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05"/>
  <workbookPr defaultThemeVersion="166925"/>
  <mc:AlternateContent xmlns:mc="http://schemas.openxmlformats.org/markup-compatibility/2006">
    <mc:Choice Requires="x15">
      <x15ac:absPath xmlns:x15ac="http://schemas.microsoft.com/office/spreadsheetml/2010/11/ac" url="C:\Leonardo\1474_PMSH\RP06\Rev2\"/>
    </mc:Choice>
  </mc:AlternateContent>
  <xr:revisionPtr revIDLastSave="0" documentId="13_ncr:1_{85905EE7-E900-42CF-906A-F546FC05ACA8}" xr6:coauthVersionLast="47" xr6:coauthVersionMax="47" xr10:uidLastSave="{00000000-0000-0000-0000-000000000000}"/>
  <bookViews>
    <workbookView xWindow="20370" yWindow="-120" windowWidth="29040" windowHeight="15720" firstSheet="8" activeTab="8" xr2:uid="{2762C390-7D08-4A19-B25C-2A5A2AF96FBB}"/>
  </bookViews>
  <sheets>
    <sheet name="PNSH" sheetId="3" r:id="rId1"/>
    <sheet name="PróMananciais_COPASA" sheetId="8" r:id="rId2"/>
    <sheet name="Atlas_Águas" sheetId="4" r:id="rId3"/>
    <sheet name="Atlas_Esgotos" sheetId="5" r:id="rId4"/>
    <sheet name="PESB" sheetId="6" r:id="rId5"/>
    <sheet name="PDRHs" sheetId="2" r:id="rId6"/>
    <sheet name="Enquadramento" sheetId="7" r:id="rId7"/>
    <sheet name="Águas_Brasileiras" sheetId="9" r:id="rId8"/>
    <sheet name="Outros estudos" sheetId="1" r:id="rId9"/>
  </sheets>
  <definedNames>
    <definedName name="_xlnm._FilterDatabase" localSheetId="7" hidden="1">Águas_Brasileiras!$A$1:$T$18</definedName>
    <definedName name="_xlnm._FilterDatabase" localSheetId="2" hidden="1">Atlas_Águas!$A$1:$X$2125</definedName>
    <definedName name="_xlnm._FilterDatabase" localSheetId="3" hidden="1">Atlas_Esgotos!$A$1:$X$1</definedName>
    <definedName name="_xlnm._FilterDatabase" localSheetId="6" hidden="1">Enquadramento!$A$1:$X$182</definedName>
    <definedName name="_xlnm._FilterDatabase" localSheetId="8" hidden="1">'Outros estudos'!$A$1:$W$103</definedName>
    <definedName name="_xlnm._FilterDatabase" localSheetId="5" hidden="1">PDRHs!$A$1:$Y$1137</definedName>
    <definedName name="_xlnm._FilterDatabase" localSheetId="4" hidden="1">PESB!$A$1:$Y$3413</definedName>
    <definedName name="_xlnm._FilterDatabase" localSheetId="0" hidden="1">PNSH!$A$1:$X$21</definedName>
    <definedName name="_xlnm._FilterDatabase" localSheetId="1" hidden="1">PróMananciais_COPASA!$A$1:$X$20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13" i="7" l="1"/>
  <c r="K109" i="7"/>
  <c r="K107" i="7"/>
  <c r="K91" i="7"/>
  <c r="K80" i="7"/>
  <c r="K73" i="7"/>
  <c r="K68" i="7"/>
  <c r="K60" i="7"/>
  <c r="R25" i="7"/>
  <c r="R24" i="7"/>
  <c r="R23" i="7"/>
  <c r="R22" i="7"/>
  <c r="R21" i="7"/>
  <c r="R20" i="7"/>
  <c r="R19" i="7"/>
  <c r="R18" i="7"/>
  <c r="R17" i="7"/>
  <c r="R16" i="7"/>
  <c r="R15" i="7"/>
  <c r="R14" i="7"/>
  <c r="R13" i="7"/>
  <c r="R12" i="7"/>
  <c r="R11" i="7"/>
  <c r="R10" i="7"/>
  <c r="R9" i="7"/>
  <c r="R8" i="7"/>
  <c r="R7" i="7"/>
  <c r="R6" i="7"/>
  <c r="R5" i="7"/>
  <c r="R4" i="7"/>
  <c r="R3" i="7"/>
  <c r="R2" i="7"/>
  <c r="K6" i="3"/>
  <c r="G475" i="2" l="1"/>
  <c r="G474" i="2"/>
  <c r="G473" i="2"/>
  <c r="G472" i="2"/>
  <c r="G471" i="2"/>
  <c r="G470" i="2"/>
  <c r="G469" i="2"/>
  <c r="G468" i="2"/>
  <c r="G467" i="2"/>
  <c r="G466" i="2"/>
  <c r="G465" i="2"/>
  <c r="G464" i="2"/>
  <c r="G463" i="2"/>
  <c r="G462" i="2"/>
  <c r="G461" i="2"/>
  <c r="G460" i="2"/>
  <c r="G459" i="2"/>
  <c r="G458" i="2"/>
  <c r="G457" i="2"/>
  <c r="G456" i="2"/>
  <c r="G455" i="2"/>
  <c r="G454" i="2"/>
  <c r="G453" i="2"/>
  <c r="G452" i="2"/>
  <c r="G451" i="2"/>
  <c r="G450" i="2"/>
  <c r="G449" i="2"/>
  <c r="G448" i="2"/>
  <c r="G447" i="2"/>
  <c r="G446" i="2"/>
  <c r="G445" i="2"/>
  <c r="G444" i="2"/>
  <c r="G443" i="2"/>
  <c r="G442" i="2"/>
  <c r="G441" i="2"/>
  <c r="G440" i="2"/>
  <c r="G439" i="2"/>
  <c r="G438" i="2"/>
  <c r="G437" i="2"/>
  <c r="G436" i="2"/>
  <c r="G435" i="2"/>
  <c r="G434" i="2"/>
  <c r="G433" i="2"/>
  <c r="G432" i="2"/>
  <c r="G431" i="2"/>
  <c r="G430" i="2"/>
  <c r="G429" i="2"/>
  <c r="G428" i="2"/>
  <c r="G427" i="2"/>
  <c r="G426" i="2"/>
  <c r="G425" i="2"/>
  <c r="G424" i="2"/>
  <c r="G423" i="2"/>
  <c r="G422" i="2"/>
  <c r="G421" i="2"/>
  <c r="G420" i="2"/>
  <c r="G419" i="2"/>
  <c r="G418" i="2"/>
  <c r="G417" i="2"/>
  <c r="G416" i="2"/>
  <c r="G415" i="2"/>
  <c r="G414" i="2"/>
  <c r="G413" i="2"/>
  <c r="G412" i="2"/>
  <c r="G411" i="2"/>
  <c r="G410" i="2"/>
  <c r="G409" i="2"/>
  <c r="G408" i="2"/>
  <c r="G407" i="2"/>
  <c r="G406" i="2"/>
  <c r="G405" i="2"/>
  <c r="G404" i="2"/>
  <c r="G403" i="2"/>
  <c r="G402" i="2"/>
  <c r="G401" i="2"/>
  <c r="G400" i="2"/>
  <c r="G399" i="2"/>
  <c r="G398" i="2"/>
  <c r="G397" i="2"/>
  <c r="G396" i="2"/>
  <c r="G395" i="2"/>
  <c r="G394" i="2"/>
  <c r="G393" i="2"/>
  <c r="G392" i="2"/>
  <c r="G391" i="2"/>
  <c r="G390" i="2"/>
  <c r="G389" i="2"/>
  <c r="G388" i="2"/>
  <c r="G387" i="2"/>
  <c r="G386" i="2"/>
  <c r="G385" i="2"/>
  <c r="G384" i="2"/>
  <c r="G383" i="2"/>
  <c r="G382" i="2"/>
  <c r="G381" i="2"/>
  <c r="G380" i="2"/>
  <c r="G379" i="2"/>
  <c r="G378" i="2"/>
  <c r="G377" i="2"/>
  <c r="G376" i="2"/>
  <c r="G375" i="2"/>
  <c r="G374" i="2"/>
  <c r="G373" i="2"/>
  <c r="G372" i="2"/>
  <c r="G371" i="2"/>
  <c r="G370" i="2"/>
  <c r="G369" i="2"/>
  <c r="G368" i="2"/>
  <c r="G367" i="2"/>
  <c r="G366" i="2"/>
  <c r="G365" i="2"/>
  <c r="G364" i="2"/>
  <c r="G363" i="2"/>
  <c r="G362" i="2"/>
  <c r="G361" i="2"/>
  <c r="G360" i="2"/>
  <c r="G359" i="2"/>
  <c r="G358" i="2"/>
  <c r="G357" i="2"/>
  <c r="G356" i="2"/>
  <c r="G355" i="2"/>
  <c r="G354" i="2"/>
  <c r="G353" i="2"/>
  <c r="G352" i="2"/>
  <c r="G351" i="2"/>
  <c r="G350" i="2"/>
  <c r="G349" i="2"/>
  <c r="G348" i="2"/>
  <c r="G347" i="2"/>
  <c r="G346" i="2"/>
  <c r="G345" i="2"/>
  <c r="G344" i="2"/>
  <c r="G343" i="2"/>
  <c r="G342" i="2"/>
  <c r="G341" i="2"/>
  <c r="G340" i="2"/>
  <c r="G339" i="2"/>
  <c r="G338" i="2"/>
  <c r="G337" i="2"/>
  <c r="G336" i="2"/>
  <c r="G335" i="2"/>
  <c r="G334" i="2"/>
  <c r="G333" i="2"/>
  <c r="G332" i="2"/>
  <c r="G331" i="2"/>
  <c r="G330" i="2"/>
  <c r="G329" i="2"/>
  <c r="G328" i="2"/>
  <c r="G327" i="2"/>
  <c r="G326" i="2"/>
  <c r="G325" i="2"/>
  <c r="G324" i="2"/>
  <c r="G323" i="2"/>
  <c r="G322" i="2"/>
  <c r="G321" i="2"/>
  <c r="G320" i="2"/>
  <c r="G319" i="2"/>
  <c r="G318" i="2"/>
  <c r="G317" i="2"/>
  <c r="G316" i="2"/>
  <c r="G315" i="2"/>
  <c r="G314" i="2"/>
  <c r="G313" i="2"/>
  <c r="G312" i="2"/>
  <c r="G311" i="2"/>
  <c r="G310" i="2"/>
  <c r="G309" i="2"/>
  <c r="G308" i="2"/>
  <c r="G307" i="2"/>
  <c r="G306" i="2"/>
  <c r="G305" i="2"/>
  <c r="G304" i="2"/>
  <c r="G303" i="2"/>
  <c r="G302" i="2"/>
  <c r="G301" i="2"/>
  <c r="G300" i="2"/>
  <c r="G299" i="2"/>
  <c r="G298" i="2"/>
  <c r="G297" i="2"/>
  <c r="G296" i="2"/>
  <c r="G295" i="2"/>
  <c r="G294" i="2"/>
  <c r="G293" i="2"/>
  <c r="G292" i="2"/>
  <c r="G291" i="2"/>
  <c r="G290" i="2"/>
  <c r="G289" i="2"/>
  <c r="G288" i="2"/>
  <c r="G287" i="2"/>
  <c r="G286" i="2"/>
  <c r="G285" i="2"/>
  <c r="G284" i="2"/>
  <c r="G283" i="2"/>
  <c r="G282" i="2"/>
  <c r="G281" i="2"/>
  <c r="G280" i="2"/>
  <c r="G279" i="2"/>
  <c r="G278" i="2"/>
  <c r="G277" i="2"/>
  <c r="G276" i="2"/>
  <c r="G275" i="2"/>
  <c r="G274" i="2"/>
  <c r="G273" i="2"/>
  <c r="G272" i="2"/>
  <c r="G271" i="2"/>
  <c r="G270" i="2"/>
  <c r="G269" i="2"/>
  <c r="G268" i="2"/>
  <c r="G267" i="2"/>
  <c r="G266" i="2"/>
  <c r="G265" i="2"/>
  <c r="G264" i="2"/>
  <c r="G263" i="2"/>
  <c r="G262" i="2"/>
  <c r="G261" i="2"/>
  <c r="G260" i="2"/>
  <c r="G259" i="2"/>
  <c r="S258" i="2"/>
  <c r="G258" i="2"/>
  <c r="G257" i="2"/>
  <c r="G256" i="2"/>
  <c r="G255" i="2"/>
  <c r="G254" i="2"/>
  <c r="G253" i="2"/>
  <c r="G252" i="2"/>
  <c r="G251" i="2"/>
  <c r="G250"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49" i="2"/>
  <c r="G148" i="2"/>
  <c r="G147" i="2"/>
  <c r="G146" i="2"/>
  <c r="G145" i="2"/>
  <c r="G144" i="2"/>
  <c r="G143" i="2"/>
  <c r="G142" i="2"/>
  <c r="G141" i="2"/>
  <c r="G140" i="2"/>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V3" i="2"/>
  <c r="V4" i="2" s="1"/>
  <c r="V5" i="2" s="1"/>
  <c r="V6" i="2" s="1"/>
  <c r="V7" i="2" s="1"/>
  <c r="V8" i="2" s="1"/>
  <c r="V9" i="2" s="1"/>
  <c r="V10" i="2" s="1"/>
  <c r="V11" i="2" s="1"/>
  <c r="V12" i="2" s="1"/>
  <c r="V13" i="2" s="1"/>
  <c r="V14" i="2" s="1"/>
  <c r="V15" i="2" s="1"/>
  <c r="V16" i="2" s="1"/>
  <c r="V17" i="2" s="1"/>
  <c r="V18" i="2" s="1"/>
  <c r="V19" i="2" s="1"/>
  <c r="V20" i="2" s="1"/>
  <c r="V21" i="2" s="1"/>
  <c r="V22" i="2" s="1"/>
</calcChain>
</file>

<file path=xl/sharedStrings.xml><?xml version="1.0" encoding="utf-8"?>
<sst xmlns="http://schemas.openxmlformats.org/spreadsheetml/2006/main" count="143607" uniqueCount="3697">
  <si>
    <t>Nome da ação</t>
  </si>
  <si>
    <t>Tipo da Intervenção (Estrutural ou Não estrutural)</t>
  </si>
  <si>
    <t>CH</t>
  </si>
  <si>
    <t>Manancial envolvido</t>
  </si>
  <si>
    <t>Localização - Município</t>
  </si>
  <si>
    <t>Área de abrangência (beneficiada)</t>
  </si>
  <si>
    <t>Objetivo principal (geral)</t>
  </si>
  <si>
    <t>Escopo</t>
  </si>
  <si>
    <t>Principais usos</t>
  </si>
  <si>
    <t>População beneficiada</t>
  </si>
  <si>
    <t>Demandas efetivas atendidas (L/s)</t>
  </si>
  <si>
    <t>Principais características</t>
  </si>
  <si>
    <t>Data da elaboração</t>
  </si>
  <si>
    <t>Órgão proponente</t>
  </si>
  <si>
    <t>Responsável pela elaboração do documento ou realização da obra</t>
  </si>
  <si>
    <t>Horizonte da intervenção</t>
  </si>
  <si>
    <t>Estágio atual da Intervenção</t>
  </si>
  <si>
    <t>Custos estimados (R$ milhões)</t>
  </si>
  <si>
    <t>Condições e prazos para contratação da intervenção ou finalização da obra</t>
  </si>
  <si>
    <t>Necessidades</t>
  </si>
  <si>
    <t>Fonte dos dados</t>
  </si>
  <si>
    <t>Arquivo PDF</t>
  </si>
  <si>
    <t>Nº página</t>
  </si>
  <si>
    <t>Obs</t>
  </si>
  <si>
    <t>Estudo de Alternativas para o Aproveitamento de Recursos Hídricos em Áreas de Baixo Grau de Segurança Hídrica: Bacias Hidrográficas dos Rios Paranaíba, Grande e Paranapanema</t>
  </si>
  <si>
    <t>Não estrutural</t>
  </si>
  <si>
    <t>PN e GD</t>
  </si>
  <si>
    <t>Não informado na fonte</t>
  </si>
  <si>
    <t>Municípios das bacias do Paranaíba e do Grande</t>
  </si>
  <si>
    <t>Definir alternativas de intervenções para o aproveitamento de recursos hídricos visando ao suprimento dos déficits identificados nas áreas de baixo grau de segurança hídrica</t>
  </si>
  <si>
    <t>a) Detalhamento do plano de trabalho e roteiro metodológico dos estudos;
b) Caracterização das demandas hídricas atuais;
c) Caracterização das disponibilidades hídricas (quali e quantitativas);
d) Elaboração do balanço hídrico atual;
e) Desenvolvimento de cenários e balanço hídrico futuro;
f) Estudo integrado de alternativas de intervenções.</t>
  </si>
  <si>
    <t>ANA</t>
  </si>
  <si>
    <t>Planejamento</t>
  </si>
  <si>
    <t>12 meses</t>
  </si>
  <si>
    <t>Engecorps (2019)</t>
  </si>
  <si>
    <t>TR Lacunas-Bacias Paranaiba Grande e Panema</t>
  </si>
  <si>
    <t>Estudo de Alternativas para o Aproveitamento de Recursos Hídricos em Áreas de Baixo Grau de Segurança Hídrica: Bacias Hidrográficas dos Rios Pardo e Jequitinhonha</t>
  </si>
  <si>
    <t>PA1 e JQ</t>
  </si>
  <si>
    <t>Municípios das bacias do Pardo e do Jequitinhonha</t>
  </si>
  <si>
    <t>Estudo de Alternativas para o Aproveitamento de Recursos Hídricos em Áreas de Baixo Grau de Segurança Hídrica: Margem Esquerda do Rio São Francisco</t>
  </si>
  <si>
    <t>SF7 e SF8</t>
  </si>
  <si>
    <t>Municípios das CHs SF7 e SF8</t>
  </si>
  <si>
    <t>Estudo de Refinamento do Índice de Segurança Hídrica em Unidades Territoriais de Análise</t>
  </si>
  <si>
    <t>SF6</t>
  </si>
  <si>
    <t>Municípios da CH SF6</t>
  </si>
  <si>
    <t>Refinamento do ISH de modo a confirmar os déficits hídricos identificados no PNSH</t>
  </si>
  <si>
    <t>a) Detalhamento do plano de trabalho e roteiro metodológico dos estudos;
b) Caracterização das demandas hídricas atuais;
c) Caracterização das disponibilidades hídricas (quali e quantitativas);
d) Elaboração do balanço hídrico atual;
e) Desenvolvimento de cenários e balanço hídrico futuro</t>
  </si>
  <si>
    <t>6 meses</t>
  </si>
  <si>
    <t>TR_Lacunas-Geral</t>
  </si>
  <si>
    <t>Plano de Aproveitamento de Recursos Hídricos para a Região Metropolitana de Belo Horizonte</t>
  </si>
  <si>
    <t>SF3, SF5</t>
  </si>
  <si>
    <t>Belo Horizonte, Betim, Brumadinho, Contagem, Esmeraldas, Ibirité, Igarapé, Juatuba, Mário Campos, Mateus Leme, Nova Lima, Pedro Leopoldo, Raposos, Ribeirão das Neves, Sabará, Santa Luzia, São Joaquim de Bicas, Sarzedo e Vespasiano</t>
  </si>
  <si>
    <t>Planejar as ações a serem executadas nos próximos anos para a Região Metropolitaa de Belo Horizonte, com foco no atendimento às demandas de abastecimento humano para a população da região</t>
  </si>
  <si>
    <t>a) Detalhamento do plano de trabalho e roteiro metodológico dos estudos;
b) Caracterização das demandas setoriais de água;
c) Caracterização da oferta de água para abastecimento urbano existente (disponibilidade quali e quantitativa);
d) Balanço hídrico;
e) Desenvolvimento de cenários e revisão do balanço hídrico;
g) Estudo integrado de alternativas para abastecimento urbano;
h) Proposta de ações de gestão.</t>
  </si>
  <si>
    <t>Abastecimento humano</t>
  </si>
  <si>
    <t>24 meses</t>
  </si>
  <si>
    <t>TR_RM_Belo Horizonte</t>
  </si>
  <si>
    <t>Operação e Manutenção das obras + Arranjo Institucional</t>
  </si>
  <si>
    <t>Todas as bacias onde foram propostas ações estruturais</t>
  </si>
  <si>
    <t>Todos os mananciais onde foram propostas ações estruturais</t>
  </si>
  <si>
    <t>Todos os municípios onde foram propostas ações estruturais</t>
  </si>
  <si>
    <t>Garantir a operação e manutenção eficientes das ações estruturais propostas até o fim de sua vida útil</t>
  </si>
  <si>
    <t>Mão de obra para operação do sistema, monitoramento, vigilância, execução de pequenos reparos, insumos e equipamentos para serviços, manutenção da infraestrutura instalada (obras civis, equipamentos elétricos e mecânicos)</t>
  </si>
  <si>
    <t>Todos os usos das ações propostas</t>
  </si>
  <si>
    <t>Toda a população dos municípios beneficiários das ações propostas</t>
  </si>
  <si>
    <t>Até o fim da vida útil de cada intervenção estrutural proposta</t>
  </si>
  <si>
    <t>Valor médio anual de 2% em relação ao custo de implantação;
Para sistemas adutores: valor médio anual de 3,5% em relação ao custo total de implantação</t>
  </si>
  <si>
    <t>Ao longo de toda a vida útil das ações propostas</t>
  </si>
  <si>
    <t>pnsh</t>
  </si>
  <si>
    <t>Barragem Jequitaí I</t>
  </si>
  <si>
    <t>Estrutural</t>
  </si>
  <si>
    <t>Rio Jequitaí</t>
  </si>
  <si>
    <t>Jequitaí</t>
  </si>
  <si>
    <t>Claro dos Poções, Engenheiro Navarro, Francisco Dumont, Jequitaí, Lagoa dos Patos, Várzea da Palma, Pirapora, Buritizeiro, Coração de Jesus, Joaquim Felício, Bocaiúva e Montes Claros</t>
  </si>
  <si>
    <t>Ampliar a disponibilidade hídrica da região do Jequitaí</t>
  </si>
  <si>
    <t>Irrigação e Usos múltiplos</t>
  </si>
  <si>
    <t>Barragem para regularização da vazão do rio Jequitaí, para irrigação (Projeto Hidroagrícola Jequitaí) e usos múltiplos</t>
  </si>
  <si>
    <t>Implantação</t>
  </si>
  <si>
    <t>Estudos: 4,7 (inclui Jequitaí II)
Projetos: 6,3
Obras: 331,6</t>
  </si>
  <si>
    <t>Estudos: 2020 (inclui Jequitaí II);
Projetos: 2021;
Obras: 2025</t>
  </si>
  <si>
    <t>Realização de um estudo de viabilidade técnica, econômica e ambiental (EVTEA)</t>
  </si>
  <si>
    <t>Ficha_RIO_EVTEA_MG-011_MG-012</t>
  </si>
  <si>
    <t>Barragem Jequitaí II</t>
  </si>
  <si>
    <t>Estudos: 4,7 (inclui Jequitaí I)
Projetos: 8,7
Obras: 166,23</t>
  </si>
  <si>
    <t>Estudos: 2020 (inclui Jequitaí I);
Projetos: 2023;
Obras: 2028</t>
  </si>
  <si>
    <t>Projeto</t>
  </si>
  <si>
    <t>Estudo de Alternativas em Áreas de Alta Vulnerabilidade a Inundações - Bacia do Rio Paraíba do Sul</t>
  </si>
  <si>
    <t>PS1 e PS2</t>
  </si>
  <si>
    <t>Rio Xopotó</t>
  </si>
  <si>
    <t>Astolfo Dutra, Dona Eusébia, Muriaé, Carangola, Tombos</t>
  </si>
  <si>
    <t>Mitigação dos efeitos das cheias</t>
  </si>
  <si>
    <t>Sete barragens nos afluentes do rio Paraíba do Sul, sendo 5 no estado de MG e 2 no estado do RJ</t>
  </si>
  <si>
    <t>Controle de cheias</t>
  </si>
  <si>
    <t>Barragem no rio Xopotó: 61,4 hm³ (CC-MG-008)</t>
  </si>
  <si>
    <t xml:space="preserve">Estudos: 8,0 (valor total para todas as barragens);
Projetos: 6,9;
Obras: 131,1 </t>
  </si>
  <si>
    <t>Estudos: 2020;
Projetos: 2023;
Obras: 2028</t>
  </si>
  <si>
    <t>Realização de estudo de viabilidade técnica, econômica e ambiental (EVTEA) complementar para esclarecer aspectos como: efeitos individuais e combinados das barragens sobre a contenção e atenuação de cheias, avaliação da otimização dos barramentos existentes</t>
  </si>
  <si>
    <t>Ficha_RIO_EVTEA_Paraíba do Sul_MG_RJ</t>
  </si>
  <si>
    <t>Rio Preto</t>
  </si>
  <si>
    <t>Barragem no rio Preto: 43,2 hm³ (CC-MG-009)</t>
  </si>
  <si>
    <t>Estudos: 8,0 (valor total para todas as barragens);
Projetos: 5,1;
Obras: 266,4</t>
  </si>
  <si>
    <t>Estudos: 2020;
Projetos: 2021;
Obras: 2025</t>
  </si>
  <si>
    <t>Operação</t>
  </si>
  <si>
    <t>Rio Muriaé</t>
  </si>
  <si>
    <t>Barragem no rio Muriaé: 28,5 hm³ (CC-MG-010)</t>
  </si>
  <si>
    <t>Estudos: 8,0 (valor total para todas as barragens);
Projetos: 3,7;
Obras: 69,9</t>
  </si>
  <si>
    <t>Rio Carangola</t>
  </si>
  <si>
    <t>Barragem no rio Carangola: 26,6 hm³ (CC-MG-011)</t>
  </si>
  <si>
    <t>Estudos: 8,0 (inclusive para as barragens do RJ);
Projetos: 3,3;
Obras: 61,8</t>
  </si>
  <si>
    <t>Barragem no rio Carangola: 21,0 hm³ (CC-MG-012)</t>
  </si>
  <si>
    <t>Estudos: 8,0 (inclusive para as barragens do RJ);
Projetos: 3,6;
Obras: 83,6</t>
  </si>
  <si>
    <t>Sistema Adutor Capim Branco</t>
  </si>
  <si>
    <t>PN2</t>
  </si>
  <si>
    <t>Rio Araguari</t>
  </si>
  <si>
    <t>Uberlândia</t>
  </si>
  <si>
    <t>Aumento da oferta hídrica para abastecimento humano</t>
  </si>
  <si>
    <t>Estruturas de captação, adução, Estação de Tratamento de Água (ETA) e interligação com o SAA existente</t>
  </si>
  <si>
    <t>Implantação de estruturas de captação, adução e tratamento, além de interligação com o SAA existente</t>
  </si>
  <si>
    <t>Obras Remanescente: 88,6</t>
  </si>
  <si>
    <t>Obras: 2020 (1ª etapa)</t>
  </si>
  <si>
    <t>Ficha_RIO_MG-001</t>
  </si>
  <si>
    <t>Sistema Adutor Congonhas-Montes Claros</t>
  </si>
  <si>
    <t>JQ1</t>
  </si>
  <si>
    <t>Rio Congonhas</t>
  </si>
  <si>
    <t>Itacambira e Grão Mogol</t>
  </si>
  <si>
    <t>Aumento da oferta hídrica para abastecimento humano, irrigação e dessedentação animal</t>
  </si>
  <si>
    <t>Construção de sistema adutor</t>
  </si>
  <si>
    <t>Abastecimento humano, irrigação e dessedentação animal</t>
  </si>
  <si>
    <t>Construção do Sistema Adutor Congonhas-Montes Claros (MG-002)</t>
  </si>
  <si>
    <t>Obras: 2021</t>
  </si>
  <si>
    <t>Ficha_RIO_MG-002_MG-013</t>
  </si>
  <si>
    <t>Barragem Congonhas</t>
  </si>
  <si>
    <t xml:space="preserve">Construção de barragem </t>
  </si>
  <si>
    <t>Construção da Barragem Congonhas (MG-013)</t>
  </si>
  <si>
    <t>Obras: 2023</t>
  </si>
  <si>
    <t>Sistema Adutor de Governador Valadares (Ampliação)</t>
  </si>
  <si>
    <t>DO4</t>
  </si>
  <si>
    <t>Rio Corrente</t>
  </si>
  <si>
    <t>Governador Valadares</t>
  </si>
  <si>
    <t>Nova captação no rio Corrente e adutora de água bruta</t>
  </si>
  <si>
    <t>Construção de nova captação no rio Corrente e de adutora de água bruta até as ETAs existentes</t>
  </si>
  <si>
    <t>Obras: 2020</t>
  </si>
  <si>
    <t>Ficha_RIO_MG-003</t>
  </si>
  <si>
    <t>Sistema Adutor de Uberaba (Ampliação)</t>
  </si>
  <si>
    <t>Rio Claro</t>
  </si>
  <si>
    <t>Uberaba</t>
  </si>
  <si>
    <t>Nova captação no rio Claro e adutora de água bruta</t>
  </si>
  <si>
    <t>Construção de nova captação no rio Claro e de adutora de água bruta até as ETAs existentes</t>
  </si>
  <si>
    <t>Ficha_RIO_MG-004</t>
  </si>
  <si>
    <t>Sistema Adutor de Itabira (Ampliação)</t>
  </si>
  <si>
    <t>DO2 ou DO3</t>
  </si>
  <si>
    <t>Barragem Santana (Córrego Pai João)</t>
  </si>
  <si>
    <t>Itabira</t>
  </si>
  <si>
    <t>Ampliação do sistema adutor de Itabira</t>
  </si>
  <si>
    <t>Aumento da capacidade de captação na barragem Santana e construção de nova adutora e ETA</t>
  </si>
  <si>
    <t>Ficha_RIO_MG-007</t>
  </si>
  <si>
    <t>Barragem Prainha</t>
  </si>
  <si>
    <t>GD8</t>
  </si>
  <si>
    <t>Rio Uberaba</t>
  </si>
  <si>
    <t>Construção de barragem</t>
  </si>
  <si>
    <t>Construção de barragem no rio Uberaba, a montante do ponto de captação existente.</t>
  </si>
  <si>
    <t>Ficha_RIO_MG-015</t>
  </si>
  <si>
    <t>Objetivo principal (geral) (ver descrição dos objetivos na coluna AB)</t>
  </si>
  <si>
    <t>Objetivos</t>
  </si>
  <si>
    <t>Promover treinamentos/ sensibilização aos empregados envolvidos</t>
  </si>
  <si>
    <t>Municípios atendidos pela COPASA</t>
  </si>
  <si>
    <t>1,2,4</t>
  </si>
  <si>
    <t>Abastecimento público</t>
  </si>
  <si>
    <t>COPASA</t>
  </si>
  <si>
    <t>R$ 20.000/ano</t>
  </si>
  <si>
    <t>COPASA (sem ano)</t>
  </si>
  <si>
    <t>ProMananciais_COPASA.pdf</t>
  </si>
  <si>
    <t>Sistematizar e reestruturar as ações de proteção de mananciais superficiais e subterrâneos</t>
  </si>
  <si>
    <t>Promover oficina de mudas, plantio, manutenção e preservação de plantas</t>
  </si>
  <si>
    <t>2,4,5,7,8,10,11,15</t>
  </si>
  <si>
    <t>R$ 360.000/ano</t>
  </si>
  <si>
    <t>Articular com os programas da Copasa de educação ambiental “Ampliando
Horizontes” e de mudanças climáticas de maneira a promover ações e iniciativas
socioambientais de forma integrada visando o envolvimento das comunidades
da microbacia</t>
  </si>
  <si>
    <t>Fornecer Kit manutenção</t>
  </si>
  <si>
    <t>4,5,7,8,9,10,15</t>
  </si>
  <si>
    <t>R$ 72.000/ano</t>
  </si>
  <si>
    <t>Reforçar, a partir das ações de educação ambiental, a importância dos serviços de saneamento como atividades essenciais à saúde, à vida e ao ambiente</t>
  </si>
  <si>
    <t>Capacitar em práticas de conservação de solo e água</t>
  </si>
  <si>
    <t>Assegurar maior efetividade no plantio, manutenção e preservação da vegetação, em especial daquelas localizadas no entorno das áreas de proteção de mananciais</t>
  </si>
  <si>
    <t>Capacitar para a promoção de cultivo de orgânicos</t>
  </si>
  <si>
    <t>6,9,11</t>
  </si>
  <si>
    <t>Contribuir para a expansão e consolidação das áreas verdes plantadas e
preservadas</t>
  </si>
  <si>
    <t>Cercar APPs</t>
  </si>
  <si>
    <t>R$ 2.903.400/ano</t>
  </si>
  <si>
    <t>Promover práticas agroecologia e de uso do solo sustentáveis</t>
  </si>
  <si>
    <t>Plantar em áreas de recargas, matas ciliares e nascentes</t>
  </si>
  <si>
    <t>R$ 1.997.834,67/ano</t>
  </si>
  <si>
    <t>Estruturar as ações e projetos, que visem preservar e recuperar a qualidade e
quantidade das águas, tendo a bacia hidrográfica como unidade de
planejamento e gestão</t>
  </si>
  <si>
    <t>Adequar estradas</t>
  </si>
  <si>
    <t>R$ 2.160.000/ano</t>
  </si>
  <si>
    <t>Ampliar o processo de monitoramento e avaliação das condições da bacia</t>
  </si>
  <si>
    <t>Construir bacia para contenção de água de chuva</t>
  </si>
  <si>
    <t>R$ 164.008,80/ano</t>
  </si>
  <si>
    <t>Aprimorar o relacionamento com a comunidade atendida</t>
  </si>
  <si>
    <t>Construir biodigestores ou alternativa para eliminação de dejetos de animais nas águas</t>
  </si>
  <si>
    <t>R$ 270.000/ano</t>
  </si>
  <si>
    <t>Propor parcerias com instituições públicas, privadas e com a sociedade civil
organizada para implantação das atividades previstas neste programa</t>
  </si>
  <si>
    <t xml:space="preserve">Construir fossa rural ou alternativa para eliminação de dejetos
humanos nas águas </t>
  </si>
  <si>
    <t>R$ 216.000/ano</t>
  </si>
  <si>
    <t>Proporcionar espaços e estimular a troca de saberes com vistas a uma cultura de sustentabilidade</t>
  </si>
  <si>
    <t>Treinar agentes colaborativos de
monitoramento de água</t>
  </si>
  <si>
    <t>R$ 43.200/ano</t>
  </si>
  <si>
    <t>Agregar esforços e recursos às iniciativas e competências locais existentes quanto à melhoria dos aspectos socioambientais da bacia</t>
  </si>
  <si>
    <t>Construir cisternas de captação de água de chuva e bebedouros para animais</t>
  </si>
  <si>
    <t>Implementar e fortalecer, quando existente, Iniciativas de Vigilância e de
Prevenção e Combate a Incêndios, em cada microbacia, com a participação da
comunidade</t>
  </si>
  <si>
    <t>Mobilizar e capacitar para a gestão dos resíduos sólidos</t>
  </si>
  <si>
    <t>Adquirir áreas de proteção de mananciais, quando necessário</t>
  </si>
  <si>
    <t>Estabelecer instrumentos de comunicação interativa (educomunicação) nas bacias de atuação do programa</t>
  </si>
  <si>
    <t>Transformar, para melhor, a realidade das bacias onde a Copasa atua, em conjunto com as comunidades e parceiros</t>
  </si>
  <si>
    <t xml:space="preserve">Implantar rede de monitoramento quali-quantitativo </t>
  </si>
  <si>
    <t>Promover ações com o objetivo de prevenção e combate a incêndio e fornecer kit com material básico</t>
  </si>
  <si>
    <t>Realizar um evento anual de troca de experiência</t>
  </si>
  <si>
    <t>R$ 50.000/ano</t>
  </si>
  <si>
    <t>Comprar e manter áreas para preservação de mananciais</t>
  </si>
  <si>
    <t>R$ 96.000/ano</t>
  </si>
  <si>
    <t>Condições e prazos para contratação da intervenção ou finalização da obra (preencher só o ano)</t>
  </si>
  <si>
    <t>Sistema Produtor Barragem Machado Mineiro</t>
  </si>
  <si>
    <t>PA1</t>
  </si>
  <si>
    <t>Rio Pardo/Barragem Machado Mineiro</t>
  </si>
  <si>
    <t>Águas Vermelhas / Divisa Alegre</t>
  </si>
  <si>
    <t>Captação/ Estação Elevatória de Água Bruta</t>
  </si>
  <si>
    <t>Engecorps (2021)</t>
  </si>
  <si>
    <t>ANA_ATLAS_Aguas_AbastecimentoUrbano2021</t>
  </si>
  <si>
    <t xml:space="preserve">planilha AtlasAguas_InvestimentosProducao.xlsx </t>
  </si>
  <si>
    <t>Ampliação do Sistema Produtor de Arcos</t>
  </si>
  <si>
    <t>SF1</t>
  </si>
  <si>
    <t>Rio Candonga</t>
  </si>
  <si>
    <t>Arcos</t>
  </si>
  <si>
    <t>Adução + Captação/ Estação Elevatória de Água Bruta</t>
  </si>
  <si>
    <t>Ampliação do Sistema Produtor de Barbacena</t>
  </si>
  <si>
    <t>GD2</t>
  </si>
  <si>
    <t>Rio das Mortes</t>
  </si>
  <si>
    <t>Barbacena</t>
  </si>
  <si>
    <t>Ampliação do Sistema Produtor de Barroso</t>
  </si>
  <si>
    <t>Ribeirão Alberto Dias</t>
  </si>
  <si>
    <t>Barroso</t>
  </si>
  <si>
    <t>Barragem do Sistema Integrado Rio das Velhas - 1ª Etapa</t>
  </si>
  <si>
    <t>SF5</t>
  </si>
  <si>
    <t>Rio das Velhas</t>
  </si>
  <si>
    <t>Rio Acima</t>
  </si>
  <si>
    <t>Nova Lima / Raposos / Sabará / Belo Horizonte / Contagem / Lagoa Santa / Ribeirão das Neves / Santa Luzia / São José da Lapa / Vespasiano</t>
  </si>
  <si>
    <t>Barragem - grande porte</t>
  </si>
  <si>
    <t>Ampliação do Sistema Integrado Paraopeba</t>
  </si>
  <si>
    <t>SF3</t>
  </si>
  <si>
    <t>Rio Paraopeba</t>
  </si>
  <si>
    <t>Brumadinho</t>
  </si>
  <si>
    <t>Betim / Brumadinho / Esmeraldas / Ibirité / Igarapé / Juatuba / Mário Campos / Mateus Leme / Matozinhos / Pedro Leopoldo / São Joaquim de Bicas / Sarzedo / Vespasiano / Belo Horizonte / Contagem / Lagoa Santa / Ribeirão das Neves / Santa Luzia / São José da Lapa</t>
  </si>
  <si>
    <t>Ampliação do Sistema Produtor de Belo Oriente</t>
  </si>
  <si>
    <t>DO3</t>
  </si>
  <si>
    <t>Córrego do Galo</t>
  </si>
  <si>
    <t>Belo Oriente</t>
  </si>
  <si>
    <t>Barragem Berizal</t>
  </si>
  <si>
    <t>Rio Pardo</t>
  </si>
  <si>
    <t>Berizal</t>
  </si>
  <si>
    <t>Berizal / Taiobeiras / Indaiabira / Ninheira / Rio Pardo de Minas / São João do Paraíso</t>
  </si>
  <si>
    <t xml:space="preserve">Ampliação do Sistema Produtor de Bocaiúva </t>
  </si>
  <si>
    <t>Córrego do Macauba</t>
  </si>
  <si>
    <t>Bocaiúva</t>
  </si>
  <si>
    <t>Ampliação do Sistema Produtor de Buritizeiro</t>
  </si>
  <si>
    <t>Rio São Francisco</t>
  </si>
  <si>
    <t>Buritizeiro</t>
  </si>
  <si>
    <t>Ampliação do Sistema Produtor de Caeté</t>
  </si>
  <si>
    <t>SF9</t>
  </si>
  <si>
    <t>Ampliação do Sistema Produtor de Camanducaia</t>
  </si>
  <si>
    <t>Captação/ Estação Elevatória de Água Bruta + Tratamento</t>
  </si>
  <si>
    <t>Ampliação do Sistema Produtor de Cambuí</t>
  </si>
  <si>
    <t>GD3</t>
  </si>
  <si>
    <t>Conceição da Aparecida</t>
  </si>
  <si>
    <t>Sistema São Francisco</t>
  </si>
  <si>
    <t>SF2</t>
  </si>
  <si>
    <t>Ibiaí</t>
  </si>
  <si>
    <t>Ampliação do Sistema Produtor de Cruzília</t>
  </si>
  <si>
    <t>GD4</t>
  </si>
  <si>
    <t>Ribeirão Cachoeirinhas</t>
  </si>
  <si>
    <t>Cruzília</t>
  </si>
  <si>
    <t>Ampliação do Sistema Produtor de Divisa Alegre</t>
  </si>
  <si>
    <t>Subterrâneo</t>
  </si>
  <si>
    <t>Divisa Alegre</t>
  </si>
  <si>
    <t>Bateria de Poços</t>
  </si>
  <si>
    <t>Ampliação do Sistema Produtor de Douradoquara</t>
  </si>
  <si>
    <t>PN1</t>
  </si>
  <si>
    <t>Douradoquara</t>
  </si>
  <si>
    <t>Adutora</t>
  </si>
  <si>
    <t>Barragem Mamonas</t>
  </si>
  <si>
    <t>SF10</t>
  </si>
  <si>
    <t>Rio Bom Sucesso</t>
  </si>
  <si>
    <t>Espinosa</t>
  </si>
  <si>
    <t>Espinosa / Mamonas</t>
  </si>
  <si>
    <t>Barragem - pequeno porte</t>
  </si>
  <si>
    <t>Ampliação do Sistema Produtor de Ewbank da Câmara</t>
  </si>
  <si>
    <t>PS1</t>
  </si>
  <si>
    <t>Ewbank da Câmara</t>
  </si>
  <si>
    <t>Poço</t>
  </si>
  <si>
    <t>Ampliação do Sistema Produtor de Felício dos Santos</t>
  </si>
  <si>
    <t>JQ2</t>
  </si>
  <si>
    <t>Felício dos Santos</t>
  </si>
  <si>
    <t>Tratamento</t>
  </si>
  <si>
    <t>Ampliação do Sistema Produtor (Barragem rio Formiga) de Formiga</t>
  </si>
  <si>
    <t>Rio Formiga</t>
  </si>
  <si>
    <t>Formiga</t>
  </si>
  <si>
    <t>Ampliação do Sistema Produtor de Frei Lagonegro</t>
  </si>
  <si>
    <t>Frei Lagonegro</t>
  </si>
  <si>
    <t>Ampliação Sistema Produtor de Gouveia</t>
  </si>
  <si>
    <t>Córrego do Chiqueiro</t>
  </si>
  <si>
    <t>Gouveia</t>
  </si>
  <si>
    <t>Ampliação do Sistema Produtor de Governador Valadares</t>
  </si>
  <si>
    <t>Rio Corrente Grande</t>
  </si>
  <si>
    <t>Adução + Captação/ Estação Elevatória de Água Bruta +Tratamento</t>
  </si>
  <si>
    <t>Ampliação do Sistema Produtor de Grupiara</t>
  </si>
  <si>
    <t>Córrego Troncos</t>
  </si>
  <si>
    <t>Grupiara</t>
  </si>
  <si>
    <t>Ampliação do Sistema Produtor de Guarani</t>
  </si>
  <si>
    <t>PS2</t>
  </si>
  <si>
    <t>Rio Pomba</t>
  </si>
  <si>
    <t>Guarani</t>
  </si>
  <si>
    <t>Melhorias no Sistema Produtor de Ijaci</t>
  </si>
  <si>
    <t>Ijaci</t>
  </si>
  <si>
    <t>SD (Poços)</t>
  </si>
  <si>
    <t>Ampliação do Sistema Produtor de Itabira</t>
  </si>
  <si>
    <t>DO2</t>
  </si>
  <si>
    <t>Barragem Santana (Ribeirão Jirau)</t>
  </si>
  <si>
    <t>Novo sistema produtor</t>
  </si>
  <si>
    <t>Ampliação do Sistema Produtor de Itaguara</t>
  </si>
  <si>
    <t>Córrego Cachoeira</t>
  </si>
  <si>
    <t>Itaguara</t>
  </si>
  <si>
    <t>Ampliação do Sistema Produtor de Ituiutaba</t>
  </si>
  <si>
    <t>PN3</t>
  </si>
  <si>
    <t>Ituiutaba</t>
  </si>
  <si>
    <t>Captação/EB+Tratamento</t>
  </si>
  <si>
    <t>Ampliação da ETA Walfrido (Juiz de Fora)</t>
  </si>
  <si>
    <t>Represa Chapeu D´Uva</t>
  </si>
  <si>
    <t>Juiz de Fora</t>
  </si>
  <si>
    <t>Interligação do Sistema do Distrito Industrial (Juiz de Fora)</t>
  </si>
  <si>
    <t>Ampliação do Sistema Produtor de Lagoa da Prata</t>
  </si>
  <si>
    <t>Lagoa da Prata</t>
  </si>
  <si>
    <t>Poços</t>
  </si>
  <si>
    <t>Ampliação do Sistema Produtor de Lagoa Formosa</t>
  </si>
  <si>
    <t>Córrego Sapé</t>
  </si>
  <si>
    <t>Lagoa Formosa</t>
  </si>
  <si>
    <t>Ampliação do Sistema Produtor de Lambari</t>
  </si>
  <si>
    <t>Lambari</t>
  </si>
  <si>
    <t>Ampliação do Sistema Produtor de Lamim</t>
  </si>
  <si>
    <t>DO1</t>
  </si>
  <si>
    <t>Ribeirão Lamim</t>
  </si>
  <si>
    <t>Lamim</t>
  </si>
  <si>
    <t>Ampliação do Sistema Produtor de Lavras</t>
  </si>
  <si>
    <t>Lavras</t>
  </si>
  <si>
    <t>Ampliação do Sistema Produtor de Mantena</t>
  </si>
  <si>
    <t>SM1</t>
  </si>
  <si>
    <t>Mantena</t>
  </si>
  <si>
    <t>Ampliação do Sistema Produtor de Marmelópolis</t>
  </si>
  <si>
    <t>GD5</t>
  </si>
  <si>
    <t>Marmelópolis</t>
  </si>
  <si>
    <t>Ampliação do Sistema Produtor de Materlândia</t>
  </si>
  <si>
    <t>Córrego Padre Nosso</t>
  </si>
  <si>
    <t>Materlândia</t>
  </si>
  <si>
    <t>Ampliação do Sistema Produtor de Nova Resende</t>
  </si>
  <si>
    <t>Nova Resende</t>
  </si>
  <si>
    <t>Ampliação do Sistema Produtor de Nova Serrana</t>
  </si>
  <si>
    <t>Rio Pará</t>
  </si>
  <si>
    <t>Nova Serrana</t>
  </si>
  <si>
    <t>Ampliação do Sistema Produtor de Pains</t>
  </si>
  <si>
    <t>Rio São Miguel</t>
  </si>
  <si>
    <t>Pains</t>
  </si>
  <si>
    <t>Ampliação do Sistema Produtor de Palma</t>
  </si>
  <si>
    <t>Ribeirão Engenho da Serra</t>
  </si>
  <si>
    <t>Palma</t>
  </si>
  <si>
    <t>Ampliação da oferta hídrica (barragem de acumulação) de Paracatu</t>
  </si>
  <si>
    <t>SF7</t>
  </si>
  <si>
    <t>Ribeirão Santa Izabel</t>
  </si>
  <si>
    <t>Paracatu</t>
  </si>
  <si>
    <t>Ampliação do Sistema Produtor de Paracatu</t>
  </si>
  <si>
    <t>Ampliação do Sistema Produtor de Pará de Minas</t>
  </si>
  <si>
    <t>Pará de Minas</t>
  </si>
  <si>
    <t>Ampliação do Sistema Produtor de Paraisópolis</t>
  </si>
  <si>
    <t>Paraisópolis</t>
  </si>
  <si>
    <t>Ampliação do Sistema Produtor de Passa Vinte</t>
  </si>
  <si>
    <t>Passa-Vinte</t>
  </si>
  <si>
    <t>Ampliação do Sistema Produtor de Passos</t>
  </si>
  <si>
    <t>GD7</t>
  </si>
  <si>
    <t>Rio Grande</t>
  </si>
  <si>
    <t>Passos</t>
  </si>
  <si>
    <t>Ampliação do Sistema Produtor de Pequi</t>
  </si>
  <si>
    <t>Pequi</t>
  </si>
  <si>
    <t>Ampliação do Sistema Produtor de Perdigão</t>
  </si>
  <si>
    <t>Rio Lambari</t>
  </si>
  <si>
    <t>Perdigão</t>
  </si>
  <si>
    <t>Ampliação do Sistema Produtor de Piau</t>
  </si>
  <si>
    <t>Piau</t>
  </si>
  <si>
    <t>Ampliação do Sistema Produtor de Pirapetinga</t>
  </si>
  <si>
    <t>Rio Parapetinga</t>
  </si>
  <si>
    <t>Pirapetinga</t>
  </si>
  <si>
    <t>Ampliação do Sistema Produtor de Pirapora</t>
  </si>
  <si>
    <t>Pirapora</t>
  </si>
  <si>
    <t>Ampliação do Sistema Produtor de Piumhi</t>
  </si>
  <si>
    <t>Rio Piumhi</t>
  </si>
  <si>
    <t>Piumhi</t>
  </si>
  <si>
    <t>Ampliação do Sistema Produtor de Poços de Caldas</t>
  </si>
  <si>
    <t>GD6</t>
  </si>
  <si>
    <t>Represa do Cipó</t>
  </si>
  <si>
    <t>Poços de Caldas</t>
  </si>
  <si>
    <t>Captação/ Estação Elevatória de Água Bruta +Tratamento</t>
  </si>
  <si>
    <t>Ampliação do Sistema Produtor de Queluzito</t>
  </si>
  <si>
    <t>Queluzito</t>
  </si>
  <si>
    <t>Ampliação do Sistema Produtor de Rio Acima</t>
  </si>
  <si>
    <t>Ampliação do Sistema Produtor de Sacramento</t>
  </si>
  <si>
    <t>Sacramento</t>
  </si>
  <si>
    <t>Ampliação do Sistema Produtor de Santa Rita de Jacutinga</t>
  </si>
  <si>
    <t>Santa Rita de Jacutinga</t>
  </si>
  <si>
    <t>Ampliação do Sistema Produtor de São Geraldo do Baixio</t>
  </si>
  <si>
    <t>Córrego São Geraldo</t>
  </si>
  <si>
    <t>São Geraldo do Baixio</t>
  </si>
  <si>
    <t>Ampliação do Sistema Produtor de Três Pontas</t>
  </si>
  <si>
    <t>Ribeirão Espera</t>
  </si>
  <si>
    <t>Três Pontas</t>
  </si>
  <si>
    <t>Ampliação do Sistema Produtor de Ubá</t>
  </si>
  <si>
    <t>Ribeirão dos Bagres</t>
  </si>
  <si>
    <t>Ubá</t>
  </si>
  <si>
    <t>Ampliação da ETA em Uberaba</t>
  </si>
  <si>
    <t>Barragem Prainha (Uberaba)</t>
  </si>
  <si>
    <t>Ampliação do Sistema Produtor (Barragem Prainha) de Uberaba</t>
  </si>
  <si>
    <t>Ampliação da ETA em Unaí</t>
  </si>
  <si>
    <t>Unaí</t>
  </si>
  <si>
    <t>Ampliação do Sistema Produtor de Varginha</t>
  </si>
  <si>
    <t>Rio Verde</t>
  </si>
  <si>
    <t>Varginha</t>
  </si>
  <si>
    <t>Ampliação do Sistema Produtor de Virgem da Lapa</t>
  </si>
  <si>
    <t>Rio Araçuaí</t>
  </si>
  <si>
    <t>Virgem da Lapa</t>
  </si>
  <si>
    <t>Ampliação do Sistema Produtor de Virgínia</t>
  </si>
  <si>
    <t>Virgínia</t>
  </si>
  <si>
    <t>Ampliação do Sistema Produtor (Poço) de Virgínia</t>
  </si>
  <si>
    <t>Ampliação do Sistema Produtor de Mariana</t>
  </si>
  <si>
    <t>Córrego Banca do Rego e Ribeirão do Carmo</t>
  </si>
  <si>
    <t>Mariana</t>
  </si>
  <si>
    <t>Estudos complementares</t>
  </si>
  <si>
    <t>Ampliação do Sistema Produtor de Ponte Nova</t>
  </si>
  <si>
    <t>Ponte Nova</t>
  </si>
  <si>
    <t>Ampliação do Sistema Produtor de Santana dos Montes</t>
  </si>
  <si>
    <t>Nascente do Cardoza</t>
  </si>
  <si>
    <t>Santana dos Montes</t>
  </si>
  <si>
    <t>Estudos de Alternativa - Ampliação do Sistema Abre Campo</t>
  </si>
  <si>
    <t>Abre Campo</t>
  </si>
  <si>
    <t>Ampliação do sistema existente</t>
  </si>
  <si>
    <t>Estudos de Alternativa - Ampliação do Sistema Açucena</t>
  </si>
  <si>
    <t>Açucena</t>
  </si>
  <si>
    <t>Estudos de Alternativa - Ampliação do Sistema Água Boa</t>
  </si>
  <si>
    <t>Água Boa</t>
  </si>
  <si>
    <t>Estudos de Alternativa - Ampliação do Sistema Aguanil</t>
  </si>
  <si>
    <t>Aguanil</t>
  </si>
  <si>
    <t>Estudos de Alternativa - Ampliação do Sistema Aimorés</t>
  </si>
  <si>
    <t>DO6</t>
  </si>
  <si>
    <t>Aimorés</t>
  </si>
  <si>
    <t>Estudos de Alternativa - Ampliação do Sistema Aiuruoca</t>
  </si>
  <si>
    <t>GD1</t>
  </si>
  <si>
    <t>Aiuruoca</t>
  </si>
  <si>
    <t>Estudos de Alternativa - Ampliação do Sistema Albertina</t>
  </si>
  <si>
    <t>Albertina</t>
  </si>
  <si>
    <t>Estudos de Alternativa - Ampliação do Sistema Alfredo Vasconcelos</t>
  </si>
  <si>
    <t>Alfredo Vasconcelos</t>
  </si>
  <si>
    <t>Estudos de Alternativa - Ampliação do Sistema Almenara</t>
  </si>
  <si>
    <t>JQ3</t>
  </si>
  <si>
    <t>Almenara</t>
  </si>
  <si>
    <t>Estudos de Alternativa - Ampliação do Sistema Alpercata</t>
  </si>
  <si>
    <t>DO5</t>
  </si>
  <si>
    <t>Alpercata</t>
  </si>
  <si>
    <t>Estudos de Alternativa - Ampliação do Sistema Alpinópolis</t>
  </si>
  <si>
    <t>Alpinópolis</t>
  </si>
  <si>
    <t>Estudos de Alternativa - Ampliação do Sistema Alterosa</t>
  </si>
  <si>
    <t>Alterosa</t>
  </si>
  <si>
    <t>Estudos de Alternativa - Ampliação do Sistema Alto Caparaó</t>
  </si>
  <si>
    <t>IB1</t>
  </si>
  <si>
    <t>Alto Caparaó</t>
  </si>
  <si>
    <t>Estudos de Alternativa - Ampliação do Sistema Alvinópolis</t>
  </si>
  <si>
    <t>Alvinópolis</t>
  </si>
  <si>
    <t>Estudos de Alternativa - Ampliação do Sistema Alvorada de Minas</t>
  </si>
  <si>
    <t>Alvorada de Minas</t>
  </si>
  <si>
    <t>Estudos de Alternativa - Ampliação do Sistema Antônio Prado de Minas</t>
  </si>
  <si>
    <t>Antônio Prado de Minas</t>
  </si>
  <si>
    <t>Estudos de Alternativa - Ampliação do Sistema Araçuaí</t>
  </si>
  <si>
    <t>Araçuaí</t>
  </si>
  <si>
    <t>Estudos de Alternativa - Ampliação do Sistema Araguari</t>
  </si>
  <si>
    <t>Araguari</t>
  </si>
  <si>
    <t>Estudos de Alternativa - Ampliação do Sistema Arantina</t>
  </si>
  <si>
    <t>Arantina</t>
  </si>
  <si>
    <t>Estudos de Alternativa - Ampliação do Sistema Araxá</t>
  </si>
  <si>
    <t>Araxá</t>
  </si>
  <si>
    <t>Estudos de Alternativa - Ampliação do Sistema Areado</t>
  </si>
  <si>
    <t>Areado</t>
  </si>
  <si>
    <t>Estudos de Alternativa - Ampliação do Sistema Astolfo Dutra</t>
  </si>
  <si>
    <t>Astolfo Dutra</t>
  </si>
  <si>
    <t>Estudos de Alternativa - Ampliação do Sistema Baldim</t>
  </si>
  <si>
    <t>Baldim</t>
  </si>
  <si>
    <t>Estudos de Alternativa - Ampliação do Sistema Barão de Cocais</t>
  </si>
  <si>
    <t>Barão de Cocais</t>
  </si>
  <si>
    <t>Estudos de Alternativa - Ampliação do Sistema Bela Vista de Minas</t>
  </si>
  <si>
    <t>Bela Vista de Minas</t>
  </si>
  <si>
    <t>Estudos de Alternativa - Ampliação do Sistema Belmiro Braga</t>
  </si>
  <si>
    <t>Belmiro Braga</t>
  </si>
  <si>
    <t>Estudos de Alternativa - Ampliação do Sistema Berizal</t>
  </si>
  <si>
    <t>Estudos de Alternativa - Ampliação do Sistema Bias Fortes</t>
  </si>
  <si>
    <t>Bias Fortes</t>
  </si>
  <si>
    <t>Estudos de Alternativa - Ampliação do Sistema Bicas / Guarará</t>
  </si>
  <si>
    <t>Bicas / Guarará</t>
  </si>
  <si>
    <t>Estudos de Alternativa - Ampliação do Sistema Bom Jardim de Minas</t>
  </si>
  <si>
    <t>Bom Jardim de Minas</t>
  </si>
  <si>
    <t>Estudos de Alternativa - Ampliação do Sistema Bom Jesus da Penha</t>
  </si>
  <si>
    <t>Bom Jesus da Penha</t>
  </si>
  <si>
    <t>Estudos de Alternativa - Ampliação do Sistema Bonito de Minas</t>
  </si>
  <si>
    <t>Bonito de Minas</t>
  </si>
  <si>
    <t>Estudos de Alternativa - Ampliação do Sistema Botelhos</t>
  </si>
  <si>
    <t>Botelhos</t>
  </si>
  <si>
    <t>Estudos de Alternativa - Ampliação do Sistema Botumirim</t>
  </si>
  <si>
    <t>Botumirim</t>
  </si>
  <si>
    <t>Estudos de Alternativa - Ampliação do Sistema Brasilândia de Minas</t>
  </si>
  <si>
    <t>Brasilândia de Minas</t>
  </si>
  <si>
    <t>Estudos de Alternativa - Ampliação do Sistema Braúnas</t>
  </si>
  <si>
    <t>Braúnas</t>
  </si>
  <si>
    <t>Estudos de Alternativa - Ampliação do Sistema Bugre</t>
  </si>
  <si>
    <t>Bugre</t>
  </si>
  <si>
    <t>Estudos de Alternativa - Ampliação do Sistema Cabo Verde</t>
  </si>
  <si>
    <t>Cabo Verde</t>
  </si>
  <si>
    <t>Estudos de Alternativa - Ampliação do Sistema Cachoeira de Minas</t>
  </si>
  <si>
    <t>Cachoeira de Minas</t>
  </si>
  <si>
    <t>Estudos de Alternativa - Ampliação do Sistema Campo Azul</t>
  </si>
  <si>
    <t>Campo Azul</t>
  </si>
  <si>
    <t>Estudos de Alternativa - Ampliação do Sistema Campos Gerais</t>
  </si>
  <si>
    <t>Campos Gerais</t>
  </si>
  <si>
    <t>Estudos de Alternativa - Ampliação do Sistema Candeias</t>
  </si>
  <si>
    <t>Candeias</t>
  </si>
  <si>
    <t>Estudos de Alternativa - Ampliação do Sistema Capinópolis</t>
  </si>
  <si>
    <t>Capinópolis</t>
  </si>
  <si>
    <t>Estudos de Alternativa - Ampliação do Sistema Capitólio</t>
  </si>
  <si>
    <t>Capitólio</t>
  </si>
  <si>
    <t>Estudos de Alternativa - Ampliação do Sistema Carandaí</t>
  </si>
  <si>
    <t>Carandaí</t>
  </si>
  <si>
    <t>Estudos de Alternativa - Ampliação do Sistema Carmo da Cachoeira</t>
  </si>
  <si>
    <t>Carmo da Cachoeira</t>
  </si>
  <si>
    <t>Estudos de Alternativa - Ampliação do Sistema Carmo de Minas</t>
  </si>
  <si>
    <t>Carmo de Minas</t>
  </si>
  <si>
    <t>Estudos de Alternativa - Ampliação do Sistema Carmo do Cajuru</t>
  </si>
  <si>
    <t>Carmo do Cajuru</t>
  </si>
  <si>
    <t>Estudos de Alternativa - Ampliação do Sistema Carmópolis de Minas</t>
  </si>
  <si>
    <t>Carmópolis de Minas</t>
  </si>
  <si>
    <t>Estudos de Alternativa - Ampliação do Sistema Carneirinho</t>
  </si>
  <si>
    <t>Carneirinho</t>
  </si>
  <si>
    <t>Estudos de Alternativa - Ampliação do Sistema Carrancas</t>
  </si>
  <si>
    <t>Carrancas</t>
  </si>
  <si>
    <t>Estudos de Alternativa - Ampliação do Sistema Cascalho Rico</t>
  </si>
  <si>
    <t>Cascalho Rico</t>
  </si>
  <si>
    <t>Estudos de Alternativa - Ampliação do Sistema Cássia</t>
  </si>
  <si>
    <t>Cássia</t>
  </si>
  <si>
    <t>Estudos de Alternativa - Ampliação do Sistema Catas Altas da Noruega</t>
  </si>
  <si>
    <t>Catas Altas da Noruega</t>
  </si>
  <si>
    <t>Estudos de Alternativa - Ampliação do Sistema Chalé</t>
  </si>
  <si>
    <t>Chalé</t>
  </si>
  <si>
    <t>Estudos de Alternativa - Ampliação do Sistema Chapada Gaúcha</t>
  </si>
  <si>
    <t>Chapada Gaúcha</t>
  </si>
  <si>
    <t>Estudos de Alternativa - Ampliação do Sistema Claro dos Poções</t>
  </si>
  <si>
    <t>Claro dos Poções</t>
  </si>
  <si>
    <t>Estudos de Alternativa - Ampliação do Sistema Comendador Gomes</t>
  </si>
  <si>
    <t>Comendador Gomes</t>
  </si>
  <si>
    <t>Estudos de Alternativa - Ampliação do Sistema Conceição da Aparecida</t>
  </si>
  <si>
    <t>Estudos de Alternativa - Ampliação do Sistema Conceição das Alagoas</t>
  </si>
  <si>
    <t>Conceição das Alagoas</t>
  </si>
  <si>
    <t>Estudos de Alternativa - Ampliação do Sistema Conceição do Mato Dentro</t>
  </si>
  <si>
    <t>Conceição do Mato Dentro</t>
  </si>
  <si>
    <t>Estudos de Alternativa - Ampliação do Sistema Conceição do Rio Verde</t>
  </si>
  <si>
    <t>Conceição do Rio Verde</t>
  </si>
  <si>
    <t>Estudos de Alternativa - Ampliação do Sistema Cônego Marinho</t>
  </si>
  <si>
    <t>Cônego Marinho</t>
  </si>
  <si>
    <t>Estudos de Alternativa - Ampliação do Sistema Confins</t>
  </si>
  <si>
    <t>Confins</t>
  </si>
  <si>
    <t>Estudos de Alternativa - Ampliação do Sistema Congonhas</t>
  </si>
  <si>
    <t>Congonhas</t>
  </si>
  <si>
    <t>Estudos de Alternativa - Ampliação do Sistema Conselheiro Lafaiete</t>
  </si>
  <si>
    <t>Conselheiro Lafaiete</t>
  </si>
  <si>
    <t>Estudos de Alternativa - Ampliação do Sistema Corinto</t>
  </si>
  <si>
    <t>Corinto</t>
  </si>
  <si>
    <t>Estudos de Alternativa - Ampliação do Sistema Coroaci</t>
  </si>
  <si>
    <t>Coroaci</t>
  </si>
  <si>
    <t>Estudos de Alternativa - Ampliação do Sistema Coromandel</t>
  </si>
  <si>
    <t>Coromandel</t>
  </si>
  <si>
    <t>Estudos de Alternativa - Ampliação do Sistema Córrego do Bom Jesus</t>
  </si>
  <si>
    <t>Córrego do Bom Jesus</t>
  </si>
  <si>
    <t>Estudos de Alternativa - Ampliação do Sistema Crisólita</t>
  </si>
  <si>
    <t>MU1</t>
  </si>
  <si>
    <t>Crisólita</t>
  </si>
  <si>
    <t>Estudos de Alternativa - Ampliação do Sistema Cristais</t>
  </si>
  <si>
    <t>Cristais</t>
  </si>
  <si>
    <t>Estudos de Alternativa - Ampliação do Sistema Cristina</t>
  </si>
  <si>
    <t>Cristina</t>
  </si>
  <si>
    <t>Estudos de Alternativa - Ampliação do Sistema Cruzeiro da Fortaleza</t>
  </si>
  <si>
    <t>Cruzeiro da Fortaleza</t>
  </si>
  <si>
    <t>Estudos de Alternativa - Ampliação do Sistema Delfinópolis</t>
  </si>
  <si>
    <t>Delfinópolis</t>
  </si>
  <si>
    <t>Estudos de Alternativa - Ampliação do Sistema Descoberto</t>
  </si>
  <si>
    <t>Descoberto</t>
  </si>
  <si>
    <t>Estudos de Alternativa - Ampliação do Sistema Diogo de Vasconcelos</t>
  </si>
  <si>
    <t>Diogo de Vasconcelos</t>
  </si>
  <si>
    <t>Estudos de Alternativa - Ampliação do Sistema Dionísio</t>
  </si>
  <si>
    <t>Dionísio</t>
  </si>
  <si>
    <t>Estudos de Alternativa - Ampliação do Sistema Divinésia</t>
  </si>
  <si>
    <t>Divinésia</t>
  </si>
  <si>
    <t>Estudos de Alternativa - Ampliação do Sistema Divino</t>
  </si>
  <si>
    <t>Divino</t>
  </si>
  <si>
    <t>Estudos de Alternativa - Ampliação do Sistema Divinolândia de Minas</t>
  </si>
  <si>
    <t>Divinolândia de Minas</t>
  </si>
  <si>
    <t>Estudos de Alternativa - Ampliação do Sistema Dores de Campos</t>
  </si>
  <si>
    <t>Dores de Campos</t>
  </si>
  <si>
    <t>Estudos de Alternativa - Ampliação do Sistema Elói Mendes</t>
  </si>
  <si>
    <t>Elói Mendes</t>
  </si>
  <si>
    <t>Estudos de Alternativa - Ampliação do Sistema Engenheiro Caldas</t>
  </si>
  <si>
    <t>Engenheiro Caldas</t>
  </si>
  <si>
    <t>Estudos de Alternativa - Ampliação do Sistema Entre Rios de Minas</t>
  </si>
  <si>
    <t>Entre Rios de Minas</t>
  </si>
  <si>
    <t>Estudos de Alternativa - Ampliação do Sistema Estiva</t>
  </si>
  <si>
    <t>Estiva</t>
  </si>
  <si>
    <t>Estudos de Alternativa - Ampliação do Sistema Estrela do Sul</t>
  </si>
  <si>
    <t>Estrela do Sul</t>
  </si>
  <si>
    <t>Estudos de Alternativa - Ampliação do Sistema Eugenópolis</t>
  </si>
  <si>
    <t>Eugenópolis</t>
  </si>
  <si>
    <t>Estudos de Alternativa - Ampliação do Sistema Extrema</t>
  </si>
  <si>
    <t>PJ1</t>
  </si>
  <si>
    <t>Extrema</t>
  </si>
  <si>
    <t>Estudos de Alternativa - Ampliação do Sistema Felixlândia</t>
  </si>
  <si>
    <t>SF4</t>
  </si>
  <si>
    <t>Felixlândia</t>
  </si>
  <si>
    <t>Estudos de Alternativa - Ampliação do Sistema Fernandes Tourinho</t>
  </si>
  <si>
    <t>Fernandes Tourinho</t>
  </si>
  <si>
    <t>Estudos de Alternativa - Ampliação do Sistema Ferros</t>
  </si>
  <si>
    <t>Ferros</t>
  </si>
  <si>
    <t>Estudos de Alternativa - Ampliação do Sistema Franciscópolis</t>
  </si>
  <si>
    <t>Franciscópolis</t>
  </si>
  <si>
    <t>Estudos de Alternativa - Ampliação do Sistema Glaucilândia</t>
  </si>
  <si>
    <t>Glaucilândia</t>
  </si>
  <si>
    <t>Estudos de Alternativa - Ampliação do Sistema Guanhães</t>
  </si>
  <si>
    <t>Guanhães</t>
  </si>
  <si>
    <t>Estudos de Alternativa - Ampliação do Sistema Guarda-Mor</t>
  </si>
  <si>
    <t>Guarda-Mor</t>
  </si>
  <si>
    <t>Estudos de Alternativa - Ampliação do Sistema Guaxupé</t>
  </si>
  <si>
    <t>Guaxupé</t>
  </si>
  <si>
    <t>Estudos de Alternativa - Ampliação do Sistema Ibiracatu</t>
  </si>
  <si>
    <t>Ibiracatu</t>
  </si>
  <si>
    <t>Estudos de Alternativa - Ampliação do Sistema Icaraí de Minas</t>
  </si>
  <si>
    <t>Icaraí de Minas</t>
  </si>
  <si>
    <t>Estudos de Alternativa - Ampliação do Sistema Igaratinga</t>
  </si>
  <si>
    <t>Igaratinga</t>
  </si>
  <si>
    <t>Estudos de Alternativa - Ampliação do Sistema Iguatama</t>
  </si>
  <si>
    <t>Iguatama</t>
  </si>
  <si>
    <t>Estudos de Alternativa - Ampliação do Sistema Indianópolis</t>
  </si>
  <si>
    <t>Indianópolis</t>
  </si>
  <si>
    <t>Estudos de Alternativa - Ampliação do Sistema Inhapim</t>
  </si>
  <si>
    <t>Inhapim</t>
  </si>
  <si>
    <t>Estudos de Alternativa - Ampliação do Sistema Inhaúma</t>
  </si>
  <si>
    <t>Inhaúma</t>
  </si>
  <si>
    <t>Estudos de Alternativa - Ampliação do Sistema Iraí de Minas</t>
  </si>
  <si>
    <t>Iraí de Minas</t>
  </si>
  <si>
    <t>Estudos de Alternativa - Ampliação do Sistema Itacambira</t>
  </si>
  <si>
    <t>Itacambira</t>
  </si>
  <si>
    <t>Estudos de Alternativa - Ampliação do Sistema Itamogi</t>
  </si>
  <si>
    <t>Itamogi</t>
  </si>
  <si>
    <t>Estudos de Alternativa - Ampliação do Sistema Itanhandu</t>
  </si>
  <si>
    <t>Itanhandu</t>
  </si>
  <si>
    <t>Estudos de Alternativa - Ampliação do Sistema Itaú de Minas</t>
  </si>
  <si>
    <t>Itaú de Minas</t>
  </si>
  <si>
    <t>Estudos de Alternativa - Ampliação do Sistema Itaverava</t>
  </si>
  <si>
    <t>Itaverava</t>
  </si>
  <si>
    <t>Estudos de Alternativa - Ampliação do Sistema Itueta</t>
  </si>
  <si>
    <t>Itueta</t>
  </si>
  <si>
    <t>Estudos de Alternativa - Ampliação do Sistema Jaboticatubas</t>
  </si>
  <si>
    <t>Jaboticatubas</t>
  </si>
  <si>
    <t>Estudos de Alternativa - Ampliação do Sistema Jacuí</t>
  </si>
  <si>
    <t>Jacuí</t>
  </si>
  <si>
    <t>Estudos de Alternativa - Ampliação do Sistema Jacutinga</t>
  </si>
  <si>
    <t>Jacutinga</t>
  </si>
  <si>
    <t>Estudos de Alternativa - Ampliação do Sistema Janaúba / Nova Porteirinha</t>
  </si>
  <si>
    <t>Janaúba / Nova Porteirinha</t>
  </si>
  <si>
    <t>Estudos de Alternativa - Ampliação do Sistema Januária</t>
  </si>
  <si>
    <t>Januária</t>
  </si>
  <si>
    <t>Estudos de Alternativa - Ampliação do Sistema Japaraíba</t>
  </si>
  <si>
    <t>Japaraíba</t>
  </si>
  <si>
    <t>Estudos de Alternativa - Ampliação do Sistema Japonvar</t>
  </si>
  <si>
    <t>Japonvar</t>
  </si>
  <si>
    <t>Estudos de Alternativa - Ampliação do Sistema Jequitibá</t>
  </si>
  <si>
    <t>Jequitibá</t>
  </si>
  <si>
    <t>Estudos de Alternativa - Ampliação do Sistema Joaíma</t>
  </si>
  <si>
    <t>Joaíma</t>
  </si>
  <si>
    <t>Estudos de Alternativa - Ampliação do Sistema Joanésia</t>
  </si>
  <si>
    <t>Joanésia</t>
  </si>
  <si>
    <t>Estudos de Alternativa - Ampliação do Sistema João Monlevade</t>
  </si>
  <si>
    <t>João Monlevade</t>
  </si>
  <si>
    <t>Estudos de Alternativa - Ampliação do Sistema Lagamar</t>
  </si>
  <si>
    <t>Lagamar</t>
  </si>
  <si>
    <t>Estudos de Alternativa - Ampliação do Sistema Lagoa dos Patos</t>
  </si>
  <si>
    <t>Lagoa dos Patos</t>
  </si>
  <si>
    <t>Estudos de Alternativa - Ampliação do Sistema Lagoa Dourada</t>
  </si>
  <si>
    <t>Lagoa Dourada</t>
  </si>
  <si>
    <t>Estudos de Alternativa - Ampliação do Sistema Laranjal</t>
  </si>
  <si>
    <t>Laranjal</t>
  </si>
  <si>
    <t>Estudos de Alternativa - Ampliação do Sistema Leopoldina</t>
  </si>
  <si>
    <t>Leopoldina</t>
  </si>
  <si>
    <t>Estudos de Alternativa - Ampliação do Sistema Lontra</t>
  </si>
  <si>
    <t>Lontra</t>
  </si>
  <si>
    <t>Estudos de Alternativa - Ampliação do Sistema Luz</t>
  </si>
  <si>
    <t>Luz</t>
  </si>
  <si>
    <t>Estudos de Alternativa - Ampliação do Sistema Manhuaçu</t>
  </si>
  <si>
    <t>Manhuaçu</t>
  </si>
  <si>
    <t>Estudos de Alternativa - Ampliação do Sistema Manhumirim</t>
  </si>
  <si>
    <t>Manhumirim</t>
  </si>
  <si>
    <t>Estudos de Alternativa - Ampliação do Sistema Maripá de Minas</t>
  </si>
  <si>
    <t>Maripá de Minas</t>
  </si>
  <si>
    <t>Estudos de Alternativa - Ampliação do Sistema Marliéria</t>
  </si>
  <si>
    <t>Marliéria</t>
  </si>
  <si>
    <t>Estudos de Alternativa - Ampliação do Sistema Martinho Campos</t>
  </si>
  <si>
    <t>Martinho Campos</t>
  </si>
  <si>
    <t>Estudos de Alternativa - Ampliação do Sistema Martins Soares</t>
  </si>
  <si>
    <t>Martins Soares</t>
  </si>
  <si>
    <t>Estudos de Alternativa - Ampliação do Sistema Matias Cardoso</t>
  </si>
  <si>
    <t>Matias Cardoso</t>
  </si>
  <si>
    <t>Estudos de Alternativa - Ampliação do Sistema Mendes Pimentel</t>
  </si>
  <si>
    <t>Mendes Pimentel</t>
  </si>
  <si>
    <t>Estudos de Alternativa - Ampliação do Sistema Mercês</t>
  </si>
  <si>
    <t>Mercês</t>
  </si>
  <si>
    <t>Estudos de Alternativa - Ampliação do Sistema Mirabela</t>
  </si>
  <si>
    <t>Mirabela</t>
  </si>
  <si>
    <t>Estudos de Alternativa - Ampliação do Sistema Miraí</t>
  </si>
  <si>
    <t>Miraí</t>
  </si>
  <si>
    <t>Estudos de Alternativa - Ampliação do Sistema Miravânia</t>
  </si>
  <si>
    <t>Miravânia</t>
  </si>
  <si>
    <t>Estudos de Alternativa - Ampliação do Sistema Monte Belo</t>
  </si>
  <si>
    <t>Monte Belo</t>
  </si>
  <si>
    <t>Estudos de Alternativa - Ampliação do Sistema Monte Sião</t>
  </si>
  <si>
    <t>Monte Sião</t>
  </si>
  <si>
    <t>Estudos de Alternativa - Ampliação do Sistema Muriaé</t>
  </si>
  <si>
    <t>Muriaé</t>
  </si>
  <si>
    <t>Estudos de Alternativa - Ampliação do Sistema Muzambinho</t>
  </si>
  <si>
    <t>Muzambinho</t>
  </si>
  <si>
    <t>Estudos de Alternativa - Ampliação do Sistema Nacip Raydan</t>
  </si>
  <si>
    <t>Nacip Raydan</t>
  </si>
  <si>
    <t>Estudos de Alternativa - Ampliação do Sistema Nova Ponte</t>
  </si>
  <si>
    <t>Nova Ponte</t>
  </si>
  <si>
    <t>Estudos de Alternativa - Ampliação do Sistema Novo Oriente de Minas</t>
  </si>
  <si>
    <t>Novo Oriente de Minas</t>
  </si>
  <si>
    <t>Estudos de Alternativa - Ampliação do Sistema Olhos-d'Água</t>
  </si>
  <si>
    <t>Olhos-d'Água</t>
  </si>
  <si>
    <t>Estudos de Alternativa - Ampliação do Sistema Olímpio Noronha</t>
  </si>
  <si>
    <t>Olímpio Noronha</t>
  </si>
  <si>
    <t>Estudos de Alternativa - Ampliação do sistema Oliveira Fortes</t>
  </si>
  <si>
    <t>Oliveira Fortes</t>
  </si>
  <si>
    <t>Estudos de Alternativa - Ampliação do Sistema Onça de Pitangui</t>
  </si>
  <si>
    <t>Onça de Pitangui</t>
  </si>
  <si>
    <t>Estudos de Alternativa - Ampliação do Sistema Orizânia</t>
  </si>
  <si>
    <t>Orizânia</t>
  </si>
  <si>
    <t>Estudos de Alternativa - Ampliação do Sistema Ouro Fino</t>
  </si>
  <si>
    <t>Ouro Fino</t>
  </si>
  <si>
    <t>Estudos de Alternativa - Ampliação do Sistema Ouro Preto</t>
  </si>
  <si>
    <t>Ouro Preto</t>
  </si>
  <si>
    <t>Estudos de Alternativa - Ampliação do Sistema Paraguaçu</t>
  </si>
  <si>
    <t>Paraguaçu</t>
  </si>
  <si>
    <t>Estudos de Alternativa - Ampliação do Sistema Passa Quatro</t>
  </si>
  <si>
    <t>Passa Quatro</t>
  </si>
  <si>
    <t>Estudos de Alternativa - Ampliação do Sistema Patos de Minas</t>
  </si>
  <si>
    <t>Patos de Minas</t>
  </si>
  <si>
    <t>Estudos de Alternativa - Ampliação do Sistema Patrocínio</t>
  </si>
  <si>
    <t>Patrocínio</t>
  </si>
  <si>
    <t>Estudos de Alternativa - Ampliação do Sistema Paulistas</t>
  </si>
  <si>
    <t>Paulistas</t>
  </si>
  <si>
    <t>Estudos de Alternativa - Ampliação do Sistema Pedra Bonita</t>
  </si>
  <si>
    <t>Pedra Bonita</t>
  </si>
  <si>
    <t>Estudos de Alternativa - Ampliação do Sistema Pedra do Anta</t>
  </si>
  <si>
    <t>Pedra do Anta</t>
  </si>
  <si>
    <t>Estudos de Alternativa - Ampliação do Sistema Pedralva</t>
  </si>
  <si>
    <t>Pedralva</t>
  </si>
  <si>
    <t>Estudos de Alternativa - Ampliação do Sistema Pequeri</t>
  </si>
  <si>
    <t>Pequeri</t>
  </si>
  <si>
    <t>Estudos de Alternativa - Ampliação do Sistema Perdizes</t>
  </si>
  <si>
    <t>Perdizes</t>
  </si>
  <si>
    <t>Estudos de Alternativa - Ampliação do Sistema Pescador</t>
  </si>
  <si>
    <t>Pescador</t>
  </si>
  <si>
    <t>Estudos de Alternativa - Ampliação do Sistema Piedade dos Gerais</t>
  </si>
  <si>
    <t>Piedade dos Gerais</t>
  </si>
  <si>
    <t>Estudos de Alternativa - Ampliação do Sistema Pirajuba</t>
  </si>
  <si>
    <t>Pirajuba</t>
  </si>
  <si>
    <t>Estudos de Alternativa - Ampliação do Sistema Piranguinho</t>
  </si>
  <si>
    <t>Piranguinho</t>
  </si>
  <si>
    <t>Estudos de Alternativa - Ampliação do Sistema Piraúba</t>
  </si>
  <si>
    <t>Piraúba</t>
  </si>
  <si>
    <t>Estudos de Alternativa - Ampliação do Sistema Pompéu</t>
  </si>
  <si>
    <t>Pompéu</t>
  </si>
  <si>
    <t>Estudos de Alternativa - Ampliação do Sistema Ponto Chique</t>
  </si>
  <si>
    <t>Ponto Chique</t>
  </si>
  <si>
    <t>Estudos de Alternativa - Ampliação do Sistema Ponto dos Volantes</t>
  </si>
  <si>
    <t>Ponto dos Volantes</t>
  </si>
  <si>
    <t>Estudos de Alternativa - Ampliação do Sistema Porto Firme</t>
  </si>
  <si>
    <t>Porto Firme</t>
  </si>
  <si>
    <t>Estudos de Alternativa - Ampliação do Sistema Poté</t>
  </si>
  <si>
    <t>Poté</t>
  </si>
  <si>
    <t>Estudos de Alternativa - Ampliação do Sistema Pouso Alegre</t>
  </si>
  <si>
    <t>Pouso Alegre</t>
  </si>
  <si>
    <t>Estudos de Alternativa - Ampliação do Sistema Pouso Alto</t>
  </si>
  <si>
    <t>Pouso Alto</t>
  </si>
  <si>
    <t>Estudos de Alternativa - Ampliação do Sistema Prados</t>
  </si>
  <si>
    <t>Prados</t>
  </si>
  <si>
    <t>Estudos de Alternativa - Ampliação do Sistema Pratinha</t>
  </si>
  <si>
    <t>Pratinha</t>
  </si>
  <si>
    <t>Estudos de Alternativa - Ampliação do Sistema Presidente Olegário</t>
  </si>
  <si>
    <t>Presidente Olegário</t>
  </si>
  <si>
    <t>Estudos de Alternativa - Ampliação do Sistema Prudente de Morais</t>
  </si>
  <si>
    <t>Prudente de Morais</t>
  </si>
  <si>
    <t>Estudos de Alternativa - Ampliação do Sistema Quartel Geral</t>
  </si>
  <si>
    <t>Quartel Geral</t>
  </si>
  <si>
    <t>Estudos de Alternativa - Ampliação do Sistema Resende Costa</t>
  </si>
  <si>
    <t>Resende Costa</t>
  </si>
  <si>
    <t>Estudos de Alternativa - Ampliação do Sistema Resplendor</t>
  </si>
  <si>
    <t>Resplendor</t>
  </si>
  <si>
    <t>Estudos de Alternativa - Ampliação do Sistema Rio Manso</t>
  </si>
  <si>
    <t>Rio Manso</t>
  </si>
  <si>
    <t>Estudos de Alternativa - Ampliação do Sistema Rio Paranaíba</t>
  </si>
  <si>
    <t>Rio Paranaíba</t>
  </si>
  <si>
    <t>Estudos de Alternativa - Ampliação do Sistema Rio Piracicaba</t>
  </si>
  <si>
    <t>Rio Piracicaba</t>
  </si>
  <si>
    <t>Estudos de Alternativa - Ampliação do Sistema Rochedo de Minas</t>
  </si>
  <si>
    <t>Rochedo de Minas</t>
  </si>
  <si>
    <t>Estudos de Alternativa - Ampliação do Sistema Rodeiro</t>
  </si>
  <si>
    <t>Rodeiro</t>
  </si>
  <si>
    <t>Estudos de Alternativa - Ampliação do Sistema Santa Bárbara</t>
  </si>
  <si>
    <t>Santa Bárbara</t>
  </si>
  <si>
    <t>Estudos de Alternativa - Ampliação do Sistema Santa Cruz do Escalvado</t>
  </si>
  <si>
    <t>Santa Cruz do Escalvado</t>
  </si>
  <si>
    <t>Estudos de Alternativa - Ampliação do Sistema Santa Fé de Minas</t>
  </si>
  <si>
    <t>Santa Fé de Minas</t>
  </si>
  <si>
    <t>Estudos de Alternativa - Ampliação do Sistema Santana de Cataguases</t>
  </si>
  <si>
    <t>Santana de Cataguases</t>
  </si>
  <si>
    <t>Estudos de Alternativa - Ampliação do Sistema Santana de Pirapama</t>
  </si>
  <si>
    <t>Santana de Pirapama</t>
  </si>
  <si>
    <t>Estudos de Alternativa - Ampliação do Sistema Santana do Paraíso</t>
  </si>
  <si>
    <t>Santana do Paraíso</t>
  </si>
  <si>
    <t>Estudos de Alternativa - Ampliação do Sistema Santana do Riacho</t>
  </si>
  <si>
    <t>Santana do Riacho</t>
  </si>
  <si>
    <t>Estudos de Alternativa - Ampliação do Sistema Santa Rita de Caldas</t>
  </si>
  <si>
    <t>Santa Rita de Caldas</t>
  </si>
  <si>
    <t>Estudos de Alternativa - Ampliação do Sistema Santa Vitória</t>
  </si>
  <si>
    <t>Santa Vitória</t>
  </si>
  <si>
    <t>Estudos de Alternativa - Ampliação do Sistema Santo Antônio do Amparo</t>
  </si>
  <si>
    <t>Santo Antônio do Amparo</t>
  </si>
  <si>
    <t>Estudos de Alternativa - Ampliação do Sistema Santo Antônio do Aventureiro</t>
  </si>
  <si>
    <t>Santo Antônio do Aventureiro</t>
  </si>
  <si>
    <t>Estudos de Alternativa - Ampliação do Sistema Santo Antônio do Jacinto</t>
  </si>
  <si>
    <t>BU1</t>
  </si>
  <si>
    <t>Santo Antônio do Jacinto</t>
  </si>
  <si>
    <t>Estudos de Alternativa - Ampliação do Sistema Santo Antônio do Rio Abaixo</t>
  </si>
  <si>
    <t>Santo Antônio do Rio Abaixo</t>
  </si>
  <si>
    <t>Estudos de Alternativa - Ampliação do Sistema Santo Hipólito</t>
  </si>
  <si>
    <t>Santo Hipólito</t>
  </si>
  <si>
    <t>Estudos de Alternativa - Ampliação do Sistema Santos Dumont</t>
  </si>
  <si>
    <t>Santos Dumont</t>
  </si>
  <si>
    <t>Estudos de Alternativa - Ampliação do Sistema São Brás do Suaçuí</t>
  </si>
  <si>
    <t>São Brás do Suaçuí</t>
  </si>
  <si>
    <t>Estudos de Alternativa - Ampliação do Sistema São Domingos do Prata</t>
  </si>
  <si>
    <t>São Domingos do Prata</t>
  </si>
  <si>
    <t>Estudos de Alternativa - Ampliação do Sistema São Geraldo</t>
  </si>
  <si>
    <t>São Geraldo</t>
  </si>
  <si>
    <t>Estudos de Alternativa - Ampliação do Sistema São Gonçalo do Pará</t>
  </si>
  <si>
    <t>São Gonçalo do Pará</t>
  </si>
  <si>
    <t>Estudos de Alternativa - Ampliação do Sistema São João da Lagoa</t>
  </si>
  <si>
    <t>São João da Lagoa</t>
  </si>
  <si>
    <t>Estudos de Alternativa - Ampliação do Sistema São João Nepomuceno</t>
  </si>
  <si>
    <t>São João Nepomuceno</t>
  </si>
  <si>
    <t>Estudos de Alternativa - Ampliação do Sistema São José da Varginha</t>
  </si>
  <si>
    <t>São José da Varginha</t>
  </si>
  <si>
    <t>Estudos de Alternativa - Ampliação do Sistema São José do Divino</t>
  </si>
  <si>
    <t>São José do Divino</t>
  </si>
  <si>
    <t>Estudos de Alternativa - Ampliação do Sistema São José do Goiabal</t>
  </si>
  <si>
    <t>São José do Goiabal</t>
  </si>
  <si>
    <t>Estudos de Alternativa - Ampliação do Sistema São Miguel do Anta</t>
  </si>
  <si>
    <t>São Miguel do Anta</t>
  </si>
  <si>
    <t>Estudos de Alternativa - Ampliação do Sistema São Pedro dos Ferros</t>
  </si>
  <si>
    <t>São Pedro dos Ferros</t>
  </si>
  <si>
    <t>Estudos de Alternativa - Ampliação do Sistema São Romão</t>
  </si>
  <si>
    <t>SF8</t>
  </si>
  <si>
    <t>São Romão</t>
  </si>
  <si>
    <t>Estudos de Alternativa - Ampliação do Sistema São Roque de Minas</t>
  </si>
  <si>
    <t>São Roque de Minas</t>
  </si>
  <si>
    <t>Estudos de Alternativa - Ampliação do Sistema São Sebastião da Bela Vista</t>
  </si>
  <si>
    <t>São Sebastião da Bela Vista</t>
  </si>
  <si>
    <t>Estudos de Alternativa - Ampliação do Sistema São Sebastião da Vargem Alegre</t>
  </si>
  <si>
    <t>São Sebastião da Vargem Alegre</t>
  </si>
  <si>
    <t>Estudos de Alternativa - Ampliação do Sistema São Sebastião do Paraíso</t>
  </si>
  <si>
    <t>São Sebastião do Paraíso</t>
  </si>
  <si>
    <t>Estudos de Alternativa - Ampliação do Sistema São Thomé das Letras</t>
  </si>
  <si>
    <t>São Thomé das Letras</t>
  </si>
  <si>
    <t>Estudos de Alternativa - Ampliação do Sistema Sardoá</t>
  </si>
  <si>
    <t>Sardoá</t>
  </si>
  <si>
    <t>Estudos de Alternativa - Ampliação do Sistema Setubinha</t>
  </si>
  <si>
    <t>Setubinha</t>
  </si>
  <si>
    <t>Estudos de Alternativa - Ampliação do Sistema Sem-Peixe</t>
  </si>
  <si>
    <t>Sem-Peixe</t>
  </si>
  <si>
    <t>Estudos de Alternativa - Ampliação do Sistema Senador Amaral</t>
  </si>
  <si>
    <t>Senador Amaral</t>
  </si>
  <si>
    <t>Estudos de Alternativa - Ampliação do Sistema Senador Cortes</t>
  </si>
  <si>
    <t>Senador Cortes</t>
  </si>
  <si>
    <t>Estudos de Alternativa - Ampliação do Sistema Senador Firmino</t>
  </si>
  <si>
    <t>Senador Firmino</t>
  </si>
  <si>
    <t>Estudos de Alternativa - Ampliação do Sistema Serra do Salitre</t>
  </si>
  <si>
    <t>Serra do Salitre</t>
  </si>
  <si>
    <t>Estudos de Alternativa - Ampliação do Sistema Serrania</t>
  </si>
  <si>
    <t>Serrania</t>
  </si>
  <si>
    <t>Estudos de Alternativa - Ampliação do Sistema Soledade de Minas</t>
  </si>
  <si>
    <t>Soledade de Minas</t>
  </si>
  <si>
    <t>Estudos de Alternativa - Ampliação do Sistema Taiobeiras</t>
  </si>
  <si>
    <t>Taiobeiras</t>
  </si>
  <si>
    <t>Estudos de Alternativa - Ampliação do Sistema Taquaraçu de Minas</t>
  </si>
  <si>
    <t>Taquaraçu de Minas</t>
  </si>
  <si>
    <t>Estudos de Alternativa - Ampliação do Sistema Tarumirim</t>
  </si>
  <si>
    <t>Tarumirim</t>
  </si>
  <si>
    <t>Estudos de Alternativa - Ampliação do Sistema Timóteo</t>
  </si>
  <si>
    <t>Timóteo</t>
  </si>
  <si>
    <t>Estudos de Alternativa - Ampliação do Sistema Tiradentes</t>
  </si>
  <si>
    <t>Tiradentes</t>
  </si>
  <si>
    <t>Estudos de Alternativa - Ampliação do Sistema Tumiritinga</t>
  </si>
  <si>
    <t>Tumiritinga</t>
  </si>
  <si>
    <t>Estudos de Alternativa - Ampliação do Sistema Urucuia</t>
  </si>
  <si>
    <t>Urucuia</t>
  </si>
  <si>
    <t>Estudos de Alternativa - Ampliação do Sistema Várzea da Palma</t>
  </si>
  <si>
    <t>Várzea da Palma</t>
  </si>
  <si>
    <t>Estudos de Alternativa - Ampliação do Sistema Varzelândia</t>
  </si>
  <si>
    <t>Varzelândia</t>
  </si>
  <si>
    <t>Estudos de Alternativa - Ampliação do Sistema Vazante</t>
  </si>
  <si>
    <t>Vazante</t>
  </si>
  <si>
    <t>Estudos de Alternativa - Ampliação do Sistema Veredinha</t>
  </si>
  <si>
    <t>Veredinha</t>
  </si>
  <si>
    <t>Estudos de Alternativa - Ampliação do Sistema Viçosa</t>
  </si>
  <si>
    <t>Viçosa</t>
  </si>
  <si>
    <t>Estudos de Alternativa - Ampliação do Sistema Visconde do Rio Branco</t>
  </si>
  <si>
    <t>Visconde do Rio Branco</t>
  </si>
  <si>
    <t>Estudos de Alternativa - Novo Manancial Alvarenga</t>
  </si>
  <si>
    <t>Alvarenga</t>
  </si>
  <si>
    <t>Proposição de novo manancial de captação</t>
  </si>
  <si>
    <t>Estudos de Alternativa - Novo Manancial Cachoeira de Pajeú</t>
  </si>
  <si>
    <t>Cachoeira de Pajeú</t>
  </si>
  <si>
    <t>Estudos de Alternativa - Novo Manancial Araújos</t>
  </si>
  <si>
    <t>Araújos</t>
  </si>
  <si>
    <t>Estudos de Alternativa - Novo Manancial Aricanduva</t>
  </si>
  <si>
    <t>Aricanduva</t>
  </si>
  <si>
    <t>Estudos de Alternativa - Novo Manancial Bandeira</t>
  </si>
  <si>
    <t>Bandeira</t>
  </si>
  <si>
    <t>Estudos de Alternativa - Novo Manancial Bonfinópolis de Minas</t>
  </si>
  <si>
    <t>Bonfinópolis de Minas</t>
  </si>
  <si>
    <t>Estudos de Alternativa - Novo Manancial Caiana</t>
  </si>
  <si>
    <t>Caiana</t>
  </si>
  <si>
    <t>Estudos de Alternativa - Novo Manancial Campanário</t>
  </si>
  <si>
    <t>Campanário</t>
  </si>
  <si>
    <t>Estudos de Alternativa - Novo Manancial Cantagalo</t>
  </si>
  <si>
    <t>Cantagalo</t>
  </si>
  <si>
    <t>Estudos de Alternativa - Novo Manancial Caparaó</t>
  </si>
  <si>
    <t>Caparaó</t>
  </si>
  <si>
    <t>Estudos de Alternativa - Novo Manancial Caraí</t>
  </si>
  <si>
    <t>Caraí</t>
  </si>
  <si>
    <t>Estudos de Alternativa - Novo Manancial Catas Altas</t>
  </si>
  <si>
    <t>Catas Altas</t>
  </si>
  <si>
    <t>Estudos de Alternativa - Novo Manancial Catuji</t>
  </si>
  <si>
    <t>Catuji</t>
  </si>
  <si>
    <t>Estudos de Alternativa - Novo Manancial Catuti / Mato Verde</t>
  </si>
  <si>
    <t>Catuti / Mato Verde</t>
  </si>
  <si>
    <t>Estudos de Alternativa - Novo Manancial Central de Minas</t>
  </si>
  <si>
    <t>Central de Minas</t>
  </si>
  <si>
    <t>Estudos de Alternativa - Novo Manancial Comercinho</t>
  </si>
  <si>
    <t>Comercinho</t>
  </si>
  <si>
    <t>Estudos de Alternativa - Novo Manancial Conceição de Ipanema</t>
  </si>
  <si>
    <t>Conceição de Ipanema</t>
  </si>
  <si>
    <t>Estudos de Alternativa - Novo Manancial Congonhas do Norte</t>
  </si>
  <si>
    <t>Congonhas do Norte</t>
  </si>
  <si>
    <t>Estudos de Alternativa - Novo Manancial Conquista</t>
  </si>
  <si>
    <t>Conquista</t>
  </si>
  <si>
    <t>Estudos de Alternativa - Novo Manancial Conselheiro Pena</t>
  </si>
  <si>
    <t>Conselheiro Pena</t>
  </si>
  <si>
    <t>Estudos de Alternativa - Novo Manancial Cuparaque</t>
  </si>
  <si>
    <t>Cuparaque</t>
  </si>
  <si>
    <t>Estudos de Alternativa - Novo Manancial Curral de Dentro</t>
  </si>
  <si>
    <t>Curral de Dentro</t>
  </si>
  <si>
    <t>Estudos de Alternativa - Novo Manancial Divino das Laranjeiras</t>
  </si>
  <si>
    <t>Divino das Laranjeiras</t>
  </si>
  <si>
    <t>Estudos de Alternativa - Novo Manancial Divisópolis</t>
  </si>
  <si>
    <t>Divisópolis</t>
  </si>
  <si>
    <t>Estudos de Alternativa - Novo Manancial Durandé</t>
  </si>
  <si>
    <t>Durandé</t>
  </si>
  <si>
    <t>Estudos de Alternativa - Novo Manancial Entre Folhas</t>
  </si>
  <si>
    <t>Entre Folhas</t>
  </si>
  <si>
    <t>Estudos de Alternativa - Novo Manancial Espinosa</t>
  </si>
  <si>
    <t>Estudos de Alternativa - Novo Manancial Felisburgo</t>
  </si>
  <si>
    <t>Felisburgo</t>
  </si>
  <si>
    <t>Estudos de Alternativa - Novo Manancial Fronteira dos Vales</t>
  </si>
  <si>
    <t>Fronteira dos Vales</t>
  </si>
  <si>
    <t>Estudos de Alternativa - Novo Manancial Fruta de Leite</t>
  </si>
  <si>
    <t>Fruta de Leite</t>
  </si>
  <si>
    <t>Estudos de Alternativa - Novo Manancial Frutal</t>
  </si>
  <si>
    <t>Frutal</t>
  </si>
  <si>
    <t>Estudos de Alternativa - Novo Manancial Gameleiras</t>
  </si>
  <si>
    <t>Gameleiras</t>
  </si>
  <si>
    <t>Estudos de Alternativa - Novo Manancial Goiabeira</t>
  </si>
  <si>
    <t>Goiabeira</t>
  </si>
  <si>
    <t>Estudos de Alternativa - Novo Manancial Guapé</t>
  </si>
  <si>
    <t>Guapé</t>
  </si>
  <si>
    <t>Estudos de Alternativa - Novo Manancial Guaraciama</t>
  </si>
  <si>
    <t>Guaraciama</t>
  </si>
  <si>
    <t>Estudos de Alternativa - Novo Manancial Imbé de Minas</t>
  </si>
  <si>
    <t>Imbé de Minas</t>
  </si>
  <si>
    <t>Estudos de Alternativa - Novo Manancial Indaiabira</t>
  </si>
  <si>
    <t>Indaiabira</t>
  </si>
  <si>
    <t>Estudos de Alternativa - Novo Manancial Ipanema</t>
  </si>
  <si>
    <t>Ipanema</t>
  </si>
  <si>
    <t>Estudos de Alternativa - Novo Manancial Itabirinha</t>
  </si>
  <si>
    <t>Itabirinha</t>
  </si>
  <si>
    <t>Estudos de Alternativa - Novo Manancial Itabirito</t>
  </si>
  <si>
    <t>Itabirito</t>
  </si>
  <si>
    <t>Estudos de Alternativa - Novo Manancial Itambacuri</t>
  </si>
  <si>
    <t>Itambacuri</t>
  </si>
  <si>
    <t>Estudos de Alternativa - Novo Manancial Jequitinhonha</t>
  </si>
  <si>
    <t>Jequitinhonha</t>
  </si>
  <si>
    <t>Estudos de Alternativa - Novo Manancial João Pinheiro</t>
  </si>
  <si>
    <t>João Pinheiro</t>
  </si>
  <si>
    <t>Estudos de Alternativa - Novo Manancial Juramento</t>
  </si>
  <si>
    <t>Juramento</t>
  </si>
  <si>
    <t>Estudos de Alternativa - Novo Manancial Luisburgo</t>
  </si>
  <si>
    <t>Luisburgo</t>
  </si>
  <si>
    <t>Estudos de Alternativa - Novo Manancial Malacacheta</t>
  </si>
  <si>
    <t>Malacacheta</t>
  </si>
  <si>
    <t>Estudos de Alternativa - Novo Manancial Mamonas</t>
  </si>
  <si>
    <t>Mamonas</t>
  </si>
  <si>
    <t>Estudos de Alternativa - Novo Manancial Mata Verde</t>
  </si>
  <si>
    <t>Mata Verde</t>
  </si>
  <si>
    <t>Estudos de Alternativa - Novo Manancial Medina</t>
  </si>
  <si>
    <t>Medina</t>
  </si>
  <si>
    <t>Estudos de Alternativa - Novo Manancial Moeda</t>
  </si>
  <si>
    <t>Moeda</t>
  </si>
  <si>
    <t>Estudos de Alternativa - Novo Manancial Monte Azul</t>
  </si>
  <si>
    <t>Monte Azul</t>
  </si>
  <si>
    <t>Estudos de Alternativa - Novo Manancial Monte Formoso</t>
  </si>
  <si>
    <t>Monte Formoso</t>
  </si>
  <si>
    <t>Estudos de Alternativa - Novo Manancial Monte Santo de Minas</t>
  </si>
  <si>
    <t>Monte Santo de Minas</t>
  </si>
  <si>
    <t>Estudos de Alternativa - Novo Manancial Montezuma</t>
  </si>
  <si>
    <t>Montezuma</t>
  </si>
  <si>
    <t>Estudos de Alternativa - Novo Manancial Munhoz</t>
  </si>
  <si>
    <t>Munhoz</t>
  </si>
  <si>
    <t>Estudos de Alternativa - Novo Manancial Ninheira</t>
  </si>
  <si>
    <t>Ninheira</t>
  </si>
  <si>
    <t>Estudos de Alternativa - Novo Manancial Nova Belém</t>
  </si>
  <si>
    <t>Nova Belém</t>
  </si>
  <si>
    <t>Estudos de Alternativa - Novo Manancial Novo Cruzeiro</t>
  </si>
  <si>
    <t>Novo Cruzeiro</t>
  </si>
  <si>
    <t>Estudos de Alternativa - Novo Manancial Novorizonte</t>
  </si>
  <si>
    <t>Novorizonte</t>
  </si>
  <si>
    <t>Estudos de Alternativa - Novo Manancial Padre Paraíso</t>
  </si>
  <si>
    <t>Padre Paraíso</t>
  </si>
  <si>
    <t>Estudos de Alternativa - Novo Manancial Pai Pedro</t>
  </si>
  <si>
    <t>Pai Pedro</t>
  </si>
  <si>
    <t>Estudos de Alternativa - Novo Manancial Paracatu</t>
  </si>
  <si>
    <t>Estudos de Alternativa - Novo Manancial Perdões</t>
  </si>
  <si>
    <t>Perdões</t>
  </si>
  <si>
    <t>Estudos de Alternativa - Novo Manancial Pocrane</t>
  </si>
  <si>
    <t>Pocrane</t>
  </si>
  <si>
    <t>Estudos de Alternativa - Novo Manancial Porteirinha</t>
  </si>
  <si>
    <t>Porteirinha</t>
  </si>
  <si>
    <t>Estudos de Alternativa - Novo Manancial Reduto</t>
  </si>
  <si>
    <t>Reduto</t>
  </si>
  <si>
    <t>Estudos de Alternativa - Novo Manancial Riacho dos Machados</t>
  </si>
  <si>
    <t>Riacho dos Machados</t>
  </si>
  <si>
    <t>Estudos de Alternativa - Novo Manancial Rio do Prado</t>
  </si>
  <si>
    <t>Rio do Prado</t>
  </si>
  <si>
    <t>Estudos de Alternativa - Novo Manancial Rio Pardo de Minas</t>
  </si>
  <si>
    <t>Rio Pardo de Minas</t>
  </si>
  <si>
    <t>Estudos de Alternativa - Novo Manancial Rio Vermelho</t>
  </si>
  <si>
    <t>Rio Vermelho</t>
  </si>
  <si>
    <t>Estudos de Alternativa - Novo Manancial Rubim</t>
  </si>
  <si>
    <t>Rubim</t>
  </si>
  <si>
    <t>Estudos de Alternativa - Novo Manancial Santa Bárbara do Leste</t>
  </si>
  <si>
    <t>Santa Bárbara do Leste</t>
  </si>
  <si>
    <t>Estudos de Alternativa - Novo Manancial Santa Cruz de Salinas</t>
  </si>
  <si>
    <t>Santa Cruz de Salinas</t>
  </si>
  <si>
    <t>Estudos de Alternativa - Novo Manancial Santa Efigênia de Minas</t>
  </si>
  <si>
    <t>Santa Efigênia de Minas</t>
  </si>
  <si>
    <t>Estudos de Alternativa - Novo Manancial Santa Rita do Itueto</t>
  </si>
  <si>
    <t>Santa Rita do Itueto</t>
  </si>
  <si>
    <t>Estudos de Alternativa - Novo Manancial Santa Rosa da Serra</t>
  </si>
  <si>
    <t>Santa Rosa da Serra</t>
  </si>
  <si>
    <t>Estudos de Alternativa - Novo Manancial Santo Antônio do Retiro</t>
  </si>
  <si>
    <t>Santo Antônio do Retiro</t>
  </si>
  <si>
    <t>Estudos de Alternativa - Novo Manancial São Gotardo</t>
  </si>
  <si>
    <t>São Gotardo</t>
  </si>
  <si>
    <t>Estudos de Alternativa - Novo Manancial São João da Ponte</t>
  </si>
  <si>
    <t>São João da Ponte</t>
  </si>
  <si>
    <t>Estudos de Alternativa - Novo Manancial São João das Missões</t>
  </si>
  <si>
    <t>São João das Missões</t>
  </si>
  <si>
    <t>Estudos de Alternativa - Novo Manancial São João del Rei</t>
  </si>
  <si>
    <t>São João del Rei</t>
  </si>
  <si>
    <t>Estudos de Alternativa - Novo Manancial São João do Manhuaçu</t>
  </si>
  <si>
    <t>São João do Manhuaçu</t>
  </si>
  <si>
    <t>Estudos de Alternativa - Novo Manancial São João do Manteninha</t>
  </si>
  <si>
    <t>São João do Manteninha</t>
  </si>
  <si>
    <t>Estudos de Alternativa - Novo Manancial São João do Paraíso</t>
  </si>
  <si>
    <t>São João do Paraíso</t>
  </si>
  <si>
    <t>Estudos de Alternativa - Novo Manancial São João Evangelista</t>
  </si>
  <si>
    <t>São João Evangelista</t>
  </si>
  <si>
    <t>Estudos de Alternativa - Novo Manancial São José da Safira</t>
  </si>
  <si>
    <t>São José da Safira</t>
  </si>
  <si>
    <t>Estudos de Alternativa - Novo Manancial São José do Jacuri</t>
  </si>
  <si>
    <t>São José do Jacuri</t>
  </si>
  <si>
    <t>Estudos de Alternativa - Novo Manancial São José do Mantimento</t>
  </si>
  <si>
    <t>São José do Mantimento</t>
  </si>
  <si>
    <t>Estudos de Alternativa - Novo Manancial São Pedro do Suaçuí</t>
  </si>
  <si>
    <t>São Pedro do Suaçuí</t>
  </si>
  <si>
    <t>Estudos de Alternativa - Novo Manancial São Sebastião do Maranhão</t>
  </si>
  <si>
    <t>São Sebastião do Maranhão</t>
  </si>
  <si>
    <t>Estudos de Alternativa - Novo Manancial Sapucaí-Mirim</t>
  </si>
  <si>
    <t>Sapucaí-Mirim</t>
  </si>
  <si>
    <t>Estudos de Alternativa - Novo Manancial Sericita</t>
  </si>
  <si>
    <t>Sericita</t>
  </si>
  <si>
    <t>Estudos de Alternativa - Novo Manancial Serranópolis de Minas</t>
  </si>
  <si>
    <t>Serranópolis de Minas</t>
  </si>
  <si>
    <t>Estudos de Alternativa - Novo Manancial Taparuba</t>
  </si>
  <si>
    <t>Taparuba</t>
  </si>
  <si>
    <t>Estudos de Alternativa - Novo Manancial Teófilo Otoni</t>
  </si>
  <si>
    <t>Teófilo Otoni</t>
  </si>
  <si>
    <t>Estudos de Alternativa - Novo Manancial Uruana de Minas</t>
  </si>
  <si>
    <t>Uruana de Minas</t>
  </si>
  <si>
    <t>Estudos de Alternativa - Novo Manancial Urucânia</t>
  </si>
  <si>
    <t>Urucânia</t>
  </si>
  <si>
    <t>Estudos de Alternativa - Novo Manancial Vargem Grande do Rio Pardo</t>
  </si>
  <si>
    <t>Vargem Grande do Rio Pardo</t>
  </si>
  <si>
    <t>Estudos de Alternativa - Novo Manancial Vermelho Novo</t>
  </si>
  <si>
    <t>Vermelho Novo</t>
  </si>
  <si>
    <t>Estudos de Alternativa - Novo Manancial Virgolândia</t>
  </si>
  <si>
    <t>Virgolândia</t>
  </si>
  <si>
    <t>Investimentos em Distribuição de Água</t>
  </si>
  <si>
    <t>Abadia dos Dourados</t>
  </si>
  <si>
    <t>Ampliação da rede de distribuição de água</t>
  </si>
  <si>
    <t>Ampliação da rede de distribuição de água, das ligações e da capacidade de reservação</t>
  </si>
  <si>
    <t>Abaeté</t>
  </si>
  <si>
    <t>Acaiaca</t>
  </si>
  <si>
    <t>Água Comprida</t>
  </si>
  <si>
    <t>Águas Formosas</t>
  </si>
  <si>
    <t>Águas Vermelhas</t>
  </si>
  <si>
    <t>Alagoa</t>
  </si>
  <si>
    <t>Além Paraíba</t>
  </si>
  <si>
    <t>Alfenas</t>
  </si>
  <si>
    <t>Alto Jequitibá</t>
  </si>
  <si>
    <t>Alto Rio Doce</t>
  </si>
  <si>
    <t>Amparo do Serra</t>
  </si>
  <si>
    <t>Andradas</t>
  </si>
  <si>
    <t>Andrelândia</t>
  </si>
  <si>
    <t>Angelândia</t>
  </si>
  <si>
    <t>Antônio Carlos</t>
  </si>
  <si>
    <t>Antônio Dias</t>
  </si>
  <si>
    <t>Araçaí</t>
  </si>
  <si>
    <t>Aracitaba</t>
  </si>
  <si>
    <t>Araponga</t>
  </si>
  <si>
    <t>Araporã</t>
  </si>
  <si>
    <t>Arapuá</t>
  </si>
  <si>
    <t>Arceburgo</t>
  </si>
  <si>
    <t>Argirita</t>
  </si>
  <si>
    <t>Arinos</t>
  </si>
  <si>
    <t>Ataléia</t>
  </si>
  <si>
    <t>Augusto de Lima</t>
  </si>
  <si>
    <t>Baependi</t>
  </si>
  <si>
    <t>Bambuí</t>
  </si>
  <si>
    <t>Bandeira do Sul</t>
  </si>
  <si>
    <t>Barão de Monte Alto</t>
  </si>
  <si>
    <t>Barra Longa</t>
  </si>
  <si>
    <t>Belo Horizonte</t>
  </si>
  <si>
    <t>Belo Vale</t>
  </si>
  <si>
    <t>Berilo</t>
  </si>
  <si>
    <t>IN1</t>
  </si>
  <si>
    <t>Bertópolis</t>
  </si>
  <si>
    <t>Betim</t>
  </si>
  <si>
    <t>Bicas</t>
  </si>
  <si>
    <t>Biquinhas</t>
  </si>
  <si>
    <t>Boa Esperança</t>
  </si>
  <si>
    <t>Bocaina de Minas</t>
  </si>
  <si>
    <t>Bom Despacho</t>
  </si>
  <si>
    <t>Bom Jesus do Amparo</t>
  </si>
  <si>
    <t>Bom Jesus do Galho</t>
  </si>
  <si>
    <t>Bom Repouso</t>
  </si>
  <si>
    <t>Bom Sucesso</t>
  </si>
  <si>
    <t>Bonfim</t>
  </si>
  <si>
    <t>Borda da Mata</t>
  </si>
  <si>
    <t>Brás Pires</t>
  </si>
  <si>
    <t>Brasília de Minas</t>
  </si>
  <si>
    <t>Brazópolis</t>
  </si>
  <si>
    <t>Bueno Brandão</t>
  </si>
  <si>
    <t>Buenópolis</t>
  </si>
  <si>
    <t>Buritis</t>
  </si>
  <si>
    <t>Cabeceira Grande</t>
  </si>
  <si>
    <t>Cachoeira da Prata</t>
  </si>
  <si>
    <t>Cachoeira Dourada</t>
  </si>
  <si>
    <t>Caetanópolis</t>
  </si>
  <si>
    <t>Caeté</t>
  </si>
  <si>
    <t>Cajuri</t>
  </si>
  <si>
    <t>Caldas</t>
  </si>
  <si>
    <t>Camacho</t>
  </si>
  <si>
    <t>Camanducaia</t>
  </si>
  <si>
    <t>Cambuí</t>
  </si>
  <si>
    <t>Cambuquira</t>
  </si>
  <si>
    <t>Campanha</t>
  </si>
  <si>
    <t>Campestre</t>
  </si>
  <si>
    <t>Campina Verde</t>
  </si>
  <si>
    <t>Campo Belo</t>
  </si>
  <si>
    <t>Campo do Meio</t>
  </si>
  <si>
    <t>Campo Florido</t>
  </si>
  <si>
    <t>Campos Altos</t>
  </si>
  <si>
    <t>Cana Verde</t>
  </si>
  <si>
    <t>Canaã</t>
  </si>
  <si>
    <t>Canápolis</t>
  </si>
  <si>
    <t>Capela Nova</t>
  </si>
  <si>
    <t>Capelinha</t>
  </si>
  <si>
    <t>Capetinga</t>
  </si>
  <si>
    <t>Capim Branco</t>
  </si>
  <si>
    <t>Capitão Andrade</t>
  </si>
  <si>
    <t>Capitão Enéas</t>
  </si>
  <si>
    <t>Caputira</t>
  </si>
  <si>
    <t>Caranaíba</t>
  </si>
  <si>
    <t>Carangola</t>
  </si>
  <si>
    <t>Caratinga</t>
  </si>
  <si>
    <t>Carbonita</t>
  </si>
  <si>
    <t>Careaçu</t>
  </si>
  <si>
    <t>Carlos Chagas</t>
  </si>
  <si>
    <t>Carmésia</t>
  </si>
  <si>
    <t>Carmo da Mata</t>
  </si>
  <si>
    <t>Carmo do Paranaíba</t>
  </si>
  <si>
    <t>Carmo do Rio Claro</t>
  </si>
  <si>
    <t>Carvalhópolis</t>
  </si>
  <si>
    <t>Carvalhos</t>
  </si>
  <si>
    <t>Casa Grande</t>
  </si>
  <si>
    <t>Cataguases</t>
  </si>
  <si>
    <t>Catuti</t>
  </si>
  <si>
    <t>Caxambu</t>
  </si>
  <si>
    <t>Cedro do Abaeté</t>
  </si>
  <si>
    <t>Centralina</t>
  </si>
  <si>
    <t>Chácara</t>
  </si>
  <si>
    <t>Chapada do Norte</t>
  </si>
  <si>
    <t>Chiador</t>
  </si>
  <si>
    <t>Cipotânea</t>
  </si>
  <si>
    <t>Claraval</t>
  </si>
  <si>
    <t>Cláudio</t>
  </si>
  <si>
    <t>Coimbra</t>
  </si>
  <si>
    <t>Coluna</t>
  </si>
  <si>
    <t>Conceição da Barra de Minas</t>
  </si>
  <si>
    <t>Conceição das Pedras</t>
  </si>
  <si>
    <t>Conceição do Pará</t>
  </si>
  <si>
    <t>Conceição dos Ouros</t>
  </si>
  <si>
    <t>Congonhal</t>
  </si>
  <si>
    <t>Consolação</t>
  </si>
  <si>
    <t>Contagem</t>
  </si>
  <si>
    <t>Coqueiral</t>
  </si>
  <si>
    <t>Coração de Jesus</t>
  </si>
  <si>
    <t>Cordisburgo</t>
  </si>
  <si>
    <t>Cordislândia</t>
  </si>
  <si>
    <t>Coronel Fabriciano</t>
  </si>
  <si>
    <t>Coronel Murta</t>
  </si>
  <si>
    <t>Coronel Pacheco</t>
  </si>
  <si>
    <t>Coronel Xavier Chaves</t>
  </si>
  <si>
    <t>Córrego Danta</t>
  </si>
  <si>
    <t>Córrego Fundo</t>
  </si>
  <si>
    <t>Córrego Novo</t>
  </si>
  <si>
    <t>Couto de Magalhães de Minas</t>
  </si>
  <si>
    <t>Cristália</t>
  </si>
  <si>
    <t>Cristiano Otoni</t>
  </si>
  <si>
    <t>Crucilândia</t>
  </si>
  <si>
    <t>Curvelo</t>
  </si>
  <si>
    <t>Datas</t>
  </si>
  <si>
    <t>Delfim Moreira</t>
  </si>
  <si>
    <t>Delta</t>
  </si>
  <si>
    <t>Desterro de Entre Rios</t>
  </si>
  <si>
    <t>Desterro do Melo</t>
  </si>
  <si>
    <t>Diamantina</t>
  </si>
  <si>
    <t>Divinópolis</t>
  </si>
  <si>
    <t>Divisa Nova</t>
  </si>
  <si>
    <t>Dom Bosco</t>
  </si>
  <si>
    <t>Dom Cavati</t>
  </si>
  <si>
    <t>Dom Joaquim</t>
  </si>
  <si>
    <t>Dom Silvério</t>
  </si>
  <si>
    <t>Dom Viçoso</t>
  </si>
  <si>
    <t>Dona Eusébia</t>
  </si>
  <si>
    <t>Dores de Guanhães</t>
  </si>
  <si>
    <t>Dores do Indaiá</t>
  </si>
  <si>
    <t>Dores do Turvo</t>
  </si>
  <si>
    <t>Doresópolis</t>
  </si>
  <si>
    <t>Engenheiro Navarro</t>
  </si>
  <si>
    <t>Ervália</t>
  </si>
  <si>
    <t>Esmeraldas</t>
  </si>
  <si>
    <t>Espera Feliz</t>
  </si>
  <si>
    <t>Espírito Santo do Dourado</t>
  </si>
  <si>
    <t>Estrela Dalva</t>
  </si>
  <si>
    <t>Estrela do Indaiá</t>
  </si>
  <si>
    <t>Fama</t>
  </si>
  <si>
    <t>Faria Lemos</t>
  </si>
  <si>
    <t>Fervedouro</t>
  </si>
  <si>
    <t>Florestal</t>
  </si>
  <si>
    <t>Formoso</t>
  </si>
  <si>
    <t>Fortaleza de Minas</t>
  </si>
  <si>
    <t>Fortuna de Minas</t>
  </si>
  <si>
    <t>Francisco Badaró</t>
  </si>
  <si>
    <t>Francisco Dumont</t>
  </si>
  <si>
    <t>Francisco Sá</t>
  </si>
  <si>
    <t>Frei Gaspar</t>
  </si>
  <si>
    <t>Frei Inocêncio</t>
  </si>
  <si>
    <t>Fronteira</t>
  </si>
  <si>
    <t>Funilândia</t>
  </si>
  <si>
    <t>Galiléia</t>
  </si>
  <si>
    <t>Goianá</t>
  </si>
  <si>
    <t>Gonçalves</t>
  </si>
  <si>
    <t>Gonzaga</t>
  </si>
  <si>
    <t>Grão Mogol</t>
  </si>
  <si>
    <t>Guaraciaba</t>
  </si>
  <si>
    <t>Guaranésia</t>
  </si>
  <si>
    <t>Guarará</t>
  </si>
  <si>
    <t>Guidoval</t>
  </si>
  <si>
    <t>Guimarânia</t>
  </si>
  <si>
    <t>Guiricema</t>
  </si>
  <si>
    <t>Gurinhatã</t>
  </si>
  <si>
    <t>Heliodora</t>
  </si>
  <si>
    <t>Iapu</t>
  </si>
  <si>
    <t>Ibertioga</t>
  </si>
  <si>
    <t>Ibiá</t>
  </si>
  <si>
    <t>Ibiraci</t>
  </si>
  <si>
    <t>Ibirité</t>
  </si>
  <si>
    <t>Ibitiúra de Minas</t>
  </si>
  <si>
    <t>Ibituruna</t>
  </si>
  <si>
    <t>Igarapé</t>
  </si>
  <si>
    <t>Ilicínea</t>
  </si>
  <si>
    <t>Inconfidentes</t>
  </si>
  <si>
    <t>Ingaí</t>
  </si>
  <si>
    <t>Inimutaba</t>
  </si>
  <si>
    <t>Ipaba</t>
  </si>
  <si>
    <t>Ipatinga</t>
  </si>
  <si>
    <t>Ipiaçu</t>
  </si>
  <si>
    <t>Ipuiúna</t>
  </si>
  <si>
    <t>Itacarambi</t>
  </si>
  <si>
    <t>Itaipé</t>
  </si>
  <si>
    <t>Itajubá</t>
  </si>
  <si>
    <t>Itamarandiba</t>
  </si>
  <si>
    <t>Itamarati de Minas</t>
  </si>
  <si>
    <t>Itambé do Mato Dentro</t>
  </si>
  <si>
    <t>Itamonte</t>
  </si>
  <si>
    <t>Itanhomi</t>
  </si>
  <si>
    <t>Itaobim</t>
  </si>
  <si>
    <t>Itapagipe</t>
  </si>
  <si>
    <t>Itapecerica</t>
  </si>
  <si>
    <t>Itapeva</t>
  </si>
  <si>
    <t>Itatiaiuçu</t>
  </si>
  <si>
    <t>Itaúna</t>
  </si>
  <si>
    <t>Itinga</t>
  </si>
  <si>
    <t>Itumirim</t>
  </si>
  <si>
    <t>Iturama</t>
  </si>
  <si>
    <t>Itutinga</t>
  </si>
  <si>
    <t>Jacinto</t>
  </si>
  <si>
    <t>Jaguaraçu</t>
  </si>
  <si>
    <t>Jaíba</t>
  </si>
  <si>
    <t>Jampruca</t>
  </si>
  <si>
    <t>Janaúba</t>
  </si>
  <si>
    <t>Jeceaba</t>
  </si>
  <si>
    <t>Jenipapo de Minas</t>
  </si>
  <si>
    <t>Jequeri</t>
  </si>
  <si>
    <t>Jesuânia</t>
  </si>
  <si>
    <t>Joaquim Felício</t>
  </si>
  <si>
    <t>Jordânia</t>
  </si>
  <si>
    <t>José Gonçalves de Minas</t>
  </si>
  <si>
    <t>José Raydan</t>
  </si>
  <si>
    <t>Josenópolis</t>
  </si>
  <si>
    <t>Juatuba</t>
  </si>
  <si>
    <t>Juruaia</t>
  </si>
  <si>
    <t>Juvenília</t>
  </si>
  <si>
    <t>Ladainha</t>
  </si>
  <si>
    <t>Lagoa Grande</t>
  </si>
  <si>
    <t>Lagoa Santa</t>
  </si>
  <si>
    <t>Lajinha</t>
  </si>
  <si>
    <t>Lassance</t>
  </si>
  <si>
    <t>Leandro Ferreira</t>
  </si>
  <si>
    <t>Leme do Prado</t>
  </si>
  <si>
    <t>Liberdade</t>
  </si>
  <si>
    <t>Lima Duarte</t>
  </si>
  <si>
    <t>Limeira do Oeste</t>
  </si>
  <si>
    <t>Luislândia</t>
  </si>
  <si>
    <t>Luminárias</t>
  </si>
  <si>
    <t>Machacalis</t>
  </si>
  <si>
    <t>Machado</t>
  </si>
  <si>
    <t>Madre de Deus de Minas</t>
  </si>
  <si>
    <t>Manga</t>
  </si>
  <si>
    <t>Mar de Espanha</t>
  </si>
  <si>
    <t>Maravilhas</t>
  </si>
  <si>
    <t>Maria da Fé</t>
  </si>
  <si>
    <t>Marilac</t>
  </si>
  <si>
    <t>Mário Campos</t>
  </si>
  <si>
    <t>Mateus Leme</t>
  </si>
  <si>
    <t>Mathias Lobato</t>
  </si>
  <si>
    <t>Matias Barbosa</t>
  </si>
  <si>
    <t>Matipó</t>
  </si>
  <si>
    <t>Mato Verde</t>
  </si>
  <si>
    <t>Matozinhos</t>
  </si>
  <si>
    <t>Matutina</t>
  </si>
  <si>
    <t>Medeiros</t>
  </si>
  <si>
    <t>Mesquita</t>
  </si>
  <si>
    <t>Minas Novas</t>
  </si>
  <si>
    <t>Minduri</t>
  </si>
  <si>
    <t>Miradouro</t>
  </si>
  <si>
    <t>Moema</t>
  </si>
  <si>
    <t>Monjolos</t>
  </si>
  <si>
    <t>Monsenhor Paulo</t>
  </si>
  <si>
    <t>Montalvânia</t>
  </si>
  <si>
    <t>Monte Alegre de Minas</t>
  </si>
  <si>
    <t>Monte Carmelo</t>
  </si>
  <si>
    <t>Montes Claros</t>
  </si>
  <si>
    <t>Morada Nova de Minas</t>
  </si>
  <si>
    <t>Morro da Garça</t>
  </si>
  <si>
    <t>Morro do Pilar</t>
  </si>
  <si>
    <t>Mutum</t>
  </si>
  <si>
    <t>Nanuque</t>
  </si>
  <si>
    <t>Naque</t>
  </si>
  <si>
    <t>Natalândia</t>
  </si>
  <si>
    <t>Natércia</t>
  </si>
  <si>
    <t>Nazareno</t>
  </si>
  <si>
    <t>Nepomuceno</t>
  </si>
  <si>
    <t>Nova Era</t>
  </si>
  <si>
    <t>Nova Lima</t>
  </si>
  <si>
    <t>Nova Módica</t>
  </si>
  <si>
    <t>Nova Porteirinha</t>
  </si>
  <si>
    <t>Nova União</t>
  </si>
  <si>
    <t>Olaria</t>
  </si>
  <si>
    <t>Olhos-d Água</t>
  </si>
  <si>
    <t>Oliveira</t>
  </si>
  <si>
    <t>Oratórios</t>
  </si>
  <si>
    <t>Ouro Branco</t>
  </si>
  <si>
    <t>Ouro Verde de Minas</t>
  </si>
  <si>
    <t>Padre Carvalho</t>
  </si>
  <si>
    <t>Paineiras</t>
  </si>
  <si>
    <t>Paiva</t>
  </si>
  <si>
    <t>JU1</t>
  </si>
  <si>
    <t>Palmópolis</t>
  </si>
  <si>
    <t>Papagaios</t>
  </si>
  <si>
    <t>Paraopeba</t>
  </si>
  <si>
    <t>Passa Tempo</t>
  </si>
  <si>
    <t>Passabém</t>
  </si>
  <si>
    <t>Patis</t>
  </si>
  <si>
    <t>Patrocínio do Muriaé</t>
  </si>
  <si>
    <t>Paula Cândido</t>
  </si>
  <si>
    <t>Pavão</t>
  </si>
  <si>
    <t>Peçanha</t>
  </si>
  <si>
    <t>Pedra Azul</t>
  </si>
  <si>
    <t>Pedra do Indaiá</t>
  </si>
  <si>
    <t>Pedra Dourada</t>
  </si>
  <si>
    <t>Pedras de Maria da Cruz</t>
  </si>
  <si>
    <t>Pedrinópolis</t>
  </si>
  <si>
    <t>Pedro Leopoldo</t>
  </si>
  <si>
    <t>Pedro Teixeira</t>
  </si>
  <si>
    <t>Periquito</t>
  </si>
  <si>
    <t>Piedade de Caratinga</t>
  </si>
  <si>
    <t>Piedade de Ponte Nova</t>
  </si>
  <si>
    <t>Piedade do Rio Grande</t>
  </si>
  <si>
    <t>Pimenta</t>
  </si>
  <si>
    <t>Pingo-d Água</t>
  </si>
  <si>
    <t>Pintópolis</t>
  </si>
  <si>
    <t>Piracema</t>
  </si>
  <si>
    <t>Piranga</t>
  </si>
  <si>
    <t>Piranguçu</t>
  </si>
  <si>
    <t>Pitangui</t>
  </si>
  <si>
    <t>Planura</t>
  </si>
  <si>
    <t>Poço Fundo</t>
  </si>
  <si>
    <t>Prata</t>
  </si>
  <si>
    <t>Pratápolis</t>
  </si>
  <si>
    <t>Presidente Bernardes</t>
  </si>
  <si>
    <t>Presidente Juscelino</t>
  </si>
  <si>
    <t>Presidente Kubitschek</t>
  </si>
  <si>
    <t>Raposos</t>
  </si>
  <si>
    <t>Raul Soares</t>
  </si>
  <si>
    <t>Recreio</t>
  </si>
  <si>
    <t>Ressaquinha</t>
  </si>
  <si>
    <t>Riachinho</t>
  </si>
  <si>
    <t>Ribeirão das Neves</t>
  </si>
  <si>
    <t>Ribeirão Vermelho</t>
  </si>
  <si>
    <t>Rio Casca</t>
  </si>
  <si>
    <t>Rio Doce</t>
  </si>
  <si>
    <t>Rio Espera</t>
  </si>
  <si>
    <t>Rio Novo</t>
  </si>
  <si>
    <t>Ritápolis</t>
  </si>
  <si>
    <t>Romaria</t>
  </si>
  <si>
    <t>Rosário da Limeira</t>
  </si>
  <si>
    <t>Rubelita</t>
  </si>
  <si>
    <t>Sabará</t>
  </si>
  <si>
    <t>Sabinópolis</t>
  </si>
  <si>
    <t>Salinas</t>
  </si>
  <si>
    <t>Salto da Divisa</t>
  </si>
  <si>
    <t>Santa Bárbara do Monte Verde</t>
  </si>
  <si>
    <t>Santa Bárbara do Tugúrio</t>
  </si>
  <si>
    <t>Santa Cruz de Minas</t>
  </si>
  <si>
    <t>Santa Helena de Minas</t>
  </si>
  <si>
    <t>Santa Juliana</t>
  </si>
  <si>
    <t>Santa Luzia</t>
  </si>
  <si>
    <t>Santa Margarida</t>
  </si>
  <si>
    <t>Santa Maria de Itabira</t>
  </si>
  <si>
    <t>Santa Maria do Salto</t>
  </si>
  <si>
    <t>Santa Maria do Suaçuí</t>
  </si>
  <si>
    <t>Santa Rita de Ibitipoca</t>
  </si>
  <si>
    <t>Santa Rita de Minas</t>
  </si>
  <si>
    <t>Santa Rita do Sapucaí</t>
  </si>
  <si>
    <t>Santana da Vargem</t>
  </si>
  <si>
    <t>Santana do Deserto</t>
  </si>
  <si>
    <t>Santana do Garambéu</t>
  </si>
  <si>
    <t>Santana do Jacaré</t>
  </si>
  <si>
    <t>Santana do Manhuaçu</t>
  </si>
  <si>
    <t>Santo Antônio do Grama</t>
  </si>
  <si>
    <t>Santo Antônio do Itambé</t>
  </si>
  <si>
    <t>Santo Antônio do Monte</t>
  </si>
  <si>
    <t>São Bento Abade</t>
  </si>
  <si>
    <t>São Domingos das Dores</t>
  </si>
  <si>
    <t>São Félix de Minas</t>
  </si>
  <si>
    <t>São Francisco</t>
  </si>
  <si>
    <t>São Francisco de Paula</t>
  </si>
  <si>
    <t>São Francisco de Sales</t>
  </si>
  <si>
    <t>São Francisco do Glória</t>
  </si>
  <si>
    <t>São Geraldo da Piedade</t>
  </si>
  <si>
    <t>São Gonçalo do Abaeté</t>
  </si>
  <si>
    <t>São Gonçalo do Rio Abaixo</t>
  </si>
  <si>
    <t>São Gonçalo do Rio Preto</t>
  </si>
  <si>
    <t>São Gonçalo do Sapucaí</t>
  </si>
  <si>
    <t>São João Batista do Glória</t>
  </si>
  <si>
    <t>São João da Mata</t>
  </si>
  <si>
    <t>São João do Oriente</t>
  </si>
  <si>
    <t>São João do Pacuí</t>
  </si>
  <si>
    <t>São Joaquim de Bicas</t>
  </si>
  <si>
    <t>São José da Barra</t>
  </si>
  <si>
    <t>São José da Lapa</t>
  </si>
  <si>
    <t>São José do Alegre</t>
  </si>
  <si>
    <t>São Lourenço</t>
  </si>
  <si>
    <t>São Pedro da União</t>
  </si>
  <si>
    <t>São Sebastião do Anta</t>
  </si>
  <si>
    <t>São Sebastião do Oeste</t>
  </si>
  <si>
    <t>São Sebastião do Rio Preto</t>
  </si>
  <si>
    <t>São Sebastião do Rio Verde</t>
  </si>
  <si>
    <t>São Tiago</t>
  </si>
  <si>
    <t>São Tomás de Aquino</t>
  </si>
  <si>
    <t>São Vicente de Minas</t>
  </si>
  <si>
    <t>Sarzedo</t>
  </si>
  <si>
    <t>Senador José Bento</t>
  </si>
  <si>
    <t>Senador Modestino Gonçalves</t>
  </si>
  <si>
    <t>Senhora de Oliveira</t>
  </si>
  <si>
    <t>Senhora do Porto</t>
  </si>
  <si>
    <t>Senhora dos Remédios</t>
  </si>
  <si>
    <t>Seritinga</t>
  </si>
  <si>
    <t>Serra Azul de Minas</t>
  </si>
  <si>
    <t>Serra da Saudade</t>
  </si>
  <si>
    <t>PE1</t>
  </si>
  <si>
    <t>Serra dos Aimorés</t>
  </si>
  <si>
    <t>Serranos</t>
  </si>
  <si>
    <t>Serro</t>
  </si>
  <si>
    <t>Sete Lagoas</t>
  </si>
  <si>
    <t>Silveirânia</t>
  </si>
  <si>
    <t>Silvianópolis</t>
  </si>
  <si>
    <t>Simão Pereira</t>
  </si>
  <si>
    <t>Simonésia</t>
  </si>
  <si>
    <t>Sobrália</t>
  </si>
  <si>
    <t>Tabuleiro</t>
  </si>
  <si>
    <t>Tapira</t>
  </si>
  <si>
    <t>Tapiraí</t>
  </si>
  <si>
    <t>Teixeiras</t>
  </si>
  <si>
    <t>Tiros</t>
  </si>
  <si>
    <t>Tocantins</t>
  </si>
  <si>
    <t>Tocos do Moji</t>
  </si>
  <si>
    <t>Toledo</t>
  </si>
  <si>
    <t>Tombos</t>
  </si>
  <si>
    <t>Três Corações</t>
  </si>
  <si>
    <t>Três Marias</t>
  </si>
  <si>
    <t>Tupaciguara</t>
  </si>
  <si>
    <t>Turmalina</t>
  </si>
  <si>
    <t>Turvolândia</t>
  </si>
  <si>
    <t>Ubaí</t>
  </si>
  <si>
    <t>Ubaporanga</t>
  </si>
  <si>
    <t>Umburatiba</t>
  </si>
  <si>
    <t>União de Minas</t>
  </si>
  <si>
    <t>Vargem Alegre</t>
  </si>
  <si>
    <t>Vargem Bonita</t>
  </si>
  <si>
    <t>Varjão de Minas</t>
  </si>
  <si>
    <t>Verdelândia</t>
  </si>
  <si>
    <t>Veríssimo</t>
  </si>
  <si>
    <t>Vespasiano</t>
  </si>
  <si>
    <t>Vieiras</t>
  </si>
  <si>
    <t>Virginópolis</t>
  </si>
  <si>
    <t>Volta Grande</t>
  </si>
  <si>
    <t>Wenceslau Braz</t>
  </si>
  <si>
    <t>Investimentos em Reposição dos ativos de distribuição de água</t>
  </si>
  <si>
    <t>Manutenção da rede de distribuição de água</t>
  </si>
  <si>
    <t>Reposição de rede de distribuição de água, ligações e reservação</t>
  </si>
  <si>
    <t>Investimentos em Esgotamento Sanitário</t>
  </si>
  <si>
    <t>Ampliação do Sistema de Esgotamento Sanitário do município</t>
  </si>
  <si>
    <t>Ampliação da rede de coleta e implantação de ETE com Tratamento secundário convencional</t>
  </si>
  <si>
    <t>Cobrape (2013)</t>
  </si>
  <si>
    <t>ATLAS_Esgotos_Resumo_Executivo_FINAL</t>
  </si>
  <si>
    <t>planilha ATLAS_Esgotos_Tabela_Completa_por_Municipio.xlsx</t>
  </si>
  <si>
    <t>Ampliação da rede de coleta e ampliação e/ou implantação de nova ETE com Tratamento secundário convencional</t>
  </si>
  <si>
    <t>Ampliação da rede de coleta e implantação de ETE com Tratamento secundário avançado</t>
  </si>
  <si>
    <t>Ampliação da rede de coleta e ampliação e/ou implantação de nova ETE com Tratamento secundário avançado</t>
  </si>
  <si>
    <t>Ampliação da rede de coleta e implantação de ETE com Solução conjunta</t>
  </si>
  <si>
    <t>Ampliação da rede de coleta e ampliação e/ou implantação de nova ETE com Solução conjunta</t>
  </si>
  <si>
    <t>Ampliação da rede de coleta e ampliação e/ou implantação de nova ETE com Outras soluções (revisão da classe do rio, corpo receptor alternativo, reuso, etc.)</t>
  </si>
  <si>
    <t>Brasópolis</t>
  </si>
  <si>
    <t>Ampliação da rede de coleta e ampliação e/ou implantação de nova ETE com Corpo receptor intermitente ou efêmero (Requer alta remoção de patógenos)</t>
  </si>
  <si>
    <t>Ampliação da rede de coleta e implantação de ETE com Outras soluções (revisão da classe do rio, corpo receptor alternativo, reuso, etc.)</t>
  </si>
  <si>
    <t>Ampliação da rede de coleta e implantação de ETE com Corpo receptor intermitente ou efêmero (Requer alta remoção de patógenos)</t>
  </si>
  <si>
    <t>Olhos-D ÁGUA</t>
  </si>
  <si>
    <t>Pingo-D ÁGUA</t>
  </si>
  <si>
    <t>Meta (específico)</t>
  </si>
  <si>
    <t>Investimentos em Abastecimento de Água</t>
  </si>
  <si>
    <t>Universalização do abastecimento humano até 2041</t>
  </si>
  <si>
    <t>Investimentos em expansão e reposição/ manutenção/ adequação da produção e distribuição de água</t>
  </si>
  <si>
    <t>Sistemas coletivos de produção e distribuição de água, sistemas individuais de água, instalações hidrossanitárias</t>
  </si>
  <si>
    <t>SEMAD</t>
  </si>
  <si>
    <t>Cobrape (2022)</t>
  </si>
  <si>
    <t>P4_Vol27_47_PrognosticoRev02 e P6_Proposta_preliminar_Rev03</t>
  </si>
  <si>
    <t>BDP_AGU_INV_rev01.xlsx</t>
  </si>
  <si>
    <t>Dona Euzébia</t>
  </si>
  <si>
    <t>Olhos d'Água</t>
  </si>
  <si>
    <t>Pingo d'Água</t>
  </si>
  <si>
    <t>são Francisco</t>
  </si>
  <si>
    <t>São João Del Rei</t>
  </si>
  <si>
    <t>Sem Peixe</t>
  </si>
  <si>
    <t>Universalização do tratamento de esgotos sanitários até 2041</t>
  </si>
  <si>
    <t>Investimentos em expansão e reposição/ manutenção/ adequação da coleta e tratamento dos esgotos sanitários</t>
  </si>
  <si>
    <t>Sistemas coletivos e individuais de coleta e tratamento de esgotos</t>
  </si>
  <si>
    <t>BDP_ESG_INV_rev01.xlsx</t>
  </si>
  <si>
    <t>Investimentos em Drenagem Urbana e Manejo de Águas Pluviais</t>
  </si>
  <si>
    <t>Ampliação do Sistema de Drenagem do município</t>
  </si>
  <si>
    <t>7,6% de municípios com enxurradas, inundações ou alagamentos ocorridos na área urbana, nos 5 últimos anos até 2041;
97,9% de domicílios não sujeitos a risco de inundações da área urbana;
36,0% de domicílios rurais com dispositivo de controle de escoamento superficial excedente do peridomicílio</t>
  </si>
  <si>
    <t>Investimentos em expansão, reposição e adequação dos sistemas de drenagem urbana, nos peridomicílios de aglomerados urbanos e nos sistemas viários internos de aglomerados rurais e localidades rurais isoladas</t>
  </si>
  <si>
    <t>ND</t>
  </si>
  <si>
    <t>Expansão do sistema de drenagem urbano, reposição e intervenções corretivas no sistema de drenagem urbano existente, jardins de chuva e reservatórios de armazenamento em aglomerados rurais, bacias de contenção em vias não pavimentadas em aglomerados e localidades rurais isoladas</t>
  </si>
  <si>
    <t>BDP_DRE_INV_rev01.xlsx</t>
  </si>
  <si>
    <t>Investimentos em Limpeza Urbana e Manejo de Resíduos Sólidos</t>
  </si>
  <si>
    <t>Ampliação do Sistema de Limpeza Urbana e Manejo de Resíduos Sólidos</t>
  </si>
  <si>
    <t>Universalização da coleta direta ou indireta nos domicílios rurais e urbanos;
Disposição final ambientalmente adequada dos resíduos coletados</t>
  </si>
  <si>
    <t>Investimentos em expansão e reposição dos sistemas de coleta, triagem e destinação dos resíduos sólidos</t>
  </si>
  <si>
    <t>Coleta porta a porta, Pontos de Entrega Voluntária (PEV), Unidades de Triagem e Compostagem (UTC), Unidades de Triagem de Transbordo (UTT) e Aterros sanitários</t>
  </si>
  <si>
    <t>BDP_RES_INV_rev01.xlsx</t>
  </si>
  <si>
    <t>Amparo da Serra</t>
  </si>
  <si>
    <t>Passa Vinte</t>
  </si>
  <si>
    <t>Açao principal</t>
  </si>
  <si>
    <t>Demandas efetivas atendidas</t>
  </si>
  <si>
    <t>Custos estimados</t>
  </si>
  <si>
    <t>Estágio</t>
  </si>
  <si>
    <t>Dar continuidade à implementação de novos projetos hidroambientais (E)</t>
  </si>
  <si>
    <t>Bacia dos afluentes do alto do São Francisco</t>
  </si>
  <si>
    <t>Todos os municípios da bacia</t>
  </si>
  <si>
    <t>Evitar a erosão do solo</t>
  </si>
  <si>
    <t>CBH SF1</t>
  </si>
  <si>
    <t>20 anos</t>
  </si>
  <si>
    <t>Consórcio Ecoplan-Skill (2022)</t>
  </si>
  <si>
    <t>PDRH-SF1_R7V0_V2</t>
  </si>
  <si>
    <t>Selecionar regiões prioritárias para a implementação de novos projetos (E)</t>
  </si>
  <si>
    <t>Monitorar a efetividade e o resultado dos projetos implantados (E)</t>
  </si>
  <si>
    <t>Elaborar Plano Diretor de Controle de Erosão para a região do SF1 (E)</t>
  </si>
  <si>
    <t>Implementar o Programa de Apoio da Política de RSU nos municípios da Bacia SF1 (E)</t>
  </si>
  <si>
    <t>Evitar a disposição inadequade de resíduos sólidos</t>
  </si>
  <si>
    <t>Elaborar projetos de aterros sanitários em seis municípios que destinam seus resíduos sólidos urbanos à lixões</t>
  </si>
  <si>
    <t>Elaborar projetos de aterros sanitários em sete municípios que destinam seus resíduos sólidos urbanos à aterros controlados</t>
  </si>
  <si>
    <t>Elaborar diretrizes de desenvolvimento urbano para os municípios com mais de 10.000 habitantes</t>
  </si>
  <si>
    <t>Urbanização consciente</t>
  </si>
  <si>
    <t>Mapeamento de Áreas Sujeitas a Inundação em Áreas Urbanas Sensíveis e Proposição de Ações de Contingência contra cheias</t>
  </si>
  <si>
    <t>Elaboração de Planos Municipais de Saneamento (E)</t>
  </si>
  <si>
    <t>Efetivação do enquadramento</t>
  </si>
  <si>
    <t>Elaborar Plano de Contingências onde se verificam déficit hídrico em situações de escassez</t>
  </si>
  <si>
    <t>Garantia de água</t>
  </si>
  <si>
    <t>Aumentar a rede oficial do Igam de monitoramento de qualidade de água (E)</t>
  </si>
  <si>
    <t>Mais monitoramento</t>
  </si>
  <si>
    <t>Execução de Campanhas Exploratórias de análise de qualidade de água (E)</t>
  </si>
  <si>
    <t>Monitoramento de vazões em apoio ao Processo de efetivação do enquadramento e elaboração aos planos de contingência hídrica (E)</t>
  </si>
  <si>
    <t>Desenvolvimento de aplicativo móvel de fiscalização</t>
  </si>
  <si>
    <t>Atualização e consistência do cadastro de usuários (E)</t>
  </si>
  <si>
    <t>Gestão integral</t>
  </si>
  <si>
    <t>Implementação da cobrança pelo uso da água em rios de dominialidade estadual (E)</t>
  </si>
  <si>
    <t>Inclusão dos dados gerados no PDRH no IDE-SISEMA</t>
  </si>
  <si>
    <t>Implementar Programa de Fomento e Investigação Científica, definindo linhas de pesquisa, incluindo o biomonitoramento da fauna aquática</t>
  </si>
  <si>
    <t>Conhecer a bacia</t>
  </si>
  <si>
    <t>Elaboração de Plano de Diretor de Turismo Ambiental</t>
  </si>
  <si>
    <t>Implementação de Programa de Educação Ambiental (E)</t>
  </si>
  <si>
    <t>Educação Ambiental</t>
  </si>
  <si>
    <t>Fortalecimento do Comitê da Bacia
Hidrográfica do Rio Pará</t>
  </si>
  <si>
    <t>Comitê da Bacia
Hidrográfica do Rio Pará</t>
  </si>
  <si>
    <t>Consolidação da Gestão de
Recursos Hídricos na Bacia
Hidrográfica do Rio Pará</t>
  </si>
  <si>
    <t>CBH SF2</t>
  </si>
  <si>
    <t>10 anos</t>
  </si>
  <si>
    <t>Tese (2006)</t>
  </si>
  <si>
    <t xml:space="preserve">PDRH_Rio Para_Etapa 9_Modelos_de_Avaliacao_e_Gestao </t>
  </si>
  <si>
    <t>20 e 44</t>
  </si>
  <si>
    <t>Criação de Convênios de Cooperação
Técnica entre o Comitê da Bacia Hidrográfica do Rio
Pará e os distintos órgãos das esferas Municipal,
Estadual e Federal</t>
  </si>
  <si>
    <t>Universalização da Coleta e Destinação
de Resíduos Sólidos nas Sub-bacias da Bacia
Hidrográfica do Rio Pará. (MAG 1) (MAG 5)</t>
  </si>
  <si>
    <t>Todas as sub-bacias, comprioridade para as subbacias Alto Rio Pará, Rio Itapecerica e Médio Rio Pará na coleta urbana, para as sub-bacias Alto Rio Pará, Médio Rio Pará e Rio São João para a coleta rural e para as sub-bacias Ribeirão Boa Vista, Ribeirão da Paciência, Rio Lambari, Rio do Peixe e Rio Picão para a construção dos aterros controlados e em especial para a sede urbana de Divinópolis na Sub-bacia Rio Itapecerica, onde será implantada também a coleta seletiva, juntamente com as sedes urbanas de Itaúna e Pará de Minas.</t>
  </si>
  <si>
    <t>Saneamento Ambiental da Bacia
Hidrográfica do Rio Pará</t>
  </si>
  <si>
    <t>Universalização da Coleta de Esgoto
nas Sub-bacias da Bacia Hidrográfica do Rio Pará.
(MAG 1) (MAG 5)</t>
  </si>
  <si>
    <t>Todas as sub-bacias, com prioridade para as subbacias Rio Itapecerica, Alto Rio Pará e Médio Rio Pará</t>
  </si>
  <si>
    <t>Elaboração do Plano de Revitalização,
Recuperação e Conservação, Hidroambiental das
Sub-bacias da Bacia Hidrográfica do Rio Pará</t>
  </si>
  <si>
    <t>Todas as sub-bacias</t>
  </si>
  <si>
    <t>Revitalização, Recuperação e
Conservação Hidroambiental da
Bacia Hidrográfica do Rio Pará</t>
  </si>
  <si>
    <t>Realização de workshops para a
apresentação das Ações de Revitalização,
Recuperação e Conservação, Hidroambiental das
Sub-bacias da Bacia Hidrográfica do Rio Pará e
obtenção de parcerias para sua execução</t>
  </si>
  <si>
    <t>Alto, Médio e Baixo Pará
(macro-divisão)</t>
  </si>
  <si>
    <t>Realização de estudos específicos de
projeções sócio-econômicas para a estratégia de
desenvolvimento da Bacia Hidrográfica do Rio Pará</t>
  </si>
  <si>
    <t>Todas as sub-bacias.</t>
  </si>
  <si>
    <t>Sustentabilidade Econômico-
Social da Bacia Hidrográfica do
Rio Pará</t>
  </si>
  <si>
    <t>Realização de workshops para a
apresentação dos estudos específicos de projeções
sócio-econômicas para a estratégia de
desenvolvimento da Bacia Hidrográfica do Rio Pará</t>
  </si>
  <si>
    <t>Capacitação das Prefeituras Municipais
em elaboração de projetos</t>
  </si>
  <si>
    <t>Todos os municípios</t>
  </si>
  <si>
    <t>Desenvolvimento do Plano Turístico da
Região da Bacia Hidrográfica do Rio Pará</t>
  </si>
  <si>
    <t>Bacia Hidrográfica do Rio
Pará</t>
  </si>
  <si>
    <t>Complementação e Normalização do
Cadastro de Usuários da Bacia Hidrográfica do Rio
Pará</t>
  </si>
  <si>
    <t>todas
as sub-bacias</t>
  </si>
  <si>
    <t>Gestão da Informação da Bacia
Hidrográfica do Rio Pará</t>
  </si>
  <si>
    <t>20 e 50</t>
  </si>
  <si>
    <t>Automação das Matrizes de Fontes de
Poluição construídas no Plano Diretor, inserção dos
dados da complementação cadastral e geração das
novas matrizes por sub-bacia da Bacia Hidrográfica
do Rio Pará. (MAG 3)</t>
  </si>
  <si>
    <t>Revisão do Cadastro de Outorga do
IGAM com relação às outorgas na Bacia
Hidrográfica do Rio Pará</t>
  </si>
  <si>
    <t>Controle dos Usos e Usuários
da Bacia Hidrográfica do Rio
Pará</t>
  </si>
  <si>
    <t>Realização de plenária para criação da
base técnica para transformar o novo
enquadramento definido no Plano Diretor em
Deliberação Normativa</t>
  </si>
  <si>
    <t>Realização de plenária para divulgação
da cobrança de outorga, para a criação da base
técnica que passará de 1 l/s para 0,6 l/s a captação
não passível de outorga e para transformar em
Deliberação Normativa a vazão de referência para
outorga de 65% da Q95 na Bacia Hidrográfica do
Rio Pará</t>
  </si>
  <si>
    <t>Projeto e realização de comunicação
regional de âmbito social, através da mídia, para
esclarecimento da população e divulgação da
obrigatoriedade de outorga de direito de uso e da
cobrança pelo uso dos recursos hídricos. (MAG 4)
(MAG 5)</t>
  </si>
  <si>
    <t>em todas as
sub-bacias</t>
  </si>
  <si>
    <t>Realização de Projeto para Educação
Ambiental voltado aos recursos hídricos e
implantação nas sub-bacias da Bacia Hidrográfica
do Rio Pará</t>
  </si>
  <si>
    <t>Realização de Projeto para Atingimento
das metas de Racionalização do Uso das Águas.
(MAG 4)</t>
  </si>
  <si>
    <t>Realização de Workshops para a
apresentação das propostas para atingimento das
metas de racionalização do uso das águas nas subbacias
da Bacia Hidrográfica do Rio Pará. (MAG 4)</t>
  </si>
  <si>
    <t>Complementação e aprimoramento dos
estudos hidrológicos executados para o Plano
Diretor. (MAG 2) (MAG 3) (MAG 4) (MAG 5)</t>
  </si>
  <si>
    <t>Enquadramento dos cursos
d'água da Bacia Hidrográfica do
Rio Pará nas classes
estabelecidas no Plano Diretor</t>
  </si>
  <si>
    <t>Levantamento da capacidade de
autodepuração dos principais rios de todas as subbacias
da Bacia Hidrográfica do Rio Pará. (MAG 4)
(MAG 6)</t>
  </si>
  <si>
    <t>Carregamento dos novos dados
cadastrais nas Matrizes de Fontes de Poluição
Automatizadas, por trechos do enquadramento, e
análise dos resultados. (MAG 3)</t>
  </si>
  <si>
    <t>Definição de estratégias para
atingimento do novo enquadramento, considerando
proposta de redução de cargas até 2016 diante do
resultado apresentado pelas Matrizes de Fontes de
Poluição, as análises da qualidade das águas e os
usos preponderantes. (MAG 3) (MAG 5)</t>
  </si>
  <si>
    <t>Realização de Workshops para a
apresentação do novo enquadramento e das
estratégias para o atingimento das classes nas subbacias
da Bacia Hidrográfica do Rio Pará. (MAG 5)</t>
  </si>
  <si>
    <t>Criação de Unidades de Conservação da
Bacia Hidrográfica do Rio Pará</t>
  </si>
  <si>
    <t>Criação de Áreas Sujeitas a
Restrição de Uso, com vistas à
Proteção dos Recursos Hídricos
e de Ecossistemas Aquáticos na
Bacia Hidrográfica do Rio Pará</t>
  </si>
  <si>
    <t>Recuperação de áreas de preservação
permanente e reflorestamento e/ou revegetação em
áreas degradadas (topos de morros e reservas
legais nas propriedades) (MAG 4) (MAG 6)</t>
  </si>
  <si>
    <t>Revegetação em áreas de matas
ciliares. (MAG 4) (MAG 6)</t>
  </si>
  <si>
    <t>Ampliação da Rede Agrometeorológica e
definição de diretrizes e critérios para fiscalização e
monitoramento.</t>
  </si>
  <si>
    <t>Nos microclimas definidos
pelo projeto a ser realizado</t>
  </si>
  <si>
    <t>Fiscalização e Monitoramento
Integrado dos Usos e Usuários
da Bacia Hidrográfica do Rio
Pará</t>
  </si>
  <si>
    <t>20 e 283</t>
  </si>
  <si>
    <t>Ampliação da Rede Pluviométrica e
definição de diretrizes e critérios para sua
fiscalização e monitoramento. (MAG 2)</t>
  </si>
  <si>
    <t>Ampliação da Rede Fluviométrica e
definição de diretrizes e critérios para sua
fiscalização e monitoramento. (MAG 2) (MAG 5)</t>
  </si>
  <si>
    <t>Ampliação da Rede de Qualidade e
definição de diretrizes e critérios para sua
fiscalização e monitoramento. (MAG 2) (MAG 5)</t>
  </si>
  <si>
    <t>Implantação do Sistema de Alerta a
Enchentes e definição de diretrizes e critérios para
sua fiscalização e monitoramento. (MAG 2) (MAG
6)</t>
  </si>
  <si>
    <t>Estabelecimento de
indicadores de desempenho e aplicação
na fiscalização e monitoramento,
segundo as criticidades estabelecidas
pelo Plano Diretor, em função do uso
dominante e do impacto do item mais
crítico da Matriz de Fontes de Poluição
em cada sub-bacia. (MAG 4) (MAG 5)</t>
  </si>
  <si>
    <t>Criação e
Aplicação de
Indicadores de
Desempenho e
Sócio-
Econômicos</t>
  </si>
  <si>
    <t>Estabelecimento de
indicadores sócio-econômicos para
implantação e acompanhamento da
cobrança pelo uso dos recursos hídricos.
(MAG 4) (MAG 5)</t>
  </si>
  <si>
    <t>Aprovar Estudo de
Estratégias de Recuperação
Ambiental</t>
  </si>
  <si>
    <t>O Termo de Referência para contratação do Estudo de Estratégias de Recuperação Ambiental deve contemplar coleta de dados
primários e conter minimamente as seguintes informações por área:
• Caracterização do Meio e Diagnóstico:
- Origem e extensão dos danos;
- Meio físico detalhado, compatível com a escala de estudo;
- Meio biótico detalhado, compatível com a escala de estudo;
- Meio socioeconômico detalhado, compatível com a escala de estudo;
• Proposta de Intervenção e Metodologias a Serem Utilizadas:
- Plano de Implementação;
- Plano de Manutenção;
- Plano de Monitoramento.
• Estimativa de custos associados à Implementação, Manutenção e Monitoramento.
• Escrever áreas prioritárias a serem recuperadas, dentro das previamente estabelecidas na Diretriz de Preservação de Recursos
Hídricos.
• Mobilização dos proprietários para adesão ao programa</t>
  </si>
  <si>
    <t>CBH SF3</t>
  </si>
  <si>
    <t>Comitê</t>
  </si>
  <si>
    <t>18 meses</t>
  </si>
  <si>
    <t>Cobrape (2020)</t>
  </si>
  <si>
    <t>RF01Plano Diretor de Recursos Hidricos da Bacia do rio Paraopeba SF3RV4</t>
  </si>
  <si>
    <t>Manifestação do Comitê para a contratação de Estudo de Estratégias de Recuperação Ambiental</t>
  </si>
  <si>
    <t>Elaboração do Termo de Referência para contratação do Estudo de Estratégias de Recuperação
Ambiental</t>
  </si>
  <si>
    <t>Agência</t>
  </si>
  <si>
    <t>Contratação do Estudo de Estratégias de Recuperação Ambiental</t>
  </si>
  <si>
    <t>Acompanhamento da elaboração do Estudo de Estratégias de Recuperação Ambiental</t>
  </si>
  <si>
    <t>Agência/Comitê</t>
  </si>
  <si>
    <t>Recuperar áreas protegidas
degradas a partir das proposições do
estudo resultante da Ação 1</t>
  </si>
  <si>
    <t>Manifestação do Comitê para a contratação de serviço especializado em execução de Estratégias de
Recuperação Ambiental</t>
  </si>
  <si>
    <t>O Termo de Referência para contratação da empresa executora das Estratégias de Recuperação Ambiental deverá incluir no mínimo:
• Cronograma de execução das etapas de implementação, manutenção e monitoramento das áreas a serem recuperadas;
• Delimitação de área por etapa e por tempo de execução;
• Especificação de equipamentos e materiais que serão utilizados;
• Elaboração de relatórios semestrais com o andamento e planejamento das ações previstas, incluindo fotos;
• Apresentações anuais do andamento do trabalho para o Comitê de Bacia.
As reuniões anuais entre o Comitê, a Agência e a empresa contratada deverão contemplar a apresentação do andamento das ações
para que o Comitê possa acompanhar o desenvolvimento das mesmas.</t>
  </si>
  <si>
    <t>20 anos (2040)</t>
  </si>
  <si>
    <t>Elaboração de Termo de Referência para contratação de serviço especializado em execução de
Estratégias de Recuperação Ambiental</t>
  </si>
  <si>
    <t>Contratação de serviço especializado para realização das Estratégias de Recuperação Ambiental</t>
  </si>
  <si>
    <t>Acompanhamento das ações realizadas no escopo das Estratégias de Recuperação Ambiental
previstas</t>
  </si>
  <si>
    <t>Verificação do cumprimento das ações previstas no contrato</t>
  </si>
  <si>
    <t>Acompanhar a execução da
Ação 2</t>
  </si>
  <si>
    <t>Manifestação do Comitê para a contratação de serviços de consultoria para assessoramento técnico de
fiscalização da execução da Ação 2</t>
  </si>
  <si>
    <t>Ação 2, deverá contemplar minimamente:
•Plano de Trabalho: Introdução e Contextualização; Justificativa dos serviços a serem executados; Metodologias a serem utilizadas
em todas as etapas de trabalho; Quantificação dos serviços a serem executados;
•Definição das responsabilidades de todos os agentes envolvidos no projeto; Fluxogramas contendo fatores dificultadores e facilitadores;
Cronograma de Execução; Comprovação de disponibilidade de infraestrutura, equipamentos e materiais para execução do
serviço.
• Acompanhamento e fiscalização dos projetos: Acompanhamento da execução dos serviços em relação ao cronograma físico-financeiro
definido; Elaboração de relatórios trimestrais de fiscalização e acompanhamento das obras e serviços em execução;
Composição de boletins mensais de medição para aprovação da Agência; Verificação da aplicação das normas de segurança do
trabalho, higiene ocupacional e controle ambiental, quando aplicáveis na execução dos serviços; Verificação da qualidade dos
materiais e equipamentos utilizados; Verificação das execuções dos serviços em relação às especificações técnicas e projeto contratado.
• Relatórios de fiscalização: Introdução e Contextualização; Área de atuação do projeto; Andamento do projeto; Introdução, objetivos,
escopo dos serviços (quantitativos, localização, registro dos serviços, EPI’s, etc.); Cronograma físico-financeiro; Análise do desenvolvimento
dos trabalhos e recomendações, incluindo fotos; Boletim de medição.</t>
  </si>
  <si>
    <t>Elaboração do Termo de Referência para contratação de serviços de consultoria para assessoramento
técnico de fiscalização da execução da Ação 2</t>
  </si>
  <si>
    <t>Contratação de serviços de consultoria para assessoramento técnico de fiscalização da execução da
Ação 2;</t>
  </si>
  <si>
    <t>Acompanhamento do serviço de fiscalização contratado</t>
  </si>
  <si>
    <t>Aprovar o Estudo de
Modelagem para Previsão de Cheias</t>
  </si>
  <si>
    <t>Manifestação do Comitê para a contratação de Estudo de Modelagem para Previsão de Cheias</t>
  </si>
  <si>
    <t>O Termo de Referência para contratação do Estudo de Modelagem para Previsão de Cheias deverá conter no mínimo as seguintes
atividades:
• Modelo numérico do terreno;
• Mapeamento de solos em escala compatível;
• Mapa de uso e cobertura da terra em escala e resolução compatível;
• Séries históricas de dados diários de precipitação, vazão e descarga líquida em períodos semelhantes;
• Série histórica de dados climatológicos;
• Conjunto de previsões meteorológicas obtidas a partir de algum modelo meteorológico com resolução espacial compatível;
• Escolha de um modelo hidrológico com justificativa, indicando-se previamente o MHD-INPE;
• Calibração e verificação do modelo hidrológico com os dados existentes;
• Correções estatísticas do viés das vazões;
• Avaliação do desempenho das previsões de vazão;
• Mapas com os resultados obtidos de previsão de cheias com a indicação das regiões previstas com vulnerabilidade alta, média e
baixa.</t>
  </si>
  <si>
    <t>Elaboração do Termo de Referência para contratação do Estudo Modelagem para Previsão de Cheias</t>
  </si>
  <si>
    <t>Contratação do Estudo de Modelagem para Previsão de Cheias</t>
  </si>
  <si>
    <t>Acompanhamento da elaboração do Estudo de Modelagem para Previsão de Cheias</t>
  </si>
  <si>
    <t>Aprovação do Estudo de Modelagem para Previsão de Cheias</t>
  </si>
  <si>
    <t>Aprovar o Estudo para
Caracterização Qualitativa dos
Corpos Hídricos Superficiais</t>
  </si>
  <si>
    <t>Manifestação do Comitê para a contratação do Estudo para Caracterização Qualitativa dos Corpos
Hídricos Superficiais</t>
  </si>
  <si>
    <t>Escopo do estudo:
• Definição de pontos estratégicos para coleta de campo que representem condições sem interferência antrópica;
• Definição de pontos estratégicos para coleta de campo que representem condições de água afetada por lançamento de efluente
doméstico, industrial, mineral;
• Definição de datas e planejamento de coletas de campo que contemplem os diferentes períodos sazonais;
• Definição de parâmetros-chaves para monitoramento e caracterização da qualidade da água na Bacia, tendo-se no mínimo a
Demanda Bioquímica de Oxigênio (DBO), Oxigênio Dissolvido (OD), Coliformes, Série de Fósforo, Série de Metais, vazão, turbidez e
pH;
• Análise dos resultados das coletas de campo associando-os ao tipo de solo, período sazonal e fonte poluidora próxima;
• Conclusão quanto às características naturais identificadas nos locais sem interferência antrópica e os demais, com apontamento
quanto aos parâmetros e padrões que melhor caracterizam cada tipo de atividade poluidora na Bacia;
• Proposição de ações mitigadoras para os locais em que se identificarem impactos resultantes das atividades antrópicas.</t>
  </si>
  <si>
    <t>Elaboração o Termo de Referência para contratação do Estudo para Caracterização Qualitativa dos
Corpos Hídricos Superficiais</t>
  </si>
  <si>
    <t>Contratação do Estudo para Caracterização Qualitativa dos Corpos Hídricos Superficiais</t>
  </si>
  <si>
    <t>Acompanhamento da elaboração do Estudo para Caracterização Qualitativa dos Corpos Hídricos
Superficiais</t>
  </si>
  <si>
    <t>Aprovação do Estudo para Caracterização Qualitativa dos Corpos Hídricos Superficiais</t>
  </si>
  <si>
    <t>Aprovar Estudo Estratégicos
relacionados à gestão de recursos
hídricos</t>
  </si>
  <si>
    <t>Manifestação do Comitê para a contratação de um Estudo Estratégico</t>
  </si>
  <si>
    <t>O escopo do estudo a ser contratado será definido de acordo com a necessidade do mesmo, sendo que deve buscar definir ações a
serem desenvolvidas no âmbito da gestão dos recursos hídricos.</t>
  </si>
  <si>
    <t>15 anos</t>
  </si>
  <si>
    <t>Elaboração do Termo de Referência para contratação de um Estudo Estratégico</t>
  </si>
  <si>
    <t>Contratação de um Estudo Estratégico</t>
  </si>
  <si>
    <t>Acompanhamento da elaboração do Estudo Estratégico contratado</t>
  </si>
  <si>
    <t>Aprovação do Estudo Estratégico contratado</t>
  </si>
  <si>
    <t>Aprovar o Estudo de Complementariedade da Rede de Monitoramento Superficial</t>
  </si>
  <si>
    <t>Manifestação do Comitê para a contratação do Estudo de Complementariedade da Rede de
Monitoramento Superficial</t>
  </si>
  <si>
    <t>A seguir é realizada uma proposta de rede complementar de monitoramento com base nas falhas de informações e apontamento de
locais estratégicos de monitoramento identificadas. Sugere-se que o estudo a ser contratado se baseie nessa proposta, mas que
procure aprimoramentos a partir do início da execução das ações do PDRH Paraopeba.
Para essa proposta foram considerados dois cenários: Situação Mínima, para atender os critérios internacionais de densidade; e, a
situação Ideal, que considera uma densidade menor, mais refinada, considerando as características da bacia. Ambos os cenários
consideraram a área de cada região estratégica.
• Monitoramento Fluviométrico:
- Situação Mínima: instalar 3 novas estações fluviométricas na sub-bacia do Baixo Paraopeba;
- Situação Ideal: instalar 6 novas estações no Alto Paraopeba; instalar 8 novas estações no Médio Paraopeba; instalar 9
novas estações no Baixo Paraopeba. Total: 23 novas estações fluviométricas;
• Monitoramento Sedimentométrico:
- Situação Mínima e Ideal: instalar 3 novas estações sedimentométricas na sub-bacia do Alto Paraopeba; instalar 4 novas
estações sedimentométricas na sub-bacia do Médio Paraopeba; instalar 4 novas estações sedimentométricas na sub-bacia do
Baixo Paraopeba; Total: 11 novas estações; Total: 11 novas estações sedimentométricas;
• Monitoramento de qualidade da água no Baixo Paraopeba e verificar a distribuição dos pontos no Médio Paraopeba, principalmente
para análise de metais pesados devido ao desastre-crime da Barragem I do Córrego do Feijão; fixar os pontos que vem
sendo monitorados após o desastre-crime para que seja criada uma série histórica.
- Situação Mínima: atendida;
- Situação Ideal: instalar 12 novas de qualidade da água na bacia, principalmente nas Áreas Sujeitas À Restrição de Uso;
• Monitoramento Pluviométrico:
- Situação Mínima: instalar 1 nova estação pluviométricas na sub-bacia do Baixo Paraopeba;
- Situação Ideal: instalar 3 novas estações no Baixo Paraopeba;
A rede complementar a ser proposta no Estudo deve analisar também os dados de uso e ocupação do solo, principais rios, áreas
críticas, divisão de sub-bacias, áreas urbanizadas, pontos de outorgas, malha rodoviária, malha ferroviária, unidades de conservação,
trechos com enquadramento definido para as classes Especial e 1.
O Estudo contemplará ainda além da localização das estações por tipo, a frequência adequada, sugestão de roteiros e tempo
estimado para instalação das estações e materiais a serem utilizados.</t>
  </si>
  <si>
    <t>Elaboração do Termo de Referência para contratação do Estudo de Complementariedade da Rede de
Monitoramento Superficial</t>
  </si>
  <si>
    <t>Contratação do Estudo de Complementariedade da Rede de Monitoramento Superficial</t>
  </si>
  <si>
    <t>Acompanhamento da elaboração do Estudo de Complementariedade da Rede de Monitoramento
Superficial</t>
  </si>
  <si>
    <t>Aprovação do Estudo de Complementariedade da Rede de Monitoramento Superficial</t>
  </si>
  <si>
    <t>Instalar equipamentos para estação de monitoramento superficial de acordo com os resultado do Estudo da Ação 1.</t>
  </si>
  <si>
    <t>Elaboração de Edital para aquisição de equipamentos fluviométricos e pluviométricos</t>
  </si>
  <si>
    <t>A empresa contratada deverá se basear na localização das estações por tipo, a frequência, roteiros e tempo sugeridos no Estudo
aprovado por meio da Estação 1. Contudo deverá entregar antes do início do trabalho um projeto executivo, elaborar relatórios
mensais do andamento das instalações e apresentar nas reuniões com o Comitê o andamento das mesmas.</t>
  </si>
  <si>
    <t>Aquisição de equipamentos fluviométricos e pluviométricos</t>
  </si>
  <si>
    <t>Elaboração de Edital para contratação de serviço especializado para instalação das estações e
equipamentos</t>
  </si>
  <si>
    <t>Contratação de serviço especializado para instalação das estações e equipamentos</t>
  </si>
  <si>
    <t>Acompanhamento do desenvolvimento do serviço contratado</t>
  </si>
  <si>
    <t>Realizar a operação da rede monitoramento superficial complementar</t>
  </si>
  <si>
    <t>Elaboração de Edital para contratação de serviço especializado para operação da rede complementar
de monitoramento superficial</t>
  </si>
  <si>
    <t>A contratação deverá contemplar minimamente:
• Operação da rede das estações fixas, incluindo a medição de descarga líquida com frequência mínima trimestral, medição da
seção transversal com frequência mínima anual, registro diário de no mínimo as cotas fluviométricas e alturas pluviométricas;
• Campanhas de campo para parâmetros como os de qualidade da água, com frequência mínima trimestral;
• Análise e consistência de todos os dados produzidos;
• Elaboração das curvas-chaves das seções de medição;
• Tratamento estatístico segundo definições do Estudo decorrente da Ação 1.
As atividades desenvolvidas no projeto contratado deverão estar de acordo com os critérios de rede, amostragem, medição, coleta,
análise de amostras, metodologia de consistência e análise de dados de acordo com os critérios do IGAM e da ANA, incluindo-se
ainda o tipo de sistema de repasse das informações para que os dados possam ser disponibilizados na mesma plataforma.</t>
  </si>
  <si>
    <t>13 anos</t>
  </si>
  <si>
    <t>Contratação de serviço especializado para operação da rede complementar de monitoramento
superficial</t>
  </si>
  <si>
    <t>Realizar a manutenção da rede monitoramento superficial complementar</t>
  </si>
  <si>
    <t>Elaboração de Edital para contratação de serviço especializado para manutenção da rede
complementar de monitoramento superficial</t>
  </si>
  <si>
    <t>A contratação deverá contemplar a manutenção de toda a rede complementar de monitoramento superficial</t>
  </si>
  <si>
    <t>Contratação de serviço especializado para manutenção da rede complementar de monitoramento
superficial</t>
  </si>
  <si>
    <t>Aprovar o Estudo de Rede de Monitoramento Subterrânea</t>
  </si>
  <si>
    <t>Manifestação do Comitê para a contratação do Estudo de Rede de Monitoramento Subterrânea</t>
  </si>
  <si>
    <t>A seguir é realizada uma proposta de rede de monitoramento subterrâneo com base em parâmetros utilizados pelo CPRM e IGAM.
Sugere-se que o estudo a ser contratado se baseie nessa proposta, mas que procure aprimoramentos a partir do início da execução
das ações do PDRH Paraopeba.
A rede de monitoramento subterrâneo deverá atender aos cinco sistemas de aquíferos que estão sob a Bacia Hidrográfica do Rio
Paraopeba: Aquífero Embasamento Cristalino, Aquífero Granular Fissural, Aquífero Cárstico, Aquífero Formações Cenozóicas e
Aquífero Formações Ferríferas. Cada sistema possui características químicas, tempos de recarga, profundidades diferentes, requerendo
ainda mais acompanhamento detalhado. No mínimo deverá ser instalado um ponto de monitoramento por Sistema Aquífero em
cada uma das sub-bacias.
A rede de monitoramento deverá ser capaz de quantificar e avaliar o potencial hidrogeológico da bacia e subsidiar estudos de disponibilidade
hídrica subterrânea. Deverá ser realizada uma correlação direta entre os parâmetros hidráulicos de capacidade específica e
transmissividade e estudar o comportamento hidrodinâmico de cada sistema, com análise dos parâmetros hidrogeoquímicos.
O estudo para a rede deverá compreender avaliações químico-analíticas quantitativas e qualitativas dos principais constituintes
iônicos presentes nas águas naturais que deverão ser monitorados. Deverão ser considerados estudos e parâmetros já estabelecidos
pelo CPRM e IGAM como padrões mínimos a serem atendidos, e outros estudos complementares já realizados para estes Sistemas
Aquíferos também deverão ser considerados para que suas características individuais sejam incluídas.
Baseado nestas informações o estudo irá apontar os locais mais adequados para o monitoramento, tipo de equipamento adequado
para a coleta destes dados, viabilidade de instalação e manutenção, tempo e custos estimados para instalação e manutenção,
frequência dos dados e frequência de manutenção e materiais a serem utilizados.</t>
  </si>
  <si>
    <t>Elaboração o Termo de Referência para contratação do Estudo de Rede de Monitoramento
Subterrânea</t>
  </si>
  <si>
    <t>Contratação do Estudo de Rede de Monitoramento Subterrânea</t>
  </si>
  <si>
    <t>Acompanhamento da elaboração do Estudo de Rede de Monitoramento Subterrânea</t>
  </si>
  <si>
    <t>Aprovação do Estudo de Rede de Monitoramento Subterrânea</t>
  </si>
  <si>
    <t>Instalar equipamentos para estação de monitoramento subterrânea de acordo com os resultado do Estudo da Ação 1</t>
  </si>
  <si>
    <t>Elaboração de Edital para aquisição de equipamentos de monitoramento subterrâneo</t>
  </si>
  <si>
    <t>A empresa contratada deverá se basear no que for definido no Estudo da Ação 1.</t>
  </si>
  <si>
    <t>Aquisição de equipamentos de monitoramento subterrâneo</t>
  </si>
  <si>
    <t>Acompanhamento do serviço de contratado</t>
  </si>
  <si>
    <t>Realizar a operação da rede monitoramento subterrânea.</t>
  </si>
  <si>
    <t>Elaboração de Edital para contratação de serviço especializado para operação da rede de
monitoramento subterrânea</t>
  </si>
  <si>
    <t>A contratação deverá contemplar a operação da rede das estações fixas e as campanhas de campo para parâmetros como os de
qualidade da água. Além disso, o tratamento e consistência dos dados, bem como análises estatísticas dos mesmos.
As atividades desenvolvidas no projeto contratado deverão estar de acordo com os critérios de rede, amostragem, medição, coleta,
análise de amostras, metodologia de consistência e análise de dados de acordo com os critérios do IGAM e do SIAGAS, incluindo-se
ainda o tipo de sistema de repasse das informações para que os dados possam ser disponibilizados na mesma plataforma.</t>
  </si>
  <si>
    <t>Contratação de serviço especializado para operação da rede de monitoramento subterrânea</t>
  </si>
  <si>
    <t>Realizar a manutenção da rede monitoramento subterrânea</t>
  </si>
  <si>
    <t>Elaboração de Edital para contratação de serviço especializado para manutenção da rede de
monitoramento subterrânea</t>
  </si>
  <si>
    <t>A contratação deverá contemplar a manutenção de toda a rede de monitoramento subterrânea.</t>
  </si>
  <si>
    <t>Contratação de serviço especializado para manutenção da rede de monitoramento subterrânea</t>
  </si>
  <si>
    <t>Acompanhar a execução das ações de monitoramento subterrâneo.</t>
  </si>
  <si>
    <t>Manifestação do Comitê para a contratação de serviços de consultoria para assessoramento técnico
de fiscalização da execução das ações do Programa 2.2: Rede de Monitoramento Subterrânea</t>
  </si>
  <si>
    <t>O Termo de Referência para contratação serviços de consultoria para assessoramento técnico de fiscalização da execução da Ação
2, Ação 3 e Ação 4 do Programa 2.2: Rede de Monitoramento Subterrânea deverá conter minimamente:
• Plano de Trabalho: Introdução e Contextualização; Justificativa dos serviços a serem executados; Metodologias a serem utilizadas
em todas as etapas de trabalho; Quantificação dos serviços a serem executados; Definição das responsabilidades de todos os
agentes envolvidos no projeto; Fluxogramas contendo fatores dificultadores e facilitadores; Cronograma de Execução; Comprovação
de disponibilidade de infraestrutura, equipamentos e materiais para execução do serviço.
• Acompanhamento e fiscalização da instalação, operação e monitoramento da rede de monitoramento subterrânea: Acompanhamento
da execução dos serviços em relação ao cronograma físico-financeiro definido; Elaboração de relatórios trimestrais de
fiscalização e acompanhamento das obras e serviços em execução; Composição de boletins mensais de medição para aprovação
da Agência; Verificação da aplicação das normas de segurança do trabalho, higiene ocupacional e controle ambiental, quando
aplicáveis na execução dos serviços; Verificação da qualidade dos materiais e equipamentos utilizados; Verificação das execuções
dos serviços em relação às especificações técnicas e projeto contratado.
• Relatórios de fiscalização: Introdução e Contextualização; Área de atuação do projeto; Andamento do projeto; Introdução,
objetivos, escopo dos serviços (quantitativos, localização, registro dos serviços, EPI’s, etc.); Cronograma físico-financeiro; Análise
do desenvolvimento dos trabalhos e recomendações, incluindo fotos; Boletim de medição.</t>
  </si>
  <si>
    <t>14 anos</t>
  </si>
  <si>
    <t>Elaboração do Termo de Referência para contratação de serviços de consultoria para assessoramento
técnico de fiscalização da execução das ações do Programa 2.2: Rede de Monitoramento Subterrânea</t>
  </si>
  <si>
    <t>Contratação de serviços de consultoria para assessoramento técnico de fiscalização da execução das
ações do Programa 2.2: Rede de Monitoramento Subterrânea</t>
  </si>
  <si>
    <t>Aprovar o Estudo de Análise de Dados Intersetoriais</t>
  </si>
  <si>
    <t>Manifestação do Comitê para a contratação do Estudo de Análise de Dados Intersetoriais</t>
  </si>
  <si>
    <t>recursos hídricos como, por exemplo, dados de doenças de veiculação hídrica. Esse estudo segue uma tendência já existente em
grandes empresas, que permite o aprimoramento da tomada de decisões, através de ferramentas tecnológicas existentes.
1. Elaboração do Plano de Trabalho;
2. Coleta de Dados: coletar todas as informações existentes no Plano e as afins aos recursos hídricos em formato de banco de dados;
3. Organização e Análise dos Dados: todos os dados captados são organizados em um banco de dados e apresentados de forma
visual, para facilitar a análise dos tomadores de decisão;
4. Elaboração de um Resumo Executivo: as informações deverão ser apresentadas em formato de gráficos, diagramas e tabelas, com
design elaborado para possibilitar o perfeito entendimento dos dados.</t>
  </si>
  <si>
    <t>Elaboração do Termo de Referência para contratação do Estudo de Análise de Dados Intersetoriais</t>
  </si>
  <si>
    <t>Contratação do Estudo de Análise de Dados Intersetoriais</t>
  </si>
  <si>
    <t>Acompanhamento do Estudo de Análise de Dados Intersetoriais</t>
  </si>
  <si>
    <t>Aprovação do Estudo de Análise de Dados Intersetoriais</t>
  </si>
  <si>
    <t>Ação 1</t>
  </si>
  <si>
    <t>Manifestação do Comitê para contratação de serviço especializado para o desenvolvimento e
implementação do Programa de Comunicação Social e Educação Ambiental</t>
  </si>
  <si>
    <t>Ação 1: Programa de Comunicação Social e Educação Ambiental</t>
  </si>
  <si>
    <t xml:space="preserve">O planejamento estratégico consolidado do Programa de Comunicação e Educação ambiental deverá ser desenvolvido pela empresa
contratada, considerando ainda, o estabelecimento de uma agenda de implementação das ações e atividades, elaborada de acordo
com um calendário previamente estabelecido junto à Agência e em consonância com a agenda de eventos já consolidada do Comitê,
como as Reuniões Ordinárias mensais. De forma complementar, o planejamento buscará atuar em consonância com a Comissão
Interinstitucional de Educação Ambiental (CIEA/MG) a fim de alinhar as ações. Objetiva-se assim, otimizar recursos e potencializar as
agendas das instituições envolvidas, evitando conflitos e fomentando a participação de um público vasto e diversificado em todas as
etapas do Programa.
O Programa deverá atender, no mínimo, as seguintes diretrizes gerais:
• Realização de uma pesquisa prévia sobre os principais programas, projetos e ações de comunicação, mobilização social e educação
ambiental já desenvolvidos ou em execução na Bacia, apontando as principais potencialidades de cada um;
• Elaboração de um Planejamento Estratégico a partir da Pesquisa realizada anteriormente, de modo a evitar sobreposição de ações,
bem como buscar estratégias diferenciadas e metodologias participativas que ainda não foram aplicadas na região, tornando o
Programa inovador e atraente ao público alvo;
• Elaboração de um Banco de Dados de Mobilização Social contendo contato dos atores sociais estratégicos da Bacia, como membros
e conselheiros do Comitê, Agência, IGAM, lideranças sociais, instituições públicas, privadas, escolas, centros universitários,
associações comunitárias, entre outros, de modo a reconhecer, de forma panorâmica, o perfil do público alvo do Programa;
• Elaboração de um Banco de Dados de Comunicação Social com o levantamento dos principais meios de comunicação existentes
na Bacia (rádios, jornais, redes sociais oficiais, etc.) e profissionais que atuam nos principais veículos de comunicação de massa, a
fim de torná-los parceiros na divulgação das ações do Programa;
• Realização de reunião junto à Agência para apresentação das metodologias sócio participativas a serem empregadas na execução
do Programa à luz das orientações e exigências do TDR, aproveitando o momento para realizar alinhamentos gerais;
• Realização de reunião com o Comitê para apresentação das estratégicas e a metodologias a serem empregadas na realização das
atividades, bem como coletar do Comitê informações gerais, bem como os anseios, expectativas e sugestões para o melhor
andamento do Programa;
• Realização de reunião com o Comitê e a Agência para alinhar as principais estratégias de comunicação social e de educação social
com o intuito de garantir que as informações sejam bem desenvolvidas e transmitidas com eficiência e transparência à todas as
partes interessadas; criação de um espaço digital (site oficial) para divulgação das ações e atividades do Programa, fomentando e
fortalecendo a divulgação relevantes sobre o CBH Paraopeba, as características físicas, ambientais e culturais da Bacia, tornando-se assim, uma canal educativo e pesquisa para toda a sociedade;
• Criação de um espaço físico para sediar as ações do Programa e receber o público alvo, bem como para realização de parte das
atividades de educação ambiental e reuniões estratégicas, contendo infraestrutura adequada para tais finalidades; criação de uma
Biblioteca no espaço físico (sede) a ser criado, de modo a reunir um número significativo de publicações com temáticas ambientais
relacionadas à Bacia, como, por exemplo, materiais didáticos/institucionais já produzidos e elaborados pelo Comitê e de instituições
que possuem questões afetas à Bacia, como associações, organizações não governamentais, instituições públicas, etc.;
• Elaboração de material informativo, educativo e com orientações gerais sobre gestão das águas e boas práticas ambientais, em
formato impresso e digital, para a sociedade civil, com o intuito de informar as ações relacionadas aos recursos hídricos já executadas
ou em execução na Bacia, e também as atividades realizadas pelo Programa e pelo Comitê;
• Elaboração de material educativo para os usuários, em formato impresso e digital, com o intuito de informar sobre a importância
do correto uso dos recursos hídricos e sobre a importância dos instrumentos de outorga, enquadramento e cobrança;
• Promover workshops anuais com o Comitê para capacitação dos atores envolvidos sobre questões relacionadas ao Plano, instrumentos
de gestão. Para esta ação poderão ser utilizadas programas de capacitação em modelos como os aderidos pela ANA e/ou
por Comitês que atuam em outras bacias hidrográficas;
• Elaborar conteúdo midiático coerente com o público alvo, repassando informações de maneira clara e objetiva, acessíveis aos mais
diversos públicos, sobre as atividades e temáticas trabalhadas pelo Programa e suas interfaces com os órgãos responsáveis pela
gestão das águas na bacia;
• Promover ações de Educação Ambiental sobre temáticas ambientais diversas, como uso consciente da água; coleta seletiva;
reciclagem, entre outros, com a comunidade escolar (pais-alunos-professores-funcionários) das instituições de ensino público-privadas
inseridas na Bacia;
• Promover ações de Educação Ambiental com instituições de ensino superior inseridas na Bacia, adequando as temáticas a esse
perfil de público, utilizando-se de metodologias didáticas como visitas técnicas guiadas e palestras com profissionais de notório
saber na área de preservação de recursos hídricos, gestão ambiental, recuperação de áreas degradadas dentre outras;
• Elaboração de Boletins Informativos virtuais a serem disparados regularmente (mensal ou bimestralmente) ao público alvo, repassando
de forma sucinta as principais ações e agendas do Programa. </t>
  </si>
  <si>
    <t>Elaboração de Edital para contratação de serviço especializado para o desenvolvimento e
implementação do Programa de Comunicação Social e Educação Ambiental</t>
  </si>
  <si>
    <t>Contratação de serviço especializado para o desenvolvimento e implementação do Programa de
Comunicação Social e Educação Ambiental</t>
  </si>
  <si>
    <t>Acompanhamento da atuação do serviço contratado para as ações de Comunicação Social e
Educação Ambiental</t>
  </si>
  <si>
    <t>Ação 2: Acompanhar a execução da Ação 1</t>
  </si>
  <si>
    <t>Manifestação do Comitê para a contratação de serviços de consultoria para assessoramento técnico
de fiscalização da execução da Ação 1</t>
  </si>
  <si>
    <t>O Termo de Referência para contratação serviços de consultoria para assessoramento técnico de fiscalização da execução do desenvolvimento
e implementação do Programa de Comunicação Social e Educação Ambiental deverá solicitar minimamente:
• Plano de Trabalho: Introdução e Contextualização; Justificativa dos serviços a serem executados; Metodologias a serem utilizadas
em todas as etapas de trabalho; Quantificação dos serviços a serem executados; Definição das responsabilidades de todos os
agentes envolvidos no projeto; Fluxogramas contendo fatores dificultadores e facilitadores; Cronograma de Execução; Comprovação
de disponibilidade de infraestrutura, equipamentos e materiais para execução do serviço.
• Acompanhamento e fiscalização do Programa de Comunicação Social e Educação Ambiental: Acompanhamento da execução dos
serviços em relação ao cronograma físico-financeiro definido; Elaboração de relatórios trimestrais de fiscalização e acompanhamento
dos serviços em execução; Composição de boletins mensais de medição para aprovação da Agência; Verificação das execuções dos
serviços em relação às especificações técnicas e projeto contratado.
• Relatórios de fiscalização: Introdução e Contextualização; Área de atuação do projeto; Andamento do projeto; Introdução, objetivos,
escopo dos serviços (quantitativos, localização, registro dos serviços, etc.); Cronograma físico-financeiro; Análise do desenvolvimento
dos trabalhos e recomendações; Boletim de medição.</t>
  </si>
  <si>
    <t>Elaboração do Termo de Referência para contratação de serviços de consultoria para assessoramento
técnico de fiscalização da execução da Ação 1</t>
  </si>
  <si>
    <t>Contratação de serviços de consultoria para assessoramento técnico de fiscalização da execução da
Ação 1</t>
  </si>
  <si>
    <t>Aprovar a Atualização do Enquadramento da Bacia do Rio Paraopeba</t>
  </si>
  <si>
    <t>Manifestação do Comitê para a contratação da Atualização do Enquadramento dos Corpos de Água da
Bacia do Paraopeba</t>
  </si>
  <si>
    <t>O estudo a ser contratado deverá abordar, dentre outros:
• A atualização do Diagnóstico e Prognóstico do PDRH Paraopeba com foco na identificação dos usos preponderantes e nas fontes
de poluição tendo como base a nova divisão de áreas gestão;
• Estimativa das cargas poluidoras associadas à essas situações e o impacto das mesmas sobre os corpos hídricos;
• Modelagem matemática para avaliar diferentes cenários e critérios para a definição do enquadramento, dentre os quais pode-se
citar os parâmetros a serem utilizados como indicadores e a vazão de referência;
• Proposta de enquadramento baseada nos usos preponderantes, tendo como base a manutenção da Classe Especial e Classe 1
atualmente vigente;
• Elaboração de um Programa para Efetivação do Enquadramento (PPE), que associado às classes propostas inclua as metas em
termos de:
- Cargas a serem reduzidas a curto, médio e longo prazo;
- Ações de curto, médio e longo prazo;
- Custos estimados;
- Possíveis fontes de financiamento;
- Metas progressivas de qualidade da água em termos de classes.
- Minuta de resolução do enquadramento.</t>
  </si>
  <si>
    <t>Elaboração do Termo de Referência para contratação da Atualização do Enquadramento dos Corpos
de Água da Bacia do Paraopeba</t>
  </si>
  <si>
    <t>Agência/IGAM</t>
  </si>
  <si>
    <t>Contratação da Atualização do Enquadramento dos Corpos de Água da Bacia do Paraopeba</t>
  </si>
  <si>
    <t>Acompanhamento da Atualização do Enquadramento dos Corpos de Água da Bacia do Paraopeba</t>
  </si>
  <si>
    <t>Agência/Comitê/IGAM</t>
  </si>
  <si>
    <t>Aprovação da Atualização do Enquadramento dos Corpos de Água da Bacia do Paraopeba</t>
  </si>
  <si>
    <t>Aprovação da proposta de Atualização do Enquadramento pelo Conselho Estadual de Recursos
Hídricos</t>
  </si>
  <si>
    <t>IGAM/CERH-MG</t>
  </si>
  <si>
    <t>Manifestação do Comitê para a contratação de serviço especializado para o desenvolvimento do
Sistema de Informação</t>
  </si>
  <si>
    <t>Ação 1: Sistema de Informação da Bacia do rio Paraopeba</t>
  </si>
  <si>
    <t>O Sistema de Informação da Bacia do rio Paraopeba terá como objetivo realizar a gestão do conhecimento produzido pelo PDRH e
suas ações previstas pós aprovação do Plano, permitindo o acesso de forma abrangente ao conjunto de informações a respeito da
Bacia. Para tanto, a contratação a ser realizada deverá armazenar, publicar e manter:
• Dados produzidos na elaboração do PDRH Paraopeba;
• Dados de acompanhamento das outorgas emitidas;
• Dados de monitoramento qualitativo e quantitativo dos corpos hídricos superficiais e subterrâneos;
• Planos Diretores disponíveis;
• Planos Municipais de Saneamento Básico;
• Demais dados geográficos e estudos desenvolvidos na Bacia.
Essas informações permitirão a construção e aplicação de modelos de análise espacial, gestão de conteúdo dos usuários e das
ferramentas que compõem a plataforma. O Termo de Referência para contratação precisará descrever toda a estrutura do Sistema
Web Gerenciador de Informações Geográficas:
• Camada de dados (banco de dados relacional, banco de dados geográficos, banco de dados multimídia, servidor de arquivos);
• Camada de aplicação (servidor GIS, servidor de aplicação, servidor web);
• Camada de apresentação (portal e módulos).
Os módulos por sua vez, poderão ser organizados de acordo com o interesse do Comitê, sendo sugerido ao menos cinco:
• Módulo de gestão e atualização de dados do Plano Diretor;
• Módulo de visualização e análise espacial;
• Sistema de acompanhamento de outorgas;
• Módulo administrativo, que gerencia os acessos, permissões e configurações da plataforma.
Deverão ser previstos também:
• Plano de Trabalho: Estrutura Analítica do Projeto, plano de aquisições e compras, cronograma físico detalhando as atividades a
serem executadas, modelos de relatórios e formulários para controle e acompanhamento do projeto.
• Entrevistas, fluxos de informações e acordos institucionais a serem adotados;
• Fornecimento e configuração do ambiente de nuvem, incluindo serviço, hardwares e softwares;
• Modelagem e implantação do banco de dados; • Desenvolvimento dos módulos;
• Implantação e configuração do sistema de gestão de conteúdo;
• Abastecimento dos dados no sistema;
• Relatórios mensais de andamento;
• Elaboração de um Manual Técnico Operativo;
• Documentação e treinamento aos interessados, incluindo uma oficina de operacionalização para a Agência e o Comitê;
• Operação assistida, suporte e manutenção do Sistema por pelo menos 12 (doze) meses.
É importante que a interface do Sistema de Informação da Bacia do rio Paraopeba deverá ser intuitiva e de fácil manuseio, de modo
que técnicos e usuários de recursos hídricos possam efetuar consultas e atualizações de informações servindo de subsídio para a
gestão de recursos hídricos na bacia.</t>
  </si>
  <si>
    <t>Elaboração do Termo de Referência para contratação de serviço especializado para o
desenvolvimento do Sistema de Informação</t>
  </si>
  <si>
    <t>Contratação de serviço especializado para o desenvolvimento do Sistema de Informação</t>
  </si>
  <si>
    <t>Acompanhamento do desenvolvimento do Sistema de Informação</t>
  </si>
  <si>
    <t>Participar da oficina de capacitação sobre o Sistema de Informação da Bacia do rio Paraopeba,
baseando-se no Manual Técnico Operativo do Sistema</t>
  </si>
  <si>
    <t>Entrega do Sistema de Informação</t>
  </si>
  <si>
    <t>Ação 2: Contratar serviço especializado para manutenção e atualização do Sistema de Informação da Bacia do rio Paraopeba</t>
  </si>
  <si>
    <t>Manifestação do Comitê para a contratação de serviço especializado para manutenção e atualização
do Sistema de Informação</t>
  </si>
  <si>
    <t>O intuito dessa contratação é garantir que o Sistema de Informação da Bacia do rio Paraopeba esteja sempre atualizado, para tanto,
o termo de referência deverá prever minimamente:
• Plano de trabalho;
• Cronograma físico-financeiro;
• Relatório de andamento;
• Sistema de hospedagem do site, incluindo hardware e software;
• Manutenção e operação do Sistema;
• Atualização do Banco de Dados;</t>
  </si>
  <si>
    <t>Elaboração do Termo de Referência para contratação de serviço especializado para manutenção e
atualização do Sistema de Informação</t>
  </si>
  <si>
    <t>Contratação de serviço especializado para manutenção e atualização do Sistema de Informação</t>
  </si>
  <si>
    <t>Acompanhamento do serviço contratado</t>
  </si>
  <si>
    <t>Contratar projeto para melhoria de infraestrutura de saneamento rural e cadastramento das propriedades</t>
  </si>
  <si>
    <t>Manifestação do Comitê para contratação de serviço especializado para atuação nas propriedades
rurais do Médio Paraopeba</t>
  </si>
  <si>
    <t>A empresa a ser contratada por área de gestão irá realizar o projeto e a execução das obras de saneamento rural, além do cadastramento
rural, apontando as propriedades com necessidade de regularização de uso da água e áreas de proteção.
O projeto a ser elaborado terá como foco definir:
• Cronograma de implantação de fossa séptica e adequação de captação nos municípios, considerando a maior carência e a localização
para facilitar o trabalho de campo;
• Definir as melhores técnicas de construção e materiais a serem adotados;
• Projeto executivo geral.
O Cadastro de Propriedade Rurais ocorrerá de forma simultânea à execução das obras de saneamento. Sugere-se que sejam coletadas
no mínimo as seguintes informações:
• Localização da propriedade rural;
• Informações do proprietário (nome, CPF, contato);
• Número de habitantes na propriedade;
• Tipo de uso da água (poço, derivação, rio, etc.);
• Se é cadastrado e/ou outorgado como usuário da água;
• Destinação dos resíduos sólidos;
• Existência de barramento;
• Situação da Área de Proteção Permanente e da Reserva Legal.
É importante que essa atuação no meio rural seja bastante divulgada previamente e explicado que trata-se de uma pesquisa e ação
de melhoria, sem caráter punitivo.</t>
  </si>
  <si>
    <t>4 anos</t>
  </si>
  <si>
    <t>Elaboração do termo de referência para contratação de serviço especializado para atuação nas
propriedades rurais do Médio Paraopeba</t>
  </si>
  <si>
    <t>Contratação de serviço especializado para atuação nas propriedades rurais do Médio Paraopeba</t>
  </si>
  <si>
    <t>Aprovação do projeto executivo elaborado para as propriedades rurais do Médio Paraopeba</t>
  </si>
  <si>
    <t>Acompanhamento das ações desenvolvidas no âmbito do serviço contratado</t>
  </si>
  <si>
    <t>Manifestação do Comitê para contratação de serviço especializado para atuação nas propriedades
rurais do Baixo Paraopeba</t>
  </si>
  <si>
    <t>Elaboração do termo de referência para contratação de serviço especializado para atuação nas
propriedades rurais do Baixo Paraopeba</t>
  </si>
  <si>
    <t>Contratação de serviço especializado para atuação nas propriedades rurais do Baixo Paraopeba</t>
  </si>
  <si>
    <t>Aprovação do projeto executivo elaborado para as propriedades rurais do Baixo Paraopeba</t>
  </si>
  <si>
    <t>Manifestação do Comitê para contratação de uma empresa para atuação nas propriedades rurais do
Alto Paraopeba</t>
  </si>
  <si>
    <t>Elaboração do termo de referência para contratação de serviço especializado para atuação nas
propriedades rurais do Alto Paraopeba</t>
  </si>
  <si>
    <t>Contratação de serviço especializado para atuação nas propriedades rurais do Alto Paraopeba</t>
  </si>
  <si>
    <t>Aprovação do projeto executivo elaborado para as propriedades rurais do Alto Paraopeba</t>
  </si>
  <si>
    <t>O Termo de Referência para contratação serviços de consultoria para assessoramento técnico de fiscalização da execução da Ação
1 do Programa 5.1: Saneamento Rural deve conter no mínimo:
• Plano de Trabalho: Introdução e Contextualização; Justificativa dos serviços a serem executados; Metodologias a serem utilizadas
em todas as etapas de trabalho; Quantificação dos serviços a serem executados; Definição das responsabilidades de todos os
agentes envolvidos no projeto; Fluxogramas contendo fatores dificultadores e facilitadores; Cronograma de Execução; Comprovação
de disponibilidade de infraestrutura, equipamentos e materiais para execução do serviço.
• Acompanhamento e fiscalização do projeto de melhoria de infraestrutura de saneamento rural e cadastramento das propriedades:
Acompanhamento da execução dos serviços em relação ao cronograma físico-financeiro definido; Elaboração de relatórios trimestrais
de fiscalização e acompanhamento das obras e serviços em execução; Composição de boletins mensais de medição para
aprovação da Agência; Verificação da aplicação das normas de segurança do trabalho, higiene ocupacional e controle ambiental,
quando aplicáveis na execução dos serviços; Verificação da qualidade dos materiais e equipamentos utilizados; Verificação das
execuções dos serviços em relação às especificações técnicas e projeto contratado.
• Relatórios de fiscalização: Introdução e Contextualização; Área de atuação do projeto; Andamento do projeto; Introdução, objetivos,
escopo dos serviços (quantitativos, localização, registro dos serviços, EPI’s, etc.); Cronograma físico-financeiro; Análise do desenvolvimento
dos trabalhos e recomendações, incluindo fotos; Boletim de medição.</t>
  </si>
  <si>
    <t>Contratação de serviços de consultoria para assessoramento técnico de fiscalização de execução da
Ação 1</t>
  </si>
  <si>
    <t>Financiar e apoiar os municípios a elaborarem o Plano Municipal de Saneamento Básico</t>
  </si>
  <si>
    <t>Manifestação do Comitê para a contratação de primeiro lote de PMSB</t>
  </si>
  <si>
    <t>Essa ação visa auxiliar os municípios na elaboração dos Planos Municipais de Saneamento Básico, a fim de facilitar o planejamento
de ações que impactam diretamente os recursos hídricos.
O projeto a ser contratado deverá conter no mínimo:
• Estratégia para condução dos trabalhos:
- Formação do grupo de trabalho;
- Reunião de partida;
- Reuniões periódicas de alinhamento entre a CONTRATADA e o Grupo de Trabalho;
- Realização das Audiências Públicas;
• Escopo das atividades:
- Plano de Trabalho;
- Plano de Mobilização Social do PMSB;
- Plano de Comunicação Social do PMSB;
- Diagnóstico da Situação do Saneamento Básico;
- Planejamento do Diagnóstico, incluindo os enfoques em saneamento básico, a caracterização geral do município, a caracterização
geral do saneamento básico, diagnóstico dos setores inter-relacionados com o saneamento básico e os resultados da
audiência pública do Diagnóstico do PMSB;
- Prognósticos e Alternativas para a Universalização, que incluem a projeção populacional, cenários alternativos das demandas
por serviços de saneamento básico, definição de objetivos e metas, compatibilização das carências de saneamento com as
ações do PMSB, necessidades de serviços públicos de saneamento básico, alternativas de gestão dos serviços públicos de saneamento
básico e a hierarquização das ações de intervenção prioritária.
• Programas, Projetos e Ações, incluindo o Programa de Ações Imediatas, Programas de Ações do PMSB (curto, médio e longo
prazo) e os resultados da audiência pública para apresentação dos Programas, Projetos e Ações do PMSB.
• Mecanismos e procedimentos para a avaliação sistemática da eficiência, eficácia e efetividade das Ações do PMSB;
• Definição de Ações para Emergências e Contingências;
• Relatório Final do PMSB (documento síntese).</t>
  </si>
  <si>
    <t>3 anos</t>
  </si>
  <si>
    <t>Abertura de seleção para municípios que tiverem o interesse em realizar o PMSB</t>
  </si>
  <si>
    <t>Seleção de municípios para realização do PMSB no primeiro lote</t>
  </si>
  <si>
    <t>Elaboração do termo de referência para contratação de serviço especializado para realização do
primeiro lote de PMSB</t>
  </si>
  <si>
    <t>Contratação de serviço especializado para a elaboração do primeiro lote de PMSB</t>
  </si>
  <si>
    <t>Acompanhamento da execução do primeiro lote de PMSB</t>
  </si>
  <si>
    <t>Manifestação do Comitê para a contratação de segundo lote de PMSB</t>
  </si>
  <si>
    <t>Seleção de municípios para realização do PMSB no segundo lote</t>
  </si>
  <si>
    <t>Elaboração do termo de referência para contratação de serviço especializado para realização do
segundo lote de PMSB</t>
  </si>
  <si>
    <t>Contratação de serviço especializado para a elaboração do segundo lote de PMSB</t>
  </si>
  <si>
    <t>Acompanhamento da execução do segundo lote de PMSB</t>
  </si>
  <si>
    <t>Manifestação do Comitê para a contratação de terceiro lote de PMSB</t>
  </si>
  <si>
    <t>Seleção de municípios para realização do PMSB no terceiro lote</t>
  </si>
  <si>
    <t>Elaboração do termo de referência para contratação de serviço especializado para realização do
terceiro lote de PMSB</t>
  </si>
  <si>
    <t>Contratação de serviço especializado para a elaboração do terceiro lote de PMSB</t>
  </si>
  <si>
    <t>Acompanhamento da execução do terceiro lote de PMSB</t>
  </si>
  <si>
    <t>Ação 2: Financiar e apoiar os municípios na revisão dos Planos Municipais existentes</t>
  </si>
  <si>
    <t>Manifestação do Comitê para a contratação de primeiro lote de revisão do PMSB</t>
  </si>
  <si>
    <t>Essa ação visa auxiliar os municípios na revisão dos Planos Municipais de Saneamento Básico a fim de equiparar as condições de
planejamento em infraestrutura urbana. Para tanto, o serviço a ser contratado deverá conter no mínimo:
• Estratégia para condução dos trabalhos: Formação do grupo de trabalho; Reunião de partida; Reuniões periódicas de alinhamento
entre a CONTRATADA e o Grupo de Trabalho; Realização as Audiências Públicas.
• Escopo das Atividades: Plano de Trabalho; Plano de Mobilização Social do PMSB; Plano de Comunicação Social do PMSB; Avaliação
do Grau de implementação das estratégias do PMSB vigente; Atualização do Diagnóstico; Atualização do Prognóstico e adequação
das alternativas para a universalização.
• Atualização e adequação dos Programas, Projetos e Ações;
• Mecanismos e procedimentos para a avaliação sistemática da eficiência, eficácia e efetividade das Ações do PMSB;
• Definição de Ações para Emergências e Contingências;
• Relatório Final do PMSB (documento síntese).</t>
  </si>
  <si>
    <t>Abertura de seleção para municípios que tiverem o interesse em realizar a revisão do PMSB</t>
  </si>
  <si>
    <t>Seleção de municípios para revisão do PMSB no primeiro lote</t>
  </si>
  <si>
    <t>Elaboração do termo de referência para contratação de serviço especializado para realização do
primeiro lote de revisão do PMSB</t>
  </si>
  <si>
    <t>Contratação de serviço especializado para a elaboração do primeiro lote de revisão do PMSB</t>
  </si>
  <si>
    <t>Acompanhamento da execução do primeiro lote de revisão do PMSB</t>
  </si>
  <si>
    <t>Manifestação do Comitê para a contratação de segundo lote de revisão do PMSB</t>
  </si>
  <si>
    <t>Seleção de municípios para revisão do PMSB no segundo lote</t>
  </si>
  <si>
    <t>Elaboração do termo de referência para contratação de serviço especializado para realização do
segundo lote de revisão do PMSB</t>
  </si>
  <si>
    <t>Contratação de serviço especializado para a elaboração do segundo lote de revisão do PMSB</t>
  </si>
  <si>
    <t>Acompanhamento da execução do segundo lote de revisão do PMSB</t>
  </si>
  <si>
    <t>Manifestação do Comitê para a contratação de terceiro lote de revisão do PMSB</t>
  </si>
  <si>
    <t>Seleção de municípios para revisão do PMSB no terceiro lote</t>
  </si>
  <si>
    <t>Elaboração do termo de referência para contratação de serviço especializado para realização do
terceiro lote de revisão do PMSB</t>
  </si>
  <si>
    <t>Contratação de serviço especializado para a elaboração do terceiro lote de revisão do PMSB</t>
  </si>
  <si>
    <t>Acompanhamento da execução do terceiro lote de revisão do PMSB</t>
  </si>
  <si>
    <t>Ação 3: Acompanhar a execução das ações do Programa 5.2: Saneamento Urbano</t>
  </si>
  <si>
    <t>Manifestação do Comitê para a contratação de serviços de consultoria para assessoramento técnico
de fiscalização da execução das ações do Programa 5.2: Saneamento Urbano</t>
  </si>
  <si>
    <t>O Termo de Referência para contratação serviços de consultoria para assessoramento técnico de fiscalização da execução das ações
do Programa 5.2: Saneamento Urbano deverá solicitar minimamente:
• Plano de Trabalho: Introdução e Contextualização; Justificativa dos serviços a serem executados; Metodologias a serem utilizadas
em todas as etapas de trabalho; Quantificação dos serviços a serem executados; Definição das responsabilidades de todos os
agentes envolvidos no projeto; Fluxogramas contendo fatores dificultadores e facilitadores; Cronograma de Execução; Comprovação
de disponibilidade de infraestrutura, equipamentos e materiais para execução do serviço.
• Acompanhamento e fiscalização da elaboração e revisão dos PMSBs: Acompanhamento da execução dos serviços em relação ao
cronograma físico-financeiro definido; Elaboração de relatórios trimestrais de fiscalização e acompanhamento dos serviços em
execução; Composição de boletins mensais de medição para aprovação da Agência; Verificação das execuções dos serviços em
relação às especificações técnicas e projeto contratado.
• Relatórios de fiscalização: Introdução e Contextualização; Área de atuação do projeto; Andamento do projeto; Introdução, objetivos,
escopo dos serviços (quantitativos, localização, registro dos serviços, etc.); Cronograma físico-financeiro; Análise do desenvolvimento
dos trabalhos e recomendações; Boletim de medição.</t>
  </si>
  <si>
    <t>6 anos</t>
  </si>
  <si>
    <t>Elaboração do Termo de Referência para contratação de serviços de consultoria para assessoramento
técnico de fiscalização da execução das ações do Programa 5.2: Saneamento Urbano</t>
  </si>
  <si>
    <t>Contratação de serviços de consultoria para assessoramento técnico de fiscalização da execução das
ações do Programa 5.2: Saneamento Urbano</t>
  </si>
  <si>
    <t>Aprovar o Estudo de Disponibilidade Hídrica Subterrânea</t>
  </si>
  <si>
    <t>Manifestação do Comitê para a contratação do Estudo de Disponibilidade Hídrica Subterrânea</t>
  </si>
  <si>
    <t>O Estudo de Disponibilidade Hídrica Subterrânea deverá abordar aspectos quantitativos e qualitativos e que sirva de base para a
tomada de decisões em relação à emissão de outorgas. O estudo deverá contemplar as principais características hidrológicas e
hidrometereológicas da região para fundamentar os resultados de disponibilidade hídrica.
A equipe do estudo deverá ser multidisciplinar, formada por no mínimo um hidrogeólogo, um engenheiro hidrólogo e um geólogo e
deverá incluir no mínimo:
• Levantamento e sistematização de dados e informações hidrológicas, hidrogeológicas, climáticas, geológicas e geomorfológicas
existentes;
• Elaboração de bases cartográficas e tratamento de imagens digitais;
• Mapeamento geológico e do uso e ocupação do solo;
• Inventário hidrogeológico e hidrológico;
• Caracterização hidrodinâmica dos sistemas aquíferos;
• Elaboração de modelos hidrogeológicos conceituais de numéricos;
• Calibração e estudo da sensibilidade da modelagem numérica;
• Atualização do banco de dados do SIAGAS – Sistemas de Informações de Águas Subterrâneas;
• Consolidação das informações hidrológicas e hidrogeológicas para a definição das disponibilidades hídricas subterrâneas;
• Definição dos limiares de vazões insignificantes para captação de água subterrânea em poços tubulares.</t>
  </si>
  <si>
    <t>Elaboração do Termo de Referência para contratação do Estudo de Disponibilidade Hídrica
Subterrânea</t>
  </si>
  <si>
    <t>Contratação do Estudo de Disponibilidade Hídrica Subterrânea</t>
  </si>
  <si>
    <t>Acompanhamento da elaboração do Estudo de Disponibilidade Hídrica Subterrânea</t>
  </si>
  <si>
    <t>Aprovação do Estudo de Disponibilidade Hídrica Subterrânea</t>
  </si>
  <si>
    <t>Aprovar o Estudo de Avaliação de Assoreamento em Reservatórios</t>
  </si>
  <si>
    <t>Manifestação do Comitê para a contratação do Estudo de Avaliação de Assoreamento em
Reservatórios</t>
  </si>
  <si>
    <t>O estudo a ser contratado deverá contemplar as seis represas existentes da Bacia, quais sejam: Represa do Taboão, Lagoa da Petrobrás,
Represa Ouro Branco, Represa Rio Manso, Reservatório Serra Azul, Reservatório Vargem das Flores. Em relação ao Escopo
sugere-se, no mínimo:
• Determinação da produção de sedimentos: Avaliação da erosão; Medição de sedimentos por meio de postos sedimentométricos;
Amostragem de sedimento; Determinação do peso aparente; Processamento dos dados; Regionalização dos dados de sedimentos;
• Eficiência de retenção de sedimentos em um reservatório: Medição sistemática de descargas sólidas afluentes ao reservatório e a
jusante da barragem.
• Medição e previsão de assoreamento do reservatório: Avaliação do assoreamento total e do volume morto; Avaliação da vida útil
do reservatório; Distribuição dos sedimentos no reservatório (pontos com mais tendência); Levantamento topo-batimétrico; Mapeamento
do leito; Cálculo dos volumes de água e de sedimento depositado; Traçado de novas curvas cota x área x volume;
• Medidas de controle: Corretivo; Preventivo.
• Hierarquização de ações a serem realizadas e em quais reservatórios</t>
  </si>
  <si>
    <t>Elaboração do Termo de Referência para contratação do Estudo de Avaliação de Assoreamento em
Reservatórios</t>
  </si>
  <si>
    <t>Não estrutural / Estrutural</t>
  </si>
  <si>
    <t>Contratação do Estudo de Avaliação de Assoreamento em Reservatórios</t>
  </si>
  <si>
    <t>Acompanhamento do Estudo de Avaliação de Assoreamento em Reservatórios</t>
  </si>
  <si>
    <t>Aprovação do Estudo de Avaliação de Assoreamento em Reservatórios</t>
  </si>
  <si>
    <t>Induzir que as ações de controle e mitigação para controlar ou desassorear as barragens sejam empreendidas</t>
  </si>
  <si>
    <t>Apresentação das ações preventivas e corretivas previstas no Estudo de Assoreamento com foco em
destacar os casos de maior gravidade</t>
  </si>
  <si>
    <t>O Comitê atuará por meio da Agência de Bacia ou Entidade Equiparada como fomentador da importância em se investir em medidas
de correção e prevenção de assoreamento em reservatórios para garantir a disponibilidade hídrica na Bacia. Como forma de incentivar
a ação dos responsáveis fará investimento de parte do dinheiro arrecadado com a cobrança nessas ações</t>
  </si>
  <si>
    <t>9 anos</t>
  </si>
  <si>
    <t>Reunião entre o Comitê e responsáveis pelos reservatórios identificados com medidas de controle e
prevenção</t>
  </si>
  <si>
    <t>Definição de investimentos a serem realizados para correção e prevenção do assoreamento em
reservatórios</t>
  </si>
  <si>
    <t>Investimento em ações para correção e prevenção de assoreamento em reservatórios</t>
  </si>
  <si>
    <t>Ação 3: Acompanhar a execução das ações da Ação 2</t>
  </si>
  <si>
    <t>Manifestação do Comitê para a contratação de serviços de consultoria para assessoramento técnico
de fiscalização da execução da Ação 2</t>
  </si>
  <si>
    <t>O Termo de Referência para contratação serviços de consultoria para assessoramento técnico de fiscalização da execução das ações
de controle de assoreamento em Reservatórios deverá prever:
• Plano de Trabalho:
- Introdução e Contextualização;
- Justificativa dos serviços a serem executados;
- Metodologias a serem utilizadas em todas as etapas de trabalho;
- Quantificação dos serviços a serem executados;
- Definição das responsabilidades de todos os agentes envolvidos no projeto;
- Fluxogramas contendo fatores dificultadores e facilitadores;
- Cronograma de Execução;
- Comprovação de disponibilidade de infraestrutura, equipamentos e materiais para execução do serviço.
• Acompanhamento e fiscalização dos projetos:
- Acompanhamento da execução dos serviços em relação ao cronograma físico-financeiro definido;
- Elaboração de relatórios trimestrais de fiscalização e acompanhamento das obras e serviços em execução;
- Composição de boletins mensais de medição para aprovação da Agência;
- Verificação da aplicação das normas de segurança do trabalho, higiene ocupacional e controle ambiental, quando aplicáveis
na execução dos serviços;
- Verificação da qualidade dos materiais e equipamentos utilizados;
- Verificação das execuções dos serviços em relação às especificações técnicas e projeto contratado.
• Relatórios de fiscalização:
- Introdução e Contextualização;
- Área de atuação do projeto;
- Andamento do projeto;
- Introdução, objetivos, escopo dos serviços (quantitativos, localização, registro dos serviços, EPI’s, etc.);
- Cronograma físico-financeiro;
- Análise do desenvolvimento dos trabalhos e recomendações, incluindo fotos;
- Boletim de medição.</t>
  </si>
  <si>
    <t>Contratação de serviços de consultoria para assessoramento técnico de fiscalização da execução da
Ação 2</t>
  </si>
  <si>
    <t>Aprovar um Estudo de Alocação de Vazão de Regularização</t>
  </si>
  <si>
    <t>Manifestação do Comitê para a contratação do Estudo de Alocação de Vazão de Regularização</t>
  </si>
  <si>
    <t>O Estudo de Alocação de Vazão de Regularização deve conter, no mínimo locação e análise de viabilidade técnica, econômica e
ambiental da construção de infraestruturas hídricas de uso comum (grandes barragens e estruturas associadas) e definição de
limites de expansão dos mananciais de abastecimento público.</t>
  </si>
  <si>
    <t>Elaboração do Termo de Referência para contratação do Estudo de Alocação de Vazão de
Regularização</t>
  </si>
  <si>
    <t>Contratação do Estudo de Alocação de Vazão de Regularização</t>
  </si>
  <si>
    <t>Acompanhamento da elaboração do Estudo de Alocação de Vazão de Regularização</t>
  </si>
  <si>
    <t>Aprovação do Estudo de Alocação de Vazão de Regularização</t>
  </si>
  <si>
    <t>Contratar a primeira Revisão do Plano Diretor de Recursos Hídricos da Bacia do Rio Paraopeba</t>
  </si>
  <si>
    <t>Manifestação do Comitê para a realização da primeira Revisão do Plano Diretor de Recursos Hídricos
da Bacia do Rio Paraopeba</t>
  </si>
  <si>
    <t>O Termo de Referência para o novo plano deverá conceber a descrição das atividades a serem realizadas na revisão do Plano Diretor
de Recursos Hídricos do Rio Paraopeba. A revisão deve contemplar apenas os itens que sofrem variação com o tempo. Além disso,
a partir dos dados de qualidade de água coletados após o desastre-crime da Barragem I da Mina do Córrego do Feijão, será possível
uma avaliação a longo prazo das suas consequências. Os itens que devem estar contidos no Termo de Referência são:
• Elaboração do Plano de Trabalho;
• Avaliação do Cumprimento de Metas;
• Complementação do Relatório do Diagnóstico da Bacia do Rio Paraopeba
- Compilação e Análise dos Dados Coletados;
- Atualização e Comparação de Áreas Protegidas;
- Atualização e Comparação do Meio Socioeconômico e Cultural;
- Avaliação do alinhamento da Projeção Populacional;
- Atualização e Comparação da Infraestrutura de Saneamento Ambiental;
- Atualização e Comparação da Rede de Monitoramento;
- Atualização do Diagnóstico de Qualidade da Água Superficial;
- Atualização do Diagnóstico de Demandas Hídricas;
- Atualização do Balanço Hídrico;
- Realização de Consultas Públicas.
• Atualização do Relatório dos Cenários e Prognósticos da Bacia do Rio Paraopeba
- Atualização e Comparação dos Cenários Tendenciais;
- Atualização e Comparação dos Cenários Alternativos;
- Atualização das estimativas de demandas para os cenários alternativos;
- Atualização do Balanço Hídrico dos cenários alternativos;
- Atualização das Recomendações da Análise Prospectiva;
- Realização de Consultas Públicas.
• Plano de Ações e Programa para Efetivação de Enquadramento
- Atualização do Plano de Ações;
- Realização de Consultas Públicas.
• Produtos Finais.</t>
  </si>
  <si>
    <t>Elaboração do Termo de Referência para contratação da primeira Revisão do Plano Diretor de
Recursos Hídricos da Bacia do Rio Paraopeba</t>
  </si>
  <si>
    <t>Contratação da primeira Revisão Plano Diretor de Recursos Hídricos da Bacia do Rio Paraopeba</t>
  </si>
  <si>
    <t>Acompanhamento da primeira Revisão Plano Diretor de Recursos Hídricos da Bacia do Rio Paraopeba</t>
  </si>
  <si>
    <t>Aprovação da primeira Revisão Plano Diretor de Recursos Hídricos da Bacia do Rio Paraopeba</t>
  </si>
  <si>
    <t>Realização da Consulta Pública para apresentação da primeira Revisão do Plano Diretor de Recursos Hídricos da Bacia do Rio Paraopeba</t>
  </si>
  <si>
    <t>Contratar a segunda Revisão do Plano Diretor de Recursos Hídricos da Bacia do Rio Paraopeba</t>
  </si>
  <si>
    <t>Manifestação do Comitê para a realização da segunda Revisão do Plano Diretor de Recursos Hídricos
da Bacia do Rio Paraopeba</t>
  </si>
  <si>
    <t>O Termo de Referência para a segunda Revisão Plano Diretor de Recursos Hídricos da Bacia do Rio Paraopeba deverá contemplar as
mesmas atividades do Termo de Referência já exposto para a primeira Revisão Plano Diretor de Recursos Hídricos da Bacia do Rio
Paraopeba.</t>
  </si>
  <si>
    <t>Elaboração do Termo de Referência para contratação da segunda Revisão do Plano Diretor de
Recursos Hídricos da Bacia do Rio Paraopeba</t>
  </si>
  <si>
    <t>Contratação da segunda Revisão Plano Diretor de Recursos Hídricos da Bacia do Rio Paraopeba</t>
  </si>
  <si>
    <t>Acompanhamento da segunda Revisão Plano Diretor de Recursos Hídricos da Bacia do Rio
Paraopeba</t>
  </si>
  <si>
    <t>Aprovação da segunda Revisão Plano Diretor de Recursos Hídricos da Bacia do Rio Paraopeba</t>
  </si>
  <si>
    <t>Realização da Consulta Pública para apresentação da segunda Revisão do Plano Diretor de Recursos
Hídricos da Bacia do Rio Paraopeba</t>
  </si>
  <si>
    <t>COMPONENTE I - INFORMAÇÕES PARA
GESTÃO</t>
  </si>
  <si>
    <t>AP 1 - Cadastro de Usuários de Água</t>
  </si>
  <si>
    <t>INFORMAÇÕES PARA
GESTÃO</t>
  </si>
  <si>
    <t>CBH SF4</t>
  </si>
  <si>
    <t>2035 (20 anos)</t>
  </si>
  <si>
    <t>Gama (2015)</t>
  </si>
  <si>
    <t>PDRH_SF4_Resumo_Executivo (1)</t>
  </si>
  <si>
    <t>AP 2 - Cadastro de obras hídricas</t>
  </si>
  <si>
    <t>AP 3 – Adensamento da rede de monitoramento
fluviométrica</t>
  </si>
  <si>
    <t>AP 4 - Atualização da base de disponibilidades
hídricas para emissão de outorga</t>
  </si>
  <si>
    <t>AP 5 - Estudo de inventário de locais para
construção de barramentos para incremento
da disponibilidade hídrica</t>
  </si>
  <si>
    <t>AP 6 - Implementação de um sistema de monitoramento
diário das afluências em pontos
de entrega, para fins de gerenciamento em
períodos de escassez hídrica</t>
  </si>
  <si>
    <t>AP 7 - Adensamento de uma rede de monitoramento
da qualidade de água</t>
  </si>
  <si>
    <t>AP 8 - Recalibração do Modelo de Qualidade
de Água</t>
  </si>
  <si>
    <t>COMPONENTE II - INSTRUMENTOS DE
GESTÃO</t>
  </si>
  <si>
    <t>AP 17 - Implementação do Sistema de Informações
em Gestão de Recursos Hídricos</t>
  </si>
  <si>
    <t>IMPLEMENTAÇÃO DOS INSTRUMENTOS DE
GESTÃO</t>
  </si>
  <si>
    <t>AP 19 - Implementação do Sistema de Controle
de Outorgas</t>
  </si>
  <si>
    <t>AP 20 - Implementação da cobrança pelo uso
da água e mecanismos de adesão voluntária</t>
  </si>
  <si>
    <t>COMPONENTE III - ARTICULAÇÃO ENTRE
SETORES</t>
  </si>
  <si>
    <t>AP 9 - Monitoramento e adequação dos processos
de tratamento efluentes industriais, às classes
de enquadramento</t>
  </si>
  <si>
    <t>PROMOVER A ARTICULAÇÃO ENTRE
SETORES</t>
  </si>
  <si>
    <t>AP 10 - Elaborar os Planos Municipais de Saneamento
Básico – PMSB alinhados com o enquadramento</t>
  </si>
  <si>
    <t>AP 11 - Elaborar e adequar processos de tratamento
dos Sistemas de Esgotamento Sanitários
projetados e em operação com vistas à adequação
à proposta de enquadramento</t>
  </si>
  <si>
    <t>COMPONENTE IV - RECUPERAÇÃO HIDROAMBIENTAL</t>
  </si>
  <si>
    <t>AP 12 - Inserir a recuperação de nascentes e
áreas degradadas no contexto da educação ambiental</t>
  </si>
  <si>
    <t>RECUPERAÇÃO HIDROAMBIENTAL</t>
  </si>
  <si>
    <t>AP 13 - Elaborar e implementar um programa
de proteção e recuperação de áreas degradadas</t>
  </si>
  <si>
    <t>AP 14 -Realizar um inventário das áreas degradadas
na bacia</t>
  </si>
  <si>
    <t>AP 15 - Realizar um inventário das nascentes e
APP’s a serem preservadas e recuperadas na
bacia</t>
  </si>
  <si>
    <t>AP 16 - Elaborar e implementar um programa
de proteção e recuperação de mananciais e
nascentes</t>
  </si>
  <si>
    <t>COMPONENTE V - GOVERNANÇA</t>
  </si>
  <si>
    <t>AP 18 - Implementação do sistema de acompanhamento
das ações e metas do plano</t>
  </si>
  <si>
    <t>GOVERNANÇA</t>
  </si>
  <si>
    <t>-</t>
  </si>
  <si>
    <t>AP 21 - Formatação de estrutura organizacional
e estabelecimento de requisitos para celebração
de contrato de gestão com a Agência de Bacia</t>
  </si>
  <si>
    <t>AP 22 - Promover a capacitação continuada em
Gerenciamento de Recursos Hídricos para os
membros do CBH</t>
  </si>
  <si>
    <t>AP 23 - Implementar o Programa de Comunicação
Social</t>
  </si>
  <si>
    <t>Instrumentos de Gestão</t>
  </si>
  <si>
    <t>Outorga</t>
  </si>
  <si>
    <t>Aumentar a eficiência do sistema de outorga de recursos hídricos na bacia propondo-se para isso, a construção de um Sistema de Apoio à Tomada
de Decisão para Outorga, abrangendo uma avaliação da capacidade de suporte dos corpos hídricos da bacia, bem como sua integração com o
Sistema de Informações</t>
  </si>
  <si>
    <t>Conclusão e operação do Sistema de Apoio à Tomada de Decisão para Outorgas, pela entrada em funcionamento do módulo de Outorgas do
SISEMAnet com base em cadastros precisos e
atualizados, dispondo de uma ferramenta baseada em modelagem hidrológica de balanço hídrico, considerando aspectos quali-quantitativos. Revisar o Cadastro e a Base de Dados de Outorgas dos usuários da bacia, no âmbito do Sistema de Informações. Definir os parâmetros de condição real e potencial dos trechos de rio que demandem a realização de um estudo técnico específico voltado a identificar níveis de capacidade de suporte dos diferentes trechos, para acomodar demandas de uso com demandas de conservação da qualidade e quantidade de recursos hídricos.</t>
  </si>
  <si>
    <t>CBH SF5</t>
  </si>
  <si>
    <t>Estima-se uma verba de R$ 1.500.000,00, oriuNão informado na fonteos da Cobrança, para realização dos estudos complementares para embasamento do instrumento e
da ferramenta. O custo relativo a conclusão e entrada em funcionamento da ferramenta de apoio, devem ser negociados com o IGAM, uma vez que
os benefícios da ação de implementação do sistema beneficiam todo o Estado e não apenas a bacia do rio das Velhas.</t>
  </si>
  <si>
    <t>Consórcio Ecoplan-Skill (2015)</t>
  </si>
  <si>
    <t>PDRH_VELHAS_Resumo_Executivo (2)</t>
  </si>
  <si>
    <t>Cobrança</t>
  </si>
  <si>
    <t>Aperfeiçoar o atual modelo de cobrança pelo uso da água na bacia, contribuindo para os objetivos desse instrumento</t>
  </si>
  <si>
    <t>Realizar um estudo técnico para aperfeiçoamento dos critérios de cobrança no qual se inclua o estudo de novos parâmetros na metodologia de
cobrança, assim como a utilização de coeficientes diferenciados por trecho de rio, e que promova os aperfeiçoamentos previstos na DN 04/2009
que instituiu a cobrança na bacia, entre outras melhorias necessárias para que este instrumento se integre e ofereça maior sinergia com os demais
instrumentos de gestão de recursos hídricos.
Atualizar o cadastro de usuário de água da bacia, não só para o aperfeiçoamento do atual modelo de cobrança pelo uso da água mas também para o
funcionamento de outros instrumentos de gestão como outorga e enquadramento.</t>
  </si>
  <si>
    <t>Realização de estudo técnico de aperfeiçoamento dos critérios de cobrança: R$ 350.000,00</t>
  </si>
  <si>
    <t>Revisão do Enquadramento</t>
  </si>
  <si>
    <t>Revisar e atualizar o enquadramento dos cursos d'água da bacia do rio das Velhas, e definir as condições de entrega entre as UTEs e a calha do rio
das Velhas</t>
  </si>
  <si>
    <t>Realizar um processo social de discussão sobre o Enquadramento vigente na bacia e propor alternativa, manifestada em deliberações do CBH Rio
das Velhas, definindo-se os objetivos e metas para a calha do rio das Velhas no trecho da RMBH e a jusante deste. Como subsídio a este processo, devem ser observadas as diretrizes estratégicas para o enquadramento estabelecidas durante a revisão do PDRH Rio das Velhas, assim como os
resultados do diagnóstico de qualidade das águas na bacia, e da modelagem de qualidade das águas também desenvolvidos nos estudos de revisão
do PDRH Rio das Velhas.
Além das discussões sobre a alteração na proposta de enquadramento com sua compatibilização com as Metas 2010/2014, também pode ser
conduzido um processo de construção da proposta de enquadramento das águas subterrâneas da bacia do rio das Velhas, se for este o
entendimento do CBH Rio das Velhas e IGAM, observando as diretrizes estabelecidas na Resolução CONAMA nº 396/2008.
A elaboração de uma nova proposta de enquadramento deverá estar vinculada ao aumento do conhecimento hidrológico (vazão) associado ao de
qualidade das águas e a incorporação das informações sobre o efeito da operação das ETEs, através do programa de monitoramento da qualidade
das águas. Desse modo, faz-se necessário a contratação de uma consultoria técnica especializada que possa dar subsídio ao processo de revisão do
enquadramento das águas superficiais da bacia e que proponha um enquadramento para as águas subterrâneas, se assim entenderem o CBH Rio
das Velhas e o IGAM.</t>
  </si>
  <si>
    <t>O estudo para subsídio à revisão do enquadramento foi estimado em R$ 350.000,00. Estima-se aiNão informado na fontea um gasto de R$ 50.000,00 com a organização
das reuniões públicas para discussão e negociação da nova proposta de enquadramento, totalizaNão informado na fonteo R$ 400.000,00. O custo total do Programa é
estimado em R$ 850.000,00</t>
  </si>
  <si>
    <t>Definição das condições de entrega das UTEs</t>
  </si>
  <si>
    <t>Para algumas UTEs os resultados da modelagem indicam que serão atendidas as metas do Enquadramento, e consequentemente as condições de
entrega. Em outras, o PDRH deve propor ações para o atendimento das condições desejadas. Após amplo processo de discussão com os atores de
cada UTE, considerando os resultados obtidos nas simulações quali-quantitativas, foram pactuadas condições de entrega e ações de gestão, sendo
as UTEs classificadas em Tipo 1, 2, 3 e 4. Nas UTEs Tipo 2 as outorgas de lançamento de efluentes e as ações de despoluição devem ser mais
rigorosas. Nas UTEs Tipo 3 e 4 pode ser pactuado a revisão dos critérios de outorga, ampliando a vazão outorgável, uma vez que as demandas
superam os limites estabelecidos nos critérios de outorga. Além disso, é preciso investir num maior controle de demandas, limitando-as ao critério
de outorga. Além disso, para as UTEs Tipo 4, podem ser propostos mecanismos semelhantes ao caso anterior, aliado ao programa de controle de
cargas poluidoras, com o objetivo de garantir o alcance do Enquadramento.</t>
  </si>
  <si>
    <t>O estudo para subsídio à definição das coNão informado na fonteições de entrega das UTEs foi estimado em R$ 350.000,00. Estima-se aiNão informado na fontea um gasto de R$ 100.000,00
com a organização das reuniões públicas para pactuação e negociação da coNão informado na fonteição de entrega com as UTEs do tipo 1, 2, 3 e 4, totalizaNão informado na fonteo R$
450.000,00. O custo total do Programa é estimado em R$ 850.000,00</t>
  </si>
  <si>
    <t>Estruturação do Sistema de Informações sobre os Recursos Hídricos (SIRH-Velhas)</t>
  </si>
  <si>
    <t>Disponibilizar ao CBH Rio das Velhas um Sistema de Informações sobre Recursos Hídricos da bacia do rio das Velhas (SIRH-Velhas) que possibilite
acompanhar os avanços no processo de gestão na bacia, principalmente na aferição do alcance das metas de Enquadramento</t>
  </si>
  <si>
    <t>O SIRH-Velhas deverá valer-se do Sistema Integrado de Informações (SII-PDRH).
O Sistema de Informação Geográfica sobre Recursos Hídricos deve seguir as etapas de modelagem conceitual, modelagem lógica e modelagem
física, visando atender as fases de criação e maturação deste complexo processo.
O desenvolvimento e operação do SIRH-Velhas deverá considerar: os sistemas de informações do Estado de Minas Gerais; o Sistema Nacional de
Informações em Recursos Hídricos (ANA e SRHU/MMA); outros sistemas mais específicos existentes ou a serem implantados como os sistemas de monitoramento hidrometeorológico, sistemas de alerta, banco de dados de entidades que atuam na região, entre outros. Ressalta-se que a funcionalidade de um SIG está atrelada diretamente a consistência dos dados que o originaram, portanto, a documentação do processo e fontes de dados fidedignas se faz de extrema importância para confiabilidade de suas informações e tomada de decisões.
Para que o SIG funcione como uma ferramenta de gestão é necessário o atendimento das necessidades mínimas de materiais, de pessoal qualificado e fonte de dados atualizados. Dentre as possibilidades de SIG, há propostas que permitem o acesso total via web ou o acesso das informações via web, mas com administração apenas local, o que facilita a segurança do sistema e o torna mais econômico.
Uma possibilidade de implantar um SIG rapidamente pode ser concebida a partir de equações de regionalização de vazões, dos critérios de outorga
e de um cadastro minimamente atualizado.</t>
  </si>
  <si>
    <t>Estima-se um valor de R$ 200.000,00 anuais para os trabalhos de manutenção e atualização do SIG, resultaNão informado na fonteo no valor de R$ 3.200.000,00, para
um período de 16 anos</t>
  </si>
  <si>
    <t>Cadastro de usuários na bacia do rio das Velhas</t>
  </si>
  <si>
    <t>Realizar um novo e definitivo cadastro de usuários na bacia do rio das Velhas, com módulo de atualização permanente</t>
  </si>
  <si>
    <t>Número de usuários de água cadastrados representando no mínimo, nos seguintes períodos após a implementação do PDRH, as seguintes
proporções do universo estimado de usuários de água na bacia:
• 40% até seis anos após a implantação do PDRH;
• 60% até 12 anos após a implantação do PDRH;
• 80%, permanentemente, após o 16º ano de implementação do PDRH</t>
  </si>
  <si>
    <t>Estimativa de investimento no estudo técnico de planejamento da sistemática de atualização do cadastro de usuários de água na bacia é da ordem
de R$ 600.000,00, com prazo de 02 anos.
O investimento anual médio estimado para atualização do cadastro de usuários de água na bacia a partir do quinto ano de implementação do PDRH
é de R$ 250.000,00 (R$ 3.000.00,00 no período do PDRH).</t>
  </si>
  <si>
    <t>Revisão do Plano</t>
  </si>
  <si>
    <t>Realizar as revisões e atualizações do PDRH Rio das Velhas a cada 08 anos, com revisão das previsões orçamentárias a cada 04 anos</t>
  </si>
  <si>
    <t>Para a realização das revisões e atualizações do PDRH Rio das Velhas ficam estabelecidas as seguintes atividades:
• Elaboração dos Termos de Referência para o processo de revisão do Plano de Recursos Hídricos;
• Preparação de processo licitatório para contratação dos serviços técnicos de consultoria para elaboração das revisões do plano;
• Desenvolvimento dos estudos técnicos com acompanhamento do CBH Rio das Velhas e dos órgãos gestores envolvidos: IGAM e AGB Peixe Vivo.
• Avaliação das estimativas de custos e atualização dos valores propostos, considerando os investimentos já realizados na implementação do
PDRH Rio das Velhas</t>
  </si>
  <si>
    <t>O custo total estimado para a revisão do Plano de Recursos Hídricos, através da contratação de uma Consultoria para desenvolver os estudos de
subsídios ao mesmo, é de R$ 2.000.000,00.
Estão previstas revisões do Plano Diretor de Recursos Hídricos a cada oito anos, totalizaNão informado na fonteo duas revisões ao longo do horizonte temporal aqui
proposto: 2022 e 2030.
Deste modo, consideraNão informado na fonteo-se as duas revisões, o orçamento global desta ação fica estimado em R$ 4.000.000,00</t>
  </si>
  <si>
    <t>Gestão da Oferta de Água</t>
  </si>
  <si>
    <t>Implantação da rede de monitoramento regional das águas subterrâneas da bacia do rio das Velhas</t>
  </si>
  <si>
    <t>Implantar uma rede de monitoramento das águas subterrâneas da bacia do rio das Velhas em conciliação com a rede de monitoramento a ser
criada pelo IGAM, visando criar condições técnicas para melhor entender a dinâmica das águas subterrâneas, de forma a fornecer dados capazes de
embasar e aprimorar a gestão integrada das águas subterrâneas e superficiais da bacia</t>
  </si>
  <si>
    <t>Esta Ação tem alcance regional e abrange todas as unidades aquíferas que ocorrem na bacia: granular (11%), aquíferos fissurados em rochas
cristalinas (43%) e aquíferos cársticos fissurados instalados em rochas pelíticas e carbonatadas (46%). Serão selecionados, entre os poços
existentes na bacia, uma rede de pontos de monitoramento das águas subterrâneas em conciliação com a proposta da rede de monitoramento de
águas subterrâneas a ser criada pelo IGAM, composta por 40 poços na bacia do rio das Velhas, onde se prevê o acompanhamento da variação do
nível d’água ao longo do ano hidrológico, a caracterização físico-química das águas subterrâneas, a identificação das interações entre as unidades
aquíferas e as estimativas da capacidade de produção dos poços existentes na bacia. São previstas as seguintes atividades:
• Reconhecimento regional da bacia;
• Implantação da rede de monitoramento regional;
• Coleta de dados e manutenção da rede de monitoramento regional;
• Sistematização dos produtos do programa e consolidação da rede de monitoramento regional</t>
  </si>
  <si>
    <t>Implantação da rede de monitoramento regional das águas subterrâneas da bacia do rio das Velhas: R$ 3.000.000,00.
A instalação dos pluviógrafos e estações fluviométricas estão contemplados no Programa 2.3</t>
  </si>
  <si>
    <t>Gerenciamento dos recursos hídricos subterrâneos</t>
  </si>
  <si>
    <t>Implantar uma rede de monitoramento das águas subterrâneas para o sistema cárstico e cárstico fissurado na bacia do rio das Velhas visando criar
condições técnicas para melhor entender a dinâmica das águas subterrâneas desses sistemas, de forma a fornecer dados capazes de embasar e
aprimorar a gestão integrada das águas subterrâneas e superficiais da bacia</t>
  </si>
  <si>
    <t>Nesta Ação de detalhe será escolhida uma área piloto, no ambiente cárstico-fissurado, para monitorar o comportamento hidráulico e hidroquímico
das águas subterrâneas neste meio.
Esta Ação visa a implantar um programa de monitoramento para as águas subterrâneas onde a evolução do conhecimento hidrogeológico permita
conceber um modelo da dinâmica das águas subterrâneas para a região, conhecer suas reservas hídricas subterrâneas e estabelecer um programa
de gestão dos recursos hídricos da bacia do rio das Velhas e em bacias similares em todo Estado de Minas Gerais, sob o foco da hidrogeologia. São
previstas as seguintes atividades:
• Seleção e levantamento de dados básicos na área piloto;
• Implantação da rede de poços de monitoramento;
• Caracterização dos sistemas aquíferos na área piloto</t>
  </si>
  <si>
    <t>Implantação da rede de monitoramento para o sistema cárstico e cárstico fissurado na bacia do rio das Velhas: R$ 2.070.000,00 (não prevê a
perfuração e instalação dos 15 poços/piezômetros, pluviógrafos e estações fluviométricas). A instalação dos pluviógrafos e estações fluviométricas
estão contemplados no Programa 2.3.</t>
  </si>
  <si>
    <t>Elaborar um estudo sobre o comportamento das águas subterrâneas na região do Alto Rio das Velhas, de modo a avaliar o potencial e os impactos
dos usos realizados, visando criar condições técnicas para melhor entender a dinâmica das águas subterrâneas desses sistemas, de forma a
fornecer dados capazes de embasar e aprimorar a gestão integrada das águas subterrâneas e superficiais da bacia</t>
  </si>
  <si>
    <t>Nesta ação, focada na região do Alto Rio das Velhas, deverão ser desenvolvidos estudos específicos para a avaliação das potencialidades de uso das
águas subterrâneas, quantificando as disponibilidades hídricas em cada sub-sistema. Ao mesmo tempo, devem ser avaliados os impactos da
exploração das águas subterrâneas, principalmente nas áreas de exploração mineral, com necessidade de rebaixamento do nível dos aquíferos.
Deve-se prever a realização de trabalhos de campo, para cadastro de poços em operação e testes de bombeamento nos locais de monitoramento já
previstos na ação relativa a esta questão. Assim, espera-se que a ação resulte no conhecimento hidrogeológico regional, que permita conceber um
modelo da dinâmica das águas subterrâneas, orientando a gestão, principalmente quanto aos processos de autorização (outorga e licença) dos
atuais e futuros empreendimentos.</t>
  </si>
  <si>
    <t>Os custos com monitoramento já estão previstos na primeira ação deste programa, de modo que se prevê, apenas, os estudos específicos de
avaliação de potencialidades e impactos, com previsão da realização de levantamentos de campo. O custo total estimado é de R$ 2.500.000,00</t>
  </si>
  <si>
    <t>Estudo de alternativas para o incremento da disponibilidade hídrica em afluentes do rio das Velhas</t>
  </si>
  <si>
    <t>Este programa tem como objetivo incrementar a oferta de água nas UTEs da bacia do rio das Velhas de maneira a atender aos usos múltiplos,
minimizar os conflitos pelo uso da água e promover a revitalização da bacia</t>
  </si>
  <si>
    <t>Esta ação consiste em contratar consultoria especializada para elaboração de estudo de possíveis soluções para o incremento da disponibilidade
hídrica nos afluentes da bacia do rio das Velhas. O estudo conclusivo deve apresentar de forma integrada, além dos impactos ambientais locais ou nas UTEs, também os impactos para o rio das
Velhas que deverá ser beneficiado pelo incremento da disponibilidade hídrica que por sua vez deverá favorecer a revitalização do rio e auxiliar no
alcance das Metas 2010/2014 estabelecida pelo CBH Rio das Velhas</t>
  </si>
  <si>
    <t>Para a realização desta Ação, consideraNão informado na fonteo-se somente estudos específicos para as UTEs com balanço hídrico crítico, estima-se um valor total de
R$ 1.200.000,00, em 2 anos</t>
  </si>
  <si>
    <t>Apoio à construção de açudes, barraginhas e pequenas barragens para incremento da segurança hídrica no meio rural</t>
  </si>
  <si>
    <t>Esta ação consiste em apoiar financeiramente projetos e construção de açudes, barraginhas e pequenas barragens que visem o incremento da
segurança hídrica no meio rural.
Já, a distribuição de barraginhas em uma microbacia forma uma verdadeira rede de captação de água, conservando-a no sistema, na fase de água
subterrânea. Além de contribuírem para a perenização de mananciais, com água de boa qualidade, as barraginhas possibilitam a recuperação de
áreas degradadas pela chuva. A implantação de barraginhas, portanto, não visa à acumulação de água das chuvas na
superfície, mas a sua infiltração no solo, de forma a propiciar a sua filtração, a retenção de sólidos em suspensão ou em arraste e a alimentação do
lençol freático e dos aquíferos.</t>
  </si>
  <si>
    <t>Para esta Ação estima-se um investimento anual de R$ 150.000,00, totalizaNão informado na fonteo R$ 2.400.000,00 em 16 anos</t>
  </si>
  <si>
    <t>Incentivo a ações de recuperação da capacidade de infiltração e retenção de água no solo</t>
  </si>
  <si>
    <t>Esta ação consiste em incentivar, inclusive financeiramente, projetos e iniciativas que resultem na restituição da capacidade de infiltração natural
da bacia, muitas vezes perdidas no processo de antropização. As barraginhas já referidas na ação anterior ajudam no alcance deste objetivo, assim
como a recuperação das áreas degradadas previstas em outros componentes deste PDRH. Os resultados que se esperam passam pela retenção da
água no solo da bacia, o que reforça o incremento da segurança hídrica no meio rural.</t>
  </si>
  <si>
    <t>Ampliar as redes de monitoramento pluviométrico e fluviométrico</t>
  </si>
  <si>
    <t>Esta ação tem como objetivo ampliar e consolidar uma rede de dados pluviométricos e fluviométricos na bacia do rio das Velhas</t>
  </si>
  <si>
    <t>• Integrar pontos de outras entidades e usuários de água da bacia com os pontos de monitoramento já existentes e disponibilizar os dados de monitoramento no
Sistema de Informações Hidrológicas (Hidroweb) da ANA;
• Contratar estudos específicos para microlocalização das novas estações pluviométricas e fluviométricas a serem instaladas na bacia;
• Instalar as novas estações pluviométricas e fluviométricas;
• Iniciar monitoramento de precipitação e vazão junto às novas estações;
• Divulgar e disponibilizar os dados de monitoramento das novas estações no Sistema de Informações Hidrológicas (Hidroweb) da ANA</t>
  </si>
  <si>
    <t>Para a contratação de estudos para microlocalização das novas estações pluviométricas e fluviométricas a serem instaladas na bacia estima-se um custo de R$
500.000,00 em um ano.
Para o monitoramento pluviométrico, cada pluviógrafo tem seu custo estimado em R$ 15.000,00 (considera as despesas de aquisição e instalação de equipamentos
e vida útil média de 20 anos). ConsideraNão informado na fonteo-se que foram propostas 45 estações, o custo, para a instalação de todas as estações fica em torno de R$ 675.000,00.
Para o monitoramento fluviométrico, cada linígrafo tem seu custo estimado em R$ 25.000,00 (considera as despesas de aquisição e instalação de equipamentos e
vida útil média de 20 anos). ConsideraNão informado na fonteo-se que foram propostas 15 estações, o custo, para a instalação de todas as estações fica em torno de R$ 375.000,00. O
custo total previsto para esta Ação é de R$ 1.550.000,00</t>
  </si>
  <si>
    <t>Ampliar a rede de monitoramento qualitativo</t>
  </si>
  <si>
    <t>• Ampliar o conhecimento espacial da qualidade das águas, incluindo a caracterização de condições naturais;
• Proporcionar a avaliação mais detalhada da qualidade das águas nas UTEs, com foco em áreas com interferências específicas;
• Avaliar, com vistas à sistematização, o rol de parâmetros da Rede Básica;
• Estabelecer parcerias entre o Estado, COPASA e empreendedores instalados na bacia, por meio do intercâmbio de informações, para aprimorar o
conhecimento das condições de qualidade das águas</t>
  </si>
  <si>
    <t>• Avaliar a distribuição e o número de pontos de monitoramento nas UTEs;
• Avaliar o rol de parâmetros adotado na rede básica, propondo a especialização de parâmetros;
• Complementar as informações do monitoramento da qualidade da água bruta realizado pela COPASA para ampliar a Rede Básica operada pelo IGAM, e buscar informações similares nos Serviços Autônomos de Água e Esgoto-SAAEs;
• Atualizar as informações relativas ao automonitoramento executado no âmbito do licenciamento ambiental de empreendimentos de médio e grande portes e potencial poluidor, localizados na bacia;
• Propor pontos de monitoramento adicionais, onde o aprimoramento da Rede Básica se fizer necessário, integrando à essa rede pontos operados pela COPASA e empreendedores;
• Validar em campo, com participação das equipes do IGAM, COPASA e Empreendedores, os pontos selecionados de água bruta e automonitoramento para ampliar a rede de monitoramento das águas superficiais do Projeto Águas de Minas;
• Definir as atribuições e as responsabilidades dos parceiros selecionados para intercâmbio de dados de qualidade de água e sua forma de integração ao sistema
da Rede do Projeto Águas de Minas;
• Estabelecer formalmente as diretrizes para intercâmbio de informações, por meio da assinatura de Termos de Cooperação.
• Acompanhar a operacionalização da rede ampliada do Projeto Águas de Minas e efetuar ajustes, caso necessário.</t>
  </si>
  <si>
    <t>Os custos referentes às atividades de monitoramento propostas devem ser assumidos pelos atores envolvidos, uma vez que estão inseridas na sua rotina de trabalho.
Para o planejamento das atividades e implementação da ampliação da rede são previstos: Técnico de nível superior sênior – 120 HDs = R$ 120.000,00; Técnico de
nível superior pleno – 120 HDs = R$ 120.000,00; Técnico de nível superior júnior – 210 HDs = R$ 210.000,00; Técnico em geoprocessamento – 90 HDs = R$ 90.000,00;
60 diárias (dois técnicos) e 60 dias de aluguel de veículo e valor do combustível = R$ 60.000,00. Planejamento das atividades e implementação da ampliação da rede:
R$ 600.000,00.</t>
  </si>
  <si>
    <t>Ampliar a rede de monitoramento sedimentométrico</t>
  </si>
  <si>
    <t>• Ampliar o conhecimento do transporte de sedimentos na bacia;
• Caracterizar a qualidade dos sedimentos nos mesmos pontos da rede de quantidade de sedimento;
• Aprofundar o conhecimento sobre a origem de componentes que comprometem a qualidade das águas;
• Fornecer informações para ações de controle de processos erosivos na bacia e de atividades potencialmente geradoras de sedimentos e compostos tóxicos.</t>
  </si>
  <si>
    <t>• Consolidar as informações das estações da rede sedimentométrica em atividade e daquelas desativadas, com base no Inventário de Estações Fluviométricas da ANA;
• Verificar as razões da desativação das estações;
• Avaliar a ampliação da rede de monitoramento quantitativo de sedimentos (medição de descarga sólida), considerando-se a reativação de estações paralisadas, caso
possível tecnicamente;
• Propor a implantação de novas estações nos cursos de água afluentes ao rio das Velhas, de modo a verificar a condição de entrega das águas provenientes das UTEs,
especialmente nos alto e médio cursos, onde as condições de concentração de sedimentos se mostraram mais elevadas;
• Consolidar a proposta da rede sedimentométrica ampliada, selecionando estações para a caracterização dos sedimentos do ponto de vista da qualidade;
• Estabelecer as parcerias para a operação dos novos pontos da rede, bem como as diretrizes para intercâmbio de informações, por meio de assinatura de Termos de
Cooperação;
• Realizar a caracterização qualitativa dos sedimentos nas estações selecionadas e emitir relatório associado à qualidade das águas e definir a periodicidade desta
atividade;
• Acompanhar a operacionalização da rede quantitativa ampliada (medição de descarga líquida) e efetuar ajustes, caso necessário.</t>
  </si>
  <si>
    <t>Para o planejamento das atividades e implementação da ampliação da rede são previstos: Técnico de nível superior sênior – 180 HDs = R$ 180.000,00; Técnico de nível
superior pleno – 180 HDs = R$ 180.000,00; Técnico de nível superior júnior – 240 HDs = R$ 240.000,00; Técnico em geoprocessamento – 90 HDs = R$ 90.000,00; 60 diárias
(dois técnicos) e 60 dias de aluguel de veículo e valor do combustível = R$ 60.000,00. Planejamento das atividades e implementação da ampliação da rede: R$ 750.000,00.
Os custos para a realização das análises para caracterização qualitativa dos sedimentos depeNão informado na fonteerão da definição do rol de parâmetros e do número de estações selecionadas</t>
  </si>
  <si>
    <t>Integrar e padronizar os procedimentos de monitoramento qualitativo e divulgação dos resultados</t>
  </si>
  <si>
    <t>• Fomentar a utilização de dados de qualidade de água gerados por concessionárias de água e empreendedores que operam redes de
monitoramento na bacia do rio das Velhas;
• Integrar ao SIRH-Velhas as bases de dados de qualidade de água geradas pelos setores públicos e privados;
• Aperfeiçoar as ferramentas de divulgação de dados de qualidade de água.</t>
  </si>
  <si>
    <t>a) Propor e implementar o alinhamento dos procedimentos de coleta, dos métodos analíticos e do nível metrológico necessários;
b) Definir formas de compartilhamento de informações, incluindo método de importação dos dados gerados para uma base integrada ao SII do CBH Rio das Velhas, com credenciamentos e protocolos para atualização automática, de maneira a assegurar a integridade das informações comuns;
c) Identificar índices de qualidade de água, em complementação aos adotados no Projeto Águas de Minas, com vistas a maximizar o uso das informações de qualidade de água no processo decisório das políticas públicas e na verificação de seus efeitos, de forma sistemática e acessível;
d) Estabelecer formas eficientes de comunicação e divulgação dos dados de qualidade de água para a sociedade, priorizando a utilização de
ferramentas visuais, que favoreçam a percepção espacial das informações;
e) Acompanhar e aferir a eficiência do alcance da divulgação das informações e readequá-las, caso necessário</t>
  </si>
  <si>
    <t>Os custos referentes às atividades propostas devem ser assumidos pelos atores envolvidos, uma vez que estão inseridas na sua rotina de trabalho</t>
  </si>
  <si>
    <t>Implementar uma rede de monitoramento para acompanhamento do atendimento do enquadramento</t>
  </si>
  <si>
    <t>• Implementar a rede de monitoramento da qualidade da água para acompanhamento do atendimento do enquadramento atual, em complementação à rede
básica do Projeto Águas de Minas, conforme Ação 2.3.2
• Indicar o nível de recuperação da qualidade das águas, relacionada às ações de gestão dos recursos hídricos implementadas na bacia;
• Subsidiar, se necessário, o realinhamento das ações de gestão dos recursos hídricos propostas e a definição de medidas complementares;
• Caracterizar a qualidade das águas na foz com o rio das Velhas dos principais cursos de água das UTEs, em especial naqueles em pior condição.</t>
  </si>
  <si>
    <t>a) Definir os pontos de monitoramento de interesse desta ação operados por concessionárias e empreendedores, para compor a rede monitoramento, com base
nos levantamentos realizados na Ação 2.3.2.
b) Propor os parâmetros e frequência a serem adotados;
c) Alinhar as atividades desta ação às propostas na ação 2.3.2
d) Selecionar ferramentas estatísticas eficientes para avaliação da evolução da qualidade das águas frente às ações propostas no âmbito da presente atualização
do PDRH Rio das Velhas;
e) Validar em campo, com participação das equipes do IGAM, SAAEs e Empreendedores, os pontos selecionados de água bruta e automonitoramento para ampliar
a rede de monitoramento das águas superficiais;
f) Definir as atribuições e as responsabilidades dos parceiros selecionados para intercâmbio de dados de qualidade de água;
g) Estabelecer formalmente as diretrizes para intercâmbio de informações, por meio da assinatura de Termos de Cooperação;
h) Acompanhar a operacionalização da rede e efetuar ajustes, caso necessário.</t>
  </si>
  <si>
    <t>Os custos referentes às atividades de monitoramento propostas devem ser assumidos pelos atores envolvidos, uma vez que estão inseridas na sua rotina de
trabalho.
Para o planejamento das atividades e implementação da ampliação da rede são previstos::Técnico de nível superior sênior – 80 HDs = R$ 80.000,00; Técnico de
nível superior pleno – 80 HDs = R$ 80.000,00; Técnico de nível superior júnior – 210 HDs = R$ 210.000,00
Técnico em geoprocessamento – 90 HDs = R$ 90.000,00; 60 diárias (dois técnicos) e 60 dias de aluguel de veículo e valor do combustível = R$ 60.000,00.
Planejamento das atividades e implementação da ampliação da rede: R$ 520.000,00.</t>
  </si>
  <si>
    <t>Monitoramento</t>
  </si>
  <si>
    <t>Esta ação tem como objetivo dar sequência ao monitoramento biológico na bacia com vistas a avaliar a recomposição da fauna de peixes o longo da bacia
hidrográfica e avaliar a qualidade das águas através dos invertebrados bentônicos</t>
  </si>
  <si>
    <t>Monitoramento da qualidade das águas através de invertebrados bentônicos. A periodicidade de coleta deverá ser trimestral, contemplando a sazonalidade climática, com
duas campanhas na época seca e duas na estação das chuvas, em cada ano.
Monitoramento da recolonização dos rios da bacia pelos peixes. Para tanto,
sugere-se que seja firmado convênio com essas instituições para este fim.
Ressalta-se que a metodologia de amostragem deve ser direcionada para a captura de exemplares de toda a taxocenose dos peixes aplicando, para isso, diversas
artes de pesca concomitantemente.</t>
  </si>
  <si>
    <t>• Cada campanha de monitoramento de invertebrados bentônicos em 42 estações de amostragem deverá custar aproximadamente de R$ 60.000,00, perfazeNão informado na fonteo
um custo anual de R$ 240.000,00. Este custo será significativamente reduzido se houver compatibilização entre este programa e as atividades de
monitoramento do IGAM;
• Cada campanha anual de monitoramento de peixes em 26 estações de amostragem deverá custar aproximadamente de R$ 80.000,00;
• Valor estimado total de R$ 320.000,00 anuais, totalizaNão informado na fonteo 1.600.000,00 no período de cinco anos</t>
  </si>
  <si>
    <t>Sistema de alerta</t>
  </si>
  <si>
    <t>Este programa tem como objetivos atuar de forma preventiva na ocorrência de eventos climáticos extremos e reduzir perdas humanas, físicas e econômicas</t>
  </si>
  <si>
    <t>Elaboração de um sistema de previsão e alerta contra eventos climáticos extremos. O sistema deverá ser integrado por um modelo matemático-climático-hidrológico capaz de simular e informar o comportamento de níveis de água nos reservatórios e as vazões fluentes nos principais cursos de água da bacia para diferentes cenários de chuva e estiagem.
O IGAM começou a desenvolver em 2015, um projeto composto por um sistema de prognóstico por conjunto de chuvas extremas aplicado em cinco bacias mineiras,
dentre elas a bacia do rio das Velhas. O prazo de execução é de dois anos e quando operacionalizado o sistema estará disponível para a sociedade. Cabe destacar que
esse sistema engloba previsão e alerta contra eventos de excesso hídrico somente, persistindo ainda a necessidade de operacionalização de um sistema de previsão e alertas contra estiagens.
Mapeamento de áreas de risco a inundações e deslizamentos. O trabalho consiste em elaborar mapas de suscetibilidade a inundações e deslizamentos para toda a bacia do
rio das Velhas a partir do uso de imagens de satélite de alta resolução e o uso de Sistema de Informações Geográficas (SIG).</t>
  </si>
  <si>
    <t>A elaboração de um sistema de alerta contra eventos climáticos extremos deverá ser desenvolvida por equipe de consultores contratados, por um período de 6 anos,
a um custo anual de R$ 500.000,00 totalizaNão informado na fonteo R$ 3.000.000,00.
A elaboração de um mapeamento das áreas de risco a inuNão informado na fonteações e deslizamentos para a bacia do rio das Velhas deverá ser desenvolvido por equipe de consultores
contratados, por um período de 2 anos, a um custo anual de R$ 400.000,00, totalizaNão informado na fonteo R$ 800.000,00.
O custo total do Programa fica estimado em R$ 3.800.000,00.</t>
  </si>
  <si>
    <t>Mudanças climáticas</t>
  </si>
  <si>
    <t>Desenvolver pesquisas específicas sobre os impactos do aumento da temperatura da Terra no clima e na disponibilidade hídrica da bacia do rio das
Velhas</t>
  </si>
  <si>
    <t>Deverá ser realizada pesquisa de avaliação dos efeitos das mudanças climáticas previstas pelos modelos climáticos globais no ciclo hidrológico da
bacia do rio das Velhas a cada ciclo completo de transição El Niño/La Niña ou a cada ciclo de máxima/mínima atividade solar (Schwabe).</t>
  </si>
  <si>
    <t>Pesquisa de avaliação dos efeitos das mudanças climáticas previstas pelos modelos climáticos globais no ciclo hidrológico da bacia do rio das
Velhas: R$ 1.000.000,00.</t>
  </si>
  <si>
    <t>Saneamento Ambiental</t>
  </si>
  <si>
    <t>Apoio à elaboração, atualização e implementação dos planos de saneamento dos municípios da bacia</t>
  </si>
  <si>
    <t>• Apoiar a elaboração dos Planos Municipais de Saneamento para os municípios da bacia, conforme o artigo 19 da Lei nº 11.445/2007, visando a
melhoria dos serviços de atendimento de água da qualidade e disponibilidade da água de abastecimento, esgotamento sanitário, resíduos
sólidos urbanos e drenagem urbana;
• Apoiar a implementação dos planos de saneamento com estudos, projetos, obras e alavancagem de recursos.</t>
  </si>
  <si>
    <t>Propõe-se que seja montada uma estrutura de
apoio à formulação dos Planos no âmbito do Comitê de Bacia e da AGB Peixe Vivo que realize esse diálogo necessário entre as empresas e
municipalidades que realizam os planos municipais e o estabelecido no Plano de Bacia.
Considerou-se que o apoio
técnico especializado, como o de geoprocessamento e hidrologia, por exemplo, possa ser realizado pela AGB Peixe Vivo.</t>
  </si>
  <si>
    <t>Estimou-se um valor bruto de R$ 25.000,00 mensais para os três consultores de nível superior e R$ 10.000,00 para os três técnicos de apoio e um
período de trabalho de 24 meses. Os contratados devem disponibilizar veículos para deslocamento dentro da bacia, seNão informado na fonteo estimado um custo para
aluguel dos mesmos (R$ 1.000,00 mensais e três veículos) e para despesas de combustível (R$ 1.000,00 mensais por veículo) e diárias (10 para
cada técnico por mês, 1440 ao longo de dois anos e R$ 360.000,00 no total). Essa equipe de apoio significará um investimento de R$ 1.344.000,00.
Para apoio direto aos municípios, o diagnóstico realizado levantou que muitos municípios estavam em fase de elaboração ou contratação dos
planos. Propõe-se a adoção de um valor referencial de R$
150.000,00 por Plano a ser apoiado. ConsideraNão informado na fonteo-se um apoio integral, esse apoio teria um custo de R$ 1.950.000,00, valor que pode ser
otimizado pela contratação em bloco e com a participação da equipe de consultores proposta.
No total, essa primeira ação significará um investimento de R$ 3.294.000,00.</t>
  </si>
  <si>
    <t>Ampliação e atualização das informações sobre saneamento</t>
  </si>
  <si>
    <t>Essa é uma ação essencialmente gerencial, que visa manter atualizadas as informações sobre saneamento básico nas bases de dados oficiais,
especialmente o SEIS (Sistema Estadual de Informações sobre Saneamento – Fundação João Pinheiro), o SNIS (Sistema Nacional de Informações
sobre Saneamento – Ministério das Cidades) e o SIRH-Velhas, atingindo toda a bacia.</t>
  </si>
  <si>
    <t>Esta ação gerencial, a ser desenvolvida no âmbito da AGB Peixe Vivo, consiste no apoio às municipalidades para o correto processo de atualização e
retificação das informações sobre saneamento nas bases oficiais. Após a assinatura dos convênios, a AGB Peixe Vivo manteria um sistema de monitoramento da ação das
municipalidades quanto ao processo de atualização e revisão das informações sobre saneamento básico e em relação ao atingimento das metas
propostas nos respectivos planos municipais de saneamento básico. Essas informações devem ser lançadas no sítio da AGB Peixe Vivo após a
consistência dos dados coletados. A atualização das informações será obtida por um processo constante de acompanhamento por parte da agência. A consistência dos dados será realizada pelo estabelecimento de índices comparativos e evolutivos, identificando as situações discrepantes entre municípios semelhantes e entre períodos distintos para a mesma municipalidade, além da
comparação com a realidade estadual. Sendo encontrados dados inconsistentes, será realizada a ação de sua correção ou ratificação em conjunto
com o município. Os dados devem ser atualizados e disponibilizados na plataforma do Sistema Estadual de Informações sobre Saneamento, da
mesma maneira que devem ser atualizados no SNIS.</t>
  </si>
  <si>
    <t>Foram considerados dois técnicos permanentemente alocados nessa ação. Os custos estimados são de R$ 306.000,00 por ano, seNão informado na fonteo R$ 216.000,00
em salários e encargos, R$ 30.000,00 para a manutenção de um veículo à disposição dos técnicos e R$ 60.000,00 para diárias. Além deste custo,
propõe-se um investimento de R$ 20.000,00 na construção de uma página de internet que possa ser alimentada pelos municípios e pela AGB Peixe
Vivo.
O custo total da ação é de R$ 3.080.000,00 para 10 anos para a consolidação de uma rotina de divulgação dos dados sobre saneamento preveNão informado na fonteo-se
sua constante atualização e para a construção de uma página de internet que possa ser alimentada pelos municípios.</t>
  </si>
  <si>
    <t>Seminário sobre as condições futuras dos sistemas de abastecimento de água</t>
  </si>
  <si>
    <t>Esta ação tem como objetivo ampliar o conhecimento sobre as condições futuras dos sistemas de abastecimento de água visando estimar os investimentos
necessário para que até o ano de 2025, seja universalizada a distribuição de água no meio urbano em todos os municípios da bacia do rio das Velhas.</t>
  </si>
  <si>
    <t>A ampliação dos sistemas de abastecimento de água das sedes urbanas na bacia do rio das Velhas deve contemplar a ampliação das unidades de captação,
elevatórias, adutoras de água bruta, estações de tratamento de água para os sistemas de abastecimento de água saturados ou próximos à saturação e reservatórios
de compensação e distribuição, sub-adutoras de distribuição e complementação da universalização atual e crescimento vegetativo das redes de distribuição no
horizonte de projeto.
A ação do CBH Rio das Velhas em relação à universalização do abastecimento deve ser essencialmente política e de apoio técnico, por meio da AGB Peixe Vivo, para
a obtenção dos recursos necessários, já que o abastecimento é atribuição dos municípios e das concessionárias. Dessa forma, para dirimir as incertezas sobre os
investimentos necessários para universalização do abastecimento de água nos municípios da bacia e considerando a importância da bacia no contexto estadual,
propõe-se a realização de um seminário sobre as condições futuras dos sistemas de abastecimento da bacia. Desse seminário devem resultar as necessidades de
investimento para o atingimento das metas do Plano de Bacia, com indicação dos montantes necessários para serem alocados em cada sistema e a necessidade de
complementação por parte dos recursos da cobrança.</t>
  </si>
  <si>
    <t>Os custos envolvidos com o seminário foram estimados em R$ 50.000,00, consideraNão informado na fonteo-se as atividades preliminares, reuniões preparatórias e despesas de locação
de espaço, alimentação e hospedagem.
O aporte necessário para complementação não deve ser significativo, consideraNão informado na fonteo-se os investimentos já realizados, os investimentos previstos e as ações dos
governos federal, estadual e municipais nos sistemas. Como estimativa de valor, considerou-se uma complementação de 10% do valor previsto para 2025, ou seja,
R$ 2,9 milhões para serem aplicados entre 2015 e 2025, sempre baseado em um programa de atingimento de metas progressivas a serem comprovadas pelas
autarquias e concessionárias.</t>
  </si>
  <si>
    <t>Controle e redução de perdas no abastecimento urbano</t>
  </si>
  <si>
    <t>Esta ação visa a desenvolver a eficiência operacional dos sistemas de abastecimento de água das sedes urbanas na bacia hidrográfica do rio das
Velhas</t>
  </si>
  <si>
    <t>A redução dos níveis de perdas necessita de ações distintas. As perdas por faturamento necessitam de ações gerenciais, como adoção de softwares
adequados, políticas de contenção da inadimplência, redução de fraudes, cadastros técnico e comercial, macromedição e micromedição.
As perdas físicas, por outro lado, refletem as fragilidades do sistema de distribuição em si.
As intervenções possíveis por parte do Comitê restringem-se a ações políticas sobre as empresas de saneamento no sentido de redução das perdas
a valores aceitáveis para a realidade regional. Estas Ações são:
• Estabelecimento do conjunto de metas de redução de perdas;
• Fixação de critérios de outorga evolutivos, considerando essas reduções de perdas;
• Fixação de valores de cobrança evolutivos, de forma a premiar as maiores reduções de perdas e onerar as situações nas quais as metas não
forem atingidas.</t>
  </si>
  <si>
    <t>Cabe ao CBH Rio das Velhas e a AGB Peixe Vivo manter os dados sobre as perdas dos sistemas de abastecimento atualizados junto aos prestadores
de serviços (administração direta da Prefeitura, autarquias municipais e a COPASA), de modo que possa haver um monitoramento das metas
estabelecidas. Para isso, prevê-se um custo anual de R$ 20.000,00, consideraNão informado na fonteo-se reuniões com os atores envolvidos e despesas com
deslocamento, totalizaNão informado na fonteo R$ 320.000,00 em 16 anos.</t>
  </si>
  <si>
    <t>Atendimento a Portaria nº 2.914/2011 do Ministério da Saúde pelos prestadores de serviço de abastecimento</t>
  </si>
  <si>
    <t>Essa ação visa à mobilização dos prestadores de serviço de abastecimento público para o atendimento da Portaria nº 2.914, de 12 de dezembro de 2011, que dispõe
sobre os procedimentos de controle e de vigilância da qualidade da água para consumo humano e seu padrão de potabilidade, principalmente no aspecto
relacionado a divulgação dos resultados do monitoramento e controle da qualidade e potabilidade</t>
  </si>
  <si>
    <t>Dentre os entes federais a serem inseridos nessa ação estão a Secretaria de Vigilância em Saúde do Ministério da Saúde (SVS/MS) e a Fundação Nacional de Saúde
(FUNASA).
Essa ação deve ser articulada com as ações relacionadas com o manejo de recursos hídricos em áreas rurais, mineração e atividades industriais, rede de
monitoramento qualitativo e ações de educação ambiental.
A AGB Peixe Vivo deverá montar um sistema de informações da água bruta captada pelos serviços de abastecimento urbano e da água tratada distribuída à
população. Esse sistema será alimentado pelos prestadores de serviço de abastecimento e pelos dados do monitoramento quali-quantitativo dos corpos hídricos da
bacia nos diversos pontos da rede projetada.
O foco da atuação do CBH Rio das Velhas (apoiado pela Agência de Bacia) está na divulgação dos resultados, não interferindo em matéria de competência dos
órgãos de saúde pública, responsáveis pela fiscalização do atendimento da Portaria nº 2.914/2011.</t>
  </si>
  <si>
    <t>Os custos estimados são relacionados com a manutenção de um sistema de coleta e difusão de informações de qualidade de água bruta e tratada na bacia. O custo
da montagem de uma plataforma a ser alimentada pelos gestores dos sistemas de abastecimento foi estimado em R$ 250.000,00. A manutenção dessa plataforma
necessitará da ação de um profissional de TI, em tempo parcial, para o que foi estimado um valor de R$ 2.000,00 mensais, ou R$ 24.000,00 anuais. A ação totaliza
R$ 610.000,00 dos quais R$ 250.000,00 e o restante é para o pagamento do profissional de TI para a manutenção da plataforma durante o horizonte de
planejamento do PDRH Rio das Velhas.</t>
  </si>
  <si>
    <t>Ações de alavancagem de investimentos para implantação e/ou ampliação de Estações de Tratamento de Efluentes e redes de coleta</t>
  </si>
  <si>
    <t>Implementar ou ampliar ETEs e redes de coleta em municípios populosos visando aumentar o índice de esgoto coletado e tratado, visando o
tratamento a nível secundário de 90% do esgoto sanitário dos municípios com mais de 20 mil habitantes até o ano de 2030.</t>
  </si>
  <si>
    <t>No campo político-gerencial, o CBH Rio das Velhas pode induzir o tratamento dos esgotos pela fixação de critérios de outorga e/ou de valores para
cobrança mais restritivos para os municípios com baixa cobertura de coleta e tratamento dos esgotos em consonância com os horizontes e metas
parciais propostas no enquadramento das águas.
No campo político-financeiro, o CBH Rio das Velhas pode apoiar diretamente a execução de projetos de coleta e tratamento de esgotos na bacia,
sendo que esse apoio pode ser de forma isolada ou em parceria com as concessionárias como a COPASA.
Para dirimir as incertezas sobre essa necessidade e considerando a importância da bacia no contexto estadual, repete-se a proposta de realização
de um seminário sobre as condições futuras dos sistemas de esgotamento sanitário e tratamento de efluentes da bacia.</t>
  </si>
  <si>
    <t>Os custos envolvidos com o seminário foram estimados em R$ 50.000,00, consideraNão informado na fonteo-se as atividades preliminares, reuniões preparatórias e
despesas de locação de espaço, alimentação e hospedagem. O aporte necessário para complementação deve servir para alavancar outras fontes,
consideraNão informado na fonteo-se que os investimentos necessários serão significativos baseaNão informado na fonteo-se na situação atual. Como estimativa de valor a ser destinado
para complementação, considerou-se uma verba de 3 vezes o valor destinado ao abastecimento de água, ou seja, R$ 8,7 milhões para serem
aplicados entre 2015 e 2025, sempre consistido em um programa de atingimento de metas progressivas a serem comprovadas pelas autarquias e
concessionárias.</t>
  </si>
  <si>
    <t>Estudo de Viabilidade Econômico-Financeira e um Estudo de Impacto Ambiental da Desinfecção de Efluentes das ETEs existentes</t>
  </si>
  <si>
    <t>Implementar tratamento terciário e desinfecção em todas as ETEs da RMBH visando diminuir o número de coliformes.</t>
  </si>
  <si>
    <t>Uma possibilidade técnica de reduzir a contaminação é a introdução do tratamento terciário e a desinfecção do efluente.
Para dirimir as incertezas sobre essa necessidade e considerando a importância da bacia no contexto estadual, a atuação do CBH Rio das Velhas
deve ser no sentido de viabilizar essa discussão sobre uma base de conhecimento mais consistente, a partir da execução das avaliações acima
indicadas em conjunto com a Secretarias Estaduais de Saúde e de Desenvolvimento Urbano, Ministério da Saúde/FUNASA, concessionárias e
prefeituras e autarquias municipais da RMBH.</t>
  </si>
  <si>
    <t>Os custos envolvidos foram estimados em R$ 1.500.000,00, destinados à realização de um Estudo de Alternativas Técnicas, um Estudo de
Viabilidade Econômico-Financeira e um Estudo de Impacto Ambiental da Desinfecção de Efluentes das ETEs Existentes.
O aporte necessário para complementação deve servir para alavancar outras fontes, consideraNão informado na fonteo-se que os investimentos necessários serão
significativos, consideraNão informado na fonteo-se a situação atual.</t>
  </si>
  <si>
    <t>Seminário para implantação de aterros sanitários locais ou em consórcios regionais</t>
  </si>
  <si>
    <t>• Apoiar a formação de consórcios municipais e a promoção de outras formas de investimento para a destinação final adequada dos resíduos
sólidos;
• Realizar estudos de consultoria especializada para decisão referente a melhor localização para implantação dos aterros;
• Manter atualizadas as informações de monitoramento de aterros no SIRH-Velhas.</t>
  </si>
  <si>
    <t>Assim, de forma similar à questão dos Planos Municipais de Saneamento, o tratamento relacionado aos resíduos sólidos deve atuar mais na
vertente política do que executiva. A primeira ação possível será a realização de um seminário de planejamento que envolva os municípios da
bacia, os municípios participantes dos ATOs estabelecidos para a bacia do São Francisco que pertençam também a bacia do rio das Velhas e as
secretarias estaduais envolvidas no Minas sem Lixões para diagnosticar as dificuldades reais de formação dos consórcios; identificar as ações
necessárias para correção dos entraves; estabelecer um cronograma de ações; estabelecer um sistema de monitoramento das ações; e estabelecer
um sistema de reconhecimento e premiação aos municípios que participem dos consórcios intermunicipais.</t>
  </si>
  <si>
    <t>Os recursos necessários para essa ação referem-se ao seminário de planejamento. Devido ao número de municípios envolvidos, estimam-se em 200
pessoas presentes nesse seminário. ConsideraNão informado na fonteo-se custos de hospedagem, alimentação e infraestrutura de um evento de dois dias, os recursos
necessários são estabelecidos em R$ 300.000,00.</t>
  </si>
  <si>
    <t>Implantação de Unidades de Triagem e Compostagem - UTCs locais ou em consórcios regionais</t>
  </si>
  <si>
    <t>Implantação de Unidades de Triagem e Compostagem e promoção de outras formas de investimento para a destinação final adequada dos resíduos
sólidos.</t>
  </si>
  <si>
    <t>Planejar a implantação das UTCs nos municípios pelos consórcios existentes ou em criação, para fins de acompanhamento da melhora da qualidade
dos recursos hídricos na bacia.</t>
  </si>
  <si>
    <t>Poderão ser disponibilizados recursos da ordem de R$ 200.000,00 anuais, desembolsados a partir de demaNão informado na fonteas das prefeituras e gestores dos
consórcios intermunicipais. Sugere-se a seleção dos projetos por meio de edital publicado pela AGB Peixe Vivo, recebeNão informado na fonteo as respostas e avaliaNão informado na fonteo
as possibilidades de integração entre as propostas.</t>
  </si>
  <si>
    <t>Implantação da Coleta Seletiva local ou em consórcios regionais</t>
  </si>
  <si>
    <t>Implantação efetiva da coleta seletiva nos 44 municípios com sede na bacia.</t>
  </si>
  <si>
    <t>A implantação da coleta seletiva envolve basicamente as municipalidades e os gestores dos consórcios. No entanto, a efetiva participação da
sociedade necessita de ações de educação ambiental constantes, que envolvam processos de avaliação de seus resultados. Para isso, o CBH Rio das
Velhas pode participar de forma efetiva, seja com a produção de materiais e campanhas, seja com aporte financeiro para a execução de campanhas
produzidas pelos consórcios e pelos municípios.</t>
  </si>
  <si>
    <t>ConsideraNão informado na fonteo-se o número de municípios com sede na bacia (44), e a existência de coleta seletiva em alguns destes, considerou-se o aporte de R$
400.000,00 anuais em campanhas educativas a cada ano.</t>
  </si>
  <si>
    <t>Recuperação das áreas degradadas por lixões e aterros controlados abandonados</t>
  </si>
  <si>
    <t>Mapear os lixões e aterros controlados abandonados, elaborar Projeto de Recuperação de Áreas Degradadas e a implementação de ações de
recuperação destas áreas.</t>
  </si>
  <si>
    <t>Essa é uma ação de responsabilidade das prefeituras municipais, podendo ser apoiada pelo CBH Rio das Velhas a partir de ações de educação
ambiental para conscientização da população. Da mesma forma, o CBH Rio das Velhas pode apoiar na formulação dos projetos de recuperação de
áreas degradadas. Devem ser produzidos material de comunicação e educativo sobre a disposição correta de resíduos sólidos na bacia para
distribuição em todos os municípios de forma contínua. Propõe-se a contratação de projetos de recuperação de áreas degradadas nos 44
municípios com sede na bacia.</t>
  </si>
  <si>
    <t>Poderão ser disponibilizados recursos da ordem de R$ 100.000,00 anuais. Para os projetos de recuperação de áreas degradadas, devem ser
disponibilizados, por meio de editais anuais, R$ 300.000,00 anuais.</t>
  </si>
  <si>
    <t>Controle de poluição difusa de origem da drenagem urbana</t>
  </si>
  <si>
    <t>Os objetivos gerais dessa ação são:
• Realizar estudos específicos, indicação de medidas de controle ou dispositivos de drenagem que minimizem o carreamento de sólidos e
sedimentos pelas chuvas para dentro dos rios, principalmente na RMBH;
• Definição de ações a serem incluídas nos Planos Municipais de Saneamento e no portfólio de investimentos das prefeituras e empresas de
saneamento.</t>
  </si>
  <si>
    <t>A ação específica é de responsabilidade das municipalidades, sendo que o CBH Rio das Velhas pode auxiliar de forma direta na viabilização de
projetos e estudos específicos. A principal atividade desta Ação consiste na realização de estudos e projetos que viabilizem a execução de ações
referentes à drenagem urbana dos municípios da RMBH, que priorizem a manutenção do leito natural dos cursos d’água e que estejam nos Planos
Municipais de Saneamento Básico - PMSB.</t>
  </si>
  <si>
    <t>SeNão informado na fonteo uma ação de estudos e projetos, os montantes envolvidos são relacionados com o desenvolvimento destes. EnteNão informado na fontee-se que o uso de editais é
a melhor estratégia para a seleção de projetos apresentados pelos municípios da RMBH, desde que estejam contemplados nos PMSB. Dada a
complexidade do problema, os recursos envolvidos nesses estudos deverão ser empregados ao longo de muitos anos. Para esses estudos e projetos,
propõe-se a alocação de R$ 400.000,00 anuais.</t>
  </si>
  <si>
    <t>Recuperação de fundos de vale em áreas urbanas</t>
  </si>
  <si>
    <t>Esta ação tem como objetivo recuperar os fundos de vale da RMBH, visando a manutenção dos cursos d'água em leito natural, recompor as APPs da
RMBH e consequentemente adotar medidas de controle de ocupações dessas áreas na RMBH.</t>
  </si>
  <si>
    <t>As ações previstas neste Programa envolvem a recuperação da mata ciliar dos fundos de vale e nascentes nas áreas urbanas da RMBH.
Realizado o mapeamento, as ações de recuperação das nascentes e fundos de vale deverão ser devidamente respaldadas pela Resolução CONAMA
n° 429, de 28 de fevereiro de 2011, que dispõe sobre a Metodologia de Recuperação das Áreas de Preservação Permanente (APPs).
Dessa forma, caberá ao CBH Rio das Velhas por meio da AGB Peixe Vivo contratar estudos técnicos para auxiliar na definição do método de
recuperação ambiental a ser utilizado (caso a caso) nas nascentes e fundos de vale mapeados da RMBH.
Cabe ressaltar que essa ação está articulada a todos os Programas da Componente 6: Conservação Ambiental.</t>
  </si>
  <si>
    <t>Estima-se um investimento anual de R$ 1.000.000,00 em ações de recuperação ambiental dos fuNão informado na fonteos de vale e nascentes da RMBH (cercamento,
plantio e monitoramento), incluiNão informado na fonteo a contratação dos estudos técnicos nos dois primeiros anos para definição dos métodos de recuperação de
APPs a serem utilizados, totalizaNão informado na fonteo R$ 16.000.000,00 em 16 anos.</t>
  </si>
  <si>
    <t>Mineração e Atividades Industriais</t>
  </si>
  <si>
    <t>Controle de carga poluidora</t>
  </si>
  <si>
    <t>Estabelecer diretrizes para orientar os setores da indústria e da mineração a adotar práticas que minimizem a geração de efluentes, respeitando a
capacidade de suporte dos rios da bacia. Estes setores também devem se ajustar e controlar suas atividades de forma a não alterar negativamente a
qualidade físico-química e bacteriológica das águas superficiais e subterrâneas que utilizam na bacia do rio das Velhas.</t>
  </si>
  <si>
    <t>Estudo técnico de lançamento de efluentes na rede de esgoto urbana (óleos, matéria orgânica, etc.) para controle e adequação da poluição de
origem industrial
Estudo técnico de lançamento de substâncias tóxicas e variação da turbidez nos corpos d’água para controle e adequação da poluição de origem
mineral. Esses dados devem ser incorporados ao SIRH-Velhas.</t>
  </si>
  <si>
    <t>Estudo técnico de lançamento de efluentes na rede de esgoto urbana (óleos, matéria orgânica, etc.) para controle e adequação da poluição de
origem iNão informado na fonteustrial: R$ 500.000,00;
Estudo técnico de lançamento de substâncias tóxicas e variação da turbidez nos corpos d’água para controle e adequação da poluição de origem
mineral: R$ 200.000,00.</t>
  </si>
  <si>
    <t>Recuperação de áreas degradadas</t>
  </si>
  <si>
    <t>Este Programa tem como objetivo geral promover ações de difusão de práticas de recuperação de áreas degradadas pelas atividades pontuais da
indústria e da mineração em uma sub-bacia hidrográfica de controle no rio das Velhas, buscando a estabilização destas áreas, a contenção de
processos erosivos e/ou assoreamento de cursos d’água, a reconfiguração topográfica e a sua reintegração à paisagem.</t>
  </si>
  <si>
    <t>As ações referentes ao Programa de Recuperação de Áreas Degradadas envolvem em um primeiro momento o conhecimento das áreas degradadas
existentes para que possa ser efetuada sua posterior recuperação. Assim sendo, as ações inerentes a esta atividade são:
• Mapeamento das áreas degradadas existentes através de levantamento de campo;
• Recuperação de uma área degradada em uma sub-bacia de controle através de projeto demonstrativo.</t>
  </si>
  <si>
    <t>Os custos estimados para as ações são os seguintes:
Mapeamento de áreas degradadas pela iNão informado na fonteústria e mineração na bacia hidrográfica do rio das Velhas através de levantamento de campo: R$
2.000.000,00;
Recuperação de uma área degradada pela iNão informado na fonteústria e outra pela mineração em uma sub-bacia de controle: R$ 1.000.000,00.</t>
  </si>
  <si>
    <t>Controle de processos erosivos</t>
  </si>
  <si>
    <t>Este programa tem como principal objetivo controlar os processos erosivos pontuais provenientes da atividade mineradora.</t>
  </si>
  <si>
    <t>As ações previstas para este Programa compreendem estudos, projetos, obras e avaliações com potencial de alavancagem de investimentos para
controle de processos erosivos consequentes da atividade mineradora.</t>
  </si>
  <si>
    <t>Deverão ser destinados valores anuais R$ 100.000,00, durante o período de 16 anos, para lançamento de editais para estudos, projetos, obras e
avaliações de ações de controle de processos erosivos, privilegiaNão informado na fonteo demaNão informado na fonteas com potencial de alavancagem de novos investimentos custeados
por fontes alternativas de recursos, totalizaNão informado na fonteo R$ 1.600.000,00.</t>
  </si>
  <si>
    <t>Uso racional de água na indústria</t>
  </si>
  <si>
    <t>Indicar ações de conscientização para o setor industrial e orientá-lo quanto à utilização racional de água, levando a experiência de outros casos bem
sucedidos de como otimizar a redução de volumes de água captada da rede pública, mananciais superficiais e subterrâneos, consumo efetivo de água
(volume de água utilizada para uma determinada unidade de produção), e percentual de água de reuso.</t>
  </si>
  <si>
    <t>As ações previstas para este Programa são:
• Aumento da eficiência do uso da água na indústria
• Incentivo a um programa de certificação de uso racional na indústria</t>
  </si>
  <si>
    <t>Os custos estimados para as ações são os seguintes:
• Aumento da eficiência do uso da água na iNão informado na fonteústria: R$ 800.000,00;
• Incentivo a um programa de certificação de uso racional na iNão informado na fonteústria: R$ 600.000,00.</t>
  </si>
  <si>
    <t>Segurança de barragens</t>
  </si>
  <si>
    <t>O objetivo deste programa consiste em elaborar mapeamento e cadastro de barragens de rejeitos e apoiar usuários operadores de barragens para
sua regularização</t>
  </si>
  <si>
    <t>• Identificação e cadastramento de barragens de rejeitos minerários sujeitas à aplicação dos instrumentos da Lei Federal nº 12.334/2010
Elaborar mapeamento e cadastro de barragens de rejeitos e implementar ações de fiscalização e monitoramento das mesmas.
• Aplicação dos instrumentos previstos na Política Nacional de Segurança de Barragens.</t>
  </si>
  <si>
    <t>• Identificação de barragens de rejeitos minerários sujeitos a aplicação dos instrumentos da Lei Federal nº 12.334/2010: R$ 250.000,00;
• Aplicação dos instrumentos previstos na Política Nacional de Segurança de Barragens: R$ 250.000,00.</t>
  </si>
  <si>
    <t>Manejo de Recursos Hídricos em Área Rural</t>
  </si>
  <si>
    <t>O principal objetivo deste programa consiste em reduzir a poluição no meio rural, proveniente da poluição difusa de origem agrícola e animal.</t>
  </si>
  <si>
    <t>Para alcançar os proveitos gerados com a adoção das medidas indicadas por este Programa de Controle de Carga Poluidora, faz-se necessário estabelecer o públicoalvo,
que são os proprietários rurais e demais personagens responsáveis pela manipulação e aplicação de defensivos agrícolas e fertilizantes, no caso da agricultura,
e os proprietários rurais e responsáveis pelo manejo e condução das atividades voltadas à pecuária, sejam elas, a bovinocultura, avicultura ou a suinocultura.
Estabelecido o público-alvo, deve-se montar a logística de ação, dando maior ênfase aos municípios que apresentam atividade agrícola intensa, carentes em
assistência técnica, regiões agrícolas com topografia acidentada, maior inclinação pecuária e as regiões onde foi constatada alta DBO, proveniente de material
orgânico de origem animal.
As ações sugeridas distribuem-se em ‘Controle da poluição difusa de origem agrícola’ e ‘Controle da poluição difusa de origem animal’.</t>
  </si>
  <si>
    <t>• Controle da poluição difusa de origem agrícola: R$ 4.800.000,00;
• Controle da poluição difusa de origem animal: R$ 6.400.000,00.</t>
  </si>
  <si>
    <t>Recuperar as áreas de pastagens degradadas através da adesão dos produtores rurais.</t>
  </si>
  <si>
    <t>• Capacitação
• Mapeamento das áreas prioritárias
• Revegetação</t>
  </si>
  <si>
    <t>O custo total do programa é de R$ 11.000.000,00, seNão informado na fonteo que os investimentos serão distribuídos em Capacitação R$ 1.000.000,00, Mapeamento: R$
2.000.000,00 e Revegetação R$ 8.000.000,00, pelo período de dezesseis anos.</t>
  </si>
  <si>
    <t>O principal objetivo deste programa consiste em reduzir o impacto dos processos erosivos provocados pela atividade agropecuária.</t>
  </si>
  <si>
    <t>• Mapeamento de áreas produtoras de sedimentos
• Práticas conservacionistas em propriedades rurais
• Controle de erosões em estradas vicinais</t>
  </si>
  <si>
    <t>O orçamento previsto para a ação de Mapeamento de áreas produtoras de sedimentos para o período de dois anos correspoNão informado na fontee a R$ 680.000,00. Para a
ação das Práticas conservacionistas em propriedades rurais foi previsto o valor de R$ 5.756.800,00 para o período de 16 anos. Para a ação Controle de
erosões em estradas vicinais, o orçamento previsto é de R$ 4.640.000,00 para o período de 16 anos.
O orçamento previsto é referente às ações do Comitê. Não estão incluídos os custos referentes à ação das prefeituras, que devem ser assumidas pelas
mesmas, uma vez que trata-se de ação rotineira de conservação de estradas vicinais que será qualificada e monitorada.</t>
  </si>
  <si>
    <t>Uso racional de água na agricultura</t>
  </si>
  <si>
    <t>O objetivo deste programa consiste em incentivar o uso eficiente da água na irrigação através de práticas mais eficientes.</t>
  </si>
  <si>
    <t>• Incentivo ao uso racional de água na agricultura
• Incentivo a um programa de certificação de uso racional na agricultura</t>
  </si>
  <si>
    <t>O custo total do programa é de R$ 8.000.000,00, seNão informado na fonteo que os investimentos serão distribuídos em Incentivo ao uso racional de água na agricultura R$
5.000.000,00 e Incentivo a um programa de certificação de uso racional de água na agricultura, no valor de R$ 3.000.000,00, pelo período de dezesseis anos.</t>
  </si>
  <si>
    <t>Planejamento e gestão do território rural</t>
  </si>
  <si>
    <t>O objetivo do programa consiste em apoiar o desenvolvimento de instrumentos de planejamento territorial, em área rural, na bacia, incluindo territórios de agricultura irrigada e de
agricultura familiar.</t>
  </si>
  <si>
    <t>• Território da Agricultura Irrigada (TAI)
• Apoio e Incentivo ao Desenvolvimento Rural Sustentável da Agricultura Familiar
• Apoio e participação na implantação de sistemas de Gestão Territorial Rural</t>
  </si>
  <si>
    <t>O custo total do programa é de R$ 10.000.000,00, seNão informado na fonteo que os investimentos serão distribuídos em Território de Agricultura Irrigada, com R$ 3.000.000,00, apoio e incentivo ao
Desenvolvimento Rural Sustentável da Agricultura Familiar, com R$ 2.000.000,00, e apoio e participação na implantação de sistemas de Gestão Território Rural, no valor de
R$ 5.000.000,00, pelo período de dezesseis anos.</t>
  </si>
  <si>
    <t>Conservação Ambiental</t>
  </si>
  <si>
    <t>Planos de recuperação hidroambiental</t>
  </si>
  <si>
    <t>O objetivo principal do Programa de Recuperação Hidroambiental consiste em aprimorar e dar continuidade aos projetos já existentes,
implementados pelos subcomitês da bacia do rio das Velhas e aplicados no Alto e Médio Alto rio das Velhas, principalmente, com maior foco em
programas de recuperação relacionados a aspectos quali-quantitativos de recursos hídricos.</t>
  </si>
  <si>
    <t xml:space="preserve">• Investimento em programas de recuperação hidroambiental através de projetos aprovados pelo Comitê e Agência de Bacia
• Monitoramento das áreas recuperadas e avaliação das ações realizadas
</t>
  </si>
  <si>
    <t>O custo total do programa é de R$ 8.000.000,00, seNão informado na fonteo que os investimentos serão distribuídos em investimentos em programas de recuperação
hidroambiental através de projetos aprovados pelo Comitê e Agência de Bacia no valor de R$ 7.200.000,00 e monitoramento das áreas recuperadas
e avaliação das ações realizadas, no valor de R$ 800.000,00, pelo período de dezesseis anos.</t>
  </si>
  <si>
    <t>Proteção de áreas para conservação</t>
  </si>
  <si>
    <t>Este Programa se destina a ampliar as áreas de proteção ambiental de modo a garantir a preservação da biodiversidade local.</t>
  </si>
  <si>
    <t>• Incentivo à implantação de reservas legais
• Proteção de áreas de recarga dos aquífero
• Apoio à criação de novas Unidades de Conservação
• Definição de Áreas com Restrição de Uso
• Proteção das Comunidades Aquáticas</t>
  </si>
  <si>
    <t>O custo total do programa é de R$ 10.800.000,00, seNão informado na fonteo que os investimentos serão distribuídos pelo período de 16 anos, entre as seguintes ações:
• Incentivo à implantação de Reservas Legais: R$ 1.600.000,00
• Proteção de áreas de recarga dos aquíferos: R$ 1.600.000,00
• Apoio à criação de novas Unidades de Conservação: R$ 1.600.000,00
• Estudo para definição de Áreas de Restrição de Uso, com vistas à proteção de recursos hídricos e ecossistemas aquáticos: R$ 4.400.000,00
• Proteção das Comunidades Aquáticas: R$ 1.600.000,00</t>
  </si>
  <si>
    <t>Recomposição de APPs</t>
  </si>
  <si>
    <t>Apoiar a recomposição da mata ciliar e das nascentes em áreas rurais.</t>
  </si>
  <si>
    <t xml:space="preserve">• Mapeamento das áreas de preservação permanentes prioritárias para 
• Apoio a recuperação de mata ciliar e nascentes em áreas rurais
• Monitoramento das áreas recuperadas e avaliação das ações realizadas
</t>
  </si>
  <si>
    <t>O custo total do programa é de R$ 14.800.000,00, seNão informado na fonteo que os investimentos serão distribuídos em Estudo para mapeamento das áreas
prioritárias para recuperação, no valor de R$ 2.000,000,00 em dois anos, Apoio a recuperação de mata ciliar e nascentes em áreas rurais, no valor
de R$ 5.600.00,00 pelo período de cinco anos, e Monitoramento das áreas recuperadas e avaliação das ações realizadas, no valor de R$
7.200.000,00 pelo período de dezesseis anos.</t>
  </si>
  <si>
    <t>Recuperação de Unidades de Conservação</t>
  </si>
  <si>
    <t>Promover a recuperação das Unidades de Conservação existentes.</t>
  </si>
  <si>
    <t>• Apoio a recuperação de Unidades de Conservação
• Monitoramento das áreas recuperadas e avaliação das ações realizadas</t>
  </si>
  <si>
    <t>O custo total do programa é de R$ 20.923.000,00, seNão informado na fonteo que os investimentos serão distribuídos em Apoio a revegetação/recuperação de Unidades
de Conservação, no valor de R$ 19.323.000,00 e Monitoramento das áreas recuperadas e avaliação das ações realizadas no valor de R$
1.600.000,00, pelo período de dezesseis anos.</t>
  </si>
  <si>
    <t>Ecoturismo</t>
  </si>
  <si>
    <t>Desenvolver a potencialidade turística associada aos recursos hídricos na bacia e promover a gestão da balneabilidade associada com o turismo, o
lazer e a educação ambiental.</t>
  </si>
  <si>
    <t>• Estudo e mapeamento de pontos de interesse e potencial ecoturístico
• Informes de balneabilidade na bacia do rio das Velhas</t>
  </si>
  <si>
    <t>Estudo e mapeamento de pontos de interesse e potencial ecoturístico na bacia do rio das Velhas: R$ 650.000,00, pelo período de quatro anos.
Boletins periódicos de coNão informado na fonteição de balneabilidade publicados e disponibilizados online: R$ 350.000,00, pelo período de 14 anos.</t>
  </si>
  <si>
    <t>Pagamento por Serviços Ambientais (PSA)</t>
  </si>
  <si>
    <t>Implementar ações voltadas à proteção de mananciais, nascentes e recursos hídricos através do pagamento a proprietários de áreas que prestam
serviços ambientais para que estes conservem estas áreas ou ainda empreendam ações de recuperação.
Colaborar com a discussão e aprovação de legislação de PSA no Estado de Minas Gerais e nos municípios que fazem parte da bacia.</t>
  </si>
  <si>
    <t>• Estudo para a implementação de Programas de Pagamento por Serviços Ambientais (PSA)
• Estudo e promoção de discussões de critérios relacionados a recursos hídricos a serem propostos ao ICMS Ecológico</t>
  </si>
  <si>
    <t>O custo total do programa é de R$ 490.000,00, seNão informado na fonteo que os investimentos serão distribuídos em Estudo para implantação de Programas de
Pagamento por Serviços Ambientais, no valor de R$ 300.000,00 e Estudo e promoção de discussões de critérios relacionados a recursos hídricos a
serem propostos ao ICMS Ecológico, no valor de R$ 190.000,00, pelo período de dois anos.</t>
  </si>
  <si>
    <t>Educação Ambiental, Comunicação e Mobilização Social</t>
  </si>
  <si>
    <t>Planejamento de ações de educação ambiental, comunicação e mobilização social</t>
  </si>
  <si>
    <t>Aprimorar e implementar o Plano de Ação de Educação, Comunicação e Mobilização para a bacia hidrográfica do rio das Velhas.</t>
  </si>
  <si>
    <t>• Contratar consultoria técnica para realizar uma avaliação retrospectiva e elaborar relatório anual sobre as ações de educação;
• À luz dos resultados da avaliação retrospectiva, promover a revisão e atualização do Plano de Ação de educação, comunicação e mobilização
para a bacia hidrográfica do rio das Velhas para o período de vigência do PDRH Rio das Velhas;
• A revisão do Plano de Ação deverá propor diretrizes gerais e um escopo de ações integradas, juntamente com o planejamento de ações
específicas para Educação Ambiental, Comunicação e Mobilização;
• O Plano de Ação deve prever a articulação do CBH Rio das Velhas com a Secretaria Estadual de Educação e as Secretarias Municipais de Educação;
• Cada ação deverá ser detalhada, apresentando em seu conteúdo mínimo as seguintes informações: Descrição, Objetivo, Local (abrangência),
Público Alvo, Atividades/ Escopo dos Serviços, Responsáveis, Metas, Periodicidade, Indicadores de monitoramento, Duração/ Cronograma,
Estimativa de Custos e Fontes de Recursos;
• As ações previstas no Plano deverão ser ordenadas de acordo com o grau de prioridade e planejadas dentro de um cronograma anual;
• O Plano de Ação deverá prever, também, mecanismos de monitoramento, de avaliação de resultados de cada ação pelos participantes e uma
sistemática de avaliação baseada em indicadores para acompanhamento pelo CBH Rio das Velhas e pela sociedade de maneira geral.</t>
  </si>
  <si>
    <t>O custo total do programa é de R$ 320.000,00, seNão informado na fonteo que os investimentos serão distribuídos ao longo de dezesseis anos.</t>
  </si>
  <si>
    <t>Implementação das ações de educação ambiental, comunicação e mobilização social</t>
  </si>
  <si>
    <t>Implementar o Plano de Ação de educação, comunicação e mobilização.</t>
  </si>
  <si>
    <t>• Realizar, sempre que se aproximar do término do período contratual, uma avaliação do contrato atualmente mantido para a implementação do
Plano de Ações de Educação Ambiental, Comunicação e Mobilização Social e promover ajustes, correções e aperfeiçoamentos aos termos de
referência e aos procedimentos de contratação de entidade para execução do Plano de Ações.
• Tomar as providências necessárias para a realização de novo processo licitatório quando do encerramento do contrato atualmente em vigor,
atentando para os prazos requeridos para que a transição de uma contratação para outra não provoque descontinuidades ao desenvolvimento
das ações previstas nos Plano de Ações.</t>
  </si>
  <si>
    <t>O custo total do programa é de R$ 24.000.000,00, seNão informado na fonteo que os investimentos serão distribuídos ao longo de dezesseis anos.</t>
  </si>
  <si>
    <t>Gestão</t>
  </si>
  <si>
    <t>Arranjo institucional</t>
  </si>
  <si>
    <t>Ampliar e aprimorar o arranjo institucional de gestão de recursos hídricos da bacia.</t>
  </si>
  <si>
    <t>• Promover a integração da gestão de recursos hídricos com a gestão ambiental.
• Promover as condições técnicas e institucionais para o licenciamento ambiental integrado com a concessão de outorgas, enquadramento dos
corpos hídricos com as diretrizes do PDRH Rio das Velhas.
• Apoiar e fortalecer o IGAM na definição de ações de melhoria da gestão de recursos hídricos e sua integração com o sistema de gestão
ambiental.
• Divulgação, esclarecimento, fortalecimento e ampliação da visibilidade da ação do CBH Rio das Velhas, objetivando uma maior participação da
sociedade e das instituições no sistema e uma melhor identificação do papel institucional do Comitê, favorecendo o diálogo e as articulações
institucionais.
• Participação de representações do CBH Rio das Velhas em fóruns internos e externos à bacia.
• Apoio institucional às entidades do Sistema Estadual de Recursos Hídricos visando o fortalecimento da gestão integrada na Bacia.
• Desenvolvimento de iniciativas e ações de ampliação do universo de instituições e representantes participantes do arranjo institucional da
bacia.
• Promoção da aproximação e da participação dos atores sociais estratégicos na gestão de recursos hídricos.</t>
  </si>
  <si>
    <t>São previstos R$ 20.000,00 anuais para apoiar a participação de representações do Comitê em eventos, fóruns, Conselhos e outras instâncias
institucionais, totalizaNão informado na fonteo R$ 320.000,00 em 16 anos.</t>
  </si>
  <si>
    <t>Meta ‘pescar, nadar e navegar’ no Alto rio das Velhas</t>
  </si>
  <si>
    <t>Implementação da Meta "pescar, nadar e navegar" no alto rio das Velhas.</t>
  </si>
  <si>
    <t>• Desenvolvimento dos estudos e projetos para o atendimento das metas intermediárias de qualidade das águas requerida;
• Definição de obras e ações necessárias;
• Articulação com as entidades responsáveis;
• Acompanhamento da implementação das obras;
• Avaliação e comunicação para a sociedade da bacia dos resultados das ações;</t>
  </si>
  <si>
    <t>O custo para a articulação com os atores estratégicos do arranjo institucional de gestão da bacia para implementação da Meta “pescar, nadar e
navegar” no trecho metropolitano do rio das Velhas é estimado em R$ 20.000,00, totalizaNão informado na fonteo R$ 320.000,00 em 16 anos.</t>
  </si>
  <si>
    <t>Estudos estratégicos</t>
  </si>
  <si>
    <t>Este programa tem o objetivo de ampliar o conhecimento da situação dos recursos hídricos da bacia, através da realização de estudos estratégicos
complementares, incluindo aspectos relacionados a sua gestão.</t>
  </si>
  <si>
    <t>• Estudos de caráter técnico (hidrológico e ambiental); e
• Estudos de caráter organizacional (arranjo institucional para gestão).</t>
  </si>
  <si>
    <t>Cada estudo que for proposto tem seu próprio orçamento e cronograma.
Propõe-se, que nos primeiros 08 anos de implementação do Plano, sejam investidos, em média, R$ 600.000,00 por ano, resultaNão informado na fonteo num
investimento de R$ 4.800.000,00.</t>
  </si>
  <si>
    <t>Mediação de conflitos</t>
  </si>
  <si>
    <t>Este programa tem o objetivo de instituir fóruns e procedimentos de mediação de conflitos pelos recursos hídricos na bacia do rio das Velhas.</t>
  </si>
  <si>
    <t>Desenvolvimento dos estudos técnicos e de subsídios para tomada de decisão;
Capacitação dos membros do CBH Rio das Velhas em mediação de conflitos pela água;
Proposição e fiscalização de
acordos entre as partes envolvidas nos conflitos</t>
  </si>
  <si>
    <t>Estima-se que a consultoria para desenvolvimento de estudos técnicos e subsídios para tomada de decisão demaNão informado na fontee um investimento da ordem de
R$ 330.000,00. Já o curso de capacitação, numa proposta de 04 turmas de 20 horas, abrangeNão informado na fonteo 120 participantes (membros do CBH Rio das
Velhas e subcomitês), demaNão informado na fontea investimentos da ordem de R$ 70.000,00. Assim, este programa totaliza R$ 400.000,00 nos dois primeiros anos.
Durante o restante do funcionamento, não são previstos custos diretos adicionais.</t>
  </si>
  <si>
    <t>Fortalecimento do CBH Rio das Velhas e Agência de Bacia</t>
  </si>
  <si>
    <t>Fortalecer institucionalmente o CBH Rio das Velhas juntamente com sua Agência de Bacia visando o aprimoramento da gestão dos recursos hídricos da
bacia hidrográfica do rio das Velhas.</t>
  </si>
  <si>
    <t>• Estruturar administrativamente e tecnicamente a Agência de Bacia, o CBH Rio das Velhas e suas instâncias;
• Desenvolver ações de capacitação e mobilização social com vistas a qualificar os membros do Comitê para acompanhar e se posicionar nas situações
relacionadas à gestão de recursos hídricos;
• Desenvolver ações de comunicação social voltadas para o aperfeiçoamento da gestão de recursos hídricos de forma participativa e descentralizada;
• Propor e implementar projetos de aperfeiçoamento da gestão de recursos hídricos na bacia;
• Contratação, através da Agência de Bacia, de assessoria, apoio técnico e operacional ao trabalho da Diretoria, das Câmaras Técnicas e do Plenário do
CBH Rio das Velhas.
• Ações de capacitação contínua e preparação da substituição dos representantes eleitos para o Comitê.
• Apoio ao trabalho dos Subcomitês através de ações de mobilização social e de intervenção nas UTEs;
• Implantação de uma rede de cidadania da bacia do rio das Velhas.</t>
  </si>
  <si>
    <t>Para o desenvolvimento deste Programa devem ser aplicados os recursos de custeio da Agência de Bacia (7,5% do valor da Cobrança). Dessa forma são
previstos R$ 675.000,00 anuais para as ações de fortalecimento do CBH Rio das Velhas e Agência de Bacia, totalizaNão informado na fonteo R$ 10.800.000,00 em 16 anos</t>
  </si>
  <si>
    <t>Desenvolvimento da Agência de Bacia</t>
  </si>
  <si>
    <t>Aprimorar a estruturação técnica e operacional da Agência de Bacia</t>
  </si>
  <si>
    <t>• Organização de um banco de consultores para contratações ad hoc e por projetos para participação em processos específicos;
• Selecionar profissionais com conhecimento técnico em áreas específicas importantes para a gestão de recursos hídricos;
• Contratar assessoria jurídica e técnica ao Comitê, por parecer, para acolhimento e encaminhamento de denúncias e demandas oriundas da sociedade;
• Planejamento de ações voltadas ao processo continuado de aprimoramento técnico da agência de bacia;
• Estruturação do suporte técnico e operacional ao Sistema de Informações sobre Recursos Hídricos do CBH Rio das Velhas.</t>
  </si>
  <si>
    <t>Estima-se um custo anual de R$ 200.000,00 para a manutenção e atualização do banco de consultores, incluiNão informado na fonteo-se o pagamento de dois consultores de
nível superior (R$ 12.000,00 mensais) e um consultor de nível médio (R$ 4.000,00 mensais).</t>
  </si>
  <si>
    <t>Instituição de fóruns de gestão</t>
  </si>
  <si>
    <t>Articular e instituir fóruns específicos para a gestão de recursos hídricos na bacia.</t>
  </si>
  <si>
    <t>• Institucionalizar fóruns de atores estratégicos em torno das agendas temáticas;
• Estabelecer um fórum de grandes outorgados, definindo uma linha de corte para inclusão no grupo e estabelecendo uma dinâmica de
colaboração e discussão permanentes.
• Propor ao fórum o estabelecimento de pactos, organização de processos e implantação de mecanismos de auto regulação, em conjunto com o IGAM/Supram e o CBH Rio das Velhas;
• Estabelecer uma pauta mais específica da temática hídrica para cada segmento.
• Aprofundar soluções de arranjo institucional requeridas para a implementação de ações relacionadas com cada área temática.</t>
  </si>
  <si>
    <t>Estima-se em R$ 20.000,00 anuais os custos para o funcionamento e manutenção dos fóruns, incluiNão informado na fonteo eventuais reuniões presenciais dos atores
interessados em uma ageNão informado na fontea temática em particular, totalizaNão informado na fonteo R$ 320.000,00 em 16 anos.</t>
  </si>
  <si>
    <t>Acompanhamento de processos de licenciamento ambiental</t>
  </si>
  <si>
    <t>Aperfeiçoar e instrumentalizar o CBH Rio das Velhas para o acompanhamento dos processos de Licenciamento Ambiental, no que tange a sua
manifestação quanto a impactos, outorga e enquadramento de recursos hídricos afetados por empreendimentos na bacia.</t>
  </si>
  <si>
    <t xml:space="preserve">a) Focar a definição do processo de licenciamento, no que tange a recursos hídricos:
b) Normatização dos procedimentos requeridos pela gestão de recursos hídricos
c) Normatizar os procedimentos necessários a uma maior integração das informações
d) Adoção pelas Supram, no que tange à bacia do rio das Velhas.
e) Normatização de sistemas de banco de outorgas
f) Participação do CBH Rio das Velhas no estabelecimento de condicionantes para o licenciamento relacionadas a recursos hídrico
g) Aprimoramento e desenvolvimento de normativas de segurança de barragens para regularização e atualização de licenças ambientais.
h) Prever a concessão de outorgas condicionais
i) Estabelecer um fluxo de informações sobre os processos de licenciamento com o CBH Rio das Velhas
j) Definição de um protocolo de relacionamento entre IGAM, SUPRAM e Comitê </t>
  </si>
  <si>
    <t>No caso da necessidade de contratação de uma consultoria específica para apoio a este programa, prevê-se um custo anual de R$ 20.000,00,
totalizaNão informado na fonteo R$ 320.000,00, nos 16 anos de implementação do PDRH Rio das Velhas.</t>
  </si>
  <si>
    <t>Acompanhamento e avaliação da implementação do PDRH</t>
  </si>
  <si>
    <t>O objetivo central deste Programa é o estabelecimento de um processo de acompanhamento e monitoramento da implantação do PDRH Rio das
Velhas.</t>
  </si>
  <si>
    <t>• Procedimentos de registro
• Relatório Anual</t>
  </si>
  <si>
    <t>Os custos do Programa estão incluídos nos custos já definidos para a execução dos demais Programas, seNão informado na fonteo que a compilação dos resultados e a
elaboração dos relatórios, inicialmente, serão realizadas no escopo das atividades regulares do Comitê e Agência.
No caso da necessidade de contratação de uma consultoria específica para apoio a este programa, prevê-se um custo anual de R$ 40.000,00,
totalizaNão informado na fonteo R$ 640.000,00, nos 16 anos de implementação do PDRH Rio das Velhas.</t>
  </si>
  <si>
    <t>Incrementar as disponibilidades hídricas por meio de reservatórios</t>
  </si>
  <si>
    <t>Garantir a qualidade e quantidade das águas destinadas aos usos outorgados na UPGRH-SF6</t>
  </si>
  <si>
    <t>Estudo sobre o incremento das disponibilidades hídricas por meio de reservatóriosInexistentedez</t>
  </si>
  <si>
    <t>Inexistente</t>
  </si>
  <si>
    <t>2020 (10 anos)</t>
  </si>
  <si>
    <t>Brasol (2010)</t>
  </si>
  <si>
    <t>PDRH_BACIAS_Jequitai_Pacui_2010 (1)</t>
  </si>
  <si>
    <t>Promover a utilização racional das Águas (usos múltiplos)</t>
  </si>
  <si>
    <t>Estudo sobre a agricultura irrigada como projeto estruturante do desenvolvimento sustentável da baciaI
Estudo sobre o desenvolvimento da pesca e aqüicultura
Estudo sobre o desenvolvimento de atividades de lazer e ecoturismoInexistentedez</t>
  </si>
  <si>
    <t>Garantir o abastecimento público das Águas</t>
  </si>
  <si>
    <t>Estudo sobre a complementação dos sistemas de abastecimento público de água
Estudo sobre a complementação dos sistemas de abastecimento público rural de água</t>
  </si>
  <si>
    <t>Promover a coleta e tratamento de esgotamento sanitário</t>
  </si>
  <si>
    <t>Estudo sobre a implantação de sistemas de coleta e tratamento de esgotamento sanitário urbano
Estudo sobre a mitigação das cargas poluidoras provenientes da agricultura e da pecuária</t>
  </si>
  <si>
    <t>Destinar adequadamente os Resíduos Sólidos</t>
  </si>
  <si>
    <t>Estudo sobre a coleta e destinação final dos resíduos sólidos urbanos</t>
  </si>
  <si>
    <t>Promover a Drenagem Urbana</t>
  </si>
  <si>
    <t>Estudo sobre a implantação de sistemas de drenagem urbana</t>
  </si>
  <si>
    <t>Mitigar os Problemas Ambientais</t>
  </si>
  <si>
    <t>Estudo sobre a preservação de matas ciliares e áreas de nascentes
Estudo sobre o controle da erosão e do assoreamento</t>
  </si>
  <si>
    <t>Consolidar as Políticas Públicas de Estruturação Urbana e Regional</t>
  </si>
  <si>
    <t>Fortalecer o Sistema de Gestão das Águas na UPGRH-SF6</t>
  </si>
  <si>
    <t>% de Planos Diretores Municipais alinhados com a política de recursos hídricos
% de Programas governamentais municipais e regionais alinhados com a política de recursos hídricos</t>
  </si>
  <si>
    <t>Promover a Conscientização e Sensibilização das pessoas e entidades</t>
  </si>
  <si>
    <t xml:space="preserve">Horas de treinamento
Homens do campo treinados em RH
Índice de conhecimento e confiança
Estabelecer parcerias
</t>
  </si>
  <si>
    <t>Fortalecer a Gestão das Águas na Sociedade</t>
  </si>
  <si>
    <t>Núcleos de apoio popular à gestão de recursos hídricos funcionando
Centimetragem positiva na mídia/ano
Tempo de exposição positiva na mídia/ano</t>
  </si>
  <si>
    <t>Inexistente
Mínima
Mínima</t>
  </si>
  <si>
    <t>Resolver os conflitos do Riachão</t>
  </si>
  <si>
    <t>Resolver os conflitos existentes</t>
  </si>
  <si>
    <t>Projeto de solução elaborado</t>
  </si>
  <si>
    <t>Resolver os conflitos do Guavinipã</t>
  </si>
  <si>
    <t>Promover o enquadramento dos corpos de água</t>
  </si>
  <si>
    <t>Promover o enquadramento dos corpos de água na UPGRH</t>
  </si>
  <si>
    <t>Projeto de enquadramento elaborado
Enquadramento aprovado pelo CERH</t>
  </si>
  <si>
    <t>Desenvolver o Cadastro de Usuários</t>
  </si>
  <si>
    <t>Implantar e consolidar o Sistema de Informações sobre Recursos Hídricos da UPGRH-SF6</t>
  </si>
  <si>
    <t>Implementação e atualização do cadastramento efetivado</t>
  </si>
  <si>
    <t>Em elaboração</t>
  </si>
  <si>
    <t>Ampliar a Rede de Monitoramento</t>
  </si>
  <si>
    <t>Implantar e consolidar o Sistema de Informações sobre Recursos Hídricos da UPGRH-SF7</t>
  </si>
  <si>
    <t>Plano de ampliação elaborado
Monitoramento das águas das sub-baciasInexistente
Monitoramento das águas subterrâneas</t>
  </si>
  <si>
    <t>Inexistente
Inexistente
Inexistente</t>
  </si>
  <si>
    <t>Implantar e consolidar o Sistema de Informações</t>
  </si>
  <si>
    <t>Implantar e consolidar o Sistema de Informações sobre Recursos Hídricos da UPGRH-SF8</t>
  </si>
  <si>
    <t>Sistema de Informações implantado
Sistema de Informações consolidado em rotina</t>
  </si>
  <si>
    <t>Inexistente
Inexistente</t>
  </si>
  <si>
    <t>Promover a análise das outorgas</t>
  </si>
  <si>
    <t>Subsidiar as outorgas da UPGRH-SF6</t>
  </si>
  <si>
    <t>Critérios de outorga estabelecidos
Gestão da Demanda: % de outorgas analisadas pela Agência da Bacia</t>
  </si>
  <si>
    <t>Exercer a Fiscalização</t>
  </si>
  <si>
    <t>Exercer a fiscalização nas Bacias Hidrográficas da UPGRH-SF6</t>
  </si>
  <si>
    <t>Sistema de Controle Social da Bacia definido
Índice de fiscalizações efetivadas/usuários
Índice de fiscalizações efetivadas/áreas restritivas</t>
  </si>
  <si>
    <t>Promover a integração e articulação com os planos e planejamentos de recursos hídricos e outros sistemas</t>
  </si>
  <si>
    <t>Promover a integração com outros sistemas e bacias</t>
  </si>
  <si>
    <t>Plano de integração e articulação com os planos de recursos hídricos efetivado
Integração e articulação implantada e consolidada</t>
  </si>
  <si>
    <t>Implantar a Unidade Executiva do Comitê das Bacias</t>
  </si>
  <si>
    <t>Estruturar a ação executiva do Comitê das Bacias Hidrográficas da UPGRH-SF6</t>
  </si>
  <si>
    <t>Definição da(s) unidade(s) executiva(s) da UPGRH-SF6
Implantação da(s) Unidade(s) Executiva(s)</t>
  </si>
  <si>
    <t>Formar, desenvolver e manter corpo técnico adequado</t>
  </si>
  <si>
    <t>Estruturar a ação executiva do Comitê das Bacias Hidrográficas da UPGRH-SF7</t>
  </si>
  <si>
    <t>Incorporar corpo técnico
Desenvolver corpo técnico
Plano de Cargos, Salários e Incentivos implantado
Programa de Avaliação de Desempenho implantado</t>
  </si>
  <si>
    <t>Inexistente
Inexistente
Inexistente
Inexistente</t>
  </si>
  <si>
    <t>Implantar o Centro de Estudos de Recursos Hídricos</t>
  </si>
  <si>
    <t>Desenvolver um Centro de Estudos dos Recursos Hídricos</t>
  </si>
  <si>
    <t>Projeto do Centro de Estudos de Recursos Hídricos da UPGRH-SF6 elaborado</t>
  </si>
  <si>
    <t>Promover a Manutenção do Plano Diretor</t>
  </si>
  <si>
    <t>Manter o Plano Diretor de Recursos Hídricos da UPGRH-SF6 atualizado</t>
  </si>
  <si>
    <t>Número de atualizações do Plano Diretor/ano
Índice de Projetos em estoque/previsto no Plano Diretor</t>
  </si>
  <si>
    <t>Implantar um Sistema de Acompanhamento e Avaliação da Performance</t>
  </si>
  <si>
    <t>Sistema de Acompanhamento e Avaliação da Performance implantado</t>
  </si>
  <si>
    <t>Implantar a Cobrança</t>
  </si>
  <si>
    <t>Implantar instrumentos econômicos na UPGRH-SF6</t>
  </si>
  <si>
    <t>Projeto de cobrança pelo uso da água elaborado
Cobrança pelo uso da água implantada</t>
  </si>
  <si>
    <t>Fortalecimento do CBH-Paracatu</t>
  </si>
  <si>
    <t>IMPLEMENTAÇÃO DO SISTEMA ESTADUAL DE GERENCIAMENTO DE RECURSOS HÍDRICOS – SEGRH E REGULARIZAÇÃO DE USOS E USUÁRIOS</t>
  </si>
  <si>
    <t>2015 (10 anos)</t>
  </si>
  <si>
    <t>Consórcio Magna/Dam/Eyser (2006)</t>
  </si>
  <si>
    <t>PDRH_Paracatu_2006 SF7</t>
  </si>
  <si>
    <t>Implantação da Agência de Bacia</t>
  </si>
  <si>
    <t>Atualização/Ampliação do cadastramento dos usuários, efetuado em 2005</t>
  </si>
  <si>
    <t>Regularização dos usos por meio da outorga e da cobrança pelo uso dos recursos hídricos</t>
  </si>
  <si>
    <t>Fiscalização e monitoramento integrado dos usuários</t>
  </si>
  <si>
    <t>Universalização do abastecimento de água na bacia</t>
  </si>
  <si>
    <t>SANEAMENTO AMBIENTAL</t>
  </si>
  <si>
    <t>Ampliação de redes coletoras de esgotos</t>
  </si>
  <si>
    <t>Serviços de implantação de Estações de Tratamento de Esgotos (ETE’s)</t>
  </si>
  <si>
    <t>Melhoria da coleta e disposição adequada dos resíduos sólidos</t>
  </si>
  <si>
    <t>Ampliação da rede de monitoramento da qualidade da água</t>
  </si>
  <si>
    <t>CONTROLE DOS RECURSOS HÍDRICOS</t>
  </si>
  <si>
    <t>Rede de alerta contra cheias</t>
  </si>
  <si>
    <t>apoiar a implementação de projetos de manejo integrado de sub-bacias hidrográficas e desenvolver ações de recuperação, conservação e preservação em sub-bacias hidrográficas formadoras dos afluentes mineiros do rio São Francisco</t>
  </si>
  <si>
    <t>Manejo integrado de sub-bacias hidrográficas</t>
  </si>
  <si>
    <t>Manejo e controle dos recursos hídricos destinados à irrigação</t>
  </si>
  <si>
    <t>Controle da erosão e do assoreamento</t>
  </si>
  <si>
    <t>Recuperação de áreas de preservação permanente (veredas, lagoas marginais)</t>
  </si>
  <si>
    <t>controlar o desmatamento ilegal na região
como matas ciliares e vegetações de encostas e topos de morro, devem ser implementadas</t>
  </si>
  <si>
    <t>Reflorestamento em áreas degradadas (topo, ciliar e nascentes)</t>
  </si>
  <si>
    <t>Plano de controle dos efluentes do setor mineral</t>
  </si>
  <si>
    <t>Plano de controle dos efluentes do setor agrícola</t>
  </si>
  <si>
    <t>Programa de Educação Ambiental voltada aos recursos hídricos</t>
  </si>
  <si>
    <t>AÇÕES ESPECIAIS</t>
  </si>
  <si>
    <t>Programa de capacitação para elaboração de projetos</t>
  </si>
  <si>
    <t>Desenvolvimento de estudos para o Zoneamento Ecológico Econômico da bacia</t>
  </si>
  <si>
    <t>Criação de Unidades de Conservação</t>
  </si>
  <si>
    <t>preservar e manter a qualidade dos corpos de água
Vereda São Marcos, encostas do rio Preto, região de Brasilândia de Minas e Fazenda Brejão</t>
  </si>
  <si>
    <t>Recomposição da ictiofauna</t>
  </si>
  <si>
    <t xml:space="preserve">GESTÃO DE RECURSOS HÍDRICOS </t>
  </si>
  <si>
    <t>Monitoramento da qualidade das águas superficiais</t>
  </si>
  <si>
    <t>Monitoramento de Qualidade de Água, Sedimentos e Vazões</t>
  </si>
  <si>
    <t>Análise de água para avaliação da condição - enquadramento e da balneabilidade em locais de recreação. Interpretação dos resultados à luz da CONAMA n° 274/2000.</t>
  </si>
  <si>
    <t>2030 (20 anos)</t>
  </si>
  <si>
    <t>Consórcio Ecoplan, Lume e Skill (2014)</t>
  </si>
  <si>
    <t>PDRH_Rio_Urucuia_SF8_Resumo_Executivo (1)</t>
  </si>
  <si>
    <t>Monitoramento de sedimentos</t>
  </si>
  <si>
    <t>Análise de sedimentos</t>
  </si>
  <si>
    <t>Monitoramento de precipitações e de vazões</t>
  </si>
  <si>
    <t>Instalação de estações hidrométricas para levantamento de vazões</t>
  </si>
  <si>
    <t>Sistema de alerta para eventos críticos</t>
  </si>
  <si>
    <t>Implantação de sistema de acompanhamento, previsão e divulgação de eventos climáticos extremos</t>
  </si>
  <si>
    <t>Vazões de referência</t>
  </si>
  <si>
    <t>Outorga de água</t>
  </si>
  <si>
    <t>Avaliação da adoção de outras vazões de referência na bacia</t>
  </si>
  <si>
    <t>Regularização de usuários superficiais e subterrâneas</t>
  </si>
  <si>
    <t>Definição de prazos para regularização da situação dos usuários de água da bacia (indústria, agroindústria, produtores rurais, cidades, vilas, entre outros).</t>
  </si>
  <si>
    <t>Captações alternativas de água subterrânea para abastecimento de pequenas comunidades.</t>
  </si>
  <si>
    <t>Enquadramento dos corpos hídricos</t>
  </si>
  <si>
    <t>Enquadramento dos corpos hídricos.</t>
  </si>
  <si>
    <t>Efetivação da proposta de enquadramento das águas da bacia a partir do mapa de usos da água e impactos identificados</t>
  </si>
  <si>
    <t>Cobrança pelo Uso de Recursos Hídricos</t>
  </si>
  <si>
    <t>Efetivação do sistema de cobrança e destinação dos recursos da cobrança para a agência da bacia</t>
  </si>
  <si>
    <t>Implantação do sistema de informações</t>
  </si>
  <si>
    <t>Criação do SIRH a partir do SIG/Plano Diretor</t>
  </si>
  <si>
    <t xml:space="preserve">OFERTA HÍDRICA </t>
  </si>
  <si>
    <t>Gestão de águas subterrâneas</t>
  </si>
  <si>
    <t>Mapeamento hidrogeológico da bacia para identificar a ocorrência de águas subterrâneas, tipo, geometria, litologia, estruturas geológicas, propriedades físicas e hidrodinâmicas, etc</t>
  </si>
  <si>
    <t>Regularização de vazões</t>
  </si>
  <si>
    <t>Incremento da oferta de água</t>
  </si>
  <si>
    <t>Mapeamento de áreas críticas e caracterização dos pontos de retirada de água, controle de vazão. Projeto e avaliação de ações estruturais, como a implantação de barragens de acumulação</t>
  </si>
  <si>
    <t>Ampliação da segurança hídrica no meio rural</t>
  </si>
  <si>
    <t>Implantação de barraginhas, pequenas barragens de acumulação e cisternas</t>
  </si>
  <si>
    <t>Avaliação dos Impactos de Mudanças Climáticas sobre Recursos Hídricos</t>
  </si>
  <si>
    <t>Histórico da evolução do clima da região e avaliação dos impactos de mudanças climáticas sobre a oferta hídrica a partir das diretrizes do Painel Intergovernamental sobre Mudanças Climáticas (IPCC)</t>
  </si>
  <si>
    <t>MANEJO DE BACIAS EM ÁREAS RURAIS</t>
  </si>
  <si>
    <t>Práticas conservacionistas em propriedades rurais</t>
  </si>
  <si>
    <t>Controle de erosões</t>
  </si>
  <si>
    <t>Atuação junto aos proprietários rurais com o objetivo de incentivar práticas conservacionistas que evitem a erosão.</t>
  </si>
  <si>
    <t>Controle de erosões em estradas vicinais</t>
  </si>
  <si>
    <t>Atuação junto aos órgãos governamentais federais e estaduais para viabilizar melhorias que evitem o carreamento de solo das estradas não pavimentadas para os cursos d’água da bacia.</t>
  </si>
  <si>
    <t>Controle da poluição de origem agrícola</t>
  </si>
  <si>
    <t>Controle da poluição de origem agrícola e animal</t>
  </si>
  <si>
    <t>Atuação junto aos produtores com o objetivo de estimular práticas de conservação dos solos, medidas alternativas de controle de pragas e doenças e uso de Equipamento de Proteção Individual(EPI)</t>
  </si>
  <si>
    <t>Controle da poluição de origem animal</t>
  </si>
  <si>
    <t>Atuação junto aos produtores com o objetivo de estimular o tratamento de esterco.</t>
  </si>
  <si>
    <t>Atuação junto aos produtores levando práticas de uso racional da água na irrigação. Incentivo à certificação da bacia (Certificação da Qualidade Geo-Ambiental e Econômica das Bacias Hidrográficas CQGB)</t>
  </si>
  <si>
    <t>SANEAMENTO URBANO</t>
  </si>
  <si>
    <t>Apoio aos planos municipais de saneamento</t>
  </si>
  <si>
    <t>Elaboração de planos municipais de saneamento.</t>
  </si>
  <si>
    <t>Melhorias na rede de distribuição e sistema de tratamento de água</t>
  </si>
  <si>
    <t>Abastecimento de água</t>
  </si>
  <si>
    <t>Melhorias na instalação e manutenção da rede de distribuição de água. Licenciamento e tratamento de lodo das ETAs</t>
  </si>
  <si>
    <t>Controle de perdas no abastecimento</t>
  </si>
  <si>
    <t>Implantação de sistema de controle de perdas no sistema de abastecimento de água</t>
  </si>
  <si>
    <t>Esgotos sanitários</t>
  </si>
  <si>
    <t>Estudos e projetos para construção de redes coletoras e construção de estações de tratamento de esgoto.</t>
  </si>
  <si>
    <t>Implantação de aterros sanitários</t>
  </si>
  <si>
    <t>Resíduos sólidos</t>
  </si>
  <si>
    <t>Implantação de aterros sanitários e unidades de triagem e compostagem. Recuperação de áreas degradadas por lixões abandonados</t>
  </si>
  <si>
    <t>Implantação de Unidades de Triagem e Compostagem (UTC)</t>
  </si>
  <si>
    <t>Implantação da Coleta Seletiva</t>
  </si>
  <si>
    <t>Recuperação de áreas degradas por lixões abandonados</t>
  </si>
  <si>
    <t>Drenagem urbana</t>
  </si>
  <si>
    <t>Melhorias na instalação e manutenção da rede de drenagem</t>
  </si>
  <si>
    <t>CONSERVAÇÃO AMBIENTAL</t>
  </si>
  <si>
    <t>Recuperação de matas ciliares e intervenções em Áreas de Preservação Permanente</t>
  </si>
  <si>
    <t>Incremento e recomposição de áreas legalmente protegidas</t>
  </si>
  <si>
    <t>Mapeamento de áreas com menores coberturas de mata ciliar, seleção de trechos críticos ou de interesse, formulação de proposta de recomposição ou adensamento de matas ciliares. Plantio de mudas junto às matas ciliares e nascentes</t>
  </si>
  <si>
    <t>Apoio às Unidades de Conservação</t>
  </si>
  <si>
    <t>Incentivo à criação e manutenção de Unidades de Conservação</t>
  </si>
  <si>
    <t>Estudo de pequenas centrais hidrelétricas</t>
  </si>
  <si>
    <t>Estudos integrados para a conservação ambiental</t>
  </si>
  <si>
    <t>Atuação conjunta com o setor elétrico na elaboração de estudos de pequenas centrais hidrelétricas</t>
  </si>
  <si>
    <t>Áreas com restrição de uso</t>
  </si>
  <si>
    <t>Avaliação e mapeamento de áreas onde haja interesse e viabilidade de restrição de uso</t>
  </si>
  <si>
    <t>Proteção das comunidades aquáticas</t>
  </si>
  <si>
    <t>Monitoramento da ictiofauna</t>
  </si>
  <si>
    <t>GESTÃO DO PLANO DIRETOR</t>
  </si>
  <si>
    <t>Implantação do arranjo institucional</t>
  </si>
  <si>
    <t>Construção de um modelo que viabilize a consolidação do comitê de gerenciamento da bacia e a implantação de uma agência</t>
  </si>
  <si>
    <t>Comunicação social</t>
  </si>
  <si>
    <t>Produzir e disseminar informações que aproximem e facilitem a comunicação entre os diversos atores do Plano com a sociedade em geral</t>
  </si>
  <si>
    <t>Educação ambiental</t>
  </si>
  <si>
    <t>Identificação das ações de educação ambiental existentes na bacia; avaliação das oportunidades de inserção dos temas de interesse do Plano (tratamento de esgoto, racionalização do uso da água, coleta seletiva de resíduos e uso de agrotóxicos); realização de parcerias e convênios com órgãos do governo responsáveis pela educação ambiental; elaboração da estratégia e proposta de desenvolvimento de materiais e métodos; oficinas de apresentação e discussão dos materiais e métodos; avaliação</t>
  </si>
  <si>
    <t>Monitoramento e acompanhamento do Plano</t>
  </si>
  <si>
    <t>Atualização do Plano</t>
  </si>
  <si>
    <t>Monitoramento da qualidade das águas superficMonitoramento de sedimentos.iais</t>
  </si>
  <si>
    <t>Análises de água para avaliação da condição - enquadramento e da balneabilidade em locais de recreação. Interpretação dos resultados à luz da CONAMA n° 274/2000</t>
  </si>
  <si>
    <t>PDRH_Rio_Pandeiros_SF9_Resumo_Executivo (1)</t>
  </si>
  <si>
    <t>Monitoramento de sedimentos.</t>
  </si>
  <si>
    <t>Análises de sedimentos</t>
  </si>
  <si>
    <t>Regularização de usuários superficiais e subterrâneos</t>
  </si>
  <si>
    <t>Cobrança pelo Uso de Recursos Hídricos.</t>
  </si>
  <si>
    <t>Gestão de águas subterrâneas.</t>
  </si>
  <si>
    <t>Implantação de aterros sanitários.</t>
  </si>
  <si>
    <t>Recuperação de áreas degradas por lixões abandonados.</t>
  </si>
  <si>
    <t>Outorga de direito de uso</t>
  </si>
  <si>
    <t>Bacia do rio Verde Grande</t>
  </si>
  <si>
    <t>Implementação dos Instrumentos de Gestão</t>
  </si>
  <si>
    <t>assegurar o controle quantitativo e qualitativo dos usos da água e o efetivo exercício dos direitos de acesso aos recursos hídricos na Bacia do rio Verde Grande</t>
  </si>
  <si>
    <t>Ecoplan (2013)</t>
  </si>
  <si>
    <t>PRH-DA-BACIA-DO-RIO-VERDE-GRANDE</t>
  </si>
  <si>
    <t>Fiscalização</t>
  </si>
  <si>
    <t>fortalecimento da atuação da fiscalização, tendo como foco o cumprimento das outorgas de direito de uso da água e condicionantes estabelecidos pelos marcos regulatórios (alocação negociada)</t>
  </si>
  <si>
    <t>. Enquadramento dos corpos hídricos superficiais</t>
  </si>
  <si>
    <t>um instrumento que visa asse_x0002_gurar que a qualidade de água seja compatível com os usos mais exigentes a que forem destinadas e di_x0002_minuir os custos de combate à poluição das águas mediante ações preventivas permanentes</t>
  </si>
  <si>
    <t>Cobrança pelo uso da água</t>
  </si>
  <si>
    <t>um instrumento que visa promover o ressarcimento pelo uso de um bem público, a racio_x0002_nalização do uso das águas e a obtenção de recursos financeiros para implementar ações previstas nos planos de recursos hídricos e custear o sistema de gestão de recursos hídricos.</t>
  </si>
  <si>
    <t>Sistema de informações</t>
  </si>
  <si>
    <t>atualizar periodicamente o SIG-Plano, sistema de informações geor_x0002_referenciadas, construído no âmbito da elaboração do PRH Verde Grande, que dá subsídios para a gestão dos recursos hídricos da Bacia. Adicionalmente, propõe-se que o sistema seja ampliado para se integrar a outros sistemas existentes.</t>
  </si>
  <si>
    <t>Revisão do plano de recursos hídricos</t>
  </si>
  <si>
    <t>atualizar periodicamente o PRH Verde Grande de modo que ele seja um instrumento permanente de tomada de decisão pelo Comitê da Bacia</t>
  </si>
  <si>
    <t>Monitoramento quantitativo</t>
  </si>
  <si>
    <t>Monitoramento Hidrológico</t>
  </si>
  <si>
    <t>melhorar a rede de dados pluviométricos e fluviométricos na Bacia do Verde Grande</t>
  </si>
  <si>
    <t>Monitoramento qualitativo</t>
  </si>
  <si>
    <t>aperfeiçoar o conhecimento da condição de qualidade das águas superficiais da Bacia do rio Verde Grande, inclusive como subsídio para o acompanhamento das futuras metas do enquadramento. Adicionalmente, propõe-se a integração das informações de monitoramento da qualidade das águas geradas pelos órgãos gestores de recursos hídricos e por empresas operadoras de sistemas de abastecimento público.</t>
  </si>
  <si>
    <t>Previsão e alerta contra eventos hidrológicos críticos</t>
  </si>
  <si>
    <t>propor a elaboração de um sistema de alerta contra eventos hidrológicos críticos (principalmente secas) baseado em previsão climática e simulação hidrológica.</t>
  </si>
  <si>
    <t>Avaliação dos impactos de mudanças climáticas</t>
  </si>
  <si>
    <t>elaborar um quadro comparativo entre a condição climática atual da Bacia e futura considerando o efeito das mudanças climáticas, consideradas por estudos recentes a partir da aplicação de modelos de previsão de longo prazo. Esses dados possibilitarão a definição de medidas adaptativas aos possíveis cenários a serem enfrentados</t>
  </si>
  <si>
    <t>Comunicação Social, Educação e Conscientização Ambiental em Recursos Hídricos</t>
  </si>
  <si>
    <t>proporcionar a integração entre os atores do sistema de gestão de recursos hídricos da Bacia e os diferentes segmentos da sociedade e usuários, divulgando informações referentes ao PRH Verde Grande que favoreçam e subsidiem a implementação das ações propostas. Visa assim, aproximar o Comitê da Bacia e a população residente na Bacia, mobilizando a sociedade para participar da gestão da água.</t>
  </si>
  <si>
    <t>Racionalização do Uso da Água</t>
  </si>
  <si>
    <t>desenvolver a eficiência operacional dos sistemas de abastecimento de água das sedes urbanas na Bacia do rio Verde Grande.</t>
  </si>
  <si>
    <t>Racionalização do uso da água na irrigação</t>
  </si>
  <si>
    <t>a redução do consumo de água pelo setor de irrigação, porém mantendo uma margem de produção e um grau de segurança da atividade agrícola atrativos para o agricultor.</t>
  </si>
  <si>
    <t>Recuperação de mata ciliar</t>
  </si>
  <si>
    <t>Conservação de Solo e Água</t>
  </si>
  <si>
    <t>melhorar a condição dos corpos hídricos da Bacia por meio do incremento dos índices de cobertura nas áreas de preservação permanente (APP).</t>
  </si>
  <si>
    <t>Recuperação de mata em unidades de conservação de proteção integral</t>
  </si>
  <si>
    <t>melhorar as condições de conservação nesses locais, que apresentam importância hídrica e ambiental para a Bacia</t>
  </si>
  <si>
    <t>Apoio aos planos municipais de Saneamento</t>
  </si>
  <si>
    <t>Saneamento</t>
  </si>
  <si>
    <t>apoiar a elaboração dos planos municipais de saneamento na Bacia do rio Verde Grande, conforme o artigo 19 da Lei no 11.445, de 2007, , visando à melhoria dos serviços de atendimento de água da qualidade e disponibilidade da água de abastecimento, esgotamento sanitário, resíduos sólidos urbanos e drenagem urbana.</t>
  </si>
  <si>
    <t>Ampliação dos sistemas de abastecimento urbano</t>
  </si>
  <si>
    <t>dar garantia da continuidade e confiabilidade dos sistemas de produção, adução e reservação de água.</t>
  </si>
  <si>
    <t>Esgotamento sanitário</t>
  </si>
  <si>
    <t>a implantação de redes e estações de tratamento de esgotos (ETE) na Bacia do rio Verde Grande</t>
  </si>
  <si>
    <t>implantação de aterros sanitários, unidades de triagem e compostagem, e análise e recuperação de passivos ambientais de lixões e aterros controlados.</t>
  </si>
  <si>
    <t>Controle de poluição industrial</t>
  </si>
  <si>
    <t>avaliar as cargas poluidoras e apoiar o aprimoramento do controle ambiental do setor industrial por parte do setor de meio ambiente</t>
  </si>
  <si>
    <t>Incremento da Oferta de Água</t>
  </si>
  <si>
    <t>consiste na realização de estudos que permitam avaliar com segurança a viabilidade de implantação de novos reservatórios na Bacia do rio Verde Grande por meio da construção de barragens com o objetivo de aumentar a vazão regularizada na rede hidrográfica a jusante dos locais selecionados.</t>
  </si>
  <si>
    <t>Transposição de vazão entre bacias</t>
  </si>
  <si>
    <t>o incremento da oferta hídrica por meio de duas alternativas de adução externas da bacia: transposição via sistema Congonhas-Juramento com vazão de 2,0 m³/s e transposição via projeto Jaíba com vazão de 4,5 m³/s.</t>
  </si>
  <si>
    <t>visa à construção de pequenas obras para aumentar a segurança hídrica no meio rural. Desse modo são previstas três linhas de ação: construção de barraginhas, construção de pequenas barragens e construção de cisternas.</t>
  </si>
  <si>
    <t>Estudo hidrogeológico e monitoramento piezométrico</t>
  </si>
  <si>
    <t>definir um modelo para o gerenciamento das águas subterrâneas da região, visando dotar a região de uma rede integrada de dados capaz de fornecer informações para uma avaliação precisa do comportamento quantitativo e qualitativo das disponibilidades hídricas subterrâneas, bem como a relação entre as disponibilidades hídricas subterrâneas e superficiais.</t>
  </si>
  <si>
    <t>gestão para diminuição do consumo hídrico</t>
  </si>
  <si>
    <t>notadamente relacionadas à redução de perdas no abastecimento público, como forma de atingir índices mais elevados de eficiência do serviço</t>
  </si>
  <si>
    <t>Consórcio Ecoplan, Lume, Skill (2014)</t>
  </si>
  <si>
    <t>Resumo Executivo_GD1 (2)</t>
  </si>
  <si>
    <t>revitalização ou renaturalização do solo</t>
  </si>
  <si>
    <t>Ações de revitalização ou renaturalização do solo por meio de práticas conservacionistas propicia o controle da erosão e a conservação do solo e da água</t>
  </si>
  <si>
    <t>proteção e recomposição de nascentes e matas ciliares</t>
  </si>
  <si>
    <t>Ações de proteção e recomposição de nascentes e matas ciliares</t>
  </si>
  <si>
    <t>coleta e tratamento de esgoto</t>
  </si>
  <si>
    <t>Ações de coleta e tratamento de esgoto, coleta e disposição adequada de resíduos sólidos domésticos e de saúde</t>
  </si>
  <si>
    <t>saneamento rural, controle de agroquímicos e tratamento de dejetos rurais</t>
  </si>
  <si>
    <t>Ações de saneamento rural, controle de agroquímicos e tratamento de dejetos rurais</t>
  </si>
  <si>
    <t>gestão</t>
  </si>
  <si>
    <t>a implantação da agência da bacia e dos instrumentos de gestão, em especial a cobrança pelo uso dos recursos hídricos, educação hidro-ambiental e monitoramento</t>
  </si>
  <si>
    <t>Resumo executivo_GD2 (2)</t>
  </si>
  <si>
    <t>Implantação do Sistema de Informações de Recursos Hídricos</t>
  </si>
  <si>
    <t>Relatórios anuais sobre a situação dos recursos hídricos na bacia</t>
  </si>
  <si>
    <t>Consórcio Alago-Fupai (2012)</t>
  </si>
  <si>
    <t>PDRH_Furnas_Resumo executivo_2013</t>
  </si>
  <si>
    <t>Ampliação da Rede de Monitoramento Hidrológico</t>
  </si>
  <si>
    <t>Número e estações instaladas por quinquênio</t>
  </si>
  <si>
    <t>Ampliação da Rede de Monitoramento de Qualidade da Água</t>
  </si>
  <si>
    <t>Monitoramento da Balneabilidade</t>
  </si>
  <si>
    <t>Divulgação de dois boletins por ano com a classificação dos balneários quanto a qualidade da água para atividades de contato primário</t>
  </si>
  <si>
    <t>Atualização do Cadastro dos Usuários de Recursos Hídricos da Bacia</t>
  </si>
  <si>
    <t>Emissão de 1 relatório por quinquênio com a situação dos usos da água na bacia</t>
  </si>
  <si>
    <t>Monitoramento de Áreas de Mineração</t>
  </si>
  <si>
    <t>Relatórios quinquenais</t>
  </si>
  <si>
    <t>Proposta para o Enquadramento dos Corpos d’Água</t>
  </si>
  <si>
    <t>Enquadramento aprovado e em implementação</t>
  </si>
  <si>
    <t>Universalização do Tratamento dos Efluentes Domésticos Urbanos</t>
  </si>
  <si>
    <t>Número de município que alcançaram a meta de 100%</t>
  </si>
  <si>
    <t>Adequação da Disposição Final de Resíduos Sólidos Urbanos</t>
  </si>
  <si>
    <t>Número de município que destinam os resíduos para aterros sanitários</t>
  </si>
  <si>
    <t>Recuperação e Proteção de Nascentes e Matas Ciliares</t>
  </si>
  <si>
    <t>Área em hectares atingidas pelo programa</t>
  </si>
  <si>
    <t>Controle da Erosão e Redução da Poluição de Origem Agrícola</t>
  </si>
  <si>
    <t>Área em hectares abrangidas pelo programa</t>
  </si>
  <si>
    <t>Redução de Perdas nos Sistemas Urbanos de Distribuição de Água</t>
  </si>
  <si>
    <t>Número de cidades que atingiram a meta</t>
  </si>
  <si>
    <t>Uso eficiente da Água em Sistemas de Irrigação</t>
  </si>
  <si>
    <t>Estudos de viabilidade para Implantação da Hidrovia do Lago de Furnas</t>
  </si>
  <si>
    <t>Relatório de viabilidade</t>
  </si>
  <si>
    <t>Capacitação e Difusão sobre Recursos Hídricos na Rede Básica de Ensino</t>
  </si>
  <si>
    <t>Número de cursos realizados</t>
  </si>
  <si>
    <t>Capacitação do Corpo Técnico das Prefeituras Municipais</t>
  </si>
  <si>
    <t>Capacitação dos Membros do CBH Furnas</t>
  </si>
  <si>
    <t>Número de eventos realizados</t>
  </si>
  <si>
    <t>Articulação, Acompanhamento e Implementação PDRH Furnas</t>
  </si>
  <si>
    <t>Relatórios anuais de acompanhamento</t>
  </si>
  <si>
    <t>bacia do rio Verde</t>
  </si>
  <si>
    <t>redução de perdas no abastecimento público, como forma de atingir índices mais elevados de eficiência do serviço</t>
  </si>
  <si>
    <t>Consórcio Ecoplan-Lume (2010)</t>
  </si>
  <si>
    <t>PDRH_Rio Verde_Resumo executivo</t>
  </si>
  <si>
    <t>revitalização de bacias</t>
  </si>
  <si>
    <t>forma de se reconstituir feições mais harmônicas e naturais das micro bacias, permitindo seu manejo de forma mais adequada</t>
  </si>
  <si>
    <t>disposição adequada de resíduos sólidos, notadamente nas cidades de maior porte, tais como São Lourenço, Varginha (resíduos sólidos) e Três Corações (esgoto) visando diminuir a carga orgânica lançada junto a estas cidades</t>
  </si>
  <si>
    <t>predominantemente nas sub-bacias do rio Lambari, rio Baependi, dentre outras, onde existe um perfil de produção agropecuário mais intenso</t>
  </si>
  <si>
    <t>proteção das águas minerais</t>
  </si>
  <si>
    <t>através da implantação das áreas de proteção dos aqüíferos e do monitoramento sistemático da qualidade e quantidade das águas;</t>
  </si>
  <si>
    <t>proteção e implantação das áreas</t>
  </si>
  <si>
    <t>restrições de usos como por exemplo a APA Circuito das Águas</t>
  </si>
  <si>
    <t>Gestão dos Recursos Hídricos</t>
  </si>
  <si>
    <t>Bacia Hidrográfica do Rio Grande</t>
  </si>
  <si>
    <t>Fortalecimento do CBH Sapucaí, com ampliação da participação de representantes do poder público do alto, médio e baixo Sapucaí</t>
  </si>
  <si>
    <t>Vida (2010)</t>
  </si>
  <si>
    <t>PDRH_Sapucai_Resumo Executivo</t>
  </si>
  <si>
    <t>Recuperação Ambiental</t>
  </si>
  <si>
    <t>Controle da erosão de encostas e desassoreamento da calha de rios</t>
  </si>
  <si>
    <t>Agropecuária e Irrigação</t>
  </si>
  <si>
    <t>Programa de Manejo do uso da terra</t>
  </si>
  <si>
    <t>Setor Industrial</t>
  </si>
  <si>
    <t>Implementação de estudos específicos para a reutilização da água pelas indústrias</t>
  </si>
  <si>
    <t>Setor de Turismo, Lazer e Cultura</t>
  </si>
  <si>
    <t>Implementação de programa de fomento ao Turismo Sustentável, Lazer e Cultura</t>
  </si>
  <si>
    <t>Educativas</t>
  </si>
  <si>
    <t>Promoção de campanhas publicitárias, veiculadas em mídia impressa, rádio, TV e outros, que abordem temas de educação ambiental como, por exemplo, o incentivo a coleta seletiva do lixo; consumo consciente; preservação de rios e nascentes; dimunuição do uso de plástico</t>
  </si>
  <si>
    <t>Atemdimento de água e esgoto</t>
  </si>
  <si>
    <t>BACIA HIDROGRÁFICA DOS AFLUENTES MINEIROS DOS RIOS MOGI-GUAÇU/PARDO</t>
  </si>
  <si>
    <t>Saneamento ambiental</t>
  </si>
  <si>
    <t>Fundação ROGE (2010)</t>
  </si>
  <si>
    <t>PDRH_Afluentes_Mineiros_Mogi_Guacu_Pardo_II (1)</t>
  </si>
  <si>
    <t>resíduo sólido</t>
  </si>
  <si>
    <t>Outorgas de Águas Superficiais</t>
  </si>
  <si>
    <t>Outogas de água</t>
  </si>
  <si>
    <t>Outorgas de Águas Subterrâneas</t>
  </si>
  <si>
    <t>Abastecimento de Água e Diluição de Efluentes</t>
  </si>
  <si>
    <t>Pecuária</t>
  </si>
  <si>
    <t>Mineral</t>
  </si>
  <si>
    <t>Proteção da comunidade aquática</t>
  </si>
  <si>
    <t>Industrial</t>
  </si>
  <si>
    <t>Pesca e Aquicultura</t>
  </si>
  <si>
    <t>Geração de energia</t>
  </si>
  <si>
    <t>Reservatórios</t>
  </si>
  <si>
    <t>PROGRAMA DE REGULARIZAÇÃO DE VAZÕES</t>
  </si>
  <si>
    <t>Aumento da disponibilidade de água para usos múltiplos por meio da construção de reservatórios, reduzindo possíveis conflitos localizados, atuais e futuros.</t>
  </si>
  <si>
    <t>Mapeamento de todos os reservatórios já existentes. Identificação da localização espacial detalhada de pontos de retirada de água de áreas críticas, identificando pontos de maior interesse. Visitas de campo para confirmação e caracterização dos reservatórios e pontos de retirada de água, possibilidade de aumento de demanda, entre outros aspectos de interesse. Seleção e análise da viabilidade técnica de implantação de medidas corretivas. Definição de estratégias de correção e de fomento à elevação da disponibilidade hídrica. Projeto e avaliação de ações estruturais, como a implantação de barragens em situações específicas.</t>
  </si>
  <si>
    <t>PROGRAMA DE RECUPERAÇÃO DE NASCENTES E MATAS CILIARES</t>
  </si>
  <si>
    <t>Aumentar a disponibilidade hídrica, superficial e subterrânea, e perenização dos corpos d'água mediante a recuperação das matas ciliares de cursos d'água e de nascentes, melhorando a qualidade ambiental e diminuindo o carreamento de sólidos para os corpos d'água.</t>
  </si>
  <si>
    <t>Seleção de duas sub−bacias piloto. Mapeamento, identificação e caracterização das matas ciliares e principais nascentes. Visita a campo para avaliação das condições e propostas de recuperação. Seleção das áreas demonstrativas e execução de projeto e orçamentação. Implantação das unidades demonstrativas. Monitoramento e avaliação dos resultados obtidos. Divulgação dos resultados. Apoio às iniciativas individuais de recuperação de matas ciliares e nascentes.</t>
  </si>
  <si>
    <t>PROGRAMA MAPEAMENTO DE ÁGUAS MINERAIS</t>
  </si>
  <si>
    <t>Aumentar o conhecimento sobre a exploração das águas minerais da bacia, contribuindo com subsídios para definição de critérios de outorga e proteção de áreas de recarga</t>
  </si>
  <si>
    <t>Levantamento da situação atual de poços e fontes. Levantamento da situação geohidráulica− hidrogeológica nas regiões de exploração. Desenvolvimento do modelo hidrogeológico e delimitação das bacias hidrográficas. Concepção de área de proteção para as fontes de água mineral.</t>
  </si>
  <si>
    <t>PROGRAMA MAPEAMENTO DO AQUÍFERO SUBTERRÂNEO</t>
  </si>
  <si>
    <t>Avaliar a distribuição espacial da exploração das águas subterrâneas na bacia, com o objetivo de identificar e definir os aquíferos subterrâneos e conhecer sua produtividade.</t>
  </si>
  <si>
    <t>Identificação e definição dos aquíferos. Levantamento de todos os poços tubulares existentes, analisando sua distribuição espacial e volume captado. Concepção de áreas críticas, tendo uma avaliação do número de poços tubulares em um mesmo aquífero.</t>
  </si>
  <si>
    <t>PROGRAMA ELABORAÇÃO DOS PLANOS DE SANEAMENTO BÁSICO</t>
  </si>
  <si>
    <t>Realizar o levantamento da situação atual do saneamento em todos os municípios pertencentes à bacia, com a elaboração dos Planos de Saneamento Básico.</t>
  </si>
  <si>
    <t>Mapear a situação do saneamento dos municípios da bacia e elaborar os Planos de Saneamento Básico dos municípios de acordo com a Lei Nº 11.445/07 e o Decreto Nº 7.217/2010.</t>
  </si>
  <si>
    <t>PROGRAMA TRATAMENTO DE ESGOTO SANITÁRIO</t>
  </si>
  <si>
    <t>Redução da poluição doméstica urbana e melhoria gradativa da qualidade da água na bacia, com redução de índices de DBO e de coliformes fecais e totais de forma a atingir os requisitos das classes de enquadramento e cumprir as exigências da legislação.</t>
  </si>
  <si>
    <t>Projetos e obras de coleta e tratamento de esgotos sanitários urbanos dos núcleos populacionais de toda a bacia para atingir a universalização do atendimento.</t>
  </si>
  <si>
    <t>PROGRAMA DISPOSIÇÃO E TRATAMENTO DE RESÍDUOS SÓLIDOS DOMÉSTICOS</t>
  </si>
  <si>
    <t>PROGRAMA MELHORIA DE PRÁTICAS DE MANEJO</t>
  </si>
  <si>
    <t>Redução da degradação do solo e da água por meio de processos erosivos, lixiviação de fertilizantes e defensivos agrícolas através práticas de manejo corretas após a identificação dos principais problemas.</t>
  </si>
  <si>
    <t>Sistematização da lavoura. Correção da acidez de solo. Descompactação do solo. Planejamento de um sistema de rotação de culturas e o manejo de restos culturais. Culturas específicas para a cobertura do solo. Revegetação das encostas.</t>
  </si>
  <si>
    <t>PROGRAMA CONTROLE DE EROSÃO DE ESTRADAS RURAIS</t>
  </si>
  <si>
    <t>Melhoria do escoamento das águas pluviais. Conservação das vias de acesso no sentido rural− urbano, e vice−versa. Implantação de técnicas corretas de manejo dos solos evitando o assoreamento dos corpos d'água. Melhoria gradativa da qualidade da água pela redução de sólidos suspensos e sedimentos grosseiros reduzindo da turbidez e mantendo as cores naturais dos cursos d'água.</t>
  </si>
  <si>
    <t>Definição de áreas críticas e, sobre estas, realizar a localização de estradas rurais e caminhos de serviços visíveis nas imagens de satélite mensurando a quilometragem. Fazer a identificação de processos erosivos reais, com delimitação de pontos de interesse. Visitas a campo para confirmação e caracterização dos processos erosivos e das medidas de correção ou de prevenção</t>
  </si>
  <si>
    <t>PROGRAMA CONTROLE DE POLUIÇÃO DE ORIGEM ANIMAL</t>
  </si>
  <si>
    <t xml:space="preserve">Redução da poluição rural através da melhoria gradativa da qualidade de vida no meio rural,tratamento dos excrementos proveniente da criação de bovinos e suínos, redução da incidência de doenças de veiculação hídrica. Controle do aporte de produtos orgânicos de origem animal e manutenção da DBO a níveis aceitáveis, através de algumas práticas bastante oportunas, como o manejo correto dos resíduos orgânicos provenientes das instalações pecuárias e a locação de bebedouros nos piquetes de pastejo.
</t>
  </si>
  <si>
    <t>Mapeamento e identificação de núcleos em situações críticas para a proposição e análise de viabilidade de atendimento das necessidades, implantação de estruturas de saneamento no meio rural, construção de estruturas para o tratamento dos resíduos orgânicos como as esterqueiras ou chorumeiras e os biodigestores</t>
  </si>
  <si>
    <t>PROGRAMA AMPLIAR REDE DE MONITORAMENTO HIDROMETEOROLÓGICO</t>
  </si>
  <si>
    <t>Minimizar efeitos de secas, enchentes e deslizamentos através da instalação de equipamentos tecnológicos de instrumentação e ter conhecimento da qualidade das águas da bacia.</t>
  </si>
  <si>
    <t>A instalação de plataformas de coleta de dados (PCDs) hidrometeorológicas automáticas na bacia e a determinação de uma cota de alerta para e inundação com calibração do modelo hidrológico da bacia deve ser realizada a partir das seguintes metas: Lançamento do edital para aquisição das Plataformas de Coleta de Dados; Processo licitatório para escolha da empresa fornecedora das PCD's; Fornecimento e instalação das novas PCD's para ampliação da Rede de Monitoramento; Definição das cotas e calibração do modelo hidrológico; Identificação local dos pontos mais críticos em áreas urbanas com determinação das cotas de inundação e alerta; Instalação e calibração de modelos hidrológicos de previsão de enchentes, tendo como base os dados de precipitação previstos por modelo numérico regional e pelas novas PCD's; Treinamento e início da operação do sistema; Criação da nova página do Sistema de Meteorologia e Recursos Hídricos de Minas Gerais (SIMGE) com a inclusão da bacia dos afluentes mineiro dos rios Mogi/Pardo no sistema de alerta de enchentes; Treinamento dos membros das defesas civis. O mesmo procedimento será seguido para a instalação de estações de monitoramento da qualidade da água.</t>
  </si>
  <si>
    <t>PROGRAMA INCENTIVAR A ADOÇÃO DE SISTEMA DE ALERTA</t>
  </si>
  <si>
    <t>Alertar a população contra as inundações de modo a minimizar perdas humanas e econômicas.</t>
  </si>
  <si>
    <t>Mapeamento das áreas de ocorrência de inundações em conjunto com suas características; análise das séries climáticas destas regiões; elaboração dos balanços hídricos para diferentes unidades de mapeamento pedológico; ampliação da rede de monitoramento hidrometereológico; criação do elenco de medidas estruturais e não estruturais capazes de mitigar os efeitos das inundações; determinar as cotas de alerta e inundação para cada cidade; instalar um modelo hidrológico.</t>
  </si>
  <si>
    <t>PROGRAMA REDUÇÃO DE PERDAS NOS SISTEMAS DE DISTRIBUIÇÃO</t>
  </si>
  <si>
    <t>Redução do consumo urbano minimizando perdas reais e aparentes nos sistemas de abastecimento de água existentes na bacia.</t>
  </si>
  <si>
    <t>Avaliação do estado das redes, reservatórios e ligações domiciliares, quanto a vazamentos e dimensionamentos, controle de pressão e níveis, rapidez e qualidade dos reparos, gerenciamento quanto à repetição de falhas, seleção, instalação, manutenção, recuperação e substituição de tubulações; desenvolvimento da gestão comercial, abrangendo softwares adequados, políticas de contenção da inadimplência, redução de fraudes, cadastros técnico e comercial, macromedição e micromedição; qualificação da mão de obra envolvida na operação e manutenção; implantação da cobrança pelos serviços onde esta não existir; geofonamento de segmentos de redes onde se fizer necessário; substituição de segmentos de rede quando necessário.</t>
  </si>
  <si>
    <t>PROGRAMA INCENTIVO AO REUSO DA ÁGUA E CAPTAÇÃO DE ÁGUA DE CHUVA</t>
  </si>
  <si>
    <t>Redução do consumo urbano.</t>
  </si>
  <si>
    <t>Identificação das áreas impermeabilizadas e elaboração de zoneamento; Estudo do zoneamento com elaboração de cálculo da área total impermeabilizada pelas construções existentes, bem como estimativa média de vazão possível de ser captada pelas áreas dos locais impermeabilizados; Proposição de metodologia para captação das águas de chuva, construção de pequenas barragens de captação, que podem ser implantadas com um baixo custo relativo nos locais apropriados; Cálculo da disponibilidade pretendida com os dispositivos de captação propostos e porcentagem da mesma frente à demanda total da bacia.</t>
  </si>
  <si>
    <t>PROGRAMA INCENTIVO AO USO DOMÉSTICO EFICIENTE</t>
  </si>
  <si>
    <t>Atualizar metodologias para incentivo ao consumo eficiente; Promover incentivos financeiros para idéias inovadoras, proporcionando um ambiente de troca de informações e diálogo com os usuários; Criar programas específicos para atender grandes usuários; Incentivar o uso racional com premiações e visitas a estações de tratamento.</t>
  </si>
  <si>
    <t>PROGRAMA USO DE SISTEMAS MAIS EFICIENTES DE IRRIGAÇÃO</t>
  </si>
  <si>
    <t>Redução do consumo de água na irrigação através da adoção de técnicas mais eficientes</t>
  </si>
  <si>
    <t>Projetos de sistema de gotejamento para culturas de café, batata, feijão e milho.</t>
  </si>
  <si>
    <t>PROGRAMA IMPLANTAR ARRANJO INSTITUCIONAL</t>
  </si>
  <si>
    <t>Apoiar a criação e a implantação de um arranjo institucional para a gestão integrada dos recursos hídricos da bacia a partir de ações de apoio gerencial, legal e institucional.</t>
  </si>
  <si>
    <t>Atendimento de demandas de apoio administrativo e legal; realização de estudos de consultoria específicos; realização de eventos, workshops e edição de materiais específicos de apoio à implantação e divulgação do arranjo proposto; análise de viabilidade de propostas de intervenção.</t>
  </si>
  <si>
    <t>PROGRAMA EDUCAÇÃO HIDROAMBIENTAL</t>
  </si>
  <si>
    <t>Capacitar atores estratégicos de gestão.</t>
  </si>
  <si>
    <t>Cadastramento das ações de educação ambiental existentes na bacia, bem como prospecção de ações de educação ambiental e atualização do cadastro; Avaliação do perfil e das oportunidades de inserção dos temas de interesse na programação de educação ambiental na bacia; Realização de parcerias e convênios com órgãos de governo responsáveis pela política de educação ambiental na bacia, bem como com instituições não governamentais atuantes nesta área; Elaboração da estratégia e da proposta de desenvolvimento de materiais e métodos do plano de educação ambiental da bacia; Realização de workshop de validação das diretrizes dos materiais e métodos desenvolvidos.</t>
  </si>
  <si>
    <t>PROGRAMA SOFTWARE DE GESTÃO</t>
  </si>
  <si>
    <t>Implantar sistema de informação geográfica em recursos hídricos; Apoiar a criação de um ambiente de gestão integrada a partir de ações de apoio gerencial, legal, institucional e da realização de estudos específicos demandados pelos atores da bacia.</t>
  </si>
  <si>
    <t>Consolidação e homogeneização dos cadastros de usuários; Formulação de diretrizes para a outorga nas distintas sub−bacias; Emissão de relatórios periódicos da conjuntura dos recursos hídricos na bacia; Complementação da rede de monitoramento quali−quantitativo das águas da bacia; Produção de informações que possam ser relevantes para a gestão dos recursos hídricos na bacia, incluindo mapas de características fisiográficas, como uso do solo, relevo, declividade, susceptibilidade a erosão, etc</t>
  </si>
  <si>
    <t>Ampliar a Regularização dos Usos dos Recursos Hídricos</t>
  </si>
  <si>
    <t>Bacia do Rio Grande</t>
  </si>
  <si>
    <t>Programa para Regularização dos Usos dos Recursos Hídricos na bacia</t>
  </si>
  <si>
    <t>2030 (15 anos)</t>
  </si>
  <si>
    <t>Engecorps (2017)</t>
  </si>
  <si>
    <t>PARH- Medio Grande</t>
  </si>
  <si>
    <t>Revisar Critérios Técnicos de Outorga</t>
  </si>
  <si>
    <t>Programa para o Fortalecimento da Outorga – Critérios Técnicos</t>
  </si>
  <si>
    <t>Melhorar Procedimentos Administrativos de Outorga</t>
  </si>
  <si>
    <t>Programa para o Fortalecimento da Outorga – Procedimentos Administrativos</t>
  </si>
  <si>
    <t>Fiscalizar os usos dos recursos hídricos</t>
  </si>
  <si>
    <t>Programa para Fortalecimento da Fiscalização dos Usos dos Recursos Hídricos</t>
  </si>
  <si>
    <t>Realizar Processo de Alocação de Usos da Água</t>
  </si>
  <si>
    <t>Programa para a Implementação de Processos de Alocação de Água na bacia</t>
  </si>
  <si>
    <t>Proceder ao Enquadramento Legal dos Corpos d’Água da GD 07</t>
  </si>
  <si>
    <t>Programa para a Implementação do Enquadramento dos Corpos d’Água da Bacia</t>
  </si>
  <si>
    <t>Implementar a cobrança pelo uso dos recursos hídricos na bacia</t>
  </si>
  <si>
    <t>Programa para a Implementação da Cobrança pelo Uso dos Recursos Hídricos na Bacia</t>
  </si>
  <si>
    <t>Implementar o Sistema de Informações</t>
  </si>
  <si>
    <t>Programa para a Gestão do Banco de Dados da Bacia no SNIRH</t>
  </si>
  <si>
    <t>Aprovar o PARH-Médio Grande, Elaborar e Atualizar o Plano de Bacia da GD 07</t>
  </si>
  <si>
    <t>Programa para a Aprovação e Atualização do PARH-Médio Grande, Elaboração e Atualização do Plano de Bacia</t>
  </si>
  <si>
    <t>Compatibilizar os balanços hídricos quantitativos</t>
  </si>
  <si>
    <t>Programa para a Gestão da Demanda e da Oferta Quantitativa dos Recursos Hídricos</t>
  </si>
  <si>
    <t>Compatibilizar os balanços hídricos qualitativos</t>
  </si>
  <si>
    <t>Programa para o Controle das Cargas Poluidoras</t>
  </si>
  <si>
    <t>Revisar e atualizar a rede de monitoramento dos recursos hídricos</t>
  </si>
  <si>
    <t>Programa para Adequação da Rede de Monitoramento Quanti-Qualitativo dos Recursos Hídricos</t>
  </si>
  <si>
    <t>Apoiar a solução de passivos ambientais associados aos recursos hídricos</t>
  </si>
  <si>
    <t>Programa de Conservação Hidroambiental</t>
  </si>
  <si>
    <t>Fomentar a conscientização da população para a conservação dos recursos hídricos</t>
  </si>
  <si>
    <t>Programa de Educação para a Conservação e Gestão dos Recursos Hídricos</t>
  </si>
  <si>
    <t>Implantar a Agência da Bacia</t>
  </si>
  <si>
    <t>Programa para Implantação da Agência da Bacia</t>
  </si>
  <si>
    <t>Acompanhar a implementação do Plano de Bacia da GD 07</t>
  </si>
  <si>
    <t>Programa para Acompanhamento da Implementação do Plano de Bacia da GD 07</t>
  </si>
  <si>
    <t>Fortalecer o Comitê de Bacia</t>
  </si>
  <si>
    <t>Programa para o Fortalecimento do Comitê de Bacia</t>
  </si>
  <si>
    <t>Instrumento de Gestão dos Recursos Hídricos</t>
  </si>
  <si>
    <t>Regularização dos Usos dos Recursos Hídricos na bacia</t>
  </si>
  <si>
    <t>bacia do rio Grande</t>
  </si>
  <si>
    <t>Aplicação dos Instrumentos de Gestão dos Recursos Hídricos</t>
  </si>
  <si>
    <t>Ampliar a regularização dos usos dos recursos hídricos</t>
  </si>
  <si>
    <t>PARH - Baixo Grande</t>
  </si>
  <si>
    <t>Fortalecimento da Outorga – Critérios Técnicos</t>
  </si>
  <si>
    <t>Revisar critérios técnicos de outorga</t>
  </si>
  <si>
    <t>Fortalecimento da Outorga – Procedimentos Administrativos</t>
  </si>
  <si>
    <t>Melhorar procedimentos administrativos de outorga</t>
  </si>
  <si>
    <t>Fortalecimento da Fiscalização dos Usos dos Recursos Hídricos</t>
  </si>
  <si>
    <t>Implementação de Processos de Alocação de Água na bacia</t>
  </si>
  <si>
    <t>Realizar processos de alocação de usos da água</t>
  </si>
  <si>
    <t>Implementação do Enquadramento dos Corpos d’Água da Bacia</t>
  </si>
  <si>
    <t>Proceder ao enquadramento legal dos corpos d’água da GD 08</t>
  </si>
  <si>
    <t>Implementação da Cobrança pelo Uso dos Recursos Hídricos na Bacia</t>
  </si>
  <si>
    <t>Gestão do Banco de Dados da Bacia no SNIRH</t>
  </si>
  <si>
    <t>Aprovação e Atualização do PARH-Baixo Grande, Elaboração e Atualização do Plano de Bacia</t>
  </si>
  <si>
    <t>Aprovar e Atualizar o PARH-Baixo Grande,
Elaborar e Atualizar o Plano de Bacia da GD 08</t>
  </si>
  <si>
    <t>Conservação dos Recursos Hídricos</t>
  </si>
  <si>
    <t>Gestão da Demanda e da Oferta Quantitativa dos Recursos Hídricos</t>
  </si>
  <si>
    <t>Controle das Cargas Poluidoras</t>
  </si>
  <si>
    <t>Adequação da Rede de Monitoramento Quanti-Qualitativo dos Recursos Hídricos</t>
  </si>
  <si>
    <t>Conservação Hidroambiental</t>
  </si>
  <si>
    <t>Educação para a Conservação e Gestão dos Recursos Hídricos</t>
  </si>
  <si>
    <t>Governança</t>
  </si>
  <si>
    <t>Implantação da Agência da Bacia</t>
  </si>
  <si>
    <t>Acompanhamento da Implementação do Plano de Bacia da GD 08</t>
  </si>
  <si>
    <t>Acompanhar a implementação do Plano de Bacia da GD 08</t>
  </si>
  <si>
    <t>Fortalecimento do Comitê de Bacia</t>
  </si>
  <si>
    <t>Desenvolvimento e monitoramento da implementação dos PIPs</t>
  </si>
  <si>
    <t>Bacia dos Rios Piracicaba, Capivari e Jundiaí</t>
  </si>
  <si>
    <t>Piracicaba, Capivari e Jundiaí</t>
  </si>
  <si>
    <t>2035 (15 anos)</t>
  </si>
  <si>
    <t>Consórcio Profill-Rhama (2020)</t>
  </si>
  <si>
    <t>PDRH-UPGRH-PJ1-2020-2035_Rev02_Final</t>
  </si>
  <si>
    <t>Promoção da conservação e recuperação de nascentes, matas ciliares e áreas de recarga</t>
  </si>
  <si>
    <t>Incentivo à proteção das áreas sujeitas à restrição de uso</t>
  </si>
  <si>
    <t>Fomento à elaboração de planos integrados de recomposição florestal e proteção dos biomas Mata Atlântica e Cerrado</t>
  </si>
  <si>
    <t>Estabilização de voçorocas nas propriedades que receberão projetos de recomposição florestal (fonte: PDRF)</t>
  </si>
  <si>
    <t>Aplicação de técnicas de conservação do solo em propriedades que receberão os projetos de recomposição florestal (fonte: PDRF)</t>
  </si>
  <si>
    <t>Implementação de projetos de PSA</t>
  </si>
  <si>
    <t>Execução de intervenções de conservação de solo</t>
  </si>
  <si>
    <t>Elaboração de um Plano de Contingência para intervenções nas microbacias de maior criticidade em casos de conflitos pelo uso da água durante períodos de escassez</t>
  </si>
  <si>
    <t>Substituição de sistemas rudimentares de tratamento de esgoto (fossa negra) por sistemas mais eficientes</t>
  </si>
  <si>
    <t>Adequação de instalações para disposição temporária para recolhimento de resíduos</t>
  </si>
  <si>
    <t>Elaboração de estudos de concepção e projetos de ampliação dos sistemas de coleta e transporte de esgotos</t>
  </si>
  <si>
    <t>Elaboração de estudos de concepção e projetos de ampliação dos sistemas de transporte de esgotos</t>
  </si>
  <si>
    <t>Ampliações dos sistemas de coleta de esgotos projetadas</t>
  </si>
  <si>
    <t>Elaboração de estudos para a implantação de novas ETEs visando 
tratamento secundário</t>
  </si>
  <si>
    <t>Elaboração de projetos para a implantação de novas ETEs visando tratamento secundário</t>
  </si>
  <si>
    <t>Implantação das ETEs projetadas e melhorias das ETEs existentes</t>
  </si>
  <si>
    <t>Elaboração de estudos e relatórios visando o licenciamento das ETEs projetadas</t>
  </si>
  <si>
    <t>Elaboração de estudos de melhorias da eficiência das ETEs na remoção de nutrientes</t>
  </si>
  <si>
    <t>Elaboração de estudos projeto de melhorias da eficiência das ETEs na remoção de nutrientes</t>
  </si>
  <si>
    <t>Elaboração e revisão de planos municipais de saneamento básico</t>
  </si>
  <si>
    <t>Implantação de Unidades de Tratamento de Lodo nas ETAs</t>
  </si>
  <si>
    <t>Implantação das melhorias das ETEs projetadas e retrofit de ETEs para remoção de nutrientes</t>
  </si>
  <si>
    <t>Elaboração de projetos de implantação de tecnologias de desinfecção de efluentes domésticos</t>
  </si>
  <si>
    <t>Implantação das tecnologias de desinfecção projetadas</t>
  </si>
  <si>
    <t>Elaboração de projetos demonstrativos para contenção de cargas difusas de origem rural e urbana</t>
  </si>
  <si>
    <t>Implantação de medidas de contenção de cargas difusas de origem rural e urbana em locais prioritários</t>
  </si>
  <si>
    <t>Ampliação e divulgação do programa de capacitação (Escola da Água e Saneamento), fomento e incentivo à capacitação de operadores</t>
  </si>
  <si>
    <t>Desenvolvimento de estudos de alternativas e intervenções para minimização dos riscos de inundação ribeirinha</t>
  </si>
  <si>
    <t>Estudos de viabilidade para aumento de regularização de vazões em mananciais existentes e novos barramentos</t>
  </si>
  <si>
    <t>Estudos hidrogeológicos para exploração sustentável de águas subterrâneas</t>
  </si>
  <si>
    <t>Controle de perdas em sistemas de abastecimento de água</t>
  </si>
  <si>
    <t>Elaboração dos planos diretores de Drenagem Urbana e Manejo de Águas Pluviais</t>
  </si>
  <si>
    <t>Determinação da vulnerabilidade natural e risco de contaminação em escala municipal</t>
  </si>
  <si>
    <t>Realização de processos formativos de comunicadores</t>
  </si>
  <si>
    <t>Elaboração e divulgação de materiais educativos</t>
  </si>
  <si>
    <t>Realização de processos formativos e campanhas educativas sobre a realidade das Bacias PCJ</t>
  </si>
  <si>
    <t>Elaboração de um Plano de Capacitação Técnica e realização de processos formativos nas áreas de atuação das Câmaras Técnicas</t>
  </si>
  <si>
    <t>Monitoramento de chuva, vazão, qualidade e nível de água subterrânea em pequenas bacias hidrográficas</t>
  </si>
  <si>
    <t>Encaminhamento do Enquadramento da porção mineira das Bacias PCJ</t>
  </si>
  <si>
    <t>Apoio à regularização de outorga na área rural</t>
  </si>
  <si>
    <t>Realização de campanhas para regularização de outorgas</t>
  </si>
  <si>
    <t>IP1, BU1, JU1, IN1, PE1, IU1, IB1</t>
  </si>
  <si>
    <t>Bacias Hidrográficas dos Rios do Leste</t>
  </si>
  <si>
    <t>2041 (20 anos)</t>
  </si>
  <si>
    <t>Profill (2022)</t>
  </si>
  <si>
    <t>R13-Resumo-Executivo-PDRH-Rios-do-Leste</t>
  </si>
  <si>
    <t>Implementar e integrar a outorga de lançamento de efluentes</t>
  </si>
  <si>
    <t>Realizar a revisão da vazão que define as captações como uso insignificante</t>
  </si>
  <si>
    <t>Implementar a cobrança sobre os recursos hídricos</t>
  </si>
  <si>
    <t>Revisar a metodologia e as tarifas da cobrança sobre os recursos hídricos</t>
  </si>
  <si>
    <t>Elaborar o Programa de Efetivação do Enquadramento dos Corpos de Água</t>
  </si>
  <si>
    <t>Implementar e acompanhar a implementação do Programa de Efetivação do Enquadramento dos Corpos de Água</t>
  </si>
  <si>
    <t>Integrar as informações produzidas no PDRH aos sistemas de informações existentes nos CBHs integradores</t>
  </si>
  <si>
    <t>Acompanhar a atualização e consolidação dos cadastros de outorgas e usos insignificantes</t>
  </si>
  <si>
    <t>Realizar o acompanhamento periódico da implementação do PDRH</t>
  </si>
  <si>
    <t>Criar e manter o Grupo de Acompanhamento do Plano (GAP)</t>
  </si>
  <si>
    <t>Realizar a atualização do PDRH</t>
  </si>
  <si>
    <t>Discutir a implementação dos instrumentos compensação, rateio e penalidades</t>
  </si>
  <si>
    <t>Apresentar e realizar a avaliação das propostas de integração nas reuniões plenárias dos CBHs integradores</t>
  </si>
  <si>
    <t>Apresentar e formalizar na instancia do CERH -MG a proposta de integração</t>
  </si>
  <si>
    <t>Acompanhar e implementar o processo de integração das Bacias dos Rios do Leste</t>
  </si>
  <si>
    <t>Criar e manter grupos de articulação interestadual</t>
  </si>
  <si>
    <t>Integrar as Bacias dos Rios do Leste ao planejamento e atividades de comunicação social das bacias integradoras</t>
  </si>
  <si>
    <t>Implementar o processo de comunicação social</t>
  </si>
  <si>
    <t>Integrar as Bacias dos Rios do Leste ao planejamento e atividades de Educação Ambiental das bacias integradoras</t>
  </si>
  <si>
    <t>Implementar o processo de Educação Ambiental</t>
  </si>
  <si>
    <t>Ampliar a rede de monitoramento quantitativo</t>
  </si>
  <si>
    <t>Ampliar a rede de monitoramento da qualidade da água</t>
  </si>
  <si>
    <t>Acompanhar a operação da rede de monitoramento quantitativo</t>
  </si>
  <si>
    <t>Elaborar o Plano de Contingência Hídrica e eventos climáticos extremos</t>
  </si>
  <si>
    <t>Articular para a realização de campanhas de fiscalização de segurança de barragens</t>
  </si>
  <si>
    <t>Elaborar um diagnóstico da situação das águas subterrâneas nas bacias</t>
  </si>
  <si>
    <t>Elaborar estudos de viabilidade para construção de barragens para reservação de água</t>
  </si>
  <si>
    <t>Elaborar estudos técnicos para preencher as lacunas de conhecimento</t>
  </si>
  <si>
    <t>Ampliar o controle dos sistemas de abastecimento</t>
  </si>
  <si>
    <t>Reduzir as perdas nos sistemas de abastecimento</t>
  </si>
  <si>
    <t>Aumentar a segurança hídrica no meio urbano</t>
  </si>
  <si>
    <t>Apoiar ações para aumento da segurança hídrica no meio rural</t>
  </si>
  <si>
    <t>Apoiar ações de uso sustentável da água subterrânea para garantia de água no meio rural</t>
  </si>
  <si>
    <t>Capacitar a população rural para manutenção de reservatórios domésticos de água bruta ou tratada</t>
  </si>
  <si>
    <t>Elaborar estudos, projetos básicos e projetos executivos de sistemas de coleta de esgotos</t>
  </si>
  <si>
    <t>Ampliar os sistemas de coleta de esgotos</t>
  </si>
  <si>
    <t>Elaborar estudos, projetos básicos e projetos executivos de Estações de Tratamento de Esgoto (ETEs)</t>
  </si>
  <si>
    <t>Implantar as ETEs projetadas e modernizar as ETEs existentes</t>
  </si>
  <si>
    <t>Elaborar estudos, projetos básicos e projetos executivos de sistemas de drenagem urbana</t>
  </si>
  <si>
    <t>Promover a articulação para execução de ações para ampliação do sistema de drenagem urbana</t>
  </si>
  <si>
    <t>Promover a articulação entre os municípios para soluções de gestão no curto prazo</t>
  </si>
  <si>
    <t>Implantar alternativas de saneamento rural sustentável</t>
  </si>
  <si>
    <t>Fortalecer parcerias com iniciativas de saneamento rural sustentável</t>
  </si>
  <si>
    <t>Elaborar estudos, projetos básicos e projetos executivos de aterros sanitários</t>
  </si>
  <si>
    <t>Promover a adequação do destino dos resíduos sólidos municipais em aterro(s) sanitário(s)</t>
  </si>
  <si>
    <t>Implantar Unidades de Triagem e Compostagem</t>
  </si>
  <si>
    <t>Elaborar estudos e projetos de recuperação das áreas degradadas por lixões e aterros controlados abandonados</t>
  </si>
  <si>
    <t>Recuperar áreas degradadas por lixões e aterros controlados abandonados</t>
  </si>
  <si>
    <t>Realizar articulação para ações que melhorem a disponibilidade hídrica no campo</t>
  </si>
  <si>
    <t>Incentivar o uso de tecnologias de irrigação mais eficientes</t>
  </si>
  <si>
    <t>Firmar parcerias com instituições atuantes na bacia para estudo e implantação de soluções que promovam controle de poluição difusa em área rural</t>
  </si>
  <si>
    <t>Fortalecer parcerias para a realização de ações para controle da erosão no meio rural</t>
  </si>
  <si>
    <t>Incentivar o uso de tecnologias mais eficientes e o reúso da água em processos industriais</t>
  </si>
  <si>
    <t>Incentivar o uso de tecnologias mais eficientes e o reúso da água na mineração</t>
  </si>
  <si>
    <t>Articular e apoiar a criação e gestão de Unidades de Conservação</t>
  </si>
  <si>
    <t>Articular a adesão de produtores rurais ao Programa de Regularização Ambiental (PRA) de Minas Gerais</t>
  </si>
  <si>
    <t>Articular a implementação de Programas de Pagamento por Serviços Ambientais (PSA)</t>
  </si>
  <si>
    <t>Implantar ações que visem a proteção, conservação e recuperação de nascentes, matas ciliares e áreas de recarga</t>
  </si>
  <si>
    <t>Criar áreas de restrição de uso</t>
  </si>
  <si>
    <t xml:space="preserve"> Implementação do enquadramento dos corpos de água</t>
  </si>
  <si>
    <t>bacia do Alto Jequitinhonha</t>
  </si>
  <si>
    <t xml:space="preserve"> Proteção Ambiental</t>
  </si>
  <si>
    <t>2032 (20 anos)</t>
  </si>
  <si>
    <t>Gama (2014)</t>
  </si>
  <si>
    <t>Resumo Executivo_PDRH_JQ1 (2)</t>
  </si>
  <si>
    <t xml:space="preserve"> Preservação de matas ciliares e de áreas de nascentes</t>
  </si>
  <si>
    <t xml:space="preserve"> Controle de erosão e de assoreamento</t>
  </si>
  <si>
    <t xml:space="preserve"> Implantação sistemas urbanos de coleta e tratamento de esgotamento sanitário</t>
  </si>
  <si>
    <t xml:space="preserve"> Saneamento Urbano</t>
  </si>
  <si>
    <t xml:space="preserve"> Implantação de sistemas urbanos de abastecimento de água</t>
  </si>
  <si>
    <t xml:space="preserve"> Implantação sistemas rurais de coleta e tratamento de esgotamento sanitário</t>
  </si>
  <si>
    <t xml:space="preserve"> Saneamento Rural</t>
  </si>
  <si>
    <t xml:space="preserve"> Implantação de sistemas rurais de abastecimento de água</t>
  </si>
  <si>
    <t xml:space="preserve"> Desenvolvimento da agricultura irrigada familiar</t>
  </si>
  <si>
    <t xml:space="preserve"> Agricultura Irrigada</t>
  </si>
  <si>
    <t xml:space="preserve"> Desenvolvimento da agricultura irrigada empresarial</t>
  </si>
  <si>
    <t xml:space="preserve"> Desenvolvimento atividades de lazer e turismo de natureza, histórico e cultural</t>
  </si>
  <si>
    <t xml:space="preserve"> Lazer e Turismo</t>
  </si>
  <si>
    <t xml:space="preserve"> Desenvolvimento de pesca e aquicultura</t>
  </si>
  <si>
    <t xml:space="preserve"> Pesca e aquicultura</t>
  </si>
  <si>
    <t xml:space="preserve"> Estruturação do Sistema de Informações sobre Recursos Hídricos</t>
  </si>
  <si>
    <t xml:space="preserve"> Ampliação da Base de Conhecimentos</t>
  </si>
  <si>
    <t xml:space="preserve"> Complementação do Sistema de Monitoramento dos Recursos Hídricos</t>
  </si>
  <si>
    <t xml:space="preserve"> Monitoramento e estudos hidrogeológicos complementares</t>
  </si>
  <si>
    <t xml:space="preserve"> Cadastro de usuários, outorga de direito de uso e fiscalização</t>
  </si>
  <si>
    <t xml:space="preserve"> Desenvolvimento e Implementação dos Instrumentos de Gestão</t>
  </si>
  <si>
    <t xml:space="preserve"> Integração/articulação com os planos existentes ou em elaboração</t>
  </si>
  <si>
    <t xml:space="preserve"> Orientações para o aumento da disponibilidade de água e a promoção do uso eficiente de água</t>
  </si>
  <si>
    <t xml:space="preserve"> Ações para a implementação do Plano de Recursos Hídricos</t>
  </si>
  <si>
    <t xml:space="preserve"> Desenvolvimento tecnológico e dos recursos humanos das bacias</t>
  </si>
  <si>
    <t xml:space="preserve"> Governança de Recursos Hídricos</t>
  </si>
  <si>
    <t xml:space="preserve"> Consolidação do Comitê da Bacia Hidrográfica</t>
  </si>
  <si>
    <t xml:space="preserve"> Educação Ambiental</t>
  </si>
  <si>
    <t xml:space="preserve"> Plano Estratégico de Comunicação</t>
  </si>
  <si>
    <t>Enquadramento dos corpos de água em classes de qualidade</t>
  </si>
  <si>
    <t>Bacia Hidrográfica do Rio Araçuaí</t>
  </si>
  <si>
    <t>Proteção Amiental da Bacia</t>
  </si>
  <si>
    <t>Gama (2010)</t>
  </si>
  <si>
    <t>PDRH_Aracuai_Relatorio sintese_2010</t>
  </si>
  <si>
    <t xml:space="preserve"> Implantação sistemas de coleta e tratamento de esgotamento sanitário urbano</t>
  </si>
  <si>
    <t xml:space="preserve"> Saneamento Urbano e Qualidade das Águas</t>
  </si>
  <si>
    <t xml:space="preserve"> Implantação de sistemas de coleta e disposição finaç de resíduos sólidos</t>
  </si>
  <si>
    <t xml:space="preserve"> Mitigação das cargas poluidoras provenientes da agricultura e da pecuária</t>
  </si>
  <si>
    <t xml:space="preserve"> Complementação dos sistemas de abastecimento público urbano de água</t>
  </si>
  <si>
    <t xml:space="preserve"> Saneamento Rural e Qualidade das Águas</t>
  </si>
  <si>
    <t xml:space="preserve"> Implantação de sistemas de drenagem urbana</t>
  </si>
  <si>
    <t>Complementação dos sistemas de abastecimento público rural de água</t>
  </si>
  <si>
    <t xml:space="preserve"> Agricultura Irrigada e Desenvolvimento Regional Sustentável</t>
  </si>
  <si>
    <t xml:space="preserve"> Desenvolvimento da agricultura irrigada como projeto estruturante do desenvolvimento sustentável da bacia</t>
  </si>
  <si>
    <t xml:space="preserve"> Desenvolvimento de atividades de lazer e turismo ecológico e de aventura</t>
  </si>
  <si>
    <t>Ampliação e Acompanhamento da Base de Conhecimentos sobre Recursos Hídricos</t>
  </si>
  <si>
    <t xml:space="preserve"> Complementação do Sistema de Monitoramento dos Recursos Hidricos</t>
  </si>
  <si>
    <t xml:space="preserve"> Cadastro de usuários, outorga de direito e fiscalização do uso das águas</t>
  </si>
  <si>
    <t xml:space="preserve"> Sistema de Gerenciamento da Implantação dos Programas Orientado a Resultados — SIGEOR</t>
  </si>
  <si>
    <t xml:space="preserve"> Desenvolvimento Tecnológico e Capacitação Técnica</t>
  </si>
  <si>
    <t xml:space="preserve"> Integração e articulação com os planos e planejamentos de recursos hídricos existentes ou em elaboração</t>
  </si>
  <si>
    <t xml:space="preserve"> Ações para a implementação do Plano de Ações</t>
  </si>
  <si>
    <t xml:space="preserve"> Desenvolvimento tecnológico e dos recursos humanos da bacia</t>
  </si>
  <si>
    <t xml:space="preserve"> Desenvolvimento e Implementação dos Instrumentos de Gestão das Águas</t>
  </si>
  <si>
    <t xml:space="preserve"> Implementação da Estrutura Organizacional Necessária</t>
  </si>
  <si>
    <t xml:space="preserve"> Sustentabilidade financeira do CBH Araçuaíl e do seu Plano Diretor</t>
  </si>
  <si>
    <t>bacia hidrográfica do médio e baixo Rio Jequitinhonha</t>
  </si>
  <si>
    <t>Resumo Executivo_PDHR_JQ3</t>
  </si>
  <si>
    <t>Bacia do rio Mucuri</t>
  </si>
  <si>
    <t>Realizar ações para proteção, conservação e recuperação de nascentes, matas ciliares e áreas de recarga</t>
  </si>
  <si>
    <t>CBH Mucuri</t>
  </si>
  <si>
    <t xml:space="preserve"> Realização de campanhas para regularização de outorgas</t>
  </si>
  <si>
    <t>Bacia Hidrográfica do Mucuri</t>
  </si>
  <si>
    <t>ampliar regularização e implementar a outorga de lançamento possui como principal meio de relacionamento com os demais programas os cadastros de usuários dos recursos hídricos</t>
  </si>
  <si>
    <t>R13-Resumo-Executivo-PDRH-ECA-MU1</t>
  </si>
  <si>
    <t xml:space="preserve"> Realizar sensibilização dos usuários, visando ampliar o cadastramento</t>
  </si>
  <si>
    <t xml:space="preserve"> Implementar e integrar a outorga de lançamento de efluentes</t>
  </si>
  <si>
    <t xml:space="preserve"> Realizar o acompanhamento periódico da implementação do Programa de Efetivação do Enquadramento</t>
  </si>
  <si>
    <t>Enquadramento</t>
  </si>
  <si>
    <t>através da geração de subsídios ao acompanhamento da implementação de ambos instrumentos</t>
  </si>
  <si>
    <t xml:space="preserve"> Implementar a cobrança sobre os recursos hídricos</t>
  </si>
  <si>
    <t>com informações indispensáveis para atingir o objetivo geral dessa, que é a implementação da cobrança</t>
  </si>
  <si>
    <t xml:space="preserve"> Revisar a metodologia e as tarifas da cobrança sobre os recursos hídricos</t>
  </si>
  <si>
    <t xml:space="preserve"> Atualização e consolidação dos cadastros de usos outorgáveis e não outorgáveis</t>
  </si>
  <si>
    <t>através da geração e atualização de informações</t>
  </si>
  <si>
    <t xml:space="preserve"> Criar, via convênio com outras instituições, um SI do Mucuri</t>
  </si>
  <si>
    <t xml:space="preserve"> Manter, via convênio com outras instituições, um SI do Mucuri</t>
  </si>
  <si>
    <t xml:space="preserve"> Realizar o acompanhamento periódico da implementação do PDRH</t>
  </si>
  <si>
    <t>Plano de recursos hídricos</t>
  </si>
  <si>
    <t xml:space="preserve"> Criar e manter o Grupo de Acompanhamento do Plano (GAP)</t>
  </si>
  <si>
    <t xml:space="preserve"> Realizar a atualização do PDRH</t>
  </si>
  <si>
    <t xml:space="preserve"> Discutir a implementação dos instrumentos compensação, rateio e penalidades</t>
  </si>
  <si>
    <t>Compensação, rateio e penalidades</t>
  </si>
  <si>
    <t>visa discutir a implementação dos instrumentos</t>
  </si>
  <si>
    <t>Fortalecimento Institucional</t>
  </si>
  <si>
    <t xml:space="preserve"> Elaborar informe da situação das águas na bacia e situação da gestão de recursos hídricos</t>
  </si>
  <si>
    <t>visa aplicar sobre a gestão de fato o controle social, tendo, para isso, o CBH como fórum de representação da sociedade.</t>
  </si>
  <si>
    <t xml:space="preserve"> Elaborar e revisar o Plano de Comunicação do CBH</t>
  </si>
  <si>
    <t xml:space="preserve"> Implementar o Plano de Comunicação do CBH</t>
  </si>
  <si>
    <t xml:space="preserve"> Elaborar e revisar o Plano de Educação Ambiental</t>
  </si>
  <si>
    <t xml:space="preserve"> Implementar o Plano de Educação Ambiental</t>
  </si>
  <si>
    <t xml:space="preserve"> Implantação e manutenção da estrutura física e de internet do CBH</t>
  </si>
  <si>
    <t>Fortalecimento do CBH</t>
  </si>
  <si>
    <t xml:space="preserve"> Custear atividades do CBH e outras despesas</t>
  </si>
  <si>
    <t xml:space="preserve"> Ampliação da representação da bacia nas instâncias de tomada de decisão</t>
  </si>
  <si>
    <t xml:space="preserve"> Capacitação dos integrantes do CBH e atores estratégicos para a gestão de recursos hídricos</t>
  </si>
  <si>
    <t xml:space="preserve"> Articulação da bacia federal do Mucuri</t>
  </si>
  <si>
    <t xml:space="preserve"> Formalizar a cooperação com instituições de ensino e pesquisa</t>
  </si>
  <si>
    <t xml:space="preserve"> Realizar eventos de articulação e divulgação dos trabalhos e estudos desenvolvidos na bacia</t>
  </si>
  <si>
    <t xml:space="preserve"> Apoiar a produção de conhecimento técnico e científico</t>
  </si>
  <si>
    <t>Aperfeiçoamento da Gestão</t>
  </si>
  <si>
    <t xml:space="preserve"> Ampliar a rede de monitoramento da qualidade da água</t>
  </si>
  <si>
    <t>Monitoramento quali-quantitativo</t>
  </si>
  <si>
    <t>aperfeiçoar e manter o monitoramento das águas</t>
  </si>
  <si>
    <t xml:space="preserve"> Ampliar a rede de monitoramento quantitativo</t>
  </si>
  <si>
    <t xml:space="preserve"> Acompanhar a operação da rede de monitoramento quantitativo</t>
  </si>
  <si>
    <t xml:space="preserve"> Elaborar estudos técnicos para preencher as lacunas de conhecimento</t>
  </si>
  <si>
    <t>Desenvolvimento do Conhecimento Técnico e Científico</t>
  </si>
  <si>
    <t>ampliar o conhecimento sobre a bacia, qualificando a gestão</t>
  </si>
  <si>
    <t xml:space="preserve"> Elaborar Zoneamento Ambiental Produtivo (ZAP) em áreas estratégicas</t>
  </si>
  <si>
    <t xml:space="preserve"> Elaborar um diagnóstico da situação das águas subterrâneas na bacia</t>
  </si>
  <si>
    <t xml:space="preserve"> Elaborar estudos de viabilidade para construção de barragens para reservação de água</t>
  </si>
  <si>
    <t xml:space="preserve"> Assessoria técnica e secretaria executiva do CBH</t>
  </si>
  <si>
    <t>Secretaria Executiva e Apoio Técnico à Gestão</t>
  </si>
  <si>
    <t>possibilitar a execução das ações dos demais programas</t>
  </si>
  <si>
    <t xml:space="preserve"> Contratação e manutenção de Entidade Equiparada à Agência de Bacia Hidrográfica</t>
  </si>
  <si>
    <t xml:space="preserve"> Elaborar o Plano de Contingência Hídrica e eventos climáticos extremos</t>
  </si>
  <si>
    <t>Contingência Hídrica e Eventos Extremos</t>
  </si>
  <si>
    <t>buscam gerar subsídios ao planejamento e gestão</t>
  </si>
  <si>
    <t xml:space="preserve"> Articular para a realização de campanhas de fiscalização de segurança de barragens</t>
  </si>
  <si>
    <t>Segurança de Barragens</t>
  </si>
  <si>
    <t xml:space="preserve"> Elaborar estudos de concepção, projetos básicos e projetos executivos de sistemas de coleta de esgotos</t>
  </si>
  <si>
    <t>Esgotamento Sanitário Urbano</t>
  </si>
  <si>
    <t>grande influência dessas temáticas sobre a qualidade das águas.</t>
  </si>
  <si>
    <t xml:space="preserve"> Ampliar os sistemas de coleta de esgotos</t>
  </si>
  <si>
    <t xml:space="preserve"> Elaborar estudos, projetos básicos e projetos executivos de Estações de Tratamento de Esgoto (ETEs)</t>
  </si>
  <si>
    <t xml:space="preserve"> Implantar as ETEs projetadas e modernizar as ETEs existentes</t>
  </si>
  <si>
    <t xml:space="preserve"> Realizar um programa de capacitação de servidores e técnicos para a operação adequada dos Sistemas de Esgotamento Sanitário</t>
  </si>
  <si>
    <t xml:space="preserve"> Fortalecer parcerias com instituições atuantes na região que promovam saneamento rural sustentável</t>
  </si>
  <si>
    <t>Saneamento Rural</t>
  </si>
  <si>
    <t xml:space="preserve"> Implantar alternativas de saneamento rural sustentável</t>
  </si>
  <si>
    <t xml:space="preserve"> Elaborar estudos e projetos para subsídio a implantação de aterros sanitários</t>
  </si>
  <si>
    <t>Resíduos Sólidos</t>
  </si>
  <si>
    <t xml:space="preserve"> Promover a adequação do destino dos resíduos sólidos municipais em aterro(s) sanitário(s)</t>
  </si>
  <si>
    <t xml:space="preserve"> Implantar Unidades de Triagem e Compostagem</t>
  </si>
  <si>
    <t xml:space="preserve"> Elaborar estudos e projetos de recuperação das áreas degradadas por lixões e aterros controlados abandonados</t>
  </si>
  <si>
    <t xml:space="preserve"> Recuperar áreas degradadas por lixões e aterros controlados abandonados</t>
  </si>
  <si>
    <t xml:space="preserve"> Ampliar o controle dos sistemas de abastecimento</t>
  </si>
  <si>
    <t>Abastecimento e Universalização do Acesso à Água</t>
  </si>
  <si>
    <t>não possuem ações correspondentes ou incorporadas do PEE</t>
  </si>
  <si>
    <t xml:space="preserve"> Reduzir as perdas nos sistemas de abastecimento</t>
  </si>
  <si>
    <t xml:space="preserve"> Aumentar a segurança hídrica no meio urbano</t>
  </si>
  <si>
    <t xml:space="preserve"> Apoiar ações para aumento da segurança hídrica no meio rural</t>
  </si>
  <si>
    <t xml:space="preserve"> Apoiar ações de uso sustentável da água subterrânea para garantia de água no meio rural</t>
  </si>
  <si>
    <t xml:space="preserve"> Capacitar a população rural para manutenção de reservatórios domésticos de água bruta ou tratada</t>
  </si>
  <si>
    <t xml:space="preserve"> Apoiar a elaboração de projetos básicos para melhoria dos sistemas de drenagem urbana</t>
  </si>
  <si>
    <t>Drenagem Urbana</t>
  </si>
  <si>
    <t xml:space="preserve"> Promover a articulação para execução de ações para ampliação do sistema de drenagem urbana</t>
  </si>
  <si>
    <t xml:space="preserve"> Fortalecer parcerias com instituições atuantes na bacia para estudo e implantação de soluções que promovam controle de poluição difusa em área rural</t>
  </si>
  <si>
    <t>Manejo de Água e Solo na Agropecuária</t>
  </si>
  <si>
    <t>propõe ações diretas para que as extensas áreas ocupadas pela produção agropecuária na bacia se mantenham viáveis e reduzam o impacto da atividade sobre as águas, especialmente em áreas que surgem como prioritárias à gestão</t>
  </si>
  <si>
    <t xml:space="preserve"> Fortalecer parcerias para a realização de ações para controle da erosão no meio rural</t>
  </si>
  <si>
    <t xml:space="preserve"> Implantar projetos pilotos para controle de erosão no meio rural</t>
  </si>
  <si>
    <t xml:space="preserve"> Realizar articulação para ações que melhorem a disponibilidade hídrica no campo</t>
  </si>
  <si>
    <t xml:space="preserve"> Incentivar o uso de tecnologias de irrigação mais eficientes</t>
  </si>
  <si>
    <t xml:space="preserve"> Apoiar a adesão ao Programa de Regularização Ambiental (PRA) de Minas Gerais por produtores rurais</t>
  </si>
  <si>
    <t>Restauração e Conservação de Áreas Prioritárias</t>
  </si>
  <si>
    <t>além das áreas prioritárias e através da salutar relação entre preservação e conservação com a melhoria da qualidade ambienta</t>
  </si>
  <si>
    <t xml:space="preserve"> Apoiar a elaboração e implementação de projetos de Programas de Pagamento por Serviços Ambientais (PSA)</t>
  </si>
  <si>
    <t xml:space="preserve"> Implantar ações que visem a proteção, conservação e recuperação de nascentes, matas ciliares e áreas de recarga</t>
  </si>
  <si>
    <t xml:space="preserve"> Criar áreas de restrição de uso</t>
  </si>
  <si>
    <t xml:space="preserve"> Articular e apoiar a criação de Unidades de Conservação de Proteção Integral</t>
  </si>
  <si>
    <t>Unidades de Conservação Ambiental</t>
  </si>
  <si>
    <t xml:space="preserve"> Incentivar o uso de tecnologias mais eficientes e o reúso da água em processos industriais</t>
  </si>
  <si>
    <t>Uso da Água e Lançamento de Efluentes na Indústria e na Mineração</t>
  </si>
  <si>
    <t>apresentam ações para ampliar a eficiência no uso das águas nesses setores.</t>
  </si>
  <si>
    <t xml:space="preserve"> Incentivar o uso de tecnologias mais eficientes e o reúso da água na mineração</t>
  </si>
  <si>
    <t>bacia hidrográfica dos afluentes mineiros do Rio Pardo</t>
  </si>
  <si>
    <t>Gama (2013)</t>
  </si>
  <si>
    <t>Resumo Executivo_PA1 (1)</t>
  </si>
  <si>
    <t>Bacia Hidrográfica do Rio São Mateus</t>
  </si>
  <si>
    <t>R13-Resumo-Executivo-PDRH-ECA-SM1</t>
  </si>
  <si>
    <t xml:space="preserve"> Realizar a revisão da vazão que define as captações como uso insignificante</t>
  </si>
  <si>
    <t xml:space="preserve"> Criar, via convênio com outras instituições, um SI do São Mateus</t>
  </si>
  <si>
    <t xml:space="preserve"> Manter, via convênio com outras instituições, um SI do São Mateus</t>
  </si>
  <si>
    <t xml:space="preserve"> Articulação da bacia federal do São Mateus</t>
  </si>
  <si>
    <t>GESTÃO DE RECURSOS HÍDRICOS</t>
  </si>
  <si>
    <t>Apoio Institucional aos Órgãos Gestores de Recursos Hídricos e Capacitação dos Servidores</t>
  </si>
  <si>
    <t>Bacia do rio Paranaíba</t>
  </si>
  <si>
    <t>fortalecer os entes do SINGREH (Sistema Nacional de Gerenciamento de Recursos Hídricos) e SEGRH (Sistema Estadual de Gerenciamento de Recursos Hídricos) com atuação na bacia</t>
  </si>
  <si>
    <t>2033 (20 anos)</t>
  </si>
  <si>
    <t>PARH_AfluentesMineirosAltoParanaiba_PN1_final_ 1 (2)</t>
  </si>
  <si>
    <t>Estruturação e Capacitação do Comitê de Bacia do rio Paranaíba e dos Comitês de Bacias Afluentes</t>
  </si>
  <si>
    <t>Apoio à Organização de Usuários de Água e da Sociedade Civil e Capacitação</t>
  </si>
  <si>
    <t>Implementação e Consolidação da Outorga Superficial e Subterrânea</t>
  </si>
  <si>
    <t>Instrumentos de Gestão de Recursos Hídricos</t>
  </si>
  <si>
    <t>promover o fortalecimento da gestão dos recursos hídricos por meio da aplicação dos instrumentos previstos em lei, como outorga, enquadramento, fiscalização, sistemas de informação e cobrança.</t>
  </si>
  <si>
    <t>Implementação do Programa de Enquadramento dos Corpos Hídricos Superficiais</t>
  </si>
  <si>
    <t>Implementação da Cobrança e do Arranjo Institucional</t>
  </si>
  <si>
    <t>Fiscalização dos Usuários de Recursos Hídricos</t>
  </si>
  <si>
    <t>Implementação e Articulação dos Sistemas de Informações sobre Recursos Hídricos</t>
  </si>
  <si>
    <t>Acompanhamento da Implementação do Sistema Nacional de Informações sobre Segurança de Barragens</t>
  </si>
  <si>
    <t>Atualização do Plano de Recursos Hídricos do Paranaíba (PRH Paranaíba)</t>
  </si>
  <si>
    <t>Planejamento de Recursos Hídricos</t>
  </si>
  <si>
    <t>atualizar e ampliar o conhecimento sobre a bacia por meio da elaboração e atualização dos planos de recursos hídricos, tanto da bacia do rio Paranaíba quanto de bacias afluentes, e acompanhar a dinâmica de implementação dos programas do PRH.</t>
  </si>
  <si>
    <t>Elaboração de estudos específicos para identificação de potenciais conflitos quali-quantitativos.</t>
  </si>
  <si>
    <t>Acompanhamento da Implementação do PRH Paranaíba</t>
  </si>
  <si>
    <t>Ampliação da Rede Pluviométrica</t>
  </si>
  <si>
    <t>ampliação das redes fluviométrica e de qualidade da água na bacia e se associa diretamente ao instrumento sistema de informações</t>
  </si>
  <si>
    <t>Ampliação da Rede Fluviométrica</t>
  </si>
  <si>
    <t>Ampliação da Rede de Qualidade da Água Superficial</t>
  </si>
  <si>
    <t>Estruturação e Implementação do Monitoramento Orientado para Gestão</t>
  </si>
  <si>
    <t>Articulação e Compatibilização com o Planejamento dos Setores Usuários e com os Planejamentos
Regional, Estadual e Nacional</t>
  </si>
  <si>
    <t>Articulação com Planos Setoriais</t>
  </si>
  <si>
    <t>articular e compatibilizar as propostas concebidas pelo PRH Paranaíba com os planos e ações estaduais e federais, planos diretores municipais existentes, assim como as ações específicas para a proteção de mananciais.</t>
  </si>
  <si>
    <t>Articulação e Compatibilização com Planos Diretores Municipais</t>
  </si>
  <si>
    <t>Articulação e Compatibilização de Ações com Municípios para Proteção de Mananciais de Abastecimento
Público</t>
  </si>
  <si>
    <t>Racionalização da Demanda de Água na Irrigação</t>
  </si>
  <si>
    <t>Conservação Ambiental e Uso Sustentável dos Recursos Hídricos</t>
  </si>
  <si>
    <t>apoia ações de promoção do uso sustentável, criando áreas protegidas, controlando e prevenindo a erosão e o assoreamento, desenvolvendo o turismo e racionalizando a água para usos múltiplos.</t>
  </si>
  <si>
    <t>Criação e Fortalecimento de Áreas Sujeitas a Restrição de Uso com Vistas à Proteção dos Recursos
Hídricos</t>
  </si>
  <si>
    <t>Apoio ao Controle e Prevenção da Erosão e Assoreamento dos Rios</t>
  </si>
  <si>
    <t>Apoio ao Desenvolvimento do Turismo Associado aos Recursos Hídricos</t>
  </si>
  <si>
    <t>Apoio ao Desenvolvimento Sustentável de Aquicultura e Pesca</t>
  </si>
  <si>
    <t>Implementação de Pagamento por Serviços Ambientais</t>
  </si>
  <si>
    <t>Educação Ambiental em Recursos Hídricos</t>
  </si>
  <si>
    <t>Mobilização Social</t>
  </si>
  <si>
    <t>propõe o desenvolvimento de uma série de ações voltadas a divulgar as atividades do CBH Paranaíba e de implementação do PRH Paranaíba</t>
  </si>
  <si>
    <t>Comunicação Social</t>
  </si>
  <si>
    <t>Ampliação do Abastecimento de Água Urbano</t>
  </si>
  <si>
    <t>promoção do saneamento integrado, de forma a perseguir a meta da universalização do acesso e a prestação dos serviços relacionados ao abastecimento de água, esgotamento sanitário, limpeza urbana e manejo de resíduos sólidos, assim como adequar soluções de drenagem urbana para a realidade local.</t>
  </si>
  <si>
    <t>Ampliação da Coleta e Tratamento de Esgotos Urbanos</t>
  </si>
  <si>
    <t>Ampliação da Coleta e da Disposição Final de Resíduos Sólidos Urbanos</t>
  </si>
  <si>
    <t>Estruturação/Ampliação da Drenagem Urbana</t>
  </si>
  <si>
    <t>Melhoria do Saneamento Rural</t>
  </si>
  <si>
    <t>BASES DE GESTÃO</t>
  </si>
  <si>
    <t>Caracterização Hidrogeológica Regional</t>
  </si>
  <si>
    <t>Águas Subterrâneas</t>
  </si>
  <si>
    <t>a realização de estudos que ampliem o conhecimento hidrogeológico regional, a fim de subsidiar a gestão especialmente em relação à outorga de água subterrânea.</t>
  </si>
  <si>
    <t>Caracterização Hidrogeológica em Áreas de Uso Intensivo de Água</t>
  </si>
  <si>
    <t>Avaliação e Monitoramento dos Impactos de Variações Climáticas</t>
  </si>
  <si>
    <t>Variações Climáticas</t>
  </si>
  <si>
    <t>propõe o desenvolvimento de pesquisas contínuas sobre os impactos das variações do clima sobre a disponibilidade hídrica e a ocorrência de eventos extremos na bacia do rio Paranaíba, subsidiando a definição de medidas adaptativas.</t>
  </si>
  <si>
    <t>Concepção de Planos de Contingência e Ações Adaptativas</t>
  </si>
  <si>
    <t>Caracterização dos Ecossistemas Aquáticos</t>
  </si>
  <si>
    <t>Ecossistemas Aquáticos</t>
  </si>
  <si>
    <t>ampliação do conhecimento da estrutura e dinâmica dos ecossistemas aquáticos e da biologia de algumas espécies nativas para produção aquícola</t>
  </si>
  <si>
    <t>Avaliação das Cargas Poluidoras Difusas</t>
  </si>
  <si>
    <t>Cargas Poluidoras Difusas</t>
  </si>
  <si>
    <t>avaliar o aporte das cargas de origem agropecuária sobre a qualidade dos cursos d’água superficiais, de forma a subsidiar a adoção de medidas estruturais e não estruturais para controlar a poluição hídrica</t>
  </si>
  <si>
    <t>Ampliação da Reservação de Água</t>
  </si>
  <si>
    <t>Irrigação</t>
  </si>
  <si>
    <t>promoção do desenvolvimento das atividades do setor em bases sustentáveis.</t>
  </si>
  <si>
    <t>Estudos, Planos e Projetos para o Setor de Saneamento Ambiental</t>
  </si>
  <si>
    <t>promover a elaboração de estudos, planos e projetos, visando à estruturação e adequação do setor de saneamento em termos das diretrizes atuais das políticas de governo.</t>
  </si>
  <si>
    <t>Determinação do Padrão de Uso do Setor Industrial</t>
  </si>
  <si>
    <t>Indústria</t>
  </si>
  <si>
    <t>determinar o padrão de consumo de água do setor industrial e avaliar o aporte das cargas poluidoras de origem na indústria.</t>
  </si>
  <si>
    <t>PARH_RioAraguari</t>
  </si>
  <si>
    <t>PARH_PN3_ 2017 (2)</t>
  </si>
  <si>
    <t>119.900.498,5
7</t>
  </si>
  <si>
    <t>Participar das instâncias de integração e articulação do Sistema de
Gerenciamento de Recursos Hídricos (SGRH)</t>
  </si>
  <si>
    <t>BACIA HIDROGRÁFICA DO RIO PARAÍBA DO SUL</t>
  </si>
  <si>
    <t>Compatibilização dos
Interesses Internos e
Externos da da Bacia</t>
  </si>
  <si>
    <t>Profill (2021)</t>
  </si>
  <si>
    <t>Manter Grupo de Trabalho para a realização de estudos preliminares
para a criação de Consórcio Público de Gestão Compartilhada da
Represa de Chapéu D'Uvas/MG - GT CONCHA.</t>
  </si>
  <si>
    <t>Custear as atividades do Comitê (diárias, reembolsos, passagens,
ajuda de custo) e outras despesas relacionadas à participação e à
representação em eventos internos e externos e à realização de
reuniões e eventos do comitê</t>
  </si>
  <si>
    <t>Aprimoramento,
Fortalecimento e manutenção
das ações do CBH</t>
  </si>
  <si>
    <t>Manter interação com as prefeituras da área de abrangência da PS1,
com foco em divulgar as ações do Comitê e integrar os entes dos
sistemas</t>
  </si>
  <si>
    <t>Viabilizar a manutenção da Entidade Equiparada para execução de
ações para atendimento ao Contrato de Gestão e às deliberações do
Comitê, conforme definições do Plano Diretor de Recursos Hídricos</t>
  </si>
  <si>
    <t>Aprimoramento, Fortalecimento e manutenção das ações da
Entidade Equiparada</t>
  </si>
  <si>
    <t>Realizar revisão do fluxo de gestão e planejamento estratégico de
forma que a Entidade Equiparada possa cumprir suas atribuições para
cumprimento do Contrato de Gestão</t>
  </si>
  <si>
    <t>Manter a estrutura física e de infraestrutura da sede do Comitê e
Entidade Equiparada</t>
  </si>
  <si>
    <t>Ampliar a estrutura física e de pessoal, de acordo com a revisão do
fluxo de gestão</t>
  </si>
  <si>
    <t>Promover a participação dos colaboradores da Entidade Equiparada em capacitações relacionadas a recursos hídricos</t>
  </si>
  <si>
    <t>Discutir as diretrizes definidas para a outorga no PDRH e definir as proposições a serem seguidas para o instrumento na região hidrográfica</t>
  </si>
  <si>
    <t>Realizar a apresentação do Estudo de Regionalização de Vazões (convênio IGAM/ANA/UFMG) no CBH-PS1</t>
  </si>
  <si>
    <t>Situação da implantação da Outorga de Efluentes na Bacia</t>
  </si>
  <si>
    <t>Realizar sensibilização de usuários, visando ampliar o cadastramento de usuários</t>
  </si>
  <si>
    <t>Discutir as diretrizes definidas para a cobrança no PDRH e definir as proposições a serem seguidas para o instrumento na bacia.</t>
  </si>
  <si>
    <t>Viabilizar estudos técnicos iniciais para construção da proposta de enquadramento</t>
  </si>
  <si>
    <t>Elaborar proposta de enquadramento e respectivo programa de efetivação</t>
  </si>
  <si>
    <t>Criar e manter o GAP - Grupo de Acompanhamento do Plano</t>
  </si>
  <si>
    <t>Plano Diretor de Recursos Hídricos</t>
  </si>
  <si>
    <t>Realizar atualizações periódicas do PDRH: orçamento, a cada 5 anos; atualização completa no 16º ano</t>
  </si>
  <si>
    <t>Divulgar periodicamente a situação de implementação do PDRH</t>
  </si>
  <si>
    <t>Realizar a manutenção e atualização do Sistema de Informações e as suas melhorias baseadas nas diretrizes do PDRH</t>
  </si>
  <si>
    <t>Sistema de
Informações</t>
  </si>
  <si>
    <t>Estudar, pactuar e propor a criação de Áreas de Restrição de Uso e definir as necessidades de manejo diferenciado do uso da água</t>
  </si>
  <si>
    <t>Criação de Áreas de
Restrição de Uso e
Indicação de Manejos
Diferenciados</t>
  </si>
  <si>
    <t>Viabilizar relatório sobre eventos críticos para divulgação aos órgãos pertinentes com base no Plano de Gerenciamento de Riscos da Bacia Hidrográfica do rio Paraíba do Sul</t>
  </si>
  <si>
    <t>Plano de
Gerenciame
nto de
Riscos</t>
  </si>
  <si>
    <t>Realizar a apresentação dos resultados do estudo de mapeamento das barragens de água promovido pelo IGAM, no CBH-PS1</t>
  </si>
  <si>
    <t>Barragens
de
acumulação
de água
para usos
múltiplos</t>
  </si>
  <si>
    <t>Apoiar a divulgação dos prazos e procedimentos para cadastramento das barragens de água na PS1</t>
  </si>
  <si>
    <t>Apoiar a capacitação de multiplicadores estratégicos que irão atuar na PS1 auxiliando os usuários que deve realizar os cadastramentos das barragens</t>
  </si>
  <si>
    <t>Realizar seminário com a plenária do CBH-PS1 com vistas a apresentar resultados e debater assuntos relacionados a fiscalização do uso dos recursos hídricos</t>
  </si>
  <si>
    <t>Fiscalização do
uso dos recursos
hídricos</t>
  </si>
  <si>
    <t>Informar à Semad (Assessoria de Gestão Regional - ASGER) os resultados do PDRH-PS1 relativos a itens que possam instruir políticas públicas ambientais regionais</t>
  </si>
  <si>
    <t>Políticas Públicas Ambientais Regionais</t>
  </si>
  <si>
    <t>Promover a participação de membros do CBH-PS1 em eventos e reuniões promovidas pela URC - Unidade Regional Colegiada da SEMAD</t>
  </si>
  <si>
    <t>Realizar capacitação sobre as Unidades Regionais Colegiadas para os membros da plenária do CBH-PS1</t>
  </si>
  <si>
    <t>Subsidiar a elaboração do estudo de equacionamento de problemas de balanço hídrico qualiquantitativo da Bacia Hidrográfica do Rio Paraíba do Sul</t>
  </si>
  <si>
    <t>Uso
Sustentável da
Água
Superficial</t>
  </si>
  <si>
    <t>Subsidiar a elaboração do estudo sobre a água subterrânea na bacia hidrográfica do rio Paraíba do Sul</t>
  </si>
  <si>
    <t>Uso
Sustentável da
Água
Subterrânea</t>
  </si>
  <si>
    <t>Acompanhar a operação realizada pelo órgão responsável na rede de monitoramento existente</t>
  </si>
  <si>
    <t>Operação, Manutenção e
melhoria da Rede de
Monitoramento Quali-quantitativa</t>
  </si>
  <si>
    <t>Elaborar estudos, projetos básicos e projetos executivos de sistema de esgotamento sanitário</t>
  </si>
  <si>
    <t>Ampliação e
aperfeiçoam
ento dos
Sistemas de
Esgotament
o Sanitário</t>
  </si>
  <si>
    <t>Elaborar estudos, projetos básicos, projetos executivos e obras de sistema de esgotamento sanitário rural</t>
  </si>
  <si>
    <t>Apoiar e oferecer contrapartida financeira na execução de projetos de esgotamento sanitário (nesta ação se inserem as contrapartidas realizadas no Edital Protratar do CEIVAP)</t>
  </si>
  <si>
    <t>Viabilizar relatório sobre resíduos sólidos para divulgação aos órgãos pertinentes</t>
  </si>
  <si>
    <t>Ampliação e
Aperfeiçoamento das
Áreas de Disposição
Final de Resíduos
Sólidos</t>
  </si>
  <si>
    <t>Viabilizar relatório sobre drenagem urbana para divulgação aos órgãos pertinentes</t>
  </si>
  <si>
    <t>Ampliação e
Aperfeiçoamento
dos Sistemas de
Drenagem Urbana</t>
  </si>
  <si>
    <t>Apoiar na viabilização da criação de RPPNs</t>
  </si>
  <si>
    <t>Unidades de Conservação
(UCs)</t>
  </si>
  <si>
    <t>Realizar seminário explicativo sobre RPPNs</t>
  </si>
  <si>
    <t>Realizar capacitação com vistas a atuação qualificada dos multiplicadores que deverão atuar no PRA - Programa de Regularização Ambiental na área da PS1</t>
  </si>
  <si>
    <t>Ações de planejamento das intervenções</t>
  </si>
  <si>
    <t>Apoiar a retificação dos Cadastros Ambientais Rurais com até 4 módulos fiscais na PS1</t>
  </si>
  <si>
    <t>Fomentar a discussão sobre o ordenamento territorial, expansão urbana e condições de manejo do solo em área rural</t>
  </si>
  <si>
    <t>Formalizar a indicação de bacias hidrográficas prioritárias para elaboração de estudos, planos e projetos com vistas à recuperação ambiental voltada à preservação dos recursos hídricos</t>
  </si>
  <si>
    <t>Viabilizar a elaboração de estudos, planos e projetos com vistas à recuperação ambiental voltada à preservação dos recursos hídricos</t>
  </si>
  <si>
    <t>Identificar, mobilizar e formalizar acordos e parcerias com vistas à execução de ações de recuperação ambiental e manejo do solo</t>
  </si>
  <si>
    <t>Mobilização Social visando
à Conservação e
Reabilitação de Bacias
Hidrográficas Prioritárias</t>
  </si>
  <si>
    <t>Executar ações com vistas à recuperação ambiental voltada à conservação dos recursos hídricos</t>
  </si>
  <si>
    <t>Restauração e
Conservação de Bacias
Hidrográficas e
Reabilitação de Corpos
Hídricos</t>
  </si>
  <si>
    <t>Oferecer apoio financeiro à produção do conhecimento técnico e científico em recursos hídricos</t>
  </si>
  <si>
    <t>Produção do Conhecimento Científico,
Pesquisa e Extensão</t>
  </si>
  <si>
    <t>Realizar evento de comunicação com as Universidades e outras instituições de ensino com vistas a divulgação/explicação dos editais de chamamento para a produção de conhecimento técnico científico</t>
  </si>
  <si>
    <t>Promover a articulação institucional com vistas ao acompanhamento das ações da subagenda Estudos Setoriais.</t>
  </si>
  <si>
    <t>Elaborar um plano de comunicação que oriente as ações de comunicação e marketing do CBH-PS1</t>
  </si>
  <si>
    <t>Plano de Comunicação</t>
  </si>
  <si>
    <t>Executar ações de comunicação, incluindo as definidas no Plano de Ações de Comunicação</t>
  </si>
  <si>
    <t>Elaborar plano de educação ambiental para a PS1 voltado as ações em recursos hídricos</t>
  </si>
  <si>
    <t>Programa de Educação
Ambiental</t>
  </si>
  <si>
    <t>Promover mobilização social e educação ambiental com foco em gestão de recursos hídricos, incluindo as definidas no Plano de Educação Ambiental</t>
  </si>
  <si>
    <t>Bacia Hidrográfica do Rio Paraíba do Sul.</t>
  </si>
  <si>
    <t>Compatibilização    dos    Interesses Internos e Externos</t>
  </si>
  <si>
    <t>arq_pubMidia_Processo_030-2018_PF6_PS2</t>
  </si>
  <si>
    <t>Aprimoramento, fortalecimento e manutenção das ações do CBH</t>
  </si>
  <si>
    <t>Aprimoramento, Fortalecimento e manutenção   das   ações   da   Entidade Equiparada</t>
  </si>
  <si>
    <t xml:space="preserve"> Cobrança</t>
  </si>
  <si>
    <t xml:space="preserve">   Plano   Diretor   de   Recursos Hídricos</t>
  </si>
  <si>
    <t xml:space="preserve"> Sistema de Informações</t>
  </si>
  <si>
    <t xml:space="preserve"> Criação de Áreas de Restrição de Uso      e      Indicação      de      Manejos</t>
  </si>
  <si>
    <t xml:space="preserve"> Plano de Gerenciamento de Risco</t>
  </si>
  <si>
    <t>Barragens de acumulação de água para usos múltiplos</t>
  </si>
  <si>
    <t>Fiscalização do uso dos recursos hídricos</t>
  </si>
  <si>
    <t>Políticas   Públicas   Ambientais Regionais</t>
  </si>
  <si>
    <t xml:space="preserve">    Uso    Sustentável    da    Água Superficial</t>
  </si>
  <si>
    <t xml:space="preserve">    Uso    Sustentável    da    Água Subterrânea</t>
  </si>
  <si>
    <t xml:space="preserve">    Operação,    Manutenção    e melhoria  da  Rede  de  Monitoramento Quali-quantitativa</t>
  </si>
  <si>
    <t xml:space="preserve"> Ampliação e aperfeiçoamento dos Sistemas de Esgotamento Sanitário</t>
  </si>
  <si>
    <t xml:space="preserve">  Ampliação  e  aperfeiçoamento das  áreas  de  disposição  de  resíduos sólidos</t>
  </si>
  <si>
    <t xml:space="preserve">  Ampliação  e  Aperfeiçoamento dos Sistemas de Drenagem Urbana</t>
  </si>
  <si>
    <t xml:space="preserve"> Unidades de Conservação (UCs)</t>
  </si>
  <si>
    <t xml:space="preserve">   Ações   de   planejamento   das intervenções</t>
  </si>
  <si>
    <t xml:space="preserve">  Mobilização  Social  visando  à Conservação  e  Reabilitação  de  Bacias Hidrográficas Prioritárias</t>
  </si>
  <si>
    <t xml:space="preserve">  Restauração  e  Conservação  de Bacias  Hidrográficas  e  reabilitação  de corpos hídricos</t>
  </si>
  <si>
    <t xml:space="preserve">   Produção   do   Conhecimento Científico, Pesquisa e Extensão</t>
  </si>
  <si>
    <t>Programa de Educação Ambiental</t>
  </si>
  <si>
    <t>DemaNão informado na fonteas efetivas ateNão informado na fonteidas</t>
  </si>
  <si>
    <t>Implementação do Programa de Efetivação do Enquadramento</t>
  </si>
  <si>
    <t>Rio do Peixe e afluentes da margem direita do Rio Samburá</t>
  </si>
  <si>
    <t>Alcance das metas de enquadramento dos corpos hídricos da CH SF1</t>
  </si>
  <si>
    <t>Sistemas Individuais de Tratamento para áreas rurais; Ampliação da coleta e transporte de esgotos urbanos; Ampliação e melhoria da ETE existente com Tratamento Avançado</t>
  </si>
  <si>
    <t>CBHSF</t>
  </si>
  <si>
    <t>2038 para sistema urbano; 
2025 para sistema rural</t>
  </si>
  <si>
    <t>Ecoplan (2022)</t>
  </si>
  <si>
    <t>PDRH-SF1_RF3V3</t>
  </si>
  <si>
    <t>146, 159, 167, 209</t>
  </si>
  <si>
    <t>Córrego dos Bois</t>
  </si>
  <si>
    <t>Sistemas Individuais de Tratamento para áreas rurais</t>
  </si>
  <si>
    <t>146, 159, 209</t>
  </si>
  <si>
    <t>Canal do rio Piuí</t>
  </si>
  <si>
    <t>Canal do rio Piuí, Ribeirão Sujo e seus formadores</t>
  </si>
  <si>
    <t>146, 159, 172, 209</t>
  </si>
  <si>
    <t>Córrego dos Hipólitos e afluentes da margem direita do Rio Ajudas</t>
  </si>
  <si>
    <t>Sistemas Individuais de Tratamento para áreas rurais; Ampliação da coleta e transporte de esgotos urbanos</t>
  </si>
  <si>
    <t>2027 para sistema urbano; 
2025 para sistema rural</t>
  </si>
  <si>
    <t>146, 159, 173, 209</t>
  </si>
  <si>
    <t>Rio Bambuí e afluentes da margem direita do Rio Ajudas</t>
  </si>
  <si>
    <t>Sistemas Individuais de Tratamento para áreas rurais; Ampliação da coleta e transporte de esgotos urbanos; Implantação de ETE com Tratamento Avançado</t>
  </si>
  <si>
    <t>146, 159, 176, 209</t>
  </si>
  <si>
    <t>146, 159, 175, 209</t>
  </si>
  <si>
    <t>Córrego Paiol Queimado</t>
  </si>
  <si>
    <t>2035 para sistema urbano; 
2025 para sistema rural</t>
  </si>
  <si>
    <t>146, 159, 178, 209</t>
  </si>
  <si>
    <t>Córrego da Anta e Ribeirão do Limoeiro</t>
  </si>
  <si>
    <t>Sistemas Individuais de Tratamento para áreas rurais; Ampliação da coleta e transporte de esgotos urbanos; Implantação de ETE com Tratamento Convencional</t>
  </si>
  <si>
    <t>146, 159, 180, 209</t>
  </si>
  <si>
    <t>Córrego Perobas</t>
  </si>
  <si>
    <t>146, 159, 181, 209</t>
  </si>
  <si>
    <t>Córrego da Estação, Córrego do Sapecado, Córrego Palmital e Córrego da Aranha</t>
  </si>
  <si>
    <t>Itaguama</t>
  </si>
  <si>
    <t>2040 para sistema urbano; 
2025 para sistema rural</t>
  </si>
  <si>
    <t>146, 159, 183, 209</t>
  </si>
  <si>
    <t>146, 159, 184, 209</t>
  </si>
  <si>
    <t>Córrego sem nome, Rio São Miguel e Córrego sem nome</t>
  </si>
  <si>
    <t>146, 159, 186, 209</t>
  </si>
  <si>
    <t>Ribeirão Bonsucesso</t>
  </si>
  <si>
    <t>146, 159, 188, 209</t>
  </si>
  <si>
    <t>Ribeirão dos Patos e Ribeirão Nossa Senhora</t>
  </si>
  <si>
    <t>Sistemas Individuais de Tratamento para áreas rurais; Implantação de bacia de infiltração para efluentes da ETE</t>
  </si>
  <si>
    <t>146, 159, 189, 209</t>
  </si>
  <si>
    <t>Ribeirão da Barreira</t>
  </si>
  <si>
    <t>146, 159, 191, 209</t>
  </si>
  <si>
    <t>Ribeirão dos Machados</t>
  </si>
  <si>
    <t>146, 159, 193, 209</t>
  </si>
  <si>
    <t>Córrego do Bauzinho, Ribeirão Jorge Grande e Ribeirão dos Porcos</t>
  </si>
  <si>
    <t>146, 159, 195, 209</t>
  </si>
  <si>
    <t>Rio Jacaré e seus formadores</t>
  </si>
  <si>
    <t>146, 159, 196, 209</t>
  </si>
  <si>
    <t>Ribeirão Jorge Pequeno</t>
  </si>
  <si>
    <t>Sistemas Individuais de Tratamento para áreas rurais; Ampliação e melhoria da ETE existente com Tratamento Avançado</t>
  </si>
  <si>
    <t>146, 159, 198, 209</t>
  </si>
  <si>
    <t>Ribeirão Doce</t>
  </si>
  <si>
    <t>Sistemas Individuais de Tratamento para áreas rurais; Ampliação da coleta e transporte de esgotos urbanos; Implantação de bacia de infiltração para efluentes da ETE</t>
  </si>
  <si>
    <t>146, 159, 200, 209</t>
  </si>
  <si>
    <t>Córrego do Bambé</t>
  </si>
  <si>
    <t>146, 159, 202, 209</t>
  </si>
  <si>
    <t>Ribeirão do Parizinho</t>
  </si>
  <si>
    <t>146, 159, 204, 209</t>
  </si>
  <si>
    <t>Ribeirão dos Porcos e seus formadores</t>
  </si>
  <si>
    <t>2030 para sistema urbano; 
2025 para sistema rural</t>
  </si>
  <si>
    <t>146, 159, 205, 209</t>
  </si>
  <si>
    <t>Alcance das metas de enquadramento dos corpos hídricos da CH SF2</t>
  </si>
  <si>
    <t>Sistemas Individuais de Tratamento para áreas rurais; Ampliação da coleta e transporte de esgotos urbanos; Ampliação e melhoria da ETE existente com Tratamento Convencional</t>
  </si>
  <si>
    <t>CBHSF e CBH SF2</t>
  </si>
  <si>
    <t>2041 para sistema urbano;
2026 para sistema rural</t>
  </si>
  <si>
    <t>Engecorps (2022)</t>
  </si>
  <si>
    <t>planilhas
Acoes_custos.xlsx;
Calculos_Diluição_acoes_adicionais_P5.xlsx;
custos_municipios.xlsx;
SF2_acoes_metaP4.xlsx</t>
  </si>
  <si>
    <t>Córrego da Chácara, Rio Picão e Córrego Descarga</t>
  </si>
  <si>
    <t>2031 para sistema urbano;
2026 para sistema rural</t>
  </si>
  <si>
    <t>Ribeirão Boa Vista</t>
  </si>
  <si>
    <t>Ribeirão Japão Grande</t>
  </si>
  <si>
    <t>Ribeirão do Cláudio e Ribeirão Palmital</t>
  </si>
  <si>
    <t>Ribeirão da Capela Nova</t>
  </si>
  <si>
    <t>Ribeirão do Vasis e Rio Pará</t>
  </si>
  <si>
    <t>Rio São João</t>
  </si>
  <si>
    <t>Córrego Itaguara</t>
  </si>
  <si>
    <t>2026 para sistema urbano e rural</t>
  </si>
  <si>
    <t>Ribeirão das Areias</t>
  </si>
  <si>
    <t>Ribeirão da Fartura ou Gama</t>
  </si>
  <si>
    <t>Ribeirão da Onça</t>
  </si>
  <si>
    <t>Córrego Pontinha</t>
  </si>
  <si>
    <t>Ribeirão da Paciência</t>
  </si>
  <si>
    <t>Ribeirão Passa-tempo</t>
  </si>
  <si>
    <t>Rio Indaiá</t>
  </si>
  <si>
    <t>Ribeirão do Perdigão</t>
  </si>
  <si>
    <t>Rio do Peixe</t>
  </si>
  <si>
    <t>Ribeirão Guandu</t>
  </si>
  <si>
    <t>Ribeirão São Pedro</t>
  </si>
  <si>
    <t>Córrego da Chácara e Rio Picão</t>
  </si>
  <si>
    <t>Emissário e Linha de Recalque ou reúso de efluentes tratados</t>
  </si>
  <si>
    <t>Ação necessária apenas se Alternativa 2 for aprovada</t>
  </si>
  <si>
    <t>Córrego Descarga</t>
  </si>
  <si>
    <t>Sumidouro ou reúso de efluentes tratados</t>
  </si>
  <si>
    <t>Emissário e Linha de Recalque e reúso de efluentes tratados</t>
  </si>
  <si>
    <t>Alcance das metas de enquadramento dos corpos hídricos da CH SF3</t>
  </si>
  <si>
    <t>CBHSF e CBH SF3</t>
  </si>
  <si>
    <t>planilhas
Acoes_custos.xlsx;
Calculos_Diluição_acoes_adicionais_P5.xlsx;
custos_municipios.xlsx;
SF3_acoes_metaP4.xlsx</t>
  </si>
  <si>
    <t>Córrego Teixeirinha, Córrego Santo Antônio, Córrego Cachoeira, Córrego Lava-pé, Ribeirão Sarzedo, Rio Betim, Córrego Bandeirinha, Córrego sem nome, Córrego Goiabeira, Rio Paraopeba, Córrego Pimenta</t>
  </si>
  <si>
    <t>Ribeirão Águas Claras</t>
  </si>
  <si>
    <t>Córrego sem nome, Córrego Retiro das Pedras, Córrego sem nome, Rio Paraopeba</t>
  </si>
  <si>
    <t>Ribeirão dos Macacos</t>
  </si>
  <si>
    <t>Ribeirão do Cedro</t>
  </si>
  <si>
    <t>Ribeirão Gurita</t>
  </si>
  <si>
    <t>Ribeirão Bananeiras, Rio Ventura e Córrego sem nome</t>
  </si>
  <si>
    <t>Córrego do Meloso</t>
  </si>
  <si>
    <t>Rio Brumado</t>
  </si>
  <si>
    <t>Córrego do Meloso, Ribeirão Filipão e Córrego do Macuco</t>
  </si>
  <si>
    <t>Ribeirão das Lajes</t>
  </si>
  <si>
    <t>Córrego sem nome</t>
  </si>
  <si>
    <t>Córrego Igarapé</t>
  </si>
  <si>
    <t>Ribeirão Inhaúma</t>
  </si>
  <si>
    <t>Rio Veloso</t>
  </si>
  <si>
    <t>Rio Ventura Luís</t>
  </si>
  <si>
    <t>Ribeirão Serra Azul, Córrego Boa Vista, Rio Paraopeba ou Córrego Ventura, Ribeirão Mateus Leme</t>
  </si>
  <si>
    <t>Córrego Mutuca</t>
  </si>
  <si>
    <t>Ribeirão Sarzedo</t>
  </si>
  <si>
    <t>Ribeirão Mateus Leme</t>
  </si>
  <si>
    <t>Ribeirão Contendas</t>
  </si>
  <si>
    <t>Ribeirão Ouro Branco</t>
  </si>
  <si>
    <t>Rio Macaúbas</t>
  </si>
  <si>
    <t>Ribeirão Maciel</t>
  </si>
  <si>
    <t>Córrego do Baú e Rio Manso</t>
  </si>
  <si>
    <t>Córrego Farofas, Rio Paraopeba, Córrego São Joaquim</t>
  </si>
  <si>
    <t>Ribeirão dos Moreiras</t>
  </si>
  <si>
    <t>Córrego sem nome e Córrego Pimenta</t>
  </si>
  <si>
    <t>Emissário e Linha de Recalque de efluentes tratados</t>
  </si>
  <si>
    <t>Córrego Boa Vista</t>
  </si>
  <si>
    <t>Córrego do Baú</t>
  </si>
  <si>
    <t>Córrego Farofas</t>
  </si>
  <si>
    <t>Córrego São Joaquim</t>
  </si>
  <si>
    <t>Ribeirão da Marmelada</t>
  </si>
  <si>
    <t>Alcance das metas de enquadramento dos corpos hídricos da CH SF4</t>
  </si>
  <si>
    <t>CBHSF e CBH SF4</t>
  </si>
  <si>
    <t>planilhas
Acoes_custos.xlsx;
Calculos_Diluição_acoes_adicionais_P5.xlsx;
custos_municipios.xlsx;
SF4_acoes_metaP4.xlsx</t>
  </si>
  <si>
    <t>Ribeirão Bebedouro</t>
  </si>
  <si>
    <t>Córrego da Careta</t>
  </si>
  <si>
    <t>Riacho do Bagre</t>
  </si>
  <si>
    <t>Córrego dos Pimentas</t>
  </si>
  <si>
    <t>Ribeirão Sucuriú</t>
  </si>
  <si>
    <t>Córrego Forquinha</t>
  </si>
  <si>
    <t>Córrego Mato Grosso</t>
  </si>
  <si>
    <t>Córrego do Monjolinho</t>
  </si>
  <si>
    <t>Córrego do Lenço</t>
  </si>
  <si>
    <t>Córrego do Retiro</t>
  </si>
  <si>
    <t>Córrego Santo Inácio</t>
  </si>
  <si>
    <t>Rio do Norte</t>
  </si>
  <si>
    <t>Alcance das metas de enquadramento dos corpos hídricos da CH SM1</t>
  </si>
  <si>
    <t>Ampliação da coleta e transporte de esgotos urbanos; Ampliação e melhoria da ETE existente com Tratamento Avançado</t>
  </si>
  <si>
    <t>CBH São Mateus</t>
  </si>
  <si>
    <t>IGAM</t>
  </si>
  <si>
    <t>PEE: R14-Relatório-do-Programa-de-Efetivação-do-Enquadramento-PDRH-ECA-SM1;
PDRH: R13-Resumo-Executivo-PDRH-ECA-SM1</t>
  </si>
  <si>
    <t>63, 66, 69, 73 (PEE);
80 (PDRH)</t>
  </si>
  <si>
    <t>Córrego Central</t>
  </si>
  <si>
    <t>Ampliação da coleta e transporte de esgotos urbanos; Implantação de ETE com Tratamento Avançado</t>
  </si>
  <si>
    <t>Ribeirão da Conceição</t>
  </si>
  <si>
    <t>Ampliação da coleta e transporte de esgotos urbanos; Ampliação e melhoria da ETE existente com Tratamento Convencional</t>
  </si>
  <si>
    <t>Rio Itabira</t>
  </si>
  <si>
    <t>Ribeirão Mantena</t>
  </si>
  <si>
    <t>Rio Pretinho</t>
  </si>
  <si>
    <t>Ribeirão São Jorge</t>
  </si>
  <si>
    <t>Ampliação da coleta e transporte de esgotos urbanos; Implantação de ETE com Tratamento Convencional</t>
  </si>
  <si>
    <t>Córrego Queixada</t>
  </si>
  <si>
    <t>Córrego São Félix</t>
  </si>
  <si>
    <t>Ribeirão Manteninha</t>
  </si>
  <si>
    <t>Ribeirão São José do Divino</t>
  </si>
  <si>
    <t>Rio Pampã</t>
  </si>
  <si>
    <t>Alcance das metas de enquadramento dos corpos hídricos da CH MU1</t>
  </si>
  <si>
    <t>R14-Relatório-do-Programa-de-Efetivação-do-Enquadramento-PDRH-ECA-MU1</t>
  </si>
  <si>
    <t>61, 68</t>
  </si>
  <si>
    <t>Rio Marambaia</t>
  </si>
  <si>
    <t>Rio Mucuri</t>
  </si>
  <si>
    <t>Ribeirão Santa Cruz</t>
  </si>
  <si>
    <t>Rio Pampã (?)</t>
  </si>
  <si>
    <t>Ampliação da coleta e transporte de esgotos urbanos; ampliação e melhoria da ETE existente com Tratamento Avançado</t>
  </si>
  <si>
    <t>Rio Mucuri do Norte</t>
  </si>
  <si>
    <t>Rio Mucuri do Sul</t>
  </si>
  <si>
    <t>Córrego do Pavão</t>
  </si>
  <si>
    <t>Ribeirão Poté</t>
  </si>
  <si>
    <t>Rio Todos os Santos</t>
  </si>
  <si>
    <t>Córrego Coronel – ações de conservação de água e solo na microbacia do Rio Paracatu</t>
  </si>
  <si>
    <t>Córrego Coronel</t>
  </si>
  <si>
    <t xml:space="preserve">O projeto tem o objetivo de proteger e recuperar Áreas de Preservação Permanente (APP), principalmente nascentes e áreas de recarga de aquífero. Para isso, a ação cercará as nascentes e recuperará as áreas propícias ao abastecimento do lençol freático. </t>
  </si>
  <si>
    <t xml:space="preserve">A conservação de água e solo na microbacia do Rio Paracatu se dará por meio da construção de 200 bolsões, implantação de 71 hectares de terraços em nível, subsolagem e cercamento, além de plantio de 280 mudas nativas nas nascentes. Os produtores rurais da localidade também serão capacitados. </t>
  </si>
  <si>
    <t>Associação do Município de Lagamar para a Proteção a Natureza –
AMLPN</t>
  </si>
  <si>
    <t>O prazo de execução será de 12 meses</t>
  </si>
  <si>
    <t>R$ 211,9 mil</t>
  </si>
  <si>
    <t>Revitalização da Bacia Hidrográfica Rio das Velhas</t>
  </si>
  <si>
    <t>Não estrutural/ Estrutural</t>
  </si>
  <si>
    <t>Ribeirão Carioca</t>
  </si>
  <si>
    <t xml:space="preserve">É um projeto piloto de soluções baseadas na natureza (SBN) para proteção de recursos hídricos. Os proprietários rurais da bacia do ribeirão Carioca serão capacitados para receber pagamento por serviços ambientais (PSA). Eles serão mobilizados e selecionados de acordo com as áreas prioritárias para conservação de recursos hídricos. Na sequência, serão elaborados e implantados projetos individuais, contendo as intervenções necessárias para restauração e conservação. </t>
  </si>
  <si>
    <t>Agência de Bacia Hidrográfica Peixe Vivo</t>
  </si>
  <si>
    <t>Serão assegurados recursos para a intervenção por quatro anos</t>
  </si>
  <si>
    <t>R$ 2,45 milhões</t>
  </si>
  <si>
    <t>Plantando Águas para o Rio São Francisco: Inovação em Restauração Florestal e Conservação de Solo e Água</t>
  </si>
  <si>
    <t>Bacias do Alto Rio São Francisco</t>
  </si>
  <si>
    <t>100 municípios de Minas Gerais</t>
  </si>
  <si>
    <t xml:space="preserve">A ação visa promover a conservação do solo e da água e a recomposição da vegetação nativa em mais de 3 mil hectares no território da bacia hidrográfica do Alto Rio São Francisco, em Minas Gerais. O projeto pretende aumentar a disponibilidade de água com qualidade e em quantidade, contribuindo com a segurança hídrica para o abastecimento público, para suporte à agricultura e às atividades industriais, além da geração de energia e apoio ao desenvolvimento rural sustentável. </t>
  </si>
  <si>
    <t xml:space="preserve"> Instituto Espinhaço – Biodiversidade, Cultura e Desenvolvimento
Socioambiental</t>
  </si>
  <si>
    <t>O prazo de execução será de 60 meses</t>
  </si>
  <si>
    <t>R$ 157,8 milhões</t>
  </si>
  <si>
    <t>Pró-Águas Urucuia</t>
  </si>
  <si>
    <t>12 municípios de Minas Gerais</t>
  </si>
  <si>
    <t xml:space="preserve">Conservação do solo e da água e recomposição da vegetação nativa em mais de 2 mil hectares, na Bacia Hidrográfica do Rio Urucuia, estratégica para o Rio São Francisco. A ação visa aumentar a disponibilidade de água, contribuindo com a segurança hídrica para o abastecimento humano, a dessedentação animal e o suporte à produção agrícola ao desenvolvimento sustentável da região Noroeste de Minas Gerais. </t>
  </si>
  <si>
    <t>Instituto Espinhaço – Biodiversidade, Cultura e Desenvolvimento Socioambiental</t>
  </si>
  <si>
    <t>R$ 105,8 milhões</t>
  </si>
  <si>
    <t>Recuperação de áreas degradadas da microbacia do Isidoro – sub-bacia do rio das Velhas</t>
  </si>
  <si>
    <t>Ribeirão Isidoro</t>
  </si>
  <si>
    <t>Belo Horizonte e Santa Luzia</t>
  </si>
  <si>
    <t xml:space="preserve">O projeto vai estabelecer um modelo de recuperação de nascentes e matas ciliares degradadas com o lançamento de esgoto doméstico na microbacia do Ribeirão Isidoro - especificamente nas nascentes e nos córregos da região. A ação visa garantir uma melhoria na qualidade da água aportada aos rios. A população próxima aos córregos Macacos, Fazenda Velha e Terra Vermelha passarão por capacitação sobre técnicas de recuperação. </t>
  </si>
  <si>
    <t>RMPC – Meio Ambiente Sustentável</t>
  </si>
  <si>
    <t>R$ 1,25 milhão</t>
  </si>
  <si>
    <t>Pandeiros: “Revitalizar o rio, revitalizar seu povo”.</t>
  </si>
  <si>
    <t>Januária, Bonito de Minas e Cônego Marinho</t>
  </si>
  <si>
    <t>A ação pretende construir 1,5 mil barraginhas de contenção de processos erosivos, implantar 20 sistemas agroflorestais, capacitar 300 famílias e fazer o cercamento de nascentes. Além disso, o projeto prevê a construção de 200 terraços, a implantação de um viveiro de produção de mudas, de 100 sistemas de tratamento e reuso de águas cinzas e de 300 fossas com biodigestores</t>
  </si>
  <si>
    <t>Caritas Diocesana de Januária</t>
  </si>
  <si>
    <t>O prazo de execução será de 48 meses</t>
  </si>
  <si>
    <t>R$ 4,39 milhões</t>
  </si>
  <si>
    <t>Recomposição Florestal da Sub-bacia do Ribeirão Sabará-Caeté em Sabará – Região Metropolitana de Belo Horizonte</t>
  </si>
  <si>
    <t>Ribeirão Sabará-Caeté</t>
  </si>
  <si>
    <t>Sabará e Caeté</t>
  </si>
  <si>
    <t>O objetivo da proposta é ampliar a capacidade de coletar sementes e de produzir 60 mil mudas nativas e frutíferas por ano, de forma sustentável. A iniciativa visa melhorar o atendimento das demandas dos projetos de proteção de nascentes, a redução do assoreamento dos cursos d’água e a recomposição florestal de áreas degradadas da sub-bacia do Ribeirão Sabará-Caeté, com área de 120 hectares</t>
  </si>
  <si>
    <t>Probiomas Produtos e Serviços Ambientais</t>
  </si>
  <si>
    <t>R$ 745 mil</t>
  </si>
  <si>
    <t>Projeto Agronoes de Minas (Águas do Agro Noroeste Sustentável): construindo vitrines de Soluções Baseadas na Natureza</t>
  </si>
  <si>
    <t>O projeto vai promover arranjos de capital socioambiental em rede de governança colaborativa para manejo de bacias hidrográficas e ações mecânicas de revitalização e recompostagem de conservação de água e solo, para beneficiar produtores e moradores de áreas rurais e urbanas. A ação visa também fomentar a sustentabilidade da agricultura familiar, além de estimular a geração de empregos e renda. Planos individuais para as propriedades serão elaborados e implementados, além de estar prevista a capacitação de produtores e técnicos</t>
  </si>
  <si>
    <t>IRRIGANOR (Associação dos Produtores Rurais e Irrigantes do Noroeste de Minas Gerais)</t>
  </si>
  <si>
    <t>O prazo de execução será de 17 meses</t>
  </si>
  <si>
    <t>R$ 3,54 milhões</t>
  </si>
  <si>
    <t>Revitalização e Conservação da Bacia Hidrográfica do Rio São Francisco nos Estados de Minas Gerais, Bahia, Pernambuco, Alagoas e Sergipe</t>
  </si>
  <si>
    <t>27 municípios em Minas Gerais</t>
  </si>
  <si>
    <t>Elaborar diretrizes para a recuperação integral dos recursos naturais renováveis da área deteriorada selecionada na Bacia Hidrográfica do Rio Verde Grande, no estado de Minas Gerais. Entre as ações estão avaliações dos impactos ambientais, o manejo integrado da Bacia Hidrográfica, projetos de recuperação para propriedades rurais e a recuperação de nascentes e recarga de aquíferos, além da contenção de erosões e a implantação de sistema de tratamento de efluentes caseiros. Equipes multidisciplinares serão treinadas para atuar na região</t>
  </si>
  <si>
    <t>IBRAMAR – Instituto Brasileiro do Mar</t>
  </si>
  <si>
    <t>R$ 6,97 milhões</t>
  </si>
  <si>
    <t>Ações de revitalização e recuperação da Bacia Hidrográfica do Rio Verde Grande, no norte de Minas Gerais, e implementação de sistema de tratamento de água baixo custo para populações ribeirinha e agricultura familiar</t>
  </si>
  <si>
    <t>Montes Claros, Capitão Enéas, Janaúba, Porteirinha, Francisco Sá</t>
  </si>
  <si>
    <t>O projeto visa recuperar, conservar e promover ações de revitalização da bacia hidrográfica, com foco na sustentabilidade hídrica.
A ação vai construir 100 filtros de baixo custo para atender famílias ribeirinhas da região, a fim de melhorar a qualidade de água destinada ao consumo doméstico. A proposta ainda inclui a construção de aproximadamente 150 barraginhas, 40 terraços e cercamento de 50 nascentes com plantio de mudas nativas</t>
  </si>
  <si>
    <t>Fundação de Apoio ao Desenvolvimento do Ensino Superior do Norte de Minas -
FADENOR</t>
  </si>
  <si>
    <t>R$ 976,7 mil</t>
  </si>
  <si>
    <t>Entre rios: Projeto Riacho da Porta - Um caminho para a recuperação hídrica do rio São Francisco</t>
  </si>
  <si>
    <t>O objetivo é contribuir para a recuperação hídrica do rio São Francisco por meio da restauração de Áreas de Proteção Permanente (APP), reserva legal e recarga hídrica na localidade de São Bento, município de Buritizeiro (MG). Entre as ações estão a implantação de parque e viveiro para produção de 200 mil mudas por ano, a restauração de 413 hectares e a capacitação de 600 pessoas</t>
  </si>
  <si>
    <t xml:space="preserve">Biocev Projetos Inteligentes </t>
  </si>
  <si>
    <t>Total de 06 anos (72 meses): 24 meses -Planejamento; 36 meses Implantação; e 72 meses de Manutenção/monitoramento.</t>
  </si>
  <si>
    <t>R$ 38,5 milhões</t>
  </si>
  <si>
    <t>Projeto Nascentes Vivas</t>
  </si>
  <si>
    <t>27 municípios de Minas Gerais</t>
  </si>
  <si>
    <t>Recuperação de 1500 nascentes a partir da mobilização social e conhecimento técnico nas ações de plantio e monitoramento das nascentes recuperadas. Com a ação, o objetivo é aumentar a segurança hídrica do abastecimento de água para consumo humano, promover a sustentabilidade e gerar renda para as comunidades</t>
  </si>
  <si>
    <t xml:space="preserve"> INSTITUTO DE DESENVOLVIMENTO SUSTENTÁVEL (IDS)</t>
  </si>
  <si>
    <t>R$ 10,2 milhões</t>
  </si>
  <si>
    <t>Revitalização da Micro Bacia do Córrego Macacos – Afluente do Rio Paracatu - Edital 02</t>
  </si>
  <si>
    <t>Córrego do Macaco</t>
  </si>
  <si>
    <t>Promover a recuperação da vegetação nativa através de ações de conservação de água e solo na micro bacia do Córrego Macaco, bacia São Francisco, através da construção de bolsões, terraços em nível, subsolagem e cercamento e plantio de mudas nas nascentes</t>
  </si>
  <si>
    <t>1 ano</t>
  </si>
  <si>
    <t>Águas para sociedade: restauração ecológica e gestão hídrica para revitalização de bacias hidrográficas</t>
  </si>
  <si>
    <t>Diversos</t>
  </si>
  <si>
    <t>Mitigar os impactos da fragmentação dos rios por barragens e outras barreiras e restaurar importantes conexões com as áreas úmidas. Reduzir os impactos do uso da terra nos ecossistemas de água doce e os riscos associados à poluição da água. Proteger os ecossistemas aquáticos e reduzir a perda de biodiversidade. Melhorar os processos administrativos e institucionais de modo a gerar uma gestão hídrica integrada (GIRH).</t>
  </si>
  <si>
    <t>Associação Aliança Tropical de Pesquisa da Água</t>
  </si>
  <si>
    <t>5 anos</t>
  </si>
  <si>
    <t>Recomposição Florestal e Desenvolvimento Sustentável das Sub Bacias do Ribeirão Pandeiros e do rio Pardo no município de Junuária (MG)</t>
  </si>
  <si>
    <t>rio Pandeiros e rio Pardo</t>
  </si>
  <si>
    <t>Ampliar a capacidade de coletar sementes, de produzir e plantar mudas nativas e frutíferas de forma sustentável do viveiro Probiomas com o intuito de melhorar o atendimento das demandas dos projetos de proteção de nascentes à recomposição florestal na sub bacia do rio Pandeiros e do rio Pardo</t>
  </si>
  <si>
    <t>Fruteiros das Águas</t>
  </si>
  <si>
    <t>Cambuquira e Lambari</t>
  </si>
  <si>
    <t>Recuperar a vegetação nativa em áreas de recarga das cidades de Cambuquira e Lambari para o uso sustentável, de modo a garantir a provisão dos sistemas por meio de Sistemas Agroflorestais de espécies nativas da Mata Atlântica</t>
  </si>
  <si>
    <t>OSC Nova Cambuquira</t>
  </si>
  <si>
    <t xml:space="preserve">“FAZEDORES DE FLORESTAS” DO SANTO ANTÔNIO DO GRAMA “Um caminho para a recuperação hídrica ” </t>
  </si>
  <si>
    <t>Ribeirão Santo Antônio do Grama</t>
  </si>
  <si>
    <t>Santo Antônio do Grama, Abre Campo e Jequeri</t>
  </si>
  <si>
    <t>Contribuir para a prática de uma nova forma de agricultura ecológica baseada na geração de valor e na integração mercadológica dos pequenos agricultores familiares, os novos “FAZEDORES DE FLORESTAS”, criando um círculo virtuoso de geração de riqueza ligada a preservação e recuperação das bacias hídricas do ribeirão Santo Antônio do Grama no município de Santo Antônio do Grama, Abre Campo e Jequeri - MG</t>
  </si>
  <si>
    <t>Biocev Projetos Inteligentes</t>
  </si>
  <si>
    <t>Total de 05 anos (60 meses): 18 meses -Planejamento; 48 meses
Execução; e 60 meses de Monitoramento/Acompanhamento</t>
  </si>
  <si>
    <t>CoNão informado na fonteições e prazos para contratação da intervenção ou finalização da obra (preencher só o ano)</t>
  </si>
  <si>
    <t>RIO ABAETÉ</t>
  </si>
  <si>
    <t>SÃO GONÇALO DO ABAETÉ</t>
  </si>
  <si>
    <t>Monitoramento e alerta de cheias</t>
  </si>
  <si>
    <t>CPRM</t>
  </si>
  <si>
    <t>http://www.cprm.gov.br/sace/index_bacias_monitoradas.php?getbacia=bsf</t>
  </si>
  <si>
    <t>Rio Abaeté</t>
  </si>
  <si>
    <t>rio das Velhas</t>
  </si>
  <si>
    <t>http://www.cprm.gov.br/sace/index_bacias_monitoradas.php?getbacia=bvelhas</t>
  </si>
  <si>
    <t>rio Paraúnas</t>
  </si>
  <si>
    <t>Rio Jaboticatubas</t>
  </si>
  <si>
    <t>rio Itabirito</t>
  </si>
  <si>
    <t>Velhas</t>
  </si>
  <si>
    <t>Rio Paracatu</t>
  </si>
  <si>
    <t>RIO URUCUIA</t>
  </si>
  <si>
    <t>ARINOS MG</t>
  </si>
  <si>
    <t>RIO SÃO FRANCISCO</t>
  </si>
  <si>
    <t>JANUÁRIA</t>
  </si>
  <si>
    <t>MANGA</t>
  </si>
  <si>
    <t>RIO VERDE GRANDE</t>
  </si>
  <si>
    <t>GAMELEIRAS</t>
  </si>
  <si>
    <t>Rio Piranga</t>
  </si>
  <si>
    <t>http://www.cprm.gov.br/sace/index_bacias_monitoradas.php?getbacia=bdoce</t>
  </si>
  <si>
    <t>Rio Santo Antônio</t>
  </si>
  <si>
    <t>Rio Suaçui Grande</t>
  </si>
  <si>
    <t>http://www.cprm.gov.br/sace/index_bacias_monitoradas.php?getbacia=bmuriae</t>
  </si>
  <si>
    <t>Rio Muraié</t>
  </si>
  <si>
    <t>Patrocínio do Muraié</t>
  </si>
  <si>
    <t>http://www.cprm.gov.br/sace/index_bacias_monitoradas.php?getbacia=bpomba</t>
  </si>
  <si>
    <t>Inserir dados de monitoramento no SNIRH e definir estratégias para manter os dados atualizados</t>
  </si>
  <si>
    <t>prm.gov.br/sace/index_bacias_monitoradas.php?getbacia=bdoce#</t>
  </si>
  <si>
    <t>Implementar novas estações de monitoramento e definir estratégia de disponibilização dos dados no SNIRH</t>
  </si>
  <si>
    <t>Regulação dos Recursos Hídricos</t>
  </si>
  <si>
    <t>Avaliação das captações situadas em trechos de conflito iminente</t>
  </si>
  <si>
    <t>Fortalecimento institucional</t>
  </si>
  <si>
    <t>Regularização legal das captações superficiais e subterrâneas</t>
  </si>
  <si>
    <t>Ampliação da base de dados do SNISB</t>
  </si>
  <si>
    <t>Identificação de captações de água sob influência de barragens</t>
  </si>
  <si>
    <t>Determinação de Risco e Dano Potencial Associado para barragens sem informações</t>
  </si>
  <si>
    <t>Articulação de ações integradas entre os operadores das captações e os operadores das barragens</t>
  </si>
  <si>
    <t>Controle de Perdas</t>
  </si>
  <si>
    <t>Apoio Institucional</t>
  </si>
  <si>
    <t>Elaboração e Aprimoramento de Normas de Referência</t>
  </si>
  <si>
    <t>Combate às Perdas de Água: Perdas Aparentes</t>
  </si>
  <si>
    <t>Combate às Perdas de Água: Perdas Reais</t>
  </si>
  <si>
    <t>Estudo de Alternativas</t>
  </si>
  <si>
    <t>Córrego do Achado, Córrego do Soveno e Águas Subterrâneas</t>
  </si>
  <si>
    <t>Estruturas existentes no sistema de produção do município de Santana do Paraíso, com foco nas unidades da captação junto ao Córrego do Soveno, prioritariamente</t>
  </si>
  <si>
    <t>O estudo de alternativas terá por objetivo avaliar a adoção de medidas para incrementar a capacidade da estação elevatória de água bruta, de modo a atender as demandas humanas urbanas dos municípios ao longo do horizonte de planejamento. Tal estudo de alternativas deve ser elaborado tendo em vista questões relativas à gestão e à operação do serviço de abastecimento de água potável existente, de modo que seja garantido um serviço de qualidade e a garantia do fornecimento de água para a população.</t>
  </si>
  <si>
    <t>a) Detalhamento do plano de trabalho e roteiro metodológico dos estudos;
b) Caracterização dos sistemas produtores de água e demandas para abastecimento urbano:
c) Estudo de alternativas para melhorias no sistema produtor:
d) Proposta de ações de gestão:</t>
  </si>
  <si>
    <t>38.679 habitantes</t>
  </si>
  <si>
    <t>R$ 0,37 milhões</t>
  </si>
  <si>
    <t>\\srv-prj\Prj\1474-IMG-EPE\04-ProdEmElaboracao\Produto 2 - Diagnóstico\RP006\Atlas_Aguas\Fichas
EA_MG_266</t>
  </si>
  <si>
    <t>Estruturação do prestador de serviços de esgoto e desenvolvimento institucional para municípios em Situação institucional básica</t>
  </si>
  <si>
    <t>SF7, SF8, SF6, SF10, JQ1, SF5, DO3, DO4, JQ2, PA1, JQ3, JU1, IN1, MU1, SM1, DO5, DO6, PN3, PN1, PN2, SF4, SF1, GD7, GD3, SF2, SF3, DO2, DO1, IB1, PS2, GD2, PS1, GD1, GD4, GD5, e GD6</t>
  </si>
  <si>
    <t>Sistemas de coleta e tratamento de esgoto em situação Institucional básica</t>
  </si>
  <si>
    <t>Institucionalizar o prestador de serviços de esgotamento sanitário nos municípios sem atribuições definidas e desenvolver a capacidade operacional e financeira das instituições</t>
  </si>
  <si>
    <t>ANA (2017)</t>
  </si>
  <si>
    <t>http://atlasesgotos.ana.gov.br/</t>
  </si>
  <si>
    <t>Desenvolvimento institucional para municípios em Situação institucional intermediária</t>
  </si>
  <si>
    <t>Sistemas de coleta e tratamento de esgoto em situação Institucional intermediária</t>
  </si>
  <si>
    <t>Desenvolver a capacidade operacional e financeira das instituições operadoras do serviço de coleta e tratamento de esgoto</t>
  </si>
  <si>
    <t>Monitoramento de secas</t>
  </si>
  <si>
    <t>GD7, PN1, PN2, SF1, SF4, SF5, SF6, e SF7</t>
  </si>
  <si>
    <t>Áreas atingidas por seca fraca (S0)</t>
  </si>
  <si>
    <t>Monitorar a evolução da seca fraca (S0) no estado, bem como seu impacto nas atividades exercidas no local</t>
  </si>
  <si>
    <t>Seca Fraca (S0)</t>
  </si>
  <si>
    <t>https://monitordesecas.ana.gov.br/mapa?mes=1&amp;ano=2023</t>
  </si>
  <si>
    <t>PN1, PN2, e GD7</t>
  </si>
  <si>
    <t>Áreas atingidas por seca moderada (S1)</t>
  </si>
  <si>
    <t>Monitorar a evolução da seca moderada (S1) no estado, bem como seu impacto nas atividades exercidas no local</t>
  </si>
  <si>
    <t>Seca Fraca (S1)</t>
  </si>
  <si>
    <t>PN3, e GD8</t>
  </si>
  <si>
    <t>Áreas atingidas por seca grave (S2)</t>
  </si>
  <si>
    <t>Monitorar a evolução da seca grave (S2) no estado, bem como seu impacto nas atividades exercidas no local</t>
  </si>
  <si>
    <t>Seca Fraca (S2)</t>
  </si>
  <si>
    <t>BU1, DO1, DO2, DO3, DO4, DO5, DO6, GD1, GD2, GD3, GD4, GD5, GD6, IB1, IN1, IP1, IU1, JQ1, JQ2, JQ3, JU1, MU1, PA1, PE1, PJ1, PS1, PS2, SF1, SF10, SF2, SF3, SF5, SF6, SF7, SF8, SF9, e SM1</t>
  </si>
  <si>
    <t>Áreas sem secas relativas</t>
  </si>
  <si>
    <t>Monitorar a evolução das áreas sem seca relativa no estado</t>
  </si>
  <si>
    <t>Sem secas relativas</t>
  </si>
  <si>
    <t>Estimular ações que promovam a ampliação das redes de distribuição dos sistemas de abastecimento de água</t>
  </si>
  <si>
    <t>Possibilitar o alcance das redes de distribuição de água à população que reside em regiões periféricas das sedes urbanas</t>
  </si>
  <si>
    <t>Governo do Estado de Minas Gerais</t>
  </si>
  <si>
    <t>Prestadores, Agências Reguladoras</t>
  </si>
  <si>
    <t>PESB (2021)</t>
  </si>
  <si>
    <t>\\srv-prj\Prj\1474-IMG-EPE\04-ProdEmElaboracao\Produto 2 - Diagnóstico\RP006\PESB
P6_Proposta_preliminar_Rev03</t>
  </si>
  <si>
    <t>Estimular ações que promovam a ampliação da capacidade de produção de água</t>
  </si>
  <si>
    <t>Ampliar a capacidade de produção de água</t>
  </si>
  <si>
    <t>\\srv-prj\Prj\1474-IMG-EPE\04-ProdEmElaboracao\Produto 2 - Diagnóstico\RP006\PESB
P6_Proposta_preliminar_Rev04</t>
  </si>
  <si>
    <t>Implementação equipamentos para macromedição e micromedição nos sistemas de abastecimento de água e estímulo a setorização da rede de distribuição de água</t>
  </si>
  <si>
    <t>Apoiar ações de implementação equipamentos para macromedição e micromedição nos sistemas de abastecimento de água, além de estimular a setorização da rede de distribuição de água, buscando assim, maior controle das perdas de água reais e aparentes nos sistemas coletivos de abastecimento</t>
  </si>
  <si>
    <t>Prestadores, SEMAD</t>
  </si>
  <si>
    <t>\\srv-prj\Prj\1474-IMG-EPE\04-ProdEmElaboracao\Produto 2 - Diagnóstico\RP006\PESB
P6_Proposta_preliminar_Rev05</t>
  </si>
  <si>
    <t>Renovação dos hidrômetros já instalados</t>
  </si>
  <si>
    <t>Estimular ações que promovam a renovação dos hidrômetros já instalados</t>
  </si>
  <si>
    <t>\\srv-prj\Prj\1474-IMG-EPE\04-ProdEmElaboracao\Produto 2 - Diagnóstico\RP006\PESB
P6_Proposta_preliminar_Rev06</t>
  </si>
  <si>
    <t>Ampliação da capacidade de reservação de água dos sistemas/soluções de abastecimento de água</t>
  </si>
  <si>
    <t>Estimular ações de ampliação da capacidade de reservação de água dos sistemas/soluções de abastecimento de água</t>
  </si>
  <si>
    <t>\\srv-prj\Prj\1474-IMG-EPE\04-ProdEmElaboracao\Produto 2 - Diagnóstico\RP006\PESB
P6_Proposta_preliminar_Rev07</t>
  </si>
  <si>
    <t>Apoiar a implantação de mecanismos de automação nos sistemas de abastecimento de água</t>
  </si>
  <si>
    <t>\\srv-prj\Prj\1474-IMG-EPE\04-ProdEmElaboracao\Produto 2 - Diagnóstico\RP006\PESB
P6_Proposta_preliminar_Rev08</t>
  </si>
  <si>
    <t>Implantação de soluções e sistemas de abastecimento adequados em consonância com a realidade local</t>
  </si>
  <si>
    <t>Estimular a implantação de soluções e sistemas de abastecimento adequados em consonância com a realidade local, sejam estes coletivos ou individuais, e localizados em áreas urbanas ou rurais</t>
  </si>
  <si>
    <t>\\srv-prj\Prj\1474-IMG-EPE\04-ProdEmElaboracao\Produto 2 - Diagnóstico\RP006\PESB
P6_Proposta_preliminar_Rev09</t>
  </si>
  <si>
    <t>Implantação de instalações intradomiciliares de água para domicílios situados em áreas urbanas ou rurais</t>
  </si>
  <si>
    <t>Estimular a implantação de instalações intradomiciliares de água para domicílios situados em áreas urbanas ou rurais</t>
  </si>
  <si>
    <t>\\srv-prj\Prj\1474-IMG-EPE\04-ProdEmElaboracao\Produto 2 - Diagnóstico\RP006\PESB
P6_Proposta_preliminar_Rev10</t>
  </si>
  <si>
    <t>Estimular o monitoramento e controle da qualidade da água conforme os padrões de potabilidade estabelecidos pelo Ministério da Saúde</t>
  </si>
  <si>
    <t>\\srv-prj\Prj\1474-IMG-EPE\04-ProdEmElaboracao\Produto 2 - Diagnóstico\RP006\PESB
P6_Proposta_preliminar_Rev11</t>
  </si>
  <si>
    <t>Apoiar ações que busquem a proteção e recuperação das bacias hidrográficas e áreas de recarga de aquíferos de mananciais utilizados para a captação de água para o abastecimento público</t>
  </si>
  <si>
    <t>\\srv-prj\Prj\1474-IMG-EPE\04-ProdEmElaboracao\Produto 2 - Diagnóstico\RP006\PESB
P6_Proposta_preliminar_Rev12</t>
  </si>
  <si>
    <t>Substituição ou reparação de redes de distribuição de água para redução das perdas físicas de água</t>
  </si>
  <si>
    <t>Estimular ações de substituição ou reparação de redes de distribuição de água para redução das perdas físicas de água</t>
  </si>
  <si>
    <t>\\srv-prj\Prj\1474-IMG-EPE\04-ProdEmElaboracao\Produto 2 - Diagnóstico\RP006\PESB
P6_Proposta_preliminar_Rev13</t>
  </si>
  <si>
    <t>Implantação de fontes alternativas para geração de energia elétrica principalmente em locais onde há recorrência de interrupção de energia elétrica para minimização dos períodos de interrupção dos serviços ou prejuízo à operação das unidades</t>
  </si>
  <si>
    <t>Apoiar a implantação de fontes alternativas para geração de energia elétrica principalmente em locais onde há recorrência de interrupção de energia elétrica para minimização dos períodos de interrupção dos serviços ou prejuízo à operação das unidades</t>
  </si>
  <si>
    <t>\\srv-prj\Prj\1474-IMG-EPE\04-ProdEmElaboracao\Produto 2 - Diagnóstico\RP006\PESB
P6_Proposta_preliminar_Rev14</t>
  </si>
  <si>
    <t>Estimular a implantação (e criar instrumentos para tal) de sistemas de esgotamento sanitário (coletivos ou individuais) apropriados e integrados ao contexto local, tendo como unidade de planejamento as bacias hidrográficas, tanto para as áreas urbanas como rurais</t>
  </si>
  <si>
    <t>\\srv-prj\Prj\1474-IMG-EPE\04-ProdEmElaboracao\Produto 2 - Diagnóstico\RP006\PESB
P6_Proposta_preliminar_Rev15</t>
  </si>
  <si>
    <t>Estimular ações que promovam a ampliação das redes coletoras de esgoto, possibilitando o alcance à população que reside em regiões periféricas das sedes urbanas, respeitadas as suas especificidades, e caso necessário a adoção de soluções alternativas aos sistemas convencionais</t>
  </si>
  <si>
    <t>Agências Reguladoras</t>
  </si>
  <si>
    <t>\\srv-prj\Prj\1474-IMG-EPE\04-ProdEmElaboracao\Produto 2 - Diagnóstico\RP006\PESB
P6_Proposta_preliminar_Rev16</t>
  </si>
  <si>
    <t>Elaborar estudos para melhoria dos níveis de eficiências e remoção dos poluentes em ETE por meio, por exemplo, de desenvolvimento de pesquisas locais e disponibilização de recursos financeiros e humanos</t>
  </si>
  <si>
    <t>SEMAD, Agências Reguladoras</t>
  </si>
  <si>
    <t>\\srv-prj\Prj\1474-IMG-EPE\04-ProdEmElaboracao\Produto 2 - Diagnóstico\RP006\PESB
P6_Proposta_preliminar_Rev17</t>
  </si>
  <si>
    <t>Fomentar o aproveitamento de subprodutos e reúso do efluente tratado, por exemplo, com a criação de incentivos financeiros aos prestadores que implementem soluções sustentáveis de esgotamento sanitário</t>
  </si>
  <si>
    <t>\\srv-prj\Prj\1474-IMG-EPE\04-ProdEmElaboracao\Produto 2 - Diagnóstico\RP006\PESB
P6_Proposta_preliminar_Rev18</t>
  </si>
  <si>
    <t>Estabelecer parcerias para realização do diagnóstico da situação das áreas rurais, visto as diferentes situações/realidades e, assim, adotar soluções que sejam de fato aplicáveis, integradas, efetivas e contínuas</t>
  </si>
  <si>
    <t>\\srv-prj\Prj\1474-IMG-EPE\04-ProdEmElaboracao\Produto 2 - Diagnóstico\RP006\PESB
P6_Proposta_preliminar_Rev19</t>
  </si>
  <si>
    <t>Fornecer apoio técnico e subsídios financeiros para a construção (p. ex.: aspectos das normas técnicas vigentes, como materiais, dimensões e distâncias mínimas realizadas) e manutenção adequada (limpezas periódicas) das soluções individuais</t>
  </si>
  <si>
    <t>IGAM, SEMAD</t>
  </si>
  <si>
    <t>\\srv-prj\Prj\1474-IMG-EPE\04-ProdEmElaboracao\Produto 2 - Diagnóstico\RP006\PESB
P6_Proposta_preliminar_Rev20</t>
  </si>
  <si>
    <t>Criar mecanismos visando melhorar e aumentar a abrangência do Sistema Estadual de Manifesto de Transporte de Resíduos (MTR), bem como garantir o amplo e correto preenchimento das informações, de forma a permitir, de fato, que o sistema se configure como uma ferramenta de gestão. O cruzamento das informações desse sistema pode auxiliar na definição de ações referentes ao transporte e destinação de lodo dos caminhões limpa fossas, inclusive no que diz respeito ao licenciamento e fiscalização das empresas que executam</t>
  </si>
  <si>
    <t>Prestadores, SEMAD FEAM</t>
  </si>
  <si>
    <t>\\srv-prj\Prj\1474-IMG-EPE\04-ProdEmElaboracao\Produto 2 - Diagnóstico\RP006\PESB
P6_Proposta_preliminar_Rev21</t>
  </si>
  <si>
    <t>Criar mecanismos para estimular a adequação de sistemas e soluções de esgotamento sanitário visando ao atendimento de regulamentos e normas ambientais e de segurança sanitária</t>
  </si>
  <si>
    <t>\\srv-prj\Prj\1474-IMG-EPE\04-ProdEmElaboracao\Produto 2 - Diagnóstico\RP006\PESB
P6_Proposta_preliminar_Rev22</t>
  </si>
  <si>
    <t>Adequar as estações de tratamento de esgoto que apresentam problemas de projeto, construção, operação e manutenção</t>
  </si>
  <si>
    <t>\\srv-prj\Prj\1474-IMG-EPE\04-ProdEmElaboracao\Produto 2 - Diagnóstico\RP006\PESB
P6_Proposta_preliminar_Rev23</t>
  </si>
  <si>
    <t>Fornecer apoio técnico para a implantação, operação e manutenção dos sistemas de esgotamento sanitário coletivos</t>
  </si>
  <si>
    <t>\\srv-prj\Prj\1474-IMG-EPE\04-ProdEmElaboracao\Produto 2 - Diagnóstico\RP006\PESB
P6_Proposta_preliminar_Rev24</t>
  </si>
  <si>
    <t>Ampliar a abrangência dos programas e diretrizes para o recebimento de efluentes industriais em rede pública de coleta de esgoto</t>
  </si>
  <si>
    <t>\\srv-prj\Prj\1474-IMG-EPE\04-ProdEmElaboracao\Produto 2 - Diagnóstico\RP006\PESB
P6_Proposta_preliminar_Rev25</t>
  </si>
  <si>
    <t>Criar instrumentos para ampliar a fiscalização do lançamento de efluentes não domésticos em cursos d'água</t>
  </si>
  <si>
    <t>\\srv-prj\Prj\1474-IMG-EPE\04-ProdEmElaboracao\Produto 2 - Diagnóstico\RP006\PESB
P6_Proposta_preliminar_Rev26</t>
  </si>
  <si>
    <t>Criar instrumentos para estimular a implantação de Unidade de Triagem e Compostagem em municípios com menos de 50 mil habitantes e incluir a participação dos catadores na operação das Unidades de Triagem e Compostagem</t>
  </si>
  <si>
    <t>Prestadores de serviços, SEMAD, Geradores e comerciantes</t>
  </si>
  <si>
    <t>\\srv-prj\Prj\1474-IMG-EPE\04-ProdEmElaboracao\Produto 2 - Diagnóstico\RP006\PESB
P6_Proposta_preliminar_Rev27</t>
  </si>
  <si>
    <t>Criar instrumentos para estimular a implantação de Unidade de Triagem e Transbordo em municípios com mais de 50 mil habitantes</t>
  </si>
  <si>
    <t>Prestadores de serviços e SEMAD</t>
  </si>
  <si>
    <t>\\srv-prj\Prj\1474-IMG-EPE\04-ProdEmElaboracao\Produto 2 - Diagnóstico\RP006\PESB
P6_Proposta_preliminar_Rev28</t>
  </si>
  <si>
    <t>Incentivar a implantação da coleta seletiva das três frações dos resíduos (orgânicos, recicláveis e rejeitos)</t>
  </si>
  <si>
    <t>\\srv-prj\Prj\1474-IMG-EPE\04-ProdEmElaboracao\Produto 2 - Diagnóstico\RP006\PESB
P6_Proposta_preliminar_Rev29</t>
  </si>
  <si>
    <t>Avaliar os planos para encerrar lixões e aterros controlados, de acordo com as metas estabelecidas na Lei Federal n° 12.305/2010</t>
  </si>
  <si>
    <t>Prestadores de serviços</t>
  </si>
  <si>
    <t>\\srv-prj\Prj\1474-IMG-EPE\04-ProdEmElaboracao\Produto 2 - Diagnóstico\RP006\PESB
P6_Proposta_preliminar_Rev30</t>
  </si>
  <si>
    <t>Fortalecer a fiscalização e assegurar o cumprimento dos regulamentos e acordo setoriais desenvolvidos pela União e pelo estado de Minas Gerais para os resíduos com logística reversa obrigatória</t>
  </si>
  <si>
    <t>Prestadores de serviços e FEAM</t>
  </si>
  <si>
    <t>\\srv-prj\Prj\1474-IMG-EPE\04-ProdEmElaboracao\Produto 2 - Diagnóstico\RP006\PESB
P6_Proposta_preliminar_Rev31</t>
  </si>
  <si>
    <t>Apoiar a orientar parcerias entre os municípios, grandes geradores e comerciantes para a ampliação de pontos de coleta de resíduos com logística reversa obrigatória</t>
  </si>
  <si>
    <t>Prestadores de serviços, FEAM e consórcios</t>
  </si>
  <si>
    <t>\\srv-prj\Prj\1474-IMG-EPE\04-ProdEmElaboracao\Produto 2 - Diagnóstico\RP006\PESB
P6_Proposta_preliminar_Rev32</t>
  </si>
  <si>
    <t>Apoiar a implantação de unidades de triagem e compostagem, bem como estações de transbordo de resíduos quando for o caso, nos municípios de menor porte</t>
  </si>
  <si>
    <t>SEMAD e Prestadores de serviços</t>
  </si>
  <si>
    <t>\\srv-prj\Prj\1474-IMG-EPE\04-ProdEmElaboracao\Produto 2 - Diagnóstico\RP006\PESB
P6_Proposta_preliminar_Rev33</t>
  </si>
  <si>
    <t>Buscar linhas de financiamento para a execução de ações de recuperação de áreas degradadas pela disposição final de resíduos sólidos inadequada</t>
  </si>
  <si>
    <t>\\srv-prj\Prj\1474-IMG-EPE\04-ProdEmElaboracao\Produto 2 - Diagnóstico\RP006\PESB
P6_Proposta_preliminar_Rev34</t>
  </si>
  <si>
    <t>Criar e articular compromissos com o setor da construção civil para minimizar a geração de resíduos, bem como incentivar pesquisas para o desenvolvimento de tecnologias para reaproveitamento de resíduos da construção civil (RCC) e construções sustentáveis</t>
  </si>
  <si>
    <t>FEAM, Prefeitura e consórcios</t>
  </si>
  <si>
    <t>\\srv-prj\Prj\1474-IMG-EPE\04-ProdEmElaboracao\Produto 2 - Diagnóstico\RP006\PESB
P6_Proposta_preliminar_Rev35</t>
  </si>
  <si>
    <t>Criar instrumentos de fomento para prover as redes pluviais, especialmente no ponto de lançamento nos cursos d'água, de dispositivos de dissipação de energia e retenção de sólidos grosseiros</t>
  </si>
  <si>
    <t>Prefeituras, SEMAD</t>
  </si>
  <si>
    <t>\\srv-prj\Prj\1474-IMG-EPE\04-ProdEmElaboracao\Produto 2 - Diagnóstico\RP006\PESB
P6_Proposta_preliminar_Rev36</t>
  </si>
  <si>
    <t>Criar mecanismos de estímulo à implantação de soluções de drenagem individuais nos lotes rurais, possibilitando o controle do escoamento superficial na fonte</t>
  </si>
  <si>
    <t>Prestadores, Prefeituras</t>
  </si>
  <si>
    <t>\\srv-prj\Prj\1474-IMG-EPE\04-ProdEmElaboracao\Produto 2 - Diagnóstico\RP006\PESB
P6_Proposta_preliminar_Rev37</t>
  </si>
  <si>
    <t>Criar instrumentos para adequação do sistema viário das áreas rurais no que tange o manejo das águas pluviais, por meio de intervenções que priorizam a conservação do solo, reduzindo a erosão e favorecendo a infiltração de água no solo</t>
  </si>
  <si>
    <t>\\srv-prj\Prj\1474-IMG-EPE\04-ProdEmElaboracao\Produto 2 - Diagnóstico\RP006\PESB
P6_Proposta_preliminar_Rev38</t>
  </si>
  <si>
    <t>Estabelecer medidas eficientes e abrangentes para identificação e fiscalização das ligações cruzadas (indevidas) entre os sistemas de esgotamento sanitário e drenagem urbana</t>
  </si>
  <si>
    <t>Prefeituras</t>
  </si>
  <si>
    <t>\\srv-prj\Prj\1474-IMG-EPE\04-ProdEmElaboracao\Produto 2 - Diagnóstico\RP006\PESB
P6_Proposta_preliminar_Rev39</t>
  </si>
  <si>
    <t>Estabelecer critérios técnicos para estudos de concepção e projetos de implantação de sistemas de drenagem nas áreas de expansão urbana priorizando o uso de técnicas sustentáveis e compensatórias</t>
  </si>
  <si>
    <t>Prestadores, Prefeituras, SEMAD</t>
  </si>
  <si>
    <t>\\srv-prj\Prj\1474-IMG-EPE\04-ProdEmElaboracao\Produto 2 - Diagnóstico\RP006\PESB
P6_Proposta_preliminar_Rev40</t>
  </si>
  <si>
    <t>Criar instrumentos de fomento a projetos municipais de drenagem urbana e manejo das águas pluviais que contemplem a implantação de técnicas de drenagem compensatória e sustentável, visando à adequação dos sistemas existentes</t>
  </si>
  <si>
    <t>\\srv-prj\Prj\1474-IMG-EPE\04-ProdEmElaboracao\Produto 2 - Diagnóstico\RP006\PESB
P6_Proposta_preliminar_Rev41</t>
  </si>
  <si>
    <t>Criar mecanismos de estímulo à implantação de soluções de drenagem individuais nos lotes urbanos, possibilitando o controle do escoamento superficial na fonte</t>
  </si>
  <si>
    <t>\\srv-prj\Prj\1474-IMG-EPE\04-ProdEmElaboracao\Produto 2 - Diagnóstico\RP006\PESB
P6_Proposta_preliminar_Rev42</t>
  </si>
  <si>
    <t>Estabelecer critérios técnicos para projetos de recuperação estrutural dos sistemas de micro e macrodrenagem existentes nos municípios</t>
  </si>
  <si>
    <t>\\srv-prj\Prj\1474-IMG-EPE\04-ProdEmElaboracao\Produto 2 - Diagnóstico\RP006\PESB
P6_Proposta_preliminar_Rev43</t>
  </si>
  <si>
    <t>Criar mecanismos de estímulo à implantação de técnicas de conservação do solo em áreas urbanas, reduzindo a erosão e favorecendo a infiltração do solo</t>
  </si>
  <si>
    <t>\\srv-prj\Prj\1474-IMG-EPE\04-ProdEmElaboracao\Produto 2 - Diagnóstico\RP006\PESB
P6_Proposta_preliminar_Rev44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</si>
</sst>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R$&quot;\ #,##0.00;[Red]\-&quot;R$&quot;\ #,##0.00"/>
    <numFmt numFmtId="165" formatCode="_-&quot;R$&quot;\ * #,##0.00_-;\-&quot;R$&quot;\ * #,##0.00_-;_-&quot;R$&quot;\ * &quot;-&quot;??_-;_-@_-"/>
    <numFmt numFmtId="166" formatCode="_-* #,##0.00_-;\-* #,##0.00_-;_-* &quot;-&quot;??_-;_-@_-"/>
    <numFmt numFmtId="167" formatCode="&quot;R$&quot;\ #,##0.00"/>
    <numFmt numFmtId="168" formatCode="_-* #,##0_-;\-* #,##0_-;_-* &quot;-&quot;??_-;_-@_-"/>
  </numFmts>
  <fonts count="8">
    <font>
      <sz val="11"/>
      <color theme="1"/>
      <name val="Calibri"/>
      <family val="2"/>
      <scheme val="minor"/>
    </font>
    <font>
      <sz val="8"/>
      <name val="Calibri"/>
      <family val="2"/>
      <scheme val="minor"/>
    </font>
    <font>
      <u/>
      <sz val="11"/>
      <color theme="10"/>
      <name val="Calibri"/>
      <family val="2"/>
      <scheme val="minor"/>
    </font>
    <font>
      <sz val="11"/>
      <color theme="1"/>
      <name val="Calibri"/>
      <family val="2"/>
      <scheme val="minor"/>
    </font>
    <font>
      <sz val="8"/>
      <color theme="1"/>
      <name val="Arial"/>
      <family val="2"/>
    </font>
    <font>
      <sz val="9"/>
      <color theme="1"/>
      <name val="Arial"/>
      <family val="2"/>
    </font>
    <font>
      <sz val="9"/>
      <name val="Arial"/>
      <family val="2"/>
    </font>
    <font>
      <u/>
      <sz val="9"/>
      <color theme="10"/>
      <name val="Arial"/>
      <family val="2"/>
    </font>
  </fonts>
  <fills count="3">
    <fill>
      <patternFill patternType="none"/>
    </fill>
    <fill>
      <patternFill patternType="gray125"/>
    </fill>
    <fill>
      <patternFill patternType="solid">
        <fgColor theme="2" tint="-9.9978637043366805E-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s>
  <cellStyleXfs count="3">
    <xf numFmtId="0" fontId="0" fillId="0" borderId="0"/>
    <xf numFmtId="0" fontId="2" fillId="0" borderId="0" applyNumberFormat="0" applyFill="0" applyBorder="0" applyAlignment="0" applyProtection="0"/>
    <xf numFmtId="166" fontId="3" fillId="0" borderId="0" applyFont="0" applyFill="0" applyBorder="0" applyAlignment="0" applyProtection="0"/>
  </cellStyleXfs>
  <cellXfs count="39">
    <xf numFmtId="0" fontId="0" fillId="0" borderId="0" xfId="0"/>
    <xf numFmtId="0" fontId="4" fillId="2" borderId="1" xfId="0" applyFont="1" applyFill="1" applyBorder="1" applyAlignment="1">
      <alignment horizontal="center" vertical="center" wrapText="1"/>
    </xf>
    <xf numFmtId="166" fontId="4" fillId="2" borderId="1" xfId="2"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0" fontId="5" fillId="2" borderId="1" xfId="0" applyFont="1" applyFill="1" applyBorder="1" applyAlignment="1">
      <alignment horizontal="center" vertical="center" wrapText="1"/>
    </xf>
    <xf numFmtId="166" fontId="5" fillId="2" borderId="1" xfId="2"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0" xfId="0" applyFont="1" applyAlignment="1">
      <alignment horizontal="center" vertical="center" wrapText="1"/>
    </xf>
    <xf numFmtId="168" fontId="5" fillId="0" borderId="1" xfId="2" applyNumberFormat="1" applyFont="1" applyFill="1" applyBorder="1" applyAlignment="1">
      <alignment horizontal="center" vertical="center" wrapText="1"/>
    </xf>
    <xf numFmtId="166" fontId="5" fillId="0" borderId="1" xfId="2" applyFont="1" applyFill="1" applyBorder="1" applyAlignment="1">
      <alignment horizontal="center" vertical="center" wrapText="1"/>
    </xf>
    <xf numFmtId="0" fontId="5" fillId="0" borderId="4" xfId="0" applyFont="1" applyBorder="1" applyAlignment="1">
      <alignment horizontal="center" vertical="center" wrapText="1"/>
    </xf>
    <xf numFmtId="166" fontId="5" fillId="0" borderId="0" xfId="2" applyFont="1" applyAlignment="1">
      <alignment horizontal="center" vertical="center" wrapText="1"/>
    </xf>
    <xf numFmtId="168" fontId="5" fillId="0" borderId="1" xfId="2" applyNumberFormat="1" applyFont="1" applyBorder="1" applyAlignment="1">
      <alignment horizontal="center" vertical="center" wrapText="1"/>
    </xf>
    <xf numFmtId="166" fontId="5" fillId="0" borderId="1" xfId="2" applyFont="1" applyBorder="1" applyAlignment="1">
      <alignment horizontal="center" vertical="center" wrapText="1"/>
    </xf>
    <xf numFmtId="2" fontId="5" fillId="0" borderId="1" xfId="0" applyNumberFormat="1" applyFont="1" applyBorder="1" applyAlignment="1">
      <alignment horizontal="center" vertical="center" wrapText="1"/>
    </xf>
    <xf numFmtId="168" fontId="5" fillId="0" borderId="4" xfId="2" applyNumberFormat="1" applyFont="1" applyBorder="1" applyAlignment="1">
      <alignment horizontal="center" vertical="center" wrapText="1"/>
    </xf>
    <xf numFmtId="166" fontId="5" fillId="0" borderId="4" xfId="2" applyFont="1" applyBorder="1" applyAlignment="1">
      <alignment horizontal="center" vertical="center" wrapText="1"/>
    </xf>
    <xf numFmtId="2" fontId="5" fillId="0" borderId="4" xfId="0" applyNumberFormat="1" applyFont="1" applyBorder="1" applyAlignment="1">
      <alignment horizontal="center" vertical="center" wrapText="1"/>
    </xf>
    <xf numFmtId="0" fontId="5" fillId="2" borderId="4"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0" borderId="3" xfId="0" applyFont="1" applyBorder="1" applyAlignment="1">
      <alignment horizontal="center" vertical="center" wrapText="1"/>
    </xf>
    <xf numFmtId="164" fontId="5" fillId="0" borderId="1" xfId="0" applyNumberFormat="1" applyFont="1" applyBorder="1" applyAlignment="1">
      <alignment horizontal="center" vertical="center" wrapText="1"/>
    </xf>
    <xf numFmtId="0" fontId="5" fillId="0" borderId="1" xfId="0" quotePrefix="1" applyFont="1" applyBorder="1" applyAlignment="1">
      <alignment horizontal="center" vertical="center" wrapText="1"/>
    </xf>
    <xf numFmtId="167" fontId="5" fillId="0" borderId="1" xfId="0" applyNumberFormat="1" applyFont="1" applyBorder="1" applyAlignment="1">
      <alignment horizontal="center" vertical="center" wrapText="1"/>
    </xf>
    <xf numFmtId="17" fontId="5"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65" fontId="5" fillId="0" borderId="1" xfId="0" applyNumberFormat="1" applyFont="1" applyBorder="1" applyAlignment="1">
      <alignment horizontal="center" vertical="center" wrapText="1"/>
    </xf>
    <xf numFmtId="0" fontId="5" fillId="0" borderId="5" xfId="0" applyFont="1" applyBorder="1" applyAlignment="1">
      <alignment horizontal="center" vertical="center" wrapText="1"/>
    </xf>
    <xf numFmtId="164" fontId="5" fillId="0" borderId="0" xfId="0" applyNumberFormat="1" applyFont="1" applyAlignment="1">
      <alignment horizontal="center" vertical="center" wrapText="1"/>
    </xf>
    <xf numFmtId="0" fontId="7" fillId="0" borderId="1" xfId="1" applyFont="1" applyBorder="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5" fillId="0" borderId="1" xfId="0" applyFont="1" applyBorder="1" applyAlignment="1">
      <alignment horizontal="center" vertical="center" wrapText="1"/>
    </xf>
    <xf numFmtId="167" fontId="5" fillId="0" borderId="1"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cellXfs>
  <cellStyles count="3">
    <cellStyle name="Hiperlink" xfId="1" builtinId="8"/>
    <cellStyle name="Normal" xfId="0" builtinId="0"/>
    <cellStyle name="Vírgula" xfId="2"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3" Type="http://schemas.openxmlformats.org/officeDocument/2006/relationships/hyperlink" Target="file:///\\srv-prj\Prj\1474-IMG-EPE\04-ProdEmElaboracao\Produto%202%20-%20Diagn&#243;stico\RP006\PESB%0a%0aP6_Proposta_preliminar_Rev03" TargetMode="External"/><Relationship Id="rId18" Type="http://schemas.openxmlformats.org/officeDocument/2006/relationships/hyperlink" Target="file:///\\srv-prj\Prj\1474-IMG-EPE\04-ProdEmElaboracao\Produto%202%20-%20Diagn&#243;stico\RP006\PESB%0a%0aP6_Proposta_preliminar_Rev03" TargetMode="External"/><Relationship Id="rId26" Type="http://schemas.openxmlformats.org/officeDocument/2006/relationships/hyperlink" Target="file:///\\srv-prj\Prj\1474-IMG-EPE\04-ProdEmElaboracao\Produto%202%20-%20Diagn&#243;stico\RP006\PESB%0a%0aP6_Proposta_preliminar_Rev03" TargetMode="External"/><Relationship Id="rId39" Type="http://schemas.openxmlformats.org/officeDocument/2006/relationships/hyperlink" Target="file:///\\srv-prj\Prj\1474-IMG-EPE\04-ProdEmElaboracao\Produto%202%20-%20Diagn&#243;stico\RP006\PESB%0a%0aP6_Proposta_preliminar_Rev03" TargetMode="External"/><Relationship Id="rId21" Type="http://schemas.openxmlformats.org/officeDocument/2006/relationships/hyperlink" Target="file:///\\srv-prj\Prj\1474-IMG-EPE\04-ProdEmElaboracao\Produto%202%20-%20Diagn&#243;stico\RP006\PESB%0a%0aP6_Proposta_preliminar_Rev03" TargetMode="External"/><Relationship Id="rId34" Type="http://schemas.openxmlformats.org/officeDocument/2006/relationships/hyperlink" Target="file:///\\srv-prj\Prj\1474-IMG-EPE\04-ProdEmElaboracao\Produto%202%20-%20Diagn&#243;stico\RP006\PESB%0a%0aP6_Proposta_preliminar_Rev03" TargetMode="External"/><Relationship Id="rId42" Type="http://schemas.openxmlformats.org/officeDocument/2006/relationships/hyperlink" Target="file:///\\srv-prj\Prj\1474-IMG-EPE\04-ProdEmElaboracao\Produto%202%20-%20Diagn&#243;stico\RP006\PESB%0a%0aP6_Proposta_preliminar_Rev03" TargetMode="External"/><Relationship Id="rId7" Type="http://schemas.openxmlformats.org/officeDocument/2006/relationships/hyperlink" Target="file:///\\srv-prj\Prj\1474-IMG-EPE\04-ProdEmElaboracao\Produto%202%20-%20Diagn&#243;stico\RP006\PESB%0a%0aP6_Proposta_preliminar_Rev03" TargetMode="External"/><Relationship Id="rId2" Type="http://schemas.openxmlformats.org/officeDocument/2006/relationships/hyperlink" Target="file:///\\srv-prj\Prj\1474-IMG-EPE\04-ProdEmElaboracao\Produto%202%20-%20Diagn&#243;stico\RP006\PESB%0a%0aP6_Proposta_preliminar_Rev03" TargetMode="External"/><Relationship Id="rId16" Type="http://schemas.openxmlformats.org/officeDocument/2006/relationships/hyperlink" Target="file:///\\srv-prj\Prj\1474-IMG-EPE\04-ProdEmElaboracao\Produto%202%20-%20Diagn&#243;stico\RP006\PESB%0a%0aP6_Proposta_preliminar_Rev03" TargetMode="External"/><Relationship Id="rId20" Type="http://schemas.openxmlformats.org/officeDocument/2006/relationships/hyperlink" Target="file:///\\srv-prj\Prj\1474-IMG-EPE\04-ProdEmElaboracao\Produto%202%20-%20Diagn&#243;stico\RP006\PESB%0a%0aP6_Proposta_preliminar_Rev03" TargetMode="External"/><Relationship Id="rId29" Type="http://schemas.openxmlformats.org/officeDocument/2006/relationships/hyperlink" Target="file:///\\srv-prj\Prj\1474-IMG-EPE\04-ProdEmElaboracao\Produto%202%20-%20Diagn&#243;stico\RP006\PESB%0a%0aP6_Proposta_preliminar_Rev03" TargetMode="External"/><Relationship Id="rId41" Type="http://schemas.openxmlformats.org/officeDocument/2006/relationships/hyperlink" Target="file:///\\srv-prj\Prj\1474-IMG-EPE\04-ProdEmElaboracao\Produto%202%20-%20Diagn&#243;stico\RP006\PESB%0a%0aP6_Proposta_preliminar_Rev03" TargetMode="External"/><Relationship Id="rId1" Type="http://schemas.openxmlformats.org/officeDocument/2006/relationships/hyperlink" Target="file:///\\srv-prj\Prj\1474-IMG-EPE\04-ProdEmElaboracao\Produto%202%20-%20Diagn&#243;stico\RP006\Atlas_Aguas\Fichas%0a%0aEA_MG_266" TargetMode="External"/><Relationship Id="rId6" Type="http://schemas.openxmlformats.org/officeDocument/2006/relationships/hyperlink" Target="file:///\\srv-prj\Prj\1474-IMG-EPE\04-ProdEmElaboracao\Produto%202%20-%20Diagn&#243;stico\RP006\PESB%0a%0aP6_Proposta_preliminar_Rev03" TargetMode="External"/><Relationship Id="rId11" Type="http://schemas.openxmlformats.org/officeDocument/2006/relationships/hyperlink" Target="file:///\\srv-prj\Prj\1474-IMG-EPE\04-ProdEmElaboracao\Produto%202%20-%20Diagn&#243;stico\RP006\PESB%0a%0aP6_Proposta_preliminar_Rev03" TargetMode="External"/><Relationship Id="rId24" Type="http://schemas.openxmlformats.org/officeDocument/2006/relationships/hyperlink" Target="file:///\\srv-prj\Prj\1474-IMG-EPE\04-ProdEmElaboracao\Produto%202%20-%20Diagn&#243;stico\RP006\PESB%0a%0aP6_Proposta_preliminar_Rev03" TargetMode="External"/><Relationship Id="rId32" Type="http://schemas.openxmlformats.org/officeDocument/2006/relationships/hyperlink" Target="file:///\\srv-prj\Prj\1474-IMG-EPE\04-ProdEmElaboracao\Produto%202%20-%20Diagn&#243;stico\RP006\PESB%0a%0aP6_Proposta_preliminar_Rev03" TargetMode="External"/><Relationship Id="rId37" Type="http://schemas.openxmlformats.org/officeDocument/2006/relationships/hyperlink" Target="file:///\\srv-prj\Prj\1474-IMG-EPE\04-ProdEmElaboracao\Produto%202%20-%20Diagn&#243;stico\RP006\PESB%0a%0aP6_Proposta_preliminar_Rev03" TargetMode="External"/><Relationship Id="rId40" Type="http://schemas.openxmlformats.org/officeDocument/2006/relationships/hyperlink" Target="file:///\\srv-prj\Prj\1474-IMG-EPE\04-ProdEmElaboracao\Produto%202%20-%20Diagn&#243;stico\RP006\PESB%0a%0aP6_Proposta_preliminar_Rev03" TargetMode="External"/><Relationship Id="rId5" Type="http://schemas.openxmlformats.org/officeDocument/2006/relationships/hyperlink" Target="file:///\\srv-prj\Prj\1474-IMG-EPE\04-ProdEmElaboracao\Produto%202%20-%20Diagn&#243;stico\RP006\PESB%0a%0aP6_Proposta_preliminar_Rev03" TargetMode="External"/><Relationship Id="rId15" Type="http://schemas.openxmlformats.org/officeDocument/2006/relationships/hyperlink" Target="file:///\\srv-prj\Prj\1474-IMG-EPE\04-ProdEmElaboracao\Produto%202%20-%20Diagn&#243;stico\RP006\PESB%0a%0aP6_Proposta_preliminar_Rev03" TargetMode="External"/><Relationship Id="rId23" Type="http://schemas.openxmlformats.org/officeDocument/2006/relationships/hyperlink" Target="file:///\\srv-prj\Prj\1474-IMG-EPE\04-ProdEmElaboracao\Produto%202%20-%20Diagn&#243;stico\RP006\PESB%0a%0aP6_Proposta_preliminar_Rev03" TargetMode="External"/><Relationship Id="rId28" Type="http://schemas.openxmlformats.org/officeDocument/2006/relationships/hyperlink" Target="file:///\\srv-prj\Prj\1474-IMG-EPE\04-ProdEmElaboracao\Produto%202%20-%20Diagn&#243;stico\RP006\PESB%0a%0aP6_Proposta_preliminar_Rev03" TargetMode="External"/><Relationship Id="rId36" Type="http://schemas.openxmlformats.org/officeDocument/2006/relationships/hyperlink" Target="file:///\\srv-prj\Prj\1474-IMG-EPE\04-ProdEmElaboracao\Produto%202%20-%20Diagn&#243;stico\RP006\PESB%0a%0aP6_Proposta_preliminar_Rev03" TargetMode="External"/><Relationship Id="rId10" Type="http://schemas.openxmlformats.org/officeDocument/2006/relationships/hyperlink" Target="file:///\\srv-prj\Prj\1474-IMG-EPE\04-ProdEmElaboracao\Produto%202%20-%20Diagn&#243;stico\RP006\PESB%0a%0aP6_Proposta_preliminar_Rev03" TargetMode="External"/><Relationship Id="rId19" Type="http://schemas.openxmlformats.org/officeDocument/2006/relationships/hyperlink" Target="file:///\\srv-prj\Prj\1474-IMG-EPE\04-ProdEmElaboracao\Produto%202%20-%20Diagn&#243;stico\RP006\PESB%0a%0aP6_Proposta_preliminar_Rev03" TargetMode="External"/><Relationship Id="rId31" Type="http://schemas.openxmlformats.org/officeDocument/2006/relationships/hyperlink" Target="file:///\\srv-prj\Prj\1474-IMG-EPE\04-ProdEmElaboracao\Produto%202%20-%20Diagn&#243;stico\RP006\PESB%0a%0aP6_Proposta_preliminar_Rev03" TargetMode="External"/><Relationship Id="rId44" Type="http://schemas.openxmlformats.org/officeDocument/2006/relationships/printerSettings" Target="../printerSettings/printerSettings4.bin"/><Relationship Id="rId4" Type="http://schemas.openxmlformats.org/officeDocument/2006/relationships/hyperlink" Target="file:///\\srv-prj\Prj\1474-IMG-EPE\04-ProdEmElaboracao\Produto%202%20-%20Diagn&#243;stico\RP006\PESB%0a%0aP6_Proposta_preliminar_Rev03" TargetMode="External"/><Relationship Id="rId9" Type="http://schemas.openxmlformats.org/officeDocument/2006/relationships/hyperlink" Target="file:///\\srv-prj\Prj\1474-IMG-EPE\04-ProdEmElaboracao\Produto%202%20-%20Diagn&#243;stico\RP006\PESB%0a%0aP6_Proposta_preliminar_Rev03" TargetMode="External"/><Relationship Id="rId14" Type="http://schemas.openxmlformats.org/officeDocument/2006/relationships/hyperlink" Target="file:///\\srv-prj\Prj\1474-IMG-EPE\04-ProdEmElaboracao\Produto%202%20-%20Diagn&#243;stico\RP006\PESB%0a%0aP6_Proposta_preliminar_Rev03" TargetMode="External"/><Relationship Id="rId22" Type="http://schemas.openxmlformats.org/officeDocument/2006/relationships/hyperlink" Target="file:///\\srv-prj\Prj\1474-IMG-EPE\04-ProdEmElaboracao\Produto%202%20-%20Diagn&#243;stico\RP006\PESB%0a%0aP6_Proposta_preliminar_Rev03" TargetMode="External"/><Relationship Id="rId27" Type="http://schemas.openxmlformats.org/officeDocument/2006/relationships/hyperlink" Target="file:///\\srv-prj\Prj\1474-IMG-EPE\04-ProdEmElaboracao\Produto%202%20-%20Diagn&#243;stico\RP006\PESB%0a%0aP6_Proposta_preliminar_Rev03" TargetMode="External"/><Relationship Id="rId30" Type="http://schemas.openxmlformats.org/officeDocument/2006/relationships/hyperlink" Target="file:///\\srv-prj\Prj\1474-IMG-EPE\04-ProdEmElaboracao\Produto%202%20-%20Diagn&#243;stico\RP006\PESB%0a%0aP6_Proposta_preliminar_Rev03" TargetMode="External"/><Relationship Id="rId35" Type="http://schemas.openxmlformats.org/officeDocument/2006/relationships/hyperlink" Target="file:///\\srv-prj\Prj\1474-IMG-EPE\04-ProdEmElaboracao\Produto%202%20-%20Diagn&#243;stico\RP006\PESB%0a%0aP6_Proposta_preliminar_Rev03" TargetMode="External"/><Relationship Id="rId43" Type="http://schemas.openxmlformats.org/officeDocument/2006/relationships/hyperlink" Target="file:///\\srv-prj\Prj\1474-IMG-EPE\04-ProdEmElaboracao\Produto%202%20-%20Diagn&#243;stico\RP006\PESB%0a%0aP6_Proposta_preliminar_Rev03" TargetMode="External"/><Relationship Id="rId8" Type="http://schemas.openxmlformats.org/officeDocument/2006/relationships/hyperlink" Target="file:///\\srv-prj\Prj\1474-IMG-EPE\04-ProdEmElaboracao\Produto%202%20-%20Diagn&#243;stico\RP006\PESB%0a%0aP6_Proposta_preliminar_Rev03" TargetMode="External"/><Relationship Id="rId3" Type="http://schemas.openxmlformats.org/officeDocument/2006/relationships/hyperlink" Target="file:///\\srv-prj\Prj\1474-IMG-EPE\04-ProdEmElaboracao\Produto%202%20-%20Diagn&#243;stico\RP006\PESB%0a%0aP6_Proposta_preliminar_Rev03" TargetMode="External"/><Relationship Id="rId12" Type="http://schemas.openxmlformats.org/officeDocument/2006/relationships/hyperlink" Target="file:///\\srv-prj\Prj\1474-IMG-EPE\04-ProdEmElaboracao\Produto%202%20-%20Diagn&#243;stico\RP006\PESB%0a%0aP6_Proposta_preliminar_Rev03" TargetMode="External"/><Relationship Id="rId17" Type="http://schemas.openxmlformats.org/officeDocument/2006/relationships/hyperlink" Target="file:///\\srv-prj\Prj\1474-IMG-EPE\04-ProdEmElaboracao\Produto%202%20-%20Diagn&#243;stico\RP006\PESB%0a%0aP6_Proposta_preliminar_Rev03" TargetMode="External"/><Relationship Id="rId25" Type="http://schemas.openxmlformats.org/officeDocument/2006/relationships/hyperlink" Target="file:///\\srv-prj\Prj\1474-IMG-EPE\04-ProdEmElaboracao\Produto%202%20-%20Diagn&#243;stico\RP006\PESB%0a%0aP6_Proposta_preliminar_Rev03" TargetMode="External"/><Relationship Id="rId33" Type="http://schemas.openxmlformats.org/officeDocument/2006/relationships/hyperlink" Target="file:///\\srv-prj\Prj\1474-IMG-EPE\04-ProdEmElaboracao\Produto%202%20-%20Diagn&#243;stico\RP006\PESB%0a%0aP6_Proposta_preliminar_Rev03" TargetMode="External"/><Relationship Id="rId38" Type="http://schemas.openxmlformats.org/officeDocument/2006/relationships/hyperlink" Target="file:///\\srv-prj\Prj\1474-IMG-EPE\04-ProdEmElaboracao\Produto%202%20-%20Diagn&#243;stico\RP006\PESB%0a%0aP6_Proposta_preliminar_Rev0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1BE77-8108-4175-B29B-C31E57A5E5EE}">
  <dimension ref="A1:Y21"/>
  <sheetViews>
    <sheetView workbookViewId="0">
      <pane ySplit="1" topLeftCell="A2" activePane="bottomLeft" state="frozen"/>
      <selection pane="bottomLeft" activeCell="D2" sqref="D2"/>
    </sheetView>
  </sheetViews>
  <sheetFormatPr defaultColWidth="8.7109375" defaultRowHeight="12"/>
  <cols>
    <col min="1" max="2" width="20.5703125" style="10" customWidth="1"/>
    <col min="3" max="3" width="11" style="10" customWidth="1"/>
    <col min="4" max="4" width="18.7109375" style="10" customWidth="1"/>
    <col min="5" max="5" width="20.5703125" style="10" customWidth="1"/>
    <col min="6" max="6" width="19.140625" style="10" customWidth="1"/>
    <col min="7" max="7" width="20.5703125" style="10" customWidth="1"/>
    <col min="8" max="8" width="39.5703125" style="10" customWidth="1"/>
    <col min="9" max="10" width="20.5703125" style="10" customWidth="1"/>
    <col min="11" max="11" width="20.5703125" style="14" customWidth="1"/>
    <col min="12" max="12" width="41.140625" style="10" customWidth="1"/>
    <col min="13" max="17" width="20.5703125" style="10" customWidth="1"/>
    <col min="18" max="18" width="32.85546875" style="10" customWidth="1"/>
    <col min="19" max="19" width="20.5703125" style="10" customWidth="1"/>
    <col min="20" max="20" width="38.28515625" style="10" customWidth="1"/>
    <col min="21" max="21" width="22" style="10" customWidth="1"/>
    <col min="22" max="23" width="8.7109375" style="10" customWidth="1"/>
    <col min="24" max="24" width="38.7109375" style="10" customWidth="1"/>
    <col min="25" max="16384" width="8.7109375" style="10"/>
  </cols>
  <sheetData>
    <row r="1" spans="1:25" ht="48">
      <c r="A1" s="6" t="s">
        <v>0</v>
      </c>
      <c r="B1" s="6" t="s">
        <v>1</v>
      </c>
      <c r="C1" s="6" t="s">
        <v>2</v>
      </c>
      <c r="D1" s="6" t="s">
        <v>3</v>
      </c>
      <c r="E1" s="6" t="s">
        <v>4</v>
      </c>
      <c r="F1" s="6" t="s">
        <v>5</v>
      </c>
      <c r="G1" s="6" t="s">
        <v>6</v>
      </c>
      <c r="H1" s="6" t="s">
        <v>7</v>
      </c>
      <c r="I1" s="6" t="s">
        <v>8</v>
      </c>
      <c r="J1" s="6" t="s">
        <v>9</v>
      </c>
      <c r="K1" s="7" t="s">
        <v>10</v>
      </c>
      <c r="L1" s="6" t="s">
        <v>11</v>
      </c>
      <c r="M1" s="6" t="s">
        <v>12</v>
      </c>
      <c r="N1" s="6" t="s">
        <v>13</v>
      </c>
      <c r="O1" s="6" t="s">
        <v>14</v>
      </c>
      <c r="P1" s="6" t="s">
        <v>15</v>
      </c>
      <c r="Q1" s="6" t="s">
        <v>16</v>
      </c>
      <c r="R1" s="6" t="s">
        <v>17</v>
      </c>
      <c r="S1" s="6" t="s">
        <v>18</v>
      </c>
      <c r="T1" s="8" t="s">
        <v>19</v>
      </c>
      <c r="U1" s="9" t="s">
        <v>20</v>
      </c>
      <c r="V1" s="9" t="s">
        <v>21</v>
      </c>
      <c r="W1" s="9" t="s">
        <v>22</v>
      </c>
      <c r="X1" s="10" t="s">
        <v>23</v>
      </c>
    </row>
    <row r="2" spans="1:25" ht="132">
      <c r="A2" s="9" t="s">
        <v>24</v>
      </c>
      <c r="B2" s="9" t="s">
        <v>25</v>
      </c>
      <c r="C2" s="9" t="s">
        <v>26</v>
      </c>
      <c r="D2" s="9" t="s">
        <v>27</v>
      </c>
      <c r="E2" s="9" t="s">
        <v>28</v>
      </c>
      <c r="F2" s="9" t="s">
        <v>28</v>
      </c>
      <c r="G2" s="9" t="s">
        <v>29</v>
      </c>
      <c r="H2" s="9" t="s">
        <v>30</v>
      </c>
      <c r="I2" s="9" t="s">
        <v>27</v>
      </c>
      <c r="J2" s="9" t="s">
        <v>27</v>
      </c>
      <c r="K2" s="9" t="s">
        <v>27</v>
      </c>
      <c r="L2" s="9" t="s">
        <v>27</v>
      </c>
      <c r="M2" s="9">
        <v>2019</v>
      </c>
      <c r="N2" s="9" t="s">
        <v>31</v>
      </c>
      <c r="O2" s="9" t="s">
        <v>31</v>
      </c>
      <c r="P2" s="9">
        <v>2035</v>
      </c>
      <c r="Q2" s="9" t="s">
        <v>32</v>
      </c>
      <c r="R2" s="9">
        <v>1.8</v>
      </c>
      <c r="S2" s="9" t="s">
        <v>33</v>
      </c>
      <c r="T2" s="9" t="s">
        <v>27</v>
      </c>
      <c r="U2" s="9" t="s">
        <v>34</v>
      </c>
      <c r="V2" s="9" t="s">
        <v>35</v>
      </c>
      <c r="W2" s="9"/>
    </row>
    <row r="3" spans="1:25" ht="132">
      <c r="A3" s="9" t="s">
        <v>36</v>
      </c>
      <c r="B3" s="9" t="s">
        <v>25</v>
      </c>
      <c r="C3" s="9" t="s">
        <v>37</v>
      </c>
      <c r="D3" s="9" t="s">
        <v>27</v>
      </c>
      <c r="E3" s="9" t="s">
        <v>38</v>
      </c>
      <c r="F3" s="9" t="s">
        <v>38</v>
      </c>
      <c r="G3" s="9" t="s">
        <v>29</v>
      </c>
      <c r="H3" s="9" t="s">
        <v>30</v>
      </c>
      <c r="I3" s="9" t="s">
        <v>27</v>
      </c>
      <c r="J3" s="9" t="s">
        <v>27</v>
      </c>
      <c r="K3" s="9" t="s">
        <v>27</v>
      </c>
      <c r="L3" s="9" t="s">
        <v>27</v>
      </c>
      <c r="M3" s="9">
        <v>2019</v>
      </c>
      <c r="N3" s="9" t="s">
        <v>31</v>
      </c>
      <c r="O3" s="9" t="s">
        <v>31</v>
      </c>
      <c r="P3" s="9">
        <v>2035</v>
      </c>
      <c r="Q3" s="9" t="s">
        <v>32</v>
      </c>
      <c r="R3" s="9">
        <v>1.8</v>
      </c>
      <c r="S3" s="9" t="s">
        <v>33</v>
      </c>
      <c r="T3" s="9" t="s">
        <v>27</v>
      </c>
      <c r="U3" s="9" t="s">
        <v>34</v>
      </c>
      <c r="V3" s="9" t="s">
        <v>35</v>
      </c>
      <c r="W3" s="9"/>
    </row>
    <row r="4" spans="1:25" ht="132">
      <c r="A4" s="9" t="s">
        <v>39</v>
      </c>
      <c r="B4" s="9" t="s">
        <v>25</v>
      </c>
      <c r="C4" s="9" t="s">
        <v>40</v>
      </c>
      <c r="D4" s="9" t="s">
        <v>27</v>
      </c>
      <c r="E4" s="9" t="s">
        <v>41</v>
      </c>
      <c r="F4" s="9" t="s">
        <v>41</v>
      </c>
      <c r="G4" s="9" t="s">
        <v>29</v>
      </c>
      <c r="H4" s="9" t="s">
        <v>30</v>
      </c>
      <c r="I4" s="9" t="s">
        <v>27</v>
      </c>
      <c r="J4" s="9" t="s">
        <v>27</v>
      </c>
      <c r="K4" s="9" t="s">
        <v>27</v>
      </c>
      <c r="L4" s="9" t="s">
        <v>27</v>
      </c>
      <c r="M4" s="9">
        <v>2019</v>
      </c>
      <c r="N4" s="9" t="s">
        <v>31</v>
      </c>
      <c r="O4" s="9" t="s">
        <v>31</v>
      </c>
      <c r="P4" s="9">
        <v>2035</v>
      </c>
      <c r="Q4" s="9" t="s">
        <v>32</v>
      </c>
      <c r="R4" s="9">
        <v>1.8</v>
      </c>
      <c r="S4" s="9" t="s">
        <v>33</v>
      </c>
      <c r="T4" s="9" t="s">
        <v>27</v>
      </c>
      <c r="U4" s="9" t="s">
        <v>34</v>
      </c>
      <c r="V4" s="9" t="s">
        <v>35</v>
      </c>
      <c r="W4" s="9"/>
    </row>
    <row r="5" spans="1:25" ht="108">
      <c r="A5" s="9" t="s">
        <v>42</v>
      </c>
      <c r="B5" s="9" t="s">
        <v>25</v>
      </c>
      <c r="C5" s="9" t="s">
        <v>43</v>
      </c>
      <c r="D5" s="9" t="s">
        <v>27</v>
      </c>
      <c r="E5" s="9" t="s">
        <v>44</v>
      </c>
      <c r="F5" s="9" t="s">
        <v>44</v>
      </c>
      <c r="G5" s="9" t="s">
        <v>45</v>
      </c>
      <c r="H5" s="9" t="s">
        <v>46</v>
      </c>
      <c r="I5" s="9" t="s">
        <v>27</v>
      </c>
      <c r="J5" s="9" t="s">
        <v>27</v>
      </c>
      <c r="K5" s="9" t="s">
        <v>27</v>
      </c>
      <c r="L5" s="9" t="s">
        <v>27</v>
      </c>
      <c r="M5" s="9">
        <v>2019</v>
      </c>
      <c r="N5" s="9" t="s">
        <v>31</v>
      </c>
      <c r="O5" s="9" t="s">
        <v>31</v>
      </c>
      <c r="P5" s="9">
        <v>2035</v>
      </c>
      <c r="Q5" s="9" t="s">
        <v>32</v>
      </c>
      <c r="R5" s="9">
        <v>0.8</v>
      </c>
      <c r="S5" s="9" t="s">
        <v>47</v>
      </c>
      <c r="T5" s="9" t="s">
        <v>27</v>
      </c>
      <c r="U5" s="9" t="s">
        <v>34</v>
      </c>
      <c r="V5" s="9" t="s">
        <v>48</v>
      </c>
      <c r="W5" s="9"/>
    </row>
    <row r="6" spans="1:25" ht="156">
      <c r="A6" s="9" t="s">
        <v>49</v>
      </c>
      <c r="B6" s="9" t="s">
        <v>25</v>
      </c>
      <c r="C6" s="9" t="s">
        <v>50</v>
      </c>
      <c r="D6" s="9" t="s">
        <v>27</v>
      </c>
      <c r="E6" s="9" t="s">
        <v>51</v>
      </c>
      <c r="F6" s="9" t="s">
        <v>51</v>
      </c>
      <c r="G6" s="9" t="s">
        <v>52</v>
      </c>
      <c r="H6" s="9" t="s">
        <v>53</v>
      </c>
      <c r="I6" s="9" t="s">
        <v>54</v>
      </c>
      <c r="J6" s="11">
        <v>6000000</v>
      </c>
      <c r="K6" s="12">
        <f>30.6*1000</f>
        <v>30600</v>
      </c>
      <c r="L6" s="9" t="s">
        <v>27</v>
      </c>
      <c r="M6" s="9">
        <v>2019</v>
      </c>
      <c r="N6" s="9" t="s">
        <v>31</v>
      </c>
      <c r="O6" s="9" t="s">
        <v>31</v>
      </c>
      <c r="P6" s="9">
        <v>2035</v>
      </c>
      <c r="Q6" s="9" t="s">
        <v>32</v>
      </c>
      <c r="R6" s="9">
        <v>4.8</v>
      </c>
      <c r="S6" s="9" t="s">
        <v>55</v>
      </c>
      <c r="T6" s="9" t="s">
        <v>27</v>
      </c>
      <c r="U6" s="9" t="s">
        <v>34</v>
      </c>
      <c r="V6" s="9" t="s">
        <v>56</v>
      </c>
      <c r="W6" s="9"/>
    </row>
    <row r="7" spans="1:25" ht="72">
      <c r="A7" s="9" t="s">
        <v>57</v>
      </c>
      <c r="B7" s="9" t="s">
        <v>25</v>
      </c>
      <c r="C7" s="9" t="s">
        <v>58</v>
      </c>
      <c r="D7" s="9" t="s">
        <v>59</v>
      </c>
      <c r="E7" s="9" t="s">
        <v>60</v>
      </c>
      <c r="F7" s="9" t="s">
        <v>60</v>
      </c>
      <c r="G7" s="9" t="s">
        <v>61</v>
      </c>
      <c r="H7" s="9" t="s">
        <v>62</v>
      </c>
      <c r="I7" s="9" t="s">
        <v>63</v>
      </c>
      <c r="J7" s="11" t="s">
        <v>64</v>
      </c>
      <c r="K7" s="9" t="s">
        <v>27</v>
      </c>
      <c r="L7" s="9" t="s">
        <v>27</v>
      </c>
      <c r="M7" s="9">
        <v>2019</v>
      </c>
      <c r="N7" s="9" t="s">
        <v>31</v>
      </c>
      <c r="O7" s="9" t="s">
        <v>31</v>
      </c>
      <c r="P7" s="9" t="s">
        <v>65</v>
      </c>
      <c r="Q7" s="9" t="s">
        <v>32</v>
      </c>
      <c r="R7" s="9" t="s">
        <v>66</v>
      </c>
      <c r="S7" s="9" t="s">
        <v>67</v>
      </c>
      <c r="T7" s="9" t="s">
        <v>27</v>
      </c>
      <c r="U7" s="9" t="s">
        <v>34</v>
      </c>
      <c r="V7" s="9" t="s">
        <v>68</v>
      </c>
      <c r="W7" s="9">
        <v>100</v>
      </c>
    </row>
    <row r="8" spans="1:25" ht="120">
      <c r="A8" s="9" t="s">
        <v>69</v>
      </c>
      <c r="B8" s="9" t="s">
        <v>70</v>
      </c>
      <c r="C8" s="9" t="s">
        <v>43</v>
      </c>
      <c r="D8" s="9" t="s">
        <v>71</v>
      </c>
      <c r="E8" s="9" t="s">
        <v>72</v>
      </c>
      <c r="F8" s="9" t="s">
        <v>73</v>
      </c>
      <c r="G8" s="9" t="s">
        <v>74</v>
      </c>
      <c r="H8" s="9" t="s">
        <v>69</v>
      </c>
      <c r="I8" s="9" t="s">
        <v>75</v>
      </c>
      <c r="J8" s="9" t="s">
        <v>27</v>
      </c>
      <c r="K8" s="9" t="s">
        <v>27</v>
      </c>
      <c r="L8" s="9" t="s">
        <v>76</v>
      </c>
      <c r="M8" s="9">
        <v>2019</v>
      </c>
      <c r="N8" s="9" t="s">
        <v>31</v>
      </c>
      <c r="O8" s="9" t="s">
        <v>31</v>
      </c>
      <c r="P8" s="9">
        <v>2035</v>
      </c>
      <c r="Q8" s="9" t="s">
        <v>77</v>
      </c>
      <c r="R8" s="9" t="s">
        <v>78</v>
      </c>
      <c r="S8" s="9" t="s">
        <v>79</v>
      </c>
      <c r="T8" s="9" t="s">
        <v>80</v>
      </c>
      <c r="U8" s="9" t="s">
        <v>34</v>
      </c>
      <c r="V8" s="9" t="s">
        <v>81</v>
      </c>
      <c r="W8" s="9">
        <v>1</v>
      </c>
      <c r="Y8" s="10" t="s">
        <v>32</v>
      </c>
    </row>
    <row r="9" spans="1:25" ht="120">
      <c r="A9" s="9" t="s">
        <v>82</v>
      </c>
      <c r="B9" s="9" t="s">
        <v>70</v>
      </c>
      <c r="C9" s="9" t="s">
        <v>43</v>
      </c>
      <c r="D9" s="9" t="s">
        <v>71</v>
      </c>
      <c r="E9" s="9" t="s">
        <v>72</v>
      </c>
      <c r="F9" s="9" t="s">
        <v>73</v>
      </c>
      <c r="G9" s="9" t="s">
        <v>74</v>
      </c>
      <c r="H9" s="9" t="s">
        <v>82</v>
      </c>
      <c r="I9" s="9" t="s">
        <v>75</v>
      </c>
      <c r="J9" s="9" t="s">
        <v>27</v>
      </c>
      <c r="K9" s="9" t="s">
        <v>27</v>
      </c>
      <c r="L9" s="9" t="s">
        <v>76</v>
      </c>
      <c r="M9" s="9">
        <v>2019</v>
      </c>
      <c r="N9" s="9" t="s">
        <v>31</v>
      </c>
      <c r="O9" s="9" t="s">
        <v>31</v>
      </c>
      <c r="P9" s="9">
        <v>2035</v>
      </c>
      <c r="Q9" s="9" t="s">
        <v>32</v>
      </c>
      <c r="R9" s="9" t="s">
        <v>83</v>
      </c>
      <c r="S9" s="9" t="s">
        <v>84</v>
      </c>
      <c r="T9" s="9" t="s">
        <v>80</v>
      </c>
      <c r="U9" s="9" t="s">
        <v>34</v>
      </c>
      <c r="V9" s="9" t="s">
        <v>81</v>
      </c>
      <c r="W9" s="9">
        <v>1</v>
      </c>
      <c r="Y9" s="10" t="s">
        <v>85</v>
      </c>
    </row>
    <row r="10" spans="1:25" ht="84">
      <c r="A10" s="9" t="s">
        <v>86</v>
      </c>
      <c r="B10" s="9" t="s">
        <v>70</v>
      </c>
      <c r="C10" s="9" t="s">
        <v>87</v>
      </c>
      <c r="D10" s="9" t="s">
        <v>88</v>
      </c>
      <c r="E10" s="9" t="s">
        <v>89</v>
      </c>
      <c r="F10" s="9" t="s">
        <v>89</v>
      </c>
      <c r="G10" s="9" t="s">
        <v>90</v>
      </c>
      <c r="H10" s="9" t="s">
        <v>91</v>
      </c>
      <c r="I10" s="9" t="s">
        <v>92</v>
      </c>
      <c r="J10" s="9" t="s">
        <v>27</v>
      </c>
      <c r="K10" s="9" t="s">
        <v>27</v>
      </c>
      <c r="L10" s="9" t="s">
        <v>93</v>
      </c>
      <c r="M10" s="9">
        <v>2019</v>
      </c>
      <c r="N10" s="9" t="s">
        <v>31</v>
      </c>
      <c r="O10" s="9" t="s">
        <v>31</v>
      </c>
      <c r="P10" s="9">
        <v>2035</v>
      </c>
      <c r="Q10" s="9" t="s">
        <v>85</v>
      </c>
      <c r="R10" s="9" t="s">
        <v>94</v>
      </c>
      <c r="S10" s="9" t="s">
        <v>95</v>
      </c>
      <c r="T10" s="9" t="s">
        <v>96</v>
      </c>
      <c r="U10" s="9" t="s">
        <v>34</v>
      </c>
      <c r="V10" s="9" t="s">
        <v>97</v>
      </c>
      <c r="W10" s="9">
        <v>1</v>
      </c>
      <c r="Y10" s="10" t="s">
        <v>77</v>
      </c>
    </row>
    <row r="11" spans="1:25" ht="84">
      <c r="A11" s="9" t="s">
        <v>86</v>
      </c>
      <c r="B11" s="9" t="s">
        <v>70</v>
      </c>
      <c r="C11" s="9" t="s">
        <v>87</v>
      </c>
      <c r="D11" s="9" t="s">
        <v>98</v>
      </c>
      <c r="E11" s="9" t="s">
        <v>89</v>
      </c>
      <c r="F11" s="9" t="s">
        <v>89</v>
      </c>
      <c r="G11" s="9" t="s">
        <v>90</v>
      </c>
      <c r="H11" s="9" t="s">
        <v>91</v>
      </c>
      <c r="I11" s="9" t="s">
        <v>92</v>
      </c>
      <c r="J11" s="9" t="s">
        <v>27</v>
      </c>
      <c r="K11" s="9" t="s">
        <v>27</v>
      </c>
      <c r="L11" s="9" t="s">
        <v>99</v>
      </c>
      <c r="M11" s="9">
        <v>2019</v>
      </c>
      <c r="N11" s="9" t="s">
        <v>31</v>
      </c>
      <c r="O11" s="9" t="s">
        <v>31</v>
      </c>
      <c r="P11" s="9">
        <v>2035</v>
      </c>
      <c r="Q11" s="9" t="s">
        <v>77</v>
      </c>
      <c r="R11" s="9" t="s">
        <v>100</v>
      </c>
      <c r="S11" s="9" t="s">
        <v>101</v>
      </c>
      <c r="T11" s="9" t="s">
        <v>96</v>
      </c>
      <c r="U11" s="9" t="s">
        <v>34</v>
      </c>
      <c r="V11" s="9" t="s">
        <v>97</v>
      </c>
      <c r="W11" s="9">
        <v>1</v>
      </c>
      <c r="Y11" s="10" t="s">
        <v>102</v>
      </c>
    </row>
    <row r="12" spans="1:25" ht="84">
      <c r="A12" s="9" t="s">
        <v>86</v>
      </c>
      <c r="B12" s="9" t="s">
        <v>70</v>
      </c>
      <c r="C12" s="9" t="s">
        <v>87</v>
      </c>
      <c r="D12" s="9" t="s">
        <v>103</v>
      </c>
      <c r="E12" s="9" t="s">
        <v>89</v>
      </c>
      <c r="F12" s="9" t="s">
        <v>89</v>
      </c>
      <c r="G12" s="9" t="s">
        <v>90</v>
      </c>
      <c r="H12" s="9" t="s">
        <v>91</v>
      </c>
      <c r="I12" s="9" t="s">
        <v>92</v>
      </c>
      <c r="J12" s="9" t="s">
        <v>27</v>
      </c>
      <c r="K12" s="9" t="s">
        <v>27</v>
      </c>
      <c r="L12" s="9" t="s">
        <v>104</v>
      </c>
      <c r="M12" s="9">
        <v>2019</v>
      </c>
      <c r="N12" s="9" t="s">
        <v>31</v>
      </c>
      <c r="O12" s="9" t="s">
        <v>31</v>
      </c>
      <c r="P12" s="9">
        <v>2035</v>
      </c>
      <c r="Q12" s="9" t="s">
        <v>85</v>
      </c>
      <c r="R12" s="9" t="s">
        <v>105</v>
      </c>
      <c r="S12" s="9" t="s">
        <v>95</v>
      </c>
      <c r="T12" s="9" t="s">
        <v>96</v>
      </c>
      <c r="U12" s="9" t="s">
        <v>34</v>
      </c>
      <c r="V12" s="9" t="s">
        <v>97</v>
      </c>
      <c r="W12" s="9">
        <v>1</v>
      </c>
    </row>
    <row r="13" spans="1:25" ht="84">
      <c r="A13" s="9" t="s">
        <v>86</v>
      </c>
      <c r="B13" s="9" t="s">
        <v>70</v>
      </c>
      <c r="C13" s="9" t="s">
        <v>87</v>
      </c>
      <c r="D13" s="9" t="s">
        <v>106</v>
      </c>
      <c r="E13" s="9" t="s">
        <v>89</v>
      </c>
      <c r="F13" s="9" t="s">
        <v>89</v>
      </c>
      <c r="G13" s="9" t="s">
        <v>90</v>
      </c>
      <c r="H13" s="9" t="s">
        <v>91</v>
      </c>
      <c r="I13" s="9" t="s">
        <v>92</v>
      </c>
      <c r="J13" s="9" t="s">
        <v>27</v>
      </c>
      <c r="K13" s="9" t="s">
        <v>27</v>
      </c>
      <c r="L13" s="9" t="s">
        <v>107</v>
      </c>
      <c r="M13" s="9">
        <v>2019</v>
      </c>
      <c r="N13" s="9" t="s">
        <v>31</v>
      </c>
      <c r="O13" s="9" t="s">
        <v>31</v>
      </c>
      <c r="P13" s="9">
        <v>2035</v>
      </c>
      <c r="Q13" s="9" t="s">
        <v>85</v>
      </c>
      <c r="R13" s="9" t="s">
        <v>108</v>
      </c>
      <c r="S13" s="9" t="s">
        <v>95</v>
      </c>
      <c r="T13" s="9" t="s">
        <v>96</v>
      </c>
      <c r="U13" s="9" t="s">
        <v>34</v>
      </c>
      <c r="V13" s="9" t="s">
        <v>97</v>
      </c>
      <c r="W13" s="9">
        <v>1</v>
      </c>
    </row>
    <row r="14" spans="1:25" ht="84">
      <c r="A14" s="9" t="s">
        <v>86</v>
      </c>
      <c r="B14" s="9" t="s">
        <v>70</v>
      </c>
      <c r="C14" s="9" t="s">
        <v>87</v>
      </c>
      <c r="D14" s="9" t="s">
        <v>106</v>
      </c>
      <c r="E14" s="9" t="s">
        <v>89</v>
      </c>
      <c r="F14" s="9" t="s">
        <v>89</v>
      </c>
      <c r="G14" s="9" t="s">
        <v>90</v>
      </c>
      <c r="H14" s="9" t="s">
        <v>91</v>
      </c>
      <c r="I14" s="9" t="s">
        <v>92</v>
      </c>
      <c r="J14" s="9" t="s">
        <v>27</v>
      </c>
      <c r="K14" s="9" t="s">
        <v>27</v>
      </c>
      <c r="L14" s="9" t="s">
        <v>109</v>
      </c>
      <c r="M14" s="9">
        <v>2019</v>
      </c>
      <c r="N14" s="9" t="s">
        <v>31</v>
      </c>
      <c r="O14" s="9" t="s">
        <v>31</v>
      </c>
      <c r="P14" s="9">
        <v>2035</v>
      </c>
      <c r="Q14" s="9" t="s">
        <v>85</v>
      </c>
      <c r="R14" s="9" t="s">
        <v>110</v>
      </c>
      <c r="S14" s="9" t="s">
        <v>95</v>
      </c>
      <c r="T14" s="9" t="s">
        <v>96</v>
      </c>
      <c r="U14" s="9" t="s">
        <v>34</v>
      </c>
      <c r="V14" s="9" t="s">
        <v>97</v>
      </c>
      <c r="W14" s="9">
        <v>1</v>
      </c>
    </row>
    <row r="15" spans="1:25" ht="36">
      <c r="A15" s="9" t="s">
        <v>111</v>
      </c>
      <c r="B15" s="9" t="s">
        <v>70</v>
      </c>
      <c r="C15" s="9" t="s">
        <v>112</v>
      </c>
      <c r="D15" s="9" t="s">
        <v>113</v>
      </c>
      <c r="E15" s="9" t="s">
        <v>114</v>
      </c>
      <c r="F15" s="9" t="s">
        <v>114</v>
      </c>
      <c r="G15" s="9" t="s">
        <v>115</v>
      </c>
      <c r="H15" s="9" t="s">
        <v>116</v>
      </c>
      <c r="I15" s="9" t="s">
        <v>54</v>
      </c>
      <c r="J15" s="9" t="s">
        <v>27</v>
      </c>
      <c r="K15" s="9" t="s">
        <v>27</v>
      </c>
      <c r="L15" s="9" t="s">
        <v>117</v>
      </c>
      <c r="M15" s="9">
        <v>2019</v>
      </c>
      <c r="N15" s="9" t="s">
        <v>31</v>
      </c>
      <c r="O15" s="9" t="s">
        <v>31</v>
      </c>
      <c r="P15" s="9">
        <v>2035</v>
      </c>
      <c r="Q15" s="9" t="s">
        <v>77</v>
      </c>
      <c r="R15" s="9" t="s">
        <v>118</v>
      </c>
      <c r="S15" s="9" t="s">
        <v>119</v>
      </c>
      <c r="T15" s="9" t="s">
        <v>27</v>
      </c>
      <c r="U15" s="9" t="s">
        <v>34</v>
      </c>
      <c r="V15" s="9" t="s">
        <v>120</v>
      </c>
      <c r="W15" s="9">
        <v>1</v>
      </c>
    </row>
    <row r="16" spans="1:25" ht="60">
      <c r="A16" s="9" t="s">
        <v>121</v>
      </c>
      <c r="B16" s="9" t="s">
        <v>70</v>
      </c>
      <c r="C16" s="9" t="s">
        <v>122</v>
      </c>
      <c r="D16" s="9" t="s">
        <v>123</v>
      </c>
      <c r="E16" s="9" t="s">
        <v>124</v>
      </c>
      <c r="F16" s="9" t="s">
        <v>124</v>
      </c>
      <c r="G16" s="9" t="s">
        <v>125</v>
      </c>
      <c r="H16" s="9" t="s">
        <v>126</v>
      </c>
      <c r="I16" s="9" t="s">
        <v>127</v>
      </c>
      <c r="J16" s="9" t="s">
        <v>27</v>
      </c>
      <c r="K16" s="9" t="s">
        <v>27</v>
      </c>
      <c r="L16" s="9" t="s">
        <v>128</v>
      </c>
      <c r="M16" s="9">
        <v>2019</v>
      </c>
      <c r="N16" s="9" t="s">
        <v>31</v>
      </c>
      <c r="O16" s="9" t="s">
        <v>31</v>
      </c>
      <c r="P16" s="9">
        <v>2035</v>
      </c>
      <c r="Q16" s="9" t="s">
        <v>77</v>
      </c>
      <c r="R16" s="9">
        <v>111.1</v>
      </c>
      <c r="S16" s="9" t="s">
        <v>129</v>
      </c>
      <c r="T16" s="9" t="s">
        <v>27</v>
      </c>
      <c r="U16" s="9" t="s">
        <v>34</v>
      </c>
      <c r="V16" s="9" t="s">
        <v>130</v>
      </c>
      <c r="W16" s="9">
        <v>1</v>
      </c>
    </row>
    <row r="17" spans="1:23" ht="60">
      <c r="A17" s="9" t="s">
        <v>131</v>
      </c>
      <c r="B17" s="9" t="s">
        <v>70</v>
      </c>
      <c r="C17" s="9" t="s">
        <v>122</v>
      </c>
      <c r="D17" s="9" t="s">
        <v>123</v>
      </c>
      <c r="E17" s="9" t="s">
        <v>124</v>
      </c>
      <c r="F17" s="9" t="s">
        <v>124</v>
      </c>
      <c r="G17" s="9" t="s">
        <v>125</v>
      </c>
      <c r="H17" s="9" t="s">
        <v>132</v>
      </c>
      <c r="I17" s="9" t="s">
        <v>127</v>
      </c>
      <c r="J17" s="9" t="s">
        <v>27</v>
      </c>
      <c r="K17" s="9" t="s">
        <v>27</v>
      </c>
      <c r="L17" s="9" t="s">
        <v>133</v>
      </c>
      <c r="M17" s="9">
        <v>2019</v>
      </c>
      <c r="N17" s="9" t="s">
        <v>31</v>
      </c>
      <c r="O17" s="9" t="s">
        <v>31</v>
      </c>
      <c r="P17" s="9">
        <v>2035</v>
      </c>
      <c r="Q17" s="9" t="s">
        <v>77</v>
      </c>
      <c r="R17" s="9">
        <v>225.3</v>
      </c>
      <c r="S17" s="9" t="s">
        <v>134</v>
      </c>
      <c r="T17" s="9" t="s">
        <v>27</v>
      </c>
      <c r="U17" s="9" t="s">
        <v>34</v>
      </c>
      <c r="V17" s="9" t="s">
        <v>130</v>
      </c>
      <c r="W17" s="9">
        <v>1</v>
      </c>
    </row>
    <row r="18" spans="1:23" ht="36">
      <c r="A18" s="9" t="s">
        <v>135</v>
      </c>
      <c r="B18" s="9" t="s">
        <v>70</v>
      </c>
      <c r="C18" s="9" t="s">
        <v>136</v>
      </c>
      <c r="D18" s="9" t="s">
        <v>137</v>
      </c>
      <c r="E18" s="9" t="s">
        <v>138</v>
      </c>
      <c r="F18" s="9" t="s">
        <v>138</v>
      </c>
      <c r="G18" s="9" t="s">
        <v>115</v>
      </c>
      <c r="H18" s="9" t="s">
        <v>139</v>
      </c>
      <c r="I18" s="9" t="s">
        <v>127</v>
      </c>
      <c r="J18" s="9" t="s">
        <v>27</v>
      </c>
      <c r="K18" s="9" t="s">
        <v>27</v>
      </c>
      <c r="L18" s="9" t="s">
        <v>140</v>
      </c>
      <c r="M18" s="9">
        <v>2019</v>
      </c>
      <c r="N18" s="9" t="s">
        <v>31</v>
      </c>
      <c r="O18" s="9" t="s">
        <v>31</v>
      </c>
      <c r="P18" s="9">
        <v>2035</v>
      </c>
      <c r="Q18" s="9" t="s">
        <v>77</v>
      </c>
      <c r="R18" s="9">
        <v>163.5</v>
      </c>
      <c r="S18" s="9" t="s">
        <v>141</v>
      </c>
      <c r="T18" s="9" t="s">
        <v>27</v>
      </c>
      <c r="U18" s="9" t="s">
        <v>34</v>
      </c>
      <c r="V18" s="9" t="s">
        <v>142</v>
      </c>
      <c r="W18" s="9">
        <v>1</v>
      </c>
    </row>
    <row r="19" spans="1:23" ht="36">
      <c r="A19" s="9" t="s">
        <v>143</v>
      </c>
      <c r="B19" s="9" t="s">
        <v>70</v>
      </c>
      <c r="C19" s="9" t="s">
        <v>112</v>
      </c>
      <c r="D19" s="9" t="s">
        <v>144</v>
      </c>
      <c r="E19" s="9" t="s">
        <v>145</v>
      </c>
      <c r="F19" s="9" t="s">
        <v>145</v>
      </c>
      <c r="G19" s="9" t="s">
        <v>115</v>
      </c>
      <c r="H19" s="9" t="s">
        <v>146</v>
      </c>
      <c r="I19" s="9" t="s">
        <v>54</v>
      </c>
      <c r="J19" s="9" t="s">
        <v>27</v>
      </c>
      <c r="K19" s="9" t="s">
        <v>27</v>
      </c>
      <c r="L19" s="9" t="s">
        <v>147</v>
      </c>
      <c r="M19" s="9">
        <v>2019</v>
      </c>
      <c r="N19" s="9" t="s">
        <v>31</v>
      </c>
      <c r="O19" s="9" t="s">
        <v>31</v>
      </c>
      <c r="P19" s="9">
        <v>2035</v>
      </c>
      <c r="Q19" s="9" t="s">
        <v>77</v>
      </c>
      <c r="R19" s="9">
        <v>18.8</v>
      </c>
      <c r="S19" s="9" t="s">
        <v>141</v>
      </c>
      <c r="T19" s="9" t="s">
        <v>27</v>
      </c>
      <c r="U19" s="9" t="s">
        <v>34</v>
      </c>
      <c r="V19" s="9" t="s">
        <v>148</v>
      </c>
      <c r="W19" s="9">
        <v>1</v>
      </c>
    </row>
    <row r="20" spans="1:23" ht="36">
      <c r="A20" s="9" t="s">
        <v>149</v>
      </c>
      <c r="B20" s="9" t="s">
        <v>70</v>
      </c>
      <c r="C20" s="9" t="s">
        <v>150</v>
      </c>
      <c r="D20" s="9" t="s">
        <v>151</v>
      </c>
      <c r="E20" s="9" t="s">
        <v>152</v>
      </c>
      <c r="F20" s="9" t="s">
        <v>152</v>
      </c>
      <c r="G20" s="9" t="s">
        <v>115</v>
      </c>
      <c r="H20" s="9" t="s">
        <v>153</v>
      </c>
      <c r="I20" s="9" t="s">
        <v>54</v>
      </c>
      <c r="J20" s="9" t="s">
        <v>27</v>
      </c>
      <c r="K20" s="9" t="s">
        <v>27</v>
      </c>
      <c r="L20" s="9" t="s">
        <v>154</v>
      </c>
      <c r="M20" s="9">
        <v>2019</v>
      </c>
      <c r="N20" s="9" t="s">
        <v>31</v>
      </c>
      <c r="O20" s="9" t="s">
        <v>31</v>
      </c>
      <c r="P20" s="9">
        <v>2035</v>
      </c>
      <c r="Q20" s="9" t="s">
        <v>77</v>
      </c>
      <c r="R20" s="9">
        <v>7.8</v>
      </c>
      <c r="S20" s="9" t="s">
        <v>141</v>
      </c>
      <c r="T20" s="9" t="s">
        <v>27</v>
      </c>
      <c r="U20" s="9" t="s">
        <v>34</v>
      </c>
      <c r="V20" s="9" t="s">
        <v>155</v>
      </c>
      <c r="W20" s="9">
        <v>1</v>
      </c>
    </row>
    <row r="21" spans="1:23" ht="36">
      <c r="A21" s="13" t="s">
        <v>156</v>
      </c>
      <c r="B21" s="13" t="s">
        <v>70</v>
      </c>
      <c r="C21" s="13" t="s">
        <v>157</v>
      </c>
      <c r="D21" s="13" t="s">
        <v>158</v>
      </c>
      <c r="E21" s="13" t="s">
        <v>145</v>
      </c>
      <c r="F21" s="13" t="s">
        <v>145</v>
      </c>
      <c r="G21" s="13" t="s">
        <v>115</v>
      </c>
      <c r="H21" s="13" t="s">
        <v>159</v>
      </c>
      <c r="I21" s="13" t="s">
        <v>54</v>
      </c>
      <c r="J21" s="9" t="s">
        <v>27</v>
      </c>
      <c r="K21" s="9" t="s">
        <v>27</v>
      </c>
      <c r="L21" s="13" t="s">
        <v>160</v>
      </c>
      <c r="M21" s="13">
        <v>2019</v>
      </c>
      <c r="N21" s="13" t="s">
        <v>31</v>
      </c>
      <c r="O21" s="13" t="s">
        <v>31</v>
      </c>
      <c r="P21" s="13">
        <v>2035</v>
      </c>
      <c r="Q21" s="13" t="s">
        <v>77</v>
      </c>
      <c r="R21" s="13">
        <v>27.5</v>
      </c>
      <c r="S21" s="13" t="s">
        <v>134</v>
      </c>
      <c r="T21" s="9" t="s">
        <v>27</v>
      </c>
      <c r="U21" s="13" t="s">
        <v>34</v>
      </c>
      <c r="V21" s="13" t="s">
        <v>161</v>
      </c>
      <c r="W21" s="13">
        <v>1</v>
      </c>
    </row>
  </sheetData>
  <autoFilter ref="A1:X21" xr:uid="{F507F8EA-4A3B-45E6-B567-DE553A8AA1C4}"/>
  <dataValidations count="1">
    <dataValidation type="list" allowBlank="1" showInputMessage="1" showErrorMessage="1" sqref="Q8:Q1048576" xr:uid="{5AFFB1A0-122E-4BFD-934A-17BC5606FEA0}">
      <formula1>$Y$8:$Y$14</formula1>
    </dataValidation>
  </dataValidation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DACA5-9093-451F-A308-01A746BCE5D0}">
  <dimension ref="A1:AB20"/>
  <sheetViews>
    <sheetView topLeftCell="A14" workbookViewId="0">
      <selection activeCell="B16" sqref="B16"/>
    </sheetView>
  </sheetViews>
  <sheetFormatPr defaultRowHeight="11.25"/>
  <cols>
    <col min="1" max="25" width="20.7109375" style="5" customWidth="1"/>
    <col min="26" max="16384" width="9.140625" style="5"/>
  </cols>
  <sheetData>
    <row r="1" spans="1:28" ht="33.75">
      <c r="A1" s="1" t="s">
        <v>0</v>
      </c>
      <c r="B1" s="1" t="s">
        <v>1</v>
      </c>
      <c r="C1" s="1" t="s">
        <v>2</v>
      </c>
      <c r="D1" s="1" t="s">
        <v>3</v>
      </c>
      <c r="E1" s="1" t="s">
        <v>4</v>
      </c>
      <c r="F1" s="1" t="s">
        <v>5</v>
      </c>
      <c r="G1" s="1" t="s">
        <v>162</v>
      </c>
      <c r="H1" s="1" t="s">
        <v>7</v>
      </c>
      <c r="I1" s="1" t="s">
        <v>8</v>
      </c>
      <c r="J1" s="1" t="s">
        <v>9</v>
      </c>
      <c r="K1" s="2" t="s">
        <v>10</v>
      </c>
      <c r="L1" s="1" t="s">
        <v>11</v>
      </c>
      <c r="M1" s="1" t="s">
        <v>12</v>
      </c>
      <c r="N1" s="1" t="s">
        <v>13</v>
      </c>
      <c r="O1" s="1" t="s">
        <v>14</v>
      </c>
      <c r="P1" s="1" t="s">
        <v>15</v>
      </c>
      <c r="Q1" s="1" t="s">
        <v>16</v>
      </c>
      <c r="R1" s="1" t="s">
        <v>17</v>
      </c>
      <c r="S1" s="1" t="s">
        <v>18</v>
      </c>
      <c r="T1" s="3" t="s">
        <v>19</v>
      </c>
      <c r="U1" s="4" t="s">
        <v>20</v>
      </c>
      <c r="V1" s="4" t="s">
        <v>21</v>
      </c>
      <c r="W1" s="4" t="s">
        <v>22</v>
      </c>
      <c r="X1" s="5" t="s">
        <v>23</v>
      </c>
      <c r="AA1" s="5" t="s">
        <v>163</v>
      </c>
    </row>
    <row r="2" spans="1:28" ht="135">
      <c r="A2" s="5" t="s">
        <v>164</v>
      </c>
      <c r="B2" s="5" t="s">
        <v>25</v>
      </c>
      <c r="C2" s="5" t="s">
        <v>27</v>
      </c>
      <c r="D2" s="5" t="s">
        <v>27</v>
      </c>
      <c r="E2" s="5" t="s">
        <v>27</v>
      </c>
      <c r="F2" s="5" t="s">
        <v>165</v>
      </c>
      <c r="G2" s="5" t="s">
        <v>166</v>
      </c>
      <c r="H2" s="5" t="s">
        <v>27</v>
      </c>
      <c r="I2" s="5" t="s">
        <v>167</v>
      </c>
      <c r="J2" s="5" t="s">
        <v>27</v>
      </c>
      <c r="K2" s="5" t="s">
        <v>27</v>
      </c>
      <c r="L2" s="5" t="s">
        <v>27</v>
      </c>
      <c r="M2" s="5">
        <v>2017</v>
      </c>
      <c r="N2" s="5" t="s">
        <v>168</v>
      </c>
      <c r="O2" s="5" t="s">
        <v>168</v>
      </c>
      <c r="P2" s="5" t="s">
        <v>27</v>
      </c>
      <c r="Q2" s="5" t="s">
        <v>27</v>
      </c>
      <c r="R2" s="5" t="s">
        <v>169</v>
      </c>
      <c r="S2" s="5" t="s">
        <v>27</v>
      </c>
      <c r="T2" s="5" t="s">
        <v>27</v>
      </c>
      <c r="U2" s="5" t="s">
        <v>170</v>
      </c>
      <c r="V2" s="5" t="s">
        <v>171</v>
      </c>
      <c r="W2" s="5">
        <v>20</v>
      </c>
      <c r="AA2" s="5">
        <v>1</v>
      </c>
      <c r="AB2" s="5" t="s">
        <v>172</v>
      </c>
    </row>
    <row r="3" spans="1:28" ht="303.75">
      <c r="A3" s="5" t="s">
        <v>173</v>
      </c>
      <c r="B3" s="5" t="s">
        <v>25</v>
      </c>
      <c r="C3" s="5" t="s">
        <v>27</v>
      </c>
      <c r="D3" s="5" t="s">
        <v>27</v>
      </c>
      <c r="E3" s="5" t="s">
        <v>27</v>
      </c>
      <c r="F3" s="5" t="s">
        <v>165</v>
      </c>
      <c r="G3" s="5" t="s">
        <v>174</v>
      </c>
      <c r="H3" s="5" t="s">
        <v>27</v>
      </c>
      <c r="I3" s="5" t="s">
        <v>167</v>
      </c>
      <c r="J3" s="5" t="s">
        <v>27</v>
      </c>
      <c r="K3" s="5" t="s">
        <v>27</v>
      </c>
      <c r="L3" s="5" t="s">
        <v>27</v>
      </c>
      <c r="M3" s="5">
        <v>2017</v>
      </c>
      <c r="N3" s="5" t="s">
        <v>168</v>
      </c>
      <c r="O3" s="5" t="s">
        <v>168</v>
      </c>
      <c r="P3" s="5" t="s">
        <v>27</v>
      </c>
      <c r="Q3" s="5" t="s">
        <v>27</v>
      </c>
      <c r="R3" s="5" t="s">
        <v>175</v>
      </c>
      <c r="S3" s="5" t="s">
        <v>27</v>
      </c>
      <c r="T3" s="5" t="s">
        <v>27</v>
      </c>
      <c r="U3" s="5" t="s">
        <v>170</v>
      </c>
      <c r="V3" s="5" t="s">
        <v>171</v>
      </c>
      <c r="W3" s="5">
        <v>20</v>
      </c>
      <c r="AA3" s="5">
        <v>2</v>
      </c>
      <c r="AB3" s="5" t="s">
        <v>176</v>
      </c>
    </row>
    <row r="4" spans="1:28" ht="168.75">
      <c r="A4" s="5" t="s">
        <v>177</v>
      </c>
      <c r="B4" s="5" t="s">
        <v>25</v>
      </c>
      <c r="C4" s="5" t="s">
        <v>27</v>
      </c>
      <c r="D4" s="5" t="s">
        <v>27</v>
      </c>
      <c r="E4" s="5" t="s">
        <v>27</v>
      </c>
      <c r="F4" s="5" t="s">
        <v>165</v>
      </c>
      <c r="G4" s="5" t="s">
        <v>178</v>
      </c>
      <c r="H4" s="5" t="s">
        <v>27</v>
      </c>
      <c r="I4" s="5" t="s">
        <v>167</v>
      </c>
      <c r="J4" s="5" t="s">
        <v>27</v>
      </c>
      <c r="K4" s="5" t="s">
        <v>27</v>
      </c>
      <c r="L4" s="5" t="s">
        <v>27</v>
      </c>
      <c r="M4" s="5">
        <v>2017</v>
      </c>
      <c r="N4" s="5" t="s">
        <v>168</v>
      </c>
      <c r="O4" s="5" t="s">
        <v>168</v>
      </c>
      <c r="P4" s="5" t="s">
        <v>27</v>
      </c>
      <c r="Q4" s="5" t="s">
        <v>27</v>
      </c>
      <c r="R4" s="5" t="s">
        <v>179</v>
      </c>
      <c r="S4" s="5" t="s">
        <v>27</v>
      </c>
      <c r="T4" s="5" t="s">
        <v>27</v>
      </c>
      <c r="U4" s="5" t="s">
        <v>170</v>
      </c>
      <c r="V4" s="5" t="s">
        <v>171</v>
      </c>
      <c r="W4" s="5">
        <v>20</v>
      </c>
      <c r="AA4" s="5">
        <v>3</v>
      </c>
      <c r="AB4" s="5" t="s">
        <v>180</v>
      </c>
    </row>
    <row r="5" spans="1:28" ht="202.5">
      <c r="A5" s="5" t="s">
        <v>181</v>
      </c>
      <c r="B5" s="5" t="s">
        <v>25</v>
      </c>
      <c r="C5" s="5" t="s">
        <v>27</v>
      </c>
      <c r="D5" s="5" t="s">
        <v>27</v>
      </c>
      <c r="E5" s="5" t="s">
        <v>27</v>
      </c>
      <c r="F5" s="5" t="s">
        <v>165</v>
      </c>
      <c r="G5" s="5">
        <v>6</v>
      </c>
      <c r="H5" s="5" t="s">
        <v>27</v>
      </c>
      <c r="I5" s="5" t="s">
        <v>167</v>
      </c>
      <c r="J5" s="5" t="s">
        <v>27</v>
      </c>
      <c r="K5" s="5" t="s">
        <v>27</v>
      </c>
      <c r="L5" s="5" t="s">
        <v>27</v>
      </c>
      <c r="M5" s="5">
        <v>2017</v>
      </c>
      <c r="N5" s="5" t="s">
        <v>168</v>
      </c>
      <c r="O5" s="5" t="s">
        <v>168</v>
      </c>
      <c r="P5" s="5" t="s">
        <v>27</v>
      </c>
      <c r="Q5" s="5" t="s">
        <v>27</v>
      </c>
      <c r="R5" s="33" t="s">
        <v>175</v>
      </c>
      <c r="S5" s="5" t="s">
        <v>27</v>
      </c>
      <c r="T5" s="5" t="s">
        <v>27</v>
      </c>
      <c r="U5" s="5" t="s">
        <v>170</v>
      </c>
      <c r="V5" s="5" t="s">
        <v>171</v>
      </c>
      <c r="W5" s="5">
        <v>20</v>
      </c>
      <c r="AA5" s="5">
        <v>4</v>
      </c>
      <c r="AB5" s="5" t="s">
        <v>182</v>
      </c>
    </row>
    <row r="6" spans="1:28" ht="112.5">
      <c r="A6" s="5" t="s">
        <v>183</v>
      </c>
      <c r="B6" s="5" t="s">
        <v>25</v>
      </c>
      <c r="C6" s="5" t="s">
        <v>27</v>
      </c>
      <c r="D6" s="5" t="s">
        <v>27</v>
      </c>
      <c r="E6" s="5" t="s">
        <v>27</v>
      </c>
      <c r="F6" s="5" t="s">
        <v>165</v>
      </c>
      <c r="G6" s="5" t="s">
        <v>184</v>
      </c>
      <c r="H6" s="5" t="s">
        <v>27</v>
      </c>
      <c r="I6" s="5" t="s">
        <v>167</v>
      </c>
      <c r="J6" s="5" t="s">
        <v>27</v>
      </c>
      <c r="K6" s="5" t="s">
        <v>27</v>
      </c>
      <c r="L6" s="5" t="s">
        <v>27</v>
      </c>
      <c r="M6" s="5">
        <v>2017</v>
      </c>
      <c r="N6" s="5" t="s">
        <v>168</v>
      </c>
      <c r="O6" s="5" t="s">
        <v>168</v>
      </c>
      <c r="P6" s="5" t="s">
        <v>27</v>
      </c>
      <c r="Q6" s="5" t="s">
        <v>27</v>
      </c>
      <c r="R6" s="33"/>
      <c r="S6" s="5" t="s">
        <v>27</v>
      </c>
      <c r="T6" s="5" t="s">
        <v>27</v>
      </c>
      <c r="U6" s="5" t="s">
        <v>170</v>
      </c>
      <c r="V6" s="5" t="s">
        <v>171</v>
      </c>
      <c r="W6" s="5">
        <v>20</v>
      </c>
      <c r="AA6" s="5">
        <v>5</v>
      </c>
      <c r="AB6" s="5" t="s">
        <v>185</v>
      </c>
    </row>
    <row r="7" spans="1:28" ht="78.75">
      <c r="A7" s="5" t="s">
        <v>186</v>
      </c>
      <c r="B7" s="5" t="s">
        <v>25</v>
      </c>
      <c r="C7" s="5" t="s">
        <v>27</v>
      </c>
      <c r="D7" s="5" t="s">
        <v>27</v>
      </c>
      <c r="E7" s="5" t="s">
        <v>27</v>
      </c>
      <c r="F7" s="5" t="s">
        <v>165</v>
      </c>
      <c r="G7" s="5">
        <v>4.7</v>
      </c>
      <c r="H7" s="5" t="s">
        <v>27</v>
      </c>
      <c r="I7" s="5" t="s">
        <v>167</v>
      </c>
      <c r="J7" s="5" t="s">
        <v>27</v>
      </c>
      <c r="K7" s="5" t="s">
        <v>27</v>
      </c>
      <c r="L7" s="5" t="s">
        <v>27</v>
      </c>
      <c r="M7" s="5">
        <v>2017</v>
      </c>
      <c r="N7" s="5" t="s">
        <v>168</v>
      </c>
      <c r="O7" s="5" t="s">
        <v>168</v>
      </c>
      <c r="P7" s="5" t="s">
        <v>27</v>
      </c>
      <c r="Q7" s="5" t="s">
        <v>27</v>
      </c>
      <c r="R7" s="5" t="s">
        <v>187</v>
      </c>
      <c r="S7" s="5" t="s">
        <v>27</v>
      </c>
      <c r="T7" s="5" t="s">
        <v>27</v>
      </c>
      <c r="U7" s="5" t="s">
        <v>170</v>
      </c>
      <c r="V7" s="5" t="s">
        <v>171</v>
      </c>
      <c r="W7" s="5">
        <v>20</v>
      </c>
      <c r="AA7" s="5">
        <v>6</v>
      </c>
      <c r="AB7" s="5" t="s">
        <v>188</v>
      </c>
    </row>
    <row r="8" spans="1:28" ht="180">
      <c r="A8" s="5" t="s">
        <v>189</v>
      </c>
      <c r="B8" s="5" t="s">
        <v>70</v>
      </c>
      <c r="C8" s="5" t="s">
        <v>27</v>
      </c>
      <c r="D8" s="5" t="s">
        <v>27</v>
      </c>
      <c r="E8" s="5" t="s">
        <v>27</v>
      </c>
      <c r="F8" s="5" t="s">
        <v>165</v>
      </c>
      <c r="G8" s="5">
        <v>4.7</v>
      </c>
      <c r="H8" s="5" t="s">
        <v>27</v>
      </c>
      <c r="I8" s="5" t="s">
        <v>167</v>
      </c>
      <c r="J8" s="5" t="s">
        <v>27</v>
      </c>
      <c r="K8" s="5" t="s">
        <v>27</v>
      </c>
      <c r="L8" s="5" t="s">
        <v>27</v>
      </c>
      <c r="M8" s="5">
        <v>2017</v>
      </c>
      <c r="N8" s="5" t="s">
        <v>168</v>
      </c>
      <c r="O8" s="5" t="s">
        <v>168</v>
      </c>
      <c r="P8" s="5" t="s">
        <v>27</v>
      </c>
      <c r="Q8" s="5" t="s">
        <v>27</v>
      </c>
      <c r="R8" s="5" t="s">
        <v>190</v>
      </c>
      <c r="S8" s="5" t="s">
        <v>27</v>
      </c>
      <c r="T8" s="5" t="s">
        <v>27</v>
      </c>
      <c r="U8" s="5" t="s">
        <v>170</v>
      </c>
      <c r="V8" s="5" t="s">
        <v>171</v>
      </c>
      <c r="W8" s="5">
        <v>20</v>
      </c>
      <c r="AA8" s="5">
        <v>7</v>
      </c>
      <c r="AB8" s="5" t="s">
        <v>191</v>
      </c>
    </row>
    <row r="9" spans="1:28" ht="101.25">
      <c r="A9" s="5" t="s">
        <v>192</v>
      </c>
      <c r="B9" s="5" t="s">
        <v>70</v>
      </c>
      <c r="C9" s="5" t="s">
        <v>27</v>
      </c>
      <c r="D9" s="5" t="s">
        <v>27</v>
      </c>
      <c r="E9" s="5" t="s">
        <v>27</v>
      </c>
      <c r="F9" s="5" t="s">
        <v>165</v>
      </c>
      <c r="G9" s="5">
        <v>7.15</v>
      </c>
      <c r="H9" s="5" t="s">
        <v>27</v>
      </c>
      <c r="I9" s="5" t="s">
        <v>167</v>
      </c>
      <c r="J9" s="5" t="s">
        <v>27</v>
      </c>
      <c r="K9" s="5" t="s">
        <v>27</v>
      </c>
      <c r="L9" s="5" t="s">
        <v>27</v>
      </c>
      <c r="M9" s="5">
        <v>2017</v>
      </c>
      <c r="N9" s="5" t="s">
        <v>168</v>
      </c>
      <c r="O9" s="5" t="s">
        <v>168</v>
      </c>
      <c r="P9" s="5" t="s">
        <v>27</v>
      </c>
      <c r="Q9" s="5" t="s">
        <v>27</v>
      </c>
      <c r="R9" s="5" t="s">
        <v>193</v>
      </c>
      <c r="S9" s="5" t="s">
        <v>27</v>
      </c>
      <c r="T9" s="5" t="s">
        <v>27</v>
      </c>
      <c r="U9" s="5" t="s">
        <v>170</v>
      </c>
      <c r="V9" s="5" t="s">
        <v>171</v>
      </c>
      <c r="W9" s="5">
        <v>20</v>
      </c>
      <c r="AA9" s="5">
        <v>8</v>
      </c>
      <c r="AB9" s="5" t="s">
        <v>194</v>
      </c>
    </row>
    <row r="10" spans="1:28" ht="56.25">
      <c r="A10" s="5" t="s">
        <v>195</v>
      </c>
      <c r="B10" s="5" t="s">
        <v>70</v>
      </c>
      <c r="C10" s="5" t="s">
        <v>27</v>
      </c>
      <c r="D10" s="5" t="s">
        <v>27</v>
      </c>
      <c r="E10" s="5" t="s">
        <v>27</v>
      </c>
      <c r="F10" s="5" t="s">
        <v>165</v>
      </c>
      <c r="G10" s="5">
        <v>6</v>
      </c>
      <c r="H10" s="5" t="s">
        <v>27</v>
      </c>
      <c r="I10" s="5" t="s">
        <v>167</v>
      </c>
      <c r="J10" s="5" t="s">
        <v>27</v>
      </c>
      <c r="K10" s="5" t="s">
        <v>27</v>
      </c>
      <c r="L10" s="5" t="s">
        <v>27</v>
      </c>
      <c r="M10" s="5">
        <v>2017</v>
      </c>
      <c r="N10" s="5" t="s">
        <v>168</v>
      </c>
      <c r="O10" s="5" t="s">
        <v>168</v>
      </c>
      <c r="P10" s="5" t="s">
        <v>27</v>
      </c>
      <c r="Q10" s="5" t="s">
        <v>27</v>
      </c>
      <c r="R10" s="5" t="s">
        <v>196</v>
      </c>
      <c r="S10" s="5" t="s">
        <v>27</v>
      </c>
      <c r="T10" s="5" t="s">
        <v>27</v>
      </c>
      <c r="U10" s="5" t="s">
        <v>170</v>
      </c>
      <c r="V10" s="5" t="s">
        <v>171</v>
      </c>
      <c r="W10" s="5">
        <v>20</v>
      </c>
      <c r="AA10" s="5">
        <v>9</v>
      </c>
      <c r="AB10" s="5" t="s">
        <v>197</v>
      </c>
    </row>
    <row r="11" spans="1:28" ht="191.25">
      <c r="A11" s="5" t="s">
        <v>198</v>
      </c>
      <c r="B11" s="5" t="s">
        <v>70</v>
      </c>
      <c r="C11" s="5" t="s">
        <v>27</v>
      </c>
      <c r="D11" s="5" t="s">
        <v>27</v>
      </c>
      <c r="E11" s="5" t="s">
        <v>27</v>
      </c>
      <c r="F11" s="5" t="s">
        <v>165</v>
      </c>
      <c r="G11" s="5">
        <v>7</v>
      </c>
      <c r="H11" s="5" t="s">
        <v>27</v>
      </c>
      <c r="I11" s="5" t="s">
        <v>167</v>
      </c>
      <c r="J11" s="5" t="s">
        <v>27</v>
      </c>
      <c r="K11" s="5" t="s">
        <v>27</v>
      </c>
      <c r="L11" s="5" t="s">
        <v>27</v>
      </c>
      <c r="M11" s="5">
        <v>2017</v>
      </c>
      <c r="N11" s="5" t="s">
        <v>168</v>
      </c>
      <c r="O11" s="5" t="s">
        <v>168</v>
      </c>
      <c r="P11" s="5" t="s">
        <v>27</v>
      </c>
      <c r="Q11" s="5" t="s">
        <v>27</v>
      </c>
      <c r="R11" s="5" t="s">
        <v>199</v>
      </c>
      <c r="S11" s="5" t="s">
        <v>27</v>
      </c>
      <c r="T11" s="5" t="s">
        <v>27</v>
      </c>
      <c r="U11" s="5" t="s">
        <v>170</v>
      </c>
      <c r="V11" s="5" t="s">
        <v>171</v>
      </c>
      <c r="W11" s="5">
        <v>20</v>
      </c>
      <c r="AA11" s="5">
        <v>10</v>
      </c>
      <c r="AB11" s="5" t="s">
        <v>200</v>
      </c>
    </row>
    <row r="12" spans="1:28" ht="112.5">
      <c r="A12" s="5" t="s">
        <v>201</v>
      </c>
      <c r="B12" s="5" t="s">
        <v>70</v>
      </c>
      <c r="C12" s="5" t="s">
        <v>27</v>
      </c>
      <c r="D12" s="5" t="s">
        <v>27</v>
      </c>
      <c r="E12" s="5" t="s">
        <v>27</v>
      </c>
      <c r="F12" s="5" t="s">
        <v>165</v>
      </c>
      <c r="G12" s="5">
        <v>7</v>
      </c>
      <c r="H12" s="5" t="s">
        <v>27</v>
      </c>
      <c r="I12" s="5" t="s">
        <v>167</v>
      </c>
      <c r="J12" s="5" t="s">
        <v>27</v>
      </c>
      <c r="K12" s="5" t="s">
        <v>27</v>
      </c>
      <c r="L12" s="5" t="s">
        <v>27</v>
      </c>
      <c r="M12" s="5">
        <v>2017</v>
      </c>
      <c r="N12" s="5" t="s">
        <v>168</v>
      </c>
      <c r="O12" s="5" t="s">
        <v>168</v>
      </c>
      <c r="P12" s="5" t="s">
        <v>27</v>
      </c>
      <c r="Q12" s="5" t="s">
        <v>27</v>
      </c>
      <c r="R12" s="5" t="s">
        <v>202</v>
      </c>
      <c r="S12" s="5" t="s">
        <v>27</v>
      </c>
      <c r="T12" s="5" t="s">
        <v>27</v>
      </c>
      <c r="U12" s="5" t="s">
        <v>170</v>
      </c>
      <c r="V12" s="5" t="s">
        <v>171</v>
      </c>
      <c r="W12" s="5">
        <v>20</v>
      </c>
      <c r="AA12" s="5">
        <v>11</v>
      </c>
      <c r="AB12" s="5" t="s">
        <v>203</v>
      </c>
    </row>
    <row r="13" spans="1:28" ht="168.75">
      <c r="A13" s="5" t="s">
        <v>204</v>
      </c>
      <c r="B13" s="5" t="s">
        <v>25</v>
      </c>
      <c r="C13" s="5" t="s">
        <v>27</v>
      </c>
      <c r="D13" s="5" t="s">
        <v>27</v>
      </c>
      <c r="E13" s="5" t="s">
        <v>27</v>
      </c>
      <c r="F13" s="5" t="s">
        <v>165</v>
      </c>
      <c r="G13" s="5">
        <v>8.9</v>
      </c>
      <c r="H13" s="5" t="s">
        <v>27</v>
      </c>
      <c r="I13" s="5" t="s">
        <v>167</v>
      </c>
      <c r="J13" s="5" t="s">
        <v>27</v>
      </c>
      <c r="K13" s="5" t="s">
        <v>27</v>
      </c>
      <c r="L13" s="5" t="s">
        <v>27</v>
      </c>
      <c r="M13" s="5">
        <v>2017</v>
      </c>
      <c r="N13" s="5" t="s">
        <v>168</v>
      </c>
      <c r="O13" s="5" t="s">
        <v>168</v>
      </c>
      <c r="P13" s="5" t="s">
        <v>27</v>
      </c>
      <c r="Q13" s="5" t="s">
        <v>27</v>
      </c>
      <c r="R13" s="5" t="s">
        <v>205</v>
      </c>
      <c r="S13" s="5" t="s">
        <v>27</v>
      </c>
      <c r="T13" s="5" t="s">
        <v>27</v>
      </c>
      <c r="U13" s="5" t="s">
        <v>170</v>
      </c>
      <c r="V13" s="5" t="s">
        <v>171</v>
      </c>
      <c r="W13" s="5">
        <v>20</v>
      </c>
      <c r="AA13" s="5">
        <v>12</v>
      </c>
      <c r="AB13" s="5" t="s">
        <v>206</v>
      </c>
    </row>
    <row r="14" spans="1:28" ht="225">
      <c r="A14" s="5" t="s">
        <v>207</v>
      </c>
      <c r="B14" s="5" t="s">
        <v>70</v>
      </c>
      <c r="C14" s="5" t="s">
        <v>27</v>
      </c>
      <c r="D14" s="5" t="s">
        <v>27</v>
      </c>
      <c r="E14" s="5" t="s">
        <v>27</v>
      </c>
      <c r="F14" s="5" t="s">
        <v>165</v>
      </c>
      <c r="G14" s="5">
        <v>7.1</v>
      </c>
      <c r="H14" s="5" t="s">
        <v>27</v>
      </c>
      <c r="I14" s="5" t="s">
        <v>167</v>
      </c>
      <c r="J14" s="5" t="s">
        <v>27</v>
      </c>
      <c r="K14" s="5" t="s">
        <v>27</v>
      </c>
      <c r="L14" s="5" t="s">
        <v>27</v>
      </c>
      <c r="M14" s="5">
        <v>2017</v>
      </c>
      <c r="N14" s="5" t="s">
        <v>168</v>
      </c>
      <c r="O14" s="5" t="s">
        <v>168</v>
      </c>
      <c r="P14" s="5" t="s">
        <v>27</v>
      </c>
      <c r="Q14" s="5" t="s">
        <v>27</v>
      </c>
      <c r="R14" s="5" t="s">
        <v>175</v>
      </c>
      <c r="S14" s="5" t="s">
        <v>27</v>
      </c>
      <c r="T14" s="5" t="s">
        <v>27</v>
      </c>
      <c r="U14" s="5" t="s">
        <v>170</v>
      </c>
      <c r="V14" s="5" t="s">
        <v>171</v>
      </c>
      <c r="W14" s="5">
        <v>20</v>
      </c>
      <c r="AA14" s="5">
        <v>13</v>
      </c>
      <c r="AB14" s="5" t="s">
        <v>208</v>
      </c>
    </row>
    <row r="15" spans="1:28" ht="78.75">
      <c r="A15" s="5" t="s">
        <v>209</v>
      </c>
      <c r="B15" s="5" t="s">
        <v>25</v>
      </c>
      <c r="C15" s="5" t="s">
        <v>27</v>
      </c>
      <c r="D15" s="5" t="s">
        <v>27</v>
      </c>
      <c r="E15" s="5" t="s">
        <v>27</v>
      </c>
      <c r="F15" s="5" t="s">
        <v>165</v>
      </c>
      <c r="G15" s="5">
        <v>9.1</v>
      </c>
      <c r="H15" s="5" t="s">
        <v>27</v>
      </c>
      <c r="I15" s="5" t="s">
        <v>167</v>
      </c>
      <c r="J15" s="5" t="s">
        <v>27</v>
      </c>
      <c r="K15" s="5" t="s">
        <v>27</v>
      </c>
      <c r="L15" s="5" t="s">
        <v>27</v>
      </c>
      <c r="M15" s="5">
        <v>2017</v>
      </c>
      <c r="N15" s="5" t="s">
        <v>168</v>
      </c>
      <c r="O15" s="5" t="s">
        <v>168</v>
      </c>
      <c r="P15" s="5" t="s">
        <v>27</v>
      </c>
      <c r="Q15" s="5" t="s">
        <v>27</v>
      </c>
      <c r="R15" s="5" t="s">
        <v>175</v>
      </c>
      <c r="S15" s="5" t="s">
        <v>27</v>
      </c>
      <c r="T15" s="5" t="s">
        <v>27</v>
      </c>
      <c r="U15" s="5" t="s">
        <v>170</v>
      </c>
      <c r="V15" s="5" t="s">
        <v>171</v>
      </c>
      <c r="W15" s="5">
        <v>20</v>
      </c>
      <c r="AA15" s="5">
        <v>14</v>
      </c>
      <c r="AB15" s="5" t="s">
        <v>210</v>
      </c>
    </row>
    <row r="16" spans="1:28" ht="146.25">
      <c r="A16" s="5" t="s">
        <v>211</v>
      </c>
      <c r="B16" s="5" t="s">
        <v>25</v>
      </c>
      <c r="C16" s="5" t="s">
        <v>27</v>
      </c>
      <c r="D16" s="5" t="s">
        <v>27</v>
      </c>
      <c r="E16" s="5" t="s">
        <v>27</v>
      </c>
      <c r="F16" s="5" t="s">
        <v>165</v>
      </c>
      <c r="G16" s="5">
        <v>9.1</v>
      </c>
      <c r="H16" s="5" t="s">
        <v>27</v>
      </c>
      <c r="I16" s="5" t="s">
        <v>167</v>
      </c>
      <c r="J16" s="5" t="s">
        <v>27</v>
      </c>
      <c r="K16" s="5" t="s">
        <v>27</v>
      </c>
      <c r="L16" s="5" t="s">
        <v>27</v>
      </c>
      <c r="M16" s="5">
        <v>2017</v>
      </c>
      <c r="N16" s="5" t="s">
        <v>168</v>
      </c>
      <c r="O16" s="5" t="s">
        <v>168</v>
      </c>
      <c r="P16" s="5" t="s">
        <v>27</v>
      </c>
      <c r="Q16" s="5" t="s">
        <v>27</v>
      </c>
      <c r="R16" s="5" t="s">
        <v>175</v>
      </c>
      <c r="S16" s="5" t="s">
        <v>27</v>
      </c>
      <c r="T16" s="5" t="s">
        <v>27</v>
      </c>
      <c r="U16" s="5" t="s">
        <v>170</v>
      </c>
      <c r="V16" s="5" t="s">
        <v>171</v>
      </c>
      <c r="W16" s="5">
        <v>20</v>
      </c>
      <c r="AA16" s="5">
        <v>15</v>
      </c>
      <c r="AB16" s="5" t="s">
        <v>212</v>
      </c>
    </row>
    <row r="17" spans="1:23" ht="33.75">
      <c r="A17" s="5" t="s">
        <v>213</v>
      </c>
      <c r="B17" s="5" t="s">
        <v>25</v>
      </c>
      <c r="C17" s="5" t="s">
        <v>27</v>
      </c>
      <c r="D17" s="5" t="s">
        <v>27</v>
      </c>
      <c r="E17" s="5" t="s">
        <v>27</v>
      </c>
      <c r="F17" s="5" t="s">
        <v>165</v>
      </c>
      <c r="G17" s="5">
        <v>8</v>
      </c>
      <c r="H17" s="5" t="s">
        <v>27</v>
      </c>
      <c r="I17" s="5" t="s">
        <v>167</v>
      </c>
      <c r="J17" s="5" t="s">
        <v>27</v>
      </c>
      <c r="K17" s="5" t="s">
        <v>27</v>
      </c>
      <c r="L17" s="5" t="s">
        <v>27</v>
      </c>
      <c r="M17" s="5">
        <v>2017</v>
      </c>
      <c r="N17" s="5" t="s">
        <v>168</v>
      </c>
      <c r="O17" s="5" t="s">
        <v>168</v>
      </c>
      <c r="P17" s="5" t="s">
        <v>27</v>
      </c>
      <c r="Q17" s="5" t="s">
        <v>27</v>
      </c>
      <c r="R17" s="5" t="s">
        <v>175</v>
      </c>
      <c r="S17" s="5" t="s">
        <v>27</v>
      </c>
      <c r="T17" s="5" t="s">
        <v>27</v>
      </c>
      <c r="U17" s="5" t="s">
        <v>170</v>
      </c>
      <c r="V17" s="5" t="s">
        <v>171</v>
      </c>
      <c r="W17" s="5">
        <v>20</v>
      </c>
    </row>
    <row r="18" spans="1:23" ht="56.25">
      <c r="A18" s="5" t="s">
        <v>214</v>
      </c>
      <c r="B18" s="5" t="s">
        <v>25</v>
      </c>
      <c r="C18" s="5" t="s">
        <v>27</v>
      </c>
      <c r="D18" s="5" t="s">
        <v>27</v>
      </c>
      <c r="E18" s="5" t="s">
        <v>27</v>
      </c>
      <c r="F18" s="5" t="s">
        <v>165</v>
      </c>
      <c r="G18" s="5">
        <v>13</v>
      </c>
      <c r="H18" s="5" t="s">
        <v>27</v>
      </c>
      <c r="I18" s="5" t="s">
        <v>167</v>
      </c>
      <c r="J18" s="5" t="s">
        <v>27</v>
      </c>
      <c r="K18" s="5" t="s">
        <v>27</v>
      </c>
      <c r="L18" s="5" t="s">
        <v>27</v>
      </c>
      <c r="M18" s="5">
        <v>2017</v>
      </c>
      <c r="N18" s="5" t="s">
        <v>168</v>
      </c>
      <c r="O18" s="5" t="s">
        <v>168</v>
      </c>
      <c r="P18" s="5" t="s">
        <v>27</v>
      </c>
      <c r="Q18" s="5" t="s">
        <v>27</v>
      </c>
      <c r="R18" s="5" t="s">
        <v>179</v>
      </c>
      <c r="S18" s="5" t="s">
        <v>27</v>
      </c>
      <c r="T18" s="5" t="s">
        <v>27</v>
      </c>
      <c r="U18" s="5" t="s">
        <v>170</v>
      </c>
      <c r="V18" s="5" t="s">
        <v>171</v>
      </c>
      <c r="W18" s="5">
        <v>20</v>
      </c>
    </row>
    <row r="19" spans="1:23" ht="22.5">
      <c r="A19" s="5" t="s">
        <v>215</v>
      </c>
      <c r="B19" s="5" t="s">
        <v>25</v>
      </c>
      <c r="C19" s="5" t="s">
        <v>27</v>
      </c>
      <c r="D19" s="5" t="s">
        <v>27</v>
      </c>
      <c r="E19" s="5" t="s">
        <v>27</v>
      </c>
      <c r="F19" s="5" t="s">
        <v>165</v>
      </c>
      <c r="G19" s="5">
        <v>9</v>
      </c>
      <c r="H19" s="5" t="s">
        <v>27</v>
      </c>
      <c r="I19" s="5" t="s">
        <v>167</v>
      </c>
      <c r="J19" s="5" t="s">
        <v>27</v>
      </c>
      <c r="K19" s="5" t="s">
        <v>27</v>
      </c>
      <c r="L19" s="5" t="s">
        <v>27</v>
      </c>
      <c r="M19" s="5">
        <v>2017</v>
      </c>
      <c r="N19" s="5" t="s">
        <v>168</v>
      </c>
      <c r="O19" s="5" t="s">
        <v>168</v>
      </c>
      <c r="P19" s="5" t="s">
        <v>27</v>
      </c>
      <c r="Q19" s="5" t="s">
        <v>27</v>
      </c>
      <c r="R19" s="5" t="s">
        <v>216</v>
      </c>
      <c r="S19" s="5" t="s">
        <v>27</v>
      </c>
      <c r="T19" s="5" t="s">
        <v>27</v>
      </c>
      <c r="U19" s="5" t="s">
        <v>170</v>
      </c>
      <c r="V19" s="5" t="s">
        <v>171</v>
      </c>
      <c r="W19" s="5">
        <v>20</v>
      </c>
    </row>
    <row r="20" spans="1:23" ht="33.75">
      <c r="A20" s="5" t="s">
        <v>217</v>
      </c>
      <c r="B20" s="5" t="s">
        <v>25</v>
      </c>
      <c r="C20" s="5" t="s">
        <v>27</v>
      </c>
      <c r="D20" s="5" t="s">
        <v>27</v>
      </c>
      <c r="E20" s="5" t="s">
        <v>27</v>
      </c>
      <c r="F20" s="5" t="s">
        <v>165</v>
      </c>
      <c r="G20" s="5">
        <v>14</v>
      </c>
      <c r="H20" s="5" t="s">
        <v>27</v>
      </c>
      <c r="I20" s="5" t="s">
        <v>167</v>
      </c>
      <c r="J20" s="5" t="s">
        <v>27</v>
      </c>
      <c r="K20" s="5" t="s">
        <v>27</v>
      </c>
      <c r="L20" s="5" t="s">
        <v>27</v>
      </c>
      <c r="M20" s="5">
        <v>2017</v>
      </c>
      <c r="N20" s="5" t="s">
        <v>168</v>
      </c>
      <c r="O20" s="5" t="s">
        <v>168</v>
      </c>
      <c r="P20" s="5" t="s">
        <v>27</v>
      </c>
      <c r="Q20" s="5" t="s">
        <v>27</v>
      </c>
      <c r="R20" s="5" t="s">
        <v>218</v>
      </c>
      <c r="S20" s="5" t="s">
        <v>27</v>
      </c>
      <c r="T20" s="5" t="s">
        <v>27</v>
      </c>
      <c r="U20" s="5" t="s">
        <v>170</v>
      </c>
      <c r="V20" s="5" t="s">
        <v>171</v>
      </c>
      <c r="W20" s="5">
        <v>20</v>
      </c>
    </row>
  </sheetData>
  <autoFilter ref="A1:X20" xr:uid="{9B9DACA5-9093-451F-A308-01A746BCE5D0}"/>
  <mergeCells count="1">
    <mergeCell ref="R5:R6"/>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A53B1-7F13-4657-A0F2-2485B3B59E35}">
  <dimension ref="A1:X2125"/>
  <sheetViews>
    <sheetView workbookViewId="0">
      <selection activeCell="B6" sqref="B6"/>
    </sheetView>
  </sheetViews>
  <sheetFormatPr defaultRowHeight="12"/>
  <cols>
    <col min="1" max="25" width="20.7109375" style="10" customWidth="1"/>
    <col min="26" max="16384" width="9.140625" style="10"/>
  </cols>
  <sheetData>
    <row r="1" spans="1:24" ht="60">
      <c r="A1" s="6" t="s">
        <v>0</v>
      </c>
      <c r="B1" s="6" t="s">
        <v>1</v>
      </c>
      <c r="C1" s="6" t="s">
        <v>2</v>
      </c>
      <c r="D1" s="6" t="s">
        <v>3</v>
      </c>
      <c r="E1" s="6" t="s">
        <v>4</v>
      </c>
      <c r="F1" s="6" t="s">
        <v>5</v>
      </c>
      <c r="G1" s="6" t="s">
        <v>6</v>
      </c>
      <c r="H1" s="6" t="s">
        <v>7</v>
      </c>
      <c r="I1" s="6" t="s">
        <v>8</v>
      </c>
      <c r="J1" s="6" t="s">
        <v>9</v>
      </c>
      <c r="K1" s="7" t="s">
        <v>10</v>
      </c>
      <c r="L1" s="6" t="s">
        <v>11</v>
      </c>
      <c r="M1" s="6" t="s">
        <v>12</v>
      </c>
      <c r="N1" s="6" t="s">
        <v>13</v>
      </c>
      <c r="O1" s="6" t="s">
        <v>14</v>
      </c>
      <c r="P1" s="6" t="s">
        <v>15</v>
      </c>
      <c r="Q1" s="6" t="s">
        <v>16</v>
      </c>
      <c r="R1" s="6" t="s">
        <v>17</v>
      </c>
      <c r="S1" s="6" t="s">
        <v>219</v>
      </c>
      <c r="T1" s="8" t="s">
        <v>19</v>
      </c>
      <c r="U1" s="9" t="s">
        <v>20</v>
      </c>
      <c r="V1" s="9" t="s">
        <v>21</v>
      </c>
      <c r="W1" s="9" t="s">
        <v>22</v>
      </c>
      <c r="X1" s="10" t="s">
        <v>23</v>
      </c>
    </row>
    <row r="2" spans="1:24" ht="36">
      <c r="A2" s="9" t="s">
        <v>220</v>
      </c>
      <c r="B2" s="9" t="s">
        <v>70</v>
      </c>
      <c r="C2" s="9" t="s">
        <v>221</v>
      </c>
      <c r="D2" s="9" t="s">
        <v>222</v>
      </c>
      <c r="E2" s="9" t="s">
        <v>223</v>
      </c>
      <c r="F2" s="9" t="s">
        <v>223</v>
      </c>
      <c r="G2" s="9" t="s">
        <v>115</v>
      </c>
      <c r="H2" s="9" t="s">
        <v>224</v>
      </c>
      <c r="I2" s="9" t="s">
        <v>54</v>
      </c>
      <c r="J2" s="15">
        <v>17765.500461627867</v>
      </c>
      <c r="K2" s="16">
        <v>32.037072264549529</v>
      </c>
      <c r="L2" s="9" t="s">
        <v>27</v>
      </c>
      <c r="M2" s="9">
        <v>2021</v>
      </c>
      <c r="N2" s="9" t="s">
        <v>31</v>
      </c>
      <c r="O2" s="9" t="s">
        <v>31</v>
      </c>
      <c r="P2" s="9">
        <v>2035</v>
      </c>
      <c r="Q2" s="9" t="s">
        <v>32</v>
      </c>
      <c r="R2" s="17">
        <v>40.249564431199069</v>
      </c>
      <c r="S2" s="9">
        <v>2035</v>
      </c>
      <c r="T2" s="9" t="s">
        <v>27</v>
      </c>
      <c r="U2" s="9" t="s">
        <v>225</v>
      </c>
      <c r="V2" s="9" t="s">
        <v>226</v>
      </c>
      <c r="W2" s="9">
        <v>96</v>
      </c>
      <c r="X2" s="9" t="s">
        <v>227</v>
      </c>
    </row>
    <row r="3" spans="1:24" ht="36">
      <c r="A3" s="9" t="s">
        <v>228</v>
      </c>
      <c r="B3" s="9" t="s">
        <v>70</v>
      </c>
      <c r="C3" s="9" t="s">
        <v>229</v>
      </c>
      <c r="D3" s="9" t="s">
        <v>230</v>
      </c>
      <c r="E3" s="9" t="s">
        <v>231</v>
      </c>
      <c r="F3" s="9" t="s">
        <v>231</v>
      </c>
      <c r="G3" s="9" t="s">
        <v>115</v>
      </c>
      <c r="H3" s="9" t="s">
        <v>232</v>
      </c>
      <c r="I3" s="9" t="s">
        <v>54</v>
      </c>
      <c r="J3" s="15">
        <v>39809.986222945001</v>
      </c>
      <c r="K3" s="16">
        <v>109.87670731461716</v>
      </c>
      <c r="L3" s="9" t="s">
        <v>27</v>
      </c>
      <c r="M3" s="9">
        <v>2021</v>
      </c>
      <c r="N3" s="9" t="s">
        <v>31</v>
      </c>
      <c r="O3" s="9" t="s">
        <v>31</v>
      </c>
      <c r="P3" s="9">
        <v>2035</v>
      </c>
      <c r="Q3" s="9" t="s">
        <v>32</v>
      </c>
      <c r="R3" s="17">
        <v>11.718720649847324</v>
      </c>
      <c r="S3" s="9">
        <v>2035</v>
      </c>
      <c r="T3" s="9" t="s">
        <v>27</v>
      </c>
      <c r="U3" s="9" t="s">
        <v>225</v>
      </c>
      <c r="V3" s="9" t="s">
        <v>226</v>
      </c>
      <c r="W3" s="9">
        <v>96</v>
      </c>
      <c r="X3" s="9" t="s">
        <v>227</v>
      </c>
    </row>
    <row r="4" spans="1:24" ht="36">
      <c r="A4" s="9" t="s">
        <v>233</v>
      </c>
      <c r="B4" s="9" t="s">
        <v>70</v>
      </c>
      <c r="C4" s="9" t="s">
        <v>234</v>
      </c>
      <c r="D4" s="9" t="s">
        <v>235</v>
      </c>
      <c r="E4" s="9" t="s">
        <v>236</v>
      </c>
      <c r="F4" s="9" t="s">
        <v>236</v>
      </c>
      <c r="G4" s="9" t="s">
        <v>115</v>
      </c>
      <c r="H4" s="9" t="s">
        <v>232</v>
      </c>
      <c r="I4" s="9" t="s">
        <v>54</v>
      </c>
      <c r="J4" s="15">
        <v>135813.11900911527</v>
      </c>
      <c r="K4" s="16">
        <v>230.29240979079842</v>
      </c>
      <c r="L4" s="9" t="s">
        <v>27</v>
      </c>
      <c r="M4" s="9">
        <v>2021</v>
      </c>
      <c r="N4" s="9" t="s">
        <v>31</v>
      </c>
      <c r="O4" s="9" t="s">
        <v>31</v>
      </c>
      <c r="P4" s="9">
        <v>2035</v>
      </c>
      <c r="Q4" s="9" t="s">
        <v>32</v>
      </c>
      <c r="R4" s="17">
        <v>6.5010044766907882</v>
      </c>
      <c r="S4" s="9">
        <v>2035</v>
      </c>
      <c r="T4" s="9" t="s">
        <v>27</v>
      </c>
      <c r="U4" s="9" t="s">
        <v>225</v>
      </c>
      <c r="V4" s="9" t="s">
        <v>226</v>
      </c>
      <c r="W4" s="9">
        <v>96</v>
      </c>
      <c r="X4" s="9" t="s">
        <v>227</v>
      </c>
    </row>
    <row r="5" spans="1:24" ht="36">
      <c r="A5" s="9" t="s">
        <v>237</v>
      </c>
      <c r="B5" s="9" t="s">
        <v>70</v>
      </c>
      <c r="C5" s="9" t="s">
        <v>234</v>
      </c>
      <c r="D5" s="9" t="s">
        <v>238</v>
      </c>
      <c r="E5" s="9" t="s">
        <v>239</v>
      </c>
      <c r="F5" s="9" t="s">
        <v>239</v>
      </c>
      <c r="G5" s="9" t="s">
        <v>115</v>
      </c>
      <c r="H5" s="9" t="s">
        <v>232</v>
      </c>
      <c r="I5" s="9" t="s">
        <v>54</v>
      </c>
      <c r="J5" s="15">
        <v>21084.481635975179</v>
      </c>
      <c r="K5" s="16">
        <v>54.691790343011412</v>
      </c>
      <c r="L5" s="9" t="s">
        <v>27</v>
      </c>
      <c r="M5" s="9">
        <v>2021</v>
      </c>
      <c r="N5" s="9" t="s">
        <v>31</v>
      </c>
      <c r="O5" s="9" t="s">
        <v>31</v>
      </c>
      <c r="P5" s="9">
        <v>2035</v>
      </c>
      <c r="Q5" s="9" t="s">
        <v>32</v>
      </c>
      <c r="R5" s="17">
        <v>3.8619137390785587</v>
      </c>
      <c r="S5" s="9">
        <v>2035</v>
      </c>
      <c r="T5" s="9" t="s">
        <v>27</v>
      </c>
      <c r="U5" s="9" t="s">
        <v>225</v>
      </c>
      <c r="V5" s="9" t="s">
        <v>226</v>
      </c>
      <c r="W5" s="9">
        <v>96</v>
      </c>
      <c r="X5" s="9" t="s">
        <v>227</v>
      </c>
    </row>
    <row r="6" spans="1:24" ht="84">
      <c r="A6" s="9" t="s">
        <v>240</v>
      </c>
      <c r="B6" s="9" t="s">
        <v>70</v>
      </c>
      <c r="C6" s="9" t="s">
        <v>241</v>
      </c>
      <c r="D6" s="9" t="s">
        <v>242</v>
      </c>
      <c r="E6" s="9" t="s">
        <v>243</v>
      </c>
      <c r="F6" s="9" t="s">
        <v>244</v>
      </c>
      <c r="G6" s="9" t="s">
        <v>115</v>
      </c>
      <c r="H6" s="9" t="s">
        <v>245</v>
      </c>
      <c r="I6" s="9" t="s">
        <v>54</v>
      </c>
      <c r="J6" s="15">
        <v>4377863.9834125387</v>
      </c>
      <c r="K6" s="16">
        <v>12472.17880701379</v>
      </c>
      <c r="L6" s="9" t="s">
        <v>27</v>
      </c>
      <c r="M6" s="9">
        <v>2021</v>
      </c>
      <c r="N6" s="9" t="s">
        <v>31</v>
      </c>
      <c r="O6" s="9" t="s">
        <v>31</v>
      </c>
      <c r="P6" s="9">
        <v>2035</v>
      </c>
      <c r="Q6" s="9" t="s">
        <v>32</v>
      </c>
      <c r="R6" s="17">
        <v>562.1</v>
      </c>
      <c r="S6" s="9">
        <v>2035</v>
      </c>
      <c r="T6" s="9" t="s">
        <v>27</v>
      </c>
      <c r="U6" s="9" t="s">
        <v>225</v>
      </c>
      <c r="V6" s="9" t="s">
        <v>226</v>
      </c>
      <c r="W6" s="9">
        <v>96</v>
      </c>
      <c r="X6" s="9" t="s">
        <v>227</v>
      </c>
    </row>
    <row r="7" spans="1:24" ht="144">
      <c r="A7" s="9" t="s">
        <v>246</v>
      </c>
      <c r="B7" s="9" t="s">
        <v>70</v>
      </c>
      <c r="C7" s="9" t="s">
        <v>247</v>
      </c>
      <c r="D7" s="9" t="s">
        <v>248</v>
      </c>
      <c r="E7" s="9" t="s">
        <v>249</v>
      </c>
      <c r="F7" s="9" t="s">
        <v>250</v>
      </c>
      <c r="G7" s="9" t="s">
        <v>115</v>
      </c>
      <c r="H7" s="9" t="s">
        <v>232</v>
      </c>
      <c r="I7" s="9" t="s">
        <v>54</v>
      </c>
      <c r="J7" s="15">
        <v>5199507.8421666948</v>
      </c>
      <c r="K7" s="16">
        <v>14572.388869418552</v>
      </c>
      <c r="L7" s="9" t="s">
        <v>27</v>
      </c>
      <c r="M7" s="9">
        <v>2021</v>
      </c>
      <c r="N7" s="9" t="s">
        <v>31</v>
      </c>
      <c r="O7" s="9" t="s">
        <v>31</v>
      </c>
      <c r="P7" s="9">
        <v>2035</v>
      </c>
      <c r="Q7" s="9" t="s">
        <v>77</v>
      </c>
      <c r="R7" s="17">
        <v>551.85512904239511</v>
      </c>
      <c r="S7" s="9">
        <v>2035</v>
      </c>
      <c r="T7" s="9" t="s">
        <v>27</v>
      </c>
      <c r="U7" s="9" t="s">
        <v>225</v>
      </c>
      <c r="V7" s="9" t="s">
        <v>226</v>
      </c>
      <c r="W7" s="9">
        <v>96</v>
      </c>
      <c r="X7" s="9" t="s">
        <v>227</v>
      </c>
    </row>
    <row r="8" spans="1:24" ht="36">
      <c r="A8" s="9" t="s">
        <v>251</v>
      </c>
      <c r="B8" s="9" t="s">
        <v>70</v>
      </c>
      <c r="C8" s="9" t="s">
        <v>252</v>
      </c>
      <c r="D8" s="9" t="s">
        <v>253</v>
      </c>
      <c r="E8" s="9" t="s">
        <v>254</v>
      </c>
      <c r="F8" s="9" t="s">
        <v>254</v>
      </c>
      <c r="G8" s="9" t="s">
        <v>115</v>
      </c>
      <c r="H8" s="9" t="s">
        <v>232</v>
      </c>
      <c r="I8" s="9" t="s">
        <v>54</v>
      </c>
      <c r="J8" s="15">
        <v>24836.369394498193</v>
      </c>
      <c r="K8" s="16">
        <v>80.526216301485405</v>
      </c>
      <c r="L8" s="9" t="s">
        <v>27</v>
      </c>
      <c r="M8" s="9">
        <v>2021</v>
      </c>
      <c r="N8" s="9" t="s">
        <v>31</v>
      </c>
      <c r="O8" s="9" t="s">
        <v>31</v>
      </c>
      <c r="P8" s="9">
        <v>2035</v>
      </c>
      <c r="Q8" s="9" t="s">
        <v>32</v>
      </c>
      <c r="R8" s="17">
        <v>3.0050335993999999</v>
      </c>
      <c r="S8" s="9">
        <v>2035</v>
      </c>
      <c r="T8" s="9" t="s">
        <v>27</v>
      </c>
      <c r="U8" s="9" t="s">
        <v>225</v>
      </c>
      <c r="V8" s="9" t="s">
        <v>226</v>
      </c>
      <c r="W8" s="9">
        <v>96</v>
      </c>
      <c r="X8" s="9" t="s">
        <v>227</v>
      </c>
    </row>
    <row r="9" spans="1:24" ht="48">
      <c r="A9" s="9" t="s">
        <v>255</v>
      </c>
      <c r="B9" s="9" t="s">
        <v>70</v>
      </c>
      <c r="C9" s="9" t="s">
        <v>221</v>
      </c>
      <c r="D9" s="9" t="s">
        <v>256</v>
      </c>
      <c r="E9" s="9" t="s">
        <v>257</v>
      </c>
      <c r="F9" s="9" t="s">
        <v>258</v>
      </c>
      <c r="G9" s="9" t="s">
        <v>115</v>
      </c>
      <c r="H9" s="9" t="s">
        <v>245</v>
      </c>
      <c r="I9" s="9" t="s">
        <v>54</v>
      </c>
      <c r="J9" s="15">
        <v>73816.813348517215</v>
      </c>
      <c r="K9" s="16">
        <v>130.12857295059399</v>
      </c>
      <c r="L9" s="9" t="s">
        <v>27</v>
      </c>
      <c r="M9" s="9">
        <v>2021</v>
      </c>
      <c r="N9" s="9" t="s">
        <v>31</v>
      </c>
      <c r="O9" s="9" t="s">
        <v>31</v>
      </c>
      <c r="P9" s="9">
        <v>2035</v>
      </c>
      <c r="Q9" s="9" t="s">
        <v>32</v>
      </c>
      <c r="R9" s="17">
        <v>205.04698337512806</v>
      </c>
      <c r="S9" s="9">
        <v>2035</v>
      </c>
      <c r="T9" s="9" t="s">
        <v>27</v>
      </c>
      <c r="U9" s="9" t="s">
        <v>225</v>
      </c>
      <c r="V9" s="9" t="s">
        <v>226</v>
      </c>
      <c r="W9" s="9">
        <v>96</v>
      </c>
      <c r="X9" s="9" t="s">
        <v>227</v>
      </c>
    </row>
    <row r="10" spans="1:24" ht="36">
      <c r="A10" s="9" t="s">
        <v>259</v>
      </c>
      <c r="B10" s="9" t="s">
        <v>70</v>
      </c>
      <c r="C10" s="9" t="s">
        <v>43</v>
      </c>
      <c r="D10" s="9" t="s">
        <v>260</v>
      </c>
      <c r="E10" s="9" t="s">
        <v>261</v>
      </c>
      <c r="F10" s="9" t="s">
        <v>261</v>
      </c>
      <c r="G10" s="9" t="s">
        <v>115</v>
      </c>
      <c r="H10" s="9" t="s">
        <v>232</v>
      </c>
      <c r="I10" s="9" t="s">
        <v>54</v>
      </c>
      <c r="J10" s="15">
        <v>44627.171055248502</v>
      </c>
      <c r="K10" s="16">
        <v>103.09760729838116</v>
      </c>
      <c r="L10" s="9" t="s">
        <v>27</v>
      </c>
      <c r="M10" s="9">
        <v>2021</v>
      </c>
      <c r="N10" s="9" t="s">
        <v>31</v>
      </c>
      <c r="O10" s="9" t="s">
        <v>31</v>
      </c>
      <c r="P10" s="9">
        <v>2035</v>
      </c>
      <c r="Q10" s="9" t="s">
        <v>32</v>
      </c>
      <c r="R10" s="17">
        <v>55.85966856060606</v>
      </c>
      <c r="S10" s="9">
        <v>2035</v>
      </c>
      <c r="T10" s="9" t="s">
        <v>27</v>
      </c>
      <c r="U10" s="9" t="s">
        <v>225</v>
      </c>
      <c r="V10" s="9" t="s">
        <v>226</v>
      </c>
      <c r="W10" s="9">
        <v>96</v>
      </c>
      <c r="X10" s="9" t="s">
        <v>227</v>
      </c>
    </row>
    <row r="11" spans="1:24" ht="36">
      <c r="A11" s="9" t="s">
        <v>262</v>
      </c>
      <c r="B11" s="9" t="s">
        <v>70</v>
      </c>
      <c r="C11" s="9" t="s">
        <v>43</v>
      </c>
      <c r="D11" s="9" t="s">
        <v>263</v>
      </c>
      <c r="E11" s="9" t="s">
        <v>264</v>
      </c>
      <c r="F11" s="9" t="s">
        <v>264</v>
      </c>
      <c r="G11" s="9" t="s">
        <v>115</v>
      </c>
      <c r="H11" s="9" t="s">
        <v>224</v>
      </c>
      <c r="I11" s="9" t="s">
        <v>54</v>
      </c>
      <c r="J11" s="15">
        <v>29625.15981905891</v>
      </c>
      <c r="K11" s="16">
        <v>69.877135593931541</v>
      </c>
      <c r="L11" s="9" t="s">
        <v>27</v>
      </c>
      <c r="M11" s="9">
        <v>2021</v>
      </c>
      <c r="N11" s="9" t="s">
        <v>31</v>
      </c>
      <c r="O11" s="9" t="s">
        <v>31</v>
      </c>
      <c r="P11" s="9">
        <v>2035</v>
      </c>
      <c r="Q11" s="9" t="s">
        <v>32</v>
      </c>
      <c r="R11" s="17">
        <v>1.5106662342347525</v>
      </c>
      <c r="S11" s="9">
        <v>2035</v>
      </c>
      <c r="T11" s="9" t="s">
        <v>27</v>
      </c>
      <c r="U11" s="9" t="s">
        <v>225</v>
      </c>
      <c r="V11" s="9" t="s">
        <v>226</v>
      </c>
      <c r="W11" s="9">
        <v>96</v>
      </c>
      <c r="X11" s="9" t="s">
        <v>227</v>
      </c>
    </row>
    <row r="12" spans="1:24" ht="36">
      <c r="A12" s="9" t="s">
        <v>265</v>
      </c>
      <c r="B12" s="9" t="s">
        <v>70</v>
      </c>
      <c r="C12" s="9" t="s">
        <v>266</v>
      </c>
      <c r="D12" s="9" t="s">
        <v>27</v>
      </c>
      <c r="E12" s="9" t="s">
        <v>27</v>
      </c>
      <c r="F12" s="9" t="s">
        <v>27</v>
      </c>
      <c r="G12" s="9" t="s">
        <v>115</v>
      </c>
      <c r="H12" s="9" t="s">
        <v>27</v>
      </c>
      <c r="I12" s="9" t="s">
        <v>54</v>
      </c>
      <c r="J12" s="15">
        <v>40708.695099808749</v>
      </c>
      <c r="K12" s="16">
        <v>67.980182051846654</v>
      </c>
      <c r="L12" s="9" t="s">
        <v>27</v>
      </c>
      <c r="M12" s="9">
        <v>2021</v>
      </c>
      <c r="N12" s="9" t="s">
        <v>31</v>
      </c>
      <c r="O12" s="9" t="s">
        <v>31</v>
      </c>
      <c r="P12" s="9">
        <v>2035</v>
      </c>
      <c r="Q12" s="9" t="s">
        <v>32</v>
      </c>
      <c r="R12" s="17" t="s">
        <v>27</v>
      </c>
      <c r="S12" s="9">
        <v>2035</v>
      </c>
      <c r="T12" s="9" t="s">
        <v>27</v>
      </c>
      <c r="U12" s="9" t="s">
        <v>225</v>
      </c>
      <c r="V12" s="9" t="s">
        <v>226</v>
      </c>
      <c r="W12" s="9">
        <v>96</v>
      </c>
      <c r="X12" s="9" t="s">
        <v>227</v>
      </c>
    </row>
    <row r="13" spans="1:24" ht="36">
      <c r="A13" s="9" t="s">
        <v>267</v>
      </c>
      <c r="B13" s="9" t="s">
        <v>70</v>
      </c>
      <c r="C13" s="9" t="s">
        <v>157</v>
      </c>
      <c r="D13" s="9" t="s">
        <v>27</v>
      </c>
      <c r="E13" s="9" t="s">
        <v>27</v>
      </c>
      <c r="F13" s="9" t="s">
        <v>27</v>
      </c>
      <c r="G13" s="9" t="s">
        <v>115</v>
      </c>
      <c r="H13" s="9" t="s">
        <v>268</v>
      </c>
      <c r="I13" s="9" t="s">
        <v>54</v>
      </c>
      <c r="J13" s="15">
        <v>19798.591296940809</v>
      </c>
      <c r="K13" s="16">
        <v>65.888663267554662</v>
      </c>
      <c r="L13" s="9" t="s">
        <v>27</v>
      </c>
      <c r="M13" s="9">
        <v>2021</v>
      </c>
      <c r="N13" s="9" t="s">
        <v>31</v>
      </c>
      <c r="O13" s="9" t="s">
        <v>31</v>
      </c>
      <c r="P13" s="9">
        <v>2035</v>
      </c>
      <c r="Q13" s="9" t="s">
        <v>32</v>
      </c>
      <c r="R13" s="17" t="s">
        <v>27</v>
      </c>
      <c r="S13" s="9">
        <v>2035</v>
      </c>
      <c r="T13" s="9" t="s">
        <v>27</v>
      </c>
      <c r="U13" s="9" t="s">
        <v>225</v>
      </c>
      <c r="V13" s="9" t="s">
        <v>226</v>
      </c>
      <c r="W13" s="9">
        <v>96</v>
      </c>
      <c r="X13" s="9" t="s">
        <v>227</v>
      </c>
    </row>
    <row r="14" spans="1:24" ht="36">
      <c r="A14" s="9" t="s">
        <v>269</v>
      </c>
      <c r="B14" s="9" t="s">
        <v>70</v>
      </c>
      <c r="C14" s="9" t="s">
        <v>270</v>
      </c>
      <c r="D14" s="9" t="s">
        <v>27</v>
      </c>
      <c r="E14" s="9" t="s">
        <v>271</v>
      </c>
      <c r="F14" s="9" t="s">
        <v>271</v>
      </c>
      <c r="G14" s="9" t="s">
        <v>115</v>
      </c>
      <c r="H14" s="9" t="s">
        <v>232</v>
      </c>
      <c r="I14" s="9" t="s">
        <v>54</v>
      </c>
      <c r="J14" s="15">
        <v>28733.946487059122</v>
      </c>
      <c r="K14" s="16">
        <v>72.126317504940303</v>
      </c>
      <c r="L14" s="9" t="s">
        <v>27</v>
      </c>
      <c r="M14" s="9">
        <v>2021</v>
      </c>
      <c r="N14" s="9" t="s">
        <v>31</v>
      </c>
      <c r="O14" s="9" t="s">
        <v>31</v>
      </c>
      <c r="P14" s="9">
        <v>2035</v>
      </c>
      <c r="Q14" s="9" t="s">
        <v>32</v>
      </c>
      <c r="R14" s="17" t="s">
        <v>27</v>
      </c>
      <c r="S14" s="9">
        <v>2035</v>
      </c>
      <c r="T14" s="9" t="s">
        <v>27</v>
      </c>
      <c r="U14" s="9" t="s">
        <v>225</v>
      </c>
      <c r="V14" s="9" t="s">
        <v>226</v>
      </c>
      <c r="W14" s="9">
        <v>96</v>
      </c>
      <c r="X14" s="9" t="s">
        <v>227</v>
      </c>
    </row>
    <row r="15" spans="1:24" ht="36">
      <c r="A15" s="9" t="s">
        <v>272</v>
      </c>
      <c r="B15" s="9" t="s">
        <v>70</v>
      </c>
      <c r="C15" s="9" t="s">
        <v>273</v>
      </c>
      <c r="D15" s="9" t="s">
        <v>27</v>
      </c>
      <c r="E15" s="9" t="s">
        <v>274</v>
      </c>
      <c r="F15" s="9" t="s">
        <v>27</v>
      </c>
      <c r="G15" s="9" t="s">
        <v>115</v>
      </c>
      <c r="H15" s="9" t="s">
        <v>27</v>
      </c>
      <c r="I15" s="9" t="s">
        <v>54</v>
      </c>
      <c r="J15" s="15">
        <v>456113.49271327781</v>
      </c>
      <c r="K15" s="16">
        <v>950.8190733723726</v>
      </c>
      <c r="L15" s="9" t="s">
        <v>27</v>
      </c>
      <c r="M15" s="9">
        <v>2021</v>
      </c>
      <c r="N15" s="9" t="s">
        <v>31</v>
      </c>
      <c r="O15" s="9" t="s">
        <v>31</v>
      </c>
      <c r="P15" s="9">
        <v>2035</v>
      </c>
      <c r="Q15" s="9" t="s">
        <v>32</v>
      </c>
      <c r="R15" s="17" t="s">
        <v>27</v>
      </c>
      <c r="S15" s="9">
        <v>2035</v>
      </c>
      <c r="T15" s="9" t="s">
        <v>27</v>
      </c>
      <c r="U15" s="9" t="s">
        <v>225</v>
      </c>
      <c r="V15" s="9" t="s">
        <v>226</v>
      </c>
      <c r="W15" s="9">
        <v>96</v>
      </c>
      <c r="X15" s="9" t="s">
        <v>227</v>
      </c>
    </row>
    <row r="16" spans="1:24" ht="36">
      <c r="A16" s="9" t="s">
        <v>275</v>
      </c>
      <c r="B16" s="9" t="s">
        <v>70</v>
      </c>
      <c r="C16" s="9" t="s">
        <v>276</v>
      </c>
      <c r="D16" s="9" t="s">
        <v>277</v>
      </c>
      <c r="E16" s="9" t="s">
        <v>278</v>
      </c>
      <c r="F16" s="9" t="s">
        <v>278</v>
      </c>
      <c r="G16" s="9" t="s">
        <v>115</v>
      </c>
      <c r="H16" s="9" t="s">
        <v>268</v>
      </c>
      <c r="I16" s="9" t="s">
        <v>54</v>
      </c>
      <c r="J16" s="15">
        <v>15082.201414746341</v>
      </c>
      <c r="K16" s="16">
        <v>30.496859040350358</v>
      </c>
      <c r="L16" s="9" t="s">
        <v>27</v>
      </c>
      <c r="M16" s="9">
        <v>2021</v>
      </c>
      <c r="N16" s="9" t="s">
        <v>31</v>
      </c>
      <c r="O16" s="9" t="s">
        <v>31</v>
      </c>
      <c r="P16" s="9">
        <v>2035</v>
      </c>
      <c r="Q16" s="9" t="s">
        <v>32</v>
      </c>
      <c r="R16" s="17">
        <v>3.7208475642584151</v>
      </c>
      <c r="S16" s="9">
        <v>2035</v>
      </c>
      <c r="T16" s="9" t="s">
        <v>27</v>
      </c>
      <c r="U16" s="9" t="s">
        <v>225</v>
      </c>
      <c r="V16" s="9" t="s">
        <v>226</v>
      </c>
      <c r="W16" s="9">
        <v>96</v>
      </c>
      <c r="X16" s="9" t="s">
        <v>227</v>
      </c>
    </row>
    <row r="17" spans="1:24" ht="36">
      <c r="A17" s="9" t="s">
        <v>279</v>
      </c>
      <c r="B17" s="9" t="s">
        <v>70</v>
      </c>
      <c r="C17" s="9" t="s">
        <v>221</v>
      </c>
      <c r="D17" s="9" t="s">
        <v>280</v>
      </c>
      <c r="E17" s="9" t="s">
        <v>281</v>
      </c>
      <c r="F17" s="9" t="s">
        <v>281</v>
      </c>
      <c r="G17" s="9" t="s">
        <v>115</v>
      </c>
      <c r="H17" s="9" t="s">
        <v>282</v>
      </c>
      <c r="I17" s="9" t="s">
        <v>54</v>
      </c>
      <c r="J17" s="15">
        <v>7119.2311171687734</v>
      </c>
      <c r="K17" s="16">
        <v>13.413713606572218</v>
      </c>
      <c r="L17" s="9" t="s">
        <v>27</v>
      </c>
      <c r="M17" s="9">
        <v>2021</v>
      </c>
      <c r="N17" s="9" t="s">
        <v>31</v>
      </c>
      <c r="O17" s="9" t="s">
        <v>31</v>
      </c>
      <c r="P17" s="9">
        <v>2035</v>
      </c>
      <c r="Q17" s="9" t="s">
        <v>32</v>
      </c>
      <c r="R17" s="17">
        <v>2.0850551964512296</v>
      </c>
      <c r="S17" s="9">
        <v>2035</v>
      </c>
      <c r="T17" s="9" t="s">
        <v>27</v>
      </c>
      <c r="U17" s="9" t="s">
        <v>225</v>
      </c>
      <c r="V17" s="9" t="s">
        <v>226</v>
      </c>
      <c r="W17" s="9">
        <v>96</v>
      </c>
      <c r="X17" s="9" t="s">
        <v>227</v>
      </c>
    </row>
    <row r="18" spans="1:24" ht="36">
      <c r="A18" s="9" t="s">
        <v>283</v>
      </c>
      <c r="B18" s="9" t="s">
        <v>70</v>
      </c>
      <c r="C18" s="9" t="s">
        <v>284</v>
      </c>
      <c r="D18" s="9" t="s">
        <v>280</v>
      </c>
      <c r="E18" s="9" t="s">
        <v>285</v>
      </c>
      <c r="F18" s="9" t="s">
        <v>285</v>
      </c>
      <c r="G18" s="9" t="s">
        <v>115</v>
      </c>
      <c r="H18" s="9" t="s">
        <v>286</v>
      </c>
      <c r="I18" s="9" t="s">
        <v>54</v>
      </c>
      <c r="J18" s="15">
        <v>1648.880097411753</v>
      </c>
      <c r="K18" s="16">
        <v>4.3308548237574129</v>
      </c>
      <c r="L18" s="9" t="s">
        <v>27</v>
      </c>
      <c r="M18" s="9">
        <v>2021</v>
      </c>
      <c r="N18" s="9" t="s">
        <v>31</v>
      </c>
      <c r="O18" s="9" t="s">
        <v>31</v>
      </c>
      <c r="P18" s="9">
        <v>2035</v>
      </c>
      <c r="Q18" s="9" t="s">
        <v>32</v>
      </c>
      <c r="R18" s="17">
        <v>0.59224641200280326</v>
      </c>
      <c r="S18" s="9">
        <v>2035</v>
      </c>
      <c r="T18" s="9" t="s">
        <v>27</v>
      </c>
      <c r="U18" s="9" t="s">
        <v>225</v>
      </c>
      <c r="V18" s="9" t="s">
        <v>226</v>
      </c>
      <c r="W18" s="9">
        <v>96</v>
      </c>
      <c r="X18" s="9" t="s">
        <v>227</v>
      </c>
    </row>
    <row r="19" spans="1:24" ht="36">
      <c r="A19" s="9" t="s">
        <v>287</v>
      </c>
      <c r="B19" s="9" t="s">
        <v>70</v>
      </c>
      <c r="C19" s="9" t="s">
        <v>288</v>
      </c>
      <c r="D19" s="9" t="s">
        <v>289</v>
      </c>
      <c r="E19" s="9" t="s">
        <v>290</v>
      </c>
      <c r="F19" s="9" t="s">
        <v>291</v>
      </c>
      <c r="G19" s="9" t="s">
        <v>115</v>
      </c>
      <c r="H19" s="9" t="s">
        <v>292</v>
      </c>
      <c r="I19" s="9" t="s">
        <v>54</v>
      </c>
      <c r="J19" s="15">
        <v>28371.665838139328</v>
      </c>
      <c r="K19" s="16">
        <v>80.48352267678797</v>
      </c>
      <c r="L19" s="9" t="s">
        <v>27</v>
      </c>
      <c r="M19" s="9">
        <v>2021</v>
      </c>
      <c r="N19" s="9" t="s">
        <v>31</v>
      </c>
      <c r="O19" s="9" t="s">
        <v>31</v>
      </c>
      <c r="P19" s="9">
        <v>2035</v>
      </c>
      <c r="Q19" s="9" t="s">
        <v>32</v>
      </c>
      <c r="R19" s="17">
        <v>44.489641103965823</v>
      </c>
      <c r="S19" s="9">
        <v>2035</v>
      </c>
      <c r="T19" s="9" t="s">
        <v>27</v>
      </c>
      <c r="U19" s="9" t="s">
        <v>225</v>
      </c>
      <c r="V19" s="9" t="s">
        <v>226</v>
      </c>
      <c r="W19" s="9">
        <v>96</v>
      </c>
      <c r="X19" s="9" t="s">
        <v>227</v>
      </c>
    </row>
    <row r="20" spans="1:24" ht="36">
      <c r="A20" s="9" t="s">
        <v>293</v>
      </c>
      <c r="B20" s="9" t="s">
        <v>70</v>
      </c>
      <c r="C20" s="9" t="s">
        <v>294</v>
      </c>
      <c r="D20" s="9" t="s">
        <v>280</v>
      </c>
      <c r="E20" s="9" t="s">
        <v>295</v>
      </c>
      <c r="F20" s="9" t="s">
        <v>295</v>
      </c>
      <c r="G20" s="9" t="s">
        <v>115</v>
      </c>
      <c r="H20" s="9" t="s">
        <v>296</v>
      </c>
      <c r="I20" s="9" t="s">
        <v>54</v>
      </c>
      <c r="J20" s="15">
        <v>4202.9387303719086</v>
      </c>
      <c r="K20" s="16">
        <v>7.4085407702170434</v>
      </c>
      <c r="L20" s="9" t="s">
        <v>27</v>
      </c>
      <c r="M20" s="9">
        <v>2021</v>
      </c>
      <c r="N20" s="9" t="s">
        <v>31</v>
      </c>
      <c r="O20" s="9" t="s">
        <v>31</v>
      </c>
      <c r="P20" s="9">
        <v>2035</v>
      </c>
      <c r="Q20" s="9" t="s">
        <v>32</v>
      </c>
      <c r="R20" s="17">
        <v>0.60347383213555783</v>
      </c>
      <c r="S20" s="9">
        <v>2035</v>
      </c>
      <c r="T20" s="9" t="s">
        <v>27</v>
      </c>
      <c r="U20" s="9" t="s">
        <v>225</v>
      </c>
      <c r="V20" s="9" t="s">
        <v>226</v>
      </c>
      <c r="W20" s="9">
        <v>96</v>
      </c>
      <c r="X20" s="9" t="s">
        <v>227</v>
      </c>
    </row>
    <row r="21" spans="1:24" ht="36">
      <c r="A21" s="9" t="s">
        <v>297</v>
      </c>
      <c r="B21" s="9" t="s">
        <v>70</v>
      </c>
      <c r="C21" s="9" t="s">
        <v>298</v>
      </c>
      <c r="D21" s="9" t="s">
        <v>27</v>
      </c>
      <c r="E21" s="9" t="s">
        <v>299</v>
      </c>
      <c r="F21" s="9" t="s">
        <v>299</v>
      </c>
      <c r="G21" s="9" t="s">
        <v>115</v>
      </c>
      <c r="H21" s="9" t="s">
        <v>300</v>
      </c>
      <c r="I21" s="9" t="s">
        <v>54</v>
      </c>
      <c r="J21" s="15">
        <v>2575.5493536723279</v>
      </c>
      <c r="K21" s="16">
        <v>7.4568956241569522</v>
      </c>
      <c r="L21" s="9" t="s">
        <v>27</v>
      </c>
      <c r="M21" s="9">
        <v>2021</v>
      </c>
      <c r="N21" s="9" t="s">
        <v>31</v>
      </c>
      <c r="O21" s="9" t="s">
        <v>31</v>
      </c>
      <c r="P21" s="9">
        <v>2035</v>
      </c>
      <c r="Q21" s="9" t="s">
        <v>32</v>
      </c>
      <c r="R21" s="17">
        <v>0.55158354327502646</v>
      </c>
      <c r="S21" s="9">
        <v>2035</v>
      </c>
      <c r="T21" s="9" t="s">
        <v>27</v>
      </c>
      <c r="U21" s="9" t="s">
        <v>225</v>
      </c>
      <c r="V21" s="9" t="s">
        <v>226</v>
      </c>
      <c r="W21" s="9">
        <v>96</v>
      </c>
      <c r="X21" s="9" t="s">
        <v>227</v>
      </c>
    </row>
    <row r="22" spans="1:24" ht="36">
      <c r="A22" s="9" t="s">
        <v>301</v>
      </c>
      <c r="B22" s="9" t="s">
        <v>70</v>
      </c>
      <c r="C22" s="9" t="s">
        <v>270</v>
      </c>
      <c r="D22" s="9" t="s">
        <v>302</v>
      </c>
      <c r="E22" s="9" t="s">
        <v>303</v>
      </c>
      <c r="F22" s="9" t="s">
        <v>303</v>
      </c>
      <c r="G22" s="9" t="s">
        <v>115</v>
      </c>
      <c r="H22" s="9" t="s">
        <v>232</v>
      </c>
      <c r="I22" s="9" t="s">
        <v>54</v>
      </c>
      <c r="J22" s="15">
        <v>71934.831849733513</v>
      </c>
      <c r="K22" s="16">
        <v>202.85130338040662</v>
      </c>
      <c r="L22" s="9" t="s">
        <v>27</v>
      </c>
      <c r="M22" s="9">
        <v>2021</v>
      </c>
      <c r="N22" s="9" t="s">
        <v>31</v>
      </c>
      <c r="O22" s="9" t="s">
        <v>31</v>
      </c>
      <c r="P22" s="9">
        <v>2035</v>
      </c>
      <c r="Q22" s="9" t="s">
        <v>32</v>
      </c>
      <c r="R22" s="17">
        <v>11.80004036278552</v>
      </c>
      <c r="S22" s="9">
        <v>2035</v>
      </c>
      <c r="T22" s="9" t="s">
        <v>27</v>
      </c>
      <c r="U22" s="9" t="s">
        <v>225</v>
      </c>
      <c r="V22" s="9" t="s">
        <v>226</v>
      </c>
      <c r="W22" s="9">
        <v>96</v>
      </c>
      <c r="X22" s="9" t="s">
        <v>227</v>
      </c>
    </row>
    <row r="23" spans="1:24" ht="36">
      <c r="A23" s="9" t="s">
        <v>304</v>
      </c>
      <c r="B23" s="9" t="s">
        <v>70</v>
      </c>
      <c r="C23" s="9" t="s">
        <v>136</v>
      </c>
      <c r="D23" s="9" t="s">
        <v>280</v>
      </c>
      <c r="E23" s="9" t="s">
        <v>305</v>
      </c>
      <c r="F23" s="9" t="s">
        <v>305</v>
      </c>
      <c r="G23" s="9" t="s">
        <v>115</v>
      </c>
      <c r="H23" s="9" t="s">
        <v>232</v>
      </c>
      <c r="I23" s="9" t="s">
        <v>54</v>
      </c>
      <c r="J23" s="15">
        <v>2285.7126457291347</v>
      </c>
      <c r="K23" s="16">
        <v>5.5167508918524177</v>
      </c>
      <c r="L23" s="9" t="s">
        <v>27</v>
      </c>
      <c r="M23" s="9">
        <v>2021</v>
      </c>
      <c r="N23" s="9" t="s">
        <v>31</v>
      </c>
      <c r="O23" s="9" t="s">
        <v>31</v>
      </c>
      <c r="P23" s="9">
        <v>2035</v>
      </c>
      <c r="Q23" s="9" t="s">
        <v>32</v>
      </c>
      <c r="R23" s="17">
        <v>1.7863889729499998</v>
      </c>
      <c r="S23" s="9">
        <v>2035</v>
      </c>
      <c r="T23" s="9" t="s">
        <v>27</v>
      </c>
      <c r="U23" s="9" t="s">
        <v>225</v>
      </c>
      <c r="V23" s="9" t="s">
        <v>226</v>
      </c>
      <c r="W23" s="9">
        <v>96</v>
      </c>
      <c r="X23" s="9" t="s">
        <v>227</v>
      </c>
    </row>
    <row r="24" spans="1:24" ht="36">
      <c r="A24" s="9" t="s">
        <v>306</v>
      </c>
      <c r="B24" s="9" t="s">
        <v>70</v>
      </c>
      <c r="C24" s="9" t="s">
        <v>241</v>
      </c>
      <c r="D24" s="9" t="s">
        <v>307</v>
      </c>
      <c r="E24" s="9" t="s">
        <v>308</v>
      </c>
      <c r="F24" s="9" t="s">
        <v>308</v>
      </c>
      <c r="G24" s="9" t="s">
        <v>115</v>
      </c>
      <c r="H24" s="9" t="s">
        <v>232</v>
      </c>
      <c r="I24" s="9" t="s">
        <v>54</v>
      </c>
      <c r="J24" s="15">
        <v>10236.231190087594</v>
      </c>
      <c r="K24" s="16">
        <v>20.172033488636721</v>
      </c>
      <c r="L24" s="9" t="s">
        <v>27</v>
      </c>
      <c r="M24" s="9">
        <v>2021</v>
      </c>
      <c r="N24" s="9" t="s">
        <v>31</v>
      </c>
      <c r="O24" s="9" t="s">
        <v>31</v>
      </c>
      <c r="P24" s="9">
        <v>2035</v>
      </c>
      <c r="Q24" s="9" t="s">
        <v>32</v>
      </c>
      <c r="R24" s="17">
        <v>1.5693683174220916</v>
      </c>
      <c r="S24" s="9">
        <v>2035</v>
      </c>
      <c r="T24" s="9" t="s">
        <v>27</v>
      </c>
      <c r="U24" s="9" t="s">
        <v>225</v>
      </c>
      <c r="V24" s="9" t="s">
        <v>226</v>
      </c>
      <c r="W24" s="9">
        <v>96</v>
      </c>
      <c r="X24" s="9" t="s">
        <v>227</v>
      </c>
    </row>
    <row r="25" spans="1:24" ht="36">
      <c r="A25" s="9" t="s">
        <v>309</v>
      </c>
      <c r="B25" s="9" t="s">
        <v>70</v>
      </c>
      <c r="C25" s="9" t="s">
        <v>136</v>
      </c>
      <c r="D25" s="9" t="s">
        <v>310</v>
      </c>
      <c r="E25" s="9" t="s">
        <v>138</v>
      </c>
      <c r="F25" s="9" t="s">
        <v>138</v>
      </c>
      <c r="G25" s="9" t="s">
        <v>115</v>
      </c>
      <c r="H25" s="9" t="s">
        <v>311</v>
      </c>
      <c r="I25" s="9" t="s">
        <v>54</v>
      </c>
      <c r="J25" s="15">
        <v>284621.10311386746</v>
      </c>
      <c r="K25" s="16">
        <v>637.120329383897</v>
      </c>
      <c r="L25" s="9" t="s">
        <v>27</v>
      </c>
      <c r="M25" s="9">
        <v>2021</v>
      </c>
      <c r="N25" s="9" t="s">
        <v>31</v>
      </c>
      <c r="O25" s="9" t="s">
        <v>31</v>
      </c>
      <c r="P25" s="9">
        <v>2035</v>
      </c>
      <c r="Q25" s="9" t="s">
        <v>32</v>
      </c>
      <c r="R25" s="17">
        <v>187.23121138688595</v>
      </c>
      <c r="S25" s="9">
        <v>2035</v>
      </c>
      <c r="T25" s="9" t="s">
        <v>27</v>
      </c>
      <c r="U25" s="9" t="s">
        <v>225</v>
      </c>
      <c r="V25" s="9" t="s">
        <v>226</v>
      </c>
      <c r="W25" s="9">
        <v>96</v>
      </c>
      <c r="X25" s="9" t="s">
        <v>227</v>
      </c>
    </row>
    <row r="26" spans="1:24" ht="36">
      <c r="A26" s="9" t="s">
        <v>312</v>
      </c>
      <c r="B26" s="9" t="s">
        <v>70</v>
      </c>
      <c r="C26" s="9" t="s">
        <v>284</v>
      </c>
      <c r="D26" s="9" t="s">
        <v>313</v>
      </c>
      <c r="E26" s="9" t="s">
        <v>314</v>
      </c>
      <c r="F26" s="9" t="s">
        <v>314</v>
      </c>
      <c r="G26" s="9" t="s">
        <v>115</v>
      </c>
      <c r="H26" s="9" t="s">
        <v>232</v>
      </c>
      <c r="I26" s="9" t="s">
        <v>54</v>
      </c>
      <c r="J26" s="15">
        <v>1312.4890938267074</v>
      </c>
      <c r="K26" s="16">
        <v>3.6981590629627452</v>
      </c>
      <c r="L26" s="9" t="s">
        <v>27</v>
      </c>
      <c r="M26" s="9">
        <v>2021</v>
      </c>
      <c r="N26" s="9" t="s">
        <v>31</v>
      </c>
      <c r="O26" s="9" t="s">
        <v>31</v>
      </c>
      <c r="P26" s="9">
        <v>2035</v>
      </c>
      <c r="Q26" s="9" t="s">
        <v>32</v>
      </c>
      <c r="R26" s="17">
        <v>0.89151356024999995</v>
      </c>
      <c r="S26" s="9">
        <v>2035</v>
      </c>
      <c r="T26" s="9" t="s">
        <v>27</v>
      </c>
      <c r="U26" s="9" t="s">
        <v>225</v>
      </c>
      <c r="V26" s="9" t="s">
        <v>226</v>
      </c>
      <c r="W26" s="9">
        <v>96</v>
      </c>
      <c r="X26" s="9" t="s">
        <v>227</v>
      </c>
    </row>
    <row r="27" spans="1:24" ht="36">
      <c r="A27" s="9" t="s">
        <v>315</v>
      </c>
      <c r="B27" s="9" t="s">
        <v>70</v>
      </c>
      <c r="C27" s="9" t="s">
        <v>316</v>
      </c>
      <c r="D27" s="9" t="s">
        <v>317</v>
      </c>
      <c r="E27" s="9" t="s">
        <v>318</v>
      </c>
      <c r="F27" s="9" t="s">
        <v>318</v>
      </c>
      <c r="G27" s="9" t="s">
        <v>115</v>
      </c>
      <c r="H27" s="9" t="s">
        <v>224</v>
      </c>
      <c r="I27" s="9" t="s">
        <v>54</v>
      </c>
      <c r="J27" s="15">
        <v>8889.4877548571894</v>
      </c>
      <c r="K27" s="16">
        <v>36.837186718719551</v>
      </c>
      <c r="L27" s="9" t="s">
        <v>27</v>
      </c>
      <c r="M27" s="9">
        <v>2021</v>
      </c>
      <c r="N27" s="9" t="s">
        <v>31</v>
      </c>
      <c r="O27" s="9" t="s">
        <v>31</v>
      </c>
      <c r="P27" s="9">
        <v>2035</v>
      </c>
      <c r="Q27" s="9" t="s">
        <v>32</v>
      </c>
      <c r="R27" s="17">
        <v>5.8102547470567405</v>
      </c>
      <c r="S27" s="9">
        <v>2035</v>
      </c>
      <c r="T27" s="9" t="s">
        <v>27</v>
      </c>
      <c r="U27" s="9" t="s">
        <v>225</v>
      </c>
      <c r="V27" s="9" t="s">
        <v>226</v>
      </c>
      <c r="W27" s="9">
        <v>96</v>
      </c>
      <c r="X27" s="9" t="s">
        <v>227</v>
      </c>
    </row>
    <row r="28" spans="1:24" ht="36">
      <c r="A28" s="9" t="s">
        <v>319</v>
      </c>
      <c r="B28" s="9" t="s">
        <v>70</v>
      </c>
      <c r="C28" s="9" t="s">
        <v>234</v>
      </c>
      <c r="D28" s="9" t="s">
        <v>27</v>
      </c>
      <c r="E28" s="9" t="s">
        <v>320</v>
      </c>
      <c r="F28" s="9" t="s">
        <v>320</v>
      </c>
      <c r="G28" s="9" t="s">
        <v>115</v>
      </c>
      <c r="H28" s="9" t="s">
        <v>321</v>
      </c>
      <c r="I28" s="9" t="s">
        <v>54</v>
      </c>
      <c r="J28" s="15">
        <v>6760.0859932436833</v>
      </c>
      <c r="K28" s="16">
        <v>17.35975477940918</v>
      </c>
      <c r="L28" s="9" t="s">
        <v>27</v>
      </c>
      <c r="M28" s="9">
        <v>2021</v>
      </c>
      <c r="N28" s="9" t="s">
        <v>31</v>
      </c>
      <c r="O28" s="9" t="s">
        <v>31</v>
      </c>
      <c r="P28" s="9">
        <v>2035</v>
      </c>
      <c r="Q28" s="9" t="s">
        <v>32</v>
      </c>
      <c r="R28" s="17">
        <v>1.6268713291758872</v>
      </c>
      <c r="S28" s="9">
        <v>2035</v>
      </c>
      <c r="T28" s="9" t="s">
        <v>27</v>
      </c>
      <c r="U28" s="9" t="s">
        <v>225</v>
      </c>
      <c r="V28" s="9" t="s">
        <v>226</v>
      </c>
      <c r="W28" s="9">
        <v>96</v>
      </c>
      <c r="X28" s="9" t="s">
        <v>227</v>
      </c>
    </row>
    <row r="29" spans="1:24" ht="36">
      <c r="A29" s="9" t="s">
        <v>322</v>
      </c>
      <c r="B29" s="9" t="s">
        <v>70</v>
      </c>
      <c r="C29" s="9" t="s">
        <v>323</v>
      </c>
      <c r="D29" s="9" t="s">
        <v>324</v>
      </c>
      <c r="E29" s="9" t="s">
        <v>152</v>
      </c>
      <c r="F29" s="9" t="s">
        <v>152</v>
      </c>
      <c r="G29" s="9" t="s">
        <v>115</v>
      </c>
      <c r="H29" s="9" t="s">
        <v>325</v>
      </c>
      <c r="I29" s="9" t="s">
        <v>54</v>
      </c>
      <c r="J29" s="15">
        <v>124793.65989477624</v>
      </c>
      <c r="K29" s="16">
        <v>318.53694014679951</v>
      </c>
      <c r="L29" s="9" t="s">
        <v>27</v>
      </c>
      <c r="M29" s="9">
        <v>2021</v>
      </c>
      <c r="N29" s="9" t="s">
        <v>31</v>
      </c>
      <c r="O29" s="9" t="s">
        <v>31</v>
      </c>
      <c r="P29" s="9">
        <v>2035</v>
      </c>
      <c r="Q29" s="9" t="s">
        <v>32</v>
      </c>
      <c r="R29" s="17">
        <v>31.764167430204235</v>
      </c>
      <c r="S29" s="9">
        <v>2035</v>
      </c>
      <c r="T29" s="9" t="s">
        <v>27</v>
      </c>
      <c r="U29" s="9" t="s">
        <v>225</v>
      </c>
      <c r="V29" s="9" t="s">
        <v>226</v>
      </c>
      <c r="W29" s="9">
        <v>96</v>
      </c>
      <c r="X29" s="9" t="s">
        <v>227</v>
      </c>
    </row>
    <row r="30" spans="1:24" ht="36">
      <c r="A30" s="9" t="s">
        <v>326</v>
      </c>
      <c r="B30" s="9" t="s">
        <v>70</v>
      </c>
      <c r="C30" s="9" t="s">
        <v>273</v>
      </c>
      <c r="D30" s="9" t="s">
        <v>327</v>
      </c>
      <c r="E30" s="9" t="s">
        <v>328</v>
      </c>
      <c r="F30" s="9" t="s">
        <v>328</v>
      </c>
      <c r="G30" s="9" t="s">
        <v>115</v>
      </c>
      <c r="H30" s="9" t="s">
        <v>232</v>
      </c>
      <c r="I30" s="9" t="s">
        <v>54</v>
      </c>
      <c r="J30" s="15">
        <v>11787.762733527523</v>
      </c>
      <c r="K30" s="16">
        <v>28.792509342423894</v>
      </c>
      <c r="L30" s="9" t="s">
        <v>27</v>
      </c>
      <c r="M30" s="9">
        <v>2021</v>
      </c>
      <c r="N30" s="9" t="s">
        <v>31</v>
      </c>
      <c r="O30" s="9" t="s">
        <v>31</v>
      </c>
      <c r="P30" s="9">
        <v>2035</v>
      </c>
      <c r="Q30" s="9" t="s">
        <v>32</v>
      </c>
      <c r="R30" s="17">
        <v>0.16885083545106305</v>
      </c>
      <c r="S30" s="9">
        <v>2035</v>
      </c>
      <c r="T30" s="9" t="s">
        <v>27</v>
      </c>
      <c r="U30" s="9" t="s">
        <v>225</v>
      </c>
      <c r="V30" s="9" t="s">
        <v>226</v>
      </c>
      <c r="W30" s="9">
        <v>96</v>
      </c>
      <c r="X30" s="9" t="s">
        <v>227</v>
      </c>
    </row>
    <row r="31" spans="1:24" ht="36">
      <c r="A31" s="9" t="s">
        <v>329</v>
      </c>
      <c r="B31" s="9" t="s">
        <v>70</v>
      </c>
      <c r="C31" s="9" t="s">
        <v>330</v>
      </c>
      <c r="D31" s="9" t="s">
        <v>27</v>
      </c>
      <c r="E31" s="9" t="s">
        <v>331</v>
      </c>
      <c r="F31" s="9" t="s">
        <v>331</v>
      </c>
      <c r="G31" s="9" t="s">
        <v>115</v>
      </c>
      <c r="H31" s="9" t="s">
        <v>332</v>
      </c>
      <c r="I31" s="9" t="s">
        <v>54</v>
      </c>
      <c r="J31" s="15">
        <v>108674.74757990141</v>
      </c>
      <c r="K31" s="16">
        <v>411.49176687745268</v>
      </c>
      <c r="L31" s="9" t="s">
        <v>27</v>
      </c>
      <c r="M31" s="9">
        <v>2021</v>
      </c>
      <c r="N31" s="9" t="s">
        <v>31</v>
      </c>
      <c r="O31" s="9" t="s">
        <v>31</v>
      </c>
      <c r="P31" s="9">
        <v>2035</v>
      </c>
      <c r="Q31" s="9" t="s">
        <v>32</v>
      </c>
      <c r="R31" s="17">
        <v>17.870395578205358</v>
      </c>
      <c r="S31" s="9">
        <v>2035</v>
      </c>
      <c r="T31" s="9" t="s">
        <v>27</v>
      </c>
      <c r="U31" s="9" t="s">
        <v>225</v>
      </c>
      <c r="V31" s="9" t="s">
        <v>226</v>
      </c>
      <c r="W31" s="9">
        <v>96</v>
      </c>
      <c r="X31" s="9" t="s">
        <v>227</v>
      </c>
    </row>
    <row r="32" spans="1:24" ht="36">
      <c r="A32" s="9" t="s">
        <v>333</v>
      </c>
      <c r="B32" s="9" t="s">
        <v>70</v>
      </c>
      <c r="C32" s="9" t="s">
        <v>294</v>
      </c>
      <c r="D32" s="9" t="s">
        <v>334</v>
      </c>
      <c r="E32" s="9" t="s">
        <v>335</v>
      </c>
      <c r="F32" s="9" t="s">
        <v>335</v>
      </c>
      <c r="G32" s="9" t="s">
        <v>115</v>
      </c>
      <c r="H32" s="9" t="s">
        <v>224</v>
      </c>
      <c r="I32" s="9" t="s">
        <v>54</v>
      </c>
      <c r="J32" s="15">
        <v>589850.19608018233</v>
      </c>
      <c r="K32" s="16">
        <v>1533.1403566852568</v>
      </c>
      <c r="L32" s="9" t="s">
        <v>27</v>
      </c>
      <c r="M32" s="9">
        <v>2021</v>
      </c>
      <c r="N32" s="9" t="s">
        <v>31</v>
      </c>
      <c r="O32" s="9" t="s">
        <v>31</v>
      </c>
      <c r="P32" s="9">
        <v>2035</v>
      </c>
      <c r="Q32" s="9" t="s">
        <v>32</v>
      </c>
      <c r="R32" s="17">
        <v>9.5189665010466342</v>
      </c>
      <c r="S32" s="9">
        <v>2035</v>
      </c>
      <c r="T32" s="9" t="s">
        <v>27</v>
      </c>
      <c r="U32" s="9" t="s">
        <v>225</v>
      </c>
      <c r="V32" s="9" t="s">
        <v>226</v>
      </c>
      <c r="W32" s="9">
        <v>96</v>
      </c>
      <c r="X32" s="9" t="s">
        <v>227</v>
      </c>
    </row>
    <row r="33" spans="1:24" ht="36">
      <c r="A33" s="9" t="s">
        <v>336</v>
      </c>
      <c r="B33" s="9" t="s">
        <v>70</v>
      </c>
      <c r="C33" s="9" t="s">
        <v>294</v>
      </c>
      <c r="D33" s="9" t="s">
        <v>27</v>
      </c>
      <c r="E33" s="9" t="s">
        <v>335</v>
      </c>
      <c r="F33" s="9" t="s">
        <v>335</v>
      </c>
      <c r="G33" s="9" t="s">
        <v>115</v>
      </c>
      <c r="H33" s="9" t="s">
        <v>232</v>
      </c>
      <c r="I33" s="9" t="s">
        <v>54</v>
      </c>
      <c r="J33" s="15">
        <v>589850.19608018233</v>
      </c>
      <c r="K33" s="16">
        <v>1533.1403566852568</v>
      </c>
      <c r="L33" s="9" t="s">
        <v>27</v>
      </c>
      <c r="M33" s="9">
        <v>2021</v>
      </c>
      <c r="N33" s="9" t="s">
        <v>31</v>
      </c>
      <c r="O33" s="9" t="s">
        <v>31</v>
      </c>
      <c r="P33" s="9">
        <v>2035</v>
      </c>
      <c r="Q33" s="9" t="s">
        <v>32</v>
      </c>
      <c r="R33" s="17">
        <v>19.227757559028792</v>
      </c>
      <c r="S33" s="9">
        <v>2035</v>
      </c>
      <c r="T33" s="9" t="s">
        <v>27</v>
      </c>
      <c r="U33" s="9" t="s">
        <v>225</v>
      </c>
      <c r="V33" s="9" t="s">
        <v>226</v>
      </c>
      <c r="W33" s="9">
        <v>96</v>
      </c>
      <c r="X33" s="9" t="s">
        <v>227</v>
      </c>
    </row>
    <row r="34" spans="1:24" ht="36">
      <c r="A34" s="9" t="s">
        <v>337</v>
      </c>
      <c r="B34" s="9" t="s">
        <v>70</v>
      </c>
      <c r="C34" s="9" t="s">
        <v>229</v>
      </c>
      <c r="D34" s="9" t="s">
        <v>280</v>
      </c>
      <c r="E34" s="9" t="s">
        <v>338</v>
      </c>
      <c r="F34" s="9" t="s">
        <v>338</v>
      </c>
      <c r="G34" s="9" t="s">
        <v>115</v>
      </c>
      <c r="H34" s="9" t="s">
        <v>339</v>
      </c>
      <c r="I34" s="9" t="s">
        <v>54</v>
      </c>
      <c r="J34" s="15">
        <v>54436.160716000173</v>
      </c>
      <c r="K34" s="16">
        <v>161.2027706564634</v>
      </c>
      <c r="L34" s="9" t="s">
        <v>27</v>
      </c>
      <c r="M34" s="9">
        <v>2021</v>
      </c>
      <c r="N34" s="9" t="s">
        <v>31</v>
      </c>
      <c r="O34" s="9" t="s">
        <v>31</v>
      </c>
      <c r="P34" s="9">
        <v>2035</v>
      </c>
      <c r="Q34" s="9" t="s">
        <v>32</v>
      </c>
      <c r="R34" s="17">
        <v>0.88836961800420489</v>
      </c>
      <c r="S34" s="9">
        <v>2035</v>
      </c>
      <c r="T34" s="9" t="s">
        <v>27</v>
      </c>
      <c r="U34" s="9" t="s">
        <v>225</v>
      </c>
      <c r="V34" s="9" t="s">
        <v>226</v>
      </c>
      <c r="W34" s="9">
        <v>96</v>
      </c>
      <c r="X34" s="9" t="s">
        <v>227</v>
      </c>
    </row>
    <row r="35" spans="1:24" ht="36">
      <c r="A35" s="9" t="s">
        <v>340</v>
      </c>
      <c r="B35" s="9" t="s">
        <v>70</v>
      </c>
      <c r="C35" s="9" t="s">
        <v>284</v>
      </c>
      <c r="D35" s="9" t="s">
        <v>341</v>
      </c>
      <c r="E35" s="9" t="s">
        <v>342</v>
      </c>
      <c r="F35" s="9" t="s">
        <v>342</v>
      </c>
      <c r="G35" s="9" t="s">
        <v>115</v>
      </c>
      <c r="H35" s="9" t="s">
        <v>232</v>
      </c>
      <c r="I35" s="9" t="s">
        <v>54</v>
      </c>
      <c r="J35" s="15">
        <v>15826.641929721065</v>
      </c>
      <c r="K35" s="16">
        <v>53.065753519768549</v>
      </c>
      <c r="L35" s="9" t="s">
        <v>27</v>
      </c>
      <c r="M35" s="9">
        <v>2021</v>
      </c>
      <c r="N35" s="9" t="s">
        <v>31</v>
      </c>
      <c r="O35" s="9" t="s">
        <v>31</v>
      </c>
      <c r="P35" s="9">
        <v>2035</v>
      </c>
      <c r="Q35" s="9" t="s">
        <v>32</v>
      </c>
      <c r="R35" s="17">
        <v>0.305105942359573</v>
      </c>
      <c r="S35" s="9">
        <v>2035</v>
      </c>
      <c r="T35" s="9" t="s">
        <v>27</v>
      </c>
      <c r="U35" s="9" t="s">
        <v>225</v>
      </c>
      <c r="V35" s="9" t="s">
        <v>226</v>
      </c>
      <c r="W35" s="9">
        <v>96</v>
      </c>
      <c r="X35" s="9" t="s">
        <v>227</v>
      </c>
    </row>
    <row r="36" spans="1:24" ht="36">
      <c r="A36" s="9" t="s">
        <v>343</v>
      </c>
      <c r="B36" s="9" t="s">
        <v>70</v>
      </c>
      <c r="C36" s="9" t="s">
        <v>276</v>
      </c>
      <c r="D36" s="9" t="s">
        <v>27</v>
      </c>
      <c r="E36" s="9" t="s">
        <v>344</v>
      </c>
      <c r="F36" s="9" t="s">
        <v>344</v>
      </c>
      <c r="G36" s="9" t="s">
        <v>115</v>
      </c>
      <c r="H36" s="9" t="s">
        <v>300</v>
      </c>
      <c r="I36" s="9" t="s">
        <v>54</v>
      </c>
      <c r="J36" s="15">
        <v>15505.743855474184</v>
      </c>
      <c r="K36" s="16">
        <v>46.022757192890033</v>
      </c>
      <c r="L36" s="9" t="s">
        <v>27</v>
      </c>
      <c r="M36" s="9">
        <v>2021</v>
      </c>
      <c r="N36" s="9" t="s">
        <v>31</v>
      </c>
      <c r="O36" s="9" t="s">
        <v>31</v>
      </c>
      <c r="P36" s="9">
        <v>2035</v>
      </c>
      <c r="Q36" s="9" t="s">
        <v>32</v>
      </c>
      <c r="R36" s="17">
        <v>1.3944611392936175</v>
      </c>
      <c r="S36" s="9">
        <v>2035</v>
      </c>
      <c r="T36" s="9" t="s">
        <v>27</v>
      </c>
      <c r="U36" s="9" t="s">
        <v>225</v>
      </c>
      <c r="V36" s="9" t="s">
        <v>226</v>
      </c>
      <c r="W36" s="9">
        <v>96</v>
      </c>
      <c r="X36" s="9" t="s">
        <v>227</v>
      </c>
    </row>
    <row r="37" spans="1:24" ht="36">
      <c r="A37" s="9" t="s">
        <v>345</v>
      </c>
      <c r="B37" s="9" t="s">
        <v>70</v>
      </c>
      <c r="C37" s="9" t="s">
        <v>346</v>
      </c>
      <c r="D37" s="9" t="s">
        <v>347</v>
      </c>
      <c r="E37" s="9" t="s">
        <v>348</v>
      </c>
      <c r="F37" s="9" t="s">
        <v>348</v>
      </c>
      <c r="G37" s="9" t="s">
        <v>115</v>
      </c>
      <c r="H37" s="9" t="s">
        <v>325</v>
      </c>
      <c r="I37" s="9" t="s">
        <v>54</v>
      </c>
      <c r="J37" s="15">
        <v>2005.0552649412095</v>
      </c>
      <c r="K37" s="16">
        <v>3.8038806943757342</v>
      </c>
      <c r="L37" s="9" t="s">
        <v>27</v>
      </c>
      <c r="M37" s="9">
        <v>2021</v>
      </c>
      <c r="N37" s="9" t="s">
        <v>31</v>
      </c>
      <c r="O37" s="9" t="s">
        <v>31</v>
      </c>
      <c r="P37" s="9">
        <v>2035</v>
      </c>
      <c r="Q37" s="9" t="s">
        <v>32</v>
      </c>
      <c r="R37" s="17">
        <v>1.0467356891925901</v>
      </c>
      <c r="S37" s="9">
        <v>2035</v>
      </c>
      <c r="T37" s="9" t="s">
        <v>27</v>
      </c>
      <c r="U37" s="9" t="s">
        <v>225</v>
      </c>
      <c r="V37" s="9" t="s">
        <v>226</v>
      </c>
      <c r="W37" s="9">
        <v>96</v>
      </c>
      <c r="X37" s="9" t="s">
        <v>227</v>
      </c>
    </row>
    <row r="38" spans="1:24" ht="36">
      <c r="A38" s="9" t="s">
        <v>349</v>
      </c>
      <c r="B38" s="9" t="s">
        <v>70</v>
      </c>
      <c r="C38" s="9" t="s">
        <v>234</v>
      </c>
      <c r="D38" s="9" t="s">
        <v>248</v>
      </c>
      <c r="E38" s="9" t="s">
        <v>350</v>
      </c>
      <c r="F38" s="9" t="s">
        <v>350</v>
      </c>
      <c r="G38" s="9" t="s">
        <v>115</v>
      </c>
      <c r="H38" s="9" t="s">
        <v>311</v>
      </c>
      <c r="I38" s="9" t="s">
        <v>54</v>
      </c>
      <c r="J38" s="15">
        <v>108702.0563439097</v>
      </c>
      <c r="K38" s="16">
        <v>268.96517975074755</v>
      </c>
      <c r="L38" s="9" t="s">
        <v>27</v>
      </c>
      <c r="M38" s="9">
        <v>2021</v>
      </c>
      <c r="N38" s="9" t="s">
        <v>31</v>
      </c>
      <c r="O38" s="9" t="s">
        <v>31</v>
      </c>
      <c r="P38" s="9">
        <v>2035</v>
      </c>
      <c r="Q38" s="9" t="s">
        <v>32</v>
      </c>
      <c r="R38" s="17">
        <v>6.4216516586505028</v>
      </c>
      <c r="S38" s="9">
        <v>2035</v>
      </c>
      <c r="T38" s="9" t="s">
        <v>27</v>
      </c>
      <c r="U38" s="9" t="s">
        <v>225</v>
      </c>
      <c r="V38" s="9" t="s">
        <v>226</v>
      </c>
      <c r="W38" s="9">
        <v>96</v>
      </c>
      <c r="X38" s="9" t="s">
        <v>227</v>
      </c>
    </row>
    <row r="39" spans="1:24" ht="36">
      <c r="A39" s="9" t="s">
        <v>351</v>
      </c>
      <c r="B39" s="9" t="s">
        <v>70</v>
      </c>
      <c r="C39" s="9" t="s">
        <v>352</v>
      </c>
      <c r="D39" s="9" t="s">
        <v>27</v>
      </c>
      <c r="E39" s="9" t="s">
        <v>353</v>
      </c>
      <c r="F39" s="9" t="s">
        <v>353</v>
      </c>
      <c r="G39" s="9" t="s">
        <v>115</v>
      </c>
      <c r="H39" s="9" t="s">
        <v>300</v>
      </c>
      <c r="I39" s="9" t="s">
        <v>54</v>
      </c>
      <c r="J39" s="15">
        <v>27188.158402562694</v>
      </c>
      <c r="K39" s="16">
        <v>78.557818906132255</v>
      </c>
      <c r="L39" s="9" t="s">
        <v>27</v>
      </c>
      <c r="M39" s="9">
        <v>2021</v>
      </c>
      <c r="N39" s="9" t="s">
        <v>31</v>
      </c>
      <c r="O39" s="9" t="s">
        <v>31</v>
      </c>
      <c r="P39" s="9">
        <v>2035</v>
      </c>
      <c r="Q39" s="9" t="s">
        <v>32</v>
      </c>
      <c r="R39" s="17">
        <v>1.3354585652803244</v>
      </c>
      <c r="S39" s="9">
        <v>2035</v>
      </c>
      <c r="T39" s="9" t="s">
        <v>27</v>
      </c>
      <c r="U39" s="9" t="s">
        <v>225</v>
      </c>
      <c r="V39" s="9" t="s">
        <v>226</v>
      </c>
      <c r="W39" s="9">
        <v>96</v>
      </c>
      <c r="X39" s="9" t="s">
        <v>227</v>
      </c>
    </row>
    <row r="40" spans="1:24" ht="36">
      <c r="A40" s="9" t="s">
        <v>354</v>
      </c>
      <c r="B40" s="9" t="s">
        <v>70</v>
      </c>
      <c r="C40" s="9" t="s">
        <v>355</v>
      </c>
      <c r="D40" s="9" t="s">
        <v>27</v>
      </c>
      <c r="E40" s="9" t="s">
        <v>356</v>
      </c>
      <c r="F40" s="9" t="s">
        <v>356</v>
      </c>
      <c r="G40" s="9" t="s">
        <v>115</v>
      </c>
      <c r="H40" s="9" t="s">
        <v>300</v>
      </c>
      <c r="I40" s="9" t="s">
        <v>54</v>
      </c>
      <c r="J40" s="15">
        <v>1744.3777715604629</v>
      </c>
      <c r="K40" s="16">
        <v>4.2101957325934629</v>
      </c>
      <c r="L40" s="9" t="s">
        <v>27</v>
      </c>
      <c r="M40" s="9">
        <v>2021</v>
      </c>
      <c r="N40" s="9" t="s">
        <v>31</v>
      </c>
      <c r="O40" s="9" t="s">
        <v>31</v>
      </c>
      <c r="P40" s="9">
        <v>2035</v>
      </c>
      <c r="Q40" s="9" t="s">
        <v>32</v>
      </c>
      <c r="R40" s="17">
        <v>0.35752658702790124</v>
      </c>
      <c r="S40" s="9">
        <v>2035</v>
      </c>
      <c r="T40" s="9" t="s">
        <v>27</v>
      </c>
      <c r="U40" s="9" t="s">
        <v>225</v>
      </c>
      <c r="V40" s="9" t="s">
        <v>226</v>
      </c>
      <c r="W40" s="9">
        <v>96</v>
      </c>
      <c r="X40" s="9" t="s">
        <v>227</v>
      </c>
    </row>
    <row r="41" spans="1:24" ht="36">
      <c r="A41" s="9" t="s">
        <v>357</v>
      </c>
      <c r="B41" s="9" t="s">
        <v>70</v>
      </c>
      <c r="C41" s="9" t="s">
        <v>136</v>
      </c>
      <c r="D41" s="9" t="s">
        <v>358</v>
      </c>
      <c r="E41" s="9" t="s">
        <v>359</v>
      </c>
      <c r="F41" s="9" t="s">
        <v>359</v>
      </c>
      <c r="G41" s="9" t="s">
        <v>115</v>
      </c>
      <c r="H41" s="9" t="s">
        <v>311</v>
      </c>
      <c r="I41" s="9" t="s">
        <v>54</v>
      </c>
      <c r="J41" s="15">
        <v>2569.0348477224147</v>
      </c>
      <c r="K41" s="16">
        <v>4.6132848376526701</v>
      </c>
      <c r="L41" s="9" t="s">
        <v>27</v>
      </c>
      <c r="M41" s="9">
        <v>2021</v>
      </c>
      <c r="N41" s="9" t="s">
        <v>31</v>
      </c>
      <c r="O41" s="9" t="s">
        <v>31</v>
      </c>
      <c r="P41" s="9">
        <v>2035</v>
      </c>
      <c r="Q41" s="9" t="s">
        <v>32</v>
      </c>
      <c r="R41" s="17">
        <v>1.9124456673969286</v>
      </c>
      <c r="S41" s="9">
        <v>2035</v>
      </c>
      <c r="T41" s="9" t="s">
        <v>27</v>
      </c>
      <c r="U41" s="9" t="s">
        <v>225</v>
      </c>
      <c r="V41" s="9" t="s">
        <v>226</v>
      </c>
      <c r="W41" s="9">
        <v>96</v>
      </c>
      <c r="X41" s="9" t="s">
        <v>227</v>
      </c>
    </row>
    <row r="42" spans="1:24" ht="36">
      <c r="A42" s="9" t="s">
        <v>360</v>
      </c>
      <c r="B42" s="9" t="s">
        <v>70</v>
      </c>
      <c r="C42" s="9" t="s">
        <v>270</v>
      </c>
      <c r="D42" s="9" t="s">
        <v>144</v>
      </c>
      <c r="E42" s="9" t="s">
        <v>361</v>
      </c>
      <c r="F42" s="9" t="s">
        <v>361</v>
      </c>
      <c r="G42" s="9" t="s">
        <v>115</v>
      </c>
      <c r="H42" s="9" t="s">
        <v>325</v>
      </c>
      <c r="I42" s="9" t="s">
        <v>54</v>
      </c>
      <c r="J42" s="15">
        <v>13248.50403227364</v>
      </c>
      <c r="K42" s="16">
        <v>27.084790856118243</v>
      </c>
      <c r="L42" s="9" t="s">
        <v>27</v>
      </c>
      <c r="M42" s="9">
        <v>2021</v>
      </c>
      <c r="N42" s="9" t="s">
        <v>31</v>
      </c>
      <c r="O42" s="9" t="s">
        <v>31</v>
      </c>
      <c r="P42" s="9">
        <v>2035</v>
      </c>
      <c r="Q42" s="9" t="s">
        <v>32</v>
      </c>
      <c r="R42" s="17">
        <v>10.345715352742907</v>
      </c>
      <c r="S42" s="9">
        <v>2035</v>
      </c>
      <c r="T42" s="9" t="s">
        <v>27</v>
      </c>
      <c r="U42" s="9" t="s">
        <v>225</v>
      </c>
      <c r="V42" s="9" t="s">
        <v>226</v>
      </c>
      <c r="W42" s="9">
        <v>96</v>
      </c>
      <c r="X42" s="9" t="s">
        <v>227</v>
      </c>
    </row>
    <row r="43" spans="1:24" ht="36">
      <c r="A43" s="9" t="s">
        <v>362</v>
      </c>
      <c r="B43" s="9" t="s">
        <v>70</v>
      </c>
      <c r="C43" s="9" t="s">
        <v>273</v>
      </c>
      <c r="D43" s="9" t="s">
        <v>363</v>
      </c>
      <c r="E43" s="9" t="s">
        <v>364</v>
      </c>
      <c r="F43" s="9" t="s">
        <v>364</v>
      </c>
      <c r="G43" s="9" t="s">
        <v>115</v>
      </c>
      <c r="H43" s="9" t="s">
        <v>325</v>
      </c>
      <c r="I43" s="9" t="s">
        <v>54</v>
      </c>
      <c r="J43" s="15">
        <v>131791.73124577268</v>
      </c>
      <c r="K43" s="16">
        <v>264.31766159609487</v>
      </c>
      <c r="L43" s="9" t="s">
        <v>27</v>
      </c>
      <c r="M43" s="9">
        <v>2021</v>
      </c>
      <c r="N43" s="9" t="s">
        <v>31</v>
      </c>
      <c r="O43" s="9" t="s">
        <v>31</v>
      </c>
      <c r="P43" s="9">
        <v>2035</v>
      </c>
      <c r="Q43" s="9" t="s">
        <v>32</v>
      </c>
      <c r="R43" s="17">
        <v>34.667972689055652</v>
      </c>
      <c r="S43" s="9">
        <v>2035</v>
      </c>
      <c r="T43" s="9" t="s">
        <v>27</v>
      </c>
      <c r="U43" s="9" t="s">
        <v>225</v>
      </c>
      <c r="V43" s="9" t="s">
        <v>226</v>
      </c>
      <c r="W43" s="9">
        <v>96</v>
      </c>
      <c r="X43" s="9" t="s">
        <v>227</v>
      </c>
    </row>
    <row r="44" spans="1:24" ht="36">
      <c r="A44" s="9" t="s">
        <v>365</v>
      </c>
      <c r="B44" s="9" t="s">
        <v>70</v>
      </c>
      <c r="C44" s="9" t="s">
        <v>229</v>
      </c>
      <c r="D44" s="9" t="s">
        <v>366</v>
      </c>
      <c r="E44" s="9" t="s">
        <v>367</v>
      </c>
      <c r="F44" s="9" t="s">
        <v>367</v>
      </c>
      <c r="G44" s="9" t="s">
        <v>115</v>
      </c>
      <c r="H44" s="9" t="s">
        <v>325</v>
      </c>
      <c r="I44" s="9" t="s">
        <v>54</v>
      </c>
      <c r="J44" s="15">
        <v>8505.7775070604857</v>
      </c>
      <c r="K44" s="16">
        <v>29.368745084978631</v>
      </c>
      <c r="L44" s="9" t="s">
        <v>27</v>
      </c>
      <c r="M44" s="9">
        <v>2021</v>
      </c>
      <c r="N44" s="9" t="s">
        <v>31</v>
      </c>
      <c r="O44" s="9" t="s">
        <v>31</v>
      </c>
      <c r="P44" s="9">
        <v>2035</v>
      </c>
      <c r="Q44" s="9" t="s">
        <v>32</v>
      </c>
      <c r="R44" s="17">
        <v>5.4751525047989089</v>
      </c>
      <c r="S44" s="9">
        <v>2035</v>
      </c>
      <c r="T44" s="9" t="s">
        <v>27</v>
      </c>
      <c r="U44" s="9" t="s">
        <v>225</v>
      </c>
      <c r="V44" s="9" t="s">
        <v>226</v>
      </c>
      <c r="W44" s="9">
        <v>96</v>
      </c>
      <c r="X44" s="9" t="s">
        <v>227</v>
      </c>
    </row>
    <row r="45" spans="1:24" ht="36">
      <c r="A45" s="9" t="s">
        <v>368</v>
      </c>
      <c r="B45" s="9" t="s">
        <v>70</v>
      </c>
      <c r="C45" s="9" t="s">
        <v>316</v>
      </c>
      <c r="D45" s="9" t="s">
        <v>369</v>
      </c>
      <c r="E45" s="9" t="s">
        <v>370</v>
      </c>
      <c r="F45" s="9" t="s">
        <v>370</v>
      </c>
      <c r="G45" s="9" t="s">
        <v>115</v>
      </c>
      <c r="H45" s="9" t="s">
        <v>325</v>
      </c>
      <c r="I45" s="9" t="s">
        <v>54</v>
      </c>
      <c r="J45" s="15">
        <v>6224.3715055786824</v>
      </c>
      <c r="K45" s="16">
        <v>14.503738262678171</v>
      </c>
      <c r="L45" s="9" t="s">
        <v>27</v>
      </c>
      <c r="M45" s="9">
        <v>2021</v>
      </c>
      <c r="N45" s="9" t="s">
        <v>31</v>
      </c>
      <c r="O45" s="9" t="s">
        <v>31</v>
      </c>
      <c r="P45" s="9">
        <v>2035</v>
      </c>
      <c r="Q45" s="9" t="s">
        <v>32</v>
      </c>
      <c r="R45" s="17">
        <v>0.58013239097937996</v>
      </c>
      <c r="S45" s="9">
        <v>2035</v>
      </c>
      <c r="T45" s="9" t="s">
        <v>27</v>
      </c>
      <c r="U45" s="9" t="s">
        <v>225</v>
      </c>
      <c r="V45" s="9" t="s">
        <v>226</v>
      </c>
      <c r="W45" s="9">
        <v>96</v>
      </c>
      <c r="X45" s="9" t="s">
        <v>227</v>
      </c>
    </row>
    <row r="46" spans="1:24" ht="48">
      <c r="A46" s="9" t="s">
        <v>371</v>
      </c>
      <c r="B46" s="9" t="s">
        <v>70</v>
      </c>
      <c r="C46" s="9" t="s">
        <v>372</v>
      </c>
      <c r="D46" s="9" t="s">
        <v>373</v>
      </c>
      <c r="E46" s="9" t="s">
        <v>374</v>
      </c>
      <c r="F46" s="9" t="s">
        <v>374</v>
      </c>
      <c r="G46" s="9" t="s">
        <v>115</v>
      </c>
      <c r="H46" s="9" t="s">
        <v>292</v>
      </c>
      <c r="I46" s="9" t="s">
        <v>54</v>
      </c>
      <c r="J46" s="15">
        <v>90685.345340999775</v>
      </c>
      <c r="K46" s="16">
        <v>191.86862393084368</v>
      </c>
      <c r="L46" s="9" t="s">
        <v>27</v>
      </c>
      <c r="M46" s="9">
        <v>2021</v>
      </c>
      <c r="N46" s="9" t="s">
        <v>31</v>
      </c>
      <c r="O46" s="9" t="s">
        <v>31</v>
      </c>
      <c r="P46" s="9">
        <v>2035</v>
      </c>
      <c r="Q46" s="9" t="s">
        <v>32</v>
      </c>
      <c r="R46" s="17">
        <v>17.600107316938235</v>
      </c>
      <c r="S46" s="9">
        <v>2035</v>
      </c>
      <c r="T46" s="9" t="s">
        <v>27</v>
      </c>
      <c r="U46" s="9" t="s">
        <v>225</v>
      </c>
      <c r="V46" s="9" t="s">
        <v>226</v>
      </c>
      <c r="W46" s="9">
        <v>96</v>
      </c>
      <c r="X46" s="9" t="s">
        <v>227</v>
      </c>
    </row>
    <row r="47" spans="1:24" ht="36">
      <c r="A47" s="9" t="s">
        <v>375</v>
      </c>
      <c r="B47" s="9" t="s">
        <v>70</v>
      </c>
      <c r="C47" s="9" t="s">
        <v>372</v>
      </c>
      <c r="D47" s="9" t="s">
        <v>27</v>
      </c>
      <c r="E47" s="9" t="s">
        <v>374</v>
      </c>
      <c r="F47" s="9" t="s">
        <v>374</v>
      </c>
      <c r="G47" s="9" t="s">
        <v>115</v>
      </c>
      <c r="H47" s="9" t="s">
        <v>300</v>
      </c>
      <c r="I47" s="9" t="s">
        <v>54</v>
      </c>
      <c r="J47" s="15">
        <v>90685.345340999775</v>
      </c>
      <c r="K47" s="16">
        <v>191.86862393084368</v>
      </c>
      <c r="L47" s="9" t="s">
        <v>27</v>
      </c>
      <c r="M47" s="9">
        <v>2021</v>
      </c>
      <c r="N47" s="9" t="s">
        <v>31</v>
      </c>
      <c r="O47" s="9" t="s">
        <v>31</v>
      </c>
      <c r="P47" s="9">
        <v>2035</v>
      </c>
      <c r="Q47" s="9" t="s">
        <v>32</v>
      </c>
      <c r="R47" s="17">
        <v>12.033102201366278</v>
      </c>
      <c r="S47" s="9">
        <v>2035</v>
      </c>
      <c r="T47" s="9" t="s">
        <v>27</v>
      </c>
      <c r="U47" s="9" t="s">
        <v>225</v>
      </c>
      <c r="V47" s="9" t="s">
        <v>226</v>
      </c>
      <c r="W47" s="9">
        <v>96</v>
      </c>
      <c r="X47" s="9" t="s">
        <v>227</v>
      </c>
    </row>
    <row r="48" spans="1:24" ht="36">
      <c r="A48" s="9" t="s">
        <v>376</v>
      </c>
      <c r="B48" s="9" t="s">
        <v>70</v>
      </c>
      <c r="C48" s="9" t="s">
        <v>273</v>
      </c>
      <c r="D48" s="9" t="s">
        <v>363</v>
      </c>
      <c r="E48" s="9" t="s">
        <v>377</v>
      </c>
      <c r="F48" s="9" t="s">
        <v>377</v>
      </c>
      <c r="G48" s="9" t="s">
        <v>115</v>
      </c>
      <c r="H48" s="9" t="s">
        <v>232</v>
      </c>
      <c r="I48" s="9" t="s">
        <v>54</v>
      </c>
      <c r="J48" s="15">
        <v>98331.318585351735</v>
      </c>
      <c r="K48" s="16">
        <v>197.11914288216755</v>
      </c>
      <c r="L48" s="9" t="s">
        <v>27</v>
      </c>
      <c r="M48" s="9">
        <v>2021</v>
      </c>
      <c r="N48" s="9" t="s">
        <v>31</v>
      </c>
      <c r="O48" s="9" t="s">
        <v>31</v>
      </c>
      <c r="P48" s="9">
        <v>2035</v>
      </c>
      <c r="Q48" s="9" t="s">
        <v>32</v>
      </c>
      <c r="R48" s="17">
        <v>151.06662342347522</v>
      </c>
      <c r="S48" s="9">
        <v>2035</v>
      </c>
      <c r="T48" s="9" t="s">
        <v>27</v>
      </c>
      <c r="U48" s="9" t="s">
        <v>225</v>
      </c>
      <c r="V48" s="9" t="s">
        <v>226</v>
      </c>
      <c r="W48" s="9">
        <v>96</v>
      </c>
      <c r="X48" s="9" t="s">
        <v>227</v>
      </c>
    </row>
    <row r="49" spans="1:24" ht="36">
      <c r="A49" s="9" t="s">
        <v>378</v>
      </c>
      <c r="B49" s="9" t="s">
        <v>70</v>
      </c>
      <c r="C49" s="9" t="s">
        <v>355</v>
      </c>
      <c r="D49" s="9" t="s">
        <v>280</v>
      </c>
      <c r="E49" s="9" t="s">
        <v>379</v>
      </c>
      <c r="F49" s="9" t="s">
        <v>379</v>
      </c>
      <c r="G49" s="9" t="s">
        <v>115</v>
      </c>
      <c r="H49" s="9" t="s">
        <v>296</v>
      </c>
      <c r="I49" s="9" t="s">
        <v>54</v>
      </c>
      <c r="J49" s="15">
        <v>20267.210810907687</v>
      </c>
      <c r="K49" s="16">
        <v>51.031470982152371</v>
      </c>
      <c r="L49" s="9" t="s">
        <v>27</v>
      </c>
      <c r="M49" s="9">
        <v>2021</v>
      </c>
      <c r="N49" s="9" t="s">
        <v>31</v>
      </c>
      <c r="O49" s="9" t="s">
        <v>31</v>
      </c>
      <c r="P49" s="9">
        <v>2035</v>
      </c>
      <c r="Q49" s="9" t="s">
        <v>32</v>
      </c>
      <c r="R49" s="17">
        <v>0.29612320600140163</v>
      </c>
      <c r="S49" s="9">
        <v>2035</v>
      </c>
      <c r="T49" s="9" t="s">
        <v>27</v>
      </c>
      <c r="U49" s="9" t="s">
        <v>225</v>
      </c>
      <c r="V49" s="9" t="s">
        <v>226</v>
      </c>
      <c r="W49" s="9">
        <v>96</v>
      </c>
      <c r="X49" s="9" t="s">
        <v>227</v>
      </c>
    </row>
    <row r="50" spans="1:24" ht="36">
      <c r="A50" s="9" t="s">
        <v>380</v>
      </c>
      <c r="B50" s="9" t="s">
        <v>70</v>
      </c>
      <c r="C50" s="9" t="s">
        <v>294</v>
      </c>
      <c r="D50" s="9" t="s">
        <v>280</v>
      </c>
      <c r="E50" s="9" t="s">
        <v>381</v>
      </c>
      <c r="F50" s="9" t="s">
        <v>381</v>
      </c>
      <c r="G50" s="9" t="s">
        <v>115</v>
      </c>
      <c r="H50" s="9" t="s">
        <v>296</v>
      </c>
      <c r="I50" s="9" t="s">
        <v>54</v>
      </c>
      <c r="J50" s="15">
        <v>1508.2297606165744</v>
      </c>
      <c r="K50" s="16">
        <v>6.4441279966671914</v>
      </c>
      <c r="L50" s="9" t="s">
        <v>27</v>
      </c>
      <c r="M50" s="9">
        <v>2021</v>
      </c>
      <c r="N50" s="9" t="s">
        <v>31</v>
      </c>
      <c r="O50" s="9" t="s">
        <v>31</v>
      </c>
      <c r="P50" s="9">
        <v>2035</v>
      </c>
      <c r="Q50" s="9" t="s">
        <v>32</v>
      </c>
      <c r="R50" s="17">
        <v>0.29612320600140163</v>
      </c>
      <c r="S50" s="9">
        <v>2035</v>
      </c>
      <c r="T50" s="9" t="s">
        <v>27</v>
      </c>
      <c r="U50" s="9" t="s">
        <v>225</v>
      </c>
      <c r="V50" s="9" t="s">
        <v>226</v>
      </c>
      <c r="W50" s="9">
        <v>96</v>
      </c>
      <c r="X50" s="9" t="s">
        <v>227</v>
      </c>
    </row>
    <row r="51" spans="1:24" ht="36">
      <c r="A51" s="9" t="s">
        <v>382</v>
      </c>
      <c r="B51" s="9" t="s">
        <v>70</v>
      </c>
      <c r="C51" s="9" t="s">
        <v>383</v>
      </c>
      <c r="D51" s="9" t="s">
        <v>384</v>
      </c>
      <c r="E51" s="9" t="s">
        <v>385</v>
      </c>
      <c r="F51" s="9" t="s">
        <v>385</v>
      </c>
      <c r="G51" s="9" t="s">
        <v>115</v>
      </c>
      <c r="H51" s="9" t="s">
        <v>224</v>
      </c>
      <c r="I51" s="9" t="s">
        <v>54</v>
      </c>
      <c r="J51" s="15">
        <v>119246.4032596827</v>
      </c>
      <c r="K51" s="16">
        <v>350.83481786888274</v>
      </c>
      <c r="L51" s="9" t="s">
        <v>27</v>
      </c>
      <c r="M51" s="9">
        <v>2021</v>
      </c>
      <c r="N51" s="9" t="s">
        <v>31</v>
      </c>
      <c r="O51" s="9" t="s">
        <v>31</v>
      </c>
      <c r="P51" s="9">
        <v>2035</v>
      </c>
      <c r="Q51" s="9" t="s">
        <v>32</v>
      </c>
      <c r="R51" s="17">
        <v>11.709017411461009</v>
      </c>
      <c r="S51" s="9">
        <v>2035</v>
      </c>
      <c r="T51" s="9" t="s">
        <v>27</v>
      </c>
      <c r="U51" s="9" t="s">
        <v>225</v>
      </c>
      <c r="V51" s="9" t="s">
        <v>226</v>
      </c>
      <c r="W51" s="9">
        <v>96</v>
      </c>
      <c r="X51" s="9" t="s">
        <v>227</v>
      </c>
    </row>
    <row r="52" spans="1:24" ht="36">
      <c r="A52" s="9" t="s">
        <v>386</v>
      </c>
      <c r="B52" s="9" t="s">
        <v>70</v>
      </c>
      <c r="C52" s="9" t="s">
        <v>247</v>
      </c>
      <c r="D52" s="9" t="s">
        <v>280</v>
      </c>
      <c r="E52" s="9" t="s">
        <v>387</v>
      </c>
      <c r="F52" s="9" t="s">
        <v>387</v>
      </c>
      <c r="G52" s="9" t="s">
        <v>115</v>
      </c>
      <c r="H52" s="9" t="s">
        <v>296</v>
      </c>
      <c r="I52" s="9" t="s">
        <v>54</v>
      </c>
      <c r="J52" s="15">
        <v>3716.0749213327231</v>
      </c>
      <c r="K52" s="16">
        <v>11.487390332215043</v>
      </c>
      <c r="L52" s="9" t="s">
        <v>27</v>
      </c>
      <c r="M52" s="9">
        <v>2021</v>
      </c>
      <c r="N52" s="9" t="s">
        <v>31</v>
      </c>
      <c r="O52" s="9" t="s">
        <v>31</v>
      </c>
      <c r="P52" s="9">
        <v>2035</v>
      </c>
      <c r="Q52" s="9" t="s">
        <v>32</v>
      </c>
      <c r="R52" s="17">
        <v>0.29612320600140163</v>
      </c>
      <c r="S52" s="9">
        <v>2035</v>
      </c>
      <c r="T52" s="9" t="s">
        <v>27</v>
      </c>
      <c r="U52" s="9" t="s">
        <v>225</v>
      </c>
      <c r="V52" s="9" t="s">
        <v>226</v>
      </c>
      <c r="W52" s="9">
        <v>96</v>
      </c>
      <c r="X52" s="9" t="s">
        <v>227</v>
      </c>
    </row>
    <row r="53" spans="1:24" ht="36">
      <c r="A53" s="9" t="s">
        <v>388</v>
      </c>
      <c r="B53" s="9" t="s">
        <v>70</v>
      </c>
      <c r="C53" s="9" t="s">
        <v>273</v>
      </c>
      <c r="D53" s="9" t="s">
        <v>389</v>
      </c>
      <c r="E53" s="9" t="s">
        <v>390</v>
      </c>
      <c r="F53" s="9" t="s">
        <v>390</v>
      </c>
      <c r="G53" s="9" t="s">
        <v>115</v>
      </c>
      <c r="H53" s="9" t="s">
        <v>232</v>
      </c>
      <c r="I53" s="9" t="s">
        <v>54</v>
      </c>
      <c r="J53" s="15">
        <v>13065.750380337022</v>
      </c>
      <c r="K53" s="16">
        <v>24.893873980204351</v>
      </c>
      <c r="L53" s="9" t="s">
        <v>27</v>
      </c>
      <c r="M53" s="9">
        <v>2021</v>
      </c>
      <c r="N53" s="9" t="s">
        <v>31</v>
      </c>
      <c r="O53" s="9" t="s">
        <v>31</v>
      </c>
      <c r="P53" s="9">
        <v>2035</v>
      </c>
      <c r="Q53" s="9" t="s">
        <v>32</v>
      </c>
      <c r="R53" s="17">
        <v>2.1640185003500001</v>
      </c>
      <c r="S53" s="9">
        <v>2035</v>
      </c>
      <c r="T53" s="9" t="s">
        <v>27</v>
      </c>
      <c r="U53" s="9" t="s">
        <v>225</v>
      </c>
      <c r="V53" s="9" t="s">
        <v>226</v>
      </c>
      <c r="W53" s="9">
        <v>96</v>
      </c>
      <c r="X53" s="9" t="s">
        <v>227</v>
      </c>
    </row>
    <row r="54" spans="1:24" ht="36">
      <c r="A54" s="9" t="s">
        <v>391</v>
      </c>
      <c r="B54" s="9" t="s">
        <v>70</v>
      </c>
      <c r="C54" s="9" t="s">
        <v>316</v>
      </c>
      <c r="D54" s="9" t="s">
        <v>280</v>
      </c>
      <c r="E54" s="9" t="s">
        <v>392</v>
      </c>
      <c r="F54" s="9" t="s">
        <v>392</v>
      </c>
      <c r="G54" s="9" t="s">
        <v>115</v>
      </c>
      <c r="H54" s="9" t="s">
        <v>296</v>
      </c>
      <c r="I54" s="9" t="s">
        <v>54</v>
      </c>
      <c r="J54" s="15">
        <v>1885.2781834121363</v>
      </c>
      <c r="K54" s="16">
        <v>4.5502701834206505</v>
      </c>
      <c r="L54" s="9" t="s">
        <v>27</v>
      </c>
      <c r="M54" s="9">
        <v>2021</v>
      </c>
      <c r="N54" s="9" t="s">
        <v>31</v>
      </c>
      <c r="O54" s="9" t="s">
        <v>31</v>
      </c>
      <c r="P54" s="9">
        <v>2035</v>
      </c>
      <c r="Q54" s="9" t="s">
        <v>32</v>
      </c>
      <c r="R54" s="17">
        <v>5.2319977182019535E-2</v>
      </c>
      <c r="S54" s="9">
        <v>2035</v>
      </c>
      <c r="T54" s="9" t="s">
        <v>27</v>
      </c>
      <c r="U54" s="9" t="s">
        <v>225</v>
      </c>
      <c r="V54" s="9" t="s">
        <v>226</v>
      </c>
      <c r="W54" s="9">
        <v>96</v>
      </c>
      <c r="X54" s="9" t="s">
        <v>227</v>
      </c>
    </row>
    <row r="55" spans="1:24" ht="36">
      <c r="A55" s="9" t="s">
        <v>393</v>
      </c>
      <c r="B55" s="9" t="s">
        <v>70</v>
      </c>
      <c r="C55" s="9" t="s">
        <v>316</v>
      </c>
      <c r="D55" s="9" t="s">
        <v>394</v>
      </c>
      <c r="E55" s="9" t="s">
        <v>395</v>
      </c>
      <c r="F55" s="9" t="s">
        <v>395</v>
      </c>
      <c r="G55" s="9" t="s">
        <v>115</v>
      </c>
      <c r="H55" s="9" t="s">
        <v>325</v>
      </c>
      <c r="I55" s="9" t="s">
        <v>54</v>
      </c>
      <c r="J55" s="15">
        <v>11292.971596916359</v>
      </c>
      <c r="K55" s="16">
        <v>28.598839126939172</v>
      </c>
      <c r="L55" s="9" t="s">
        <v>27</v>
      </c>
      <c r="M55" s="9">
        <v>2021</v>
      </c>
      <c r="N55" s="9" t="s">
        <v>31</v>
      </c>
      <c r="O55" s="9" t="s">
        <v>31</v>
      </c>
      <c r="P55" s="9">
        <v>2035</v>
      </c>
      <c r="Q55" s="9" t="s">
        <v>32</v>
      </c>
      <c r="R55" s="17">
        <v>1.5823657364088892</v>
      </c>
      <c r="S55" s="9">
        <v>2035</v>
      </c>
      <c r="T55" s="9" t="s">
        <v>27</v>
      </c>
      <c r="U55" s="9" t="s">
        <v>225</v>
      </c>
      <c r="V55" s="9" t="s">
        <v>226</v>
      </c>
      <c r="W55" s="9">
        <v>96</v>
      </c>
      <c r="X55" s="9" t="s">
        <v>227</v>
      </c>
    </row>
    <row r="56" spans="1:24" ht="36">
      <c r="A56" s="9" t="s">
        <v>396</v>
      </c>
      <c r="B56" s="9" t="s">
        <v>70</v>
      </c>
      <c r="C56" s="9" t="s">
        <v>43</v>
      </c>
      <c r="D56" s="9" t="s">
        <v>27</v>
      </c>
      <c r="E56" s="9" t="s">
        <v>397</v>
      </c>
      <c r="F56" s="9" t="s">
        <v>397</v>
      </c>
      <c r="G56" s="9" t="s">
        <v>115</v>
      </c>
      <c r="H56" s="9" t="s">
        <v>224</v>
      </c>
      <c r="I56" s="9" t="s">
        <v>54</v>
      </c>
      <c r="J56" s="15">
        <v>57454.699153620248</v>
      </c>
      <c r="K56" s="16">
        <v>208.15440866413937</v>
      </c>
      <c r="L56" s="9" t="s">
        <v>27</v>
      </c>
      <c r="M56" s="9">
        <v>2021</v>
      </c>
      <c r="N56" s="9" t="s">
        <v>31</v>
      </c>
      <c r="O56" s="9" t="s">
        <v>31</v>
      </c>
      <c r="P56" s="9">
        <v>2035</v>
      </c>
      <c r="Q56" s="9" t="s">
        <v>32</v>
      </c>
      <c r="R56" s="17">
        <v>3.0995834636457431</v>
      </c>
      <c r="S56" s="9">
        <v>2035</v>
      </c>
      <c r="T56" s="9" t="s">
        <v>27</v>
      </c>
      <c r="U56" s="9" t="s">
        <v>225</v>
      </c>
      <c r="V56" s="9" t="s">
        <v>226</v>
      </c>
      <c r="W56" s="9">
        <v>96</v>
      </c>
      <c r="X56" s="9" t="s">
        <v>227</v>
      </c>
    </row>
    <row r="57" spans="1:24" ht="36">
      <c r="A57" s="9" t="s">
        <v>398</v>
      </c>
      <c r="B57" s="9" t="s">
        <v>70</v>
      </c>
      <c r="C57" s="9" t="s">
        <v>229</v>
      </c>
      <c r="D57" s="9" t="s">
        <v>399</v>
      </c>
      <c r="E57" s="9" t="s">
        <v>400</v>
      </c>
      <c r="F57" s="9" t="s">
        <v>400</v>
      </c>
      <c r="G57" s="9" t="s">
        <v>115</v>
      </c>
      <c r="H57" s="9" t="s">
        <v>232</v>
      </c>
      <c r="I57" s="9" t="s">
        <v>54</v>
      </c>
      <c r="J57" s="15">
        <v>33693.567548548526</v>
      </c>
      <c r="K57" s="16">
        <v>122.48935300234413</v>
      </c>
      <c r="L57" s="9" t="s">
        <v>27</v>
      </c>
      <c r="M57" s="9">
        <v>2021</v>
      </c>
      <c r="N57" s="9" t="s">
        <v>31</v>
      </c>
      <c r="O57" s="9" t="s">
        <v>31</v>
      </c>
      <c r="P57" s="9">
        <v>2035</v>
      </c>
      <c r="Q57" s="9" t="s">
        <v>32</v>
      </c>
      <c r="R57" s="17">
        <v>6.2308969879560587</v>
      </c>
      <c r="S57" s="9">
        <v>2035</v>
      </c>
      <c r="T57" s="9" t="s">
        <v>27</v>
      </c>
      <c r="U57" s="9" t="s">
        <v>225</v>
      </c>
      <c r="V57" s="9" t="s">
        <v>226</v>
      </c>
      <c r="W57" s="9">
        <v>96</v>
      </c>
      <c r="X57" s="9" t="s">
        <v>227</v>
      </c>
    </row>
    <row r="58" spans="1:24" ht="36">
      <c r="A58" s="9" t="s">
        <v>401</v>
      </c>
      <c r="B58" s="9" t="s">
        <v>70</v>
      </c>
      <c r="C58" s="9" t="s">
        <v>402</v>
      </c>
      <c r="D58" s="9" t="s">
        <v>403</v>
      </c>
      <c r="E58" s="9" t="s">
        <v>404</v>
      </c>
      <c r="F58" s="9" t="s">
        <v>404</v>
      </c>
      <c r="G58" s="9" t="s">
        <v>115</v>
      </c>
      <c r="H58" s="9" t="s">
        <v>405</v>
      </c>
      <c r="I58" s="9" t="s">
        <v>54</v>
      </c>
      <c r="J58" s="15">
        <v>174904.93439116175</v>
      </c>
      <c r="K58" s="16">
        <v>610.02286091144242</v>
      </c>
      <c r="L58" s="9" t="s">
        <v>27</v>
      </c>
      <c r="M58" s="9">
        <v>2021</v>
      </c>
      <c r="N58" s="9" t="s">
        <v>31</v>
      </c>
      <c r="O58" s="9" t="s">
        <v>31</v>
      </c>
      <c r="P58" s="9">
        <v>2035</v>
      </c>
      <c r="Q58" s="9" t="s">
        <v>32</v>
      </c>
      <c r="R58" s="17">
        <v>33.146766072904306</v>
      </c>
      <c r="S58" s="9">
        <v>2035</v>
      </c>
      <c r="T58" s="9" t="s">
        <v>27</v>
      </c>
      <c r="U58" s="9" t="s">
        <v>225</v>
      </c>
      <c r="V58" s="9" t="s">
        <v>226</v>
      </c>
      <c r="W58" s="9">
        <v>96</v>
      </c>
      <c r="X58" s="9" t="s">
        <v>227</v>
      </c>
    </row>
    <row r="59" spans="1:24" ht="36">
      <c r="A59" s="9" t="s">
        <v>406</v>
      </c>
      <c r="B59" s="9" t="s">
        <v>70</v>
      </c>
      <c r="C59" s="9" t="s">
        <v>247</v>
      </c>
      <c r="D59" s="9" t="s">
        <v>280</v>
      </c>
      <c r="E59" s="9" t="s">
        <v>407</v>
      </c>
      <c r="F59" s="9" t="s">
        <v>407</v>
      </c>
      <c r="G59" s="9" t="s">
        <v>115</v>
      </c>
      <c r="H59" s="9" t="s">
        <v>296</v>
      </c>
      <c r="I59" s="9" t="s">
        <v>54</v>
      </c>
      <c r="J59" s="15">
        <v>1299.9721901793953</v>
      </c>
      <c r="K59" s="16">
        <v>3.1375871997539724</v>
      </c>
      <c r="L59" s="9" t="s">
        <v>27</v>
      </c>
      <c r="M59" s="9">
        <v>2021</v>
      </c>
      <c r="N59" s="9" t="s">
        <v>31</v>
      </c>
      <c r="O59" s="9" t="s">
        <v>31</v>
      </c>
      <c r="P59" s="9">
        <v>2035</v>
      </c>
      <c r="Q59" s="9" t="s">
        <v>32</v>
      </c>
      <c r="R59" s="17">
        <v>2.6159988591009768E-2</v>
      </c>
      <c r="S59" s="9">
        <v>2035</v>
      </c>
      <c r="T59" s="9" t="s">
        <v>27</v>
      </c>
      <c r="U59" s="9" t="s">
        <v>225</v>
      </c>
      <c r="V59" s="9" t="s">
        <v>226</v>
      </c>
      <c r="W59" s="9">
        <v>96</v>
      </c>
      <c r="X59" s="9" t="s">
        <v>227</v>
      </c>
    </row>
    <row r="60" spans="1:24" ht="36">
      <c r="A60" s="9" t="s">
        <v>408</v>
      </c>
      <c r="B60" s="9" t="s">
        <v>70</v>
      </c>
      <c r="C60" s="9" t="s">
        <v>241</v>
      </c>
      <c r="D60" s="9" t="s">
        <v>280</v>
      </c>
      <c r="E60" s="9" t="s">
        <v>243</v>
      </c>
      <c r="F60" s="9" t="s">
        <v>243</v>
      </c>
      <c r="G60" s="9" t="s">
        <v>115</v>
      </c>
      <c r="H60" s="9" t="s">
        <v>296</v>
      </c>
      <c r="I60" s="9" t="s">
        <v>54</v>
      </c>
      <c r="J60" s="15">
        <v>10000.536110281864</v>
      </c>
      <c r="K60" s="16">
        <v>45.113188015795991</v>
      </c>
      <c r="L60" s="9" t="s">
        <v>27</v>
      </c>
      <c r="M60" s="9">
        <v>2021</v>
      </c>
      <c r="N60" s="9" t="s">
        <v>31</v>
      </c>
      <c r="O60" s="9" t="s">
        <v>31</v>
      </c>
      <c r="P60" s="9">
        <v>2035</v>
      </c>
      <c r="Q60" s="9" t="s">
        <v>32</v>
      </c>
      <c r="R60" s="17">
        <v>0.30875405365075054</v>
      </c>
      <c r="S60" s="9">
        <v>2035</v>
      </c>
      <c r="T60" s="9" t="s">
        <v>27</v>
      </c>
      <c r="U60" s="9" t="s">
        <v>225</v>
      </c>
      <c r="V60" s="9" t="s">
        <v>226</v>
      </c>
      <c r="W60" s="9">
        <v>96</v>
      </c>
      <c r="X60" s="9" t="s">
        <v>227</v>
      </c>
    </row>
    <row r="61" spans="1:24" ht="36">
      <c r="A61" s="9" t="s">
        <v>409</v>
      </c>
      <c r="B61" s="9" t="s">
        <v>70</v>
      </c>
      <c r="C61" s="9" t="s">
        <v>157</v>
      </c>
      <c r="D61" s="9" t="s">
        <v>280</v>
      </c>
      <c r="E61" s="9" t="s">
        <v>410</v>
      </c>
      <c r="F61" s="9" t="s">
        <v>410</v>
      </c>
      <c r="G61" s="9" t="s">
        <v>115</v>
      </c>
      <c r="H61" s="9" t="s">
        <v>296</v>
      </c>
      <c r="I61" s="9" t="s">
        <v>54</v>
      </c>
      <c r="J61" s="15">
        <v>24918.477793444559</v>
      </c>
      <c r="K61" s="16">
        <v>63.431093831738004</v>
      </c>
      <c r="L61" s="9" t="s">
        <v>27</v>
      </c>
      <c r="M61" s="9">
        <v>2021</v>
      </c>
      <c r="N61" s="9" t="s">
        <v>31</v>
      </c>
      <c r="O61" s="9" t="s">
        <v>31</v>
      </c>
      <c r="P61" s="9">
        <v>2035</v>
      </c>
      <c r="Q61" s="9" t="s">
        <v>32</v>
      </c>
      <c r="R61" s="17">
        <v>0.23781807810008881</v>
      </c>
      <c r="S61" s="9">
        <v>2035</v>
      </c>
      <c r="T61" s="9" t="s">
        <v>27</v>
      </c>
      <c r="U61" s="9" t="s">
        <v>225</v>
      </c>
      <c r="V61" s="9" t="s">
        <v>226</v>
      </c>
      <c r="W61" s="9">
        <v>96</v>
      </c>
      <c r="X61" s="9" t="s">
        <v>227</v>
      </c>
    </row>
    <row r="62" spans="1:24" ht="36">
      <c r="A62" s="9" t="s">
        <v>411</v>
      </c>
      <c r="B62" s="9" t="s">
        <v>70</v>
      </c>
      <c r="C62" s="9" t="s">
        <v>294</v>
      </c>
      <c r="D62" s="9" t="s">
        <v>280</v>
      </c>
      <c r="E62" s="9" t="s">
        <v>412</v>
      </c>
      <c r="F62" s="9" t="s">
        <v>412</v>
      </c>
      <c r="G62" s="9" t="s">
        <v>115</v>
      </c>
      <c r="H62" s="9" t="s">
        <v>296</v>
      </c>
      <c r="I62" s="9" t="s">
        <v>54</v>
      </c>
      <c r="J62" s="15">
        <v>4140.4179099713692</v>
      </c>
      <c r="K62" s="16">
        <v>9.9932308814741049</v>
      </c>
      <c r="L62" s="9" t="s">
        <v>27</v>
      </c>
      <c r="M62" s="9">
        <v>2021</v>
      </c>
      <c r="N62" s="9" t="s">
        <v>31</v>
      </c>
      <c r="O62" s="9" t="s">
        <v>31</v>
      </c>
      <c r="P62" s="9">
        <v>2035</v>
      </c>
      <c r="Q62" s="9" t="s">
        <v>32</v>
      </c>
      <c r="R62" s="17">
        <v>0.13079994295504885</v>
      </c>
      <c r="S62" s="9">
        <v>2035</v>
      </c>
      <c r="T62" s="9" t="s">
        <v>27</v>
      </c>
      <c r="U62" s="9" t="s">
        <v>225</v>
      </c>
      <c r="V62" s="9" t="s">
        <v>226</v>
      </c>
      <c r="W62" s="9">
        <v>96</v>
      </c>
      <c r="X62" s="9" t="s">
        <v>227</v>
      </c>
    </row>
    <row r="63" spans="1:24" ht="36">
      <c r="A63" s="9" t="s">
        <v>413</v>
      </c>
      <c r="B63" s="9" t="s">
        <v>70</v>
      </c>
      <c r="C63" s="9" t="s">
        <v>136</v>
      </c>
      <c r="D63" s="9" t="s">
        <v>414</v>
      </c>
      <c r="E63" s="9" t="s">
        <v>415</v>
      </c>
      <c r="F63" s="9" t="s">
        <v>415</v>
      </c>
      <c r="G63" s="9" t="s">
        <v>115</v>
      </c>
      <c r="H63" s="9" t="s">
        <v>325</v>
      </c>
      <c r="I63" s="9" t="s">
        <v>54</v>
      </c>
      <c r="J63" s="15">
        <v>3463.1724869688537</v>
      </c>
      <c r="K63" s="16">
        <v>12.15691119769761</v>
      </c>
      <c r="L63" s="9" t="s">
        <v>27</v>
      </c>
      <c r="M63" s="9">
        <v>2021</v>
      </c>
      <c r="N63" s="9" t="s">
        <v>31</v>
      </c>
      <c r="O63" s="9" t="s">
        <v>31</v>
      </c>
      <c r="P63" s="9">
        <v>2035</v>
      </c>
      <c r="Q63" s="9" t="s">
        <v>32</v>
      </c>
      <c r="R63" s="17">
        <v>8.2614741455623939</v>
      </c>
      <c r="S63" s="9">
        <v>2035</v>
      </c>
      <c r="T63" s="9" t="s">
        <v>27</v>
      </c>
      <c r="U63" s="9" t="s">
        <v>225</v>
      </c>
      <c r="V63" s="9" t="s">
        <v>226</v>
      </c>
      <c r="W63" s="9">
        <v>96</v>
      </c>
      <c r="X63" s="9" t="s">
        <v>227</v>
      </c>
    </row>
    <row r="64" spans="1:24" ht="36">
      <c r="A64" s="9" t="s">
        <v>416</v>
      </c>
      <c r="B64" s="9" t="s">
        <v>70</v>
      </c>
      <c r="C64" s="9" t="s">
        <v>270</v>
      </c>
      <c r="D64" s="9" t="s">
        <v>417</v>
      </c>
      <c r="E64" s="9" t="s">
        <v>418</v>
      </c>
      <c r="F64" s="9" t="s">
        <v>418</v>
      </c>
      <c r="G64" s="9" t="s">
        <v>115</v>
      </c>
      <c r="H64" s="9" t="s">
        <v>232</v>
      </c>
      <c r="I64" s="9" t="s">
        <v>54</v>
      </c>
      <c r="J64" s="15">
        <v>54163.874009463085</v>
      </c>
      <c r="K64" s="16">
        <v>125.22686753802122</v>
      </c>
      <c r="L64" s="9" t="s">
        <v>27</v>
      </c>
      <c r="M64" s="9">
        <v>2021</v>
      </c>
      <c r="N64" s="9" t="s">
        <v>31</v>
      </c>
      <c r="O64" s="9" t="s">
        <v>31</v>
      </c>
      <c r="P64" s="9">
        <v>2035</v>
      </c>
      <c r="Q64" s="9" t="s">
        <v>32</v>
      </c>
      <c r="R64" s="17">
        <v>8.0982865726546311</v>
      </c>
      <c r="S64" s="9">
        <v>2035</v>
      </c>
      <c r="T64" s="9" t="s">
        <v>27</v>
      </c>
      <c r="U64" s="9" t="s">
        <v>225</v>
      </c>
      <c r="V64" s="9" t="s">
        <v>226</v>
      </c>
      <c r="W64" s="9">
        <v>96</v>
      </c>
      <c r="X64" s="9" t="s">
        <v>227</v>
      </c>
    </row>
    <row r="65" spans="1:24" ht="36">
      <c r="A65" s="9" t="s">
        <v>419</v>
      </c>
      <c r="B65" s="9" t="s">
        <v>70</v>
      </c>
      <c r="C65" s="9" t="s">
        <v>316</v>
      </c>
      <c r="D65" s="9" t="s">
        <v>420</v>
      </c>
      <c r="E65" s="9" t="s">
        <v>421</v>
      </c>
      <c r="F65" s="9" t="s">
        <v>421</v>
      </c>
      <c r="G65" s="9" t="s">
        <v>115</v>
      </c>
      <c r="H65" s="9" t="s">
        <v>232</v>
      </c>
      <c r="I65" s="9" t="s">
        <v>54</v>
      </c>
      <c r="J65" s="15">
        <v>123719.51748496229</v>
      </c>
      <c r="K65" s="16">
        <v>263.63996641600863</v>
      </c>
      <c r="L65" s="9" t="s">
        <v>27</v>
      </c>
      <c r="M65" s="9">
        <v>2021</v>
      </c>
      <c r="N65" s="9" t="s">
        <v>31</v>
      </c>
      <c r="O65" s="9" t="s">
        <v>31</v>
      </c>
      <c r="P65" s="9">
        <v>2035</v>
      </c>
      <c r="Q65" s="9" t="s">
        <v>32</v>
      </c>
      <c r="R65" s="17">
        <v>33.173639230060473</v>
      </c>
      <c r="S65" s="9">
        <v>2035</v>
      </c>
      <c r="T65" s="9" t="s">
        <v>27</v>
      </c>
      <c r="U65" s="9" t="s">
        <v>225</v>
      </c>
      <c r="V65" s="9" t="s">
        <v>226</v>
      </c>
      <c r="W65" s="9">
        <v>96</v>
      </c>
      <c r="X65" s="9" t="s">
        <v>227</v>
      </c>
    </row>
    <row r="66" spans="1:24" ht="36">
      <c r="A66" s="9" t="s">
        <v>422</v>
      </c>
      <c r="B66" s="9" t="s">
        <v>70</v>
      </c>
      <c r="C66" s="9" t="s">
        <v>157</v>
      </c>
      <c r="D66" s="9" t="s">
        <v>27</v>
      </c>
      <c r="E66" s="9" t="s">
        <v>145</v>
      </c>
      <c r="F66" s="9" t="s">
        <v>145</v>
      </c>
      <c r="G66" s="9" t="s">
        <v>115</v>
      </c>
      <c r="H66" s="9" t="s">
        <v>300</v>
      </c>
      <c r="I66" s="9" t="s">
        <v>54</v>
      </c>
      <c r="J66" s="15">
        <v>353648.792823339</v>
      </c>
      <c r="K66" s="16">
        <v>1062.7257163250094</v>
      </c>
      <c r="L66" s="9" t="s">
        <v>27</v>
      </c>
      <c r="M66" s="9">
        <v>2021</v>
      </c>
      <c r="N66" s="9" t="s">
        <v>31</v>
      </c>
      <c r="O66" s="9" t="s">
        <v>31</v>
      </c>
      <c r="P66" s="9">
        <v>2035</v>
      </c>
      <c r="Q66" s="9" t="s">
        <v>32</v>
      </c>
      <c r="R66" s="17">
        <v>118.02650006022277</v>
      </c>
      <c r="S66" s="9">
        <v>2035</v>
      </c>
      <c r="T66" s="9" t="s">
        <v>27</v>
      </c>
      <c r="U66" s="9" t="s">
        <v>225</v>
      </c>
      <c r="V66" s="9" t="s">
        <v>226</v>
      </c>
      <c r="W66" s="9">
        <v>96</v>
      </c>
      <c r="X66" s="9" t="s">
        <v>227</v>
      </c>
    </row>
    <row r="67" spans="1:24" ht="36">
      <c r="A67" s="9" t="s">
        <v>423</v>
      </c>
      <c r="B67" s="9" t="s">
        <v>70</v>
      </c>
      <c r="C67" s="9" t="s">
        <v>157</v>
      </c>
      <c r="D67" s="9" t="s">
        <v>158</v>
      </c>
      <c r="E67" s="9" t="s">
        <v>145</v>
      </c>
      <c r="F67" s="9" t="s">
        <v>145</v>
      </c>
      <c r="G67" s="9" t="s">
        <v>115</v>
      </c>
      <c r="H67" s="9" t="s">
        <v>292</v>
      </c>
      <c r="I67" s="9" t="s">
        <v>54</v>
      </c>
      <c r="J67" s="15">
        <v>353648.792823339</v>
      </c>
      <c r="K67" s="16">
        <v>1062.7257163250094</v>
      </c>
      <c r="L67" s="9" t="s">
        <v>27</v>
      </c>
      <c r="M67" s="9">
        <v>2021</v>
      </c>
      <c r="N67" s="9" t="s">
        <v>31</v>
      </c>
      <c r="O67" s="9" t="s">
        <v>31</v>
      </c>
      <c r="P67" s="9">
        <v>2035</v>
      </c>
      <c r="Q67" s="9" t="s">
        <v>32</v>
      </c>
      <c r="R67" s="17">
        <v>22.540694434686326</v>
      </c>
      <c r="S67" s="9">
        <v>2035</v>
      </c>
      <c r="T67" s="9" t="s">
        <v>27</v>
      </c>
      <c r="U67" s="9" t="s">
        <v>225</v>
      </c>
      <c r="V67" s="9" t="s">
        <v>226</v>
      </c>
      <c r="W67" s="9">
        <v>96</v>
      </c>
      <c r="X67" s="9" t="s">
        <v>227</v>
      </c>
    </row>
    <row r="68" spans="1:24" ht="36">
      <c r="A68" s="9" t="s">
        <v>424</v>
      </c>
      <c r="B68" s="9" t="s">
        <v>70</v>
      </c>
      <c r="C68" s="9" t="s">
        <v>157</v>
      </c>
      <c r="D68" s="9" t="s">
        <v>158</v>
      </c>
      <c r="E68" s="9" t="s">
        <v>145</v>
      </c>
      <c r="F68" s="9" t="s">
        <v>145</v>
      </c>
      <c r="G68" s="9" t="s">
        <v>115</v>
      </c>
      <c r="H68" s="9" t="s">
        <v>232</v>
      </c>
      <c r="I68" s="9" t="s">
        <v>54</v>
      </c>
      <c r="J68" s="15">
        <v>353648.792823339</v>
      </c>
      <c r="K68" s="16">
        <v>1062.7257163250094</v>
      </c>
      <c r="L68" s="9" t="s">
        <v>27</v>
      </c>
      <c r="M68" s="9">
        <v>2021</v>
      </c>
      <c r="N68" s="9" t="s">
        <v>31</v>
      </c>
      <c r="O68" s="9" t="s">
        <v>31</v>
      </c>
      <c r="P68" s="9">
        <v>2035</v>
      </c>
      <c r="Q68" s="9" t="s">
        <v>32</v>
      </c>
      <c r="R68" s="17">
        <v>36.11445071452566</v>
      </c>
      <c r="S68" s="9">
        <v>2035</v>
      </c>
      <c r="T68" s="9" t="s">
        <v>27</v>
      </c>
      <c r="U68" s="9" t="s">
        <v>225</v>
      </c>
      <c r="V68" s="9" t="s">
        <v>226</v>
      </c>
      <c r="W68" s="9">
        <v>96</v>
      </c>
      <c r="X68" s="9" t="s">
        <v>227</v>
      </c>
    </row>
    <row r="69" spans="1:24" ht="36">
      <c r="A69" s="9" t="s">
        <v>425</v>
      </c>
      <c r="B69" s="9" t="s">
        <v>70</v>
      </c>
      <c r="C69" s="9" t="s">
        <v>372</v>
      </c>
      <c r="D69" s="9" t="s">
        <v>27</v>
      </c>
      <c r="E69" s="9" t="s">
        <v>426</v>
      </c>
      <c r="F69" s="9" t="s">
        <v>426</v>
      </c>
      <c r="G69" s="9" t="s">
        <v>115</v>
      </c>
      <c r="H69" s="9" t="s">
        <v>300</v>
      </c>
      <c r="I69" s="9" t="s">
        <v>54</v>
      </c>
      <c r="J69" s="15">
        <v>73179.879166030034</v>
      </c>
      <c r="K69" s="16">
        <v>244.28124200254848</v>
      </c>
      <c r="L69" s="9" t="s">
        <v>27</v>
      </c>
      <c r="M69" s="9">
        <v>2021</v>
      </c>
      <c r="N69" s="9" t="s">
        <v>31</v>
      </c>
      <c r="O69" s="9" t="s">
        <v>31</v>
      </c>
      <c r="P69" s="9">
        <v>2035</v>
      </c>
      <c r="Q69" s="9" t="s">
        <v>32</v>
      </c>
      <c r="R69" s="17">
        <v>10.871489693432085</v>
      </c>
      <c r="S69" s="9">
        <v>2035</v>
      </c>
      <c r="T69" s="9" t="s">
        <v>27</v>
      </c>
      <c r="U69" s="9" t="s">
        <v>225</v>
      </c>
      <c r="V69" s="9" t="s">
        <v>226</v>
      </c>
      <c r="W69" s="9">
        <v>96</v>
      </c>
      <c r="X69" s="9" t="s">
        <v>227</v>
      </c>
    </row>
    <row r="70" spans="1:24" ht="36">
      <c r="A70" s="9" t="s">
        <v>427</v>
      </c>
      <c r="B70" s="9" t="s">
        <v>70</v>
      </c>
      <c r="C70" s="9" t="s">
        <v>276</v>
      </c>
      <c r="D70" s="9" t="s">
        <v>428</v>
      </c>
      <c r="E70" s="9" t="s">
        <v>429</v>
      </c>
      <c r="F70" s="9" t="s">
        <v>429</v>
      </c>
      <c r="G70" s="9" t="s">
        <v>115</v>
      </c>
      <c r="H70" s="9" t="s">
        <v>232</v>
      </c>
      <c r="I70" s="9" t="s">
        <v>54</v>
      </c>
      <c r="J70" s="15">
        <v>141549.83375094106</v>
      </c>
      <c r="K70" s="16">
        <v>372.1135228801586</v>
      </c>
      <c r="L70" s="9" t="s">
        <v>27</v>
      </c>
      <c r="M70" s="9">
        <v>2021</v>
      </c>
      <c r="N70" s="9" t="s">
        <v>31</v>
      </c>
      <c r="O70" s="9" t="s">
        <v>31</v>
      </c>
      <c r="P70" s="9">
        <v>2035</v>
      </c>
      <c r="Q70" s="9" t="s">
        <v>32</v>
      </c>
      <c r="R70" s="17">
        <v>1.4269084686005329</v>
      </c>
      <c r="S70" s="9">
        <v>2035</v>
      </c>
      <c r="T70" s="9" t="s">
        <v>27</v>
      </c>
      <c r="U70" s="9" t="s">
        <v>225</v>
      </c>
      <c r="V70" s="9" t="s">
        <v>226</v>
      </c>
      <c r="W70" s="9">
        <v>96</v>
      </c>
      <c r="X70" s="9" t="s">
        <v>227</v>
      </c>
    </row>
    <row r="71" spans="1:24" ht="36">
      <c r="A71" s="9" t="s">
        <v>430</v>
      </c>
      <c r="B71" s="9" t="s">
        <v>70</v>
      </c>
      <c r="C71" s="9" t="s">
        <v>298</v>
      </c>
      <c r="D71" s="9" t="s">
        <v>431</v>
      </c>
      <c r="E71" s="9" t="s">
        <v>432</v>
      </c>
      <c r="F71" s="9" t="s">
        <v>432</v>
      </c>
      <c r="G71" s="9" t="s">
        <v>115</v>
      </c>
      <c r="H71" s="9" t="s">
        <v>224</v>
      </c>
      <c r="I71" s="9" t="s">
        <v>54</v>
      </c>
      <c r="J71" s="15">
        <v>9989.8513252475768</v>
      </c>
      <c r="K71" s="16">
        <v>21.487977175798555</v>
      </c>
      <c r="L71" s="9" t="s">
        <v>27</v>
      </c>
      <c r="M71" s="9">
        <v>2021</v>
      </c>
      <c r="N71" s="9" t="s">
        <v>31</v>
      </c>
      <c r="O71" s="9" t="s">
        <v>31</v>
      </c>
      <c r="P71" s="9">
        <v>2035</v>
      </c>
      <c r="Q71" s="9" t="s">
        <v>32</v>
      </c>
      <c r="R71" s="17">
        <v>3.3926103889872046</v>
      </c>
      <c r="S71" s="9">
        <v>2035</v>
      </c>
      <c r="T71" s="9" t="s">
        <v>27</v>
      </c>
      <c r="U71" s="9" t="s">
        <v>225</v>
      </c>
      <c r="V71" s="9" t="s">
        <v>226</v>
      </c>
      <c r="W71" s="9">
        <v>96</v>
      </c>
      <c r="X71" s="9" t="s">
        <v>227</v>
      </c>
    </row>
    <row r="72" spans="1:24" ht="36">
      <c r="A72" s="9" t="s">
        <v>433</v>
      </c>
      <c r="B72" s="9" t="s">
        <v>70</v>
      </c>
      <c r="C72" s="9" t="s">
        <v>276</v>
      </c>
      <c r="D72" s="9" t="s">
        <v>27</v>
      </c>
      <c r="E72" s="9" t="s">
        <v>434</v>
      </c>
      <c r="F72" s="9" t="s">
        <v>434</v>
      </c>
      <c r="G72" s="9" t="s">
        <v>115</v>
      </c>
      <c r="H72" s="9" t="s">
        <v>224</v>
      </c>
      <c r="I72" s="9" t="s">
        <v>54</v>
      </c>
      <c r="J72" s="15">
        <v>5433.8679093007995</v>
      </c>
      <c r="K72" s="16">
        <v>21.030627705525465</v>
      </c>
      <c r="L72" s="9" t="s">
        <v>27</v>
      </c>
      <c r="M72" s="9">
        <v>2021</v>
      </c>
      <c r="N72" s="9" t="s">
        <v>31</v>
      </c>
      <c r="O72" s="9" t="s">
        <v>31</v>
      </c>
      <c r="P72" s="9">
        <v>2035</v>
      </c>
      <c r="Q72" s="9" t="s">
        <v>32</v>
      </c>
      <c r="R72" s="17">
        <v>0.23513471801191541</v>
      </c>
      <c r="S72" s="9">
        <v>2035</v>
      </c>
      <c r="T72" s="9" t="s">
        <v>27</v>
      </c>
      <c r="U72" s="9" t="s">
        <v>225</v>
      </c>
      <c r="V72" s="9" t="s">
        <v>226</v>
      </c>
      <c r="W72" s="9">
        <v>96</v>
      </c>
      <c r="X72" s="9" t="s">
        <v>227</v>
      </c>
    </row>
    <row r="73" spans="1:24" ht="36">
      <c r="A73" s="9" t="s">
        <v>435</v>
      </c>
      <c r="B73" s="9" t="s">
        <v>70</v>
      </c>
      <c r="C73" s="9" t="s">
        <v>276</v>
      </c>
      <c r="D73" s="9" t="s">
        <v>280</v>
      </c>
      <c r="E73" s="9" t="s">
        <v>434</v>
      </c>
      <c r="F73" s="9" t="s">
        <v>434</v>
      </c>
      <c r="G73" s="9" t="s">
        <v>115</v>
      </c>
      <c r="H73" s="9" t="s">
        <v>296</v>
      </c>
      <c r="I73" s="9" t="s">
        <v>54</v>
      </c>
      <c r="J73" s="15">
        <v>5433.8679093007995</v>
      </c>
      <c r="K73" s="16">
        <v>21.030627705525465</v>
      </c>
      <c r="L73" s="9" t="s">
        <v>27</v>
      </c>
      <c r="M73" s="9">
        <v>2021</v>
      </c>
      <c r="N73" s="9" t="s">
        <v>31</v>
      </c>
      <c r="O73" s="9" t="s">
        <v>31</v>
      </c>
      <c r="P73" s="9">
        <v>2035</v>
      </c>
      <c r="Q73" s="9" t="s">
        <v>32</v>
      </c>
      <c r="R73" s="17">
        <v>0.29612320600140163</v>
      </c>
      <c r="S73" s="9">
        <v>2035</v>
      </c>
      <c r="T73" s="9" t="s">
        <v>27</v>
      </c>
      <c r="U73" s="9" t="s">
        <v>225</v>
      </c>
      <c r="V73" s="9" t="s">
        <v>226</v>
      </c>
      <c r="W73" s="9">
        <v>96</v>
      </c>
      <c r="X73" s="9" t="s">
        <v>227</v>
      </c>
    </row>
    <row r="74" spans="1:24" ht="36">
      <c r="A74" s="9" t="s">
        <v>436</v>
      </c>
      <c r="B74" s="9" t="s">
        <v>70</v>
      </c>
      <c r="C74" s="9" t="s">
        <v>346</v>
      </c>
      <c r="D74" s="9" t="s">
        <v>437</v>
      </c>
      <c r="E74" s="9" t="s">
        <v>438</v>
      </c>
      <c r="F74" s="9" t="s">
        <v>438</v>
      </c>
      <c r="G74" s="9" t="s">
        <v>115</v>
      </c>
      <c r="H74" s="9" t="s">
        <v>232</v>
      </c>
      <c r="I74" s="9" t="s">
        <v>54</v>
      </c>
      <c r="J74" s="15">
        <v>60539.739116592704</v>
      </c>
      <c r="K74" s="16">
        <v>226.83104437674152</v>
      </c>
      <c r="L74" s="9" t="s">
        <v>27</v>
      </c>
      <c r="M74" s="9">
        <v>2021</v>
      </c>
      <c r="N74" s="9" t="s">
        <v>31</v>
      </c>
      <c r="O74" s="9" t="s">
        <v>31</v>
      </c>
      <c r="P74" s="9">
        <v>2035</v>
      </c>
      <c r="Q74" s="9" t="s">
        <v>32</v>
      </c>
      <c r="R74" s="17">
        <v>26.98050995813362</v>
      </c>
      <c r="S74" s="9">
        <v>2035</v>
      </c>
      <c r="T74" s="9" t="s">
        <v>439</v>
      </c>
      <c r="U74" s="9" t="s">
        <v>225</v>
      </c>
      <c r="V74" s="9" t="s">
        <v>226</v>
      </c>
      <c r="W74" s="9">
        <v>96</v>
      </c>
      <c r="X74" s="9" t="s">
        <v>227</v>
      </c>
    </row>
    <row r="75" spans="1:24" ht="36">
      <c r="A75" s="9" t="s">
        <v>440</v>
      </c>
      <c r="B75" s="9" t="s">
        <v>70</v>
      </c>
      <c r="C75" s="9" t="s">
        <v>346</v>
      </c>
      <c r="D75" s="9" t="s">
        <v>27</v>
      </c>
      <c r="E75" s="9" t="s">
        <v>441</v>
      </c>
      <c r="F75" s="9" t="s">
        <v>441</v>
      </c>
      <c r="G75" s="9" t="s">
        <v>115</v>
      </c>
      <c r="H75" s="9" t="s">
        <v>232</v>
      </c>
      <c r="I75" s="9" t="s">
        <v>54</v>
      </c>
      <c r="J75" s="15">
        <v>61036.191895386408</v>
      </c>
      <c r="K75" s="16">
        <v>164.05344913685116</v>
      </c>
      <c r="L75" s="9" t="s">
        <v>27</v>
      </c>
      <c r="M75" s="9">
        <v>2021</v>
      </c>
      <c r="N75" s="9" t="s">
        <v>31</v>
      </c>
      <c r="O75" s="9" t="s">
        <v>31</v>
      </c>
      <c r="P75" s="9">
        <v>2035</v>
      </c>
      <c r="Q75" s="9" t="s">
        <v>32</v>
      </c>
      <c r="R75" s="17">
        <v>2.1027735872676407</v>
      </c>
      <c r="S75" s="9">
        <v>2035</v>
      </c>
      <c r="T75" s="9" t="s">
        <v>439</v>
      </c>
      <c r="U75" s="9" t="s">
        <v>225</v>
      </c>
      <c r="V75" s="9" t="s">
        <v>226</v>
      </c>
      <c r="W75" s="9">
        <v>96</v>
      </c>
      <c r="X75" s="9" t="s">
        <v>227</v>
      </c>
    </row>
    <row r="76" spans="1:24" ht="36">
      <c r="A76" s="9" t="s">
        <v>442</v>
      </c>
      <c r="B76" s="9" t="s">
        <v>70</v>
      </c>
      <c r="C76" s="9" t="s">
        <v>346</v>
      </c>
      <c r="D76" s="9" t="s">
        <v>443</v>
      </c>
      <c r="E76" s="9" t="s">
        <v>444</v>
      </c>
      <c r="F76" s="9" t="s">
        <v>444</v>
      </c>
      <c r="G76" s="9" t="s">
        <v>115</v>
      </c>
      <c r="H76" s="9" t="s">
        <v>224</v>
      </c>
      <c r="I76" s="9" t="s">
        <v>54</v>
      </c>
      <c r="J76" s="15">
        <v>3049.0456301486897</v>
      </c>
      <c r="K76" s="16">
        <v>7.816204274111322</v>
      </c>
      <c r="L76" s="9" t="s">
        <v>27</v>
      </c>
      <c r="M76" s="9">
        <v>2021</v>
      </c>
      <c r="N76" s="9" t="s">
        <v>31</v>
      </c>
      <c r="O76" s="9" t="s">
        <v>31</v>
      </c>
      <c r="P76" s="9">
        <v>2035</v>
      </c>
      <c r="Q76" s="9" t="s">
        <v>32</v>
      </c>
      <c r="R76" s="17">
        <v>0.68297281393508991</v>
      </c>
      <c r="S76" s="9">
        <v>2035</v>
      </c>
      <c r="T76" s="9" t="s">
        <v>439</v>
      </c>
      <c r="U76" s="9" t="s">
        <v>225</v>
      </c>
      <c r="V76" s="9" t="s">
        <v>226</v>
      </c>
      <c r="W76" s="9">
        <v>96</v>
      </c>
      <c r="X76" s="9" t="s">
        <v>227</v>
      </c>
    </row>
    <row r="77" spans="1:24" ht="36">
      <c r="A77" s="9" t="s">
        <v>445</v>
      </c>
      <c r="B77" s="9" t="s">
        <v>70</v>
      </c>
      <c r="C77" s="9" t="s">
        <v>346</v>
      </c>
      <c r="D77" s="9" t="s">
        <v>27</v>
      </c>
      <c r="E77" s="9" t="s">
        <v>446</v>
      </c>
      <c r="F77" s="9" t="s">
        <v>446</v>
      </c>
      <c r="G77" s="9" t="s">
        <v>115</v>
      </c>
      <c r="H77" s="9" t="s">
        <v>447</v>
      </c>
      <c r="I77" s="9" t="s">
        <v>54</v>
      </c>
      <c r="J77" s="15">
        <v>10007.747073177217</v>
      </c>
      <c r="K77" s="16">
        <v>28.611338299543554</v>
      </c>
      <c r="L77" s="9" t="s">
        <v>27</v>
      </c>
      <c r="M77" s="9">
        <v>2021</v>
      </c>
      <c r="N77" s="9" t="s">
        <v>31</v>
      </c>
      <c r="O77" s="9" t="s">
        <v>31</v>
      </c>
      <c r="P77" s="9">
        <v>2035</v>
      </c>
      <c r="Q77" s="9" t="s">
        <v>32</v>
      </c>
      <c r="R77" s="17">
        <v>1.4496408800279181</v>
      </c>
      <c r="S77" s="9">
        <v>2035</v>
      </c>
      <c r="T77" s="9" t="s">
        <v>439</v>
      </c>
      <c r="U77" s="9" t="s">
        <v>225</v>
      </c>
      <c r="V77" s="9" t="s">
        <v>226</v>
      </c>
      <c r="W77" s="9">
        <v>96</v>
      </c>
      <c r="X77" s="9" t="s">
        <v>227</v>
      </c>
    </row>
    <row r="78" spans="1:24" ht="36">
      <c r="A78" s="9" t="s">
        <v>448</v>
      </c>
      <c r="B78" s="9" t="s">
        <v>70</v>
      </c>
      <c r="C78" s="9" t="s">
        <v>252</v>
      </c>
      <c r="D78" s="9" t="s">
        <v>27</v>
      </c>
      <c r="E78" s="9" t="s">
        <v>449</v>
      </c>
      <c r="F78" s="9" t="s">
        <v>449</v>
      </c>
      <c r="G78" s="9" t="s">
        <v>115</v>
      </c>
      <c r="H78" s="9" t="s">
        <v>447</v>
      </c>
      <c r="I78" s="9" t="s">
        <v>54</v>
      </c>
      <c r="J78" s="15">
        <v>5088.8034890430072</v>
      </c>
      <c r="K78" s="16">
        <v>9.256831964057783</v>
      </c>
      <c r="L78" s="9" t="s">
        <v>27</v>
      </c>
      <c r="M78" s="9">
        <v>2021</v>
      </c>
      <c r="N78" s="9" t="s">
        <v>31</v>
      </c>
      <c r="O78" s="9" t="s">
        <v>31</v>
      </c>
      <c r="P78" s="9">
        <v>2035</v>
      </c>
      <c r="Q78" s="9" t="s">
        <v>32</v>
      </c>
      <c r="R78" s="17">
        <v>1.4496408800279181</v>
      </c>
      <c r="S78" s="9">
        <v>2035</v>
      </c>
      <c r="T78" s="9" t="s">
        <v>439</v>
      </c>
      <c r="U78" s="9" t="s">
        <v>225</v>
      </c>
      <c r="V78" s="9" t="s">
        <v>226</v>
      </c>
      <c r="W78" s="9">
        <v>96</v>
      </c>
      <c r="X78" s="9" t="s">
        <v>227</v>
      </c>
    </row>
    <row r="79" spans="1:24" ht="36">
      <c r="A79" s="9" t="s">
        <v>450</v>
      </c>
      <c r="B79" s="9" t="s">
        <v>70</v>
      </c>
      <c r="C79" s="9" t="s">
        <v>136</v>
      </c>
      <c r="D79" s="9" t="s">
        <v>27</v>
      </c>
      <c r="E79" s="9" t="s">
        <v>451</v>
      </c>
      <c r="F79" s="9" t="s">
        <v>451</v>
      </c>
      <c r="G79" s="9" t="s">
        <v>115</v>
      </c>
      <c r="H79" s="9" t="s">
        <v>447</v>
      </c>
      <c r="I79" s="9" t="s">
        <v>54</v>
      </c>
      <c r="J79" s="15">
        <v>6725.6218916414391</v>
      </c>
      <c r="K79" s="16">
        <v>14.438932610237131</v>
      </c>
      <c r="L79" s="9" t="s">
        <v>27</v>
      </c>
      <c r="M79" s="9">
        <v>2021</v>
      </c>
      <c r="N79" s="9" t="s">
        <v>31</v>
      </c>
      <c r="O79" s="9" t="s">
        <v>31</v>
      </c>
      <c r="P79" s="9">
        <v>2035</v>
      </c>
      <c r="Q79" s="9" t="s">
        <v>32</v>
      </c>
      <c r="R79" s="17">
        <v>1.4496408800279181</v>
      </c>
      <c r="S79" s="9">
        <v>2035</v>
      </c>
      <c r="T79" s="9" t="s">
        <v>439</v>
      </c>
      <c r="U79" s="9" t="s">
        <v>225</v>
      </c>
      <c r="V79" s="9" t="s">
        <v>226</v>
      </c>
      <c r="W79" s="9">
        <v>96</v>
      </c>
      <c r="X79" s="9" t="s">
        <v>227</v>
      </c>
    </row>
    <row r="80" spans="1:24" ht="36">
      <c r="A80" s="9" t="s">
        <v>452</v>
      </c>
      <c r="B80" s="9" t="s">
        <v>70</v>
      </c>
      <c r="C80" s="9" t="s">
        <v>270</v>
      </c>
      <c r="D80" s="9" t="s">
        <v>27</v>
      </c>
      <c r="E80" s="9" t="s">
        <v>453</v>
      </c>
      <c r="F80" s="9" t="s">
        <v>453</v>
      </c>
      <c r="G80" s="9" t="s">
        <v>115</v>
      </c>
      <c r="H80" s="9" t="s">
        <v>447</v>
      </c>
      <c r="I80" s="9" t="s">
        <v>54</v>
      </c>
      <c r="J80" s="15">
        <v>3508.1070800658554</v>
      </c>
      <c r="K80" s="16">
        <v>10.634233494523537</v>
      </c>
      <c r="L80" s="9" t="s">
        <v>27</v>
      </c>
      <c r="M80" s="9">
        <v>2021</v>
      </c>
      <c r="N80" s="9" t="s">
        <v>31</v>
      </c>
      <c r="O80" s="9" t="s">
        <v>31</v>
      </c>
      <c r="P80" s="9">
        <v>2035</v>
      </c>
      <c r="Q80" s="9" t="s">
        <v>32</v>
      </c>
      <c r="R80" s="17">
        <v>1.4496408800279181</v>
      </c>
      <c r="S80" s="9">
        <v>2035</v>
      </c>
      <c r="T80" s="9" t="s">
        <v>439</v>
      </c>
      <c r="U80" s="9" t="s">
        <v>225</v>
      </c>
      <c r="V80" s="9" t="s">
        <v>226</v>
      </c>
      <c r="W80" s="9">
        <v>96</v>
      </c>
      <c r="X80" s="9" t="s">
        <v>227</v>
      </c>
    </row>
    <row r="81" spans="1:24" ht="36">
      <c r="A81" s="9" t="s">
        <v>454</v>
      </c>
      <c r="B81" s="9" t="s">
        <v>70</v>
      </c>
      <c r="C81" s="9" t="s">
        <v>455</v>
      </c>
      <c r="D81" s="9" t="s">
        <v>27</v>
      </c>
      <c r="E81" s="9" t="s">
        <v>456</v>
      </c>
      <c r="F81" s="9" t="s">
        <v>456</v>
      </c>
      <c r="G81" s="9" t="s">
        <v>115</v>
      </c>
      <c r="H81" s="9" t="s">
        <v>447</v>
      </c>
      <c r="I81" s="9" t="s">
        <v>54</v>
      </c>
      <c r="J81" s="15">
        <v>23695.680798286256</v>
      </c>
      <c r="K81" s="16">
        <v>78.734901912818231</v>
      </c>
      <c r="L81" s="9" t="s">
        <v>27</v>
      </c>
      <c r="M81" s="9">
        <v>2021</v>
      </c>
      <c r="N81" s="9" t="s">
        <v>31</v>
      </c>
      <c r="O81" s="9" t="s">
        <v>31</v>
      </c>
      <c r="P81" s="9">
        <v>2035</v>
      </c>
      <c r="Q81" s="9" t="s">
        <v>32</v>
      </c>
      <c r="R81" s="17">
        <v>3.5769929941677807</v>
      </c>
      <c r="S81" s="9">
        <v>2035</v>
      </c>
      <c r="T81" s="9" t="s">
        <v>439</v>
      </c>
      <c r="U81" s="9" t="s">
        <v>225</v>
      </c>
      <c r="V81" s="9" t="s">
        <v>226</v>
      </c>
      <c r="W81" s="9">
        <v>96</v>
      </c>
      <c r="X81" s="9" t="s">
        <v>227</v>
      </c>
    </row>
    <row r="82" spans="1:24" ht="36">
      <c r="A82" s="9" t="s">
        <v>457</v>
      </c>
      <c r="B82" s="9" t="s">
        <v>70</v>
      </c>
      <c r="C82" s="9" t="s">
        <v>458</v>
      </c>
      <c r="D82" s="9" t="s">
        <v>27</v>
      </c>
      <c r="E82" s="9" t="s">
        <v>459</v>
      </c>
      <c r="F82" s="9" t="s">
        <v>459</v>
      </c>
      <c r="G82" s="9" t="s">
        <v>115</v>
      </c>
      <c r="H82" s="9" t="s">
        <v>447</v>
      </c>
      <c r="I82" s="9" t="s">
        <v>54</v>
      </c>
      <c r="J82" s="15">
        <v>3825.1766056508286</v>
      </c>
      <c r="K82" s="16">
        <v>8.9983534597980306</v>
      </c>
      <c r="L82" s="9" t="s">
        <v>27</v>
      </c>
      <c r="M82" s="9">
        <v>2021</v>
      </c>
      <c r="N82" s="9" t="s">
        <v>31</v>
      </c>
      <c r="O82" s="9" t="s">
        <v>31</v>
      </c>
      <c r="P82" s="9">
        <v>2035</v>
      </c>
      <c r="Q82" s="9" t="s">
        <v>32</v>
      </c>
      <c r="R82" s="17">
        <v>1.4496408800279181</v>
      </c>
      <c r="S82" s="9">
        <v>2035</v>
      </c>
      <c r="T82" s="9" t="s">
        <v>439</v>
      </c>
      <c r="U82" s="9" t="s">
        <v>225</v>
      </c>
      <c r="V82" s="9" t="s">
        <v>226</v>
      </c>
      <c r="W82" s="9">
        <v>96</v>
      </c>
      <c r="X82" s="9" t="s">
        <v>227</v>
      </c>
    </row>
    <row r="83" spans="1:24" ht="36">
      <c r="A83" s="9" t="s">
        <v>460</v>
      </c>
      <c r="B83" s="9" t="s">
        <v>70</v>
      </c>
      <c r="C83" s="9" t="s">
        <v>402</v>
      </c>
      <c r="D83" s="9" t="s">
        <v>27</v>
      </c>
      <c r="E83" s="9" t="s">
        <v>461</v>
      </c>
      <c r="F83" s="9" t="s">
        <v>461</v>
      </c>
      <c r="G83" s="9" t="s">
        <v>115</v>
      </c>
      <c r="H83" s="9" t="s">
        <v>447</v>
      </c>
      <c r="I83" s="9" t="s">
        <v>54</v>
      </c>
      <c r="J83" s="15">
        <v>2787.288214628265</v>
      </c>
      <c r="K83" s="16">
        <v>9.755546208322869</v>
      </c>
      <c r="L83" s="9" t="s">
        <v>27</v>
      </c>
      <c r="M83" s="9">
        <v>2021</v>
      </c>
      <c r="N83" s="9" t="s">
        <v>31</v>
      </c>
      <c r="O83" s="9" t="s">
        <v>31</v>
      </c>
      <c r="P83" s="9">
        <v>2035</v>
      </c>
      <c r="Q83" s="9" t="s">
        <v>32</v>
      </c>
      <c r="R83" s="17">
        <v>1.4496408800279181</v>
      </c>
      <c r="S83" s="9">
        <v>2035</v>
      </c>
      <c r="T83" s="9" t="s">
        <v>439</v>
      </c>
      <c r="U83" s="9" t="s">
        <v>225</v>
      </c>
      <c r="V83" s="9" t="s">
        <v>226</v>
      </c>
      <c r="W83" s="9">
        <v>96</v>
      </c>
      <c r="X83" s="9" t="s">
        <v>227</v>
      </c>
    </row>
    <row r="84" spans="1:24" ht="36">
      <c r="A84" s="9" t="s">
        <v>462</v>
      </c>
      <c r="B84" s="9" t="s">
        <v>70</v>
      </c>
      <c r="C84" s="9" t="s">
        <v>234</v>
      </c>
      <c r="D84" s="9" t="s">
        <v>27</v>
      </c>
      <c r="E84" s="9" t="s">
        <v>463</v>
      </c>
      <c r="F84" s="9" t="s">
        <v>463</v>
      </c>
      <c r="G84" s="9" t="s">
        <v>115</v>
      </c>
      <c r="H84" s="9" t="s">
        <v>447</v>
      </c>
      <c r="I84" s="9" t="s">
        <v>54</v>
      </c>
      <c r="J84" s="15">
        <v>5856.2281620735439</v>
      </c>
      <c r="K84" s="16">
        <v>13.128491614596882</v>
      </c>
      <c r="L84" s="9" t="s">
        <v>27</v>
      </c>
      <c r="M84" s="9">
        <v>2021</v>
      </c>
      <c r="N84" s="9" t="s">
        <v>31</v>
      </c>
      <c r="O84" s="9" t="s">
        <v>31</v>
      </c>
      <c r="P84" s="9">
        <v>2035</v>
      </c>
      <c r="Q84" s="9" t="s">
        <v>32</v>
      </c>
      <c r="R84" s="17">
        <v>1.4496408800279181</v>
      </c>
      <c r="S84" s="9">
        <v>2035</v>
      </c>
      <c r="T84" s="9" t="s">
        <v>439</v>
      </c>
      <c r="U84" s="9" t="s">
        <v>225</v>
      </c>
      <c r="V84" s="9" t="s">
        <v>226</v>
      </c>
      <c r="W84" s="9">
        <v>96</v>
      </c>
      <c r="X84" s="9" t="s">
        <v>227</v>
      </c>
    </row>
    <row r="85" spans="1:24" ht="36">
      <c r="A85" s="9" t="s">
        <v>464</v>
      </c>
      <c r="B85" s="9" t="s">
        <v>70</v>
      </c>
      <c r="C85" s="9" t="s">
        <v>465</v>
      </c>
      <c r="D85" s="9" t="s">
        <v>27</v>
      </c>
      <c r="E85" s="9" t="s">
        <v>466</v>
      </c>
      <c r="F85" s="9" t="s">
        <v>466</v>
      </c>
      <c r="G85" s="9" t="s">
        <v>115</v>
      </c>
      <c r="H85" s="9" t="s">
        <v>447</v>
      </c>
      <c r="I85" s="9" t="s">
        <v>54</v>
      </c>
      <c r="J85" s="15">
        <v>38861.06304762738</v>
      </c>
      <c r="K85" s="16">
        <v>77.038504595868091</v>
      </c>
      <c r="L85" s="9" t="s">
        <v>27</v>
      </c>
      <c r="M85" s="9">
        <v>2021</v>
      </c>
      <c r="N85" s="9" t="s">
        <v>31</v>
      </c>
      <c r="O85" s="9" t="s">
        <v>31</v>
      </c>
      <c r="P85" s="9">
        <v>2035</v>
      </c>
      <c r="Q85" s="9" t="s">
        <v>32</v>
      </c>
      <c r="R85" s="17">
        <v>8.7387076866897857</v>
      </c>
      <c r="S85" s="9">
        <v>2035</v>
      </c>
      <c r="T85" s="9" t="s">
        <v>439</v>
      </c>
      <c r="U85" s="9" t="s">
        <v>225</v>
      </c>
      <c r="V85" s="9" t="s">
        <v>226</v>
      </c>
      <c r="W85" s="9">
        <v>96</v>
      </c>
      <c r="X85" s="9" t="s">
        <v>227</v>
      </c>
    </row>
    <row r="86" spans="1:24" ht="36">
      <c r="A86" s="9" t="s">
        <v>467</v>
      </c>
      <c r="B86" s="9" t="s">
        <v>70</v>
      </c>
      <c r="C86" s="9" t="s">
        <v>468</v>
      </c>
      <c r="D86" s="9" t="s">
        <v>27</v>
      </c>
      <c r="E86" s="9" t="s">
        <v>469</v>
      </c>
      <c r="F86" s="9" t="s">
        <v>469</v>
      </c>
      <c r="G86" s="9" t="s">
        <v>115</v>
      </c>
      <c r="H86" s="9" t="s">
        <v>447</v>
      </c>
      <c r="I86" s="9" t="s">
        <v>54</v>
      </c>
      <c r="J86" s="15">
        <v>7104.1732797595723</v>
      </c>
      <c r="K86" s="16">
        <v>20.29622838397977</v>
      </c>
      <c r="L86" s="9" t="s">
        <v>27</v>
      </c>
      <c r="M86" s="9">
        <v>2021</v>
      </c>
      <c r="N86" s="9" t="s">
        <v>31</v>
      </c>
      <c r="O86" s="9" t="s">
        <v>31</v>
      </c>
      <c r="P86" s="9">
        <v>2035</v>
      </c>
      <c r="Q86" s="9" t="s">
        <v>32</v>
      </c>
      <c r="R86" s="17">
        <v>1.4496408800279181</v>
      </c>
      <c r="S86" s="9">
        <v>2035</v>
      </c>
      <c r="T86" s="9" t="s">
        <v>439</v>
      </c>
      <c r="U86" s="9" t="s">
        <v>225</v>
      </c>
      <c r="V86" s="9" t="s">
        <v>226</v>
      </c>
      <c r="W86" s="9">
        <v>96</v>
      </c>
      <c r="X86" s="9" t="s">
        <v>227</v>
      </c>
    </row>
    <row r="87" spans="1:24" ht="36">
      <c r="A87" s="9" t="s">
        <v>470</v>
      </c>
      <c r="B87" s="9" t="s">
        <v>70</v>
      </c>
      <c r="C87" s="9" t="s">
        <v>383</v>
      </c>
      <c r="D87" s="9" t="s">
        <v>27</v>
      </c>
      <c r="E87" s="9" t="s">
        <v>471</v>
      </c>
      <c r="F87" s="9" t="s">
        <v>471</v>
      </c>
      <c r="G87" s="9" t="s">
        <v>115</v>
      </c>
      <c r="H87" s="9" t="s">
        <v>447</v>
      </c>
      <c r="I87" s="9" t="s">
        <v>54</v>
      </c>
      <c r="J87" s="15">
        <v>17546.314908338521</v>
      </c>
      <c r="K87" s="16">
        <v>38.246164472183011</v>
      </c>
      <c r="L87" s="9" t="s">
        <v>27</v>
      </c>
      <c r="M87" s="9">
        <v>2021</v>
      </c>
      <c r="N87" s="9" t="s">
        <v>31</v>
      </c>
      <c r="O87" s="9" t="s">
        <v>31</v>
      </c>
      <c r="P87" s="9">
        <v>2035</v>
      </c>
      <c r="Q87" s="9" t="s">
        <v>32</v>
      </c>
      <c r="R87" s="17">
        <v>1.4496408800279181</v>
      </c>
      <c r="S87" s="9">
        <v>2035</v>
      </c>
      <c r="T87" s="9" t="s">
        <v>439</v>
      </c>
      <c r="U87" s="9" t="s">
        <v>225</v>
      </c>
      <c r="V87" s="9" t="s">
        <v>226</v>
      </c>
      <c r="W87" s="9">
        <v>96</v>
      </c>
      <c r="X87" s="9" t="s">
        <v>227</v>
      </c>
    </row>
    <row r="88" spans="1:24" ht="36">
      <c r="A88" s="9" t="s">
        <v>472</v>
      </c>
      <c r="B88" s="9" t="s">
        <v>70</v>
      </c>
      <c r="C88" s="9" t="s">
        <v>270</v>
      </c>
      <c r="D88" s="9" t="s">
        <v>27</v>
      </c>
      <c r="E88" s="9" t="s">
        <v>473</v>
      </c>
      <c r="F88" s="9" t="s">
        <v>473</v>
      </c>
      <c r="G88" s="9" t="s">
        <v>115</v>
      </c>
      <c r="H88" s="9" t="s">
        <v>447</v>
      </c>
      <c r="I88" s="9" t="s">
        <v>54</v>
      </c>
      <c r="J88" s="15">
        <v>12166.112127190556</v>
      </c>
      <c r="K88" s="16">
        <v>25.822045990138655</v>
      </c>
      <c r="L88" s="9" t="s">
        <v>27</v>
      </c>
      <c r="M88" s="9">
        <v>2021</v>
      </c>
      <c r="N88" s="9" t="s">
        <v>31</v>
      </c>
      <c r="O88" s="9" t="s">
        <v>31</v>
      </c>
      <c r="P88" s="9">
        <v>2035</v>
      </c>
      <c r="Q88" s="9" t="s">
        <v>32</v>
      </c>
      <c r="R88" s="17">
        <v>2.026289278571316</v>
      </c>
      <c r="S88" s="9">
        <v>2035</v>
      </c>
      <c r="T88" s="9" t="s">
        <v>439</v>
      </c>
      <c r="U88" s="9" t="s">
        <v>225</v>
      </c>
      <c r="V88" s="9" t="s">
        <v>226</v>
      </c>
      <c r="W88" s="9">
        <v>96</v>
      </c>
      <c r="X88" s="9" t="s">
        <v>227</v>
      </c>
    </row>
    <row r="89" spans="1:24" ht="36">
      <c r="A89" s="9" t="s">
        <v>474</v>
      </c>
      <c r="B89" s="9" t="s">
        <v>70</v>
      </c>
      <c r="C89" s="9" t="s">
        <v>475</v>
      </c>
      <c r="D89" s="9" t="s">
        <v>27</v>
      </c>
      <c r="E89" s="9" t="s">
        <v>476</v>
      </c>
      <c r="F89" s="9" t="s">
        <v>476</v>
      </c>
      <c r="G89" s="9" t="s">
        <v>115</v>
      </c>
      <c r="H89" s="9" t="s">
        <v>447</v>
      </c>
      <c r="I89" s="9" t="s">
        <v>54</v>
      </c>
      <c r="J89" s="15">
        <v>5205.5335397119143</v>
      </c>
      <c r="K89" s="16">
        <v>15.071394465158635</v>
      </c>
      <c r="L89" s="9" t="s">
        <v>27</v>
      </c>
      <c r="M89" s="9">
        <v>2021</v>
      </c>
      <c r="N89" s="9" t="s">
        <v>31</v>
      </c>
      <c r="O89" s="9" t="s">
        <v>31</v>
      </c>
      <c r="P89" s="9">
        <v>2035</v>
      </c>
      <c r="Q89" s="9" t="s">
        <v>32</v>
      </c>
      <c r="R89" s="17">
        <v>1.4496408800279181</v>
      </c>
      <c r="S89" s="9">
        <v>2035</v>
      </c>
      <c r="T89" s="9" t="s">
        <v>439</v>
      </c>
      <c r="U89" s="9" t="s">
        <v>225</v>
      </c>
      <c r="V89" s="9" t="s">
        <v>226</v>
      </c>
      <c r="W89" s="9">
        <v>96</v>
      </c>
      <c r="X89" s="9" t="s">
        <v>227</v>
      </c>
    </row>
    <row r="90" spans="1:24" ht="36">
      <c r="A90" s="9" t="s">
        <v>477</v>
      </c>
      <c r="B90" s="9" t="s">
        <v>70</v>
      </c>
      <c r="C90" s="9" t="s">
        <v>346</v>
      </c>
      <c r="D90" s="9" t="s">
        <v>27</v>
      </c>
      <c r="E90" s="9" t="s">
        <v>478</v>
      </c>
      <c r="F90" s="9" t="s">
        <v>478</v>
      </c>
      <c r="G90" s="9" t="s">
        <v>115</v>
      </c>
      <c r="H90" s="9" t="s">
        <v>447</v>
      </c>
      <c r="I90" s="9" t="s">
        <v>54</v>
      </c>
      <c r="J90" s="15">
        <v>13269.064637716141</v>
      </c>
      <c r="K90" s="16">
        <v>32.332082731052317</v>
      </c>
      <c r="L90" s="9" t="s">
        <v>27</v>
      </c>
      <c r="M90" s="9">
        <v>2021</v>
      </c>
      <c r="N90" s="9" t="s">
        <v>31</v>
      </c>
      <c r="O90" s="9" t="s">
        <v>31</v>
      </c>
      <c r="P90" s="9">
        <v>2035</v>
      </c>
      <c r="Q90" s="9" t="s">
        <v>32</v>
      </c>
      <c r="R90" s="17">
        <v>2.9636572636915601</v>
      </c>
      <c r="S90" s="9">
        <v>2035</v>
      </c>
      <c r="T90" s="9" t="s">
        <v>439</v>
      </c>
      <c r="U90" s="9" t="s">
        <v>225</v>
      </c>
      <c r="V90" s="9" t="s">
        <v>226</v>
      </c>
      <c r="W90" s="9">
        <v>96</v>
      </c>
      <c r="X90" s="9" t="s">
        <v>227</v>
      </c>
    </row>
    <row r="91" spans="1:24" ht="36">
      <c r="A91" s="9" t="s">
        <v>479</v>
      </c>
      <c r="B91" s="9" t="s">
        <v>70</v>
      </c>
      <c r="C91" s="9" t="s">
        <v>252</v>
      </c>
      <c r="D91" s="9" t="s">
        <v>27</v>
      </c>
      <c r="E91" s="9" t="s">
        <v>480</v>
      </c>
      <c r="F91" s="9" t="s">
        <v>480</v>
      </c>
      <c r="G91" s="9" t="s">
        <v>115</v>
      </c>
      <c r="H91" s="9" t="s">
        <v>447</v>
      </c>
      <c r="I91" s="9" t="s">
        <v>54</v>
      </c>
      <c r="J91" s="15">
        <v>2312.9391770463744</v>
      </c>
      <c r="K91" s="16">
        <v>6.1735487663879773</v>
      </c>
      <c r="L91" s="9" t="s">
        <v>27</v>
      </c>
      <c r="M91" s="9">
        <v>2021</v>
      </c>
      <c r="N91" s="9" t="s">
        <v>31</v>
      </c>
      <c r="O91" s="9" t="s">
        <v>31</v>
      </c>
      <c r="P91" s="9">
        <v>2035</v>
      </c>
      <c r="Q91" s="9" t="s">
        <v>32</v>
      </c>
      <c r="R91" s="17">
        <v>1.3691521392267147</v>
      </c>
      <c r="S91" s="9">
        <v>2035</v>
      </c>
      <c r="T91" s="9" t="s">
        <v>439</v>
      </c>
      <c r="U91" s="9" t="s">
        <v>225</v>
      </c>
      <c r="V91" s="9" t="s">
        <v>226</v>
      </c>
      <c r="W91" s="9">
        <v>96</v>
      </c>
      <c r="X91" s="9" t="s">
        <v>227</v>
      </c>
    </row>
    <row r="92" spans="1:24" ht="36">
      <c r="A92" s="9" t="s">
        <v>481</v>
      </c>
      <c r="B92" s="9" t="s">
        <v>70</v>
      </c>
      <c r="C92" s="9" t="s">
        <v>316</v>
      </c>
      <c r="D92" s="9" t="s">
        <v>27</v>
      </c>
      <c r="E92" s="9" t="s">
        <v>482</v>
      </c>
      <c r="F92" s="9" t="s">
        <v>482</v>
      </c>
      <c r="G92" s="9" t="s">
        <v>115</v>
      </c>
      <c r="H92" s="9" t="s">
        <v>447</v>
      </c>
      <c r="I92" s="9" t="s">
        <v>54</v>
      </c>
      <c r="J92" s="15">
        <v>1170.4820162063093</v>
      </c>
      <c r="K92" s="16">
        <v>2.6246949011973619</v>
      </c>
      <c r="L92" s="9" t="s">
        <v>27</v>
      </c>
      <c r="M92" s="9">
        <v>2021</v>
      </c>
      <c r="N92" s="9" t="s">
        <v>31</v>
      </c>
      <c r="O92" s="9" t="s">
        <v>31</v>
      </c>
      <c r="P92" s="9">
        <v>2035</v>
      </c>
      <c r="Q92" s="9" t="s">
        <v>32</v>
      </c>
      <c r="R92" s="17">
        <v>0.87757439011068905</v>
      </c>
      <c r="S92" s="9">
        <v>2035</v>
      </c>
      <c r="T92" s="9" t="s">
        <v>439</v>
      </c>
      <c r="U92" s="9" t="s">
        <v>225</v>
      </c>
      <c r="V92" s="9" t="s">
        <v>226</v>
      </c>
      <c r="W92" s="9">
        <v>96</v>
      </c>
      <c r="X92" s="9" t="s">
        <v>227</v>
      </c>
    </row>
    <row r="93" spans="1:24" ht="36">
      <c r="A93" s="9" t="s">
        <v>483</v>
      </c>
      <c r="B93" s="9" t="s">
        <v>70</v>
      </c>
      <c r="C93" s="9" t="s">
        <v>298</v>
      </c>
      <c r="D93" s="9" t="s">
        <v>27</v>
      </c>
      <c r="E93" s="9" t="s">
        <v>484</v>
      </c>
      <c r="F93" s="9" t="s">
        <v>484</v>
      </c>
      <c r="G93" s="9" t="s">
        <v>115</v>
      </c>
      <c r="H93" s="9" t="s">
        <v>447</v>
      </c>
      <c r="I93" s="9" t="s">
        <v>54</v>
      </c>
      <c r="J93" s="15">
        <v>31410.227558345672</v>
      </c>
      <c r="K93" s="16">
        <v>70.944293753566953</v>
      </c>
      <c r="L93" s="9" t="s">
        <v>27</v>
      </c>
      <c r="M93" s="9">
        <v>2021</v>
      </c>
      <c r="N93" s="9" t="s">
        <v>31</v>
      </c>
      <c r="O93" s="9" t="s">
        <v>31</v>
      </c>
      <c r="P93" s="9">
        <v>2035</v>
      </c>
      <c r="Q93" s="9" t="s">
        <v>32</v>
      </c>
      <c r="R93" s="17">
        <v>3.4114024475487081</v>
      </c>
      <c r="S93" s="9">
        <v>2035</v>
      </c>
      <c r="T93" s="9" t="s">
        <v>439</v>
      </c>
      <c r="U93" s="9" t="s">
        <v>225</v>
      </c>
      <c r="V93" s="9" t="s">
        <v>226</v>
      </c>
      <c r="W93" s="9">
        <v>96</v>
      </c>
      <c r="X93" s="9" t="s">
        <v>227</v>
      </c>
    </row>
    <row r="94" spans="1:24" ht="36">
      <c r="A94" s="9" t="s">
        <v>485</v>
      </c>
      <c r="B94" s="9" t="s">
        <v>70</v>
      </c>
      <c r="C94" s="9" t="s">
        <v>284</v>
      </c>
      <c r="D94" s="9" t="s">
        <v>27</v>
      </c>
      <c r="E94" s="9" t="s">
        <v>486</v>
      </c>
      <c r="F94" s="9" t="s">
        <v>486</v>
      </c>
      <c r="G94" s="9" t="s">
        <v>115</v>
      </c>
      <c r="H94" s="9" t="s">
        <v>447</v>
      </c>
      <c r="I94" s="9" t="s">
        <v>54</v>
      </c>
      <c r="J94" s="15">
        <v>121598.86477237077</v>
      </c>
      <c r="K94" s="16">
        <v>541.04714411811131</v>
      </c>
      <c r="L94" s="9" t="s">
        <v>27</v>
      </c>
      <c r="M94" s="9">
        <v>2021</v>
      </c>
      <c r="N94" s="9" t="s">
        <v>31</v>
      </c>
      <c r="O94" s="9" t="s">
        <v>31</v>
      </c>
      <c r="P94" s="9">
        <v>2035</v>
      </c>
      <c r="Q94" s="9" t="s">
        <v>32</v>
      </c>
      <c r="R94" s="17">
        <v>9.8381299199271002</v>
      </c>
      <c r="S94" s="9">
        <v>2035</v>
      </c>
      <c r="T94" s="9" t="s">
        <v>439</v>
      </c>
      <c r="U94" s="9" t="s">
        <v>225</v>
      </c>
      <c r="V94" s="9" t="s">
        <v>226</v>
      </c>
      <c r="W94" s="9">
        <v>96</v>
      </c>
      <c r="X94" s="9" t="s">
        <v>227</v>
      </c>
    </row>
    <row r="95" spans="1:24" ht="36">
      <c r="A95" s="9" t="s">
        <v>487</v>
      </c>
      <c r="B95" s="9" t="s">
        <v>70</v>
      </c>
      <c r="C95" s="9" t="s">
        <v>458</v>
      </c>
      <c r="D95" s="9" t="s">
        <v>27</v>
      </c>
      <c r="E95" s="9" t="s">
        <v>488</v>
      </c>
      <c r="F95" s="9" t="s">
        <v>488</v>
      </c>
      <c r="G95" s="9" t="s">
        <v>115</v>
      </c>
      <c r="H95" s="9" t="s">
        <v>447</v>
      </c>
      <c r="I95" s="9" t="s">
        <v>54</v>
      </c>
      <c r="J95" s="15">
        <v>2856.5416652895783</v>
      </c>
      <c r="K95" s="16">
        <v>6.0681673292505689</v>
      </c>
      <c r="L95" s="9" t="s">
        <v>27</v>
      </c>
      <c r="M95" s="9">
        <v>2021</v>
      </c>
      <c r="N95" s="9" t="s">
        <v>31</v>
      </c>
      <c r="O95" s="9" t="s">
        <v>31</v>
      </c>
      <c r="P95" s="9">
        <v>2035</v>
      </c>
      <c r="Q95" s="9" t="s">
        <v>32</v>
      </c>
      <c r="R95" s="17">
        <v>1.4496408800279181</v>
      </c>
      <c r="S95" s="9">
        <v>2035</v>
      </c>
      <c r="T95" s="9" t="s">
        <v>439</v>
      </c>
      <c r="U95" s="9" t="s">
        <v>225</v>
      </c>
      <c r="V95" s="9" t="s">
        <v>226</v>
      </c>
      <c r="W95" s="9">
        <v>96</v>
      </c>
      <c r="X95" s="9" t="s">
        <v>227</v>
      </c>
    </row>
    <row r="96" spans="1:24" ht="36">
      <c r="A96" s="9" t="s">
        <v>489</v>
      </c>
      <c r="B96" s="9" t="s">
        <v>70</v>
      </c>
      <c r="C96" s="9" t="s">
        <v>112</v>
      </c>
      <c r="D96" s="9" t="s">
        <v>27</v>
      </c>
      <c r="E96" s="9" t="s">
        <v>490</v>
      </c>
      <c r="F96" s="9" t="s">
        <v>490</v>
      </c>
      <c r="G96" s="9" t="s">
        <v>115</v>
      </c>
      <c r="H96" s="9" t="s">
        <v>447</v>
      </c>
      <c r="I96" s="9" t="s">
        <v>54</v>
      </c>
      <c r="J96" s="15">
        <v>112056.6397611664</v>
      </c>
      <c r="K96" s="16">
        <v>286.13200129243012</v>
      </c>
      <c r="L96" s="9" t="s">
        <v>27</v>
      </c>
      <c r="M96" s="9">
        <v>2021</v>
      </c>
      <c r="N96" s="9" t="s">
        <v>31</v>
      </c>
      <c r="O96" s="9" t="s">
        <v>31</v>
      </c>
      <c r="P96" s="9">
        <v>2035</v>
      </c>
      <c r="Q96" s="9" t="s">
        <v>32</v>
      </c>
      <c r="R96" s="17">
        <v>20.730044988901962</v>
      </c>
      <c r="S96" s="9">
        <v>2035</v>
      </c>
      <c r="T96" s="9" t="s">
        <v>439</v>
      </c>
      <c r="U96" s="9" t="s">
        <v>225</v>
      </c>
      <c r="V96" s="9" t="s">
        <v>226</v>
      </c>
      <c r="W96" s="9">
        <v>96</v>
      </c>
      <c r="X96" s="9" t="s">
        <v>227</v>
      </c>
    </row>
    <row r="97" spans="1:24" ht="36">
      <c r="A97" s="9" t="s">
        <v>491</v>
      </c>
      <c r="B97" s="9" t="s">
        <v>70</v>
      </c>
      <c r="C97" s="9" t="s">
        <v>270</v>
      </c>
      <c r="D97" s="9" t="s">
        <v>27</v>
      </c>
      <c r="E97" s="9" t="s">
        <v>492</v>
      </c>
      <c r="F97" s="9" t="s">
        <v>492</v>
      </c>
      <c r="G97" s="9" t="s">
        <v>115</v>
      </c>
      <c r="H97" s="9" t="s">
        <v>447</v>
      </c>
      <c r="I97" s="9" t="s">
        <v>54</v>
      </c>
      <c r="J97" s="15">
        <v>14486.632795135685</v>
      </c>
      <c r="K97" s="16">
        <v>30.751029502344284</v>
      </c>
      <c r="L97" s="9" t="s">
        <v>27</v>
      </c>
      <c r="M97" s="9">
        <v>2021</v>
      </c>
      <c r="N97" s="9" t="s">
        <v>31</v>
      </c>
      <c r="O97" s="9" t="s">
        <v>31</v>
      </c>
      <c r="P97" s="9">
        <v>2035</v>
      </c>
      <c r="Q97" s="9" t="s">
        <v>32</v>
      </c>
      <c r="R97" s="17">
        <v>1.5771407568145523</v>
      </c>
      <c r="S97" s="9">
        <v>2035</v>
      </c>
      <c r="T97" s="9" t="s">
        <v>439</v>
      </c>
      <c r="U97" s="9" t="s">
        <v>225</v>
      </c>
      <c r="V97" s="9" t="s">
        <v>226</v>
      </c>
      <c r="W97" s="9">
        <v>96</v>
      </c>
      <c r="X97" s="9" t="s">
        <v>227</v>
      </c>
    </row>
    <row r="98" spans="1:24" ht="36">
      <c r="A98" s="9" t="s">
        <v>493</v>
      </c>
      <c r="B98" s="9" t="s">
        <v>70</v>
      </c>
      <c r="C98" s="9" t="s">
        <v>316</v>
      </c>
      <c r="D98" s="9" t="s">
        <v>27</v>
      </c>
      <c r="E98" s="9" t="s">
        <v>494</v>
      </c>
      <c r="F98" s="9" t="s">
        <v>494</v>
      </c>
      <c r="G98" s="9" t="s">
        <v>115</v>
      </c>
      <c r="H98" s="9" t="s">
        <v>447</v>
      </c>
      <c r="I98" s="9" t="s">
        <v>54</v>
      </c>
      <c r="J98" s="15">
        <v>13992.641892888394</v>
      </c>
      <c r="K98" s="16">
        <v>34.143437709765493</v>
      </c>
      <c r="L98" s="9" t="s">
        <v>27</v>
      </c>
      <c r="M98" s="9">
        <v>2021</v>
      </c>
      <c r="N98" s="9" t="s">
        <v>31</v>
      </c>
      <c r="O98" s="9" t="s">
        <v>31</v>
      </c>
      <c r="P98" s="9">
        <v>2035</v>
      </c>
      <c r="Q98" s="9" t="s">
        <v>32</v>
      </c>
      <c r="R98" s="17">
        <v>1.4496408800279181</v>
      </c>
      <c r="S98" s="9">
        <v>2035</v>
      </c>
      <c r="T98" s="9" t="s">
        <v>439</v>
      </c>
      <c r="U98" s="9" t="s">
        <v>225</v>
      </c>
      <c r="V98" s="9" t="s">
        <v>226</v>
      </c>
      <c r="W98" s="9">
        <v>96</v>
      </c>
      <c r="X98" s="9" t="s">
        <v>227</v>
      </c>
    </row>
    <row r="99" spans="1:24" ht="36">
      <c r="A99" s="9" t="s">
        <v>495</v>
      </c>
      <c r="B99" s="9" t="s">
        <v>70</v>
      </c>
      <c r="C99" s="9" t="s">
        <v>241</v>
      </c>
      <c r="D99" s="9" t="s">
        <v>27</v>
      </c>
      <c r="E99" s="9" t="s">
        <v>496</v>
      </c>
      <c r="F99" s="9" t="s">
        <v>496</v>
      </c>
      <c r="G99" s="9" t="s">
        <v>115</v>
      </c>
      <c r="H99" s="9" t="s">
        <v>447</v>
      </c>
      <c r="I99" s="9" t="s">
        <v>54</v>
      </c>
      <c r="J99" s="15">
        <v>6141.3208463210913</v>
      </c>
      <c r="K99" s="16">
        <v>18.286826372332499</v>
      </c>
      <c r="L99" s="9" t="s">
        <v>27</v>
      </c>
      <c r="M99" s="9">
        <v>2021</v>
      </c>
      <c r="N99" s="9" t="s">
        <v>31</v>
      </c>
      <c r="O99" s="9" t="s">
        <v>31</v>
      </c>
      <c r="P99" s="9">
        <v>2035</v>
      </c>
      <c r="Q99" s="9" t="s">
        <v>32</v>
      </c>
      <c r="R99" s="17">
        <v>1.8480088023149928</v>
      </c>
      <c r="S99" s="9">
        <v>2035</v>
      </c>
      <c r="T99" s="9" t="s">
        <v>439</v>
      </c>
      <c r="U99" s="9" t="s">
        <v>225</v>
      </c>
      <c r="V99" s="9" t="s">
        <v>226</v>
      </c>
      <c r="W99" s="9">
        <v>96</v>
      </c>
      <c r="X99" s="9" t="s">
        <v>227</v>
      </c>
    </row>
    <row r="100" spans="1:24" ht="36">
      <c r="A100" s="9" t="s">
        <v>497</v>
      </c>
      <c r="B100" s="9" t="s">
        <v>70</v>
      </c>
      <c r="C100" s="9" t="s">
        <v>323</v>
      </c>
      <c r="D100" s="9" t="s">
        <v>27</v>
      </c>
      <c r="E100" s="9" t="s">
        <v>498</v>
      </c>
      <c r="F100" s="9" t="s">
        <v>498</v>
      </c>
      <c r="G100" s="9" t="s">
        <v>115</v>
      </c>
      <c r="H100" s="9" t="s">
        <v>447</v>
      </c>
      <c r="I100" s="9" t="s">
        <v>54</v>
      </c>
      <c r="J100" s="15">
        <v>32012.286797743302</v>
      </c>
      <c r="K100" s="16">
        <v>93.233607214774878</v>
      </c>
      <c r="L100" s="9" t="s">
        <v>27</v>
      </c>
      <c r="M100" s="9">
        <v>2021</v>
      </c>
      <c r="N100" s="9" t="s">
        <v>31</v>
      </c>
      <c r="O100" s="9" t="s">
        <v>31</v>
      </c>
      <c r="P100" s="9">
        <v>2035</v>
      </c>
      <c r="Q100" s="9" t="s">
        <v>32</v>
      </c>
      <c r="R100" s="17">
        <v>2.0953464220128546</v>
      </c>
      <c r="S100" s="9">
        <v>2035</v>
      </c>
      <c r="T100" s="9" t="s">
        <v>439</v>
      </c>
      <c r="U100" s="9" t="s">
        <v>225</v>
      </c>
      <c r="V100" s="9" t="s">
        <v>226</v>
      </c>
      <c r="W100" s="9">
        <v>96</v>
      </c>
      <c r="X100" s="9" t="s">
        <v>227</v>
      </c>
    </row>
    <row r="101" spans="1:24" ht="36">
      <c r="A101" s="9" t="s">
        <v>499</v>
      </c>
      <c r="B101" s="9" t="s">
        <v>70</v>
      </c>
      <c r="C101" s="9" t="s">
        <v>323</v>
      </c>
      <c r="D101" s="9" t="s">
        <v>27</v>
      </c>
      <c r="E101" s="9" t="s">
        <v>500</v>
      </c>
      <c r="F101" s="9" t="s">
        <v>500</v>
      </c>
      <c r="G101" s="9" t="s">
        <v>115</v>
      </c>
      <c r="H101" s="9" t="s">
        <v>447</v>
      </c>
      <c r="I101" s="9" t="s">
        <v>54</v>
      </c>
      <c r="J101" s="15">
        <v>10545.99806285243</v>
      </c>
      <c r="K101" s="16">
        <v>27.94432522429803</v>
      </c>
      <c r="L101" s="9" t="s">
        <v>27</v>
      </c>
      <c r="M101" s="9">
        <v>2021</v>
      </c>
      <c r="N101" s="9" t="s">
        <v>31</v>
      </c>
      <c r="O101" s="9" t="s">
        <v>31</v>
      </c>
      <c r="P101" s="9">
        <v>2035</v>
      </c>
      <c r="Q101" s="9" t="s">
        <v>32</v>
      </c>
      <c r="R101" s="17">
        <v>1.7216784141337884</v>
      </c>
      <c r="S101" s="9">
        <v>2035</v>
      </c>
      <c r="T101" s="9" t="s">
        <v>439</v>
      </c>
      <c r="U101" s="9" t="s">
        <v>225</v>
      </c>
      <c r="V101" s="9" t="s">
        <v>226</v>
      </c>
      <c r="W101" s="9">
        <v>96</v>
      </c>
      <c r="X101" s="9" t="s">
        <v>227</v>
      </c>
    </row>
    <row r="102" spans="1:24" ht="36">
      <c r="A102" s="9" t="s">
        <v>501</v>
      </c>
      <c r="B102" s="9" t="s">
        <v>70</v>
      </c>
      <c r="C102" s="9" t="s">
        <v>294</v>
      </c>
      <c r="D102" s="9" t="s">
        <v>27</v>
      </c>
      <c r="E102" s="9" t="s">
        <v>502</v>
      </c>
      <c r="F102" s="9" t="s">
        <v>502</v>
      </c>
      <c r="G102" s="9" t="s">
        <v>115</v>
      </c>
      <c r="H102" s="9" t="s">
        <v>447</v>
      </c>
      <c r="I102" s="9" t="s">
        <v>54</v>
      </c>
      <c r="J102" s="15">
        <v>1955.1393175027449</v>
      </c>
      <c r="K102" s="16">
        <v>5.7307019324464115</v>
      </c>
      <c r="L102" s="9" t="s">
        <v>27</v>
      </c>
      <c r="M102" s="9">
        <v>2021</v>
      </c>
      <c r="N102" s="9" t="s">
        <v>31</v>
      </c>
      <c r="O102" s="9" t="s">
        <v>31</v>
      </c>
      <c r="P102" s="9">
        <v>2035</v>
      </c>
      <c r="Q102" s="9" t="s">
        <v>32</v>
      </c>
      <c r="R102" s="17">
        <v>1.2151976141755034</v>
      </c>
      <c r="S102" s="9">
        <v>2035</v>
      </c>
      <c r="T102" s="9" t="s">
        <v>439</v>
      </c>
      <c r="U102" s="9" t="s">
        <v>225</v>
      </c>
      <c r="V102" s="9" t="s">
        <v>226</v>
      </c>
      <c r="W102" s="9">
        <v>96</v>
      </c>
      <c r="X102" s="9" t="s">
        <v>227</v>
      </c>
    </row>
    <row r="103" spans="1:24" ht="36">
      <c r="A103" s="9" t="s">
        <v>503</v>
      </c>
      <c r="B103" s="9" t="s">
        <v>70</v>
      </c>
      <c r="C103" s="9" t="s">
        <v>221</v>
      </c>
      <c r="D103" s="9" t="s">
        <v>27</v>
      </c>
      <c r="E103" s="9" t="s">
        <v>257</v>
      </c>
      <c r="F103" s="9" t="s">
        <v>257</v>
      </c>
      <c r="G103" s="9" t="s">
        <v>115</v>
      </c>
      <c r="H103" s="9" t="s">
        <v>447</v>
      </c>
      <c r="I103" s="9" t="s">
        <v>54</v>
      </c>
      <c r="J103" s="15">
        <v>3590.6919070498857</v>
      </c>
      <c r="K103" s="16">
        <v>8.4698739666251956</v>
      </c>
      <c r="L103" s="9" t="s">
        <v>27</v>
      </c>
      <c r="M103" s="9">
        <v>2021</v>
      </c>
      <c r="N103" s="9" t="s">
        <v>31</v>
      </c>
      <c r="O103" s="9" t="s">
        <v>31</v>
      </c>
      <c r="P103" s="9">
        <v>2035</v>
      </c>
      <c r="Q103" s="9" t="s">
        <v>32</v>
      </c>
      <c r="R103" s="17">
        <v>1.4496408800279181</v>
      </c>
      <c r="S103" s="9">
        <v>2035</v>
      </c>
      <c r="T103" s="9" t="s">
        <v>439</v>
      </c>
      <c r="U103" s="9" t="s">
        <v>225</v>
      </c>
      <c r="V103" s="9" t="s">
        <v>226</v>
      </c>
      <c r="W103" s="9">
        <v>96</v>
      </c>
      <c r="X103" s="9" t="s">
        <v>227</v>
      </c>
    </row>
    <row r="104" spans="1:24" ht="36">
      <c r="A104" s="9" t="s">
        <v>504</v>
      </c>
      <c r="B104" s="9" t="s">
        <v>70</v>
      </c>
      <c r="C104" s="9" t="s">
        <v>294</v>
      </c>
      <c r="D104" s="9" t="s">
        <v>27</v>
      </c>
      <c r="E104" s="9" t="s">
        <v>505</v>
      </c>
      <c r="F104" s="9" t="s">
        <v>505</v>
      </c>
      <c r="G104" s="9" t="s">
        <v>115</v>
      </c>
      <c r="H104" s="9" t="s">
        <v>447</v>
      </c>
      <c r="I104" s="9" t="s">
        <v>54</v>
      </c>
      <c r="J104" s="15">
        <v>1380.319543806844</v>
      </c>
      <c r="K104" s="16">
        <v>5.9771244443240796</v>
      </c>
      <c r="L104" s="9" t="s">
        <v>27</v>
      </c>
      <c r="M104" s="9">
        <v>2021</v>
      </c>
      <c r="N104" s="9" t="s">
        <v>31</v>
      </c>
      <c r="O104" s="9" t="s">
        <v>31</v>
      </c>
      <c r="P104" s="9">
        <v>2035</v>
      </c>
      <c r="Q104" s="9" t="s">
        <v>32</v>
      </c>
      <c r="R104" s="17">
        <v>0.96786351694507644</v>
      </c>
      <c r="S104" s="9">
        <v>2035</v>
      </c>
      <c r="T104" s="9" t="s">
        <v>439</v>
      </c>
      <c r="U104" s="9" t="s">
        <v>225</v>
      </c>
      <c r="V104" s="9" t="s">
        <v>226</v>
      </c>
      <c r="W104" s="9">
        <v>96</v>
      </c>
      <c r="X104" s="9" t="s">
        <v>227</v>
      </c>
    </row>
    <row r="105" spans="1:24" ht="36">
      <c r="A105" s="9" t="s">
        <v>506</v>
      </c>
      <c r="B105" s="9" t="s">
        <v>70</v>
      </c>
      <c r="C105" s="9" t="s">
        <v>294</v>
      </c>
      <c r="D105" s="9" t="s">
        <v>27</v>
      </c>
      <c r="E105" s="9" t="s">
        <v>507</v>
      </c>
      <c r="F105" s="9" t="s">
        <v>507</v>
      </c>
      <c r="G105" s="9" t="s">
        <v>115</v>
      </c>
      <c r="H105" s="9" t="s">
        <v>447</v>
      </c>
      <c r="I105" s="9" t="s">
        <v>54</v>
      </c>
      <c r="J105" s="15">
        <v>17807.670917072555</v>
      </c>
      <c r="K105" s="16">
        <v>46.376932601933106</v>
      </c>
      <c r="L105" s="9" t="s">
        <v>27</v>
      </c>
      <c r="M105" s="9">
        <v>2021</v>
      </c>
      <c r="N105" s="9" t="s">
        <v>31</v>
      </c>
      <c r="O105" s="9" t="s">
        <v>31</v>
      </c>
      <c r="P105" s="9">
        <v>2035</v>
      </c>
      <c r="Q105" s="9" t="s">
        <v>32</v>
      </c>
      <c r="R105" s="17">
        <v>2.2895142308218746</v>
      </c>
      <c r="S105" s="9">
        <v>2035</v>
      </c>
      <c r="T105" s="9" t="s">
        <v>439</v>
      </c>
      <c r="U105" s="9" t="s">
        <v>225</v>
      </c>
      <c r="V105" s="9" t="s">
        <v>226</v>
      </c>
      <c r="W105" s="9">
        <v>96</v>
      </c>
      <c r="X105" s="9" t="s">
        <v>227</v>
      </c>
    </row>
    <row r="106" spans="1:24" ht="36">
      <c r="A106" s="9" t="s">
        <v>508</v>
      </c>
      <c r="B106" s="9" t="s">
        <v>70</v>
      </c>
      <c r="C106" s="9" t="s">
        <v>458</v>
      </c>
      <c r="D106" s="9" t="s">
        <v>27</v>
      </c>
      <c r="E106" s="9" t="s">
        <v>509</v>
      </c>
      <c r="F106" s="9" t="s">
        <v>509</v>
      </c>
      <c r="G106" s="9" t="s">
        <v>115</v>
      </c>
      <c r="H106" s="9" t="s">
        <v>447</v>
      </c>
      <c r="I106" s="9" t="s">
        <v>54</v>
      </c>
      <c r="J106" s="15">
        <v>5811.2211040676475</v>
      </c>
      <c r="K106" s="16">
        <v>14.830100025526411</v>
      </c>
      <c r="L106" s="9" t="s">
        <v>27</v>
      </c>
      <c r="M106" s="9">
        <v>2021</v>
      </c>
      <c r="N106" s="9" t="s">
        <v>31</v>
      </c>
      <c r="O106" s="9" t="s">
        <v>31</v>
      </c>
      <c r="P106" s="9">
        <v>2035</v>
      </c>
      <c r="Q106" s="9" t="s">
        <v>32</v>
      </c>
      <c r="R106" s="17">
        <v>1.4496408800279181</v>
      </c>
      <c r="S106" s="9">
        <v>2035</v>
      </c>
      <c r="T106" s="9" t="s">
        <v>439</v>
      </c>
      <c r="U106" s="9" t="s">
        <v>225</v>
      </c>
      <c r="V106" s="9" t="s">
        <v>226</v>
      </c>
      <c r="W106" s="9">
        <v>96</v>
      </c>
      <c r="X106" s="9" t="s">
        <v>227</v>
      </c>
    </row>
    <row r="107" spans="1:24" ht="36">
      <c r="A107" s="9" t="s">
        <v>510</v>
      </c>
      <c r="B107" s="9" t="s">
        <v>70</v>
      </c>
      <c r="C107" s="9" t="s">
        <v>383</v>
      </c>
      <c r="D107" s="9" t="s">
        <v>27</v>
      </c>
      <c r="E107" s="9" t="s">
        <v>511</v>
      </c>
      <c r="F107" s="9" t="s">
        <v>511</v>
      </c>
      <c r="G107" s="9" t="s">
        <v>115</v>
      </c>
      <c r="H107" s="9" t="s">
        <v>447</v>
      </c>
      <c r="I107" s="9" t="s">
        <v>54</v>
      </c>
      <c r="J107" s="15">
        <v>3696.7445884560116</v>
      </c>
      <c r="K107" s="16">
        <v>8.5637758276597111</v>
      </c>
      <c r="L107" s="9" t="s">
        <v>27</v>
      </c>
      <c r="M107" s="9">
        <v>2021</v>
      </c>
      <c r="N107" s="9" t="s">
        <v>31</v>
      </c>
      <c r="O107" s="9" t="s">
        <v>31</v>
      </c>
      <c r="P107" s="9">
        <v>2035</v>
      </c>
      <c r="Q107" s="9" t="s">
        <v>32</v>
      </c>
      <c r="R107" s="17">
        <v>1.4496408800279181</v>
      </c>
      <c r="S107" s="9">
        <v>2035</v>
      </c>
      <c r="T107" s="9" t="s">
        <v>439</v>
      </c>
      <c r="U107" s="9" t="s">
        <v>225</v>
      </c>
      <c r="V107" s="9" t="s">
        <v>226</v>
      </c>
      <c r="W107" s="9">
        <v>96</v>
      </c>
      <c r="X107" s="9" t="s">
        <v>227</v>
      </c>
    </row>
    <row r="108" spans="1:24" ht="36">
      <c r="A108" s="9" t="s">
        <v>512</v>
      </c>
      <c r="B108" s="9" t="s">
        <v>70</v>
      </c>
      <c r="C108" s="9" t="s">
        <v>266</v>
      </c>
      <c r="D108" s="9" t="s">
        <v>27</v>
      </c>
      <c r="E108" s="9" t="s">
        <v>513</v>
      </c>
      <c r="F108" s="9" t="s">
        <v>513</v>
      </c>
      <c r="G108" s="9" t="s">
        <v>115</v>
      </c>
      <c r="H108" s="9" t="s">
        <v>447</v>
      </c>
      <c r="I108" s="9" t="s">
        <v>54</v>
      </c>
      <c r="J108" s="15">
        <v>6631.8445536284526</v>
      </c>
      <c r="K108" s="16">
        <v>14.957176472087029</v>
      </c>
      <c r="L108" s="9" t="s">
        <v>27</v>
      </c>
      <c r="M108" s="9">
        <v>2021</v>
      </c>
      <c r="N108" s="9" t="s">
        <v>31</v>
      </c>
      <c r="O108" s="9" t="s">
        <v>31</v>
      </c>
      <c r="P108" s="9">
        <v>2035</v>
      </c>
      <c r="Q108" s="9" t="s">
        <v>32</v>
      </c>
      <c r="R108" s="17">
        <v>2.282489587290577</v>
      </c>
      <c r="S108" s="9">
        <v>2035</v>
      </c>
      <c r="T108" s="9" t="s">
        <v>439</v>
      </c>
      <c r="U108" s="9" t="s">
        <v>225</v>
      </c>
      <c r="V108" s="9" t="s">
        <v>226</v>
      </c>
      <c r="W108" s="9">
        <v>96</v>
      </c>
      <c r="X108" s="9" t="s">
        <v>227</v>
      </c>
    </row>
    <row r="109" spans="1:24" ht="36">
      <c r="A109" s="9" t="s">
        <v>514</v>
      </c>
      <c r="B109" s="9" t="s">
        <v>70</v>
      </c>
      <c r="C109" s="9" t="s">
        <v>402</v>
      </c>
      <c r="D109" s="9" t="s">
        <v>27</v>
      </c>
      <c r="E109" s="9" t="s">
        <v>515</v>
      </c>
      <c r="F109" s="9" t="s">
        <v>515</v>
      </c>
      <c r="G109" s="9" t="s">
        <v>115</v>
      </c>
      <c r="H109" s="9" t="s">
        <v>447</v>
      </c>
      <c r="I109" s="9" t="s">
        <v>54</v>
      </c>
      <c r="J109" s="15">
        <v>13327.495453758351</v>
      </c>
      <c r="K109" s="16">
        <v>30.433305705553078</v>
      </c>
      <c r="L109" s="9" t="s">
        <v>27</v>
      </c>
      <c r="M109" s="9">
        <v>2021</v>
      </c>
      <c r="N109" s="9" t="s">
        <v>31</v>
      </c>
      <c r="O109" s="9" t="s">
        <v>31</v>
      </c>
      <c r="P109" s="9">
        <v>2035</v>
      </c>
      <c r="Q109" s="9" t="s">
        <v>32</v>
      </c>
      <c r="R109" s="17">
        <v>1.7575094214362599</v>
      </c>
      <c r="S109" s="9">
        <v>2035</v>
      </c>
      <c r="T109" s="9" t="s">
        <v>439</v>
      </c>
      <c r="U109" s="9" t="s">
        <v>225</v>
      </c>
      <c r="V109" s="9" t="s">
        <v>226</v>
      </c>
      <c r="W109" s="9">
        <v>96</v>
      </c>
      <c r="X109" s="9" t="s">
        <v>227</v>
      </c>
    </row>
    <row r="110" spans="1:24" ht="36">
      <c r="A110" s="9" t="s">
        <v>516</v>
      </c>
      <c r="B110" s="9" t="s">
        <v>70</v>
      </c>
      <c r="C110" s="9" t="s">
        <v>122</v>
      </c>
      <c r="D110" s="9" t="s">
        <v>27</v>
      </c>
      <c r="E110" s="9" t="s">
        <v>517</v>
      </c>
      <c r="F110" s="9" t="s">
        <v>517</v>
      </c>
      <c r="G110" s="9" t="s">
        <v>115</v>
      </c>
      <c r="H110" s="9" t="s">
        <v>447</v>
      </c>
      <c r="I110" s="9" t="s">
        <v>54</v>
      </c>
      <c r="J110" s="15">
        <v>4205.8744792889511</v>
      </c>
      <c r="K110" s="16">
        <v>6.0086239185212129</v>
      </c>
      <c r="L110" s="9" t="s">
        <v>27</v>
      </c>
      <c r="M110" s="9">
        <v>2021</v>
      </c>
      <c r="N110" s="9" t="s">
        <v>31</v>
      </c>
      <c r="O110" s="9" t="s">
        <v>31</v>
      </c>
      <c r="P110" s="9">
        <v>2035</v>
      </c>
      <c r="Q110" s="9" t="s">
        <v>32</v>
      </c>
      <c r="R110" s="17">
        <v>1.4496408800279181</v>
      </c>
      <c r="S110" s="9">
        <v>2035</v>
      </c>
      <c r="T110" s="9" t="s">
        <v>439</v>
      </c>
      <c r="U110" s="9" t="s">
        <v>225</v>
      </c>
      <c r="V110" s="9" t="s">
        <v>226</v>
      </c>
      <c r="W110" s="9">
        <v>96</v>
      </c>
      <c r="X110" s="9" t="s">
        <v>227</v>
      </c>
    </row>
    <row r="111" spans="1:24" ht="36">
      <c r="A111" s="9" t="s">
        <v>518</v>
      </c>
      <c r="B111" s="9" t="s">
        <v>70</v>
      </c>
      <c r="C111" s="9" t="s">
        <v>372</v>
      </c>
      <c r="D111" s="9" t="s">
        <v>27</v>
      </c>
      <c r="E111" s="9" t="s">
        <v>519</v>
      </c>
      <c r="F111" s="9" t="s">
        <v>519</v>
      </c>
      <c r="G111" s="9" t="s">
        <v>115</v>
      </c>
      <c r="H111" s="9" t="s">
        <v>447</v>
      </c>
      <c r="I111" s="9" t="s">
        <v>54</v>
      </c>
      <c r="J111" s="15">
        <v>17022.832594373485</v>
      </c>
      <c r="K111" s="16">
        <v>38.777404770185022</v>
      </c>
      <c r="L111" s="9" t="s">
        <v>27</v>
      </c>
      <c r="M111" s="9">
        <v>2021</v>
      </c>
      <c r="N111" s="9" t="s">
        <v>31</v>
      </c>
      <c r="O111" s="9" t="s">
        <v>31</v>
      </c>
      <c r="P111" s="9">
        <v>2035</v>
      </c>
      <c r="Q111" s="9" t="s">
        <v>32</v>
      </c>
      <c r="R111" s="17">
        <v>2.6916401811667212</v>
      </c>
      <c r="S111" s="9">
        <v>2035</v>
      </c>
      <c r="T111" s="9" t="s">
        <v>439</v>
      </c>
      <c r="U111" s="9" t="s">
        <v>225</v>
      </c>
      <c r="V111" s="9" t="s">
        <v>226</v>
      </c>
      <c r="W111" s="9">
        <v>96</v>
      </c>
      <c r="X111" s="9" t="s">
        <v>227</v>
      </c>
    </row>
    <row r="112" spans="1:24" ht="36">
      <c r="A112" s="9" t="s">
        <v>520</v>
      </c>
      <c r="B112" s="9" t="s">
        <v>70</v>
      </c>
      <c r="C112" s="9" t="s">
        <v>252</v>
      </c>
      <c r="D112" s="9" t="s">
        <v>27</v>
      </c>
      <c r="E112" s="9" t="s">
        <v>521</v>
      </c>
      <c r="F112" s="9" t="s">
        <v>521</v>
      </c>
      <c r="G112" s="9" t="s">
        <v>115</v>
      </c>
      <c r="H112" s="9" t="s">
        <v>447</v>
      </c>
      <c r="I112" s="9" t="s">
        <v>54</v>
      </c>
      <c r="J112" s="15">
        <v>2720.9477544776591</v>
      </c>
      <c r="K112" s="16">
        <v>6.4519582008858505</v>
      </c>
      <c r="L112" s="9" t="s">
        <v>27</v>
      </c>
      <c r="M112" s="9">
        <v>2021</v>
      </c>
      <c r="N112" s="9" t="s">
        <v>31</v>
      </c>
      <c r="O112" s="9" t="s">
        <v>31</v>
      </c>
      <c r="P112" s="9">
        <v>2035</v>
      </c>
      <c r="Q112" s="9" t="s">
        <v>32</v>
      </c>
      <c r="R112" s="17">
        <v>1.4496408800279181</v>
      </c>
      <c r="S112" s="9">
        <v>2035</v>
      </c>
      <c r="T112" s="9" t="s">
        <v>439</v>
      </c>
      <c r="U112" s="9" t="s">
        <v>225</v>
      </c>
      <c r="V112" s="9" t="s">
        <v>226</v>
      </c>
      <c r="W112" s="9">
        <v>96</v>
      </c>
      <c r="X112" s="9" t="s">
        <v>227</v>
      </c>
    </row>
    <row r="113" spans="1:24" ht="36">
      <c r="A113" s="9" t="s">
        <v>522</v>
      </c>
      <c r="B113" s="9" t="s">
        <v>70</v>
      </c>
      <c r="C113" s="9" t="s">
        <v>468</v>
      </c>
      <c r="D113" s="9" t="s">
        <v>27</v>
      </c>
      <c r="E113" s="9" t="s">
        <v>523</v>
      </c>
      <c r="F113" s="9" t="s">
        <v>523</v>
      </c>
      <c r="G113" s="9" t="s">
        <v>115</v>
      </c>
      <c r="H113" s="9" t="s">
        <v>447</v>
      </c>
      <c r="I113" s="9" t="s">
        <v>54</v>
      </c>
      <c r="J113" s="15">
        <v>2517.5341211424984</v>
      </c>
      <c r="K113" s="16">
        <v>5.7552609854925434</v>
      </c>
      <c r="L113" s="9" t="s">
        <v>27</v>
      </c>
      <c r="M113" s="9">
        <v>2021</v>
      </c>
      <c r="N113" s="9" t="s">
        <v>31</v>
      </c>
      <c r="O113" s="9" t="s">
        <v>31</v>
      </c>
      <c r="P113" s="9">
        <v>2035</v>
      </c>
      <c r="Q113" s="9" t="s">
        <v>32</v>
      </c>
      <c r="R113" s="17">
        <v>1.4496408800279181</v>
      </c>
      <c r="S113" s="9">
        <v>2035</v>
      </c>
      <c r="T113" s="9" t="s">
        <v>439</v>
      </c>
      <c r="U113" s="9" t="s">
        <v>225</v>
      </c>
      <c r="V113" s="9" t="s">
        <v>226</v>
      </c>
      <c r="W113" s="9">
        <v>96</v>
      </c>
      <c r="X113" s="9" t="s">
        <v>227</v>
      </c>
    </row>
    <row r="114" spans="1:24" ht="36">
      <c r="A114" s="9" t="s">
        <v>524</v>
      </c>
      <c r="B114" s="9" t="s">
        <v>70</v>
      </c>
      <c r="C114" s="9" t="s">
        <v>270</v>
      </c>
      <c r="D114" s="9" t="s">
        <v>27</v>
      </c>
      <c r="E114" s="9" t="s">
        <v>525</v>
      </c>
      <c r="F114" s="9" t="s">
        <v>525</v>
      </c>
      <c r="G114" s="9" t="s">
        <v>115</v>
      </c>
      <c r="H114" s="9" t="s">
        <v>447</v>
      </c>
      <c r="I114" s="9" t="s">
        <v>54</v>
      </c>
      <c r="J114" s="15">
        <v>10530.249802859469</v>
      </c>
      <c r="K114" s="16">
        <v>20.448867385482878</v>
      </c>
      <c r="L114" s="9" t="s">
        <v>27</v>
      </c>
      <c r="M114" s="9">
        <v>2021</v>
      </c>
      <c r="N114" s="9" t="s">
        <v>31</v>
      </c>
      <c r="O114" s="9" t="s">
        <v>31</v>
      </c>
      <c r="P114" s="9">
        <v>2035</v>
      </c>
      <c r="Q114" s="9" t="s">
        <v>32</v>
      </c>
      <c r="R114" s="17">
        <v>1.4496408800279181</v>
      </c>
      <c r="S114" s="9">
        <v>2035</v>
      </c>
      <c r="T114" s="9" t="s">
        <v>439</v>
      </c>
      <c r="U114" s="9" t="s">
        <v>225</v>
      </c>
      <c r="V114" s="9" t="s">
        <v>226</v>
      </c>
      <c r="W114" s="9">
        <v>96</v>
      </c>
      <c r="X114" s="9" t="s">
        <v>227</v>
      </c>
    </row>
    <row r="115" spans="1:24" ht="36">
      <c r="A115" s="9" t="s">
        <v>526</v>
      </c>
      <c r="B115" s="9" t="s">
        <v>70</v>
      </c>
      <c r="C115" s="9" t="s">
        <v>355</v>
      </c>
      <c r="D115" s="9" t="s">
        <v>27</v>
      </c>
      <c r="E115" s="9" t="s">
        <v>527</v>
      </c>
      <c r="F115" s="9" t="s">
        <v>527</v>
      </c>
      <c r="G115" s="9" t="s">
        <v>115</v>
      </c>
      <c r="H115" s="9" t="s">
        <v>447</v>
      </c>
      <c r="I115" s="9" t="s">
        <v>54</v>
      </c>
      <c r="J115" s="15">
        <v>10401.705925931903</v>
      </c>
      <c r="K115" s="16">
        <v>27.090046348131274</v>
      </c>
      <c r="L115" s="9" t="s">
        <v>27</v>
      </c>
      <c r="M115" s="9">
        <v>2021</v>
      </c>
      <c r="N115" s="9" t="s">
        <v>31</v>
      </c>
      <c r="O115" s="9" t="s">
        <v>31</v>
      </c>
      <c r="P115" s="9">
        <v>2035</v>
      </c>
      <c r="Q115" s="9" t="s">
        <v>32</v>
      </c>
      <c r="R115" s="17">
        <v>2.1235630789740574</v>
      </c>
      <c r="S115" s="9">
        <v>2035</v>
      </c>
      <c r="T115" s="9" t="s">
        <v>439</v>
      </c>
      <c r="U115" s="9" t="s">
        <v>225</v>
      </c>
      <c r="V115" s="9" t="s">
        <v>226</v>
      </c>
      <c r="W115" s="9">
        <v>96</v>
      </c>
      <c r="X115" s="9" t="s">
        <v>227</v>
      </c>
    </row>
    <row r="116" spans="1:24" ht="36">
      <c r="A116" s="9" t="s">
        <v>528</v>
      </c>
      <c r="B116" s="9" t="s">
        <v>70</v>
      </c>
      <c r="C116" s="9" t="s">
        <v>43</v>
      </c>
      <c r="D116" s="9" t="s">
        <v>27</v>
      </c>
      <c r="E116" s="9" t="s">
        <v>529</v>
      </c>
      <c r="F116" s="9" t="s">
        <v>529</v>
      </c>
      <c r="G116" s="9" t="s">
        <v>115</v>
      </c>
      <c r="H116" s="9" t="s">
        <v>447</v>
      </c>
      <c r="I116" s="9" t="s">
        <v>54</v>
      </c>
      <c r="J116" s="15">
        <v>2436.0010331049252</v>
      </c>
      <c r="K116" s="16">
        <v>4.4692579152286127</v>
      </c>
      <c r="L116" s="9" t="s">
        <v>27</v>
      </c>
      <c r="M116" s="9">
        <v>2021</v>
      </c>
      <c r="N116" s="9" t="s">
        <v>31</v>
      </c>
      <c r="O116" s="9" t="s">
        <v>31</v>
      </c>
      <c r="P116" s="9">
        <v>2035</v>
      </c>
      <c r="Q116" s="9" t="s">
        <v>32</v>
      </c>
      <c r="R116" s="17">
        <v>1.4221033327391437</v>
      </c>
      <c r="S116" s="9">
        <v>2035</v>
      </c>
      <c r="T116" s="9" t="s">
        <v>439</v>
      </c>
      <c r="U116" s="9" t="s">
        <v>225</v>
      </c>
      <c r="V116" s="9" t="s">
        <v>226</v>
      </c>
      <c r="W116" s="9">
        <v>96</v>
      </c>
      <c r="X116" s="9" t="s">
        <v>227</v>
      </c>
    </row>
    <row r="117" spans="1:24" ht="36">
      <c r="A117" s="9" t="s">
        <v>530</v>
      </c>
      <c r="B117" s="9" t="s">
        <v>70</v>
      </c>
      <c r="C117" s="9" t="s">
        <v>270</v>
      </c>
      <c r="D117" s="9" t="s">
        <v>27</v>
      </c>
      <c r="E117" s="9" t="s">
        <v>531</v>
      </c>
      <c r="F117" s="9" t="s">
        <v>531</v>
      </c>
      <c r="G117" s="9" t="s">
        <v>115</v>
      </c>
      <c r="H117" s="9" t="s">
        <v>447</v>
      </c>
      <c r="I117" s="9" t="s">
        <v>54</v>
      </c>
      <c r="J117" s="15">
        <v>24933.202754235102</v>
      </c>
      <c r="K117" s="16">
        <v>53.139863054102022</v>
      </c>
      <c r="L117" s="9" t="s">
        <v>27</v>
      </c>
      <c r="M117" s="9">
        <v>2021</v>
      </c>
      <c r="N117" s="9" t="s">
        <v>31</v>
      </c>
      <c r="O117" s="9" t="s">
        <v>31</v>
      </c>
      <c r="P117" s="9">
        <v>2035</v>
      </c>
      <c r="Q117" s="9" t="s">
        <v>32</v>
      </c>
      <c r="R117" s="17">
        <v>4.5649749515213038</v>
      </c>
      <c r="S117" s="9">
        <v>2035</v>
      </c>
      <c r="T117" s="9" t="s">
        <v>439</v>
      </c>
      <c r="U117" s="9" t="s">
        <v>225</v>
      </c>
      <c r="V117" s="9" t="s">
        <v>226</v>
      </c>
      <c r="W117" s="9">
        <v>96</v>
      </c>
      <c r="X117" s="9" t="s">
        <v>227</v>
      </c>
    </row>
    <row r="118" spans="1:24" ht="36">
      <c r="A118" s="9" t="s">
        <v>532</v>
      </c>
      <c r="B118" s="9" t="s">
        <v>70</v>
      </c>
      <c r="C118" s="9" t="s">
        <v>270</v>
      </c>
      <c r="D118" s="9" t="s">
        <v>27</v>
      </c>
      <c r="E118" s="9" t="s">
        <v>533</v>
      </c>
      <c r="F118" s="9" t="s">
        <v>533</v>
      </c>
      <c r="G118" s="9" t="s">
        <v>115</v>
      </c>
      <c r="H118" s="9" t="s">
        <v>447</v>
      </c>
      <c r="I118" s="9" t="s">
        <v>54</v>
      </c>
      <c r="J118" s="15">
        <v>13416.583478736027</v>
      </c>
      <c r="K118" s="16">
        <v>29.240740076689402</v>
      </c>
      <c r="L118" s="9" t="s">
        <v>27</v>
      </c>
      <c r="M118" s="9">
        <v>2021</v>
      </c>
      <c r="N118" s="9" t="s">
        <v>31</v>
      </c>
      <c r="O118" s="9" t="s">
        <v>31</v>
      </c>
      <c r="P118" s="9">
        <v>2035</v>
      </c>
      <c r="Q118" s="9" t="s">
        <v>32</v>
      </c>
      <c r="R118" s="17">
        <v>2.7905868995168528</v>
      </c>
      <c r="S118" s="9">
        <v>2035</v>
      </c>
      <c r="T118" s="9" t="s">
        <v>439</v>
      </c>
      <c r="U118" s="9" t="s">
        <v>225</v>
      </c>
      <c r="V118" s="9" t="s">
        <v>226</v>
      </c>
      <c r="W118" s="9">
        <v>96</v>
      </c>
      <c r="X118" s="9" t="s">
        <v>227</v>
      </c>
    </row>
    <row r="119" spans="1:24" ht="36">
      <c r="A119" s="9" t="s">
        <v>534</v>
      </c>
      <c r="B119" s="9" t="s">
        <v>70</v>
      </c>
      <c r="C119" s="9" t="s">
        <v>330</v>
      </c>
      <c r="D119" s="9" t="s">
        <v>27</v>
      </c>
      <c r="E119" s="9" t="s">
        <v>535</v>
      </c>
      <c r="F119" s="9" t="s">
        <v>535</v>
      </c>
      <c r="G119" s="9" t="s">
        <v>115</v>
      </c>
      <c r="H119" s="9" t="s">
        <v>447</v>
      </c>
      <c r="I119" s="9" t="s">
        <v>54</v>
      </c>
      <c r="J119" s="15">
        <v>16720.93504823912</v>
      </c>
      <c r="K119" s="16">
        <v>47.611952136096242</v>
      </c>
      <c r="L119" s="9" t="s">
        <v>27</v>
      </c>
      <c r="M119" s="9">
        <v>2021</v>
      </c>
      <c r="N119" s="9" t="s">
        <v>31</v>
      </c>
      <c r="O119" s="9" t="s">
        <v>31</v>
      </c>
      <c r="P119" s="9">
        <v>2035</v>
      </c>
      <c r="Q119" s="9" t="s">
        <v>32</v>
      </c>
      <c r="R119" s="17">
        <v>1.4496408800279181</v>
      </c>
      <c r="S119" s="9">
        <v>2035</v>
      </c>
      <c r="T119" s="9" t="s">
        <v>439</v>
      </c>
      <c r="U119" s="9" t="s">
        <v>225</v>
      </c>
      <c r="V119" s="9" t="s">
        <v>226</v>
      </c>
      <c r="W119" s="9">
        <v>96</v>
      </c>
      <c r="X119" s="9" t="s">
        <v>227</v>
      </c>
    </row>
    <row r="120" spans="1:24" ht="36">
      <c r="A120" s="9" t="s">
        <v>536</v>
      </c>
      <c r="B120" s="9" t="s">
        <v>70</v>
      </c>
      <c r="C120" s="9" t="s">
        <v>270</v>
      </c>
      <c r="D120" s="9" t="s">
        <v>27</v>
      </c>
      <c r="E120" s="9" t="s">
        <v>537</v>
      </c>
      <c r="F120" s="9" t="s">
        <v>537</v>
      </c>
      <c r="G120" s="9" t="s">
        <v>115</v>
      </c>
      <c r="H120" s="9" t="s">
        <v>447</v>
      </c>
      <c r="I120" s="9" t="s">
        <v>54</v>
      </c>
      <c r="J120" s="15">
        <v>8107.6550947775577</v>
      </c>
      <c r="K120" s="16">
        <v>35.866258040674708</v>
      </c>
      <c r="L120" s="9" t="s">
        <v>27</v>
      </c>
      <c r="M120" s="9">
        <v>2021</v>
      </c>
      <c r="N120" s="9" t="s">
        <v>31</v>
      </c>
      <c r="O120" s="9" t="s">
        <v>31</v>
      </c>
      <c r="P120" s="9">
        <v>2035</v>
      </c>
      <c r="Q120" s="9" t="s">
        <v>32</v>
      </c>
      <c r="R120" s="17">
        <v>1.5790914852611388</v>
      </c>
      <c r="S120" s="9">
        <v>2035</v>
      </c>
      <c r="T120" s="9" t="s">
        <v>439</v>
      </c>
      <c r="U120" s="9" t="s">
        <v>225</v>
      </c>
      <c r="V120" s="9" t="s">
        <v>226</v>
      </c>
      <c r="W120" s="9">
        <v>96</v>
      </c>
      <c r="X120" s="9" t="s">
        <v>227</v>
      </c>
    </row>
    <row r="121" spans="1:24" ht="36">
      <c r="A121" s="9" t="s">
        <v>538</v>
      </c>
      <c r="B121" s="9" t="s">
        <v>70</v>
      </c>
      <c r="C121" s="9" t="s">
        <v>234</v>
      </c>
      <c r="D121" s="9" t="s">
        <v>27</v>
      </c>
      <c r="E121" s="9" t="s">
        <v>539</v>
      </c>
      <c r="F121" s="9" t="s">
        <v>539</v>
      </c>
      <c r="G121" s="9" t="s">
        <v>115</v>
      </c>
      <c r="H121" s="9" t="s">
        <v>447</v>
      </c>
      <c r="I121" s="9" t="s">
        <v>54</v>
      </c>
      <c r="J121" s="15">
        <v>22833.239854662937</v>
      </c>
      <c r="K121" s="16">
        <v>49.15188216247919</v>
      </c>
      <c r="L121" s="9" t="s">
        <v>27</v>
      </c>
      <c r="M121" s="9">
        <v>2021</v>
      </c>
      <c r="N121" s="9" t="s">
        <v>31</v>
      </c>
      <c r="O121" s="9" t="s">
        <v>31</v>
      </c>
      <c r="P121" s="9">
        <v>2035</v>
      </c>
      <c r="Q121" s="9" t="s">
        <v>32</v>
      </c>
      <c r="R121" s="17">
        <v>2.6631722972279457</v>
      </c>
      <c r="S121" s="9">
        <v>2035</v>
      </c>
      <c r="T121" s="9" t="s">
        <v>439</v>
      </c>
      <c r="U121" s="9" t="s">
        <v>225</v>
      </c>
      <c r="V121" s="9" t="s">
        <v>226</v>
      </c>
      <c r="W121" s="9">
        <v>96</v>
      </c>
      <c r="X121" s="9" t="s">
        <v>227</v>
      </c>
    </row>
    <row r="122" spans="1:24" ht="36">
      <c r="A122" s="9" t="s">
        <v>540</v>
      </c>
      <c r="B122" s="9" t="s">
        <v>70</v>
      </c>
      <c r="C122" s="9" t="s">
        <v>234</v>
      </c>
      <c r="D122" s="9" t="s">
        <v>27</v>
      </c>
      <c r="E122" s="9" t="s">
        <v>541</v>
      </c>
      <c r="F122" s="9" t="s">
        <v>541</v>
      </c>
      <c r="G122" s="9" t="s">
        <v>115</v>
      </c>
      <c r="H122" s="9" t="s">
        <v>447</v>
      </c>
      <c r="I122" s="9" t="s">
        <v>54</v>
      </c>
      <c r="J122" s="15">
        <v>11392.38617599869</v>
      </c>
      <c r="K122" s="16">
        <v>24.315268426376893</v>
      </c>
      <c r="L122" s="9" t="s">
        <v>27</v>
      </c>
      <c r="M122" s="9">
        <v>2021</v>
      </c>
      <c r="N122" s="9" t="s">
        <v>31</v>
      </c>
      <c r="O122" s="9" t="s">
        <v>31</v>
      </c>
      <c r="P122" s="9">
        <v>2035</v>
      </c>
      <c r="Q122" s="9" t="s">
        <v>32</v>
      </c>
      <c r="R122" s="17">
        <v>1.7277280679049221</v>
      </c>
      <c r="S122" s="9">
        <v>2035</v>
      </c>
      <c r="T122" s="9" t="s">
        <v>439</v>
      </c>
      <c r="U122" s="9" t="s">
        <v>225</v>
      </c>
      <c r="V122" s="9" t="s">
        <v>226</v>
      </c>
      <c r="W122" s="9">
        <v>96</v>
      </c>
      <c r="X122" s="9" t="s">
        <v>227</v>
      </c>
    </row>
    <row r="123" spans="1:24" ht="36">
      <c r="A123" s="9" t="s">
        <v>542</v>
      </c>
      <c r="B123" s="9" t="s">
        <v>70</v>
      </c>
      <c r="C123" s="9" t="s">
        <v>276</v>
      </c>
      <c r="D123" s="9" t="s">
        <v>27</v>
      </c>
      <c r="E123" s="9" t="s">
        <v>543</v>
      </c>
      <c r="F123" s="9" t="s">
        <v>543</v>
      </c>
      <c r="G123" s="9" t="s">
        <v>115</v>
      </c>
      <c r="H123" s="9" t="s">
        <v>447</v>
      </c>
      <c r="I123" s="9" t="s">
        <v>54</v>
      </c>
      <c r="J123" s="15">
        <v>13140.750102277098</v>
      </c>
      <c r="K123" s="16">
        <v>48.993334529824374</v>
      </c>
      <c r="L123" s="9" t="s">
        <v>27</v>
      </c>
      <c r="M123" s="9">
        <v>2021</v>
      </c>
      <c r="N123" s="9" t="s">
        <v>31</v>
      </c>
      <c r="O123" s="9" t="s">
        <v>31</v>
      </c>
      <c r="P123" s="9">
        <v>2035</v>
      </c>
      <c r="Q123" s="9" t="s">
        <v>32</v>
      </c>
      <c r="R123" s="17">
        <v>1.4496408800279181</v>
      </c>
      <c r="S123" s="9">
        <v>2035</v>
      </c>
      <c r="T123" s="9" t="s">
        <v>439</v>
      </c>
      <c r="U123" s="9" t="s">
        <v>225</v>
      </c>
      <c r="V123" s="9" t="s">
        <v>226</v>
      </c>
      <c r="W123" s="9">
        <v>96</v>
      </c>
      <c r="X123" s="9" t="s">
        <v>227</v>
      </c>
    </row>
    <row r="124" spans="1:24" ht="36">
      <c r="A124" s="9" t="s">
        <v>544</v>
      </c>
      <c r="B124" s="9" t="s">
        <v>70</v>
      </c>
      <c r="C124" s="9" t="s">
        <v>273</v>
      </c>
      <c r="D124" s="9" t="s">
        <v>27</v>
      </c>
      <c r="E124" s="9" t="s">
        <v>545</v>
      </c>
      <c r="F124" s="9" t="s">
        <v>545</v>
      </c>
      <c r="G124" s="9" t="s">
        <v>115</v>
      </c>
      <c r="H124" s="9" t="s">
        <v>447</v>
      </c>
      <c r="I124" s="9" t="s">
        <v>54</v>
      </c>
      <c r="J124" s="15">
        <v>22279.842215712782</v>
      </c>
      <c r="K124" s="16">
        <v>52.832373318456106</v>
      </c>
      <c r="L124" s="9" t="s">
        <v>27</v>
      </c>
      <c r="M124" s="9">
        <v>2021</v>
      </c>
      <c r="N124" s="9" t="s">
        <v>31</v>
      </c>
      <c r="O124" s="9" t="s">
        <v>31</v>
      </c>
      <c r="P124" s="9">
        <v>2035</v>
      </c>
      <c r="Q124" s="9" t="s">
        <v>32</v>
      </c>
      <c r="R124" s="17">
        <v>3.547453279172387</v>
      </c>
      <c r="S124" s="9">
        <v>2035</v>
      </c>
      <c r="T124" s="9" t="s">
        <v>439</v>
      </c>
      <c r="U124" s="9" t="s">
        <v>225</v>
      </c>
      <c r="V124" s="9" t="s">
        <v>226</v>
      </c>
      <c r="W124" s="9">
        <v>96</v>
      </c>
      <c r="X124" s="9" t="s">
        <v>227</v>
      </c>
    </row>
    <row r="125" spans="1:24" ht="36">
      <c r="A125" s="9" t="s">
        <v>546</v>
      </c>
      <c r="B125" s="9" t="s">
        <v>70</v>
      </c>
      <c r="C125" s="9" t="s">
        <v>273</v>
      </c>
      <c r="D125" s="9" t="s">
        <v>27</v>
      </c>
      <c r="E125" s="9" t="s">
        <v>547</v>
      </c>
      <c r="F125" s="9" t="s">
        <v>547</v>
      </c>
      <c r="G125" s="9" t="s">
        <v>115</v>
      </c>
      <c r="H125" s="9" t="s">
        <v>447</v>
      </c>
      <c r="I125" s="9" t="s">
        <v>54</v>
      </c>
      <c r="J125" s="15">
        <v>17036.808696584143</v>
      </c>
      <c r="K125" s="16">
        <v>30.921085279629054</v>
      </c>
      <c r="L125" s="9" t="s">
        <v>27</v>
      </c>
      <c r="M125" s="9">
        <v>2021</v>
      </c>
      <c r="N125" s="9" t="s">
        <v>31</v>
      </c>
      <c r="O125" s="9" t="s">
        <v>31</v>
      </c>
      <c r="P125" s="9">
        <v>2035</v>
      </c>
      <c r="Q125" s="9" t="s">
        <v>32</v>
      </c>
      <c r="R125" s="17">
        <v>1.5406045059540077</v>
      </c>
      <c r="S125" s="9">
        <v>2035</v>
      </c>
      <c r="T125" s="9" t="s">
        <v>439</v>
      </c>
      <c r="U125" s="9" t="s">
        <v>225</v>
      </c>
      <c r="V125" s="9" t="s">
        <v>226</v>
      </c>
      <c r="W125" s="9">
        <v>96</v>
      </c>
      <c r="X125" s="9" t="s">
        <v>227</v>
      </c>
    </row>
    <row r="126" spans="1:24" ht="36">
      <c r="A126" s="9" t="s">
        <v>548</v>
      </c>
      <c r="B126" s="9" t="s">
        <v>70</v>
      </c>
      <c r="C126" s="9" t="s">
        <v>157</v>
      </c>
      <c r="D126" s="9" t="s">
        <v>27</v>
      </c>
      <c r="E126" s="9" t="s">
        <v>549</v>
      </c>
      <c r="F126" s="9" t="s">
        <v>549</v>
      </c>
      <c r="G126" s="9" t="s">
        <v>115</v>
      </c>
      <c r="H126" s="9" t="s">
        <v>447</v>
      </c>
      <c r="I126" s="9" t="s">
        <v>54</v>
      </c>
      <c r="J126" s="15">
        <v>8818.8597017798529</v>
      </c>
      <c r="K126" s="16">
        <v>23.181178927672729</v>
      </c>
      <c r="L126" s="9" t="s">
        <v>27</v>
      </c>
      <c r="M126" s="9">
        <v>2021</v>
      </c>
      <c r="N126" s="9" t="s">
        <v>31</v>
      </c>
      <c r="O126" s="9" t="s">
        <v>31</v>
      </c>
      <c r="P126" s="9">
        <v>2035</v>
      </c>
      <c r="Q126" s="9" t="s">
        <v>32</v>
      </c>
      <c r="R126" s="17">
        <v>1.4496408800279181</v>
      </c>
      <c r="S126" s="9">
        <v>2035</v>
      </c>
      <c r="T126" s="9" t="s">
        <v>439</v>
      </c>
      <c r="U126" s="9" t="s">
        <v>225</v>
      </c>
      <c r="V126" s="9" t="s">
        <v>226</v>
      </c>
      <c r="W126" s="9">
        <v>96</v>
      </c>
      <c r="X126" s="9" t="s">
        <v>227</v>
      </c>
    </row>
    <row r="127" spans="1:24" ht="36">
      <c r="A127" s="9" t="s">
        <v>550</v>
      </c>
      <c r="B127" s="9" t="s">
        <v>70</v>
      </c>
      <c r="C127" s="9" t="s">
        <v>458</v>
      </c>
      <c r="D127" s="9" t="s">
        <v>27</v>
      </c>
      <c r="E127" s="9" t="s">
        <v>551</v>
      </c>
      <c r="F127" s="9" t="s">
        <v>551</v>
      </c>
      <c r="G127" s="9" t="s">
        <v>115</v>
      </c>
      <c r="H127" s="9" t="s">
        <v>447</v>
      </c>
      <c r="I127" s="9" t="s">
        <v>54</v>
      </c>
      <c r="J127" s="15">
        <v>3508.3639907164675</v>
      </c>
      <c r="K127" s="16">
        <v>12.532735692064637</v>
      </c>
      <c r="L127" s="9" t="s">
        <v>27</v>
      </c>
      <c r="M127" s="9">
        <v>2021</v>
      </c>
      <c r="N127" s="9" t="s">
        <v>31</v>
      </c>
      <c r="O127" s="9" t="s">
        <v>31</v>
      </c>
      <c r="P127" s="9">
        <v>2035</v>
      </c>
      <c r="Q127" s="9" t="s">
        <v>32</v>
      </c>
      <c r="R127" s="17">
        <v>1.4496408800279181</v>
      </c>
      <c r="S127" s="9">
        <v>2035</v>
      </c>
      <c r="T127" s="9" t="s">
        <v>439</v>
      </c>
      <c r="U127" s="9" t="s">
        <v>225</v>
      </c>
      <c r="V127" s="9" t="s">
        <v>226</v>
      </c>
      <c r="W127" s="9">
        <v>96</v>
      </c>
      <c r="X127" s="9" t="s">
        <v>227</v>
      </c>
    </row>
    <row r="128" spans="1:24" ht="36">
      <c r="A128" s="9" t="s">
        <v>552</v>
      </c>
      <c r="B128" s="9" t="s">
        <v>70</v>
      </c>
      <c r="C128" s="9" t="s">
        <v>284</v>
      </c>
      <c r="D128" s="9" t="s">
        <v>27</v>
      </c>
      <c r="E128" s="9" t="s">
        <v>553</v>
      </c>
      <c r="F128" s="9" t="s">
        <v>553</v>
      </c>
      <c r="G128" s="9" t="s">
        <v>115</v>
      </c>
      <c r="H128" s="9" t="s">
        <v>447</v>
      </c>
      <c r="I128" s="9" t="s">
        <v>54</v>
      </c>
      <c r="J128" s="15">
        <v>2239.8376123685307</v>
      </c>
      <c r="K128" s="16">
        <v>5.8615291802990113</v>
      </c>
      <c r="L128" s="9" t="s">
        <v>27</v>
      </c>
      <c r="M128" s="9">
        <v>2021</v>
      </c>
      <c r="N128" s="9" t="s">
        <v>31</v>
      </c>
      <c r="O128" s="9" t="s">
        <v>31</v>
      </c>
      <c r="P128" s="9">
        <v>2035</v>
      </c>
      <c r="Q128" s="9" t="s">
        <v>32</v>
      </c>
      <c r="R128" s="17">
        <v>1.3376979159499571</v>
      </c>
      <c r="S128" s="9">
        <v>2035</v>
      </c>
      <c r="T128" s="9" t="s">
        <v>439</v>
      </c>
      <c r="U128" s="9" t="s">
        <v>225</v>
      </c>
      <c r="V128" s="9" t="s">
        <v>226</v>
      </c>
      <c r="W128" s="9">
        <v>96</v>
      </c>
      <c r="X128" s="9" t="s">
        <v>227</v>
      </c>
    </row>
    <row r="129" spans="1:24" ht="36">
      <c r="A129" s="9" t="s">
        <v>554</v>
      </c>
      <c r="B129" s="9" t="s">
        <v>70</v>
      </c>
      <c r="C129" s="9" t="s">
        <v>383</v>
      </c>
      <c r="D129" s="9" t="s">
        <v>27</v>
      </c>
      <c r="E129" s="9" t="s">
        <v>555</v>
      </c>
      <c r="F129" s="9" t="s">
        <v>555</v>
      </c>
      <c r="G129" s="9" t="s">
        <v>115</v>
      </c>
      <c r="H129" s="9" t="s">
        <v>447</v>
      </c>
      <c r="I129" s="9" t="s">
        <v>54</v>
      </c>
      <c r="J129" s="15">
        <v>16513.163832474311</v>
      </c>
      <c r="K129" s="16">
        <v>49.243670191591981</v>
      </c>
      <c r="L129" s="9" t="s">
        <v>27</v>
      </c>
      <c r="M129" s="9">
        <v>2021</v>
      </c>
      <c r="N129" s="9" t="s">
        <v>31</v>
      </c>
      <c r="O129" s="9" t="s">
        <v>31</v>
      </c>
      <c r="P129" s="9">
        <v>2035</v>
      </c>
      <c r="Q129" s="9" t="s">
        <v>32</v>
      </c>
      <c r="R129" s="17">
        <v>2.0396868067593208</v>
      </c>
      <c r="S129" s="9">
        <v>2035</v>
      </c>
      <c r="T129" s="9" t="s">
        <v>439</v>
      </c>
      <c r="U129" s="9" t="s">
        <v>225</v>
      </c>
      <c r="V129" s="9" t="s">
        <v>226</v>
      </c>
      <c r="W129" s="9">
        <v>96</v>
      </c>
      <c r="X129" s="9" t="s">
        <v>227</v>
      </c>
    </row>
    <row r="130" spans="1:24" ht="36">
      <c r="A130" s="9" t="s">
        <v>556</v>
      </c>
      <c r="B130" s="9" t="s">
        <v>70</v>
      </c>
      <c r="C130" s="9" t="s">
        <v>346</v>
      </c>
      <c r="D130" s="9" t="s">
        <v>27</v>
      </c>
      <c r="E130" s="9" t="s">
        <v>557</v>
      </c>
      <c r="F130" s="9" t="s">
        <v>557</v>
      </c>
      <c r="G130" s="9" t="s">
        <v>115</v>
      </c>
      <c r="H130" s="9" t="s">
        <v>447</v>
      </c>
      <c r="I130" s="9" t="s">
        <v>54</v>
      </c>
      <c r="J130" s="15">
        <v>2206.8972471423726</v>
      </c>
      <c r="K130" s="16">
        <v>6.8853150687465039</v>
      </c>
      <c r="L130" s="9" t="s">
        <v>27</v>
      </c>
      <c r="M130" s="9">
        <v>2021</v>
      </c>
      <c r="N130" s="9" t="s">
        <v>31</v>
      </c>
      <c r="O130" s="9" t="s">
        <v>31</v>
      </c>
      <c r="P130" s="9">
        <v>2035</v>
      </c>
      <c r="Q130" s="9" t="s">
        <v>32</v>
      </c>
      <c r="R130" s="17">
        <v>1.3235242986381028</v>
      </c>
      <c r="S130" s="9">
        <v>2035</v>
      </c>
      <c r="T130" s="9" t="s">
        <v>439</v>
      </c>
      <c r="U130" s="9" t="s">
        <v>225</v>
      </c>
      <c r="V130" s="9" t="s">
        <v>226</v>
      </c>
      <c r="W130" s="9">
        <v>96</v>
      </c>
      <c r="X130" s="9" t="s">
        <v>227</v>
      </c>
    </row>
    <row r="131" spans="1:24" ht="36">
      <c r="A131" s="9" t="s">
        <v>558</v>
      </c>
      <c r="B131" s="9" t="s">
        <v>70</v>
      </c>
      <c r="C131" s="9" t="s">
        <v>455</v>
      </c>
      <c r="D131" s="9" t="s">
        <v>27</v>
      </c>
      <c r="E131" s="9" t="s">
        <v>559</v>
      </c>
      <c r="F131" s="9" t="s">
        <v>559</v>
      </c>
      <c r="G131" s="9" t="s">
        <v>115</v>
      </c>
      <c r="H131" s="9" t="s">
        <v>447</v>
      </c>
      <c r="I131" s="9" t="s">
        <v>54</v>
      </c>
      <c r="J131" s="15">
        <v>3971.1680022077603</v>
      </c>
      <c r="K131" s="16">
        <v>7.7693207500388279</v>
      </c>
      <c r="L131" s="9" t="s">
        <v>27</v>
      </c>
      <c r="M131" s="9">
        <v>2021</v>
      </c>
      <c r="N131" s="9" t="s">
        <v>31</v>
      </c>
      <c r="O131" s="9" t="s">
        <v>31</v>
      </c>
      <c r="P131" s="9">
        <v>2035</v>
      </c>
      <c r="Q131" s="9" t="s">
        <v>32</v>
      </c>
      <c r="R131" s="17">
        <v>1.4496408800279181</v>
      </c>
      <c r="S131" s="9">
        <v>2035</v>
      </c>
      <c r="T131" s="9" t="s">
        <v>439</v>
      </c>
      <c r="U131" s="9" t="s">
        <v>225</v>
      </c>
      <c r="V131" s="9" t="s">
        <v>226</v>
      </c>
      <c r="W131" s="9">
        <v>96</v>
      </c>
      <c r="X131" s="9" t="s">
        <v>227</v>
      </c>
    </row>
    <row r="132" spans="1:24" ht="36">
      <c r="A132" s="9" t="s">
        <v>560</v>
      </c>
      <c r="B132" s="9" t="s">
        <v>70</v>
      </c>
      <c r="C132" s="9" t="s">
        <v>266</v>
      </c>
      <c r="D132" s="9" t="s">
        <v>27</v>
      </c>
      <c r="E132" s="9" t="s">
        <v>561</v>
      </c>
      <c r="F132" s="9" t="s">
        <v>561</v>
      </c>
      <c r="G132" s="9" t="s">
        <v>115</v>
      </c>
      <c r="H132" s="9" t="s">
        <v>447</v>
      </c>
      <c r="I132" s="9" t="s">
        <v>54</v>
      </c>
      <c r="J132" s="15">
        <v>11420.918451639522</v>
      </c>
      <c r="K132" s="16">
        <v>20.611631272214289</v>
      </c>
      <c r="L132" s="9" t="s">
        <v>27</v>
      </c>
      <c r="M132" s="9">
        <v>2021</v>
      </c>
      <c r="N132" s="9" t="s">
        <v>31</v>
      </c>
      <c r="O132" s="9" t="s">
        <v>31</v>
      </c>
      <c r="P132" s="9">
        <v>2035</v>
      </c>
      <c r="Q132" s="9" t="s">
        <v>32</v>
      </c>
      <c r="R132" s="17">
        <v>2.4589042537325447</v>
      </c>
      <c r="S132" s="9">
        <v>2035</v>
      </c>
      <c r="T132" s="9" t="s">
        <v>439</v>
      </c>
      <c r="U132" s="9" t="s">
        <v>225</v>
      </c>
      <c r="V132" s="9" t="s">
        <v>226</v>
      </c>
      <c r="W132" s="9">
        <v>96</v>
      </c>
      <c r="X132" s="9" t="s">
        <v>227</v>
      </c>
    </row>
    <row r="133" spans="1:24" ht="36">
      <c r="A133" s="9" t="s">
        <v>562</v>
      </c>
      <c r="B133" s="9" t="s">
        <v>70</v>
      </c>
      <c r="C133" s="9" t="s">
        <v>43</v>
      </c>
      <c r="D133" s="9" t="s">
        <v>27</v>
      </c>
      <c r="E133" s="9" t="s">
        <v>563</v>
      </c>
      <c r="F133" s="9" t="s">
        <v>563</v>
      </c>
      <c r="G133" s="9" t="s">
        <v>115</v>
      </c>
      <c r="H133" s="9" t="s">
        <v>447</v>
      </c>
      <c r="I133" s="9" t="s">
        <v>54</v>
      </c>
      <c r="J133" s="15">
        <v>6131.5347055009033</v>
      </c>
      <c r="K133" s="16">
        <v>11.011854449736502</v>
      </c>
      <c r="L133" s="9" t="s">
        <v>27</v>
      </c>
      <c r="M133" s="9">
        <v>2021</v>
      </c>
      <c r="N133" s="9" t="s">
        <v>31</v>
      </c>
      <c r="O133" s="9" t="s">
        <v>31</v>
      </c>
      <c r="P133" s="9">
        <v>2035</v>
      </c>
      <c r="Q133" s="9" t="s">
        <v>32</v>
      </c>
      <c r="R133" s="17">
        <v>1.4496408800279181</v>
      </c>
      <c r="S133" s="9">
        <v>2035</v>
      </c>
      <c r="T133" s="9" t="s">
        <v>439</v>
      </c>
      <c r="U133" s="9" t="s">
        <v>225</v>
      </c>
      <c r="V133" s="9" t="s">
        <v>226</v>
      </c>
      <c r="W133" s="9">
        <v>96</v>
      </c>
      <c r="X133" s="9" t="s">
        <v>227</v>
      </c>
    </row>
    <row r="134" spans="1:24" ht="36">
      <c r="A134" s="9" t="s">
        <v>564</v>
      </c>
      <c r="B134" s="9" t="s">
        <v>70</v>
      </c>
      <c r="C134" s="9" t="s">
        <v>157</v>
      </c>
      <c r="D134" s="9" t="s">
        <v>27</v>
      </c>
      <c r="E134" s="9" t="s">
        <v>565</v>
      </c>
      <c r="F134" s="9" t="s">
        <v>565</v>
      </c>
      <c r="G134" s="9" t="s">
        <v>115</v>
      </c>
      <c r="H134" s="9" t="s">
        <v>447</v>
      </c>
      <c r="I134" s="9" t="s">
        <v>54</v>
      </c>
      <c r="J134" s="15">
        <v>2453.1409588538982</v>
      </c>
      <c r="K134" s="16">
        <v>6.4673437578266899</v>
      </c>
      <c r="L134" s="9" t="s">
        <v>27</v>
      </c>
      <c r="M134" s="9">
        <v>2021</v>
      </c>
      <c r="N134" s="9" t="s">
        <v>31</v>
      </c>
      <c r="O134" s="9" t="s">
        <v>31</v>
      </c>
      <c r="P134" s="9">
        <v>2035</v>
      </c>
      <c r="Q134" s="9" t="s">
        <v>32</v>
      </c>
      <c r="R134" s="17">
        <v>1.4294783192231013</v>
      </c>
      <c r="S134" s="9">
        <v>2035</v>
      </c>
      <c r="T134" s="9" t="s">
        <v>439</v>
      </c>
      <c r="U134" s="9" t="s">
        <v>225</v>
      </c>
      <c r="V134" s="9" t="s">
        <v>226</v>
      </c>
      <c r="W134" s="9">
        <v>96</v>
      </c>
      <c r="X134" s="9" t="s">
        <v>227</v>
      </c>
    </row>
    <row r="135" spans="1:24" ht="36">
      <c r="A135" s="9" t="s">
        <v>566</v>
      </c>
      <c r="B135" s="9" t="s">
        <v>70</v>
      </c>
      <c r="C135" s="9" t="s">
        <v>270</v>
      </c>
      <c r="D135" s="9" t="s">
        <v>27</v>
      </c>
      <c r="E135" s="9" t="s">
        <v>271</v>
      </c>
      <c r="F135" s="9" t="s">
        <v>271</v>
      </c>
      <c r="G135" s="9" t="s">
        <v>115</v>
      </c>
      <c r="H135" s="9" t="s">
        <v>447</v>
      </c>
      <c r="I135" s="9" t="s">
        <v>54</v>
      </c>
      <c r="J135" s="15">
        <v>8539.8041861498386</v>
      </c>
      <c r="K135" s="16">
        <v>21.302036984993549</v>
      </c>
      <c r="L135" s="9" t="s">
        <v>27</v>
      </c>
      <c r="M135" s="9">
        <v>2021</v>
      </c>
      <c r="N135" s="9" t="s">
        <v>31</v>
      </c>
      <c r="O135" s="9" t="s">
        <v>31</v>
      </c>
      <c r="P135" s="9">
        <v>2035</v>
      </c>
      <c r="Q135" s="9" t="s">
        <v>32</v>
      </c>
      <c r="R135" s="17">
        <v>1.4496408800279181</v>
      </c>
      <c r="S135" s="9">
        <v>2035</v>
      </c>
      <c r="T135" s="9" t="s">
        <v>439</v>
      </c>
      <c r="U135" s="9" t="s">
        <v>225</v>
      </c>
      <c r="V135" s="9" t="s">
        <v>226</v>
      </c>
      <c r="W135" s="9">
        <v>96</v>
      </c>
      <c r="X135" s="9" t="s">
        <v>227</v>
      </c>
    </row>
    <row r="136" spans="1:24" ht="36">
      <c r="A136" s="9" t="s">
        <v>567</v>
      </c>
      <c r="B136" s="9" t="s">
        <v>70</v>
      </c>
      <c r="C136" s="9" t="s">
        <v>157</v>
      </c>
      <c r="D136" s="9" t="s">
        <v>27</v>
      </c>
      <c r="E136" s="9" t="s">
        <v>568</v>
      </c>
      <c r="F136" s="9" t="s">
        <v>568</v>
      </c>
      <c r="G136" s="9" t="s">
        <v>115</v>
      </c>
      <c r="H136" s="9" t="s">
        <v>447</v>
      </c>
      <c r="I136" s="9" t="s">
        <v>54</v>
      </c>
      <c r="J136" s="15">
        <v>30076.959823490932</v>
      </c>
      <c r="K136" s="16">
        <v>85.613141991247062</v>
      </c>
      <c r="L136" s="9" t="s">
        <v>27</v>
      </c>
      <c r="M136" s="9">
        <v>2021</v>
      </c>
      <c r="N136" s="9" t="s">
        <v>31</v>
      </c>
      <c r="O136" s="9" t="s">
        <v>31</v>
      </c>
      <c r="P136" s="9">
        <v>2035</v>
      </c>
      <c r="Q136" s="9" t="s">
        <v>32</v>
      </c>
      <c r="R136" s="17">
        <v>5.1466024170939013</v>
      </c>
      <c r="S136" s="9">
        <v>2035</v>
      </c>
      <c r="T136" s="9" t="s">
        <v>439</v>
      </c>
      <c r="U136" s="9" t="s">
        <v>225</v>
      </c>
      <c r="V136" s="9" t="s">
        <v>226</v>
      </c>
      <c r="W136" s="9">
        <v>96</v>
      </c>
      <c r="X136" s="9" t="s">
        <v>227</v>
      </c>
    </row>
    <row r="137" spans="1:24" ht="48">
      <c r="A137" s="9" t="s">
        <v>569</v>
      </c>
      <c r="B137" s="9" t="s">
        <v>70</v>
      </c>
      <c r="C137" s="9" t="s">
        <v>252</v>
      </c>
      <c r="D137" s="9" t="s">
        <v>27</v>
      </c>
      <c r="E137" s="9" t="s">
        <v>570</v>
      </c>
      <c r="F137" s="9" t="s">
        <v>570</v>
      </c>
      <c r="G137" s="9" t="s">
        <v>115</v>
      </c>
      <c r="H137" s="9" t="s">
        <v>447</v>
      </c>
      <c r="I137" s="9" t="s">
        <v>54</v>
      </c>
      <c r="J137" s="15">
        <v>14223.503377574181</v>
      </c>
      <c r="K137" s="16">
        <v>43.043240952527576</v>
      </c>
      <c r="L137" s="9" t="s">
        <v>27</v>
      </c>
      <c r="M137" s="9">
        <v>2021</v>
      </c>
      <c r="N137" s="9" t="s">
        <v>31</v>
      </c>
      <c r="O137" s="9" t="s">
        <v>31</v>
      </c>
      <c r="P137" s="9">
        <v>2035</v>
      </c>
      <c r="Q137" s="9" t="s">
        <v>32</v>
      </c>
      <c r="R137" s="17">
        <v>2.838604629964407</v>
      </c>
      <c r="S137" s="9">
        <v>2035</v>
      </c>
      <c r="T137" s="9" t="s">
        <v>439</v>
      </c>
      <c r="U137" s="9" t="s">
        <v>225</v>
      </c>
      <c r="V137" s="9" t="s">
        <v>226</v>
      </c>
      <c r="W137" s="9">
        <v>96</v>
      </c>
      <c r="X137" s="9" t="s">
        <v>227</v>
      </c>
    </row>
    <row r="138" spans="1:24" ht="36">
      <c r="A138" s="9" t="s">
        <v>571</v>
      </c>
      <c r="B138" s="9" t="s">
        <v>70</v>
      </c>
      <c r="C138" s="9" t="s">
        <v>276</v>
      </c>
      <c r="D138" s="9" t="s">
        <v>27</v>
      </c>
      <c r="E138" s="9" t="s">
        <v>572</v>
      </c>
      <c r="F138" s="9" t="s">
        <v>572</v>
      </c>
      <c r="G138" s="9" t="s">
        <v>115</v>
      </c>
      <c r="H138" s="9" t="s">
        <v>447</v>
      </c>
      <c r="I138" s="9" t="s">
        <v>54</v>
      </c>
      <c r="J138" s="15">
        <v>13064.200426700545</v>
      </c>
      <c r="K138" s="16">
        <v>33.223793211034902</v>
      </c>
      <c r="L138" s="9" t="s">
        <v>27</v>
      </c>
      <c r="M138" s="9">
        <v>2021</v>
      </c>
      <c r="N138" s="9" t="s">
        <v>31</v>
      </c>
      <c r="O138" s="9" t="s">
        <v>31</v>
      </c>
      <c r="P138" s="9">
        <v>2035</v>
      </c>
      <c r="Q138" s="9" t="s">
        <v>32</v>
      </c>
      <c r="R138" s="17">
        <v>3.0053055453407618</v>
      </c>
      <c r="S138" s="9">
        <v>2035</v>
      </c>
      <c r="T138" s="9" t="s">
        <v>439</v>
      </c>
      <c r="U138" s="9" t="s">
        <v>225</v>
      </c>
      <c r="V138" s="9" t="s">
        <v>226</v>
      </c>
      <c r="W138" s="9">
        <v>96</v>
      </c>
      <c r="X138" s="9" t="s">
        <v>227</v>
      </c>
    </row>
    <row r="139" spans="1:24" ht="36">
      <c r="A139" s="9" t="s">
        <v>573</v>
      </c>
      <c r="B139" s="9" t="s">
        <v>70</v>
      </c>
      <c r="C139" s="9" t="s">
        <v>266</v>
      </c>
      <c r="D139" s="9" t="s">
        <v>27</v>
      </c>
      <c r="E139" s="9" t="s">
        <v>574</v>
      </c>
      <c r="F139" s="9" t="s">
        <v>574</v>
      </c>
      <c r="G139" s="9" t="s">
        <v>115</v>
      </c>
      <c r="H139" s="9" t="s">
        <v>447</v>
      </c>
      <c r="I139" s="9" t="s">
        <v>54</v>
      </c>
      <c r="J139" s="15">
        <v>4760.0231317295393</v>
      </c>
      <c r="K139" s="16">
        <v>6.3433006734900985</v>
      </c>
      <c r="L139" s="9" t="s">
        <v>27</v>
      </c>
      <c r="M139" s="9">
        <v>2021</v>
      </c>
      <c r="N139" s="9" t="s">
        <v>31</v>
      </c>
      <c r="O139" s="9" t="s">
        <v>31</v>
      </c>
      <c r="P139" s="9">
        <v>2035</v>
      </c>
      <c r="Q139" s="9" t="s">
        <v>32</v>
      </c>
      <c r="R139" s="17">
        <v>1.4496408800279181</v>
      </c>
      <c r="S139" s="9">
        <v>2035</v>
      </c>
      <c r="T139" s="9" t="s">
        <v>439</v>
      </c>
      <c r="U139" s="9" t="s">
        <v>225</v>
      </c>
      <c r="V139" s="9" t="s">
        <v>226</v>
      </c>
      <c r="W139" s="9">
        <v>96</v>
      </c>
      <c r="X139" s="9" t="s">
        <v>227</v>
      </c>
    </row>
    <row r="140" spans="1:24" ht="36">
      <c r="A140" s="9" t="s">
        <v>575</v>
      </c>
      <c r="B140" s="9" t="s">
        <v>70</v>
      </c>
      <c r="C140" s="9" t="s">
        <v>241</v>
      </c>
      <c r="D140" s="9" t="s">
        <v>27</v>
      </c>
      <c r="E140" s="9" t="s">
        <v>576</v>
      </c>
      <c r="F140" s="9" t="s">
        <v>576</v>
      </c>
      <c r="G140" s="9" t="s">
        <v>115</v>
      </c>
      <c r="H140" s="9" t="s">
        <v>447</v>
      </c>
      <c r="I140" s="9" t="s">
        <v>54</v>
      </c>
      <c r="J140" s="15">
        <v>7180.1249524744208</v>
      </c>
      <c r="K140" s="16">
        <v>37.423098474327951</v>
      </c>
      <c r="L140" s="9" t="s">
        <v>27</v>
      </c>
      <c r="M140" s="9">
        <v>2021</v>
      </c>
      <c r="N140" s="9" t="s">
        <v>31</v>
      </c>
      <c r="O140" s="9" t="s">
        <v>31</v>
      </c>
      <c r="P140" s="9">
        <v>2035</v>
      </c>
      <c r="Q140" s="9" t="s">
        <v>32</v>
      </c>
      <c r="R140" s="17">
        <v>1.4496408800279181</v>
      </c>
      <c r="S140" s="9">
        <v>2035</v>
      </c>
      <c r="T140" s="9" t="s">
        <v>439</v>
      </c>
      <c r="U140" s="9" t="s">
        <v>225</v>
      </c>
      <c r="V140" s="9" t="s">
        <v>226</v>
      </c>
      <c r="W140" s="9">
        <v>96</v>
      </c>
      <c r="X140" s="9" t="s">
        <v>227</v>
      </c>
    </row>
    <row r="141" spans="1:24" ht="36">
      <c r="A141" s="9" t="s">
        <v>577</v>
      </c>
      <c r="B141" s="9" t="s">
        <v>70</v>
      </c>
      <c r="C141" s="9" t="s">
        <v>247</v>
      </c>
      <c r="D141" s="9" t="s">
        <v>27</v>
      </c>
      <c r="E141" s="9" t="s">
        <v>578</v>
      </c>
      <c r="F141" s="9" t="s">
        <v>578</v>
      </c>
      <c r="G141" s="9" t="s">
        <v>115</v>
      </c>
      <c r="H141" s="9" t="s">
        <v>447</v>
      </c>
      <c r="I141" s="9" t="s">
        <v>54</v>
      </c>
      <c r="J141" s="15">
        <v>58207.694845825237</v>
      </c>
      <c r="K141" s="16">
        <v>133.21308102588677</v>
      </c>
      <c r="L141" s="9" t="s">
        <v>27</v>
      </c>
      <c r="M141" s="9">
        <v>2021</v>
      </c>
      <c r="N141" s="9" t="s">
        <v>31</v>
      </c>
      <c r="O141" s="9" t="s">
        <v>31</v>
      </c>
      <c r="P141" s="9">
        <v>2035</v>
      </c>
      <c r="Q141" s="9" t="s">
        <v>32</v>
      </c>
      <c r="R141" s="17">
        <v>5.1967120510402474</v>
      </c>
      <c r="S141" s="9">
        <v>2035</v>
      </c>
      <c r="T141" s="9" t="s">
        <v>439</v>
      </c>
      <c r="U141" s="9" t="s">
        <v>225</v>
      </c>
      <c r="V141" s="9" t="s">
        <v>226</v>
      </c>
      <c r="W141" s="9">
        <v>96</v>
      </c>
      <c r="X141" s="9" t="s">
        <v>227</v>
      </c>
    </row>
    <row r="142" spans="1:24" ht="36">
      <c r="A142" s="9" t="s">
        <v>579</v>
      </c>
      <c r="B142" s="9" t="s">
        <v>70</v>
      </c>
      <c r="C142" s="9" t="s">
        <v>247</v>
      </c>
      <c r="D142" s="9" t="s">
        <v>27</v>
      </c>
      <c r="E142" s="9" t="s">
        <v>580</v>
      </c>
      <c r="F142" s="9" t="s">
        <v>580</v>
      </c>
      <c r="G142" s="9" t="s">
        <v>115</v>
      </c>
      <c r="H142" s="9" t="s">
        <v>447</v>
      </c>
      <c r="I142" s="9" t="s">
        <v>54</v>
      </c>
      <c r="J142" s="15">
        <v>128838.83780950024</v>
      </c>
      <c r="K142" s="16">
        <v>338.53298239031915</v>
      </c>
      <c r="L142" s="9" t="s">
        <v>27</v>
      </c>
      <c r="M142" s="9">
        <v>2021</v>
      </c>
      <c r="N142" s="9" t="s">
        <v>31</v>
      </c>
      <c r="O142" s="9" t="s">
        <v>31</v>
      </c>
      <c r="P142" s="9">
        <v>2035</v>
      </c>
      <c r="Q142" s="9" t="s">
        <v>32</v>
      </c>
      <c r="R142" s="17">
        <v>2.7688251350003772</v>
      </c>
      <c r="S142" s="9">
        <v>2035</v>
      </c>
      <c r="T142" s="9" t="s">
        <v>439</v>
      </c>
      <c r="U142" s="9" t="s">
        <v>225</v>
      </c>
      <c r="V142" s="9" t="s">
        <v>226</v>
      </c>
      <c r="W142" s="9">
        <v>96</v>
      </c>
      <c r="X142" s="9" t="s">
        <v>227</v>
      </c>
    </row>
    <row r="143" spans="1:24" ht="36">
      <c r="A143" s="9" t="s">
        <v>581</v>
      </c>
      <c r="B143" s="9" t="s">
        <v>70</v>
      </c>
      <c r="C143" s="9" t="s">
        <v>241</v>
      </c>
      <c r="D143" s="9" t="s">
        <v>27</v>
      </c>
      <c r="E143" s="9" t="s">
        <v>582</v>
      </c>
      <c r="F143" s="9" t="s">
        <v>582</v>
      </c>
      <c r="G143" s="9" t="s">
        <v>115</v>
      </c>
      <c r="H143" s="9" t="s">
        <v>447</v>
      </c>
      <c r="I143" s="9" t="s">
        <v>54</v>
      </c>
      <c r="J143" s="15">
        <v>22430.440264419143</v>
      </c>
      <c r="K143" s="16">
        <v>54.943444812664858</v>
      </c>
      <c r="L143" s="9" t="s">
        <v>27</v>
      </c>
      <c r="M143" s="9">
        <v>2021</v>
      </c>
      <c r="N143" s="9" t="s">
        <v>31</v>
      </c>
      <c r="O143" s="9" t="s">
        <v>31</v>
      </c>
      <c r="P143" s="9">
        <v>2035</v>
      </c>
      <c r="Q143" s="9" t="s">
        <v>32</v>
      </c>
      <c r="R143" s="17">
        <v>1.4496408800279181</v>
      </c>
      <c r="S143" s="9">
        <v>2035</v>
      </c>
      <c r="T143" s="9" t="s">
        <v>439</v>
      </c>
      <c r="U143" s="9" t="s">
        <v>225</v>
      </c>
      <c r="V143" s="9" t="s">
        <v>226</v>
      </c>
      <c r="W143" s="9">
        <v>96</v>
      </c>
      <c r="X143" s="9" t="s">
        <v>227</v>
      </c>
    </row>
    <row r="144" spans="1:24" ht="36">
      <c r="A144" s="9" t="s">
        <v>583</v>
      </c>
      <c r="B144" s="9" t="s">
        <v>70</v>
      </c>
      <c r="C144" s="9" t="s">
        <v>136</v>
      </c>
      <c r="D144" s="9" t="s">
        <v>27</v>
      </c>
      <c r="E144" s="9" t="s">
        <v>584</v>
      </c>
      <c r="F144" s="9" t="s">
        <v>584</v>
      </c>
      <c r="G144" s="9" t="s">
        <v>115</v>
      </c>
      <c r="H144" s="9" t="s">
        <v>447</v>
      </c>
      <c r="I144" s="9" t="s">
        <v>54</v>
      </c>
      <c r="J144" s="15">
        <v>6778.019583877619</v>
      </c>
      <c r="K144" s="16">
        <v>12.999037927978861</v>
      </c>
      <c r="L144" s="9" t="s">
        <v>27</v>
      </c>
      <c r="M144" s="9">
        <v>2021</v>
      </c>
      <c r="N144" s="9" t="s">
        <v>31</v>
      </c>
      <c r="O144" s="9" t="s">
        <v>31</v>
      </c>
      <c r="P144" s="9">
        <v>2035</v>
      </c>
      <c r="Q144" s="9" t="s">
        <v>32</v>
      </c>
      <c r="R144" s="17">
        <v>1.4496408800279181</v>
      </c>
      <c r="S144" s="9">
        <v>2035</v>
      </c>
      <c r="T144" s="9" t="s">
        <v>439</v>
      </c>
      <c r="U144" s="9" t="s">
        <v>225</v>
      </c>
      <c r="V144" s="9" t="s">
        <v>226</v>
      </c>
      <c r="W144" s="9">
        <v>96</v>
      </c>
      <c r="X144" s="9" t="s">
        <v>227</v>
      </c>
    </row>
    <row r="145" spans="1:24" ht="36">
      <c r="A145" s="9" t="s">
        <v>585</v>
      </c>
      <c r="B145" s="9" t="s">
        <v>70</v>
      </c>
      <c r="C145" s="9" t="s">
        <v>284</v>
      </c>
      <c r="D145" s="9" t="s">
        <v>27</v>
      </c>
      <c r="E145" s="9" t="s">
        <v>586</v>
      </c>
      <c r="F145" s="9" t="s">
        <v>586</v>
      </c>
      <c r="G145" s="9" t="s">
        <v>115</v>
      </c>
      <c r="H145" s="9" t="s">
        <v>447</v>
      </c>
      <c r="I145" s="9" t="s">
        <v>54</v>
      </c>
      <c r="J145" s="15">
        <v>26882.973742626484</v>
      </c>
      <c r="K145" s="16">
        <v>78.093918651940854</v>
      </c>
      <c r="L145" s="9" t="s">
        <v>27</v>
      </c>
      <c r="M145" s="9">
        <v>2021</v>
      </c>
      <c r="N145" s="9" t="s">
        <v>31</v>
      </c>
      <c r="O145" s="9" t="s">
        <v>31</v>
      </c>
      <c r="P145" s="9">
        <v>2035</v>
      </c>
      <c r="Q145" s="9" t="s">
        <v>32</v>
      </c>
      <c r="R145" s="17">
        <v>2.6345483642697767</v>
      </c>
      <c r="S145" s="9">
        <v>2035</v>
      </c>
      <c r="T145" s="9" t="s">
        <v>439</v>
      </c>
      <c r="U145" s="9" t="s">
        <v>225</v>
      </c>
      <c r="V145" s="9" t="s">
        <v>226</v>
      </c>
      <c r="W145" s="9">
        <v>96</v>
      </c>
      <c r="X145" s="9" t="s">
        <v>227</v>
      </c>
    </row>
    <row r="146" spans="1:24" ht="36">
      <c r="A146" s="9" t="s">
        <v>587</v>
      </c>
      <c r="B146" s="9" t="s">
        <v>70</v>
      </c>
      <c r="C146" s="9" t="s">
        <v>355</v>
      </c>
      <c r="D146" s="9" t="s">
        <v>27</v>
      </c>
      <c r="E146" s="9" t="s">
        <v>588</v>
      </c>
      <c r="F146" s="9" t="s">
        <v>588</v>
      </c>
      <c r="G146" s="9" t="s">
        <v>115</v>
      </c>
      <c r="H146" s="9" t="s">
        <v>447</v>
      </c>
      <c r="I146" s="9" t="s">
        <v>54</v>
      </c>
      <c r="J146" s="15">
        <v>2303.9360733852013</v>
      </c>
      <c r="K146" s="16">
        <v>11.502898790585768</v>
      </c>
      <c r="L146" s="9" t="s">
        <v>27</v>
      </c>
      <c r="M146" s="9">
        <v>2021</v>
      </c>
      <c r="N146" s="9" t="s">
        <v>31</v>
      </c>
      <c r="O146" s="9" t="s">
        <v>31</v>
      </c>
      <c r="P146" s="9">
        <v>2035</v>
      </c>
      <c r="Q146" s="9" t="s">
        <v>32</v>
      </c>
      <c r="R146" s="17">
        <v>1.3652782736810138</v>
      </c>
      <c r="S146" s="9">
        <v>2035</v>
      </c>
      <c r="T146" s="9" t="s">
        <v>439</v>
      </c>
      <c r="U146" s="9" t="s">
        <v>225</v>
      </c>
      <c r="V146" s="9" t="s">
        <v>226</v>
      </c>
      <c r="W146" s="9">
        <v>96</v>
      </c>
      <c r="X146" s="9" t="s">
        <v>227</v>
      </c>
    </row>
    <row r="147" spans="1:24" ht="36">
      <c r="A147" s="9" t="s">
        <v>589</v>
      </c>
      <c r="B147" s="9" t="s">
        <v>70</v>
      </c>
      <c r="C147" s="9" t="s">
        <v>590</v>
      </c>
      <c r="D147" s="9" t="s">
        <v>27</v>
      </c>
      <c r="E147" s="9" t="s">
        <v>591</v>
      </c>
      <c r="F147" s="9" t="s">
        <v>591</v>
      </c>
      <c r="G147" s="9" t="s">
        <v>115</v>
      </c>
      <c r="H147" s="9" t="s">
        <v>447</v>
      </c>
      <c r="I147" s="9" t="s">
        <v>54</v>
      </c>
      <c r="J147" s="15">
        <v>4233.8923631302023</v>
      </c>
      <c r="K147" s="16">
        <v>6.9350460764956683</v>
      </c>
      <c r="L147" s="9" t="s">
        <v>27</v>
      </c>
      <c r="M147" s="9">
        <v>2021</v>
      </c>
      <c r="N147" s="9" t="s">
        <v>31</v>
      </c>
      <c r="O147" s="9" t="s">
        <v>31</v>
      </c>
      <c r="P147" s="9">
        <v>2035</v>
      </c>
      <c r="Q147" s="9" t="s">
        <v>32</v>
      </c>
      <c r="R147" s="17">
        <v>1.4496408800279181</v>
      </c>
      <c r="S147" s="9">
        <v>2035</v>
      </c>
      <c r="T147" s="9" t="s">
        <v>439</v>
      </c>
      <c r="U147" s="9" t="s">
        <v>225</v>
      </c>
      <c r="V147" s="9" t="s">
        <v>226</v>
      </c>
      <c r="W147" s="9">
        <v>96</v>
      </c>
      <c r="X147" s="9" t="s">
        <v>227</v>
      </c>
    </row>
    <row r="148" spans="1:24" ht="36">
      <c r="A148" s="9" t="s">
        <v>592</v>
      </c>
      <c r="B148" s="9" t="s">
        <v>70</v>
      </c>
      <c r="C148" s="9" t="s">
        <v>270</v>
      </c>
      <c r="D148" s="9" t="s">
        <v>27</v>
      </c>
      <c r="E148" s="9" t="s">
        <v>593</v>
      </c>
      <c r="F148" s="9" t="s">
        <v>593</v>
      </c>
      <c r="G148" s="9" t="s">
        <v>115</v>
      </c>
      <c r="H148" s="9" t="s">
        <v>447</v>
      </c>
      <c r="I148" s="9" t="s">
        <v>54</v>
      </c>
      <c r="J148" s="15">
        <v>11599.425058901317</v>
      </c>
      <c r="K148" s="16">
        <v>22.910827961933443</v>
      </c>
      <c r="L148" s="9" t="s">
        <v>27</v>
      </c>
      <c r="M148" s="9">
        <v>2021</v>
      </c>
      <c r="N148" s="9" t="s">
        <v>31</v>
      </c>
      <c r="O148" s="9" t="s">
        <v>31</v>
      </c>
      <c r="P148" s="9">
        <v>2035</v>
      </c>
      <c r="Q148" s="9" t="s">
        <v>32</v>
      </c>
      <c r="R148" s="17">
        <v>1.4496408800279181</v>
      </c>
      <c r="S148" s="9">
        <v>2035</v>
      </c>
      <c r="T148" s="9" t="s">
        <v>439</v>
      </c>
      <c r="U148" s="9" t="s">
        <v>225</v>
      </c>
      <c r="V148" s="9" t="s">
        <v>226</v>
      </c>
      <c r="W148" s="9">
        <v>96</v>
      </c>
      <c r="X148" s="9" t="s">
        <v>227</v>
      </c>
    </row>
    <row r="149" spans="1:24" ht="36">
      <c r="A149" s="9" t="s">
        <v>594</v>
      </c>
      <c r="B149" s="9" t="s">
        <v>70</v>
      </c>
      <c r="C149" s="9" t="s">
        <v>276</v>
      </c>
      <c r="D149" s="9" t="s">
        <v>27</v>
      </c>
      <c r="E149" s="9" t="s">
        <v>595</v>
      </c>
      <c r="F149" s="9" t="s">
        <v>595</v>
      </c>
      <c r="G149" s="9" t="s">
        <v>115</v>
      </c>
      <c r="H149" s="9" t="s">
        <v>447</v>
      </c>
      <c r="I149" s="9" t="s">
        <v>54</v>
      </c>
      <c r="J149" s="15">
        <v>8029.0036899046145</v>
      </c>
      <c r="K149" s="16">
        <v>34.055118274232768</v>
      </c>
      <c r="L149" s="9" t="s">
        <v>27</v>
      </c>
      <c r="M149" s="9">
        <v>2021</v>
      </c>
      <c r="N149" s="9" t="s">
        <v>31</v>
      </c>
      <c r="O149" s="9" t="s">
        <v>31</v>
      </c>
      <c r="P149" s="9">
        <v>2035</v>
      </c>
      <c r="Q149" s="9" t="s">
        <v>32</v>
      </c>
      <c r="R149" s="17">
        <v>1.4496408800279181</v>
      </c>
      <c r="S149" s="9">
        <v>2035</v>
      </c>
      <c r="T149" s="9" t="s">
        <v>439</v>
      </c>
      <c r="U149" s="9" t="s">
        <v>225</v>
      </c>
      <c r="V149" s="9" t="s">
        <v>226</v>
      </c>
      <c r="W149" s="9">
        <v>96</v>
      </c>
      <c r="X149" s="9" t="s">
        <v>227</v>
      </c>
    </row>
    <row r="150" spans="1:24" ht="36">
      <c r="A150" s="9" t="s">
        <v>596</v>
      </c>
      <c r="B150" s="9" t="s">
        <v>70</v>
      </c>
      <c r="C150" s="9" t="s">
        <v>284</v>
      </c>
      <c r="D150" s="9" t="s">
        <v>27</v>
      </c>
      <c r="E150" s="9" t="s">
        <v>597</v>
      </c>
      <c r="F150" s="9" t="s">
        <v>597</v>
      </c>
      <c r="G150" s="9" t="s">
        <v>115</v>
      </c>
      <c r="H150" s="9" t="s">
        <v>447</v>
      </c>
      <c r="I150" s="9" t="s">
        <v>54</v>
      </c>
      <c r="J150" s="15">
        <v>3791.7192947243716</v>
      </c>
      <c r="K150" s="16">
        <v>9.7897685693575802</v>
      </c>
      <c r="L150" s="9" t="s">
        <v>27</v>
      </c>
      <c r="M150" s="9">
        <v>2021</v>
      </c>
      <c r="N150" s="9" t="s">
        <v>31</v>
      </c>
      <c r="O150" s="9" t="s">
        <v>31</v>
      </c>
      <c r="P150" s="9">
        <v>2035</v>
      </c>
      <c r="Q150" s="9" t="s">
        <v>32</v>
      </c>
      <c r="R150" s="17">
        <v>1.4496408800279181</v>
      </c>
      <c r="S150" s="9">
        <v>2035</v>
      </c>
      <c r="T150" s="9" t="s">
        <v>439</v>
      </c>
      <c r="U150" s="9" t="s">
        <v>225</v>
      </c>
      <c r="V150" s="9" t="s">
        <v>226</v>
      </c>
      <c r="W150" s="9">
        <v>96</v>
      </c>
      <c r="X150" s="9" t="s">
        <v>227</v>
      </c>
    </row>
    <row r="151" spans="1:24" ht="36">
      <c r="A151" s="9" t="s">
        <v>598</v>
      </c>
      <c r="B151" s="9" t="s">
        <v>70</v>
      </c>
      <c r="C151" s="9" t="s">
        <v>383</v>
      </c>
      <c r="D151" s="9" t="s">
        <v>27</v>
      </c>
      <c r="E151" s="9" t="s">
        <v>599</v>
      </c>
      <c r="F151" s="9" t="s">
        <v>599</v>
      </c>
      <c r="G151" s="9" t="s">
        <v>115</v>
      </c>
      <c r="H151" s="9" t="s">
        <v>447</v>
      </c>
      <c r="I151" s="9" t="s">
        <v>54</v>
      </c>
      <c r="J151" s="15">
        <v>5700.6725076332514</v>
      </c>
      <c r="K151" s="16">
        <v>17.48206235674197</v>
      </c>
      <c r="L151" s="9" t="s">
        <v>27</v>
      </c>
      <c r="M151" s="9">
        <v>2021</v>
      </c>
      <c r="N151" s="9" t="s">
        <v>31</v>
      </c>
      <c r="O151" s="9" t="s">
        <v>31</v>
      </c>
      <c r="P151" s="9">
        <v>2035</v>
      </c>
      <c r="Q151" s="9" t="s">
        <v>32</v>
      </c>
      <c r="R151" s="17">
        <v>1.4496408800279181</v>
      </c>
      <c r="S151" s="9">
        <v>2035</v>
      </c>
      <c r="T151" s="9" t="s">
        <v>439</v>
      </c>
      <c r="U151" s="9" t="s">
        <v>225</v>
      </c>
      <c r="V151" s="9" t="s">
        <v>226</v>
      </c>
      <c r="W151" s="9">
        <v>96</v>
      </c>
      <c r="X151" s="9" t="s">
        <v>227</v>
      </c>
    </row>
    <row r="152" spans="1:24" ht="36">
      <c r="A152" s="9" t="s">
        <v>600</v>
      </c>
      <c r="B152" s="9" t="s">
        <v>70</v>
      </c>
      <c r="C152" s="9" t="s">
        <v>316</v>
      </c>
      <c r="D152" s="9" t="s">
        <v>27</v>
      </c>
      <c r="E152" s="9" t="s">
        <v>601</v>
      </c>
      <c r="F152" s="9" t="s">
        <v>601</v>
      </c>
      <c r="G152" s="9" t="s">
        <v>115</v>
      </c>
      <c r="H152" s="9" t="s">
        <v>447</v>
      </c>
      <c r="I152" s="9" t="s">
        <v>54</v>
      </c>
      <c r="J152" s="15">
        <v>4797.854296696014</v>
      </c>
      <c r="K152" s="16">
        <v>10.214011310133817</v>
      </c>
      <c r="L152" s="9" t="s">
        <v>27</v>
      </c>
      <c r="M152" s="9">
        <v>2021</v>
      </c>
      <c r="N152" s="9" t="s">
        <v>31</v>
      </c>
      <c r="O152" s="9" t="s">
        <v>31</v>
      </c>
      <c r="P152" s="9">
        <v>2035</v>
      </c>
      <c r="Q152" s="9" t="s">
        <v>32</v>
      </c>
      <c r="R152" s="17">
        <v>1.4496408800279181</v>
      </c>
      <c r="S152" s="9">
        <v>2035</v>
      </c>
      <c r="T152" s="9" t="s">
        <v>439</v>
      </c>
      <c r="U152" s="9" t="s">
        <v>225</v>
      </c>
      <c r="V152" s="9" t="s">
        <v>226</v>
      </c>
      <c r="W152" s="9">
        <v>96</v>
      </c>
      <c r="X152" s="9" t="s">
        <v>227</v>
      </c>
    </row>
    <row r="153" spans="1:24" ht="36">
      <c r="A153" s="9" t="s">
        <v>602</v>
      </c>
      <c r="B153" s="9" t="s">
        <v>70</v>
      </c>
      <c r="C153" s="9" t="s">
        <v>346</v>
      </c>
      <c r="D153" s="9" t="s">
        <v>27</v>
      </c>
      <c r="E153" s="9" t="s">
        <v>603</v>
      </c>
      <c r="F153" s="9" t="s">
        <v>603</v>
      </c>
      <c r="G153" s="9" t="s">
        <v>115</v>
      </c>
      <c r="H153" s="9" t="s">
        <v>447</v>
      </c>
      <c r="I153" s="9" t="s">
        <v>54</v>
      </c>
      <c r="J153" s="15">
        <v>2272.6891352964863</v>
      </c>
      <c r="K153" s="16">
        <v>6.5800353015551218</v>
      </c>
      <c r="L153" s="9" t="s">
        <v>27</v>
      </c>
      <c r="M153" s="9">
        <v>2021</v>
      </c>
      <c r="N153" s="9" t="s">
        <v>31</v>
      </c>
      <c r="O153" s="9" t="s">
        <v>31</v>
      </c>
      <c r="P153" s="9">
        <v>2035</v>
      </c>
      <c r="Q153" s="9" t="s">
        <v>32</v>
      </c>
      <c r="R153" s="17">
        <v>1.351833306098051</v>
      </c>
      <c r="S153" s="9">
        <v>2035</v>
      </c>
      <c r="T153" s="9" t="s">
        <v>439</v>
      </c>
      <c r="U153" s="9" t="s">
        <v>225</v>
      </c>
      <c r="V153" s="9" t="s">
        <v>226</v>
      </c>
      <c r="W153" s="9">
        <v>96</v>
      </c>
      <c r="X153" s="9" t="s">
        <v>227</v>
      </c>
    </row>
    <row r="154" spans="1:24" ht="36">
      <c r="A154" s="9" t="s">
        <v>604</v>
      </c>
      <c r="B154" s="9" t="s">
        <v>70</v>
      </c>
      <c r="C154" s="9" t="s">
        <v>346</v>
      </c>
      <c r="D154" s="9" t="s">
        <v>27</v>
      </c>
      <c r="E154" s="9" t="s">
        <v>605</v>
      </c>
      <c r="F154" s="9" t="s">
        <v>605</v>
      </c>
      <c r="G154" s="9" t="s">
        <v>115</v>
      </c>
      <c r="H154" s="9" t="s">
        <v>447</v>
      </c>
      <c r="I154" s="9" t="s">
        <v>54</v>
      </c>
      <c r="J154" s="15">
        <v>5481.9718341781772</v>
      </c>
      <c r="K154" s="16">
        <v>12.769354781611986</v>
      </c>
      <c r="L154" s="9" t="s">
        <v>27</v>
      </c>
      <c r="M154" s="9">
        <v>2021</v>
      </c>
      <c r="N154" s="9" t="s">
        <v>31</v>
      </c>
      <c r="O154" s="9" t="s">
        <v>31</v>
      </c>
      <c r="P154" s="9">
        <v>2035</v>
      </c>
      <c r="Q154" s="9" t="s">
        <v>32</v>
      </c>
      <c r="R154" s="17">
        <v>1.4496408800279181</v>
      </c>
      <c r="S154" s="9">
        <v>2035</v>
      </c>
      <c r="T154" s="9" t="s">
        <v>439</v>
      </c>
      <c r="U154" s="9" t="s">
        <v>225</v>
      </c>
      <c r="V154" s="9" t="s">
        <v>226</v>
      </c>
      <c r="W154" s="9">
        <v>96</v>
      </c>
      <c r="X154" s="9" t="s">
        <v>227</v>
      </c>
    </row>
    <row r="155" spans="1:24" ht="36">
      <c r="A155" s="9" t="s">
        <v>606</v>
      </c>
      <c r="B155" s="9" t="s">
        <v>70</v>
      </c>
      <c r="C155" s="9" t="s">
        <v>346</v>
      </c>
      <c r="D155" s="9" t="s">
        <v>27</v>
      </c>
      <c r="E155" s="9" t="s">
        <v>607</v>
      </c>
      <c r="F155" s="9" t="s">
        <v>607</v>
      </c>
      <c r="G155" s="9" t="s">
        <v>115</v>
      </c>
      <c r="H155" s="9" t="s">
        <v>447</v>
      </c>
      <c r="I155" s="9" t="s">
        <v>54</v>
      </c>
      <c r="J155" s="15">
        <v>2684.8219616077199</v>
      </c>
      <c r="K155" s="16">
        <v>6.2863761973199974</v>
      </c>
      <c r="L155" s="9" t="s">
        <v>27</v>
      </c>
      <c r="M155" s="9">
        <v>2021</v>
      </c>
      <c r="N155" s="9" t="s">
        <v>31</v>
      </c>
      <c r="O155" s="9" t="s">
        <v>31</v>
      </c>
      <c r="P155" s="9">
        <v>2035</v>
      </c>
      <c r="Q155" s="9" t="s">
        <v>32</v>
      </c>
      <c r="R155" s="17">
        <v>1.4496408800279181</v>
      </c>
      <c r="S155" s="9">
        <v>2035</v>
      </c>
      <c r="T155" s="9" t="s">
        <v>439</v>
      </c>
      <c r="U155" s="9" t="s">
        <v>225</v>
      </c>
      <c r="V155" s="9" t="s">
        <v>226</v>
      </c>
      <c r="W155" s="9">
        <v>96</v>
      </c>
      <c r="X155" s="9" t="s">
        <v>227</v>
      </c>
    </row>
    <row r="156" spans="1:24" ht="36">
      <c r="A156" s="9" t="s">
        <v>608</v>
      </c>
      <c r="B156" s="9" t="s">
        <v>70</v>
      </c>
      <c r="C156" s="9" t="s">
        <v>316</v>
      </c>
      <c r="D156" s="9" t="s">
        <v>27</v>
      </c>
      <c r="E156" s="9" t="s">
        <v>609</v>
      </c>
      <c r="F156" s="9" t="s">
        <v>609</v>
      </c>
      <c r="G156" s="9" t="s">
        <v>115</v>
      </c>
      <c r="H156" s="9" t="s">
        <v>447</v>
      </c>
      <c r="I156" s="9" t="s">
        <v>54</v>
      </c>
      <c r="J156" s="15">
        <v>15658.913808356776</v>
      </c>
      <c r="K156" s="16">
        <v>34.414660792243467</v>
      </c>
      <c r="L156" s="9" t="s">
        <v>27</v>
      </c>
      <c r="M156" s="9">
        <v>2021</v>
      </c>
      <c r="N156" s="9" t="s">
        <v>31</v>
      </c>
      <c r="O156" s="9" t="s">
        <v>31</v>
      </c>
      <c r="P156" s="9">
        <v>2035</v>
      </c>
      <c r="Q156" s="9" t="s">
        <v>32</v>
      </c>
      <c r="R156" s="17">
        <v>1.9430559833823784</v>
      </c>
      <c r="S156" s="9">
        <v>2035</v>
      </c>
      <c r="T156" s="9" t="s">
        <v>439</v>
      </c>
      <c r="U156" s="9" t="s">
        <v>225</v>
      </c>
      <c r="V156" s="9" t="s">
        <v>226</v>
      </c>
      <c r="W156" s="9">
        <v>96</v>
      </c>
      <c r="X156" s="9" t="s">
        <v>227</v>
      </c>
    </row>
    <row r="157" spans="1:24" ht="36">
      <c r="A157" s="9" t="s">
        <v>610</v>
      </c>
      <c r="B157" s="9" t="s">
        <v>70</v>
      </c>
      <c r="C157" s="9" t="s">
        <v>136</v>
      </c>
      <c r="D157" s="9" t="s">
        <v>27</v>
      </c>
      <c r="E157" s="9" t="s">
        <v>611</v>
      </c>
      <c r="F157" s="9" t="s">
        <v>611</v>
      </c>
      <c r="G157" s="9" t="s">
        <v>115</v>
      </c>
      <c r="H157" s="9" t="s">
        <v>447</v>
      </c>
      <c r="I157" s="9" t="s">
        <v>54</v>
      </c>
      <c r="J157" s="15">
        <v>7135.5219246832394</v>
      </c>
      <c r="K157" s="16">
        <v>20.9198527044957</v>
      </c>
      <c r="L157" s="9" t="s">
        <v>27</v>
      </c>
      <c r="M157" s="9">
        <v>2021</v>
      </c>
      <c r="N157" s="9" t="s">
        <v>31</v>
      </c>
      <c r="O157" s="9" t="s">
        <v>31</v>
      </c>
      <c r="P157" s="9">
        <v>2035</v>
      </c>
      <c r="Q157" s="9" t="s">
        <v>32</v>
      </c>
      <c r="R157" s="17">
        <v>1.4496408800279181</v>
      </c>
      <c r="S157" s="9">
        <v>2035</v>
      </c>
      <c r="T157" s="9" t="s">
        <v>439</v>
      </c>
      <c r="U157" s="9" t="s">
        <v>225</v>
      </c>
      <c r="V157" s="9" t="s">
        <v>226</v>
      </c>
      <c r="W157" s="9">
        <v>96</v>
      </c>
      <c r="X157" s="9" t="s">
        <v>227</v>
      </c>
    </row>
    <row r="158" spans="1:24" ht="36">
      <c r="A158" s="9" t="s">
        <v>612</v>
      </c>
      <c r="B158" s="9" t="s">
        <v>70</v>
      </c>
      <c r="C158" s="9" t="s">
        <v>234</v>
      </c>
      <c r="D158" s="9" t="s">
        <v>27</v>
      </c>
      <c r="E158" s="9" t="s">
        <v>613</v>
      </c>
      <c r="F158" s="9" t="s">
        <v>613</v>
      </c>
      <c r="G158" s="9" t="s">
        <v>115</v>
      </c>
      <c r="H158" s="9" t="s">
        <v>447</v>
      </c>
      <c r="I158" s="9" t="s">
        <v>54</v>
      </c>
      <c r="J158" s="15">
        <v>10062.484331684751</v>
      </c>
      <c r="K158" s="16">
        <v>48.878412447923417</v>
      </c>
      <c r="L158" s="9" t="s">
        <v>27</v>
      </c>
      <c r="M158" s="9">
        <v>2021</v>
      </c>
      <c r="N158" s="9" t="s">
        <v>31</v>
      </c>
      <c r="O158" s="9" t="s">
        <v>31</v>
      </c>
      <c r="P158" s="9">
        <v>2035</v>
      </c>
      <c r="Q158" s="9" t="s">
        <v>32</v>
      </c>
      <c r="R158" s="17">
        <v>2.4112928873506592</v>
      </c>
      <c r="S158" s="9">
        <v>2035</v>
      </c>
      <c r="T158" s="9" t="s">
        <v>439</v>
      </c>
      <c r="U158" s="9" t="s">
        <v>225</v>
      </c>
      <c r="V158" s="9" t="s">
        <v>226</v>
      </c>
      <c r="W158" s="9">
        <v>96</v>
      </c>
      <c r="X158" s="9" t="s">
        <v>227</v>
      </c>
    </row>
    <row r="159" spans="1:24" ht="36">
      <c r="A159" s="9" t="s">
        <v>614</v>
      </c>
      <c r="B159" s="9" t="s">
        <v>70</v>
      </c>
      <c r="C159" s="9" t="s">
        <v>355</v>
      </c>
      <c r="D159" s="9" t="s">
        <v>27</v>
      </c>
      <c r="E159" s="9" t="s">
        <v>615</v>
      </c>
      <c r="F159" s="9" t="s">
        <v>615</v>
      </c>
      <c r="G159" s="9" t="s">
        <v>115</v>
      </c>
      <c r="H159" s="9" t="s">
        <v>447</v>
      </c>
      <c r="I159" s="9" t="s">
        <v>54</v>
      </c>
      <c r="J159" s="15">
        <v>26008.427632596853</v>
      </c>
      <c r="K159" s="16">
        <v>85.999587462548973</v>
      </c>
      <c r="L159" s="9" t="s">
        <v>27</v>
      </c>
      <c r="M159" s="9">
        <v>2021</v>
      </c>
      <c r="N159" s="9" t="s">
        <v>31</v>
      </c>
      <c r="O159" s="9" t="s">
        <v>31</v>
      </c>
      <c r="P159" s="9">
        <v>2035</v>
      </c>
      <c r="Q159" s="9" t="s">
        <v>32</v>
      </c>
      <c r="R159" s="17">
        <v>1.6751621954959823</v>
      </c>
      <c r="S159" s="9">
        <v>2035</v>
      </c>
      <c r="T159" s="9" t="s">
        <v>439</v>
      </c>
      <c r="U159" s="9" t="s">
        <v>225</v>
      </c>
      <c r="V159" s="9" t="s">
        <v>226</v>
      </c>
      <c r="W159" s="9">
        <v>96</v>
      </c>
      <c r="X159" s="9" t="s">
        <v>227</v>
      </c>
    </row>
    <row r="160" spans="1:24" ht="36">
      <c r="A160" s="9" t="s">
        <v>616</v>
      </c>
      <c r="B160" s="9" t="s">
        <v>70</v>
      </c>
      <c r="C160" s="9" t="s">
        <v>468</v>
      </c>
      <c r="D160" s="9" t="s">
        <v>27</v>
      </c>
      <c r="E160" s="9" t="s">
        <v>617</v>
      </c>
      <c r="F160" s="9" t="s">
        <v>617</v>
      </c>
      <c r="G160" s="9" t="s">
        <v>115</v>
      </c>
      <c r="H160" s="9" t="s">
        <v>447</v>
      </c>
      <c r="I160" s="9" t="s">
        <v>54</v>
      </c>
      <c r="J160" s="15">
        <v>10156.359914809736</v>
      </c>
      <c r="K160" s="16">
        <v>18.192464302309094</v>
      </c>
      <c r="L160" s="9" t="s">
        <v>27</v>
      </c>
      <c r="M160" s="9">
        <v>2021</v>
      </c>
      <c r="N160" s="9" t="s">
        <v>31</v>
      </c>
      <c r="O160" s="9" t="s">
        <v>31</v>
      </c>
      <c r="P160" s="9">
        <v>2035</v>
      </c>
      <c r="Q160" s="9" t="s">
        <v>32</v>
      </c>
      <c r="R160" s="17">
        <v>1.4496408800279181</v>
      </c>
      <c r="S160" s="9">
        <v>2035</v>
      </c>
      <c r="T160" s="9" t="s">
        <v>439</v>
      </c>
      <c r="U160" s="9" t="s">
        <v>225</v>
      </c>
      <c r="V160" s="9" t="s">
        <v>226</v>
      </c>
      <c r="W160" s="9">
        <v>96</v>
      </c>
      <c r="X160" s="9" t="s">
        <v>227</v>
      </c>
    </row>
    <row r="161" spans="1:24" ht="36">
      <c r="A161" s="9" t="s">
        <v>618</v>
      </c>
      <c r="B161" s="9" t="s">
        <v>70</v>
      </c>
      <c r="C161" s="9" t="s">
        <v>247</v>
      </c>
      <c r="D161" s="9" t="s">
        <v>27</v>
      </c>
      <c r="E161" s="9" t="s">
        <v>619</v>
      </c>
      <c r="F161" s="9" t="s">
        <v>619</v>
      </c>
      <c r="G161" s="9" t="s">
        <v>115</v>
      </c>
      <c r="H161" s="9" t="s">
        <v>447</v>
      </c>
      <c r="I161" s="9" t="s">
        <v>54</v>
      </c>
      <c r="J161" s="15">
        <v>13007.74125686849</v>
      </c>
      <c r="K161" s="16">
        <v>30.659740176425512</v>
      </c>
      <c r="L161" s="9" t="s">
        <v>27</v>
      </c>
      <c r="M161" s="9">
        <v>2021</v>
      </c>
      <c r="N161" s="9" t="s">
        <v>31</v>
      </c>
      <c r="O161" s="9" t="s">
        <v>31</v>
      </c>
      <c r="P161" s="9">
        <v>2035</v>
      </c>
      <c r="Q161" s="9" t="s">
        <v>32</v>
      </c>
      <c r="R161" s="17">
        <v>1.4496408800279181</v>
      </c>
      <c r="S161" s="9">
        <v>2035</v>
      </c>
      <c r="T161" s="9" t="s">
        <v>439</v>
      </c>
      <c r="U161" s="9" t="s">
        <v>225</v>
      </c>
      <c r="V161" s="9" t="s">
        <v>226</v>
      </c>
      <c r="W161" s="9">
        <v>96</v>
      </c>
      <c r="X161" s="9" t="s">
        <v>227</v>
      </c>
    </row>
    <row r="162" spans="1:24" ht="36">
      <c r="A162" s="9" t="s">
        <v>620</v>
      </c>
      <c r="B162" s="9" t="s">
        <v>70</v>
      </c>
      <c r="C162" s="9" t="s">
        <v>355</v>
      </c>
      <c r="D162" s="9" t="s">
        <v>27</v>
      </c>
      <c r="E162" s="9" t="s">
        <v>621</v>
      </c>
      <c r="F162" s="9" t="s">
        <v>621</v>
      </c>
      <c r="G162" s="9" t="s">
        <v>115</v>
      </c>
      <c r="H162" s="9" t="s">
        <v>447</v>
      </c>
      <c r="I162" s="9" t="s">
        <v>54</v>
      </c>
      <c r="J162" s="15">
        <v>7083.7298137788957</v>
      </c>
      <c r="K162" s="16">
        <v>15.970237632649139</v>
      </c>
      <c r="L162" s="9" t="s">
        <v>27</v>
      </c>
      <c r="M162" s="9">
        <v>2021</v>
      </c>
      <c r="N162" s="9" t="s">
        <v>31</v>
      </c>
      <c r="O162" s="9" t="s">
        <v>31</v>
      </c>
      <c r="P162" s="9">
        <v>2035</v>
      </c>
      <c r="Q162" s="9" t="s">
        <v>32</v>
      </c>
      <c r="R162" s="17">
        <v>1.4496408800279181</v>
      </c>
      <c r="S162" s="9">
        <v>2035</v>
      </c>
      <c r="T162" s="9" t="s">
        <v>439</v>
      </c>
      <c r="U162" s="9" t="s">
        <v>225</v>
      </c>
      <c r="V162" s="9" t="s">
        <v>226</v>
      </c>
      <c r="W162" s="9">
        <v>96</v>
      </c>
      <c r="X162" s="9" t="s">
        <v>227</v>
      </c>
    </row>
    <row r="163" spans="1:24" ht="36">
      <c r="A163" s="9" t="s">
        <v>622</v>
      </c>
      <c r="B163" s="9" t="s">
        <v>70</v>
      </c>
      <c r="C163" s="9" t="s">
        <v>284</v>
      </c>
      <c r="D163" s="9" t="s">
        <v>27</v>
      </c>
      <c r="E163" s="9" t="s">
        <v>623</v>
      </c>
      <c r="F163" s="9" t="s">
        <v>623</v>
      </c>
      <c r="G163" s="9" t="s">
        <v>115</v>
      </c>
      <c r="H163" s="9" t="s">
        <v>447</v>
      </c>
      <c r="I163" s="9" t="s">
        <v>54</v>
      </c>
      <c r="J163" s="15">
        <v>7612.2451179286891</v>
      </c>
      <c r="K163" s="16">
        <v>17.125363463189519</v>
      </c>
      <c r="L163" s="9" t="s">
        <v>27</v>
      </c>
      <c r="M163" s="9">
        <v>2021</v>
      </c>
      <c r="N163" s="9" t="s">
        <v>31</v>
      </c>
      <c r="O163" s="9" t="s">
        <v>31</v>
      </c>
      <c r="P163" s="9">
        <v>2035</v>
      </c>
      <c r="Q163" s="9" t="s">
        <v>32</v>
      </c>
      <c r="R163" s="17">
        <v>1.9662511525003898</v>
      </c>
      <c r="S163" s="9">
        <v>2035</v>
      </c>
      <c r="T163" s="9" t="s">
        <v>439</v>
      </c>
      <c r="U163" s="9" t="s">
        <v>225</v>
      </c>
      <c r="V163" s="9" t="s">
        <v>226</v>
      </c>
      <c r="W163" s="9">
        <v>96</v>
      </c>
      <c r="X163" s="9" t="s">
        <v>227</v>
      </c>
    </row>
    <row r="164" spans="1:24" ht="36">
      <c r="A164" s="9" t="s">
        <v>624</v>
      </c>
      <c r="B164" s="9" t="s">
        <v>70</v>
      </c>
      <c r="C164" s="9" t="s">
        <v>316</v>
      </c>
      <c r="D164" s="9" t="s">
        <v>27</v>
      </c>
      <c r="E164" s="9" t="s">
        <v>625</v>
      </c>
      <c r="F164" s="9" t="s">
        <v>625</v>
      </c>
      <c r="G164" s="9" t="s">
        <v>115</v>
      </c>
      <c r="H164" s="9" t="s">
        <v>447</v>
      </c>
      <c r="I164" s="9" t="s">
        <v>54</v>
      </c>
      <c r="J164" s="15">
        <v>9363.5012051952508</v>
      </c>
      <c r="K164" s="16">
        <v>24.141207242619444</v>
      </c>
      <c r="L164" s="9" t="s">
        <v>27</v>
      </c>
      <c r="M164" s="9">
        <v>2021</v>
      </c>
      <c r="N164" s="9" t="s">
        <v>31</v>
      </c>
      <c r="O164" s="9" t="s">
        <v>31</v>
      </c>
      <c r="P164" s="9">
        <v>2035</v>
      </c>
      <c r="Q164" s="9" t="s">
        <v>32</v>
      </c>
      <c r="R164" s="17">
        <v>1.4496408800279181</v>
      </c>
      <c r="S164" s="9">
        <v>2035</v>
      </c>
      <c r="T164" s="9" t="s">
        <v>439</v>
      </c>
      <c r="U164" s="9" t="s">
        <v>225</v>
      </c>
      <c r="V164" s="9" t="s">
        <v>226</v>
      </c>
      <c r="W164" s="9">
        <v>96</v>
      </c>
      <c r="X164" s="9" t="s">
        <v>227</v>
      </c>
    </row>
    <row r="165" spans="1:24" ht="36">
      <c r="A165" s="9" t="s">
        <v>626</v>
      </c>
      <c r="B165" s="9" t="s">
        <v>70</v>
      </c>
      <c r="C165" s="9" t="s">
        <v>627</v>
      </c>
      <c r="D165" s="9" t="s">
        <v>27</v>
      </c>
      <c r="E165" s="9" t="s">
        <v>628</v>
      </c>
      <c r="F165" s="9" t="s">
        <v>628</v>
      </c>
      <c r="G165" s="9" t="s">
        <v>115</v>
      </c>
      <c r="H165" s="9" t="s">
        <v>447</v>
      </c>
      <c r="I165" s="9" t="s">
        <v>54</v>
      </c>
      <c r="J165" s="15">
        <v>40421.770565904961</v>
      </c>
      <c r="K165" s="16">
        <v>126.88586252425371</v>
      </c>
      <c r="L165" s="9" t="s">
        <v>27</v>
      </c>
      <c r="M165" s="9">
        <v>2021</v>
      </c>
      <c r="N165" s="9" t="s">
        <v>31</v>
      </c>
      <c r="O165" s="9" t="s">
        <v>31</v>
      </c>
      <c r="P165" s="9">
        <v>2035</v>
      </c>
      <c r="Q165" s="9" t="s">
        <v>32</v>
      </c>
      <c r="R165" s="17">
        <v>3.3741513385020592</v>
      </c>
      <c r="S165" s="9">
        <v>2035</v>
      </c>
      <c r="T165" s="9" t="s">
        <v>439</v>
      </c>
      <c r="U165" s="9" t="s">
        <v>225</v>
      </c>
      <c r="V165" s="9" t="s">
        <v>226</v>
      </c>
      <c r="W165" s="9">
        <v>96</v>
      </c>
      <c r="X165" s="9" t="s">
        <v>227</v>
      </c>
    </row>
    <row r="166" spans="1:24" ht="36">
      <c r="A166" s="9" t="s">
        <v>629</v>
      </c>
      <c r="B166" s="9" t="s">
        <v>70</v>
      </c>
      <c r="C166" s="9" t="s">
        <v>630</v>
      </c>
      <c r="D166" s="9" t="s">
        <v>27</v>
      </c>
      <c r="E166" s="9" t="s">
        <v>631</v>
      </c>
      <c r="F166" s="9" t="s">
        <v>631</v>
      </c>
      <c r="G166" s="9" t="s">
        <v>115</v>
      </c>
      <c r="H166" s="9" t="s">
        <v>447</v>
      </c>
      <c r="I166" s="9" t="s">
        <v>54</v>
      </c>
      <c r="J166" s="15">
        <v>13794.324716777193</v>
      </c>
      <c r="K166" s="16">
        <v>31.721059956710693</v>
      </c>
      <c r="L166" s="9" t="s">
        <v>27</v>
      </c>
      <c r="M166" s="9">
        <v>2021</v>
      </c>
      <c r="N166" s="9" t="s">
        <v>31</v>
      </c>
      <c r="O166" s="9" t="s">
        <v>31</v>
      </c>
      <c r="P166" s="9">
        <v>2035</v>
      </c>
      <c r="Q166" s="9" t="s">
        <v>32</v>
      </c>
      <c r="R166" s="17">
        <v>1.4496408800279181</v>
      </c>
      <c r="S166" s="9">
        <v>2035</v>
      </c>
      <c r="T166" s="9" t="s">
        <v>439</v>
      </c>
      <c r="U166" s="9" t="s">
        <v>225</v>
      </c>
      <c r="V166" s="9" t="s">
        <v>226</v>
      </c>
      <c r="W166" s="9">
        <v>96</v>
      </c>
      <c r="X166" s="9" t="s">
        <v>227</v>
      </c>
    </row>
    <row r="167" spans="1:24" ht="36">
      <c r="A167" s="9" t="s">
        <v>632</v>
      </c>
      <c r="B167" s="9" t="s">
        <v>70</v>
      </c>
      <c r="C167" s="9" t="s">
        <v>468</v>
      </c>
      <c r="D167" s="9" t="s">
        <v>27</v>
      </c>
      <c r="E167" s="9" t="s">
        <v>633</v>
      </c>
      <c r="F167" s="9" t="s">
        <v>633</v>
      </c>
      <c r="G167" s="9" t="s">
        <v>115</v>
      </c>
      <c r="H167" s="9" t="s">
        <v>447</v>
      </c>
      <c r="I167" s="9" t="s">
        <v>54</v>
      </c>
      <c r="J167" s="15">
        <v>2433.9075247604374</v>
      </c>
      <c r="K167" s="16">
        <v>5.5936678722985818</v>
      </c>
      <c r="L167" s="9" t="s">
        <v>27</v>
      </c>
      <c r="M167" s="9">
        <v>2021</v>
      </c>
      <c r="N167" s="9" t="s">
        <v>31</v>
      </c>
      <c r="O167" s="9" t="s">
        <v>31</v>
      </c>
      <c r="P167" s="9">
        <v>2035</v>
      </c>
      <c r="Q167" s="9" t="s">
        <v>32</v>
      </c>
      <c r="R167" s="17">
        <v>1.4212025356195546</v>
      </c>
      <c r="S167" s="9">
        <v>2035</v>
      </c>
      <c r="T167" s="9" t="s">
        <v>439</v>
      </c>
      <c r="U167" s="9" t="s">
        <v>225</v>
      </c>
      <c r="V167" s="9" t="s">
        <v>226</v>
      </c>
      <c r="W167" s="9">
        <v>96</v>
      </c>
      <c r="X167" s="9" t="s">
        <v>227</v>
      </c>
    </row>
    <row r="168" spans="1:24" ht="36">
      <c r="A168" s="9" t="s">
        <v>634</v>
      </c>
      <c r="B168" s="9" t="s">
        <v>70</v>
      </c>
      <c r="C168" s="9" t="s">
        <v>252</v>
      </c>
      <c r="D168" s="9" t="s">
        <v>27</v>
      </c>
      <c r="E168" s="9" t="s">
        <v>635</v>
      </c>
      <c r="F168" s="9" t="s">
        <v>635</v>
      </c>
      <c r="G168" s="9" t="s">
        <v>115</v>
      </c>
      <c r="H168" s="9" t="s">
        <v>447</v>
      </c>
      <c r="I168" s="9" t="s">
        <v>54</v>
      </c>
      <c r="J168" s="15">
        <v>5169.0641556062264</v>
      </c>
      <c r="K168" s="16">
        <v>13.888669137848765</v>
      </c>
      <c r="L168" s="9" t="s">
        <v>27</v>
      </c>
      <c r="M168" s="9">
        <v>2021</v>
      </c>
      <c r="N168" s="9" t="s">
        <v>31</v>
      </c>
      <c r="O168" s="9" t="s">
        <v>31</v>
      </c>
      <c r="P168" s="9">
        <v>2035</v>
      </c>
      <c r="Q168" s="9" t="s">
        <v>32</v>
      </c>
      <c r="R168" s="17">
        <v>1.4496408800279181</v>
      </c>
      <c r="S168" s="9">
        <v>2035</v>
      </c>
      <c r="T168" s="9" t="s">
        <v>439</v>
      </c>
      <c r="U168" s="9" t="s">
        <v>225</v>
      </c>
      <c r="V168" s="9" t="s">
        <v>226</v>
      </c>
      <c r="W168" s="9">
        <v>96</v>
      </c>
      <c r="X168" s="9" t="s">
        <v>227</v>
      </c>
    </row>
    <row r="169" spans="1:24" ht="36">
      <c r="A169" s="9" t="s">
        <v>636</v>
      </c>
      <c r="B169" s="9" t="s">
        <v>70</v>
      </c>
      <c r="C169" s="9" t="s">
        <v>136</v>
      </c>
      <c r="D169" s="9" t="s">
        <v>27</v>
      </c>
      <c r="E169" s="9" t="s">
        <v>637</v>
      </c>
      <c r="F169" s="9" t="s">
        <v>637</v>
      </c>
      <c r="G169" s="9" t="s">
        <v>115</v>
      </c>
      <c r="H169" s="9" t="s">
        <v>447</v>
      </c>
      <c r="I169" s="9" t="s">
        <v>54</v>
      </c>
      <c r="J169" s="15">
        <v>2956.9431021310888</v>
      </c>
      <c r="K169" s="16">
        <v>4.630810778088871</v>
      </c>
      <c r="L169" s="9" t="s">
        <v>27</v>
      </c>
      <c r="M169" s="9">
        <v>2021</v>
      </c>
      <c r="N169" s="9" t="s">
        <v>31</v>
      </c>
      <c r="O169" s="9" t="s">
        <v>31</v>
      </c>
      <c r="P169" s="9">
        <v>2035</v>
      </c>
      <c r="Q169" s="9" t="s">
        <v>32</v>
      </c>
      <c r="R169" s="17">
        <v>1.4496408800279181</v>
      </c>
      <c r="S169" s="9">
        <v>2035</v>
      </c>
      <c r="T169" s="9" t="s">
        <v>439</v>
      </c>
      <c r="U169" s="9" t="s">
        <v>225</v>
      </c>
      <c r="V169" s="9" t="s">
        <v>226</v>
      </c>
      <c r="W169" s="9">
        <v>96</v>
      </c>
      <c r="X169" s="9" t="s">
        <v>227</v>
      </c>
    </row>
    <row r="170" spans="1:24" ht="36">
      <c r="A170" s="9" t="s">
        <v>638</v>
      </c>
      <c r="B170" s="9" t="s">
        <v>70</v>
      </c>
      <c r="C170" s="9" t="s">
        <v>288</v>
      </c>
      <c r="D170" s="9" t="s">
        <v>27</v>
      </c>
      <c r="E170" s="9" t="s">
        <v>639</v>
      </c>
      <c r="F170" s="9" t="s">
        <v>639</v>
      </c>
      <c r="G170" s="9" t="s">
        <v>115</v>
      </c>
      <c r="H170" s="9" t="s">
        <v>447</v>
      </c>
      <c r="I170" s="9" t="s">
        <v>54</v>
      </c>
      <c r="J170" s="15">
        <v>1915.0204736158773</v>
      </c>
      <c r="K170" s="16">
        <v>4.1693101696943096</v>
      </c>
      <c r="L170" s="9" t="s">
        <v>27</v>
      </c>
      <c r="M170" s="9">
        <v>2021</v>
      </c>
      <c r="N170" s="9" t="s">
        <v>31</v>
      </c>
      <c r="O170" s="9" t="s">
        <v>31</v>
      </c>
      <c r="P170" s="9">
        <v>2035</v>
      </c>
      <c r="Q170" s="9" t="s">
        <v>32</v>
      </c>
      <c r="R170" s="17">
        <v>1.197935233010557</v>
      </c>
      <c r="S170" s="9">
        <v>2035</v>
      </c>
      <c r="T170" s="9" t="s">
        <v>439</v>
      </c>
      <c r="U170" s="9" t="s">
        <v>225</v>
      </c>
      <c r="V170" s="9" t="s">
        <v>226</v>
      </c>
      <c r="W170" s="9">
        <v>96</v>
      </c>
      <c r="X170" s="9" t="s">
        <v>227</v>
      </c>
    </row>
    <row r="171" spans="1:24" ht="36">
      <c r="A171" s="9" t="s">
        <v>640</v>
      </c>
      <c r="B171" s="9" t="s">
        <v>70</v>
      </c>
      <c r="C171" s="9" t="s">
        <v>136</v>
      </c>
      <c r="D171" s="9" t="s">
        <v>27</v>
      </c>
      <c r="E171" s="9" t="s">
        <v>641</v>
      </c>
      <c r="F171" s="9" t="s">
        <v>641</v>
      </c>
      <c r="G171" s="9" t="s">
        <v>115</v>
      </c>
      <c r="H171" s="9" t="s">
        <v>447</v>
      </c>
      <c r="I171" s="9" t="s">
        <v>54</v>
      </c>
      <c r="J171" s="15">
        <v>32731.123875292207</v>
      </c>
      <c r="K171" s="16">
        <v>64.909586713801872</v>
      </c>
      <c r="L171" s="9" t="s">
        <v>27</v>
      </c>
      <c r="M171" s="9">
        <v>2021</v>
      </c>
      <c r="N171" s="9" t="s">
        <v>31</v>
      </c>
      <c r="O171" s="9" t="s">
        <v>31</v>
      </c>
      <c r="P171" s="9">
        <v>2035</v>
      </c>
      <c r="Q171" s="9" t="s">
        <v>32</v>
      </c>
      <c r="R171" s="17">
        <v>1.4496408800279181</v>
      </c>
      <c r="S171" s="9">
        <v>2035</v>
      </c>
      <c r="T171" s="9" t="s">
        <v>439</v>
      </c>
      <c r="U171" s="9" t="s">
        <v>225</v>
      </c>
      <c r="V171" s="9" t="s">
        <v>226</v>
      </c>
      <c r="W171" s="9">
        <v>96</v>
      </c>
      <c r="X171" s="9" t="s">
        <v>227</v>
      </c>
    </row>
    <row r="172" spans="1:24" ht="36">
      <c r="A172" s="9" t="s">
        <v>642</v>
      </c>
      <c r="B172" s="9" t="s">
        <v>70</v>
      </c>
      <c r="C172" s="9" t="s">
        <v>372</v>
      </c>
      <c r="D172" s="9" t="s">
        <v>27</v>
      </c>
      <c r="E172" s="9" t="s">
        <v>643</v>
      </c>
      <c r="F172" s="9" t="s">
        <v>643</v>
      </c>
      <c r="G172" s="9" t="s">
        <v>115</v>
      </c>
      <c r="H172" s="9" t="s">
        <v>447</v>
      </c>
      <c r="I172" s="9" t="s">
        <v>54</v>
      </c>
      <c r="J172" s="15">
        <v>4731.2109779926177</v>
      </c>
      <c r="K172" s="16">
        <v>12.229988269618971</v>
      </c>
      <c r="L172" s="9" t="s">
        <v>27</v>
      </c>
      <c r="M172" s="9">
        <v>2021</v>
      </c>
      <c r="N172" s="9" t="s">
        <v>31</v>
      </c>
      <c r="O172" s="9" t="s">
        <v>31</v>
      </c>
      <c r="P172" s="9">
        <v>2035</v>
      </c>
      <c r="Q172" s="9" t="s">
        <v>32</v>
      </c>
      <c r="R172" s="17">
        <v>1.4496408800279181</v>
      </c>
      <c r="S172" s="9">
        <v>2035</v>
      </c>
      <c r="T172" s="9" t="s">
        <v>439</v>
      </c>
      <c r="U172" s="9" t="s">
        <v>225</v>
      </c>
      <c r="V172" s="9" t="s">
        <v>226</v>
      </c>
      <c r="W172" s="9">
        <v>96</v>
      </c>
      <c r="X172" s="9" t="s">
        <v>227</v>
      </c>
    </row>
    <row r="173" spans="1:24" ht="36">
      <c r="A173" s="9" t="s">
        <v>644</v>
      </c>
      <c r="B173" s="9" t="s">
        <v>70</v>
      </c>
      <c r="C173" s="9" t="s">
        <v>402</v>
      </c>
      <c r="D173" s="9" t="s">
        <v>27</v>
      </c>
      <c r="E173" s="9" t="s">
        <v>645</v>
      </c>
      <c r="F173" s="9" t="s">
        <v>645</v>
      </c>
      <c r="G173" s="9" t="s">
        <v>115</v>
      </c>
      <c r="H173" s="9" t="s">
        <v>447</v>
      </c>
      <c r="I173" s="9" t="s">
        <v>54</v>
      </c>
      <c r="J173" s="15">
        <v>53646.398831064158</v>
      </c>
      <c r="K173" s="16">
        <v>131.1145422461833</v>
      </c>
      <c r="L173" s="9" t="s">
        <v>27</v>
      </c>
      <c r="M173" s="9">
        <v>2021</v>
      </c>
      <c r="N173" s="9" t="s">
        <v>31</v>
      </c>
      <c r="O173" s="9" t="s">
        <v>31</v>
      </c>
      <c r="P173" s="9">
        <v>2035</v>
      </c>
      <c r="Q173" s="9" t="s">
        <v>32</v>
      </c>
      <c r="R173" s="17">
        <v>2.9449818166702952</v>
      </c>
      <c r="S173" s="9">
        <v>2035</v>
      </c>
      <c r="T173" s="9" t="s">
        <v>439</v>
      </c>
      <c r="U173" s="9" t="s">
        <v>225</v>
      </c>
      <c r="V173" s="9" t="s">
        <v>226</v>
      </c>
      <c r="W173" s="9">
        <v>96</v>
      </c>
      <c r="X173" s="9" t="s">
        <v>227</v>
      </c>
    </row>
    <row r="174" spans="1:24" ht="36">
      <c r="A174" s="9" t="s">
        <v>646</v>
      </c>
      <c r="B174" s="9" t="s">
        <v>70</v>
      </c>
      <c r="C174" s="9" t="s">
        <v>266</v>
      </c>
      <c r="D174" s="9" t="s">
        <v>27</v>
      </c>
      <c r="E174" s="9" t="s">
        <v>647</v>
      </c>
      <c r="F174" s="9" t="s">
        <v>647</v>
      </c>
      <c r="G174" s="9" t="s">
        <v>115</v>
      </c>
      <c r="H174" s="9" t="s">
        <v>447</v>
      </c>
      <c r="I174" s="9" t="s">
        <v>54</v>
      </c>
      <c r="J174" s="15">
        <v>3978.636896443335</v>
      </c>
      <c r="K174" s="16">
        <v>6.9447068954992641</v>
      </c>
      <c r="L174" s="9" t="s">
        <v>27</v>
      </c>
      <c r="M174" s="9">
        <v>2021</v>
      </c>
      <c r="N174" s="9" t="s">
        <v>31</v>
      </c>
      <c r="O174" s="9" t="s">
        <v>31</v>
      </c>
      <c r="P174" s="9">
        <v>2035</v>
      </c>
      <c r="Q174" s="9" t="s">
        <v>32</v>
      </c>
      <c r="R174" s="17">
        <v>1.4496408800279181</v>
      </c>
      <c r="S174" s="9">
        <v>2035</v>
      </c>
      <c r="T174" s="9" t="s">
        <v>439</v>
      </c>
      <c r="U174" s="9" t="s">
        <v>225</v>
      </c>
      <c r="V174" s="9" t="s">
        <v>226</v>
      </c>
      <c r="W174" s="9">
        <v>96</v>
      </c>
      <c r="X174" s="9" t="s">
        <v>227</v>
      </c>
    </row>
    <row r="175" spans="1:24" ht="36">
      <c r="A175" s="9" t="s">
        <v>648</v>
      </c>
      <c r="B175" s="9" t="s">
        <v>70</v>
      </c>
      <c r="C175" s="9" t="s">
        <v>43</v>
      </c>
      <c r="D175" s="9" t="s">
        <v>27</v>
      </c>
      <c r="E175" s="9" t="s">
        <v>649</v>
      </c>
      <c r="F175" s="9" t="s">
        <v>649</v>
      </c>
      <c r="G175" s="9" t="s">
        <v>115</v>
      </c>
      <c r="H175" s="9" t="s">
        <v>447</v>
      </c>
      <c r="I175" s="9" t="s">
        <v>54</v>
      </c>
      <c r="J175" s="15">
        <v>7319.0609821342914</v>
      </c>
      <c r="K175" s="16">
        <v>12.583645366374611</v>
      </c>
      <c r="L175" s="9" t="s">
        <v>27</v>
      </c>
      <c r="M175" s="9">
        <v>2021</v>
      </c>
      <c r="N175" s="9" t="s">
        <v>31</v>
      </c>
      <c r="O175" s="9" t="s">
        <v>31</v>
      </c>
      <c r="P175" s="9">
        <v>2035</v>
      </c>
      <c r="Q175" s="9" t="s">
        <v>32</v>
      </c>
      <c r="R175" s="17">
        <v>1.4496408800279181</v>
      </c>
      <c r="S175" s="9">
        <v>2035</v>
      </c>
      <c r="T175" s="9" t="s">
        <v>439</v>
      </c>
      <c r="U175" s="9" t="s">
        <v>225</v>
      </c>
      <c r="V175" s="9" t="s">
        <v>226</v>
      </c>
      <c r="W175" s="9">
        <v>96</v>
      </c>
      <c r="X175" s="9" t="s">
        <v>227</v>
      </c>
    </row>
    <row r="176" spans="1:24" ht="36">
      <c r="A176" s="9" t="s">
        <v>650</v>
      </c>
      <c r="B176" s="9" t="s">
        <v>70</v>
      </c>
      <c r="C176" s="9" t="s">
        <v>273</v>
      </c>
      <c r="D176" s="9" t="s">
        <v>27</v>
      </c>
      <c r="E176" s="9" t="s">
        <v>651</v>
      </c>
      <c r="F176" s="9" t="s">
        <v>651</v>
      </c>
      <c r="G176" s="9" t="s">
        <v>115</v>
      </c>
      <c r="H176" s="9" t="s">
        <v>447</v>
      </c>
      <c r="I176" s="9" t="s">
        <v>54</v>
      </c>
      <c r="J176" s="15">
        <v>10996.77945304847</v>
      </c>
      <c r="K176" s="16">
        <v>24.47292538463148</v>
      </c>
      <c r="L176" s="9" t="s">
        <v>27</v>
      </c>
      <c r="M176" s="9">
        <v>2021</v>
      </c>
      <c r="N176" s="9" t="s">
        <v>31</v>
      </c>
      <c r="O176" s="9" t="s">
        <v>31</v>
      </c>
      <c r="P176" s="9">
        <v>2035</v>
      </c>
      <c r="Q176" s="9" t="s">
        <v>32</v>
      </c>
      <c r="R176" s="17">
        <v>1.4496408800279181</v>
      </c>
      <c r="S176" s="9">
        <v>2035</v>
      </c>
      <c r="T176" s="9" t="s">
        <v>439</v>
      </c>
      <c r="U176" s="9" t="s">
        <v>225</v>
      </c>
      <c r="V176" s="9" t="s">
        <v>226</v>
      </c>
      <c r="W176" s="9">
        <v>96</v>
      </c>
      <c r="X176" s="9" t="s">
        <v>227</v>
      </c>
    </row>
    <row r="177" spans="1:24" ht="36">
      <c r="A177" s="9" t="s">
        <v>652</v>
      </c>
      <c r="B177" s="9" t="s">
        <v>70</v>
      </c>
      <c r="C177" s="9" t="s">
        <v>229</v>
      </c>
      <c r="D177" s="9" t="s">
        <v>27</v>
      </c>
      <c r="E177" s="9" t="s">
        <v>653</v>
      </c>
      <c r="F177" s="9" t="s">
        <v>653</v>
      </c>
      <c r="G177" s="9" t="s">
        <v>115</v>
      </c>
      <c r="H177" s="9" t="s">
        <v>447</v>
      </c>
      <c r="I177" s="9" t="s">
        <v>54</v>
      </c>
      <c r="J177" s="15">
        <v>6992.4657820090151</v>
      </c>
      <c r="K177" s="16">
        <v>28.202862862974957</v>
      </c>
      <c r="L177" s="9" t="s">
        <v>27</v>
      </c>
      <c r="M177" s="9">
        <v>2021</v>
      </c>
      <c r="N177" s="9" t="s">
        <v>31</v>
      </c>
      <c r="O177" s="9" t="s">
        <v>31</v>
      </c>
      <c r="P177" s="9">
        <v>2035</v>
      </c>
      <c r="Q177" s="9" t="s">
        <v>32</v>
      </c>
      <c r="R177" s="17">
        <v>1.4496408800279181</v>
      </c>
      <c r="S177" s="9">
        <v>2035</v>
      </c>
      <c r="T177" s="9" t="s">
        <v>439</v>
      </c>
      <c r="U177" s="9" t="s">
        <v>225</v>
      </c>
      <c r="V177" s="9" t="s">
        <v>226</v>
      </c>
      <c r="W177" s="9">
        <v>96</v>
      </c>
      <c r="X177" s="9" t="s">
        <v>227</v>
      </c>
    </row>
    <row r="178" spans="1:24" ht="36">
      <c r="A178" s="9" t="s">
        <v>654</v>
      </c>
      <c r="B178" s="9" t="s">
        <v>70</v>
      </c>
      <c r="C178" s="9" t="s">
        <v>112</v>
      </c>
      <c r="D178" s="9" t="s">
        <v>27</v>
      </c>
      <c r="E178" s="9" t="s">
        <v>655</v>
      </c>
      <c r="F178" s="9" t="s">
        <v>655</v>
      </c>
      <c r="G178" s="9" t="s">
        <v>115</v>
      </c>
      <c r="H178" s="9" t="s">
        <v>447</v>
      </c>
      <c r="I178" s="9" t="s">
        <v>54</v>
      </c>
      <c r="J178" s="15">
        <v>5660.6756645638461</v>
      </c>
      <c r="K178" s="16">
        <v>13.294356901314549</v>
      </c>
      <c r="L178" s="9" t="s">
        <v>27</v>
      </c>
      <c r="M178" s="9">
        <v>2021</v>
      </c>
      <c r="N178" s="9" t="s">
        <v>31</v>
      </c>
      <c r="O178" s="9" t="s">
        <v>31</v>
      </c>
      <c r="P178" s="9">
        <v>2035</v>
      </c>
      <c r="Q178" s="9" t="s">
        <v>32</v>
      </c>
      <c r="R178" s="17">
        <v>1.4496408800279181</v>
      </c>
      <c r="S178" s="9">
        <v>2035</v>
      </c>
      <c r="T178" s="9" t="s">
        <v>439</v>
      </c>
      <c r="U178" s="9" t="s">
        <v>225</v>
      </c>
      <c r="V178" s="9" t="s">
        <v>226</v>
      </c>
      <c r="W178" s="9">
        <v>96</v>
      </c>
      <c r="X178" s="9" t="s">
        <v>227</v>
      </c>
    </row>
    <row r="179" spans="1:24" ht="36">
      <c r="A179" s="9" t="s">
        <v>656</v>
      </c>
      <c r="B179" s="9" t="s">
        <v>70</v>
      </c>
      <c r="C179" s="9" t="s">
        <v>468</v>
      </c>
      <c r="D179" s="9" t="s">
        <v>27</v>
      </c>
      <c r="E179" s="9" t="s">
        <v>657</v>
      </c>
      <c r="F179" s="9" t="s">
        <v>657</v>
      </c>
      <c r="G179" s="9" t="s">
        <v>115</v>
      </c>
      <c r="H179" s="9" t="s">
        <v>447</v>
      </c>
      <c r="I179" s="9" t="s">
        <v>54</v>
      </c>
      <c r="J179" s="15">
        <v>19120.78579778186</v>
      </c>
      <c r="K179" s="16">
        <v>48.583215605670418</v>
      </c>
      <c r="L179" s="9" t="s">
        <v>27</v>
      </c>
      <c r="M179" s="9">
        <v>2021</v>
      </c>
      <c r="N179" s="9" t="s">
        <v>31</v>
      </c>
      <c r="O179" s="9" t="s">
        <v>31</v>
      </c>
      <c r="P179" s="9">
        <v>2035</v>
      </c>
      <c r="Q179" s="9" t="s">
        <v>32</v>
      </c>
      <c r="R179" s="17">
        <v>3.1822188035754295</v>
      </c>
      <c r="S179" s="9">
        <v>2035</v>
      </c>
      <c r="T179" s="9" t="s">
        <v>439</v>
      </c>
      <c r="U179" s="9" t="s">
        <v>225</v>
      </c>
      <c r="V179" s="9" t="s">
        <v>226</v>
      </c>
      <c r="W179" s="9">
        <v>96</v>
      </c>
      <c r="X179" s="9" t="s">
        <v>227</v>
      </c>
    </row>
    <row r="180" spans="1:24" ht="36">
      <c r="A180" s="9" t="s">
        <v>658</v>
      </c>
      <c r="B180" s="9" t="s">
        <v>70</v>
      </c>
      <c r="C180" s="9" t="s">
        <v>247</v>
      </c>
      <c r="D180" s="9" t="s">
        <v>27</v>
      </c>
      <c r="E180" s="9" t="s">
        <v>659</v>
      </c>
      <c r="F180" s="9" t="s">
        <v>659</v>
      </c>
      <c r="G180" s="9" t="s">
        <v>115</v>
      </c>
      <c r="H180" s="9" t="s">
        <v>447</v>
      </c>
      <c r="I180" s="9" t="s">
        <v>54</v>
      </c>
      <c r="J180" s="15">
        <v>5475.1021023329849</v>
      </c>
      <c r="K180" s="16">
        <v>15.352877529408046</v>
      </c>
      <c r="L180" s="9" t="s">
        <v>27</v>
      </c>
      <c r="M180" s="9">
        <v>2021</v>
      </c>
      <c r="N180" s="9" t="s">
        <v>31</v>
      </c>
      <c r="O180" s="9" t="s">
        <v>31</v>
      </c>
      <c r="P180" s="9">
        <v>2035</v>
      </c>
      <c r="Q180" s="9" t="s">
        <v>32</v>
      </c>
      <c r="R180" s="17">
        <v>1.4496408800279181</v>
      </c>
      <c r="S180" s="9">
        <v>2035</v>
      </c>
      <c r="T180" s="9" t="s">
        <v>439</v>
      </c>
      <c r="U180" s="9" t="s">
        <v>225</v>
      </c>
      <c r="V180" s="9" t="s">
        <v>226</v>
      </c>
      <c r="W180" s="9">
        <v>96</v>
      </c>
      <c r="X180" s="9" t="s">
        <v>227</v>
      </c>
    </row>
    <row r="181" spans="1:24" ht="36">
      <c r="A181" s="9" t="s">
        <v>660</v>
      </c>
      <c r="B181" s="9" t="s">
        <v>70</v>
      </c>
      <c r="C181" s="9" t="s">
        <v>284</v>
      </c>
      <c r="D181" s="9" t="s">
        <v>27</v>
      </c>
      <c r="E181" s="9" t="s">
        <v>661</v>
      </c>
      <c r="F181" s="9" t="s">
        <v>661</v>
      </c>
      <c r="G181" s="9" t="s">
        <v>115</v>
      </c>
      <c r="H181" s="9" t="s">
        <v>447</v>
      </c>
      <c r="I181" s="9" t="s">
        <v>54</v>
      </c>
      <c r="J181" s="15">
        <v>6152.5071106001888</v>
      </c>
      <c r="K181" s="16">
        <v>15.45125799084917</v>
      </c>
      <c r="L181" s="9" t="s">
        <v>27</v>
      </c>
      <c r="M181" s="9">
        <v>2021</v>
      </c>
      <c r="N181" s="9" t="s">
        <v>31</v>
      </c>
      <c r="O181" s="9" t="s">
        <v>31</v>
      </c>
      <c r="P181" s="9">
        <v>2035</v>
      </c>
      <c r="Q181" s="9" t="s">
        <v>32</v>
      </c>
      <c r="R181" s="17">
        <v>1.4496408800279181</v>
      </c>
      <c r="S181" s="9">
        <v>2035</v>
      </c>
      <c r="T181" s="9" t="s">
        <v>439</v>
      </c>
      <c r="U181" s="9" t="s">
        <v>225</v>
      </c>
      <c r="V181" s="9" t="s">
        <v>226</v>
      </c>
      <c r="W181" s="9">
        <v>96</v>
      </c>
      <c r="X181" s="9" t="s">
        <v>227</v>
      </c>
    </row>
    <row r="182" spans="1:24" ht="36">
      <c r="A182" s="9" t="s">
        <v>662</v>
      </c>
      <c r="B182" s="9" t="s">
        <v>70</v>
      </c>
      <c r="C182" s="9" t="s">
        <v>122</v>
      </c>
      <c r="D182" s="9" t="s">
        <v>27</v>
      </c>
      <c r="E182" s="9" t="s">
        <v>663</v>
      </c>
      <c r="F182" s="9" t="s">
        <v>663</v>
      </c>
      <c r="G182" s="9" t="s">
        <v>115</v>
      </c>
      <c r="H182" s="9" t="s">
        <v>447</v>
      </c>
      <c r="I182" s="9" t="s">
        <v>54</v>
      </c>
      <c r="J182" s="15">
        <v>3194.4489159386676</v>
      </c>
      <c r="K182" s="16">
        <v>4.3824586462431192</v>
      </c>
      <c r="L182" s="9" t="s">
        <v>27</v>
      </c>
      <c r="M182" s="9">
        <v>2021</v>
      </c>
      <c r="N182" s="9" t="s">
        <v>31</v>
      </c>
      <c r="O182" s="9" t="s">
        <v>31</v>
      </c>
      <c r="P182" s="9">
        <v>2035</v>
      </c>
      <c r="Q182" s="9" t="s">
        <v>32</v>
      </c>
      <c r="R182" s="17">
        <v>1.4496408800279181</v>
      </c>
      <c r="S182" s="9">
        <v>2035</v>
      </c>
      <c r="T182" s="9" t="s">
        <v>439</v>
      </c>
      <c r="U182" s="9" t="s">
        <v>225</v>
      </c>
      <c r="V182" s="9" t="s">
        <v>226</v>
      </c>
      <c r="W182" s="9">
        <v>96</v>
      </c>
      <c r="X182" s="9" t="s">
        <v>227</v>
      </c>
    </row>
    <row r="183" spans="1:24" ht="36">
      <c r="A183" s="9" t="s">
        <v>664</v>
      </c>
      <c r="B183" s="9" t="s">
        <v>70</v>
      </c>
      <c r="C183" s="9" t="s">
        <v>383</v>
      </c>
      <c r="D183" s="9" t="s">
        <v>27</v>
      </c>
      <c r="E183" s="9" t="s">
        <v>665</v>
      </c>
      <c r="F183" s="9" t="s">
        <v>665</v>
      </c>
      <c r="G183" s="9" t="s">
        <v>115</v>
      </c>
      <c r="H183" s="9" t="s">
        <v>447</v>
      </c>
      <c r="I183" s="9" t="s">
        <v>54</v>
      </c>
      <c r="J183" s="15">
        <v>8725.0308718518754</v>
      </c>
      <c r="K183" s="16">
        <v>22.346802077284497</v>
      </c>
      <c r="L183" s="9" t="s">
        <v>27</v>
      </c>
      <c r="M183" s="9">
        <v>2021</v>
      </c>
      <c r="N183" s="9" t="s">
        <v>31</v>
      </c>
      <c r="O183" s="9" t="s">
        <v>31</v>
      </c>
      <c r="P183" s="9">
        <v>2035</v>
      </c>
      <c r="Q183" s="9" t="s">
        <v>32</v>
      </c>
      <c r="R183" s="17">
        <v>1.4496408800279181</v>
      </c>
      <c r="S183" s="9">
        <v>2035</v>
      </c>
      <c r="T183" s="9" t="s">
        <v>439</v>
      </c>
      <c r="U183" s="9" t="s">
        <v>225</v>
      </c>
      <c r="V183" s="9" t="s">
        <v>226</v>
      </c>
      <c r="W183" s="9">
        <v>96</v>
      </c>
      <c r="X183" s="9" t="s">
        <v>227</v>
      </c>
    </row>
    <row r="184" spans="1:24" ht="36">
      <c r="A184" s="9" t="s">
        <v>666</v>
      </c>
      <c r="B184" s="9" t="s">
        <v>70</v>
      </c>
      <c r="C184" s="9" t="s">
        <v>276</v>
      </c>
      <c r="D184" s="9" t="s">
        <v>27</v>
      </c>
      <c r="E184" s="9" t="s">
        <v>667</v>
      </c>
      <c r="F184" s="9" t="s">
        <v>667</v>
      </c>
      <c r="G184" s="9" t="s">
        <v>115</v>
      </c>
      <c r="H184" s="9" t="s">
        <v>447</v>
      </c>
      <c r="I184" s="9" t="s">
        <v>54</v>
      </c>
      <c r="J184" s="15">
        <v>14420.566705883713</v>
      </c>
      <c r="K184" s="16">
        <v>59.962185124488229</v>
      </c>
      <c r="L184" s="9" t="s">
        <v>27</v>
      </c>
      <c r="M184" s="9">
        <v>2021</v>
      </c>
      <c r="N184" s="9" t="s">
        <v>31</v>
      </c>
      <c r="O184" s="9" t="s">
        <v>31</v>
      </c>
      <c r="P184" s="9">
        <v>2035</v>
      </c>
      <c r="Q184" s="9" t="s">
        <v>32</v>
      </c>
      <c r="R184" s="17">
        <v>1.4496408800279181</v>
      </c>
      <c r="S184" s="9">
        <v>2035</v>
      </c>
      <c r="T184" s="9" t="s">
        <v>439</v>
      </c>
      <c r="U184" s="9" t="s">
        <v>225</v>
      </c>
      <c r="V184" s="9" t="s">
        <v>226</v>
      </c>
      <c r="W184" s="9">
        <v>96</v>
      </c>
      <c r="X184" s="9" t="s">
        <v>227</v>
      </c>
    </row>
    <row r="185" spans="1:24" ht="36">
      <c r="A185" s="9" t="s">
        <v>668</v>
      </c>
      <c r="B185" s="9" t="s">
        <v>70</v>
      </c>
      <c r="C185" s="9" t="s">
        <v>383</v>
      </c>
      <c r="D185" s="9" t="s">
        <v>27</v>
      </c>
      <c r="E185" s="9" t="s">
        <v>669</v>
      </c>
      <c r="F185" s="9" t="s">
        <v>669</v>
      </c>
      <c r="G185" s="9" t="s">
        <v>115</v>
      </c>
      <c r="H185" s="9" t="s">
        <v>447</v>
      </c>
      <c r="I185" s="9" t="s">
        <v>54</v>
      </c>
      <c r="J185" s="15">
        <v>16446.102549956162</v>
      </c>
      <c r="K185" s="16">
        <v>42.485456655998505</v>
      </c>
      <c r="L185" s="9" t="s">
        <v>27</v>
      </c>
      <c r="M185" s="9">
        <v>2021</v>
      </c>
      <c r="N185" s="9" t="s">
        <v>31</v>
      </c>
      <c r="O185" s="9" t="s">
        <v>31</v>
      </c>
      <c r="P185" s="9">
        <v>2035</v>
      </c>
      <c r="Q185" s="9" t="s">
        <v>32</v>
      </c>
      <c r="R185" s="17">
        <v>1.4496408800279181</v>
      </c>
      <c r="S185" s="9">
        <v>2035</v>
      </c>
      <c r="T185" s="9" t="s">
        <v>439</v>
      </c>
      <c r="U185" s="9" t="s">
        <v>225</v>
      </c>
      <c r="V185" s="9" t="s">
        <v>226</v>
      </c>
      <c r="W185" s="9">
        <v>96</v>
      </c>
      <c r="X185" s="9" t="s">
        <v>227</v>
      </c>
    </row>
    <row r="186" spans="1:24" ht="36">
      <c r="A186" s="9" t="s">
        <v>670</v>
      </c>
      <c r="B186" s="9" t="s">
        <v>70</v>
      </c>
      <c r="C186" s="9" t="s">
        <v>346</v>
      </c>
      <c r="D186" s="9" t="s">
        <v>27</v>
      </c>
      <c r="E186" s="9" t="s">
        <v>671</v>
      </c>
      <c r="F186" s="9" t="s">
        <v>671</v>
      </c>
      <c r="G186" s="9" t="s">
        <v>115</v>
      </c>
      <c r="H186" s="9" t="s">
        <v>447</v>
      </c>
      <c r="I186" s="9" t="s">
        <v>54</v>
      </c>
      <c r="J186" s="15">
        <v>2954.4439559336411</v>
      </c>
      <c r="K186" s="16">
        <v>8.1152239195128271</v>
      </c>
      <c r="L186" s="9" t="s">
        <v>27</v>
      </c>
      <c r="M186" s="9">
        <v>2021</v>
      </c>
      <c r="N186" s="9" t="s">
        <v>31</v>
      </c>
      <c r="O186" s="9" t="s">
        <v>31</v>
      </c>
      <c r="P186" s="9">
        <v>2035</v>
      </c>
      <c r="Q186" s="9" t="s">
        <v>32</v>
      </c>
      <c r="R186" s="17">
        <v>1.4496408800279181</v>
      </c>
      <c r="S186" s="9">
        <v>2035</v>
      </c>
      <c r="T186" s="9" t="s">
        <v>439</v>
      </c>
      <c r="U186" s="9" t="s">
        <v>225</v>
      </c>
      <c r="V186" s="9" t="s">
        <v>226</v>
      </c>
      <c r="W186" s="9">
        <v>96</v>
      </c>
      <c r="X186" s="9" t="s">
        <v>227</v>
      </c>
    </row>
    <row r="187" spans="1:24" ht="36">
      <c r="A187" s="9" t="s">
        <v>672</v>
      </c>
      <c r="B187" s="9" t="s">
        <v>70</v>
      </c>
      <c r="C187" s="9" t="s">
        <v>455</v>
      </c>
      <c r="D187" s="9" t="s">
        <v>27</v>
      </c>
      <c r="E187" s="9" t="s">
        <v>673</v>
      </c>
      <c r="F187" s="9" t="s">
        <v>673</v>
      </c>
      <c r="G187" s="9" t="s">
        <v>115</v>
      </c>
      <c r="H187" s="9" t="s">
        <v>447</v>
      </c>
      <c r="I187" s="9" t="s">
        <v>54</v>
      </c>
      <c r="J187" s="15">
        <v>4742.0907468727046</v>
      </c>
      <c r="K187" s="16">
        <v>11.301266439721774</v>
      </c>
      <c r="L187" s="9" t="s">
        <v>27</v>
      </c>
      <c r="M187" s="9">
        <v>2021</v>
      </c>
      <c r="N187" s="9" t="s">
        <v>31</v>
      </c>
      <c r="O187" s="9" t="s">
        <v>31</v>
      </c>
      <c r="P187" s="9">
        <v>2035</v>
      </c>
      <c r="Q187" s="9" t="s">
        <v>32</v>
      </c>
      <c r="R187" s="17">
        <v>1.4496408800279181</v>
      </c>
      <c r="S187" s="9">
        <v>2035</v>
      </c>
      <c r="T187" s="9" t="s">
        <v>439</v>
      </c>
      <c r="U187" s="9" t="s">
        <v>225</v>
      </c>
      <c r="V187" s="9" t="s">
        <v>226</v>
      </c>
      <c r="W187" s="9">
        <v>96</v>
      </c>
      <c r="X187" s="9" t="s">
        <v>227</v>
      </c>
    </row>
    <row r="188" spans="1:24" ht="36">
      <c r="A188" s="9" t="s">
        <v>674</v>
      </c>
      <c r="B188" s="9" t="s">
        <v>70</v>
      </c>
      <c r="C188" s="9" t="s">
        <v>241</v>
      </c>
      <c r="D188" s="9" t="s">
        <v>27</v>
      </c>
      <c r="E188" s="9" t="s">
        <v>675</v>
      </c>
      <c r="F188" s="9" t="s">
        <v>675</v>
      </c>
      <c r="G188" s="9" t="s">
        <v>115</v>
      </c>
      <c r="H188" s="9" t="s">
        <v>447</v>
      </c>
      <c r="I188" s="9" t="s">
        <v>54</v>
      </c>
      <c r="J188" s="15">
        <v>17585.323228875564</v>
      </c>
      <c r="K188" s="16">
        <v>28.960819446619176</v>
      </c>
      <c r="L188" s="9" t="s">
        <v>27</v>
      </c>
      <c r="M188" s="9">
        <v>2021</v>
      </c>
      <c r="N188" s="9" t="s">
        <v>31</v>
      </c>
      <c r="O188" s="9" t="s">
        <v>31</v>
      </c>
      <c r="P188" s="9">
        <v>2035</v>
      </c>
      <c r="Q188" s="9" t="s">
        <v>32</v>
      </c>
      <c r="R188" s="17">
        <v>1.8257754690374783</v>
      </c>
      <c r="S188" s="9">
        <v>2035</v>
      </c>
      <c r="T188" s="9" t="s">
        <v>439</v>
      </c>
      <c r="U188" s="9" t="s">
        <v>225</v>
      </c>
      <c r="V188" s="9" t="s">
        <v>226</v>
      </c>
      <c r="W188" s="9">
        <v>96</v>
      </c>
      <c r="X188" s="9" t="s">
        <v>227</v>
      </c>
    </row>
    <row r="189" spans="1:24" ht="36">
      <c r="A189" s="9" t="s">
        <v>676</v>
      </c>
      <c r="B189" s="9" t="s">
        <v>70</v>
      </c>
      <c r="C189" s="9" t="s">
        <v>383</v>
      </c>
      <c r="D189" s="9" t="s">
        <v>27</v>
      </c>
      <c r="E189" s="9" t="s">
        <v>677</v>
      </c>
      <c r="F189" s="9" t="s">
        <v>677</v>
      </c>
      <c r="G189" s="9" t="s">
        <v>115</v>
      </c>
      <c r="H189" s="9" t="s">
        <v>447</v>
      </c>
      <c r="I189" s="9" t="s">
        <v>54</v>
      </c>
      <c r="J189" s="15">
        <v>6543.480828993861</v>
      </c>
      <c r="K189" s="16">
        <v>14.2978014117631</v>
      </c>
      <c r="L189" s="9" t="s">
        <v>27</v>
      </c>
      <c r="M189" s="9">
        <v>2021</v>
      </c>
      <c r="N189" s="9" t="s">
        <v>31</v>
      </c>
      <c r="O189" s="9" t="s">
        <v>31</v>
      </c>
      <c r="P189" s="9">
        <v>2035</v>
      </c>
      <c r="Q189" s="9" t="s">
        <v>32</v>
      </c>
      <c r="R189" s="17">
        <v>1.4496408800279181</v>
      </c>
      <c r="S189" s="9">
        <v>2035</v>
      </c>
      <c r="T189" s="9" t="s">
        <v>439</v>
      </c>
      <c r="U189" s="9" t="s">
        <v>225</v>
      </c>
      <c r="V189" s="9" t="s">
        <v>226</v>
      </c>
      <c r="W189" s="9">
        <v>96</v>
      </c>
      <c r="X189" s="9" t="s">
        <v>227</v>
      </c>
    </row>
    <row r="190" spans="1:24" ht="36">
      <c r="A190" s="9" t="s">
        <v>678</v>
      </c>
      <c r="B190" s="9" t="s">
        <v>70</v>
      </c>
      <c r="C190" s="9" t="s">
        <v>402</v>
      </c>
      <c r="D190" s="9" t="s">
        <v>27</v>
      </c>
      <c r="E190" s="9" t="s">
        <v>679</v>
      </c>
      <c r="F190" s="9" t="s">
        <v>679</v>
      </c>
      <c r="G190" s="9" t="s">
        <v>115</v>
      </c>
      <c r="H190" s="9" t="s">
        <v>447</v>
      </c>
      <c r="I190" s="9" t="s">
        <v>54</v>
      </c>
      <c r="J190" s="15">
        <v>25673.329522552653</v>
      </c>
      <c r="K190" s="16">
        <v>95.54400896622198</v>
      </c>
      <c r="L190" s="9" t="s">
        <v>27</v>
      </c>
      <c r="M190" s="9">
        <v>2021</v>
      </c>
      <c r="N190" s="9" t="s">
        <v>31</v>
      </c>
      <c r="O190" s="9" t="s">
        <v>31</v>
      </c>
      <c r="P190" s="9">
        <v>2035</v>
      </c>
      <c r="Q190" s="9" t="s">
        <v>32</v>
      </c>
      <c r="R190" s="17">
        <v>1.4496408800279181</v>
      </c>
      <c r="S190" s="9">
        <v>2035</v>
      </c>
      <c r="T190" s="9" t="s">
        <v>439</v>
      </c>
      <c r="U190" s="9" t="s">
        <v>225</v>
      </c>
      <c r="V190" s="9" t="s">
        <v>226</v>
      </c>
      <c r="W190" s="9">
        <v>96</v>
      </c>
      <c r="X190" s="9" t="s">
        <v>227</v>
      </c>
    </row>
    <row r="191" spans="1:24" ht="48">
      <c r="A191" s="9" t="s">
        <v>680</v>
      </c>
      <c r="B191" s="9" t="s">
        <v>70</v>
      </c>
      <c r="C191" s="9" t="s">
        <v>288</v>
      </c>
      <c r="D191" s="9" t="s">
        <v>27</v>
      </c>
      <c r="E191" s="9" t="s">
        <v>681</v>
      </c>
      <c r="F191" s="9" t="s">
        <v>681</v>
      </c>
      <c r="G191" s="9" t="s">
        <v>115</v>
      </c>
      <c r="H191" s="9" t="s">
        <v>447</v>
      </c>
      <c r="I191" s="9" t="s">
        <v>54</v>
      </c>
      <c r="J191" s="15">
        <v>74807.348658784234</v>
      </c>
      <c r="K191" s="16">
        <v>153.70730824197878</v>
      </c>
      <c r="L191" s="9" t="s">
        <v>27</v>
      </c>
      <c r="M191" s="9">
        <v>2021</v>
      </c>
      <c r="N191" s="9" t="s">
        <v>31</v>
      </c>
      <c r="O191" s="9" t="s">
        <v>31</v>
      </c>
      <c r="P191" s="9">
        <v>2035</v>
      </c>
      <c r="Q191" s="9" t="s">
        <v>32</v>
      </c>
      <c r="R191" s="17">
        <v>5.430864921880354</v>
      </c>
      <c r="S191" s="9">
        <v>2035</v>
      </c>
      <c r="T191" s="9" t="s">
        <v>439</v>
      </c>
      <c r="U191" s="9" t="s">
        <v>225</v>
      </c>
      <c r="V191" s="9" t="s">
        <v>226</v>
      </c>
      <c r="W191" s="9">
        <v>96</v>
      </c>
      <c r="X191" s="9" t="s">
        <v>227</v>
      </c>
    </row>
    <row r="192" spans="1:24" ht="36">
      <c r="A192" s="9" t="s">
        <v>682</v>
      </c>
      <c r="B192" s="9" t="s">
        <v>70</v>
      </c>
      <c r="C192" s="9" t="s">
        <v>266</v>
      </c>
      <c r="D192" s="9" t="s">
        <v>27</v>
      </c>
      <c r="E192" s="9" t="s">
        <v>683</v>
      </c>
      <c r="F192" s="9" t="s">
        <v>683</v>
      </c>
      <c r="G192" s="9" t="s">
        <v>115</v>
      </c>
      <c r="H192" s="9" t="s">
        <v>447</v>
      </c>
      <c r="I192" s="9" t="s">
        <v>54</v>
      </c>
      <c r="J192" s="15">
        <v>58750.901365877791</v>
      </c>
      <c r="K192" s="16">
        <v>136.13557086111251</v>
      </c>
      <c r="L192" s="9" t="s">
        <v>27</v>
      </c>
      <c r="M192" s="9">
        <v>2021</v>
      </c>
      <c r="N192" s="9" t="s">
        <v>31</v>
      </c>
      <c r="O192" s="9" t="s">
        <v>31</v>
      </c>
      <c r="P192" s="9">
        <v>2035</v>
      </c>
      <c r="Q192" s="9" t="s">
        <v>32</v>
      </c>
      <c r="R192" s="17">
        <v>6.1932577806735134</v>
      </c>
      <c r="S192" s="9">
        <v>2035</v>
      </c>
      <c r="T192" s="9" t="s">
        <v>439</v>
      </c>
      <c r="U192" s="9" t="s">
        <v>225</v>
      </c>
      <c r="V192" s="9" t="s">
        <v>226</v>
      </c>
      <c r="W192" s="9">
        <v>96</v>
      </c>
      <c r="X192" s="9" t="s">
        <v>227</v>
      </c>
    </row>
    <row r="193" spans="1:24" ht="36">
      <c r="A193" s="9" t="s">
        <v>684</v>
      </c>
      <c r="B193" s="9" t="s">
        <v>70</v>
      </c>
      <c r="C193" s="9" t="s">
        <v>229</v>
      </c>
      <c r="D193" s="9" t="s">
        <v>27</v>
      </c>
      <c r="E193" s="9" t="s">
        <v>685</v>
      </c>
      <c r="F193" s="9" t="s">
        <v>685</v>
      </c>
      <c r="G193" s="9" t="s">
        <v>115</v>
      </c>
      <c r="H193" s="9" t="s">
        <v>447</v>
      </c>
      <c r="I193" s="9" t="s">
        <v>54</v>
      </c>
      <c r="J193" s="15">
        <v>3617.1444992926522</v>
      </c>
      <c r="K193" s="16">
        <v>15.598348499285574</v>
      </c>
      <c r="L193" s="9" t="s">
        <v>27</v>
      </c>
      <c r="M193" s="9">
        <v>2021</v>
      </c>
      <c r="N193" s="9" t="s">
        <v>31</v>
      </c>
      <c r="O193" s="9" t="s">
        <v>31</v>
      </c>
      <c r="P193" s="9">
        <v>2035</v>
      </c>
      <c r="Q193" s="9" t="s">
        <v>32</v>
      </c>
      <c r="R193" s="17">
        <v>1.4496408800279181</v>
      </c>
      <c r="S193" s="9">
        <v>2035</v>
      </c>
      <c r="T193" s="9" t="s">
        <v>439</v>
      </c>
      <c r="U193" s="9" t="s">
        <v>225</v>
      </c>
      <c r="V193" s="9" t="s">
        <v>226</v>
      </c>
      <c r="W193" s="9">
        <v>96</v>
      </c>
      <c r="X193" s="9" t="s">
        <v>227</v>
      </c>
    </row>
    <row r="194" spans="1:24" ht="36">
      <c r="A194" s="9" t="s">
        <v>686</v>
      </c>
      <c r="B194" s="9" t="s">
        <v>70</v>
      </c>
      <c r="C194" s="9" t="s">
        <v>266</v>
      </c>
      <c r="D194" s="9" t="s">
        <v>27</v>
      </c>
      <c r="E194" s="9" t="s">
        <v>687</v>
      </c>
      <c r="F194" s="9" t="s">
        <v>687</v>
      </c>
      <c r="G194" s="9" t="s">
        <v>115</v>
      </c>
      <c r="H194" s="9" t="s">
        <v>447</v>
      </c>
      <c r="I194" s="9" t="s">
        <v>54</v>
      </c>
      <c r="J194" s="15">
        <v>5298.4347849972928</v>
      </c>
      <c r="K194" s="16">
        <v>13.201933339284921</v>
      </c>
      <c r="L194" s="9" t="s">
        <v>27</v>
      </c>
      <c r="M194" s="9">
        <v>2021</v>
      </c>
      <c r="N194" s="9" t="s">
        <v>31</v>
      </c>
      <c r="O194" s="9" t="s">
        <v>31</v>
      </c>
      <c r="P194" s="9">
        <v>2035</v>
      </c>
      <c r="Q194" s="9" t="s">
        <v>32</v>
      </c>
      <c r="R194" s="17">
        <v>1.4679630858936803</v>
      </c>
      <c r="S194" s="9">
        <v>2035</v>
      </c>
      <c r="T194" s="9" t="s">
        <v>439</v>
      </c>
      <c r="U194" s="9" t="s">
        <v>225</v>
      </c>
      <c r="V194" s="9" t="s">
        <v>226</v>
      </c>
      <c r="W194" s="9">
        <v>96</v>
      </c>
      <c r="X194" s="9" t="s">
        <v>227</v>
      </c>
    </row>
    <row r="195" spans="1:24" ht="36">
      <c r="A195" s="9" t="s">
        <v>688</v>
      </c>
      <c r="B195" s="9" t="s">
        <v>70</v>
      </c>
      <c r="C195" s="9" t="s">
        <v>241</v>
      </c>
      <c r="D195" s="9" t="s">
        <v>27</v>
      </c>
      <c r="E195" s="9" t="s">
        <v>689</v>
      </c>
      <c r="F195" s="9" t="s">
        <v>689</v>
      </c>
      <c r="G195" s="9" t="s">
        <v>115</v>
      </c>
      <c r="H195" s="9" t="s">
        <v>447</v>
      </c>
      <c r="I195" s="9" t="s">
        <v>54</v>
      </c>
      <c r="J195" s="15">
        <v>3223.3382677396626</v>
      </c>
      <c r="K195" s="16">
        <v>10.509747749534764</v>
      </c>
      <c r="L195" s="9" t="s">
        <v>27</v>
      </c>
      <c r="M195" s="9">
        <v>2021</v>
      </c>
      <c r="N195" s="9" t="s">
        <v>31</v>
      </c>
      <c r="O195" s="9" t="s">
        <v>31</v>
      </c>
      <c r="P195" s="9">
        <v>2035</v>
      </c>
      <c r="Q195" s="9" t="s">
        <v>32</v>
      </c>
      <c r="R195" s="17">
        <v>1.4496408800279181</v>
      </c>
      <c r="S195" s="9">
        <v>2035</v>
      </c>
      <c r="T195" s="9" t="s">
        <v>439</v>
      </c>
      <c r="U195" s="9" t="s">
        <v>225</v>
      </c>
      <c r="V195" s="9" t="s">
        <v>226</v>
      </c>
      <c r="W195" s="9">
        <v>96</v>
      </c>
      <c r="X195" s="9" t="s">
        <v>227</v>
      </c>
    </row>
    <row r="196" spans="1:24" ht="36">
      <c r="A196" s="9" t="s">
        <v>690</v>
      </c>
      <c r="B196" s="9" t="s">
        <v>70</v>
      </c>
      <c r="C196" s="9" t="s">
        <v>465</v>
      </c>
      <c r="D196" s="9" t="s">
        <v>27</v>
      </c>
      <c r="E196" s="9" t="s">
        <v>691</v>
      </c>
      <c r="F196" s="9" t="s">
        <v>691</v>
      </c>
      <c r="G196" s="9" t="s">
        <v>115</v>
      </c>
      <c r="H196" s="9" t="s">
        <v>447</v>
      </c>
      <c r="I196" s="9" t="s">
        <v>54</v>
      </c>
      <c r="J196" s="15">
        <v>11794.910828856811</v>
      </c>
      <c r="K196" s="16">
        <v>21.29263911605819</v>
      </c>
      <c r="L196" s="9" t="s">
        <v>27</v>
      </c>
      <c r="M196" s="9">
        <v>2021</v>
      </c>
      <c r="N196" s="9" t="s">
        <v>31</v>
      </c>
      <c r="O196" s="9" t="s">
        <v>31</v>
      </c>
      <c r="P196" s="9">
        <v>2035</v>
      </c>
      <c r="Q196" s="9" t="s">
        <v>32</v>
      </c>
      <c r="R196" s="17">
        <v>1.4496408800279181</v>
      </c>
      <c r="S196" s="9">
        <v>2035</v>
      </c>
      <c r="T196" s="9" t="s">
        <v>439</v>
      </c>
      <c r="U196" s="9" t="s">
        <v>225</v>
      </c>
      <c r="V196" s="9" t="s">
        <v>226</v>
      </c>
      <c r="W196" s="9">
        <v>96</v>
      </c>
      <c r="X196" s="9" t="s">
        <v>227</v>
      </c>
    </row>
    <row r="197" spans="1:24" ht="36">
      <c r="A197" s="9" t="s">
        <v>692</v>
      </c>
      <c r="B197" s="9" t="s">
        <v>70</v>
      </c>
      <c r="C197" s="9" t="s">
        <v>252</v>
      </c>
      <c r="D197" s="9" t="s">
        <v>27</v>
      </c>
      <c r="E197" s="9" t="s">
        <v>693</v>
      </c>
      <c r="F197" s="9" t="s">
        <v>693</v>
      </c>
      <c r="G197" s="9" t="s">
        <v>115</v>
      </c>
      <c r="H197" s="9" t="s">
        <v>447</v>
      </c>
      <c r="I197" s="9" t="s">
        <v>54</v>
      </c>
      <c r="J197" s="15">
        <v>2064.8848011509081</v>
      </c>
      <c r="K197" s="16">
        <v>7.5782546822485948</v>
      </c>
      <c r="L197" s="9" t="s">
        <v>27</v>
      </c>
      <c r="M197" s="9">
        <v>2021</v>
      </c>
      <c r="N197" s="9" t="s">
        <v>31</v>
      </c>
      <c r="O197" s="9" t="s">
        <v>31</v>
      </c>
      <c r="P197" s="9">
        <v>2035</v>
      </c>
      <c r="Q197" s="9" t="s">
        <v>32</v>
      </c>
      <c r="R197" s="17">
        <v>1.262419024024906</v>
      </c>
      <c r="S197" s="9">
        <v>2035</v>
      </c>
      <c r="T197" s="9" t="s">
        <v>439</v>
      </c>
      <c r="U197" s="9" t="s">
        <v>225</v>
      </c>
      <c r="V197" s="9" t="s">
        <v>226</v>
      </c>
      <c r="W197" s="9">
        <v>96</v>
      </c>
      <c r="X197" s="9" t="s">
        <v>227</v>
      </c>
    </row>
    <row r="198" spans="1:24" ht="36">
      <c r="A198" s="9" t="s">
        <v>694</v>
      </c>
      <c r="B198" s="9" t="s">
        <v>70</v>
      </c>
      <c r="C198" s="9" t="s">
        <v>323</v>
      </c>
      <c r="D198" s="9" t="s">
        <v>27</v>
      </c>
      <c r="E198" s="9" t="s">
        <v>695</v>
      </c>
      <c r="F198" s="9" t="s">
        <v>695</v>
      </c>
      <c r="G198" s="9" t="s">
        <v>115</v>
      </c>
      <c r="H198" s="9" t="s">
        <v>447</v>
      </c>
      <c r="I198" s="9" t="s">
        <v>54</v>
      </c>
      <c r="J198" s="15">
        <v>83065.4876328104</v>
      </c>
      <c r="K198" s="16">
        <v>216.64835375916093</v>
      </c>
      <c r="L198" s="9" t="s">
        <v>27</v>
      </c>
      <c r="M198" s="9">
        <v>2021</v>
      </c>
      <c r="N198" s="9" t="s">
        <v>31</v>
      </c>
      <c r="O198" s="9" t="s">
        <v>31</v>
      </c>
      <c r="P198" s="9">
        <v>2035</v>
      </c>
      <c r="Q198" s="9" t="s">
        <v>32</v>
      </c>
      <c r="R198" s="17">
        <v>1.6783392388070348</v>
      </c>
      <c r="S198" s="9">
        <v>2035</v>
      </c>
      <c r="T198" s="9" t="s">
        <v>439</v>
      </c>
      <c r="U198" s="9" t="s">
        <v>225</v>
      </c>
      <c r="V198" s="9" t="s">
        <v>226</v>
      </c>
      <c r="W198" s="9">
        <v>96</v>
      </c>
      <c r="X198" s="9" t="s">
        <v>227</v>
      </c>
    </row>
    <row r="199" spans="1:24" ht="36">
      <c r="A199" s="9" t="s">
        <v>696</v>
      </c>
      <c r="B199" s="9" t="s">
        <v>70</v>
      </c>
      <c r="C199" s="9" t="s">
        <v>372</v>
      </c>
      <c r="D199" s="9" t="s">
        <v>27</v>
      </c>
      <c r="E199" s="9" t="s">
        <v>697</v>
      </c>
      <c r="F199" s="9" t="s">
        <v>697</v>
      </c>
      <c r="G199" s="9" t="s">
        <v>115</v>
      </c>
      <c r="H199" s="9" t="s">
        <v>447</v>
      </c>
      <c r="I199" s="9" t="s">
        <v>54</v>
      </c>
      <c r="J199" s="15">
        <v>6453.8537119379016</v>
      </c>
      <c r="K199" s="16">
        <v>14.178946116254252</v>
      </c>
      <c r="L199" s="9" t="s">
        <v>27</v>
      </c>
      <c r="M199" s="9">
        <v>2021</v>
      </c>
      <c r="N199" s="9" t="s">
        <v>31</v>
      </c>
      <c r="O199" s="9" t="s">
        <v>31</v>
      </c>
      <c r="P199" s="9">
        <v>2035</v>
      </c>
      <c r="Q199" s="9" t="s">
        <v>32</v>
      </c>
      <c r="R199" s="17">
        <v>1.4496408800279181</v>
      </c>
      <c r="S199" s="9">
        <v>2035</v>
      </c>
      <c r="T199" s="9" t="s">
        <v>439</v>
      </c>
      <c r="U199" s="9" t="s">
        <v>225</v>
      </c>
      <c r="V199" s="9" t="s">
        <v>226</v>
      </c>
      <c r="W199" s="9">
        <v>96</v>
      </c>
      <c r="X199" s="9" t="s">
        <v>227</v>
      </c>
    </row>
    <row r="200" spans="1:24" ht="36">
      <c r="A200" s="9" t="s">
        <v>698</v>
      </c>
      <c r="B200" s="9" t="s">
        <v>70</v>
      </c>
      <c r="C200" s="9" t="s">
        <v>43</v>
      </c>
      <c r="D200" s="9" t="s">
        <v>27</v>
      </c>
      <c r="E200" s="9" t="s">
        <v>699</v>
      </c>
      <c r="F200" s="9" t="s">
        <v>699</v>
      </c>
      <c r="G200" s="9" t="s">
        <v>115</v>
      </c>
      <c r="H200" s="9" t="s">
        <v>447</v>
      </c>
      <c r="I200" s="9" t="s">
        <v>54</v>
      </c>
      <c r="J200" s="15">
        <v>3438.0145257242634</v>
      </c>
      <c r="K200" s="16">
        <v>6.3544437465978323</v>
      </c>
      <c r="L200" s="9" t="s">
        <v>27</v>
      </c>
      <c r="M200" s="9">
        <v>2021</v>
      </c>
      <c r="N200" s="9" t="s">
        <v>31</v>
      </c>
      <c r="O200" s="9" t="s">
        <v>31</v>
      </c>
      <c r="P200" s="9">
        <v>2035</v>
      </c>
      <c r="Q200" s="9" t="s">
        <v>32</v>
      </c>
      <c r="R200" s="17">
        <v>1.4496408800279181</v>
      </c>
      <c r="S200" s="9">
        <v>2035</v>
      </c>
      <c r="T200" s="9" t="s">
        <v>439</v>
      </c>
      <c r="U200" s="9" t="s">
        <v>225</v>
      </c>
      <c r="V200" s="9" t="s">
        <v>226</v>
      </c>
      <c r="W200" s="9">
        <v>96</v>
      </c>
      <c r="X200" s="9" t="s">
        <v>227</v>
      </c>
    </row>
    <row r="201" spans="1:24" ht="36">
      <c r="A201" s="9" t="s">
        <v>700</v>
      </c>
      <c r="B201" s="9" t="s">
        <v>70</v>
      </c>
      <c r="C201" s="9" t="s">
        <v>247</v>
      </c>
      <c r="D201" s="9" t="s">
        <v>27</v>
      </c>
      <c r="E201" s="9" t="s">
        <v>701</v>
      </c>
      <c r="F201" s="9" t="s">
        <v>701</v>
      </c>
      <c r="G201" s="9" t="s">
        <v>115</v>
      </c>
      <c r="H201" s="9" t="s">
        <v>447</v>
      </c>
      <c r="I201" s="9" t="s">
        <v>54</v>
      </c>
      <c r="J201" s="15">
        <v>9256.1306850486599</v>
      </c>
      <c r="K201" s="16">
        <v>20.441209126041908</v>
      </c>
      <c r="L201" s="9" t="s">
        <v>27</v>
      </c>
      <c r="M201" s="9">
        <v>2021</v>
      </c>
      <c r="N201" s="9" t="s">
        <v>31</v>
      </c>
      <c r="O201" s="9" t="s">
        <v>31</v>
      </c>
      <c r="P201" s="9">
        <v>2035</v>
      </c>
      <c r="Q201" s="9" t="s">
        <v>32</v>
      </c>
      <c r="R201" s="17">
        <v>1.4496408800279181</v>
      </c>
      <c r="S201" s="9">
        <v>2035</v>
      </c>
      <c r="T201" s="9" t="s">
        <v>439</v>
      </c>
      <c r="U201" s="9" t="s">
        <v>225</v>
      </c>
      <c r="V201" s="9" t="s">
        <v>226</v>
      </c>
      <c r="W201" s="9">
        <v>96</v>
      </c>
      <c r="X201" s="9" t="s">
        <v>227</v>
      </c>
    </row>
    <row r="202" spans="1:24" ht="36">
      <c r="A202" s="9" t="s">
        <v>702</v>
      </c>
      <c r="B202" s="9" t="s">
        <v>70</v>
      </c>
      <c r="C202" s="9" t="s">
        <v>316</v>
      </c>
      <c r="D202" s="9" t="s">
        <v>27</v>
      </c>
      <c r="E202" s="9" t="s">
        <v>703</v>
      </c>
      <c r="F202" s="9" t="s">
        <v>703</v>
      </c>
      <c r="G202" s="9" t="s">
        <v>115</v>
      </c>
      <c r="H202" s="9" t="s">
        <v>447</v>
      </c>
      <c r="I202" s="9" t="s">
        <v>54</v>
      </c>
      <c r="J202" s="15">
        <v>5808.2354656224161</v>
      </c>
      <c r="K202" s="16">
        <v>13.291135675990267</v>
      </c>
      <c r="L202" s="9" t="s">
        <v>27</v>
      </c>
      <c r="M202" s="9">
        <v>2021</v>
      </c>
      <c r="N202" s="9" t="s">
        <v>31</v>
      </c>
      <c r="O202" s="9" t="s">
        <v>31</v>
      </c>
      <c r="P202" s="9">
        <v>2035</v>
      </c>
      <c r="Q202" s="9" t="s">
        <v>32</v>
      </c>
      <c r="R202" s="17">
        <v>1.4496408800279181</v>
      </c>
      <c r="S202" s="9">
        <v>2035</v>
      </c>
      <c r="T202" s="9" t="s">
        <v>439</v>
      </c>
      <c r="U202" s="9" t="s">
        <v>225</v>
      </c>
      <c r="V202" s="9" t="s">
        <v>226</v>
      </c>
      <c r="W202" s="9">
        <v>96</v>
      </c>
      <c r="X202" s="9" t="s">
        <v>227</v>
      </c>
    </row>
    <row r="203" spans="1:24" ht="36">
      <c r="A203" s="9" t="s">
        <v>704</v>
      </c>
      <c r="B203" s="9" t="s">
        <v>70</v>
      </c>
      <c r="C203" s="9" t="s">
        <v>316</v>
      </c>
      <c r="D203" s="9" t="s">
        <v>27</v>
      </c>
      <c r="E203" s="9" t="s">
        <v>705</v>
      </c>
      <c r="F203" s="9" t="s">
        <v>705</v>
      </c>
      <c r="G203" s="9" t="s">
        <v>115</v>
      </c>
      <c r="H203" s="9" t="s">
        <v>447</v>
      </c>
      <c r="I203" s="9" t="s">
        <v>54</v>
      </c>
      <c r="J203" s="15">
        <v>54248.985998856362</v>
      </c>
      <c r="K203" s="16">
        <v>147.02740818140657</v>
      </c>
      <c r="L203" s="9" t="s">
        <v>27</v>
      </c>
      <c r="M203" s="9">
        <v>2021</v>
      </c>
      <c r="N203" s="9" t="s">
        <v>31</v>
      </c>
      <c r="O203" s="9" t="s">
        <v>31</v>
      </c>
      <c r="P203" s="9">
        <v>2035</v>
      </c>
      <c r="Q203" s="9" t="s">
        <v>32</v>
      </c>
      <c r="R203" s="17">
        <v>10.478310927333903</v>
      </c>
      <c r="S203" s="9">
        <v>2035</v>
      </c>
      <c r="T203" s="9" t="s">
        <v>439</v>
      </c>
      <c r="U203" s="9" t="s">
        <v>225</v>
      </c>
      <c r="V203" s="9" t="s">
        <v>226</v>
      </c>
      <c r="W203" s="9">
        <v>96</v>
      </c>
      <c r="X203" s="9" t="s">
        <v>227</v>
      </c>
    </row>
    <row r="204" spans="1:24" ht="36">
      <c r="A204" s="9" t="s">
        <v>706</v>
      </c>
      <c r="B204" s="9" t="s">
        <v>70</v>
      </c>
      <c r="C204" s="9" t="s">
        <v>266</v>
      </c>
      <c r="D204" s="9" t="s">
        <v>27</v>
      </c>
      <c r="E204" s="9" t="s">
        <v>707</v>
      </c>
      <c r="F204" s="9" t="s">
        <v>707</v>
      </c>
      <c r="G204" s="9" t="s">
        <v>115</v>
      </c>
      <c r="H204" s="9" t="s">
        <v>447</v>
      </c>
      <c r="I204" s="9" t="s">
        <v>54</v>
      </c>
      <c r="J204" s="15">
        <v>6952.3361803538946</v>
      </c>
      <c r="K204" s="16">
        <v>14.608489109830037</v>
      </c>
      <c r="L204" s="9" t="s">
        <v>27</v>
      </c>
      <c r="M204" s="9">
        <v>2021</v>
      </c>
      <c r="N204" s="9" t="s">
        <v>31</v>
      </c>
      <c r="O204" s="9" t="s">
        <v>31</v>
      </c>
      <c r="P204" s="9">
        <v>2035</v>
      </c>
      <c r="Q204" s="9" t="s">
        <v>32</v>
      </c>
      <c r="R204" s="17">
        <v>1.6105013088949387</v>
      </c>
      <c r="S204" s="9">
        <v>2035</v>
      </c>
      <c r="T204" s="9" t="s">
        <v>439</v>
      </c>
      <c r="U204" s="9" t="s">
        <v>225</v>
      </c>
      <c r="V204" s="9" t="s">
        <v>226</v>
      </c>
      <c r="W204" s="9">
        <v>96</v>
      </c>
      <c r="X204" s="9" t="s">
        <v>227</v>
      </c>
    </row>
    <row r="205" spans="1:24" ht="36">
      <c r="A205" s="9" t="s">
        <v>708</v>
      </c>
      <c r="B205" s="9" t="s">
        <v>70</v>
      </c>
      <c r="C205" s="9" t="s">
        <v>229</v>
      </c>
      <c r="D205" s="9" t="s">
        <v>27</v>
      </c>
      <c r="E205" s="9" t="s">
        <v>709</v>
      </c>
      <c r="F205" s="9" t="s">
        <v>709</v>
      </c>
      <c r="G205" s="9" t="s">
        <v>115</v>
      </c>
      <c r="H205" s="9" t="s">
        <v>447</v>
      </c>
      <c r="I205" s="9" t="s">
        <v>54</v>
      </c>
      <c r="J205" s="15">
        <v>19369.223692980551</v>
      </c>
      <c r="K205" s="16">
        <v>51.293315195068089</v>
      </c>
      <c r="L205" s="9" t="s">
        <v>27</v>
      </c>
      <c r="M205" s="9">
        <v>2021</v>
      </c>
      <c r="N205" s="9" t="s">
        <v>31</v>
      </c>
      <c r="O205" s="9" t="s">
        <v>31</v>
      </c>
      <c r="P205" s="9">
        <v>2035</v>
      </c>
      <c r="Q205" s="9" t="s">
        <v>32</v>
      </c>
      <c r="R205" s="17">
        <v>1.4496408800279181</v>
      </c>
      <c r="S205" s="9">
        <v>2035</v>
      </c>
      <c r="T205" s="9" t="s">
        <v>439</v>
      </c>
      <c r="U205" s="9" t="s">
        <v>225</v>
      </c>
      <c r="V205" s="9" t="s">
        <v>226</v>
      </c>
      <c r="W205" s="9">
        <v>96</v>
      </c>
      <c r="X205" s="9" t="s">
        <v>227</v>
      </c>
    </row>
    <row r="206" spans="1:24" ht="36">
      <c r="A206" s="9" t="s">
        <v>710</v>
      </c>
      <c r="B206" s="9" t="s">
        <v>70</v>
      </c>
      <c r="C206" s="9" t="s">
        <v>455</v>
      </c>
      <c r="D206" s="9" t="s">
        <v>27</v>
      </c>
      <c r="E206" s="9" t="s">
        <v>711</v>
      </c>
      <c r="F206" s="9" t="s">
        <v>711</v>
      </c>
      <c r="G206" s="9" t="s">
        <v>115</v>
      </c>
      <c r="H206" s="9" t="s">
        <v>447</v>
      </c>
      <c r="I206" s="9" t="s">
        <v>54</v>
      </c>
      <c r="J206" s="15">
        <v>86045.454643008765</v>
      </c>
      <c r="K206" s="16">
        <v>287.4129697722758</v>
      </c>
      <c r="L206" s="9" t="s">
        <v>27</v>
      </c>
      <c r="M206" s="9">
        <v>2021</v>
      </c>
      <c r="N206" s="9" t="s">
        <v>31</v>
      </c>
      <c r="O206" s="9" t="s">
        <v>31</v>
      </c>
      <c r="P206" s="9">
        <v>2035</v>
      </c>
      <c r="Q206" s="9" t="s">
        <v>32</v>
      </c>
      <c r="R206" s="17">
        <v>18.119869796155751</v>
      </c>
      <c r="S206" s="9">
        <v>2035</v>
      </c>
      <c r="T206" s="9" t="s">
        <v>439</v>
      </c>
      <c r="U206" s="9" t="s">
        <v>225</v>
      </c>
      <c r="V206" s="9" t="s">
        <v>226</v>
      </c>
      <c r="W206" s="9">
        <v>96</v>
      </c>
      <c r="X206" s="9" t="s">
        <v>227</v>
      </c>
    </row>
    <row r="207" spans="1:24" ht="36">
      <c r="A207" s="9" t="s">
        <v>712</v>
      </c>
      <c r="B207" s="9" t="s">
        <v>70</v>
      </c>
      <c r="C207" s="9" t="s">
        <v>455</v>
      </c>
      <c r="D207" s="9" t="s">
        <v>27</v>
      </c>
      <c r="E207" s="9" t="s">
        <v>713</v>
      </c>
      <c r="F207" s="9" t="s">
        <v>713</v>
      </c>
      <c r="G207" s="9" t="s">
        <v>115</v>
      </c>
      <c r="H207" s="9" t="s">
        <v>447</v>
      </c>
      <c r="I207" s="9" t="s">
        <v>54</v>
      </c>
      <c r="J207" s="15">
        <v>19554.763364003338</v>
      </c>
      <c r="K207" s="16">
        <v>59.581330143311426</v>
      </c>
      <c r="L207" s="9" t="s">
        <v>27</v>
      </c>
      <c r="M207" s="9">
        <v>2021</v>
      </c>
      <c r="N207" s="9" t="s">
        <v>31</v>
      </c>
      <c r="O207" s="9" t="s">
        <v>31</v>
      </c>
      <c r="P207" s="9">
        <v>2035</v>
      </c>
      <c r="Q207" s="9" t="s">
        <v>32</v>
      </c>
      <c r="R207" s="17">
        <v>1.4496408800279181</v>
      </c>
      <c r="S207" s="9">
        <v>2035</v>
      </c>
      <c r="T207" s="9" t="s">
        <v>439</v>
      </c>
      <c r="U207" s="9" t="s">
        <v>225</v>
      </c>
      <c r="V207" s="9" t="s">
        <v>226</v>
      </c>
      <c r="W207" s="9">
        <v>96</v>
      </c>
      <c r="X207" s="9" t="s">
        <v>227</v>
      </c>
    </row>
    <row r="208" spans="1:24" ht="36">
      <c r="A208" s="9" t="s">
        <v>714</v>
      </c>
      <c r="B208" s="9" t="s">
        <v>70</v>
      </c>
      <c r="C208" s="9" t="s">
        <v>294</v>
      </c>
      <c r="D208" s="9" t="s">
        <v>27</v>
      </c>
      <c r="E208" s="9" t="s">
        <v>715</v>
      </c>
      <c r="F208" s="9" t="s">
        <v>715</v>
      </c>
      <c r="G208" s="9" t="s">
        <v>115</v>
      </c>
      <c r="H208" s="9" t="s">
        <v>447</v>
      </c>
      <c r="I208" s="9" t="s">
        <v>54</v>
      </c>
      <c r="J208" s="15">
        <v>2841.0154113242402</v>
      </c>
      <c r="K208" s="16">
        <v>6.9424796205380872</v>
      </c>
      <c r="L208" s="9" t="s">
        <v>27</v>
      </c>
      <c r="M208" s="9">
        <v>2021</v>
      </c>
      <c r="N208" s="9" t="s">
        <v>31</v>
      </c>
      <c r="O208" s="9" t="s">
        <v>31</v>
      </c>
      <c r="P208" s="9">
        <v>2035</v>
      </c>
      <c r="Q208" s="9" t="s">
        <v>32</v>
      </c>
      <c r="R208" s="17">
        <v>1.4496408800279181</v>
      </c>
      <c r="S208" s="9">
        <v>2035</v>
      </c>
      <c r="T208" s="9" t="s">
        <v>439</v>
      </c>
      <c r="U208" s="9" t="s">
        <v>225</v>
      </c>
      <c r="V208" s="9" t="s">
        <v>226</v>
      </c>
      <c r="W208" s="9">
        <v>96</v>
      </c>
      <c r="X208" s="9" t="s">
        <v>227</v>
      </c>
    </row>
    <row r="209" spans="1:24" ht="36">
      <c r="A209" s="9" t="s">
        <v>716</v>
      </c>
      <c r="B209" s="9" t="s">
        <v>70</v>
      </c>
      <c r="C209" s="9" t="s">
        <v>323</v>
      </c>
      <c r="D209" s="9" t="s">
        <v>27</v>
      </c>
      <c r="E209" s="9" t="s">
        <v>717</v>
      </c>
      <c r="F209" s="9" t="s">
        <v>717</v>
      </c>
      <c r="G209" s="9" t="s">
        <v>115</v>
      </c>
      <c r="H209" s="9" t="s">
        <v>447</v>
      </c>
      <c r="I209" s="9" t="s">
        <v>54</v>
      </c>
      <c r="J209" s="15">
        <v>3133.3366563995164</v>
      </c>
      <c r="K209" s="16">
        <v>8.3410582288413053</v>
      </c>
      <c r="L209" s="9" t="s">
        <v>27</v>
      </c>
      <c r="M209" s="9">
        <v>2021</v>
      </c>
      <c r="N209" s="9" t="s">
        <v>31</v>
      </c>
      <c r="O209" s="9" t="s">
        <v>31</v>
      </c>
      <c r="P209" s="9">
        <v>2035</v>
      </c>
      <c r="Q209" s="9" t="s">
        <v>32</v>
      </c>
      <c r="R209" s="17">
        <v>1.4496408800279181</v>
      </c>
      <c r="S209" s="9">
        <v>2035</v>
      </c>
      <c r="T209" s="9" t="s">
        <v>439</v>
      </c>
      <c r="U209" s="9" t="s">
        <v>225</v>
      </c>
      <c r="V209" s="9" t="s">
        <v>226</v>
      </c>
      <c r="W209" s="9">
        <v>96</v>
      </c>
      <c r="X209" s="9" t="s">
        <v>227</v>
      </c>
    </row>
    <row r="210" spans="1:24" ht="36">
      <c r="A210" s="9" t="s">
        <v>718</v>
      </c>
      <c r="B210" s="9" t="s">
        <v>70</v>
      </c>
      <c r="C210" s="9" t="s">
        <v>229</v>
      </c>
      <c r="D210" s="9" t="s">
        <v>27</v>
      </c>
      <c r="E210" s="9" t="s">
        <v>719</v>
      </c>
      <c r="F210" s="9" t="s">
        <v>719</v>
      </c>
      <c r="G210" s="9" t="s">
        <v>115</v>
      </c>
      <c r="H210" s="9" t="s">
        <v>447</v>
      </c>
      <c r="I210" s="9" t="s">
        <v>54</v>
      </c>
      <c r="J210" s="15">
        <v>12863.206422502333</v>
      </c>
      <c r="K210" s="16">
        <v>32.802195416470724</v>
      </c>
      <c r="L210" s="9" t="s">
        <v>27</v>
      </c>
      <c r="M210" s="9">
        <v>2021</v>
      </c>
      <c r="N210" s="9" t="s">
        <v>31</v>
      </c>
      <c r="O210" s="9" t="s">
        <v>31</v>
      </c>
      <c r="P210" s="9">
        <v>2035</v>
      </c>
      <c r="Q210" s="9" t="s">
        <v>32</v>
      </c>
      <c r="R210" s="17">
        <v>2.534083909960362</v>
      </c>
      <c r="S210" s="9">
        <v>2035</v>
      </c>
      <c r="T210" s="9" t="s">
        <v>439</v>
      </c>
      <c r="U210" s="9" t="s">
        <v>225</v>
      </c>
      <c r="V210" s="9" t="s">
        <v>226</v>
      </c>
      <c r="W210" s="9">
        <v>96</v>
      </c>
      <c r="X210" s="9" t="s">
        <v>227</v>
      </c>
    </row>
    <row r="211" spans="1:24" ht="36">
      <c r="A211" s="9" t="s">
        <v>720</v>
      </c>
      <c r="B211" s="9" t="s">
        <v>70</v>
      </c>
      <c r="C211" s="9" t="s">
        <v>455</v>
      </c>
      <c r="D211" s="9" t="s">
        <v>27</v>
      </c>
      <c r="E211" s="9" t="s">
        <v>721</v>
      </c>
      <c r="F211" s="9" t="s">
        <v>721</v>
      </c>
      <c r="G211" s="9" t="s">
        <v>115</v>
      </c>
      <c r="H211" s="9" t="s">
        <v>447</v>
      </c>
      <c r="I211" s="9" t="s">
        <v>54</v>
      </c>
      <c r="J211" s="15">
        <v>3777.1836101733516</v>
      </c>
      <c r="K211" s="16">
        <v>10.740998032135195</v>
      </c>
      <c r="L211" s="9" t="s">
        <v>27</v>
      </c>
      <c r="M211" s="9">
        <v>2021</v>
      </c>
      <c r="N211" s="9" t="s">
        <v>31</v>
      </c>
      <c r="O211" s="9" t="s">
        <v>31</v>
      </c>
      <c r="P211" s="9">
        <v>2035</v>
      </c>
      <c r="Q211" s="9" t="s">
        <v>32</v>
      </c>
      <c r="R211" s="17">
        <v>1.4496408800279181</v>
      </c>
      <c r="S211" s="9">
        <v>2035</v>
      </c>
      <c r="T211" s="9" t="s">
        <v>439</v>
      </c>
      <c r="U211" s="9" t="s">
        <v>225</v>
      </c>
      <c r="V211" s="9" t="s">
        <v>226</v>
      </c>
      <c r="W211" s="9">
        <v>96</v>
      </c>
      <c r="X211" s="9" t="s">
        <v>227</v>
      </c>
    </row>
    <row r="212" spans="1:24" ht="36">
      <c r="A212" s="9" t="s">
        <v>722</v>
      </c>
      <c r="B212" s="9" t="s">
        <v>70</v>
      </c>
      <c r="C212" s="9" t="s">
        <v>266</v>
      </c>
      <c r="D212" s="9" t="s">
        <v>27</v>
      </c>
      <c r="E212" s="9" t="s">
        <v>723</v>
      </c>
      <c r="F212" s="9" t="s">
        <v>723</v>
      </c>
      <c r="G212" s="9" t="s">
        <v>115</v>
      </c>
      <c r="H212" s="9" t="s">
        <v>447</v>
      </c>
      <c r="I212" s="9" t="s">
        <v>54</v>
      </c>
      <c r="J212" s="15">
        <v>8083.091017595083</v>
      </c>
      <c r="K212" s="16">
        <v>18.431075424714393</v>
      </c>
      <c r="L212" s="9" t="s">
        <v>27</v>
      </c>
      <c r="M212" s="9">
        <v>2021</v>
      </c>
      <c r="N212" s="9" t="s">
        <v>31</v>
      </c>
      <c r="O212" s="9" t="s">
        <v>31</v>
      </c>
      <c r="P212" s="9">
        <v>2035</v>
      </c>
      <c r="Q212" s="9" t="s">
        <v>32</v>
      </c>
      <c r="R212" s="17">
        <v>1.6288332670503176</v>
      </c>
      <c r="S212" s="9">
        <v>2035</v>
      </c>
      <c r="T212" s="9" t="s">
        <v>439</v>
      </c>
      <c r="U212" s="9" t="s">
        <v>225</v>
      </c>
      <c r="V212" s="9" t="s">
        <v>226</v>
      </c>
      <c r="W212" s="9">
        <v>96</v>
      </c>
      <c r="X212" s="9" t="s">
        <v>227</v>
      </c>
    </row>
    <row r="213" spans="1:24" ht="36">
      <c r="A213" s="9" t="s">
        <v>724</v>
      </c>
      <c r="B213" s="9" t="s">
        <v>70</v>
      </c>
      <c r="C213" s="9" t="s">
        <v>352</v>
      </c>
      <c r="D213" s="9" t="s">
        <v>27</v>
      </c>
      <c r="E213" s="9" t="s">
        <v>725</v>
      </c>
      <c r="F213" s="9" t="s">
        <v>725</v>
      </c>
      <c r="G213" s="9" t="s">
        <v>115</v>
      </c>
      <c r="H213" s="9" t="s">
        <v>447</v>
      </c>
      <c r="I213" s="9" t="s">
        <v>54</v>
      </c>
      <c r="J213" s="15">
        <v>4804.6706833685867</v>
      </c>
      <c r="K213" s="16">
        <v>8.2560992828176509</v>
      </c>
      <c r="L213" s="9" t="s">
        <v>27</v>
      </c>
      <c r="M213" s="9">
        <v>2021</v>
      </c>
      <c r="N213" s="9" t="s">
        <v>31</v>
      </c>
      <c r="O213" s="9" t="s">
        <v>31</v>
      </c>
      <c r="P213" s="9">
        <v>2035</v>
      </c>
      <c r="Q213" s="9" t="s">
        <v>32</v>
      </c>
      <c r="R213" s="17">
        <v>1.4496408800279181</v>
      </c>
      <c r="S213" s="9">
        <v>2035</v>
      </c>
      <c r="T213" s="9" t="s">
        <v>439</v>
      </c>
      <c r="U213" s="9" t="s">
        <v>225</v>
      </c>
      <c r="V213" s="9" t="s">
        <v>226</v>
      </c>
      <c r="W213" s="9">
        <v>96</v>
      </c>
      <c r="X213" s="9" t="s">
        <v>227</v>
      </c>
    </row>
    <row r="214" spans="1:24" ht="36">
      <c r="A214" s="9" t="s">
        <v>726</v>
      </c>
      <c r="B214" s="9" t="s">
        <v>70</v>
      </c>
      <c r="C214" s="9" t="s">
        <v>316</v>
      </c>
      <c r="D214" s="9" t="s">
        <v>27</v>
      </c>
      <c r="E214" s="9" t="s">
        <v>727</v>
      </c>
      <c r="F214" s="9" t="s">
        <v>727</v>
      </c>
      <c r="G214" s="9" t="s">
        <v>115</v>
      </c>
      <c r="H214" s="9" t="s">
        <v>447</v>
      </c>
      <c r="I214" s="9" t="s">
        <v>54</v>
      </c>
      <c r="J214" s="15">
        <v>10087.746346293261</v>
      </c>
      <c r="K214" s="16">
        <v>23.404586548700166</v>
      </c>
      <c r="L214" s="9" t="s">
        <v>27</v>
      </c>
      <c r="M214" s="9">
        <v>2021</v>
      </c>
      <c r="N214" s="9" t="s">
        <v>31</v>
      </c>
      <c r="O214" s="9" t="s">
        <v>31</v>
      </c>
      <c r="P214" s="9">
        <v>2035</v>
      </c>
      <c r="Q214" s="9" t="s">
        <v>32</v>
      </c>
      <c r="R214" s="17">
        <v>1.4496408800279181</v>
      </c>
      <c r="S214" s="9">
        <v>2035</v>
      </c>
      <c r="T214" s="9" t="s">
        <v>439</v>
      </c>
      <c r="U214" s="9" t="s">
        <v>225</v>
      </c>
      <c r="V214" s="9" t="s">
        <v>226</v>
      </c>
      <c r="W214" s="9">
        <v>96</v>
      </c>
      <c r="X214" s="9" t="s">
        <v>227</v>
      </c>
    </row>
    <row r="215" spans="1:24" ht="36">
      <c r="A215" s="9" t="s">
        <v>728</v>
      </c>
      <c r="B215" s="9" t="s">
        <v>70</v>
      </c>
      <c r="C215" s="9" t="s">
        <v>288</v>
      </c>
      <c r="D215" s="9" t="s">
        <v>27</v>
      </c>
      <c r="E215" s="9" t="s">
        <v>729</v>
      </c>
      <c r="F215" s="9" t="s">
        <v>729</v>
      </c>
      <c r="G215" s="9" t="s">
        <v>115</v>
      </c>
      <c r="H215" s="9" t="s">
        <v>447</v>
      </c>
      <c r="I215" s="9" t="s">
        <v>54</v>
      </c>
      <c r="J215" s="15">
        <v>12398.509229208335</v>
      </c>
      <c r="K215" s="16">
        <v>25.392070367411087</v>
      </c>
      <c r="L215" s="9" t="s">
        <v>27</v>
      </c>
      <c r="M215" s="9">
        <v>2021</v>
      </c>
      <c r="N215" s="9" t="s">
        <v>31</v>
      </c>
      <c r="O215" s="9" t="s">
        <v>31</v>
      </c>
      <c r="P215" s="9">
        <v>2035</v>
      </c>
      <c r="Q215" s="9" t="s">
        <v>32</v>
      </c>
      <c r="R215" s="17">
        <v>2.0950825349129403</v>
      </c>
      <c r="S215" s="9">
        <v>2035</v>
      </c>
      <c r="T215" s="9" t="s">
        <v>439</v>
      </c>
      <c r="U215" s="9" t="s">
        <v>225</v>
      </c>
      <c r="V215" s="9" t="s">
        <v>226</v>
      </c>
      <c r="W215" s="9">
        <v>96</v>
      </c>
      <c r="X215" s="9" t="s">
        <v>227</v>
      </c>
    </row>
    <row r="216" spans="1:24" ht="36">
      <c r="A216" s="9" t="s">
        <v>730</v>
      </c>
      <c r="B216" s="9" t="s">
        <v>70</v>
      </c>
      <c r="C216" s="9" t="s">
        <v>316</v>
      </c>
      <c r="D216" s="9" t="s">
        <v>27</v>
      </c>
      <c r="E216" s="9" t="s">
        <v>731</v>
      </c>
      <c r="F216" s="9" t="s">
        <v>731</v>
      </c>
      <c r="G216" s="9" t="s">
        <v>115</v>
      </c>
      <c r="H216" s="9" t="s">
        <v>447</v>
      </c>
      <c r="I216" s="9" t="s">
        <v>54</v>
      </c>
      <c r="J216" s="15">
        <v>11803.248212881479</v>
      </c>
      <c r="K216" s="16">
        <v>28.312489198009576</v>
      </c>
      <c r="L216" s="9" t="s">
        <v>27</v>
      </c>
      <c r="M216" s="9">
        <v>2021</v>
      </c>
      <c r="N216" s="9" t="s">
        <v>31</v>
      </c>
      <c r="O216" s="9" t="s">
        <v>31</v>
      </c>
      <c r="P216" s="9">
        <v>2035</v>
      </c>
      <c r="Q216" s="9" t="s">
        <v>32</v>
      </c>
      <c r="R216" s="17">
        <v>1.7761731117816764</v>
      </c>
      <c r="S216" s="9">
        <v>2035</v>
      </c>
      <c r="T216" s="9" t="s">
        <v>439</v>
      </c>
      <c r="U216" s="9" t="s">
        <v>225</v>
      </c>
      <c r="V216" s="9" t="s">
        <v>226</v>
      </c>
      <c r="W216" s="9">
        <v>96</v>
      </c>
      <c r="X216" s="9" t="s">
        <v>227</v>
      </c>
    </row>
    <row r="217" spans="1:24" ht="36">
      <c r="A217" s="9" t="s">
        <v>732</v>
      </c>
      <c r="B217" s="9" t="s">
        <v>70</v>
      </c>
      <c r="C217" s="9" t="s">
        <v>266</v>
      </c>
      <c r="D217" s="9" t="s">
        <v>27</v>
      </c>
      <c r="E217" s="9" t="s">
        <v>733</v>
      </c>
      <c r="F217" s="9" t="s">
        <v>733</v>
      </c>
      <c r="G217" s="9" t="s">
        <v>115</v>
      </c>
      <c r="H217" s="9" t="s">
        <v>447</v>
      </c>
      <c r="I217" s="9" t="s">
        <v>54</v>
      </c>
      <c r="J217" s="15">
        <v>2969.4328180023481</v>
      </c>
      <c r="K217" s="16">
        <v>6.6575657080096802</v>
      </c>
      <c r="L217" s="9" t="s">
        <v>27</v>
      </c>
      <c r="M217" s="9">
        <v>2021</v>
      </c>
      <c r="N217" s="9" t="s">
        <v>31</v>
      </c>
      <c r="O217" s="9" t="s">
        <v>31</v>
      </c>
      <c r="P217" s="9">
        <v>2035</v>
      </c>
      <c r="Q217" s="9" t="s">
        <v>32</v>
      </c>
      <c r="R217" s="17">
        <v>1.4496408800279181</v>
      </c>
      <c r="S217" s="9">
        <v>2035</v>
      </c>
      <c r="T217" s="9" t="s">
        <v>439</v>
      </c>
      <c r="U217" s="9" t="s">
        <v>225</v>
      </c>
      <c r="V217" s="9" t="s">
        <v>226</v>
      </c>
      <c r="W217" s="9">
        <v>96</v>
      </c>
      <c r="X217" s="9" t="s">
        <v>227</v>
      </c>
    </row>
    <row r="218" spans="1:24" ht="36">
      <c r="A218" s="9" t="s">
        <v>734</v>
      </c>
      <c r="B218" s="9" t="s">
        <v>70</v>
      </c>
      <c r="C218" s="9" t="s">
        <v>270</v>
      </c>
      <c r="D218" s="9" t="s">
        <v>27</v>
      </c>
      <c r="E218" s="9" t="s">
        <v>735</v>
      </c>
      <c r="F218" s="9" t="s">
        <v>735</v>
      </c>
      <c r="G218" s="9" t="s">
        <v>115</v>
      </c>
      <c r="H218" s="9" t="s">
        <v>447</v>
      </c>
      <c r="I218" s="9" t="s">
        <v>54</v>
      </c>
      <c r="J218" s="15">
        <v>11693.939618302038</v>
      </c>
      <c r="K218" s="16">
        <v>26.66875922513999</v>
      </c>
      <c r="L218" s="9" t="s">
        <v>27</v>
      </c>
      <c r="M218" s="9">
        <v>2021</v>
      </c>
      <c r="N218" s="9" t="s">
        <v>31</v>
      </c>
      <c r="O218" s="9" t="s">
        <v>31</v>
      </c>
      <c r="P218" s="9">
        <v>2035</v>
      </c>
      <c r="Q218" s="9" t="s">
        <v>32</v>
      </c>
      <c r="R218" s="17">
        <v>1.4496408800279181</v>
      </c>
      <c r="S218" s="9">
        <v>2035</v>
      </c>
      <c r="T218" s="9" t="s">
        <v>439</v>
      </c>
      <c r="U218" s="9" t="s">
        <v>225</v>
      </c>
      <c r="V218" s="9" t="s">
        <v>226</v>
      </c>
      <c r="W218" s="9">
        <v>96</v>
      </c>
      <c r="X218" s="9" t="s">
        <v>227</v>
      </c>
    </row>
    <row r="219" spans="1:24" ht="36">
      <c r="A219" s="9" t="s">
        <v>736</v>
      </c>
      <c r="B219" s="9" t="s">
        <v>70</v>
      </c>
      <c r="C219" s="9" t="s">
        <v>402</v>
      </c>
      <c r="D219" s="9" t="s">
        <v>27</v>
      </c>
      <c r="E219" s="9" t="s">
        <v>737</v>
      </c>
      <c r="F219" s="9" t="s">
        <v>737</v>
      </c>
      <c r="G219" s="9" t="s">
        <v>115</v>
      </c>
      <c r="H219" s="9" t="s">
        <v>447</v>
      </c>
      <c r="I219" s="9" t="s">
        <v>54</v>
      </c>
      <c r="J219" s="15">
        <v>22754.191344209394</v>
      </c>
      <c r="K219" s="16">
        <v>60.32102995344939</v>
      </c>
      <c r="L219" s="9" t="s">
        <v>27</v>
      </c>
      <c r="M219" s="9">
        <v>2021</v>
      </c>
      <c r="N219" s="9" t="s">
        <v>31</v>
      </c>
      <c r="O219" s="9" t="s">
        <v>31</v>
      </c>
      <c r="P219" s="9">
        <v>2035</v>
      </c>
      <c r="Q219" s="9" t="s">
        <v>32</v>
      </c>
      <c r="R219" s="17">
        <v>4.0456988326973446</v>
      </c>
      <c r="S219" s="9">
        <v>2035</v>
      </c>
      <c r="T219" s="9" t="s">
        <v>439</v>
      </c>
      <c r="U219" s="9" t="s">
        <v>225</v>
      </c>
      <c r="V219" s="9" t="s">
        <v>226</v>
      </c>
      <c r="W219" s="9">
        <v>96</v>
      </c>
      <c r="X219" s="9" t="s">
        <v>227</v>
      </c>
    </row>
    <row r="220" spans="1:24" ht="36">
      <c r="A220" s="9" t="s">
        <v>738</v>
      </c>
      <c r="B220" s="9" t="s">
        <v>70</v>
      </c>
      <c r="C220" s="9" t="s">
        <v>316</v>
      </c>
      <c r="D220" s="9" t="s">
        <v>27</v>
      </c>
      <c r="E220" s="9" t="s">
        <v>739</v>
      </c>
      <c r="F220" s="9" t="s">
        <v>739</v>
      </c>
      <c r="G220" s="9" t="s">
        <v>115</v>
      </c>
      <c r="H220" s="9" t="s">
        <v>447</v>
      </c>
      <c r="I220" s="9" t="s">
        <v>54</v>
      </c>
      <c r="J220" s="15">
        <v>111433.84665465364</v>
      </c>
      <c r="K220" s="16">
        <v>278.38468192811177</v>
      </c>
      <c r="L220" s="9" t="s">
        <v>27</v>
      </c>
      <c r="M220" s="9">
        <v>2021</v>
      </c>
      <c r="N220" s="9" t="s">
        <v>31</v>
      </c>
      <c r="O220" s="9" t="s">
        <v>31</v>
      </c>
      <c r="P220" s="9">
        <v>2035</v>
      </c>
      <c r="Q220" s="9" t="s">
        <v>32</v>
      </c>
      <c r="R220" s="17">
        <v>5.7895119195491009</v>
      </c>
      <c r="S220" s="9">
        <v>2035</v>
      </c>
      <c r="T220" s="9" t="s">
        <v>439</v>
      </c>
      <c r="U220" s="9" t="s">
        <v>225</v>
      </c>
      <c r="V220" s="9" t="s">
        <v>226</v>
      </c>
      <c r="W220" s="9">
        <v>96</v>
      </c>
      <c r="X220" s="9" t="s">
        <v>227</v>
      </c>
    </row>
    <row r="221" spans="1:24" ht="36">
      <c r="A221" s="9" t="s">
        <v>740</v>
      </c>
      <c r="B221" s="9" t="s">
        <v>70</v>
      </c>
      <c r="C221" s="9" t="s">
        <v>270</v>
      </c>
      <c r="D221" s="9" t="s">
        <v>27</v>
      </c>
      <c r="E221" s="9" t="s">
        <v>741</v>
      </c>
      <c r="F221" s="9" t="s">
        <v>741</v>
      </c>
      <c r="G221" s="9" t="s">
        <v>115</v>
      </c>
      <c r="H221" s="9" t="s">
        <v>447</v>
      </c>
      <c r="I221" s="9" t="s">
        <v>54</v>
      </c>
      <c r="J221" s="15">
        <v>18485.950944497701</v>
      </c>
      <c r="K221" s="16">
        <v>46.912531582166409</v>
      </c>
      <c r="L221" s="9" t="s">
        <v>27</v>
      </c>
      <c r="M221" s="9">
        <v>2021</v>
      </c>
      <c r="N221" s="9" t="s">
        <v>31</v>
      </c>
      <c r="O221" s="9" t="s">
        <v>31</v>
      </c>
      <c r="P221" s="9">
        <v>2035</v>
      </c>
      <c r="Q221" s="9" t="s">
        <v>32</v>
      </c>
      <c r="R221" s="17">
        <v>5.5304709615691943</v>
      </c>
      <c r="S221" s="9">
        <v>2035</v>
      </c>
      <c r="T221" s="9" t="s">
        <v>439</v>
      </c>
      <c r="U221" s="9" t="s">
        <v>225</v>
      </c>
      <c r="V221" s="9" t="s">
        <v>226</v>
      </c>
      <c r="W221" s="9">
        <v>96</v>
      </c>
      <c r="X221" s="9" t="s">
        <v>227</v>
      </c>
    </row>
    <row r="222" spans="1:24" ht="36">
      <c r="A222" s="9" t="s">
        <v>742</v>
      </c>
      <c r="B222" s="9" t="s">
        <v>70</v>
      </c>
      <c r="C222" s="9" t="s">
        <v>136</v>
      </c>
      <c r="D222" s="9" t="s">
        <v>27</v>
      </c>
      <c r="E222" s="9" t="s">
        <v>743</v>
      </c>
      <c r="F222" s="9" t="s">
        <v>743</v>
      </c>
      <c r="G222" s="9" t="s">
        <v>115</v>
      </c>
      <c r="H222" s="9" t="s">
        <v>447</v>
      </c>
      <c r="I222" s="9" t="s">
        <v>54</v>
      </c>
      <c r="J222" s="15">
        <v>2199.0723266137452</v>
      </c>
      <c r="K222" s="16">
        <v>5.1842772663315273</v>
      </c>
      <c r="L222" s="9" t="s">
        <v>27</v>
      </c>
      <c r="M222" s="9">
        <v>2021</v>
      </c>
      <c r="N222" s="9" t="s">
        <v>31</v>
      </c>
      <c r="O222" s="9" t="s">
        <v>31</v>
      </c>
      <c r="P222" s="9">
        <v>2035</v>
      </c>
      <c r="Q222" s="9" t="s">
        <v>32</v>
      </c>
      <c r="R222" s="17">
        <v>1.3201573830527114</v>
      </c>
      <c r="S222" s="9">
        <v>2035</v>
      </c>
      <c r="T222" s="9" t="s">
        <v>439</v>
      </c>
      <c r="U222" s="9" t="s">
        <v>225</v>
      </c>
      <c r="V222" s="9" t="s">
        <v>226</v>
      </c>
      <c r="W222" s="9">
        <v>96</v>
      </c>
      <c r="X222" s="9" t="s">
        <v>227</v>
      </c>
    </row>
    <row r="223" spans="1:24" ht="36">
      <c r="A223" s="9" t="s">
        <v>744</v>
      </c>
      <c r="B223" s="9" t="s">
        <v>70</v>
      </c>
      <c r="C223" s="9" t="s">
        <v>112</v>
      </c>
      <c r="D223" s="9" t="s">
        <v>27</v>
      </c>
      <c r="E223" s="9" t="s">
        <v>745</v>
      </c>
      <c r="F223" s="9" t="s">
        <v>745</v>
      </c>
      <c r="G223" s="9" t="s">
        <v>115</v>
      </c>
      <c r="H223" s="9" t="s">
        <v>447</v>
      </c>
      <c r="I223" s="9" t="s">
        <v>54</v>
      </c>
      <c r="J223" s="15">
        <v>16311.666656711575</v>
      </c>
      <c r="K223" s="16">
        <v>51.539024571913224</v>
      </c>
      <c r="L223" s="9" t="s">
        <v>27</v>
      </c>
      <c r="M223" s="9">
        <v>2021</v>
      </c>
      <c r="N223" s="9" t="s">
        <v>31</v>
      </c>
      <c r="O223" s="9" t="s">
        <v>31</v>
      </c>
      <c r="P223" s="9">
        <v>2035</v>
      </c>
      <c r="Q223" s="9" t="s">
        <v>32</v>
      </c>
      <c r="R223" s="17">
        <v>1.4496408800279181</v>
      </c>
      <c r="S223" s="9">
        <v>2035</v>
      </c>
      <c r="T223" s="9" t="s">
        <v>439</v>
      </c>
      <c r="U223" s="9" t="s">
        <v>225</v>
      </c>
      <c r="V223" s="9" t="s">
        <v>226</v>
      </c>
      <c r="W223" s="9">
        <v>96</v>
      </c>
      <c r="X223" s="9" t="s">
        <v>227</v>
      </c>
    </row>
    <row r="224" spans="1:24" ht="36">
      <c r="A224" s="9" t="s">
        <v>746</v>
      </c>
      <c r="B224" s="9" t="s">
        <v>70</v>
      </c>
      <c r="C224" s="9" t="s">
        <v>590</v>
      </c>
      <c r="D224" s="9" t="s">
        <v>27</v>
      </c>
      <c r="E224" s="9" t="s">
        <v>747</v>
      </c>
      <c r="F224" s="9" t="s">
        <v>747</v>
      </c>
      <c r="G224" s="9" t="s">
        <v>115</v>
      </c>
      <c r="H224" s="9" t="s">
        <v>447</v>
      </c>
      <c r="I224" s="9" t="s">
        <v>54</v>
      </c>
      <c r="J224" s="15">
        <v>6789.0819220874728</v>
      </c>
      <c r="K224" s="16">
        <v>10.54237466298542</v>
      </c>
      <c r="L224" s="9" t="s">
        <v>27</v>
      </c>
      <c r="M224" s="9">
        <v>2021</v>
      </c>
      <c r="N224" s="9" t="s">
        <v>31</v>
      </c>
      <c r="O224" s="9" t="s">
        <v>31</v>
      </c>
      <c r="P224" s="9">
        <v>2035</v>
      </c>
      <c r="Q224" s="9" t="s">
        <v>32</v>
      </c>
      <c r="R224" s="17">
        <v>1.4496408800279181</v>
      </c>
      <c r="S224" s="9">
        <v>2035</v>
      </c>
      <c r="T224" s="9" t="s">
        <v>439</v>
      </c>
      <c r="U224" s="9" t="s">
        <v>225</v>
      </c>
      <c r="V224" s="9" t="s">
        <v>226</v>
      </c>
      <c r="W224" s="9">
        <v>96</v>
      </c>
      <c r="X224" s="9" t="s">
        <v>227</v>
      </c>
    </row>
    <row r="225" spans="1:24" ht="36">
      <c r="A225" s="9" t="s">
        <v>748</v>
      </c>
      <c r="B225" s="9" t="s">
        <v>70</v>
      </c>
      <c r="C225" s="9" t="s">
        <v>122</v>
      </c>
      <c r="D225" s="9" t="s">
        <v>27</v>
      </c>
      <c r="E225" s="9" t="s">
        <v>749</v>
      </c>
      <c r="F225" s="9" t="s">
        <v>749</v>
      </c>
      <c r="G225" s="9" t="s">
        <v>115</v>
      </c>
      <c r="H225" s="9" t="s">
        <v>447</v>
      </c>
      <c r="I225" s="9" t="s">
        <v>54</v>
      </c>
      <c r="J225" s="15">
        <v>4606.1629396375565</v>
      </c>
      <c r="K225" s="16">
        <v>14.321754769724921</v>
      </c>
      <c r="L225" s="9" t="s">
        <v>27</v>
      </c>
      <c r="M225" s="9">
        <v>2021</v>
      </c>
      <c r="N225" s="9" t="s">
        <v>31</v>
      </c>
      <c r="O225" s="9" t="s">
        <v>31</v>
      </c>
      <c r="P225" s="9">
        <v>2035</v>
      </c>
      <c r="Q225" s="9" t="s">
        <v>32</v>
      </c>
      <c r="R225" s="17">
        <v>1.4496408800279181</v>
      </c>
      <c r="S225" s="9">
        <v>2035</v>
      </c>
      <c r="T225" s="9" t="s">
        <v>439</v>
      </c>
      <c r="U225" s="9" t="s">
        <v>225</v>
      </c>
      <c r="V225" s="9" t="s">
        <v>226</v>
      </c>
      <c r="W225" s="9">
        <v>96</v>
      </c>
      <c r="X225" s="9" t="s">
        <v>227</v>
      </c>
    </row>
    <row r="226" spans="1:24" ht="36">
      <c r="A226" s="9" t="s">
        <v>750</v>
      </c>
      <c r="B226" s="9" t="s">
        <v>70</v>
      </c>
      <c r="C226" s="9" t="s">
        <v>276</v>
      </c>
      <c r="D226" s="9" t="s">
        <v>27</v>
      </c>
      <c r="E226" s="9" t="s">
        <v>751</v>
      </c>
      <c r="F226" s="9" t="s">
        <v>751</v>
      </c>
      <c r="G226" s="9" t="s">
        <v>115</v>
      </c>
      <c r="H226" s="9" t="s">
        <v>447</v>
      </c>
      <c r="I226" s="9" t="s">
        <v>54</v>
      </c>
      <c r="J226" s="15">
        <v>2703.8695868327036</v>
      </c>
      <c r="K226" s="16">
        <v>11.842781884797187</v>
      </c>
      <c r="L226" s="9" t="s">
        <v>27</v>
      </c>
      <c r="M226" s="9">
        <v>2021</v>
      </c>
      <c r="N226" s="9" t="s">
        <v>31</v>
      </c>
      <c r="O226" s="9" t="s">
        <v>31</v>
      </c>
      <c r="P226" s="9">
        <v>2035</v>
      </c>
      <c r="Q226" s="9" t="s">
        <v>32</v>
      </c>
      <c r="R226" s="17">
        <v>1.4496408800279181</v>
      </c>
      <c r="S226" s="9">
        <v>2035</v>
      </c>
      <c r="T226" s="9" t="s">
        <v>439</v>
      </c>
      <c r="U226" s="9" t="s">
        <v>225</v>
      </c>
      <c r="V226" s="9" t="s">
        <v>226</v>
      </c>
      <c r="W226" s="9">
        <v>96</v>
      </c>
      <c r="X226" s="9" t="s">
        <v>227</v>
      </c>
    </row>
    <row r="227" spans="1:24" ht="36">
      <c r="A227" s="9" t="s">
        <v>752</v>
      </c>
      <c r="B227" s="9" t="s">
        <v>70</v>
      </c>
      <c r="C227" s="9" t="s">
        <v>316</v>
      </c>
      <c r="D227" s="9" t="s">
        <v>27</v>
      </c>
      <c r="E227" s="9" t="s">
        <v>753</v>
      </c>
      <c r="F227" s="9" t="s">
        <v>753</v>
      </c>
      <c r="G227" s="9" t="s">
        <v>115</v>
      </c>
      <c r="H227" s="9" t="s">
        <v>447</v>
      </c>
      <c r="I227" s="9" t="s">
        <v>54</v>
      </c>
      <c r="J227" s="15">
        <v>1531.0058499297018</v>
      </c>
      <c r="K227" s="16">
        <v>2.9574136270454563</v>
      </c>
      <c r="L227" s="9" t="s">
        <v>27</v>
      </c>
      <c r="M227" s="9">
        <v>2021</v>
      </c>
      <c r="N227" s="9" t="s">
        <v>31</v>
      </c>
      <c r="O227" s="9" t="s">
        <v>31</v>
      </c>
      <c r="P227" s="9">
        <v>2035</v>
      </c>
      <c r="Q227" s="9" t="s">
        <v>32</v>
      </c>
      <c r="R227" s="17">
        <v>1.0327009898285369</v>
      </c>
      <c r="S227" s="9">
        <v>2035</v>
      </c>
      <c r="T227" s="9" t="s">
        <v>439</v>
      </c>
      <c r="U227" s="9" t="s">
        <v>225</v>
      </c>
      <c r="V227" s="9" t="s">
        <v>226</v>
      </c>
      <c r="W227" s="9">
        <v>96</v>
      </c>
      <c r="X227" s="9" t="s">
        <v>227</v>
      </c>
    </row>
    <row r="228" spans="1:24" ht="36">
      <c r="A228" s="9" t="s">
        <v>754</v>
      </c>
      <c r="B228" s="9" t="s">
        <v>70</v>
      </c>
      <c r="C228" s="9" t="s">
        <v>273</v>
      </c>
      <c r="D228" s="9" t="s">
        <v>27</v>
      </c>
      <c r="E228" s="9" t="s">
        <v>755</v>
      </c>
      <c r="F228" s="9" t="s">
        <v>755</v>
      </c>
      <c r="G228" s="9" t="s">
        <v>115</v>
      </c>
      <c r="H228" s="9" t="s">
        <v>447</v>
      </c>
      <c r="I228" s="9" t="s">
        <v>54</v>
      </c>
      <c r="J228" s="15">
        <v>2091.4380347643983</v>
      </c>
      <c r="K228" s="16">
        <v>3.935722646161143</v>
      </c>
      <c r="L228" s="9" t="s">
        <v>27</v>
      </c>
      <c r="M228" s="9">
        <v>2021</v>
      </c>
      <c r="N228" s="9" t="s">
        <v>31</v>
      </c>
      <c r="O228" s="9" t="s">
        <v>31</v>
      </c>
      <c r="P228" s="9">
        <v>2035</v>
      </c>
      <c r="Q228" s="9" t="s">
        <v>32</v>
      </c>
      <c r="R228" s="17">
        <v>1.2738443791794691</v>
      </c>
      <c r="S228" s="9">
        <v>2035</v>
      </c>
      <c r="T228" s="9" t="s">
        <v>439</v>
      </c>
      <c r="U228" s="9" t="s">
        <v>225</v>
      </c>
      <c r="V228" s="9" t="s">
        <v>226</v>
      </c>
      <c r="W228" s="9">
        <v>96</v>
      </c>
      <c r="X228" s="9" t="s">
        <v>227</v>
      </c>
    </row>
    <row r="229" spans="1:24" ht="36">
      <c r="A229" s="9" t="s">
        <v>756</v>
      </c>
      <c r="B229" s="9" t="s">
        <v>70</v>
      </c>
      <c r="C229" s="9" t="s">
        <v>316</v>
      </c>
      <c r="D229" s="9" t="s">
        <v>27</v>
      </c>
      <c r="E229" s="9" t="s">
        <v>757</v>
      </c>
      <c r="F229" s="9" t="s">
        <v>757</v>
      </c>
      <c r="G229" s="9" t="s">
        <v>115</v>
      </c>
      <c r="H229" s="9" t="s">
        <v>447</v>
      </c>
      <c r="I229" s="9" t="s">
        <v>54</v>
      </c>
      <c r="J229" s="15">
        <v>4330.9262009037466</v>
      </c>
      <c r="K229" s="16">
        <v>8.3069549541919248</v>
      </c>
      <c r="L229" s="9" t="s">
        <v>27</v>
      </c>
      <c r="M229" s="9">
        <v>2021</v>
      </c>
      <c r="N229" s="9" t="s">
        <v>31</v>
      </c>
      <c r="O229" s="9" t="s">
        <v>31</v>
      </c>
      <c r="P229" s="9">
        <v>2035</v>
      </c>
      <c r="Q229" s="9" t="s">
        <v>32</v>
      </c>
      <c r="R229" s="17">
        <v>1.4496408800279181</v>
      </c>
      <c r="S229" s="9">
        <v>2035</v>
      </c>
      <c r="T229" s="9" t="s">
        <v>439</v>
      </c>
      <c r="U229" s="9" t="s">
        <v>225</v>
      </c>
      <c r="V229" s="9" t="s">
        <v>226</v>
      </c>
      <c r="W229" s="9">
        <v>96</v>
      </c>
      <c r="X229" s="9" t="s">
        <v>227</v>
      </c>
    </row>
    <row r="230" spans="1:24" ht="36">
      <c r="A230" s="9" t="s">
        <v>758</v>
      </c>
      <c r="B230" s="9" t="s">
        <v>70</v>
      </c>
      <c r="C230" s="9" t="s">
        <v>402</v>
      </c>
      <c r="D230" s="9" t="s">
        <v>27</v>
      </c>
      <c r="E230" s="9" t="s">
        <v>759</v>
      </c>
      <c r="F230" s="9" t="s">
        <v>759</v>
      </c>
      <c r="G230" s="9" t="s">
        <v>115</v>
      </c>
      <c r="H230" s="9" t="s">
        <v>447</v>
      </c>
      <c r="I230" s="9" t="s">
        <v>54</v>
      </c>
      <c r="J230" s="15">
        <v>29349.787415651634</v>
      </c>
      <c r="K230" s="16">
        <v>79.663208905991823</v>
      </c>
      <c r="L230" s="9" t="s">
        <v>27</v>
      </c>
      <c r="M230" s="9">
        <v>2021</v>
      </c>
      <c r="N230" s="9" t="s">
        <v>31</v>
      </c>
      <c r="O230" s="9" t="s">
        <v>31</v>
      </c>
      <c r="P230" s="9">
        <v>2035</v>
      </c>
      <c r="Q230" s="9" t="s">
        <v>32</v>
      </c>
      <c r="R230" s="17">
        <v>1.6041994345373509</v>
      </c>
      <c r="S230" s="9">
        <v>2035</v>
      </c>
      <c r="T230" s="9" t="s">
        <v>439</v>
      </c>
      <c r="U230" s="9" t="s">
        <v>225</v>
      </c>
      <c r="V230" s="9" t="s">
        <v>226</v>
      </c>
      <c r="W230" s="9">
        <v>96</v>
      </c>
      <c r="X230" s="9" t="s">
        <v>227</v>
      </c>
    </row>
    <row r="231" spans="1:24" ht="36">
      <c r="A231" s="9" t="s">
        <v>760</v>
      </c>
      <c r="B231" s="9" t="s">
        <v>70</v>
      </c>
      <c r="C231" s="9" t="s">
        <v>346</v>
      </c>
      <c r="D231" s="9" t="s">
        <v>27</v>
      </c>
      <c r="E231" s="9" t="s">
        <v>761</v>
      </c>
      <c r="F231" s="9" t="s">
        <v>761</v>
      </c>
      <c r="G231" s="9" t="s">
        <v>115</v>
      </c>
      <c r="H231" s="9" t="s">
        <v>447</v>
      </c>
      <c r="I231" s="9" t="s">
        <v>54</v>
      </c>
      <c r="J231" s="15">
        <v>70372.05024209492</v>
      </c>
      <c r="K231" s="16">
        <v>294.98178523781974</v>
      </c>
      <c r="L231" s="9" t="s">
        <v>27</v>
      </c>
      <c r="M231" s="9">
        <v>2021</v>
      </c>
      <c r="N231" s="9" t="s">
        <v>31</v>
      </c>
      <c r="O231" s="9" t="s">
        <v>31</v>
      </c>
      <c r="P231" s="9">
        <v>2035</v>
      </c>
      <c r="Q231" s="9" t="s">
        <v>32</v>
      </c>
      <c r="R231" s="17">
        <v>5.1574305612479394</v>
      </c>
      <c r="S231" s="9">
        <v>2035</v>
      </c>
      <c r="T231" s="9" t="s">
        <v>439</v>
      </c>
      <c r="U231" s="9" t="s">
        <v>225</v>
      </c>
      <c r="V231" s="9" t="s">
        <v>226</v>
      </c>
      <c r="W231" s="9">
        <v>96</v>
      </c>
      <c r="X231" s="9" t="s">
        <v>227</v>
      </c>
    </row>
    <row r="232" spans="1:24" ht="36">
      <c r="A232" s="9" t="s">
        <v>762</v>
      </c>
      <c r="B232" s="9" t="s">
        <v>70</v>
      </c>
      <c r="C232" s="9" t="s">
        <v>355</v>
      </c>
      <c r="D232" s="9" t="s">
        <v>27</v>
      </c>
      <c r="E232" s="9" t="s">
        <v>763</v>
      </c>
      <c r="F232" s="9" t="s">
        <v>763</v>
      </c>
      <c r="G232" s="9" t="s">
        <v>115</v>
      </c>
      <c r="H232" s="9" t="s">
        <v>447</v>
      </c>
      <c r="I232" s="9" t="s">
        <v>54</v>
      </c>
      <c r="J232" s="15">
        <v>20337.061021116606</v>
      </c>
      <c r="K232" s="16">
        <v>43.097176833131293</v>
      </c>
      <c r="L232" s="9" t="s">
        <v>27</v>
      </c>
      <c r="M232" s="9">
        <v>2021</v>
      </c>
      <c r="N232" s="9" t="s">
        <v>31</v>
      </c>
      <c r="O232" s="9" t="s">
        <v>31</v>
      </c>
      <c r="P232" s="9">
        <v>2035</v>
      </c>
      <c r="Q232" s="9" t="s">
        <v>32</v>
      </c>
      <c r="R232" s="17">
        <v>1.9483993818394354</v>
      </c>
      <c r="S232" s="9">
        <v>2035</v>
      </c>
      <c r="T232" s="9" t="s">
        <v>439</v>
      </c>
      <c r="U232" s="9" t="s">
        <v>225</v>
      </c>
      <c r="V232" s="9" t="s">
        <v>226</v>
      </c>
      <c r="W232" s="9">
        <v>96</v>
      </c>
      <c r="X232" s="9" t="s">
        <v>227</v>
      </c>
    </row>
    <row r="233" spans="1:24" ht="36">
      <c r="A233" s="9" t="s">
        <v>764</v>
      </c>
      <c r="B233" s="9" t="s">
        <v>70</v>
      </c>
      <c r="C233" s="9" t="s">
        <v>276</v>
      </c>
      <c r="D233" s="9" t="s">
        <v>27</v>
      </c>
      <c r="E233" s="9" t="s">
        <v>765</v>
      </c>
      <c r="F233" s="9" t="s">
        <v>765</v>
      </c>
      <c r="G233" s="9" t="s">
        <v>115</v>
      </c>
      <c r="H233" s="9" t="s">
        <v>447</v>
      </c>
      <c r="I233" s="9" t="s">
        <v>54</v>
      </c>
      <c r="J233" s="15">
        <v>13335.117804004682</v>
      </c>
      <c r="K233" s="16">
        <v>46.455805071991307</v>
      </c>
      <c r="L233" s="9" t="s">
        <v>27</v>
      </c>
      <c r="M233" s="9">
        <v>2021</v>
      </c>
      <c r="N233" s="9" t="s">
        <v>31</v>
      </c>
      <c r="O233" s="9" t="s">
        <v>31</v>
      </c>
      <c r="P233" s="9">
        <v>2035</v>
      </c>
      <c r="Q233" s="9" t="s">
        <v>32</v>
      </c>
      <c r="R233" s="17">
        <v>1.4496408800279181</v>
      </c>
      <c r="S233" s="9">
        <v>2035</v>
      </c>
      <c r="T233" s="9" t="s">
        <v>439</v>
      </c>
      <c r="U233" s="9" t="s">
        <v>225</v>
      </c>
      <c r="V233" s="9" t="s">
        <v>226</v>
      </c>
      <c r="W233" s="9">
        <v>96</v>
      </c>
      <c r="X233" s="9" t="s">
        <v>227</v>
      </c>
    </row>
    <row r="234" spans="1:24" ht="36">
      <c r="A234" s="9" t="s">
        <v>766</v>
      </c>
      <c r="B234" s="9" t="s">
        <v>70</v>
      </c>
      <c r="C234" s="9" t="s">
        <v>284</v>
      </c>
      <c r="D234" s="9" t="s">
        <v>27</v>
      </c>
      <c r="E234" s="9" t="s">
        <v>767</v>
      </c>
      <c r="F234" s="9" t="s">
        <v>767</v>
      </c>
      <c r="G234" s="9" t="s">
        <v>115</v>
      </c>
      <c r="H234" s="9" t="s">
        <v>447</v>
      </c>
      <c r="I234" s="9" t="s">
        <v>54</v>
      </c>
      <c r="J234" s="15">
        <v>150337.17824513151</v>
      </c>
      <c r="K234" s="16">
        <v>403.11516233286096</v>
      </c>
      <c r="L234" s="9" t="s">
        <v>27</v>
      </c>
      <c r="M234" s="9">
        <v>2021</v>
      </c>
      <c r="N234" s="9" t="s">
        <v>31</v>
      </c>
      <c r="O234" s="9" t="s">
        <v>31</v>
      </c>
      <c r="P234" s="9">
        <v>2035</v>
      </c>
      <c r="Q234" s="9" t="s">
        <v>32</v>
      </c>
      <c r="R234" s="17">
        <v>43.841892577036575</v>
      </c>
      <c r="S234" s="9">
        <v>2035</v>
      </c>
      <c r="T234" s="9" t="s">
        <v>439</v>
      </c>
      <c r="U234" s="9" t="s">
        <v>225</v>
      </c>
      <c r="V234" s="9" t="s">
        <v>226</v>
      </c>
      <c r="W234" s="9">
        <v>96</v>
      </c>
      <c r="X234" s="9" t="s">
        <v>227</v>
      </c>
    </row>
    <row r="235" spans="1:24" ht="36">
      <c r="A235" s="9" t="s">
        <v>768</v>
      </c>
      <c r="B235" s="9" t="s">
        <v>70</v>
      </c>
      <c r="C235" s="9" t="s">
        <v>112</v>
      </c>
      <c r="D235" s="9" t="s">
        <v>27</v>
      </c>
      <c r="E235" s="9" t="s">
        <v>769</v>
      </c>
      <c r="F235" s="9" t="s">
        <v>769</v>
      </c>
      <c r="G235" s="9" t="s">
        <v>115</v>
      </c>
      <c r="H235" s="9" t="s">
        <v>447</v>
      </c>
      <c r="I235" s="9" t="s">
        <v>54</v>
      </c>
      <c r="J235" s="15">
        <v>87779.616567924386</v>
      </c>
      <c r="K235" s="16">
        <v>185.5266246404853</v>
      </c>
      <c r="L235" s="9" t="s">
        <v>27</v>
      </c>
      <c r="M235" s="9">
        <v>2021</v>
      </c>
      <c r="N235" s="9" t="s">
        <v>31</v>
      </c>
      <c r="O235" s="9" t="s">
        <v>31</v>
      </c>
      <c r="P235" s="9">
        <v>2035</v>
      </c>
      <c r="Q235" s="9" t="s">
        <v>32</v>
      </c>
      <c r="R235" s="17">
        <v>17.23255057428014</v>
      </c>
      <c r="S235" s="9">
        <v>2035</v>
      </c>
      <c r="T235" s="9" t="s">
        <v>439</v>
      </c>
      <c r="U235" s="9" t="s">
        <v>225</v>
      </c>
      <c r="V235" s="9" t="s">
        <v>226</v>
      </c>
      <c r="W235" s="9">
        <v>96</v>
      </c>
      <c r="X235" s="9" t="s">
        <v>227</v>
      </c>
    </row>
    <row r="236" spans="1:24" ht="36">
      <c r="A236" s="9" t="s">
        <v>770</v>
      </c>
      <c r="B236" s="9" t="s">
        <v>70</v>
      </c>
      <c r="C236" s="9" t="s">
        <v>136</v>
      </c>
      <c r="D236" s="9" t="s">
        <v>27</v>
      </c>
      <c r="E236" s="9" t="s">
        <v>771</v>
      </c>
      <c r="F236" s="9" t="s">
        <v>771</v>
      </c>
      <c r="G236" s="9" t="s">
        <v>115</v>
      </c>
      <c r="H236" s="9" t="s">
        <v>447</v>
      </c>
      <c r="I236" s="9" t="s">
        <v>54</v>
      </c>
      <c r="J236" s="15">
        <v>2911.0066998947791</v>
      </c>
      <c r="K236" s="16">
        <v>4.8511843186866344</v>
      </c>
      <c r="L236" s="9" t="s">
        <v>27</v>
      </c>
      <c r="M236" s="9">
        <v>2021</v>
      </c>
      <c r="N236" s="9" t="s">
        <v>31</v>
      </c>
      <c r="O236" s="9" t="s">
        <v>31</v>
      </c>
      <c r="P236" s="9">
        <v>2035</v>
      </c>
      <c r="Q236" s="9" t="s">
        <v>32</v>
      </c>
      <c r="R236" s="17">
        <v>1.4496408800279181</v>
      </c>
      <c r="S236" s="9">
        <v>2035</v>
      </c>
      <c r="T236" s="9" t="s">
        <v>439</v>
      </c>
      <c r="U236" s="9" t="s">
        <v>225</v>
      </c>
      <c r="V236" s="9" t="s">
        <v>226</v>
      </c>
      <c r="W236" s="9">
        <v>96</v>
      </c>
      <c r="X236" s="9" t="s">
        <v>227</v>
      </c>
    </row>
    <row r="237" spans="1:24" ht="36">
      <c r="A237" s="9" t="s">
        <v>772</v>
      </c>
      <c r="B237" s="9" t="s">
        <v>70</v>
      </c>
      <c r="C237" s="9" t="s">
        <v>346</v>
      </c>
      <c r="D237" s="9" t="s">
        <v>27</v>
      </c>
      <c r="E237" s="9" t="s">
        <v>773</v>
      </c>
      <c r="F237" s="9" t="s">
        <v>773</v>
      </c>
      <c r="G237" s="9" t="s">
        <v>115</v>
      </c>
      <c r="H237" s="9" t="s">
        <v>447</v>
      </c>
      <c r="I237" s="9" t="s">
        <v>54</v>
      </c>
      <c r="J237" s="15">
        <v>4188.9960335417209</v>
      </c>
      <c r="K237" s="16">
        <v>11.381722016134615</v>
      </c>
      <c r="L237" s="9" t="s">
        <v>27</v>
      </c>
      <c r="M237" s="9">
        <v>2021</v>
      </c>
      <c r="N237" s="9" t="s">
        <v>31</v>
      </c>
      <c r="O237" s="9" t="s">
        <v>31</v>
      </c>
      <c r="P237" s="9">
        <v>2035</v>
      </c>
      <c r="Q237" s="9" t="s">
        <v>32</v>
      </c>
      <c r="R237" s="17">
        <v>1.4496408800279181</v>
      </c>
      <c r="S237" s="9">
        <v>2035</v>
      </c>
      <c r="T237" s="9" t="s">
        <v>439</v>
      </c>
      <c r="U237" s="9" t="s">
        <v>225</v>
      </c>
      <c r="V237" s="9" t="s">
        <v>226</v>
      </c>
      <c r="W237" s="9">
        <v>96</v>
      </c>
      <c r="X237" s="9" t="s">
        <v>227</v>
      </c>
    </row>
    <row r="238" spans="1:24" ht="36">
      <c r="A238" s="9" t="s">
        <v>774</v>
      </c>
      <c r="B238" s="9" t="s">
        <v>70</v>
      </c>
      <c r="C238" s="9" t="s">
        <v>346</v>
      </c>
      <c r="D238" s="9" t="s">
        <v>27</v>
      </c>
      <c r="E238" s="9" t="s">
        <v>775</v>
      </c>
      <c r="F238" s="9" t="s">
        <v>775</v>
      </c>
      <c r="G238" s="9" t="s">
        <v>115</v>
      </c>
      <c r="H238" s="9" t="s">
        <v>447</v>
      </c>
      <c r="I238" s="9" t="s">
        <v>54</v>
      </c>
      <c r="J238" s="15">
        <v>2165.3789730970616</v>
      </c>
      <c r="K238" s="16">
        <v>4.7319272622228317</v>
      </c>
      <c r="L238" s="9" t="s">
        <v>27</v>
      </c>
      <c r="M238" s="9">
        <v>2021</v>
      </c>
      <c r="N238" s="9" t="s">
        <v>31</v>
      </c>
      <c r="O238" s="9" t="s">
        <v>31</v>
      </c>
      <c r="P238" s="9">
        <v>2035</v>
      </c>
      <c r="Q238" s="9" t="s">
        <v>32</v>
      </c>
      <c r="R238" s="17">
        <v>1.3056597690942826</v>
      </c>
      <c r="S238" s="9">
        <v>2035</v>
      </c>
      <c r="T238" s="9" t="s">
        <v>439</v>
      </c>
      <c r="U238" s="9" t="s">
        <v>225</v>
      </c>
      <c r="V238" s="9" t="s">
        <v>226</v>
      </c>
      <c r="W238" s="9">
        <v>96</v>
      </c>
      <c r="X238" s="9" t="s">
        <v>227</v>
      </c>
    </row>
    <row r="239" spans="1:24" ht="36">
      <c r="A239" s="9" t="s">
        <v>776</v>
      </c>
      <c r="B239" s="9" t="s">
        <v>70</v>
      </c>
      <c r="C239" s="9" t="s">
        <v>355</v>
      </c>
      <c r="D239" s="9" t="s">
        <v>27</v>
      </c>
      <c r="E239" s="9" t="s">
        <v>777</v>
      </c>
      <c r="F239" s="9" t="s">
        <v>777</v>
      </c>
      <c r="G239" s="9" t="s">
        <v>115</v>
      </c>
      <c r="H239" s="9" t="s">
        <v>447</v>
      </c>
      <c r="I239" s="9" t="s">
        <v>54</v>
      </c>
      <c r="J239" s="15">
        <v>7105.8361414544934</v>
      </c>
      <c r="K239" s="16">
        <v>15.281046948171822</v>
      </c>
      <c r="L239" s="9" t="s">
        <v>27</v>
      </c>
      <c r="M239" s="9">
        <v>2021</v>
      </c>
      <c r="N239" s="9" t="s">
        <v>31</v>
      </c>
      <c r="O239" s="9" t="s">
        <v>31</v>
      </c>
      <c r="P239" s="9">
        <v>2035</v>
      </c>
      <c r="Q239" s="9" t="s">
        <v>32</v>
      </c>
      <c r="R239" s="17">
        <v>1.4496408800279181</v>
      </c>
      <c r="S239" s="9">
        <v>2035</v>
      </c>
      <c r="T239" s="9" t="s">
        <v>439</v>
      </c>
      <c r="U239" s="9" t="s">
        <v>225</v>
      </c>
      <c r="V239" s="9" t="s">
        <v>226</v>
      </c>
      <c r="W239" s="9">
        <v>96</v>
      </c>
      <c r="X239" s="9" t="s">
        <v>227</v>
      </c>
    </row>
    <row r="240" spans="1:24" ht="36">
      <c r="A240" s="9" t="s">
        <v>778</v>
      </c>
      <c r="B240" s="9" t="s">
        <v>70</v>
      </c>
      <c r="C240" s="9" t="s">
        <v>294</v>
      </c>
      <c r="D240" s="9" t="s">
        <v>27</v>
      </c>
      <c r="E240" s="9" t="s">
        <v>779</v>
      </c>
      <c r="F240" s="9" t="s">
        <v>779</v>
      </c>
      <c r="G240" s="9" t="s">
        <v>115</v>
      </c>
      <c r="H240" s="9" t="s">
        <v>447</v>
      </c>
      <c r="I240" s="9" t="s">
        <v>54</v>
      </c>
      <c r="J240" s="15">
        <v>3604.6378388158696</v>
      </c>
      <c r="K240" s="16">
        <v>11.583869443632947</v>
      </c>
      <c r="L240" s="9" t="s">
        <v>27</v>
      </c>
      <c r="M240" s="9">
        <v>2021</v>
      </c>
      <c r="N240" s="9" t="s">
        <v>31</v>
      </c>
      <c r="O240" s="9" t="s">
        <v>31</v>
      </c>
      <c r="P240" s="9">
        <v>2035</v>
      </c>
      <c r="Q240" s="9" t="s">
        <v>32</v>
      </c>
      <c r="R240" s="17">
        <v>1.4496408800279181</v>
      </c>
      <c r="S240" s="9">
        <v>2035</v>
      </c>
      <c r="T240" s="9" t="s">
        <v>439</v>
      </c>
      <c r="U240" s="9" t="s">
        <v>225</v>
      </c>
      <c r="V240" s="9" t="s">
        <v>226</v>
      </c>
      <c r="W240" s="9">
        <v>96</v>
      </c>
      <c r="X240" s="9" t="s">
        <v>227</v>
      </c>
    </row>
    <row r="241" spans="1:24" ht="36">
      <c r="A241" s="9" t="s">
        <v>780</v>
      </c>
      <c r="B241" s="9" t="s">
        <v>70</v>
      </c>
      <c r="C241" s="9" t="s">
        <v>112</v>
      </c>
      <c r="D241" s="9" t="s">
        <v>27</v>
      </c>
      <c r="E241" s="9" t="s">
        <v>781</v>
      </c>
      <c r="F241" s="9" t="s">
        <v>781</v>
      </c>
      <c r="G241" s="9" t="s">
        <v>115</v>
      </c>
      <c r="H241" s="9" t="s">
        <v>447</v>
      </c>
      <c r="I241" s="9" t="s">
        <v>54</v>
      </c>
      <c r="J241" s="15">
        <v>13676.451189753567</v>
      </c>
      <c r="K241" s="16">
        <v>33.986523035928791</v>
      </c>
      <c r="L241" s="9" t="s">
        <v>27</v>
      </c>
      <c r="M241" s="9">
        <v>2021</v>
      </c>
      <c r="N241" s="9" t="s">
        <v>31</v>
      </c>
      <c r="O241" s="9" t="s">
        <v>31</v>
      </c>
      <c r="P241" s="9">
        <v>2035</v>
      </c>
      <c r="Q241" s="9" t="s">
        <v>32</v>
      </c>
      <c r="R241" s="17">
        <v>3.7826319088051532</v>
      </c>
      <c r="S241" s="9">
        <v>2035</v>
      </c>
      <c r="T241" s="9" t="s">
        <v>439</v>
      </c>
      <c r="U241" s="9" t="s">
        <v>225</v>
      </c>
      <c r="V241" s="9" t="s">
        <v>226</v>
      </c>
      <c r="W241" s="9">
        <v>96</v>
      </c>
      <c r="X241" s="9" t="s">
        <v>227</v>
      </c>
    </row>
    <row r="242" spans="1:24" ht="36">
      <c r="A242" s="9" t="s">
        <v>782</v>
      </c>
      <c r="B242" s="9" t="s">
        <v>70</v>
      </c>
      <c r="C242" s="9" t="s">
        <v>352</v>
      </c>
      <c r="D242" s="9" t="s">
        <v>27</v>
      </c>
      <c r="E242" s="9" t="s">
        <v>783</v>
      </c>
      <c r="F242" s="9" t="s">
        <v>783</v>
      </c>
      <c r="G242" s="9" t="s">
        <v>115</v>
      </c>
      <c r="H242" s="9" t="s">
        <v>447</v>
      </c>
      <c r="I242" s="9" t="s">
        <v>54</v>
      </c>
      <c r="J242" s="15">
        <v>4194.8560497439494</v>
      </c>
      <c r="K242" s="16">
        <v>7.4950916310406779</v>
      </c>
      <c r="L242" s="9" t="s">
        <v>27</v>
      </c>
      <c r="M242" s="9">
        <v>2021</v>
      </c>
      <c r="N242" s="9" t="s">
        <v>31</v>
      </c>
      <c r="O242" s="9" t="s">
        <v>31</v>
      </c>
      <c r="P242" s="9">
        <v>2035</v>
      </c>
      <c r="Q242" s="9" t="s">
        <v>32</v>
      </c>
      <c r="R242" s="17">
        <v>1.4496408800279181</v>
      </c>
      <c r="S242" s="9">
        <v>2035</v>
      </c>
      <c r="T242" s="9" t="s">
        <v>439</v>
      </c>
      <c r="U242" s="9" t="s">
        <v>225</v>
      </c>
      <c r="V242" s="9" t="s">
        <v>226</v>
      </c>
      <c r="W242" s="9">
        <v>96</v>
      </c>
      <c r="X242" s="9" t="s">
        <v>227</v>
      </c>
    </row>
    <row r="243" spans="1:24" ht="36">
      <c r="A243" s="9" t="s">
        <v>784</v>
      </c>
      <c r="B243" s="9" t="s">
        <v>70</v>
      </c>
      <c r="C243" s="9" t="s">
        <v>247</v>
      </c>
      <c r="D243" s="9" t="s">
        <v>27</v>
      </c>
      <c r="E243" s="9" t="s">
        <v>785</v>
      </c>
      <c r="F243" s="9" t="s">
        <v>785</v>
      </c>
      <c r="G243" s="9" t="s">
        <v>115</v>
      </c>
      <c r="H243" s="9" t="s">
        <v>447</v>
      </c>
      <c r="I243" s="9" t="s">
        <v>54</v>
      </c>
      <c r="J243" s="15">
        <v>3088.0003434508349</v>
      </c>
      <c r="K243" s="16">
        <v>7.7579152346560925</v>
      </c>
      <c r="L243" s="9" t="s">
        <v>27</v>
      </c>
      <c r="M243" s="9">
        <v>2021</v>
      </c>
      <c r="N243" s="9" t="s">
        <v>31</v>
      </c>
      <c r="O243" s="9" t="s">
        <v>31</v>
      </c>
      <c r="P243" s="9">
        <v>2035</v>
      </c>
      <c r="Q243" s="9" t="s">
        <v>32</v>
      </c>
      <c r="R243" s="17">
        <v>1.4496408800279181</v>
      </c>
      <c r="S243" s="9">
        <v>2035</v>
      </c>
      <c r="T243" s="9" t="s">
        <v>439</v>
      </c>
      <c r="U243" s="9" t="s">
        <v>225</v>
      </c>
      <c r="V243" s="9" t="s">
        <v>226</v>
      </c>
      <c r="W243" s="9">
        <v>96</v>
      </c>
      <c r="X243" s="9" t="s">
        <v>227</v>
      </c>
    </row>
    <row r="244" spans="1:24" ht="36">
      <c r="A244" s="9" t="s">
        <v>786</v>
      </c>
      <c r="B244" s="9" t="s">
        <v>70</v>
      </c>
      <c r="C244" s="9" t="s">
        <v>157</v>
      </c>
      <c r="D244" s="9" t="s">
        <v>27</v>
      </c>
      <c r="E244" s="9" t="s">
        <v>787</v>
      </c>
      <c r="F244" s="9" t="s">
        <v>787</v>
      </c>
      <c r="G244" s="9" t="s">
        <v>115</v>
      </c>
      <c r="H244" s="9" t="s">
        <v>447</v>
      </c>
      <c r="I244" s="9" t="s">
        <v>54</v>
      </c>
      <c r="J244" s="15">
        <v>7310.5794505994627</v>
      </c>
      <c r="K244" s="16">
        <v>23.080056415629041</v>
      </c>
      <c r="L244" s="9" t="s">
        <v>27</v>
      </c>
      <c r="M244" s="9">
        <v>2021</v>
      </c>
      <c r="N244" s="9" t="s">
        <v>31</v>
      </c>
      <c r="O244" s="9" t="s">
        <v>31</v>
      </c>
      <c r="P244" s="9">
        <v>2035</v>
      </c>
      <c r="Q244" s="9" t="s">
        <v>32</v>
      </c>
      <c r="R244" s="17">
        <v>1.7295870656472809</v>
      </c>
      <c r="S244" s="9">
        <v>2035</v>
      </c>
      <c r="T244" s="9" t="s">
        <v>439</v>
      </c>
      <c r="U244" s="9" t="s">
        <v>225</v>
      </c>
      <c r="V244" s="9" t="s">
        <v>226</v>
      </c>
      <c r="W244" s="9">
        <v>96</v>
      </c>
      <c r="X244" s="9" t="s">
        <v>227</v>
      </c>
    </row>
    <row r="245" spans="1:24" ht="36">
      <c r="A245" s="9" t="s">
        <v>788</v>
      </c>
      <c r="B245" s="9" t="s">
        <v>70</v>
      </c>
      <c r="C245" s="9" t="s">
        <v>355</v>
      </c>
      <c r="D245" s="9" t="s">
        <v>27</v>
      </c>
      <c r="E245" s="9" t="s">
        <v>789</v>
      </c>
      <c r="F245" s="9" t="s">
        <v>789</v>
      </c>
      <c r="G245" s="9" t="s">
        <v>115</v>
      </c>
      <c r="H245" s="9" t="s">
        <v>447</v>
      </c>
      <c r="I245" s="9" t="s">
        <v>54</v>
      </c>
      <c r="J245" s="15">
        <v>5519.634563972244</v>
      </c>
      <c r="K245" s="16">
        <v>16.992546016398471</v>
      </c>
      <c r="L245" s="9" t="s">
        <v>27</v>
      </c>
      <c r="M245" s="9">
        <v>2021</v>
      </c>
      <c r="N245" s="9" t="s">
        <v>31</v>
      </c>
      <c r="O245" s="9" t="s">
        <v>31</v>
      </c>
      <c r="P245" s="9">
        <v>2035</v>
      </c>
      <c r="Q245" s="9" t="s">
        <v>32</v>
      </c>
      <c r="R245" s="17">
        <v>1.4496408800279181</v>
      </c>
      <c r="S245" s="9">
        <v>2035</v>
      </c>
      <c r="T245" s="9" t="s">
        <v>439</v>
      </c>
      <c r="U245" s="9" t="s">
        <v>225</v>
      </c>
      <c r="V245" s="9" t="s">
        <v>226</v>
      </c>
      <c r="W245" s="9">
        <v>96</v>
      </c>
      <c r="X245" s="9" t="s">
        <v>227</v>
      </c>
    </row>
    <row r="246" spans="1:24" ht="36">
      <c r="A246" s="9" t="s">
        <v>790</v>
      </c>
      <c r="B246" s="9" t="s">
        <v>70</v>
      </c>
      <c r="C246" s="9" t="s">
        <v>316</v>
      </c>
      <c r="D246" s="9" t="s">
        <v>27</v>
      </c>
      <c r="E246" s="9" t="s">
        <v>791</v>
      </c>
      <c r="F246" s="9" t="s">
        <v>791</v>
      </c>
      <c r="G246" s="9" t="s">
        <v>115</v>
      </c>
      <c r="H246" s="9" t="s">
        <v>447</v>
      </c>
      <c r="I246" s="9" t="s">
        <v>54</v>
      </c>
      <c r="J246" s="15">
        <v>10080.118348470427</v>
      </c>
      <c r="K246" s="16">
        <v>26.911194644149159</v>
      </c>
      <c r="L246" s="9" t="s">
        <v>27</v>
      </c>
      <c r="M246" s="9">
        <v>2021</v>
      </c>
      <c r="N246" s="9" t="s">
        <v>31</v>
      </c>
      <c r="O246" s="9" t="s">
        <v>31</v>
      </c>
      <c r="P246" s="9">
        <v>2035</v>
      </c>
      <c r="Q246" s="9" t="s">
        <v>32</v>
      </c>
      <c r="R246" s="17">
        <v>2.0465408332617683</v>
      </c>
      <c r="S246" s="9">
        <v>2035</v>
      </c>
      <c r="T246" s="9" t="s">
        <v>439</v>
      </c>
      <c r="U246" s="9" t="s">
        <v>225</v>
      </c>
      <c r="V246" s="9" t="s">
        <v>226</v>
      </c>
      <c r="W246" s="9">
        <v>96</v>
      </c>
      <c r="X246" s="9" t="s">
        <v>227</v>
      </c>
    </row>
    <row r="247" spans="1:24" ht="36">
      <c r="A247" s="9" t="s">
        <v>792</v>
      </c>
      <c r="B247" s="9" t="s">
        <v>70</v>
      </c>
      <c r="C247" s="9" t="s">
        <v>630</v>
      </c>
      <c r="D247" s="9" t="s">
        <v>27</v>
      </c>
      <c r="E247" s="9" t="s">
        <v>793</v>
      </c>
      <c r="F247" s="9" t="s">
        <v>793</v>
      </c>
      <c r="G247" s="9" t="s">
        <v>115</v>
      </c>
      <c r="H247" s="9" t="s">
        <v>447</v>
      </c>
      <c r="I247" s="9" t="s">
        <v>54</v>
      </c>
      <c r="J247" s="15">
        <v>31045.934010877638</v>
      </c>
      <c r="K247" s="16">
        <v>88.832607991474461</v>
      </c>
      <c r="L247" s="9" t="s">
        <v>27</v>
      </c>
      <c r="M247" s="9">
        <v>2021</v>
      </c>
      <c r="N247" s="9" t="s">
        <v>31</v>
      </c>
      <c r="O247" s="9" t="s">
        <v>31</v>
      </c>
      <c r="P247" s="9">
        <v>2035</v>
      </c>
      <c r="Q247" s="9" t="s">
        <v>32</v>
      </c>
      <c r="R247" s="17">
        <v>1.4496408800279181</v>
      </c>
      <c r="S247" s="9">
        <v>2035</v>
      </c>
      <c r="T247" s="9" t="s">
        <v>439</v>
      </c>
      <c r="U247" s="9" t="s">
        <v>225</v>
      </c>
      <c r="V247" s="9" t="s">
        <v>226</v>
      </c>
      <c r="W247" s="9">
        <v>96</v>
      </c>
      <c r="X247" s="9" t="s">
        <v>227</v>
      </c>
    </row>
    <row r="248" spans="1:24" ht="36">
      <c r="A248" s="9" t="s">
        <v>794</v>
      </c>
      <c r="B248" s="9" t="s">
        <v>70</v>
      </c>
      <c r="C248" s="9" t="s">
        <v>43</v>
      </c>
      <c r="D248" s="9" t="s">
        <v>27</v>
      </c>
      <c r="E248" s="9" t="s">
        <v>795</v>
      </c>
      <c r="F248" s="9" t="s">
        <v>795</v>
      </c>
      <c r="G248" s="9" t="s">
        <v>115</v>
      </c>
      <c r="H248" s="9" t="s">
        <v>447</v>
      </c>
      <c r="I248" s="9" t="s">
        <v>54</v>
      </c>
      <c r="J248" s="15">
        <v>3473.9104709674102</v>
      </c>
      <c r="K248" s="16">
        <v>7.1828131606181493</v>
      </c>
      <c r="L248" s="9" t="s">
        <v>27</v>
      </c>
      <c r="M248" s="9">
        <v>2021</v>
      </c>
      <c r="N248" s="9" t="s">
        <v>31</v>
      </c>
      <c r="O248" s="9" t="s">
        <v>31</v>
      </c>
      <c r="P248" s="9">
        <v>2035</v>
      </c>
      <c r="Q248" s="9" t="s">
        <v>32</v>
      </c>
      <c r="R248" s="17">
        <v>1.4496408800279181</v>
      </c>
      <c r="S248" s="9">
        <v>2035</v>
      </c>
      <c r="T248" s="9" t="s">
        <v>439</v>
      </c>
      <c r="U248" s="9" t="s">
        <v>225</v>
      </c>
      <c r="V248" s="9" t="s">
        <v>226</v>
      </c>
      <c r="W248" s="9">
        <v>96</v>
      </c>
      <c r="X248" s="9" t="s">
        <v>227</v>
      </c>
    </row>
    <row r="249" spans="1:24" ht="36">
      <c r="A249" s="9" t="s">
        <v>796</v>
      </c>
      <c r="B249" s="9" t="s">
        <v>70</v>
      </c>
      <c r="C249" s="9" t="s">
        <v>465</v>
      </c>
      <c r="D249" s="9" t="s">
        <v>27</v>
      </c>
      <c r="E249" s="9" t="s">
        <v>797</v>
      </c>
      <c r="F249" s="9" t="s">
        <v>797</v>
      </c>
      <c r="G249" s="9" t="s">
        <v>115</v>
      </c>
      <c r="H249" s="9" t="s">
        <v>447</v>
      </c>
      <c r="I249" s="9" t="s">
        <v>54</v>
      </c>
      <c r="J249" s="15">
        <v>7250.8655806537481</v>
      </c>
      <c r="K249" s="16">
        <v>15.447871155823607</v>
      </c>
      <c r="L249" s="9" t="s">
        <v>27</v>
      </c>
      <c r="M249" s="9">
        <v>2021</v>
      </c>
      <c r="N249" s="9" t="s">
        <v>31</v>
      </c>
      <c r="O249" s="9" t="s">
        <v>31</v>
      </c>
      <c r="P249" s="9">
        <v>2035</v>
      </c>
      <c r="Q249" s="9" t="s">
        <v>32</v>
      </c>
      <c r="R249" s="17">
        <v>2.3635055672963752</v>
      </c>
      <c r="S249" s="9">
        <v>2035</v>
      </c>
      <c r="T249" s="9" t="s">
        <v>439</v>
      </c>
      <c r="U249" s="9" t="s">
        <v>225</v>
      </c>
      <c r="V249" s="9" t="s">
        <v>226</v>
      </c>
      <c r="W249" s="9">
        <v>96</v>
      </c>
      <c r="X249" s="9" t="s">
        <v>227</v>
      </c>
    </row>
    <row r="250" spans="1:24" ht="36">
      <c r="A250" s="9" t="s">
        <v>798</v>
      </c>
      <c r="B250" s="9" t="s">
        <v>70</v>
      </c>
      <c r="C250" s="9" t="s">
        <v>346</v>
      </c>
      <c r="D250" s="9" t="s">
        <v>27</v>
      </c>
      <c r="E250" s="9" t="s">
        <v>799</v>
      </c>
      <c r="F250" s="9" t="s">
        <v>799</v>
      </c>
      <c r="G250" s="9" t="s">
        <v>115</v>
      </c>
      <c r="H250" s="9" t="s">
        <v>447</v>
      </c>
      <c r="I250" s="9" t="s">
        <v>54</v>
      </c>
      <c r="J250" s="15">
        <v>7596.8470422603186</v>
      </c>
      <c r="K250" s="16">
        <v>15.421804318865089</v>
      </c>
      <c r="L250" s="9" t="s">
        <v>27</v>
      </c>
      <c r="M250" s="9">
        <v>2021</v>
      </c>
      <c r="N250" s="9" t="s">
        <v>31</v>
      </c>
      <c r="O250" s="9" t="s">
        <v>31</v>
      </c>
      <c r="P250" s="9">
        <v>2035</v>
      </c>
      <c r="Q250" s="9" t="s">
        <v>32</v>
      </c>
      <c r="R250" s="17">
        <v>1.9470513145269308</v>
      </c>
      <c r="S250" s="9">
        <v>2035</v>
      </c>
      <c r="T250" s="9" t="s">
        <v>439</v>
      </c>
      <c r="U250" s="9" t="s">
        <v>225</v>
      </c>
      <c r="V250" s="9" t="s">
        <v>226</v>
      </c>
      <c r="W250" s="9">
        <v>96</v>
      </c>
      <c r="X250" s="9" t="s">
        <v>227</v>
      </c>
    </row>
    <row r="251" spans="1:24" ht="36">
      <c r="A251" s="9" t="s">
        <v>800</v>
      </c>
      <c r="B251" s="9" t="s">
        <v>70</v>
      </c>
      <c r="C251" s="9" t="s">
        <v>590</v>
      </c>
      <c r="D251" s="9" t="s">
        <v>27</v>
      </c>
      <c r="E251" s="9" t="s">
        <v>801</v>
      </c>
      <c r="F251" s="9" t="s">
        <v>801</v>
      </c>
      <c r="G251" s="9" t="s">
        <v>115</v>
      </c>
      <c r="H251" s="9" t="s">
        <v>447</v>
      </c>
      <c r="I251" s="9" t="s">
        <v>54</v>
      </c>
      <c r="J251" s="15">
        <v>12439.218561783287</v>
      </c>
      <c r="K251" s="16">
        <v>21.656333982215759</v>
      </c>
      <c r="L251" s="9" t="s">
        <v>27</v>
      </c>
      <c r="M251" s="9">
        <v>2021</v>
      </c>
      <c r="N251" s="9" t="s">
        <v>31</v>
      </c>
      <c r="O251" s="9" t="s">
        <v>31</v>
      </c>
      <c r="P251" s="9">
        <v>2035</v>
      </c>
      <c r="Q251" s="9" t="s">
        <v>32</v>
      </c>
      <c r="R251" s="17">
        <v>1.8558321366495787</v>
      </c>
      <c r="S251" s="9">
        <v>2035</v>
      </c>
      <c r="T251" s="9" t="s">
        <v>439</v>
      </c>
      <c r="U251" s="9" t="s">
        <v>225</v>
      </c>
      <c r="V251" s="9" t="s">
        <v>226</v>
      </c>
      <c r="W251" s="9">
        <v>96</v>
      </c>
      <c r="X251" s="9" t="s">
        <v>227</v>
      </c>
    </row>
    <row r="252" spans="1:24" ht="36">
      <c r="A252" s="9" t="s">
        <v>802</v>
      </c>
      <c r="B252" s="9" t="s">
        <v>70</v>
      </c>
      <c r="C252" s="9" t="s">
        <v>355</v>
      </c>
      <c r="D252" s="9" t="s">
        <v>27</v>
      </c>
      <c r="E252" s="9" t="s">
        <v>803</v>
      </c>
      <c r="F252" s="9" t="s">
        <v>803</v>
      </c>
      <c r="G252" s="9" t="s">
        <v>115</v>
      </c>
      <c r="H252" s="9" t="s">
        <v>447</v>
      </c>
      <c r="I252" s="9" t="s">
        <v>54</v>
      </c>
      <c r="J252" s="15">
        <v>149492.34533237392</v>
      </c>
      <c r="K252" s="16">
        <v>342.60238671681475</v>
      </c>
      <c r="L252" s="9" t="s">
        <v>27</v>
      </c>
      <c r="M252" s="9">
        <v>2021</v>
      </c>
      <c r="N252" s="9" t="s">
        <v>31</v>
      </c>
      <c r="O252" s="9" t="s">
        <v>31</v>
      </c>
      <c r="P252" s="9">
        <v>2035</v>
      </c>
      <c r="Q252" s="9" t="s">
        <v>32</v>
      </c>
      <c r="R252" s="17">
        <v>3.7720719136432161</v>
      </c>
      <c r="S252" s="9">
        <v>2035</v>
      </c>
      <c r="T252" s="9" t="s">
        <v>439</v>
      </c>
      <c r="U252" s="9" t="s">
        <v>225</v>
      </c>
      <c r="V252" s="9" t="s">
        <v>226</v>
      </c>
      <c r="W252" s="9">
        <v>96</v>
      </c>
      <c r="X252" s="9" t="s">
        <v>227</v>
      </c>
    </row>
    <row r="253" spans="1:24" ht="36">
      <c r="A253" s="9" t="s">
        <v>804</v>
      </c>
      <c r="B253" s="9" t="s">
        <v>70</v>
      </c>
      <c r="C253" s="9" t="s">
        <v>276</v>
      </c>
      <c r="D253" s="9" t="s">
        <v>27</v>
      </c>
      <c r="E253" s="9" t="s">
        <v>805</v>
      </c>
      <c r="F253" s="9" t="s">
        <v>805</v>
      </c>
      <c r="G253" s="9" t="s">
        <v>115</v>
      </c>
      <c r="H253" s="9" t="s">
        <v>447</v>
      </c>
      <c r="I253" s="9" t="s">
        <v>54</v>
      </c>
      <c r="J253" s="15">
        <v>4437.5916991515815</v>
      </c>
      <c r="K253" s="16">
        <v>12.848000010567288</v>
      </c>
      <c r="L253" s="9" t="s">
        <v>27</v>
      </c>
      <c r="M253" s="9">
        <v>2021</v>
      </c>
      <c r="N253" s="9" t="s">
        <v>31</v>
      </c>
      <c r="O253" s="9" t="s">
        <v>31</v>
      </c>
      <c r="P253" s="9">
        <v>2035</v>
      </c>
      <c r="Q253" s="9" t="s">
        <v>32</v>
      </c>
      <c r="R253" s="17">
        <v>1.4496408800279181</v>
      </c>
      <c r="S253" s="9">
        <v>2035</v>
      </c>
      <c r="T253" s="9" t="s">
        <v>439</v>
      </c>
      <c r="U253" s="9" t="s">
        <v>225</v>
      </c>
      <c r="V253" s="9" t="s">
        <v>226</v>
      </c>
      <c r="W253" s="9">
        <v>96</v>
      </c>
      <c r="X253" s="9" t="s">
        <v>227</v>
      </c>
    </row>
    <row r="254" spans="1:24" ht="36">
      <c r="A254" s="9" t="s">
        <v>806</v>
      </c>
      <c r="B254" s="9" t="s">
        <v>70</v>
      </c>
      <c r="C254" s="9" t="s">
        <v>234</v>
      </c>
      <c r="D254" s="9" t="s">
        <v>27</v>
      </c>
      <c r="E254" s="9" t="s">
        <v>807</v>
      </c>
      <c r="F254" s="9" t="s">
        <v>807</v>
      </c>
      <c r="G254" s="9" t="s">
        <v>115</v>
      </c>
      <c r="H254" s="9" t="s">
        <v>447</v>
      </c>
      <c r="I254" s="9" t="s">
        <v>54</v>
      </c>
      <c r="J254" s="15">
        <v>7779.4351898441237</v>
      </c>
      <c r="K254" s="16">
        <v>14.518296193444982</v>
      </c>
      <c r="L254" s="9" t="s">
        <v>27</v>
      </c>
      <c r="M254" s="9">
        <v>2021</v>
      </c>
      <c r="N254" s="9" t="s">
        <v>31</v>
      </c>
      <c r="O254" s="9" t="s">
        <v>31</v>
      </c>
      <c r="P254" s="9">
        <v>2035</v>
      </c>
      <c r="Q254" s="9" t="s">
        <v>32</v>
      </c>
      <c r="R254" s="17">
        <v>1.4496408800279181</v>
      </c>
      <c r="S254" s="9">
        <v>2035</v>
      </c>
      <c r="T254" s="9" t="s">
        <v>439</v>
      </c>
      <c r="U254" s="9" t="s">
        <v>225</v>
      </c>
      <c r="V254" s="9" t="s">
        <v>226</v>
      </c>
      <c r="W254" s="9">
        <v>96</v>
      </c>
      <c r="X254" s="9" t="s">
        <v>227</v>
      </c>
    </row>
    <row r="255" spans="1:24" ht="36">
      <c r="A255" s="9" t="s">
        <v>808</v>
      </c>
      <c r="B255" s="9" t="s">
        <v>70</v>
      </c>
      <c r="C255" s="9" t="s">
        <v>112</v>
      </c>
      <c r="D255" s="9" t="s">
        <v>27</v>
      </c>
      <c r="E255" s="9" t="s">
        <v>809</v>
      </c>
      <c r="F255" s="9" t="s">
        <v>809</v>
      </c>
      <c r="G255" s="9" t="s">
        <v>115</v>
      </c>
      <c r="H255" s="9" t="s">
        <v>447</v>
      </c>
      <c r="I255" s="9" t="s">
        <v>54</v>
      </c>
      <c r="J255" s="15">
        <v>2034.5669149361381</v>
      </c>
      <c r="K255" s="16">
        <v>8.6626596788036938</v>
      </c>
      <c r="L255" s="9" t="s">
        <v>27</v>
      </c>
      <c r="M255" s="9">
        <v>2021</v>
      </c>
      <c r="N255" s="9" t="s">
        <v>31</v>
      </c>
      <c r="O255" s="9" t="s">
        <v>31</v>
      </c>
      <c r="P255" s="9">
        <v>2035</v>
      </c>
      <c r="Q255" s="9" t="s">
        <v>32</v>
      </c>
      <c r="R255" s="17">
        <v>1.2493738099247524</v>
      </c>
      <c r="S255" s="9">
        <v>2035</v>
      </c>
      <c r="T255" s="9" t="s">
        <v>439</v>
      </c>
      <c r="U255" s="9" t="s">
        <v>225</v>
      </c>
      <c r="V255" s="9" t="s">
        <v>226</v>
      </c>
      <c r="W255" s="9">
        <v>96</v>
      </c>
      <c r="X255" s="9" t="s">
        <v>227</v>
      </c>
    </row>
    <row r="256" spans="1:24" ht="36">
      <c r="A256" s="9" t="s">
        <v>810</v>
      </c>
      <c r="B256" s="9" t="s">
        <v>70</v>
      </c>
      <c r="C256" s="9" t="s">
        <v>372</v>
      </c>
      <c r="D256" s="9" t="s">
        <v>27</v>
      </c>
      <c r="E256" s="9" t="s">
        <v>811</v>
      </c>
      <c r="F256" s="9" t="s">
        <v>811</v>
      </c>
      <c r="G256" s="9" t="s">
        <v>115</v>
      </c>
      <c r="H256" s="9" t="s">
        <v>447</v>
      </c>
      <c r="I256" s="9" t="s">
        <v>54</v>
      </c>
      <c r="J256" s="15">
        <v>18571.787055810291</v>
      </c>
      <c r="K256" s="16">
        <v>39.877992242797866</v>
      </c>
      <c r="L256" s="9" t="s">
        <v>27</v>
      </c>
      <c r="M256" s="9">
        <v>2021</v>
      </c>
      <c r="N256" s="9" t="s">
        <v>31</v>
      </c>
      <c r="O256" s="9" t="s">
        <v>31</v>
      </c>
      <c r="P256" s="9">
        <v>2035</v>
      </c>
      <c r="Q256" s="9" t="s">
        <v>32</v>
      </c>
      <c r="R256" s="17">
        <v>1.6167924868210108</v>
      </c>
      <c r="S256" s="9">
        <v>2035</v>
      </c>
      <c r="T256" s="9" t="s">
        <v>439</v>
      </c>
      <c r="U256" s="9" t="s">
        <v>225</v>
      </c>
      <c r="V256" s="9" t="s">
        <v>226</v>
      </c>
      <c r="W256" s="9">
        <v>96</v>
      </c>
      <c r="X256" s="9" t="s">
        <v>227</v>
      </c>
    </row>
    <row r="257" spans="1:24" ht="36">
      <c r="A257" s="9" t="s">
        <v>812</v>
      </c>
      <c r="B257" s="9" t="s">
        <v>70</v>
      </c>
      <c r="C257" s="9" t="s">
        <v>241</v>
      </c>
      <c r="D257" s="9" t="s">
        <v>27</v>
      </c>
      <c r="E257" s="9" t="s">
        <v>813</v>
      </c>
      <c r="F257" s="9" t="s">
        <v>813</v>
      </c>
      <c r="G257" s="9" t="s">
        <v>115</v>
      </c>
      <c r="H257" s="9" t="s">
        <v>447</v>
      </c>
      <c r="I257" s="9" t="s">
        <v>54</v>
      </c>
      <c r="J257" s="15">
        <v>11143.701407234561</v>
      </c>
      <c r="K257" s="16">
        <v>37.867980577226803</v>
      </c>
      <c r="L257" s="9" t="s">
        <v>27</v>
      </c>
      <c r="M257" s="9">
        <v>2021</v>
      </c>
      <c r="N257" s="9" t="s">
        <v>31</v>
      </c>
      <c r="O257" s="9" t="s">
        <v>31</v>
      </c>
      <c r="P257" s="9">
        <v>2035</v>
      </c>
      <c r="Q257" s="9" t="s">
        <v>32</v>
      </c>
      <c r="R257" s="17">
        <v>1.4496408800279181</v>
      </c>
      <c r="S257" s="9">
        <v>2035</v>
      </c>
      <c r="T257" s="9" t="s">
        <v>439</v>
      </c>
      <c r="U257" s="9" t="s">
        <v>225</v>
      </c>
      <c r="V257" s="9" t="s">
        <v>226</v>
      </c>
      <c r="W257" s="9">
        <v>96</v>
      </c>
      <c r="X257" s="9" t="s">
        <v>227</v>
      </c>
    </row>
    <row r="258" spans="1:24" ht="36">
      <c r="A258" s="9" t="s">
        <v>814</v>
      </c>
      <c r="B258" s="9" t="s">
        <v>70</v>
      </c>
      <c r="C258" s="9" t="s">
        <v>229</v>
      </c>
      <c r="D258" s="9" t="s">
        <v>27</v>
      </c>
      <c r="E258" s="9" t="s">
        <v>815</v>
      </c>
      <c r="F258" s="9" t="s">
        <v>815</v>
      </c>
      <c r="G258" s="9" t="s">
        <v>115</v>
      </c>
      <c r="H258" s="9" t="s">
        <v>447</v>
      </c>
      <c r="I258" s="9" t="s">
        <v>54</v>
      </c>
      <c r="J258" s="15">
        <v>3387.3851347888808</v>
      </c>
      <c r="K258" s="16">
        <v>8.3654110143189921</v>
      </c>
      <c r="L258" s="9" t="s">
        <v>27</v>
      </c>
      <c r="M258" s="9">
        <v>2021</v>
      </c>
      <c r="N258" s="9" t="s">
        <v>31</v>
      </c>
      <c r="O258" s="9" t="s">
        <v>31</v>
      </c>
      <c r="P258" s="9">
        <v>2035</v>
      </c>
      <c r="Q258" s="9" t="s">
        <v>32</v>
      </c>
      <c r="R258" s="17">
        <v>1.4496408800279181</v>
      </c>
      <c r="S258" s="9">
        <v>2035</v>
      </c>
      <c r="T258" s="9" t="s">
        <v>439</v>
      </c>
      <c r="U258" s="9" t="s">
        <v>225</v>
      </c>
      <c r="V258" s="9" t="s">
        <v>226</v>
      </c>
      <c r="W258" s="9">
        <v>96</v>
      </c>
      <c r="X258" s="9" t="s">
        <v>227</v>
      </c>
    </row>
    <row r="259" spans="1:24" ht="36">
      <c r="A259" s="9" t="s">
        <v>816</v>
      </c>
      <c r="B259" s="9" t="s">
        <v>70</v>
      </c>
      <c r="C259" s="9" t="s">
        <v>234</v>
      </c>
      <c r="D259" s="9" t="s">
        <v>27</v>
      </c>
      <c r="E259" s="9" t="s">
        <v>817</v>
      </c>
      <c r="F259" s="9" t="s">
        <v>817</v>
      </c>
      <c r="G259" s="9" t="s">
        <v>115</v>
      </c>
      <c r="H259" s="9" t="s">
        <v>447</v>
      </c>
      <c r="I259" s="9" t="s">
        <v>54</v>
      </c>
      <c r="J259" s="15">
        <v>10855.15269464889</v>
      </c>
      <c r="K259" s="16">
        <v>24.348934611560775</v>
      </c>
      <c r="L259" s="9" t="s">
        <v>27</v>
      </c>
      <c r="M259" s="9">
        <v>2021</v>
      </c>
      <c r="N259" s="9" t="s">
        <v>31</v>
      </c>
      <c r="O259" s="9" t="s">
        <v>31</v>
      </c>
      <c r="P259" s="9">
        <v>2035</v>
      </c>
      <c r="Q259" s="9" t="s">
        <v>32</v>
      </c>
      <c r="R259" s="17">
        <v>2.3437903319706619</v>
      </c>
      <c r="S259" s="9">
        <v>2035</v>
      </c>
      <c r="T259" s="9" t="s">
        <v>439</v>
      </c>
      <c r="U259" s="9" t="s">
        <v>225</v>
      </c>
      <c r="V259" s="9" t="s">
        <v>226</v>
      </c>
      <c r="W259" s="9">
        <v>96</v>
      </c>
      <c r="X259" s="9" t="s">
        <v>227</v>
      </c>
    </row>
    <row r="260" spans="1:24" ht="36">
      <c r="A260" s="9" t="s">
        <v>818</v>
      </c>
      <c r="B260" s="9" t="s">
        <v>70</v>
      </c>
      <c r="C260" s="9" t="s">
        <v>136</v>
      </c>
      <c r="D260" s="9" t="s">
        <v>27</v>
      </c>
      <c r="E260" s="9" t="s">
        <v>819</v>
      </c>
      <c r="F260" s="9" t="s">
        <v>819</v>
      </c>
      <c r="G260" s="9" t="s">
        <v>115</v>
      </c>
      <c r="H260" s="9" t="s">
        <v>447</v>
      </c>
      <c r="I260" s="9" t="s">
        <v>54</v>
      </c>
      <c r="J260" s="15">
        <v>14142.5140656656</v>
      </c>
      <c r="K260" s="16">
        <v>42.472853587340914</v>
      </c>
      <c r="L260" s="9" t="s">
        <v>27</v>
      </c>
      <c r="M260" s="9">
        <v>2021</v>
      </c>
      <c r="N260" s="9" t="s">
        <v>31</v>
      </c>
      <c r="O260" s="9" t="s">
        <v>31</v>
      </c>
      <c r="P260" s="9">
        <v>2035</v>
      </c>
      <c r="Q260" s="9" t="s">
        <v>32</v>
      </c>
      <c r="R260" s="17">
        <v>1.4496408800279181</v>
      </c>
      <c r="S260" s="9">
        <v>2035</v>
      </c>
      <c r="T260" s="9" t="s">
        <v>439</v>
      </c>
      <c r="U260" s="9" t="s">
        <v>225</v>
      </c>
      <c r="V260" s="9" t="s">
        <v>226</v>
      </c>
      <c r="W260" s="9">
        <v>96</v>
      </c>
      <c r="X260" s="9" t="s">
        <v>227</v>
      </c>
    </row>
    <row r="261" spans="1:24" ht="36">
      <c r="A261" s="9" t="s">
        <v>820</v>
      </c>
      <c r="B261" s="9" t="s">
        <v>70</v>
      </c>
      <c r="C261" s="9" t="s">
        <v>247</v>
      </c>
      <c r="D261" s="9" t="s">
        <v>27</v>
      </c>
      <c r="E261" s="9" t="s">
        <v>821</v>
      </c>
      <c r="F261" s="9" t="s">
        <v>821</v>
      </c>
      <c r="G261" s="9" t="s">
        <v>115</v>
      </c>
      <c r="H261" s="9" t="s">
        <v>447</v>
      </c>
      <c r="I261" s="9" t="s">
        <v>54</v>
      </c>
      <c r="J261" s="15">
        <v>3259.5224811001031</v>
      </c>
      <c r="K261" s="16">
        <v>10.864046852774377</v>
      </c>
      <c r="L261" s="9" t="s">
        <v>27</v>
      </c>
      <c r="M261" s="9">
        <v>2021</v>
      </c>
      <c r="N261" s="9" t="s">
        <v>31</v>
      </c>
      <c r="O261" s="9" t="s">
        <v>31</v>
      </c>
      <c r="P261" s="9">
        <v>2035</v>
      </c>
      <c r="Q261" s="9" t="s">
        <v>32</v>
      </c>
      <c r="R261" s="17">
        <v>1.4496408800279181</v>
      </c>
      <c r="S261" s="9">
        <v>2035</v>
      </c>
      <c r="T261" s="9" t="s">
        <v>439</v>
      </c>
      <c r="U261" s="9" t="s">
        <v>225</v>
      </c>
      <c r="V261" s="9" t="s">
        <v>226</v>
      </c>
      <c r="W261" s="9">
        <v>96</v>
      </c>
      <c r="X261" s="9" t="s">
        <v>227</v>
      </c>
    </row>
    <row r="262" spans="1:24" ht="36">
      <c r="A262" s="9" t="s">
        <v>822</v>
      </c>
      <c r="B262" s="9" t="s">
        <v>70</v>
      </c>
      <c r="C262" s="9" t="s">
        <v>284</v>
      </c>
      <c r="D262" s="9" t="s">
        <v>27</v>
      </c>
      <c r="E262" s="9" t="s">
        <v>823</v>
      </c>
      <c r="F262" s="9" t="s">
        <v>823</v>
      </c>
      <c r="G262" s="9" t="s">
        <v>115</v>
      </c>
      <c r="H262" s="9" t="s">
        <v>447</v>
      </c>
      <c r="I262" s="9" t="s">
        <v>54</v>
      </c>
      <c r="J262" s="15">
        <v>10739.754459765323</v>
      </c>
      <c r="K262" s="16">
        <v>32.378041767086181</v>
      </c>
      <c r="L262" s="9" t="s">
        <v>27</v>
      </c>
      <c r="M262" s="9">
        <v>2021</v>
      </c>
      <c r="N262" s="9" t="s">
        <v>31</v>
      </c>
      <c r="O262" s="9" t="s">
        <v>31</v>
      </c>
      <c r="P262" s="9">
        <v>2035</v>
      </c>
      <c r="Q262" s="9" t="s">
        <v>32</v>
      </c>
      <c r="R262" s="17">
        <v>2.6638980694224945</v>
      </c>
      <c r="S262" s="9">
        <v>2035</v>
      </c>
      <c r="T262" s="9" t="s">
        <v>439</v>
      </c>
      <c r="U262" s="9" t="s">
        <v>225</v>
      </c>
      <c r="V262" s="9" t="s">
        <v>226</v>
      </c>
      <c r="W262" s="9">
        <v>96</v>
      </c>
      <c r="X262" s="9" t="s">
        <v>227</v>
      </c>
    </row>
    <row r="263" spans="1:24" ht="36">
      <c r="A263" s="9" t="s">
        <v>824</v>
      </c>
      <c r="B263" s="9" t="s">
        <v>70</v>
      </c>
      <c r="C263" s="9" t="s">
        <v>323</v>
      </c>
      <c r="D263" s="9" t="s">
        <v>27</v>
      </c>
      <c r="E263" s="9" t="s">
        <v>825</v>
      </c>
      <c r="F263" s="9" t="s">
        <v>825</v>
      </c>
      <c r="G263" s="9" t="s">
        <v>115</v>
      </c>
      <c r="H263" s="9" t="s">
        <v>447</v>
      </c>
      <c r="I263" s="9" t="s">
        <v>54</v>
      </c>
      <c r="J263" s="15">
        <v>13271.65714711078</v>
      </c>
      <c r="K263" s="16">
        <v>41.664256373630728</v>
      </c>
      <c r="L263" s="9" t="s">
        <v>27</v>
      </c>
      <c r="M263" s="9">
        <v>2021</v>
      </c>
      <c r="N263" s="9" t="s">
        <v>31</v>
      </c>
      <c r="O263" s="9" t="s">
        <v>31</v>
      </c>
      <c r="P263" s="9">
        <v>2035</v>
      </c>
      <c r="Q263" s="9" t="s">
        <v>32</v>
      </c>
      <c r="R263" s="17">
        <v>4.309720945419218</v>
      </c>
      <c r="S263" s="9">
        <v>2035</v>
      </c>
      <c r="T263" s="9" t="s">
        <v>439</v>
      </c>
      <c r="U263" s="9" t="s">
        <v>225</v>
      </c>
      <c r="V263" s="9" t="s">
        <v>226</v>
      </c>
      <c r="W263" s="9">
        <v>96</v>
      </c>
      <c r="X263" s="9" t="s">
        <v>227</v>
      </c>
    </row>
    <row r="264" spans="1:24" ht="36">
      <c r="A264" s="9" t="s">
        <v>826</v>
      </c>
      <c r="B264" s="9" t="s">
        <v>70</v>
      </c>
      <c r="C264" s="9" t="s">
        <v>316</v>
      </c>
      <c r="D264" s="9" t="s">
        <v>27</v>
      </c>
      <c r="E264" s="9" t="s">
        <v>827</v>
      </c>
      <c r="F264" s="9" t="s">
        <v>827</v>
      </c>
      <c r="G264" s="9" t="s">
        <v>115</v>
      </c>
      <c r="H264" s="9" t="s">
        <v>447</v>
      </c>
      <c r="I264" s="9" t="s">
        <v>54</v>
      </c>
      <c r="J264" s="15">
        <v>2232.3493896887644</v>
      </c>
      <c r="K264" s="16">
        <v>8.903276415820816</v>
      </c>
      <c r="L264" s="9" t="s">
        <v>27</v>
      </c>
      <c r="M264" s="9">
        <v>2021</v>
      </c>
      <c r="N264" s="9" t="s">
        <v>31</v>
      </c>
      <c r="O264" s="9" t="s">
        <v>31</v>
      </c>
      <c r="P264" s="9">
        <v>2035</v>
      </c>
      <c r="Q264" s="9" t="s">
        <v>32</v>
      </c>
      <c r="R264" s="17">
        <v>1.3344758750927816</v>
      </c>
      <c r="S264" s="9">
        <v>2035</v>
      </c>
      <c r="T264" s="9" t="s">
        <v>439</v>
      </c>
      <c r="U264" s="9" t="s">
        <v>225</v>
      </c>
      <c r="V264" s="9" t="s">
        <v>226</v>
      </c>
      <c r="W264" s="9">
        <v>96</v>
      </c>
      <c r="X264" s="9" t="s">
        <v>227</v>
      </c>
    </row>
    <row r="265" spans="1:24" ht="36">
      <c r="A265" s="9" t="s">
        <v>828</v>
      </c>
      <c r="B265" s="9" t="s">
        <v>70</v>
      </c>
      <c r="C265" s="9" t="s">
        <v>316</v>
      </c>
      <c r="D265" s="9" t="s">
        <v>27</v>
      </c>
      <c r="E265" s="9" t="s">
        <v>829</v>
      </c>
      <c r="F265" s="9" t="s">
        <v>829</v>
      </c>
      <c r="G265" s="9" t="s">
        <v>115</v>
      </c>
      <c r="H265" s="9" t="s">
        <v>447</v>
      </c>
      <c r="I265" s="9" t="s">
        <v>54</v>
      </c>
      <c r="J265" s="15">
        <v>7439.9243740739785</v>
      </c>
      <c r="K265" s="16">
        <v>16.937873988539138</v>
      </c>
      <c r="L265" s="9" t="s">
        <v>27</v>
      </c>
      <c r="M265" s="9">
        <v>2021</v>
      </c>
      <c r="N265" s="9" t="s">
        <v>31</v>
      </c>
      <c r="O265" s="9" t="s">
        <v>31</v>
      </c>
      <c r="P265" s="9">
        <v>2035</v>
      </c>
      <c r="Q265" s="9" t="s">
        <v>32</v>
      </c>
      <c r="R265" s="17">
        <v>1.4496408800279181</v>
      </c>
      <c r="S265" s="9">
        <v>2035</v>
      </c>
      <c r="T265" s="9" t="s">
        <v>439</v>
      </c>
      <c r="U265" s="9" t="s">
        <v>225</v>
      </c>
      <c r="V265" s="9" t="s">
        <v>226</v>
      </c>
      <c r="W265" s="9">
        <v>96</v>
      </c>
      <c r="X265" s="9" t="s">
        <v>227</v>
      </c>
    </row>
    <row r="266" spans="1:24" ht="36">
      <c r="A266" s="9" t="s">
        <v>830</v>
      </c>
      <c r="B266" s="9" t="s">
        <v>70</v>
      </c>
      <c r="C266" s="9" t="s">
        <v>323</v>
      </c>
      <c r="D266" s="9" t="s">
        <v>27</v>
      </c>
      <c r="E266" s="9" t="s">
        <v>831</v>
      </c>
      <c r="F266" s="9" t="s">
        <v>831</v>
      </c>
      <c r="G266" s="9" t="s">
        <v>115</v>
      </c>
      <c r="H266" s="9" t="s">
        <v>447</v>
      </c>
      <c r="I266" s="9" t="s">
        <v>54</v>
      </c>
      <c r="J266" s="15">
        <v>29852.198829401812</v>
      </c>
      <c r="K266" s="16">
        <v>75.848335232182777</v>
      </c>
      <c r="L266" s="9" t="s">
        <v>27</v>
      </c>
      <c r="M266" s="9">
        <v>2021</v>
      </c>
      <c r="N266" s="9" t="s">
        <v>31</v>
      </c>
      <c r="O266" s="9" t="s">
        <v>31</v>
      </c>
      <c r="P266" s="9">
        <v>2035</v>
      </c>
      <c r="Q266" s="9" t="s">
        <v>32</v>
      </c>
      <c r="R266" s="17">
        <v>1.9511936396407834</v>
      </c>
      <c r="S266" s="9">
        <v>2035</v>
      </c>
      <c r="T266" s="9" t="s">
        <v>439</v>
      </c>
      <c r="U266" s="9" t="s">
        <v>225</v>
      </c>
      <c r="V266" s="9" t="s">
        <v>226</v>
      </c>
      <c r="W266" s="9">
        <v>96</v>
      </c>
      <c r="X266" s="9" t="s">
        <v>227</v>
      </c>
    </row>
    <row r="267" spans="1:24" ht="48">
      <c r="A267" s="9" t="s">
        <v>832</v>
      </c>
      <c r="B267" s="9" t="s">
        <v>70</v>
      </c>
      <c r="C267" s="9" t="s">
        <v>346</v>
      </c>
      <c r="D267" s="9" t="s">
        <v>27</v>
      </c>
      <c r="E267" s="9" t="s">
        <v>833</v>
      </c>
      <c r="F267" s="9" t="s">
        <v>833</v>
      </c>
      <c r="G267" s="9" t="s">
        <v>115</v>
      </c>
      <c r="H267" s="9" t="s">
        <v>447</v>
      </c>
      <c r="I267" s="9" t="s">
        <v>54</v>
      </c>
      <c r="J267" s="15">
        <v>2417.2490389948643</v>
      </c>
      <c r="K267" s="16">
        <v>6.5191267395235029</v>
      </c>
      <c r="L267" s="9" t="s">
        <v>27</v>
      </c>
      <c r="M267" s="9">
        <v>2021</v>
      </c>
      <c r="N267" s="9" t="s">
        <v>31</v>
      </c>
      <c r="O267" s="9" t="s">
        <v>31</v>
      </c>
      <c r="P267" s="9">
        <v>2035</v>
      </c>
      <c r="Q267" s="9" t="s">
        <v>32</v>
      </c>
      <c r="R267" s="17">
        <v>1.4140347036718777</v>
      </c>
      <c r="S267" s="9">
        <v>2035</v>
      </c>
      <c r="T267" s="9" t="s">
        <v>439</v>
      </c>
      <c r="U267" s="9" t="s">
        <v>225</v>
      </c>
      <c r="V267" s="9" t="s">
        <v>226</v>
      </c>
      <c r="W267" s="9">
        <v>96</v>
      </c>
      <c r="X267" s="9" t="s">
        <v>227</v>
      </c>
    </row>
    <row r="268" spans="1:24" ht="36">
      <c r="A268" s="9" t="s">
        <v>834</v>
      </c>
      <c r="B268" s="9" t="s">
        <v>70</v>
      </c>
      <c r="C268" s="9" t="s">
        <v>372</v>
      </c>
      <c r="D268" s="9" t="s">
        <v>27</v>
      </c>
      <c r="E268" s="9" t="s">
        <v>835</v>
      </c>
      <c r="F268" s="9" t="s">
        <v>835</v>
      </c>
      <c r="G268" s="9" t="s">
        <v>115</v>
      </c>
      <c r="H268" s="9" t="s">
        <v>447</v>
      </c>
      <c r="I268" s="9" t="s">
        <v>54</v>
      </c>
      <c r="J268" s="15">
        <v>2662.469116059166</v>
      </c>
      <c r="K268" s="16">
        <v>7.8275803940679767</v>
      </c>
      <c r="L268" s="9" t="s">
        <v>27</v>
      </c>
      <c r="M268" s="9">
        <v>2021</v>
      </c>
      <c r="N268" s="9" t="s">
        <v>31</v>
      </c>
      <c r="O268" s="9" t="s">
        <v>31</v>
      </c>
      <c r="P268" s="9">
        <v>2035</v>
      </c>
      <c r="Q268" s="9" t="s">
        <v>32</v>
      </c>
      <c r="R268" s="17">
        <v>1.4496408800279181</v>
      </c>
      <c r="S268" s="9">
        <v>2035</v>
      </c>
      <c r="T268" s="9" t="s">
        <v>439</v>
      </c>
      <c r="U268" s="9" t="s">
        <v>225</v>
      </c>
      <c r="V268" s="9" t="s">
        <v>226</v>
      </c>
      <c r="W268" s="9">
        <v>96</v>
      </c>
      <c r="X268" s="9" t="s">
        <v>227</v>
      </c>
    </row>
    <row r="269" spans="1:24" ht="36">
      <c r="A269" s="9" t="s">
        <v>836</v>
      </c>
      <c r="B269" s="9" t="s">
        <v>70</v>
      </c>
      <c r="C269" s="9" t="s">
        <v>316</v>
      </c>
      <c r="D269" s="9" t="s">
        <v>27</v>
      </c>
      <c r="E269" s="9" t="s">
        <v>837</v>
      </c>
      <c r="F269" s="9" t="s">
        <v>837</v>
      </c>
      <c r="G269" s="9" t="s">
        <v>115</v>
      </c>
      <c r="H269" s="9" t="s">
        <v>447</v>
      </c>
      <c r="I269" s="9" t="s">
        <v>54</v>
      </c>
      <c r="J269" s="15">
        <v>3503.3661868630575</v>
      </c>
      <c r="K269" s="16">
        <v>7.9039187026489</v>
      </c>
      <c r="L269" s="9" t="s">
        <v>27</v>
      </c>
      <c r="M269" s="9">
        <v>2021</v>
      </c>
      <c r="N269" s="9" t="s">
        <v>31</v>
      </c>
      <c r="O269" s="9" t="s">
        <v>31</v>
      </c>
      <c r="P269" s="9">
        <v>2035</v>
      </c>
      <c r="Q269" s="9" t="s">
        <v>32</v>
      </c>
      <c r="R269" s="17">
        <v>1.4496408800279181</v>
      </c>
      <c r="S269" s="9">
        <v>2035</v>
      </c>
      <c r="T269" s="9" t="s">
        <v>439</v>
      </c>
      <c r="U269" s="9" t="s">
        <v>225</v>
      </c>
      <c r="V269" s="9" t="s">
        <v>226</v>
      </c>
      <c r="W269" s="9">
        <v>96</v>
      </c>
      <c r="X269" s="9" t="s">
        <v>227</v>
      </c>
    </row>
    <row r="270" spans="1:24" ht="36">
      <c r="A270" s="9" t="s">
        <v>838</v>
      </c>
      <c r="B270" s="9" t="s">
        <v>70</v>
      </c>
      <c r="C270" s="9" t="s">
        <v>241</v>
      </c>
      <c r="D270" s="9" t="s">
        <v>27</v>
      </c>
      <c r="E270" s="9" t="s">
        <v>839</v>
      </c>
      <c r="F270" s="9" t="s">
        <v>839</v>
      </c>
      <c r="G270" s="9" t="s">
        <v>115</v>
      </c>
      <c r="H270" s="9" t="s">
        <v>447</v>
      </c>
      <c r="I270" s="9" t="s">
        <v>54</v>
      </c>
      <c r="J270" s="15">
        <v>4359.9180080609249</v>
      </c>
      <c r="K270" s="16">
        <v>10.343911629750536</v>
      </c>
      <c r="L270" s="9" t="s">
        <v>27</v>
      </c>
      <c r="M270" s="9">
        <v>2021</v>
      </c>
      <c r="N270" s="9" t="s">
        <v>31</v>
      </c>
      <c r="O270" s="9" t="s">
        <v>31</v>
      </c>
      <c r="P270" s="9">
        <v>2035</v>
      </c>
      <c r="Q270" s="9" t="s">
        <v>32</v>
      </c>
      <c r="R270" s="17">
        <v>1.4496408800279181</v>
      </c>
      <c r="S270" s="9">
        <v>2035</v>
      </c>
      <c r="T270" s="9" t="s">
        <v>439</v>
      </c>
      <c r="U270" s="9" t="s">
        <v>225</v>
      </c>
      <c r="V270" s="9" t="s">
        <v>226</v>
      </c>
      <c r="W270" s="9">
        <v>96</v>
      </c>
      <c r="X270" s="9" t="s">
        <v>227</v>
      </c>
    </row>
    <row r="271" spans="1:24" ht="36">
      <c r="A271" s="9" t="s">
        <v>840</v>
      </c>
      <c r="B271" s="9" t="s">
        <v>70</v>
      </c>
      <c r="C271" s="9" t="s">
        <v>252</v>
      </c>
      <c r="D271" s="9" t="s">
        <v>27</v>
      </c>
      <c r="E271" s="9" t="s">
        <v>841</v>
      </c>
      <c r="F271" s="9" t="s">
        <v>841</v>
      </c>
      <c r="G271" s="9" t="s">
        <v>115</v>
      </c>
      <c r="H271" s="9" t="s">
        <v>447</v>
      </c>
      <c r="I271" s="9" t="s">
        <v>54</v>
      </c>
      <c r="J271" s="15">
        <v>38678.970904394657</v>
      </c>
      <c r="K271" s="16">
        <v>91.171839733451137</v>
      </c>
      <c r="L271" s="9" t="s">
        <v>27</v>
      </c>
      <c r="M271" s="9">
        <v>2021</v>
      </c>
      <c r="N271" s="9" t="s">
        <v>31</v>
      </c>
      <c r="O271" s="9" t="s">
        <v>31</v>
      </c>
      <c r="P271" s="9">
        <v>2035</v>
      </c>
      <c r="Q271" s="9" t="s">
        <v>32</v>
      </c>
      <c r="R271" s="17">
        <v>1.8077175743548128</v>
      </c>
      <c r="S271" s="9">
        <v>2035</v>
      </c>
      <c r="T271" s="9" t="s">
        <v>439</v>
      </c>
      <c r="U271" s="9" t="s">
        <v>225</v>
      </c>
      <c r="V271" s="9" t="s">
        <v>226</v>
      </c>
      <c r="W271" s="9">
        <v>96</v>
      </c>
      <c r="X271" s="9" t="s">
        <v>227</v>
      </c>
    </row>
    <row r="272" spans="1:24" ht="36">
      <c r="A272" s="9" t="s">
        <v>842</v>
      </c>
      <c r="B272" s="9" t="s">
        <v>70</v>
      </c>
      <c r="C272" s="9" t="s">
        <v>241</v>
      </c>
      <c r="D272" s="9" t="s">
        <v>27</v>
      </c>
      <c r="E272" s="9" t="s">
        <v>843</v>
      </c>
      <c r="F272" s="9" t="s">
        <v>843</v>
      </c>
      <c r="G272" s="9" t="s">
        <v>115</v>
      </c>
      <c r="H272" s="9" t="s">
        <v>447</v>
      </c>
      <c r="I272" s="9" t="s">
        <v>54</v>
      </c>
      <c r="J272" s="15">
        <v>3113.692369422145</v>
      </c>
      <c r="K272" s="16">
        <v>9.8597321747071298</v>
      </c>
      <c r="L272" s="9" t="s">
        <v>27</v>
      </c>
      <c r="M272" s="9">
        <v>2021</v>
      </c>
      <c r="N272" s="9" t="s">
        <v>31</v>
      </c>
      <c r="O272" s="9" t="s">
        <v>31</v>
      </c>
      <c r="P272" s="9">
        <v>2035</v>
      </c>
      <c r="Q272" s="9" t="s">
        <v>32</v>
      </c>
      <c r="R272" s="17">
        <v>1.4496408800279181</v>
      </c>
      <c r="S272" s="9">
        <v>2035</v>
      </c>
      <c r="T272" s="9" t="s">
        <v>439</v>
      </c>
      <c r="U272" s="9" t="s">
        <v>225</v>
      </c>
      <c r="V272" s="9" t="s">
        <v>226</v>
      </c>
      <c r="W272" s="9">
        <v>96</v>
      </c>
      <c r="X272" s="9" t="s">
        <v>227</v>
      </c>
    </row>
    <row r="273" spans="1:24" ht="36">
      <c r="A273" s="9" t="s">
        <v>844</v>
      </c>
      <c r="B273" s="9" t="s">
        <v>70</v>
      </c>
      <c r="C273" s="9" t="s">
        <v>402</v>
      </c>
      <c r="D273" s="9" t="s">
        <v>27</v>
      </c>
      <c r="E273" s="9" t="s">
        <v>845</v>
      </c>
      <c r="F273" s="9" t="s">
        <v>845</v>
      </c>
      <c r="G273" s="9" t="s">
        <v>115</v>
      </c>
      <c r="H273" s="9" t="s">
        <v>447</v>
      </c>
      <c r="I273" s="9" t="s">
        <v>54</v>
      </c>
      <c r="J273" s="15">
        <v>6732.6898869658462</v>
      </c>
      <c r="K273" s="16">
        <v>16.204615780894827</v>
      </c>
      <c r="L273" s="9" t="s">
        <v>27</v>
      </c>
      <c r="M273" s="9">
        <v>2021</v>
      </c>
      <c r="N273" s="9" t="s">
        <v>31</v>
      </c>
      <c r="O273" s="9" t="s">
        <v>31</v>
      </c>
      <c r="P273" s="9">
        <v>2035</v>
      </c>
      <c r="Q273" s="9" t="s">
        <v>32</v>
      </c>
      <c r="R273" s="17">
        <v>1.4496408800279181</v>
      </c>
      <c r="S273" s="9">
        <v>2035</v>
      </c>
      <c r="T273" s="9" t="s">
        <v>439</v>
      </c>
      <c r="U273" s="9" t="s">
        <v>225</v>
      </c>
      <c r="V273" s="9" t="s">
        <v>226</v>
      </c>
      <c r="W273" s="9">
        <v>96</v>
      </c>
      <c r="X273" s="9" t="s">
        <v>227</v>
      </c>
    </row>
    <row r="274" spans="1:24" ht="36">
      <c r="A274" s="9" t="s">
        <v>846</v>
      </c>
      <c r="B274" s="9" t="s">
        <v>70</v>
      </c>
      <c r="C274" s="9" t="s">
        <v>330</v>
      </c>
      <c r="D274" s="9" t="s">
        <v>27</v>
      </c>
      <c r="E274" s="9" t="s">
        <v>847</v>
      </c>
      <c r="F274" s="9" t="s">
        <v>847</v>
      </c>
      <c r="G274" s="9" t="s">
        <v>115</v>
      </c>
      <c r="H274" s="9" t="s">
        <v>447</v>
      </c>
      <c r="I274" s="9" t="s">
        <v>54</v>
      </c>
      <c r="J274" s="15">
        <v>18780.459042397277</v>
      </c>
      <c r="K274" s="16">
        <v>55.549405704828459</v>
      </c>
      <c r="L274" s="9" t="s">
        <v>27</v>
      </c>
      <c r="M274" s="9">
        <v>2021</v>
      </c>
      <c r="N274" s="9" t="s">
        <v>31</v>
      </c>
      <c r="O274" s="9" t="s">
        <v>31</v>
      </c>
      <c r="P274" s="9">
        <v>2035</v>
      </c>
      <c r="Q274" s="9" t="s">
        <v>32</v>
      </c>
      <c r="R274" s="17">
        <v>1.4496408800279181</v>
      </c>
      <c r="S274" s="9">
        <v>2035</v>
      </c>
      <c r="T274" s="9" t="s">
        <v>439</v>
      </c>
      <c r="U274" s="9" t="s">
        <v>225</v>
      </c>
      <c r="V274" s="9" t="s">
        <v>226</v>
      </c>
      <c r="W274" s="9">
        <v>96</v>
      </c>
      <c r="X274" s="9" t="s">
        <v>227</v>
      </c>
    </row>
    <row r="275" spans="1:24" ht="48">
      <c r="A275" s="9" t="s">
        <v>848</v>
      </c>
      <c r="B275" s="9" t="s">
        <v>70</v>
      </c>
      <c r="C275" s="9" t="s">
        <v>234</v>
      </c>
      <c r="D275" s="9" t="s">
        <v>27</v>
      </c>
      <c r="E275" s="9" t="s">
        <v>849</v>
      </c>
      <c r="F275" s="9" t="s">
        <v>849</v>
      </c>
      <c r="G275" s="9" t="s">
        <v>115</v>
      </c>
      <c r="H275" s="9" t="s">
        <v>447</v>
      </c>
      <c r="I275" s="9" t="s">
        <v>54</v>
      </c>
      <c r="J275" s="15">
        <v>17023.319673635313</v>
      </c>
      <c r="K275" s="16">
        <v>33.396612491667625</v>
      </c>
      <c r="L275" s="9" t="s">
        <v>27</v>
      </c>
      <c r="M275" s="9">
        <v>2021</v>
      </c>
      <c r="N275" s="9" t="s">
        <v>31</v>
      </c>
      <c r="O275" s="9" t="s">
        <v>31</v>
      </c>
      <c r="P275" s="9">
        <v>2035</v>
      </c>
      <c r="Q275" s="9" t="s">
        <v>32</v>
      </c>
      <c r="R275" s="17">
        <v>1.4496408800279181</v>
      </c>
      <c r="S275" s="9">
        <v>2035</v>
      </c>
      <c r="T275" s="9" t="s">
        <v>439</v>
      </c>
      <c r="U275" s="9" t="s">
        <v>225</v>
      </c>
      <c r="V275" s="9" t="s">
        <v>226</v>
      </c>
      <c r="W275" s="9">
        <v>96</v>
      </c>
      <c r="X275" s="9" t="s">
        <v>227</v>
      </c>
    </row>
    <row r="276" spans="1:24" ht="48">
      <c r="A276" s="9" t="s">
        <v>850</v>
      </c>
      <c r="B276" s="9" t="s">
        <v>70</v>
      </c>
      <c r="C276" s="9" t="s">
        <v>316</v>
      </c>
      <c r="D276" s="9" t="s">
        <v>27</v>
      </c>
      <c r="E276" s="9" t="s">
        <v>851</v>
      </c>
      <c r="F276" s="9" t="s">
        <v>851</v>
      </c>
      <c r="G276" s="9" t="s">
        <v>115</v>
      </c>
      <c r="H276" s="9" t="s">
        <v>447</v>
      </c>
      <c r="I276" s="9" t="s">
        <v>54</v>
      </c>
      <c r="J276" s="15">
        <v>3101.2321314779238</v>
      </c>
      <c r="K276" s="16">
        <v>6.8397985347846202</v>
      </c>
      <c r="L276" s="9" t="s">
        <v>27</v>
      </c>
      <c r="M276" s="9">
        <v>2021</v>
      </c>
      <c r="N276" s="9" t="s">
        <v>31</v>
      </c>
      <c r="O276" s="9" t="s">
        <v>31</v>
      </c>
      <c r="P276" s="9">
        <v>2035</v>
      </c>
      <c r="Q276" s="9" t="s">
        <v>32</v>
      </c>
      <c r="R276" s="17">
        <v>1.4496408800279181</v>
      </c>
      <c r="S276" s="9">
        <v>2035</v>
      </c>
      <c r="T276" s="9" t="s">
        <v>439</v>
      </c>
      <c r="U276" s="9" t="s">
        <v>225</v>
      </c>
      <c r="V276" s="9" t="s">
        <v>226</v>
      </c>
      <c r="W276" s="9">
        <v>96</v>
      </c>
      <c r="X276" s="9" t="s">
        <v>227</v>
      </c>
    </row>
    <row r="277" spans="1:24" ht="36">
      <c r="A277" s="9" t="s">
        <v>852</v>
      </c>
      <c r="B277" s="9" t="s">
        <v>70</v>
      </c>
      <c r="C277" s="9" t="s">
        <v>853</v>
      </c>
      <c r="D277" s="9" t="s">
        <v>27</v>
      </c>
      <c r="E277" s="9" t="s">
        <v>854</v>
      </c>
      <c r="F277" s="9" t="s">
        <v>854</v>
      </c>
      <c r="G277" s="9" t="s">
        <v>115</v>
      </c>
      <c r="H277" s="9" t="s">
        <v>447</v>
      </c>
      <c r="I277" s="9" t="s">
        <v>54</v>
      </c>
      <c r="J277" s="15">
        <v>8135.0667819047176</v>
      </c>
      <c r="K277" s="16">
        <v>14.984829280681346</v>
      </c>
      <c r="L277" s="9" t="s">
        <v>27</v>
      </c>
      <c r="M277" s="9">
        <v>2021</v>
      </c>
      <c r="N277" s="9" t="s">
        <v>31</v>
      </c>
      <c r="O277" s="9" t="s">
        <v>31</v>
      </c>
      <c r="P277" s="9">
        <v>2035</v>
      </c>
      <c r="Q277" s="9" t="s">
        <v>32</v>
      </c>
      <c r="R277" s="17">
        <v>1.8186768597047425</v>
      </c>
      <c r="S277" s="9">
        <v>2035</v>
      </c>
      <c r="T277" s="9" t="s">
        <v>439</v>
      </c>
      <c r="U277" s="9" t="s">
        <v>225</v>
      </c>
      <c r="V277" s="9" t="s">
        <v>226</v>
      </c>
      <c r="W277" s="9">
        <v>96</v>
      </c>
      <c r="X277" s="9" t="s">
        <v>227</v>
      </c>
    </row>
    <row r="278" spans="1:24" ht="48">
      <c r="A278" s="9" t="s">
        <v>855</v>
      </c>
      <c r="B278" s="9" t="s">
        <v>70</v>
      </c>
      <c r="C278" s="9" t="s">
        <v>252</v>
      </c>
      <c r="D278" s="9" t="s">
        <v>27</v>
      </c>
      <c r="E278" s="9" t="s">
        <v>856</v>
      </c>
      <c r="F278" s="9" t="s">
        <v>856</v>
      </c>
      <c r="G278" s="9" t="s">
        <v>115</v>
      </c>
      <c r="H278" s="9" t="s">
        <v>447</v>
      </c>
      <c r="I278" s="9" t="s">
        <v>54</v>
      </c>
      <c r="J278" s="15">
        <v>1261.5345871062166</v>
      </c>
      <c r="K278" s="16">
        <v>4.6112507251078894</v>
      </c>
      <c r="L278" s="9" t="s">
        <v>27</v>
      </c>
      <c r="M278" s="9">
        <v>2021</v>
      </c>
      <c r="N278" s="9" t="s">
        <v>31</v>
      </c>
      <c r="O278" s="9" t="s">
        <v>31</v>
      </c>
      <c r="P278" s="9">
        <v>2035</v>
      </c>
      <c r="Q278" s="9" t="s">
        <v>32</v>
      </c>
      <c r="R278" s="17">
        <v>0.91675259248747798</v>
      </c>
      <c r="S278" s="9">
        <v>2035</v>
      </c>
      <c r="T278" s="9" t="s">
        <v>439</v>
      </c>
      <c r="U278" s="9" t="s">
        <v>225</v>
      </c>
      <c r="V278" s="9" t="s">
        <v>226</v>
      </c>
      <c r="W278" s="9">
        <v>96</v>
      </c>
      <c r="X278" s="9" t="s">
        <v>227</v>
      </c>
    </row>
    <row r="279" spans="1:24" ht="36">
      <c r="A279" s="9" t="s">
        <v>857</v>
      </c>
      <c r="B279" s="9" t="s">
        <v>70</v>
      </c>
      <c r="C279" s="9" t="s">
        <v>241</v>
      </c>
      <c r="D279" s="9" t="s">
        <v>27</v>
      </c>
      <c r="E279" s="9" t="s">
        <v>858</v>
      </c>
      <c r="F279" s="9" t="s">
        <v>858</v>
      </c>
      <c r="G279" s="9" t="s">
        <v>115</v>
      </c>
      <c r="H279" s="9" t="s">
        <v>447</v>
      </c>
      <c r="I279" s="9" t="s">
        <v>54</v>
      </c>
      <c r="J279" s="15">
        <v>2493.916094656217</v>
      </c>
      <c r="K279" s="16">
        <v>6.5128759503464835</v>
      </c>
      <c r="L279" s="9" t="s">
        <v>27</v>
      </c>
      <c r="M279" s="9">
        <v>2021</v>
      </c>
      <c r="N279" s="9" t="s">
        <v>31</v>
      </c>
      <c r="O279" s="9" t="s">
        <v>31</v>
      </c>
      <c r="P279" s="9">
        <v>2035</v>
      </c>
      <c r="Q279" s="9" t="s">
        <v>32</v>
      </c>
      <c r="R279" s="17">
        <v>1.4470230904098522</v>
      </c>
      <c r="S279" s="9">
        <v>2035</v>
      </c>
      <c r="T279" s="9" t="s">
        <v>439</v>
      </c>
      <c r="U279" s="9" t="s">
        <v>225</v>
      </c>
      <c r="V279" s="9" t="s">
        <v>226</v>
      </c>
      <c r="W279" s="9">
        <v>96</v>
      </c>
      <c r="X279" s="9" t="s">
        <v>227</v>
      </c>
    </row>
    <row r="280" spans="1:24" ht="36">
      <c r="A280" s="9" t="s">
        <v>859</v>
      </c>
      <c r="B280" s="9" t="s">
        <v>70</v>
      </c>
      <c r="C280" s="9" t="s">
        <v>316</v>
      </c>
      <c r="D280" s="9" t="s">
        <v>27</v>
      </c>
      <c r="E280" s="9" t="s">
        <v>860</v>
      </c>
      <c r="F280" s="9" t="s">
        <v>860</v>
      </c>
      <c r="G280" s="9" t="s">
        <v>115</v>
      </c>
      <c r="H280" s="9" t="s">
        <v>447</v>
      </c>
      <c r="I280" s="9" t="s">
        <v>54</v>
      </c>
      <c r="J280" s="15">
        <v>46055.657732560503</v>
      </c>
      <c r="K280" s="16">
        <v>105.05730061038304</v>
      </c>
      <c r="L280" s="9" t="s">
        <v>27</v>
      </c>
      <c r="M280" s="9">
        <v>2021</v>
      </c>
      <c r="N280" s="9" t="s">
        <v>31</v>
      </c>
      <c r="O280" s="9" t="s">
        <v>31</v>
      </c>
      <c r="P280" s="9">
        <v>2035</v>
      </c>
      <c r="Q280" s="9" t="s">
        <v>32</v>
      </c>
      <c r="R280" s="17">
        <v>2.5539830503147343</v>
      </c>
      <c r="S280" s="9">
        <v>2035</v>
      </c>
      <c r="T280" s="9" t="s">
        <v>439</v>
      </c>
      <c r="U280" s="9" t="s">
        <v>225</v>
      </c>
      <c r="V280" s="9" t="s">
        <v>226</v>
      </c>
      <c r="W280" s="9">
        <v>96</v>
      </c>
      <c r="X280" s="9" t="s">
        <v>227</v>
      </c>
    </row>
    <row r="281" spans="1:24" ht="36">
      <c r="A281" s="9" t="s">
        <v>861</v>
      </c>
      <c r="B281" s="9" t="s">
        <v>70</v>
      </c>
      <c r="C281" s="9" t="s">
        <v>247</v>
      </c>
      <c r="D281" s="9" t="s">
        <v>27</v>
      </c>
      <c r="E281" s="9" t="s">
        <v>862</v>
      </c>
      <c r="F281" s="9" t="s">
        <v>862</v>
      </c>
      <c r="G281" s="9" t="s">
        <v>115</v>
      </c>
      <c r="H281" s="9" t="s">
        <v>447</v>
      </c>
      <c r="I281" s="9" t="s">
        <v>54</v>
      </c>
      <c r="J281" s="15">
        <v>3675.3967391070028</v>
      </c>
      <c r="K281" s="16">
        <v>10.092649293489544</v>
      </c>
      <c r="L281" s="9" t="s">
        <v>27</v>
      </c>
      <c r="M281" s="9">
        <v>2021</v>
      </c>
      <c r="N281" s="9" t="s">
        <v>31</v>
      </c>
      <c r="O281" s="9" t="s">
        <v>31</v>
      </c>
      <c r="P281" s="9">
        <v>2035</v>
      </c>
      <c r="Q281" s="9" t="s">
        <v>32</v>
      </c>
      <c r="R281" s="17">
        <v>1.4496408800279181</v>
      </c>
      <c r="S281" s="9">
        <v>2035</v>
      </c>
      <c r="T281" s="9" t="s">
        <v>439</v>
      </c>
      <c r="U281" s="9" t="s">
        <v>225</v>
      </c>
      <c r="V281" s="9" t="s">
        <v>226</v>
      </c>
      <c r="W281" s="9">
        <v>96</v>
      </c>
      <c r="X281" s="9" t="s">
        <v>227</v>
      </c>
    </row>
    <row r="282" spans="1:24" ht="36">
      <c r="A282" s="9" t="s">
        <v>863</v>
      </c>
      <c r="B282" s="9" t="s">
        <v>70</v>
      </c>
      <c r="C282" s="9" t="s">
        <v>323</v>
      </c>
      <c r="D282" s="9" t="s">
        <v>27</v>
      </c>
      <c r="E282" s="9" t="s">
        <v>864</v>
      </c>
      <c r="F282" s="9" t="s">
        <v>864</v>
      </c>
      <c r="G282" s="9" t="s">
        <v>115</v>
      </c>
      <c r="H282" s="9" t="s">
        <v>447</v>
      </c>
      <c r="I282" s="9" t="s">
        <v>54</v>
      </c>
      <c r="J282" s="15">
        <v>14316.504725840714</v>
      </c>
      <c r="K282" s="16">
        <v>33.608327656129156</v>
      </c>
      <c r="L282" s="9" t="s">
        <v>27</v>
      </c>
      <c r="M282" s="9">
        <v>2021</v>
      </c>
      <c r="N282" s="9" t="s">
        <v>31</v>
      </c>
      <c r="O282" s="9" t="s">
        <v>31</v>
      </c>
      <c r="P282" s="9">
        <v>2035</v>
      </c>
      <c r="Q282" s="9" t="s">
        <v>32</v>
      </c>
      <c r="R282" s="17">
        <v>1.4496408800279181</v>
      </c>
      <c r="S282" s="9">
        <v>2035</v>
      </c>
      <c r="T282" s="9" t="s">
        <v>439</v>
      </c>
      <c r="U282" s="9" t="s">
        <v>225</v>
      </c>
      <c r="V282" s="9" t="s">
        <v>226</v>
      </c>
      <c r="W282" s="9">
        <v>96</v>
      </c>
      <c r="X282" s="9" t="s">
        <v>227</v>
      </c>
    </row>
    <row r="283" spans="1:24" ht="36">
      <c r="A283" s="9" t="s">
        <v>865</v>
      </c>
      <c r="B283" s="9" t="s">
        <v>70</v>
      </c>
      <c r="C283" s="9" t="s">
        <v>316</v>
      </c>
      <c r="D283" s="9" t="s">
        <v>27</v>
      </c>
      <c r="E283" s="9" t="s">
        <v>866</v>
      </c>
      <c r="F283" s="9" t="s">
        <v>866</v>
      </c>
      <c r="G283" s="9" t="s">
        <v>115</v>
      </c>
      <c r="H283" s="9" t="s">
        <v>447</v>
      </c>
      <c r="I283" s="9" t="s">
        <v>54</v>
      </c>
      <c r="J283" s="15">
        <v>10522.83250633914</v>
      </c>
      <c r="K283" s="16">
        <v>23.82191341642767</v>
      </c>
      <c r="L283" s="9" t="s">
        <v>27</v>
      </c>
      <c r="M283" s="9">
        <v>2021</v>
      </c>
      <c r="N283" s="9" t="s">
        <v>31</v>
      </c>
      <c r="O283" s="9" t="s">
        <v>31</v>
      </c>
      <c r="P283" s="9">
        <v>2035</v>
      </c>
      <c r="Q283" s="9" t="s">
        <v>32</v>
      </c>
      <c r="R283" s="17">
        <v>2.2407665203656979</v>
      </c>
      <c r="S283" s="9">
        <v>2035</v>
      </c>
      <c r="T283" s="9" t="s">
        <v>439</v>
      </c>
      <c r="U283" s="9" t="s">
        <v>225</v>
      </c>
      <c r="V283" s="9" t="s">
        <v>226</v>
      </c>
      <c r="W283" s="9">
        <v>96</v>
      </c>
      <c r="X283" s="9" t="s">
        <v>227</v>
      </c>
    </row>
    <row r="284" spans="1:24" ht="36">
      <c r="A284" s="9" t="s">
        <v>867</v>
      </c>
      <c r="B284" s="9" t="s">
        <v>70</v>
      </c>
      <c r="C284" s="9" t="s">
        <v>273</v>
      </c>
      <c r="D284" s="9" t="s">
        <v>27</v>
      </c>
      <c r="E284" s="9" t="s">
        <v>868</v>
      </c>
      <c r="F284" s="9" t="s">
        <v>868</v>
      </c>
      <c r="G284" s="9" t="s">
        <v>115</v>
      </c>
      <c r="H284" s="9" t="s">
        <v>447</v>
      </c>
      <c r="I284" s="9" t="s">
        <v>54</v>
      </c>
      <c r="J284" s="15">
        <v>10628.793440689305</v>
      </c>
      <c r="K284" s="16">
        <v>23.762024514528502</v>
      </c>
      <c r="L284" s="9" t="s">
        <v>27</v>
      </c>
      <c r="M284" s="9">
        <v>2021</v>
      </c>
      <c r="N284" s="9" t="s">
        <v>31</v>
      </c>
      <c r="O284" s="9" t="s">
        <v>31</v>
      </c>
      <c r="P284" s="9">
        <v>2035</v>
      </c>
      <c r="Q284" s="9" t="s">
        <v>32</v>
      </c>
      <c r="R284" s="17">
        <v>1.4496408800279181</v>
      </c>
      <c r="S284" s="9">
        <v>2035</v>
      </c>
      <c r="T284" s="9" t="s">
        <v>439</v>
      </c>
      <c r="U284" s="9" t="s">
        <v>225</v>
      </c>
      <c r="V284" s="9" t="s">
        <v>226</v>
      </c>
      <c r="W284" s="9">
        <v>96</v>
      </c>
      <c r="X284" s="9" t="s">
        <v>227</v>
      </c>
    </row>
    <row r="285" spans="1:24" ht="36">
      <c r="A285" s="9" t="s">
        <v>869</v>
      </c>
      <c r="B285" s="9" t="s">
        <v>70</v>
      </c>
      <c r="C285" s="9" t="s">
        <v>43</v>
      </c>
      <c r="D285" s="9" t="s">
        <v>27</v>
      </c>
      <c r="E285" s="9" t="s">
        <v>870</v>
      </c>
      <c r="F285" s="9" t="s">
        <v>870</v>
      </c>
      <c r="G285" s="9" t="s">
        <v>115</v>
      </c>
      <c r="H285" s="9" t="s">
        <v>447</v>
      </c>
      <c r="I285" s="9" t="s">
        <v>54</v>
      </c>
      <c r="J285" s="15">
        <v>3513.0024695395832</v>
      </c>
      <c r="K285" s="16">
        <v>8.6971206971587609</v>
      </c>
      <c r="L285" s="9" t="s">
        <v>27</v>
      </c>
      <c r="M285" s="9">
        <v>2021</v>
      </c>
      <c r="N285" s="9" t="s">
        <v>31</v>
      </c>
      <c r="O285" s="9" t="s">
        <v>31</v>
      </c>
      <c r="P285" s="9">
        <v>2035</v>
      </c>
      <c r="Q285" s="9" t="s">
        <v>32</v>
      </c>
      <c r="R285" s="17">
        <v>1.4496408800279181</v>
      </c>
      <c r="S285" s="9">
        <v>2035</v>
      </c>
      <c r="T285" s="9" t="s">
        <v>439</v>
      </c>
      <c r="U285" s="9" t="s">
        <v>225</v>
      </c>
      <c r="V285" s="9" t="s">
        <v>226</v>
      </c>
      <c r="W285" s="9">
        <v>96</v>
      </c>
      <c r="X285" s="9" t="s">
        <v>227</v>
      </c>
    </row>
    <row r="286" spans="1:24" ht="36">
      <c r="A286" s="9" t="s">
        <v>871</v>
      </c>
      <c r="B286" s="9" t="s">
        <v>70</v>
      </c>
      <c r="C286" s="9" t="s">
        <v>316</v>
      </c>
      <c r="D286" s="9" t="s">
        <v>27</v>
      </c>
      <c r="E286" s="9" t="s">
        <v>872</v>
      </c>
      <c r="F286" s="9" t="s">
        <v>872</v>
      </c>
      <c r="G286" s="9" t="s">
        <v>115</v>
      </c>
      <c r="H286" s="9" t="s">
        <v>447</v>
      </c>
      <c r="I286" s="9" t="s">
        <v>54</v>
      </c>
      <c r="J286" s="15">
        <v>27044.605671214522</v>
      </c>
      <c r="K286" s="16">
        <v>75.131497336861557</v>
      </c>
      <c r="L286" s="9" t="s">
        <v>27</v>
      </c>
      <c r="M286" s="9">
        <v>2021</v>
      </c>
      <c r="N286" s="9" t="s">
        <v>31</v>
      </c>
      <c r="O286" s="9" t="s">
        <v>31</v>
      </c>
      <c r="P286" s="9">
        <v>2035</v>
      </c>
      <c r="Q286" s="9" t="s">
        <v>32</v>
      </c>
      <c r="R286" s="17">
        <v>2.7821664365713881</v>
      </c>
      <c r="S286" s="9">
        <v>2035</v>
      </c>
      <c r="T286" s="9" t="s">
        <v>439</v>
      </c>
      <c r="U286" s="9" t="s">
        <v>225</v>
      </c>
      <c r="V286" s="9" t="s">
        <v>226</v>
      </c>
      <c r="W286" s="9">
        <v>96</v>
      </c>
      <c r="X286" s="9" t="s">
        <v>227</v>
      </c>
    </row>
    <row r="287" spans="1:24" ht="36">
      <c r="A287" s="9" t="s">
        <v>873</v>
      </c>
      <c r="B287" s="9" t="s">
        <v>70</v>
      </c>
      <c r="C287" s="9" t="s">
        <v>247</v>
      </c>
      <c r="D287" s="9" t="s">
        <v>27</v>
      </c>
      <c r="E287" s="9" t="s">
        <v>874</v>
      </c>
      <c r="F287" s="9" t="s">
        <v>874</v>
      </c>
      <c r="G287" s="9" t="s">
        <v>115</v>
      </c>
      <c r="H287" s="9" t="s">
        <v>447</v>
      </c>
      <c r="I287" s="9" t="s">
        <v>54</v>
      </c>
      <c r="J287" s="15">
        <v>3885.3451813811512</v>
      </c>
      <c r="K287" s="16">
        <v>10.211922292699548</v>
      </c>
      <c r="L287" s="9" t="s">
        <v>27</v>
      </c>
      <c r="M287" s="9">
        <v>2021</v>
      </c>
      <c r="N287" s="9" t="s">
        <v>31</v>
      </c>
      <c r="O287" s="9" t="s">
        <v>31</v>
      </c>
      <c r="P287" s="9">
        <v>2035</v>
      </c>
      <c r="Q287" s="9" t="s">
        <v>32</v>
      </c>
      <c r="R287" s="17">
        <v>1.4496408800279181</v>
      </c>
      <c r="S287" s="9">
        <v>2035</v>
      </c>
      <c r="T287" s="9" t="s">
        <v>439</v>
      </c>
      <c r="U287" s="9" t="s">
        <v>225</v>
      </c>
      <c r="V287" s="9" t="s">
        <v>226</v>
      </c>
      <c r="W287" s="9">
        <v>96</v>
      </c>
      <c r="X287" s="9" t="s">
        <v>227</v>
      </c>
    </row>
    <row r="288" spans="1:24" ht="36">
      <c r="A288" s="9" t="s">
        <v>875</v>
      </c>
      <c r="B288" s="9" t="s">
        <v>70</v>
      </c>
      <c r="C288" s="9" t="s">
        <v>352</v>
      </c>
      <c r="D288" s="9" t="s">
        <v>27</v>
      </c>
      <c r="E288" s="9" t="s">
        <v>876</v>
      </c>
      <c r="F288" s="9" t="s">
        <v>876</v>
      </c>
      <c r="G288" s="9" t="s">
        <v>115</v>
      </c>
      <c r="H288" s="9" t="s">
        <v>447</v>
      </c>
      <c r="I288" s="9" t="s">
        <v>54</v>
      </c>
      <c r="J288" s="15">
        <v>3433.8381953176472</v>
      </c>
      <c r="K288" s="16">
        <v>6.3726635944813967</v>
      </c>
      <c r="L288" s="9" t="s">
        <v>27</v>
      </c>
      <c r="M288" s="9">
        <v>2021</v>
      </c>
      <c r="N288" s="9" t="s">
        <v>31</v>
      </c>
      <c r="O288" s="9" t="s">
        <v>31</v>
      </c>
      <c r="P288" s="9">
        <v>2035</v>
      </c>
      <c r="Q288" s="9" t="s">
        <v>32</v>
      </c>
      <c r="R288" s="17">
        <v>1.4496408800279181</v>
      </c>
      <c r="S288" s="9">
        <v>2035</v>
      </c>
      <c r="T288" s="9" t="s">
        <v>439</v>
      </c>
      <c r="U288" s="9" t="s">
        <v>225</v>
      </c>
      <c r="V288" s="9" t="s">
        <v>226</v>
      </c>
      <c r="W288" s="9">
        <v>96</v>
      </c>
      <c r="X288" s="9" t="s">
        <v>227</v>
      </c>
    </row>
    <row r="289" spans="1:24" ht="36">
      <c r="A289" s="9" t="s">
        <v>877</v>
      </c>
      <c r="B289" s="9" t="s">
        <v>70</v>
      </c>
      <c r="C289" s="9" t="s">
        <v>346</v>
      </c>
      <c r="D289" s="9" t="s">
        <v>27</v>
      </c>
      <c r="E289" s="9" t="s">
        <v>878</v>
      </c>
      <c r="F289" s="9" t="s">
        <v>878</v>
      </c>
      <c r="G289" s="9" t="s">
        <v>115</v>
      </c>
      <c r="H289" s="9" t="s">
        <v>447</v>
      </c>
      <c r="I289" s="9" t="s">
        <v>54</v>
      </c>
      <c r="J289" s="15">
        <v>4190.0700114095707</v>
      </c>
      <c r="K289" s="16">
        <v>9.3238884318687383</v>
      </c>
      <c r="L289" s="9" t="s">
        <v>27</v>
      </c>
      <c r="M289" s="9">
        <v>2021</v>
      </c>
      <c r="N289" s="9" t="s">
        <v>31</v>
      </c>
      <c r="O289" s="9" t="s">
        <v>31</v>
      </c>
      <c r="P289" s="9">
        <v>2035</v>
      </c>
      <c r="Q289" s="9" t="s">
        <v>32</v>
      </c>
      <c r="R289" s="17">
        <v>1.4496408800279181</v>
      </c>
      <c r="S289" s="9">
        <v>2035</v>
      </c>
      <c r="T289" s="9" t="s">
        <v>439</v>
      </c>
      <c r="U289" s="9" t="s">
        <v>225</v>
      </c>
      <c r="V289" s="9" t="s">
        <v>226</v>
      </c>
      <c r="W289" s="9">
        <v>96</v>
      </c>
      <c r="X289" s="9" t="s">
        <v>227</v>
      </c>
    </row>
    <row r="290" spans="1:24" ht="36">
      <c r="A290" s="9" t="s">
        <v>879</v>
      </c>
      <c r="B290" s="9" t="s">
        <v>70</v>
      </c>
      <c r="C290" s="9" t="s">
        <v>346</v>
      </c>
      <c r="D290" s="9" t="s">
        <v>27</v>
      </c>
      <c r="E290" s="9" t="s">
        <v>880</v>
      </c>
      <c r="F290" s="9" t="s">
        <v>880</v>
      </c>
      <c r="G290" s="9" t="s">
        <v>115</v>
      </c>
      <c r="H290" s="9" t="s">
        <v>447</v>
      </c>
      <c r="I290" s="9" t="s">
        <v>54</v>
      </c>
      <c r="J290" s="15">
        <v>5581.9724290141494</v>
      </c>
      <c r="K290" s="16">
        <v>11.345074012457022</v>
      </c>
      <c r="L290" s="9" t="s">
        <v>27</v>
      </c>
      <c r="M290" s="9">
        <v>2021</v>
      </c>
      <c r="N290" s="9" t="s">
        <v>31</v>
      </c>
      <c r="O290" s="9" t="s">
        <v>31</v>
      </c>
      <c r="P290" s="9">
        <v>2035</v>
      </c>
      <c r="Q290" s="9" t="s">
        <v>32</v>
      </c>
      <c r="R290" s="17">
        <v>1.4496408800279181</v>
      </c>
      <c r="S290" s="9">
        <v>2035</v>
      </c>
      <c r="T290" s="9" t="s">
        <v>439</v>
      </c>
      <c r="U290" s="9" t="s">
        <v>225</v>
      </c>
      <c r="V290" s="9" t="s">
        <v>226</v>
      </c>
      <c r="W290" s="9">
        <v>96</v>
      </c>
      <c r="X290" s="9" t="s">
        <v>227</v>
      </c>
    </row>
    <row r="291" spans="1:24" ht="36">
      <c r="A291" s="9" t="s">
        <v>881</v>
      </c>
      <c r="B291" s="9" t="s">
        <v>70</v>
      </c>
      <c r="C291" s="9" t="s">
        <v>346</v>
      </c>
      <c r="D291" s="9" t="s">
        <v>27</v>
      </c>
      <c r="E291" s="9" t="s">
        <v>882</v>
      </c>
      <c r="F291" s="9" t="s">
        <v>882</v>
      </c>
      <c r="G291" s="9" t="s">
        <v>115</v>
      </c>
      <c r="H291" s="9" t="s">
        <v>447</v>
      </c>
      <c r="I291" s="9" t="s">
        <v>54</v>
      </c>
      <c r="J291" s="15">
        <v>6497.310298024554</v>
      </c>
      <c r="K291" s="16">
        <v>17.035826908349822</v>
      </c>
      <c r="L291" s="9" t="s">
        <v>27</v>
      </c>
      <c r="M291" s="9">
        <v>2021</v>
      </c>
      <c r="N291" s="9" t="s">
        <v>31</v>
      </c>
      <c r="O291" s="9" t="s">
        <v>31</v>
      </c>
      <c r="P291" s="9">
        <v>2035</v>
      </c>
      <c r="Q291" s="9" t="s">
        <v>32</v>
      </c>
      <c r="R291" s="17">
        <v>1.4496408800279181</v>
      </c>
      <c r="S291" s="9">
        <v>2035</v>
      </c>
      <c r="T291" s="9" t="s">
        <v>439</v>
      </c>
      <c r="U291" s="9" t="s">
        <v>225</v>
      </c>
      <c r="V291" s="9" t="s">
        <v>226</v>
      </c>
      <c r="W291" s="9">
        <v>96</v>
      </c>
      <c r="X291" s="9" t="s">
        <v>227</v>
      </c>
    </row>
    <row r="292" spans="1:24" ht="36">
      <c r="A292" s="9" t="s">
        <v>883</v>
      </c>
      <c r="B292" s="9" t="s">
        <v>70</v>
      </c>
      <c r="C292" s="9" t="s">
        <v>884</v>
      </c>
      <c r="D292" s="9" t="s">
        <v>27</v>
      </c>
      <c r="E292" s="9" t="s">
        <v>885</v>
      </c>
      <c r="F292" s="9" t="s">
        <v>885</v>
      </c>
      <c r="G292" s="9" t="s">
        <v>115</v>
      </c>
      <c r="H292" s="9" t="s">
        <v>447</v>
      </c>
      <c r="I292" s="9" t="s">
        <v>54</v>
      </c>
      <c r="J292" s="15">
        <v>8739.5263722590371</v>
      </c>
      <c r="K292" s="16">
        <v>19.6201018364874</v>
      </c>
      <c r="L292" s="9" t="s">
        <v>27</v>
      </c>
      <c r="M292" s="9">
        <v>2021</v>
      </c>
      <c r="N292" s="9" t="s">
        <v>31</v>
      </c>
      <c r="O292" s="9" t="s">
        <v>31</v>
      </c>
      <c r="P292" s="9">
        <v>2035</v>
      </c>
      <c r="Q292" s="9" t="s">
        <v>32</v>
      </c>
      <c r="R292" s="17">
        <v>1.4496408800279181</v>
      </c>
      <c r="S292" s="9">
        <v>2035</v>
      </c>
      <c r="T292" s="9" t="s">
        <v>439</v>
      </c>
      <c r="U292" s="9" t="s">
        <v>225</v>
      </c>
      <c r="V292" s="9" t="s">
        <v>226</v>
      </c>
      <c r="W292" s="9">
        <v>96</v>
      </c>
      <c r="X292" s="9" t="s">
        <v>227</v>
      </c>
    </row>
    <row r="293" spans="1:24" ht="36">
      <c r="A293" s="9" t="s">
        <v>886</v>
      </c>
      <c r="B293" s="9" t="s">
        <v>70</v>
      </c>
      <c r="C293" s="9" t="s">
        <v>229</v>
      </c>
      <c r="D293" s="9" t="s">
        <v>27</v>
      </c>
      <c r="E293" s="9" t="s">
        <v>887</v>
      </c>
      <c r="F293" s="9" t="s">
        <v>887</v>
      </c>
      <c r="G293" s="9" t="s">
        <v>115</v>
      </c>
      <c r="H293" s="9" t="s">
        <v>447</v>
      </c>
      <c r="I293" s="9" t="s">
        <v>54</v>
      </c>
      <c r="J293" s="15">
        <v>5451.6571109844981</v>
      </c>
      <c r="K293" s="16">
        <v>14.380602566246102</v>
      </c>
      <c r="L293" s="9" t="s">
        <v>27</v>
      </c>
      <c r="M293" s="9">
        <v>2021</v>
      </c>
      <c r="N293" s="9" t="s">
        <v>31</v>
      </c>
      <c r="O293" s="9" t="s">
        <v>31</v>
      </c>
      <c r="P293" s="9">
        <v>2035</v>
      </c>
      <c r="Q293" s="9" t="s">
        <v>32</v>
      </c>
      <c r="R293" s="17">
        <v>1.4496408800279181</v>
      </c>
      <c r="S293" s="9">
        <v>2035</v>
      </c>
      <c r="T293" s="9" t="s">
        <v>439</v>
      </c>
      <c r="U293" s="9" t="s">
        <v>225</v>
      </c>
      <c r="V293" s="9" t="s">
        <v>226</v>
      </c>
      <c r="W293" s="9">
        <v>96</v>
      </c>
      <c r="X293" s="9" t="s">
        <v>227</v>
      </c>
    </row>
    <row r="294" spans="1:24" ht="48">
      <c r="A294" s="9" t="s">
        <v>888</v>
      </c>
      <c r="B294" s="9" t="s">
        <v>70</v>
      </c>
      <c r="C294" s="9" t="s">
        <v>355</v>
      </c>
      <c r="D294" s="9" t="s">
        <v>27</v>
      </c>
      <c r="E294" s="9" t="s">
        <v>889</v>
      </c>
      <c r="F294" s="9" t="s">
        <v>889</v>
      </c>
      <c r="G294" s="9" t="s">
        <v>115</v>
      </c>
      <c r="H294" s="9" t="s">
        <v>447</v>
      </c>
      <c r="I294" s="9" t="s">
        <v>54</v>
      </c>
      <c r="J294" s="15">
        <v>4073.2529684143578</v>
      </c>
      <c r="K294" s="16">
        <v>16.362986130594336</v>
      </c>
      <c r="L294" s="9" t="s">
        <v>27</v>
      </c>
      <c r="M294" s="9">
        <v>2021</v>
      </c>
      <c r="N294" s="9" t="s">
        <v>31</v>
      </c>
      <c r="O294" s="9" t="s">
        <v>31</v>
      </c>
      <c r="P294" s="9">
        <v>2035</v>
      </c>
      <c r="Q294" s="9" t="s">
        <v>32</v>
      </c>
      <c r="R294" s="17">
        <v>1.4496408800279181</v>
      </c>
      <c r="S294" s="9">
        <v>2035</v>
      </c>
      <c r="T294" s="9" t="s">
        <v>439</v>
      </c>
      <c r="U294" s="9" t="s">
        <v>225</v>
      </c>
      <c r="V294" s="9" t="s">
        <v>226</v>
      </c>
      <c r="W294" s="9">
        <v>96</v>
      </c>
      <c r="X294" s="9" t="s">
        <v>227</v>
      </c>
    </row>
    <row r="295" spans="1:24" ht="48">
      <c r="A295" s="9" t="s">
        <v>890</v>
      </c>
      <c r="B295" s="9" t="s">
        <v>70</v>
      </c>
      <c r="C295" s="9" t="s">
        <v>316</v>
      </c>
      <c r="D295" s="9" t="s">
        <v>27</v>
      </c>
      <c r="E295" s="9" t="s">
        <v>891</v>
      </c>
      <c r="F295" s="9" t="s">
        <v>891</v>
      </c>
      <c r="G295" s="9" t="s">
        <v>115</v>
      </c>
      <c r="H295" s="9" t="s">
        <v>447</v>
      </c>
      <c r="I295" s="9" t="s">
        <v>54</v>
      </c>
      <c r="J295" s="15">
        <v>2179.5614104498904</v>
      </c>
      <c r="K295" s="16">
        <v>4.8000197179514021</v>
      </c>
      <c r="L295" s="9" t="s">
        <v>27</v>
      </c>
      <c r="M295" s="9">
        <v>2021</v>
      </c>
      <c r="N295" s="9" t="s">
        <v>31</v>
      </c>
      <c r="O295" s="9" t="s">
        <v>31</v>
      </c>
      <c r="P295" s="9">
        <v>2035</v>
      </c>
      <c r="Q295" s="9" t="s">
        <v>32</v>
      </c>
      <c r="R295" s="17">
        <v>1.3117622041525532</v>
      </c>
      <c r="S295" s="9">
        <v>2035</v>
      </c>
      <c r="T295" s="9" t="s">
        <v>439</v>
      </c>
      <c r="U295" s="9" t="s">
        <v>225</v>
      </c>
      <c r="V295" s="9" t="s">
        <v>226</v>
      </c>
      <c r="W295" s="9">
        <v>96</v>
      </c>
      <c r="X295" s="9" t="s">
        <v>227</v>
      </c>
    </row>
    <row r="296" spans="1:24" ht="48">
      <c r="A296" s="9" t="s">
        <v>892</v>
      </c>
      <c r="B296" s="9" t="s">
        <v>70</v>
      </c>
      <c r="C296" s="9" t="s">
        <v>383</v>
      </c>
      <c r="D296" s="9" t="s">
        <v>27</v>
      </c>
      <c r="E296" s="9" t="s">
        <v>893</v>
      </c>
      <c r="F296" s="9" t="s">
        <v>893</v>
      </c>
      <c r="G296" s="9" t="s">
        <v>115</v>
      </c>
      <c r="H296" s="9" t="s">
        <v>447</v>
      </c>
      <c r="I296" s="9" t="s">
        <v>54</v>
      </c>
      <c r="J296" s="15">
        <v>70315.076606922536</v>
      </c>
      <c r="K296" s="16">
        <v>171.0486012882111</v>
      </c>
      <c r="L296" s="9" t="s">
        <v>27</v>
      </c>
      <c r="M296" s="9">
        <v>2021</v>
      </c>
      <c r="N296" s="9" t="s">
        <v>31</v>
      </c>
      <c r="O296" s="9" t="s">
        <v>31</v>
      </c>
      <c r="P296" s="9">
        <v>2035</v>
      </c>
      <c r="Q296" s="9" t="s">
        <v>32</v>
      </c>
      <c r="R296" s="17">
        <v>1.6783392388070348</v>
      </c>
      <c r="S296" s="9">
        <v>2035</v>
      </c>
      <c r="T296" s="9" t="s">
        <v>439</v>
      </c>
      <c r="U296" s="9" t="s">
        <v>225</v>
      </c>
      <c r="V296" s="9" t="s">
        <v>226</v>
      </c>
      <c r="W296" s="9">
        <v>96</v>
      </c>
      <c r="X296" s="9" t="s">
        <v>227</v>
      </c>
    </row>
    <row r="297" spans="1:24" ht="36">
      <c r="A297" s="9" t="s">
        <v>894</v>
      </c>
      <c r="B297" s="9" t="s">
        <v>70</v>
      </c>
      <c r="C297" s="9" t="s">
        <v>276</v>
      </c>
      <c r="D297" s="9" t="s">
        <v>27</v>
      </c>
      <c r="E297" s="9" t="s">
        <v>895</v>
      </c>
      <c r="F297" s="9" t="s">
        <v>895</v>
      </c>
      <c r="G297" s="9" t="s">
        <v>115</v>
      </c>
      <c r="H297" s="9" t="s">
        <v>447</v>
      </c>
      <c r="I297" s="9" t="s">
        <v>54</v>
      </c>
      <c r="J297" s="15">
        <v>5574.5879477151648</v>
      </c>
      <c r="K297" s="16">
        <v>11.703514816750054</v>
      </c>
      <c r="L297" s="9" t="s">
        <v>27</v>
      </c>
      <c r="M297" s="9">
        <v>2021</v>
      </c>
      <c r="N297" s="9" t="s">
        <v>31</v>
      </c>
      <c r="O297" s="9" t="s">
        <v>31</v>
      </c>
      <c r="P297" s="9">
        <v>2035</v>
      </c>
      <c r="Q297" s="9" t="s">
        <v>32</v>
      </c>
      <c r="R297" s="17">
        <v>1.4496408800279181</v>
      </c>
      <c r="S297" s="9">
        <v>2035</v>
      </c>
      <c r="T297" s="9" t="s">
        <v>439</v>
      </c>
      <c r="U297" s="9" t="s">
        <v>225</v>
      </c>
      <c r="V297" s="9" t="s">
        <v>226</v>
      </c>
      <c r="W297" s="9">
        <v>96</v>
      </c>
      <c r="X297" s="9" t="s">
        <v>227</v>
      </c>
    </row>
    <row r="298" spans="1:24" ht="36">
      <c r="A298" s="9" t="s">
        <v>896</v>
      </c>
      <c r="B298" s="9" t="s">
        <v>70</v>
      </c>
      <c r="C298" s="9" t="s">
        <v>136</v>
      </c>
      <c r="D298" s="9" t="s">
        <v>27</v>
      </c>
      <c r="E298" s="9" t="s">
        <v>897</v>
      </c>
      <c r="F298" s="9" t="s">
        <v>897</v>
      </c>
      <c r="G298" s="9" t="s">
        <v>115</v>
      </c>
      <c r="H298" s="9" t="s">
        <v>447</v>
      </c>
      <c r="I298" s="9" t="s">
        <v>54</v>
      </c>
      <c r="J298" s="15">
        <v>3228.0089692969377</v>
      </c>
      <c r="K298" s="16">
        <v>6.4460581034797872</v>
      </c>
      <c r="L298" s="9" t="s">
        <v>27</v>
      </c>
      <c r="M298" s="9">
        <v>2021</v>
      </c>
      <c r="N298" s="9" t="s">
        <v>31</v>
      </c>
      <c r="O298" s="9" t="s">
        <v>31</v>
      </c>
      <c r="P298" s="9">
        <v>2035</v>
      </c>
      <c r="Q298" s="9" t="s">
        <v>32</v>
      </c>
      <c r="R298" s="17">
        <v>1.4496408800279181</v>
      </c>
      <c r="S298" s="9">
        <v>2035</v>
      </c>
      <c r="T298" s="9" t="s">
        <v>439</v>
      </c>
      <c r="U298" s="9" t="s">
        <v>225</v>
      </c>
      <c r="V298" s="9" t="s">
        <v>226</v>
      </c>
      <c r="W298" s="9">
        <v>96</v>
      </c>
      <c r="X298" s="9" t="s">
        <v>227</v>
      </c>
    </row>
    <row r="299" spans="1:24" ht="36">
      <c r="A299" s="9" t="s">
        <v>898</v>
      </c>
      <c r="B299" s="9" t="s">
        <v>70</v>
      </c>
      <c r="C299" s="9" t="s">
        <v>298</v>
      </c>
      <c r="D299" s="9" t="s">
        <v>27</v>
      </c>
      <c r="E299" s="9" t="s">
        <v>899</v>
      </c>
      <c r="F299" s="9" t="s">
        <v>899</v>
      </c>
      <c r="G299" s="9" t="s">
        <v>115</v>
      </c>
      <c r="H299" s="9" t="s">
        <v>447</v>
      </c>
      <c r="I299" s="9" t="s">
        <v>54</v>
      </c>
      <c r="J299" s="15">
        <v>7761.5030167743662</v>
      </c>
      <c r="K299" s="16">
        <v>14.480402011221676</v>
      </c>
      <c r="L299" s="9" t="s">
        <v>27</v>
      </c>
      <c r="M299" s="9">
        <v>2021</v>
      </c>
      <c r="N299" s="9" t="s">
        <v>31</v>
      </c>
      <c r="O299" s="9" t="s">
        <v>31</v>
      </c>
      <c r="P299" s="9">
        <v>2035</v>
      </c>
      <c r="Q299" s="9" t="s">
        <v>32</v>
      </c>
      <c r="R299" s="17">
        <v>1.8569875130821041</v>
      </c>
      <c r="S299" s="9">
        <v>2035</v>
      </c>
      <c r="T299" s="9" t="s">
        <v>439</v>
      </c>
      <c r="U299" s="9" t="s">
        <v>225</v>
      </c>
      <c r="V299" s="9" t="s">
        <v>226</v>
      </c>
      <c r="W299" s="9">
        <v>96</v>
      </c>
      <c r="X299" s="9" t="s">
        <v>227</v>
      </c>
    </row>
    <row r="300" spans="1:24" ht="36">
      <c r="A300" s="9" t="s">
        <v>900</v>
      </c>
      <c r="B300" s="9" t="s">
        <v>70</v>
      </c>
      <c r="C300" s="9" t="s">
        <v>346</v>
      </c>
      <c r="D300" s="9" t="s">
        <v>27</v>
      </c>
      <c r="E300" s="9" t="s">
        <v>901</v>
      </c>
      <c r="F300" s="9" t="s">
        <v>901</v>
      </c>
      <c r="G300" s="9" t="s">
        <v>115</v>
      </c>
      <c r="H300" s="9" t="s">
        <v>447</v>
      </c>
      <c r="I300" s="9" t="s">
        <v>54</v>
      </c>
      <c r="J300" s="15">
        <v>1443.4756452957231</v>
      </c>
      <c r="K300" s="16">
        <v>5.6204675618280877</v>
      </c>
      <c r="L300" s="9" t="s">
        <v>27</v>
      </c>
      <c r="M300" s="9">
        <v>2021</v>
      </c>
      <c r="N300" s="9" t="s">
        <v>31</v>
      </c>
      <c r="O300" s="9" t="s">
        <v>31</v>
      </c>
      <c r="P300" s="9">
        <v>2035</v>
      </c>
      <c r="Q300" s="9" t="s">
        <v>32</v>
      </c>
      <c r="R300" s="17">
        <v>0.99503839516109449</v>
      </c>
      <c r="S300" s="9">
        <v>2035</v>
      </c>
      <c r="T300" s="9" t="s">
        <v>439</v>
      </c>
      <c r="U300" s="9" t="s">
        <v>225</v>
      </c>
      <c r="V300" s="9" t="s">
        <v>226</v>
      </c>
      <c r="W300" s="9">
        <v>96</v>
      </c>
      <c r="X300" s="9" t="s">
        <v>227</v>
      </c>
    </row>
    <row r="301" spans="1:24" ht="36">
      <c r="A301" s="9" t="s">
        <v>902</v>
      </c>
      <c r="B301" s="9" t="s">
        <v>70</v>
      </c>
      <c r="C301" s="9" t="s">
        <v>355</v>
      </c>
      <c r="D301" s="9" t="s">
        <v>27</v>
      </c>
      <c r="E301" s="9" t="s">
        <v>903</v>
      </c>
      <c r="F301" s="9" t="s">
        <v>903</v>
      </c>
      <c r="G301" s="9" t="s">
        <v>115</v>
      </c>
      <c r="H301" s="9" t="s">
        <v>447</v>
      </c>
      <c r="I301" s="9" t="s">
        <v>54</v>
      </c>
      <c r="J301" s="15">
        <v>3734.8969399854459</v>
      </c>
      <c r="K301" s="16">
        <v>8.8673262262752193</v>
      </c>
      <c r="L301" s="9" t="s">
        <v>27</v>
      </c>
      <c r="M301" s="9">
        <v>2021</v>
      </c>
      <c r="N301" s="9" t="s">
        <v>31</v>
      </c>
      <c r="O301" s="9" t="s">
        <v>31</v>
      </c>
      <c r="P301" s="9">
        <v>2035</v>
      </c>
      <c r="Q301" s="9" t="s">
        <v>32</v>
      </c>
      <c r="R301" s="17">
        <v>1.4496408800279181</v>
      </c>
      <c r="S301" s="9">
        <v>2035</v>
      </c>
      <c r="T301" s="9" t="s">
        <v>439</v>
      </c>
      <c r="U301" s="9" t="s">
        <v>225</v>
      </c>
      <c r="V301" s="9" t="s">
        <v>226</v>
      </c>
      <c r="W301" s="9">
        <v>96</v>
      </c>
      <c r="X301" s="9" t="s">
        <v>227</v>
      </c>
    </row>
    <row r="302" spans="1:24" ht="36">
      <c r="A302" s="9" t="s">
        <v>904</v>
      </c>
      <c r="B302" s="9" t="s">
        <v>70</v>
      </c>
      <c r="C302" s="9" t="s">
        <v>294</v>
      </c>
      <c r="D302" s="9" t="s">
        <v>27</v>
      </c>
      <c r="E302" s="9" t="s">
        <v>905</v>
      </c>
      <c r="F302" s="9" t="s">
        <v>905</v>
      </c>
      <c r="G302" s="9" t="s">
        <v>115</v>
      </c>
      <c r="H302" s="9" t="s">
        <v>447</v>
      </c>
      <c r="I302" s="9" t="s">
        <v>54</v>
      </c>
      <c r="J302" s="15">
        <v>1709.0285108813005</v>
      </c>
      <c r="K302" s="16">
        <v>6.3670261860872666</v>
      </c>
      <c r="L302" s="9" t="s">
        <v>27</v>
      </c>
      <c r="M302" s="9">
        <v>2021</v>
      </c>
      <c r="N302" s="9" t="s">
        <v>31</v>
      </c>
      <c r="O302" s="9" t="s">
        <v>31</v>
      </c>
      <c r="P302" s="9">
        <v>2035</v>
      </c>
      <c r="Q302" s="9" t="s">
        <v>32</v>
      </c>
      <c r="R302" s="17">
        <v>1.1093007801417976</v>
      </c>
      <c r="S302" s="9">
        <v>2035</v>
      </c>
      <c r="T302" s="9" t="s">
        <v>439</v>
      </c>
      <c r="U302" s="9" t="s">
        <v>225</v>
      </c>
      <c r="V302" s="9" t="s">
        <v>226</v>
      </c>
      <c r="W302" s="9">
        <v>96</v>
      </c>
      <c r="X302" s="9" t="s">
        <v>227</v>
      </c>
    </row>
    <row r="303" spans="1:24" ht="36">
      <c r="A303" s="9" t="s">
        <v>906</v>
      </c>
      <c r="B303" s="9" t="s">
        <v>70</v>
      </c>
      <c r="C303" s="9" t="s">
        <v>346</v>
      </c>
      <c r="D303" s="9" t="s">
        <v>27</v>
      </c>
      <c r="E303" s="9" t="s">
        <v>907</v>
      </c>
      <c r="F303" s="9" t="s">
        <v>907</v>
      </c>
      <c r="G303" s="9" t="s">
        <v>115</v>
      </c>
      <c r="H303" s="9" t="s">
        <v>447</v>
      </c>
      <c r="I303" s="9" t="s">
        <v>54</v>
      </c>
      <c r="J303" s="15">
        <v>6300.7031694959587</v>
      </c>
      <c r="K303" s="16">
        <v>19.908814804232353</v>
      </c>
      <c r="L303" s="9" t="s">
        <v>27</v>
      </c>
      <c r="M303" s="9">
        <v>2021</v>
      </c>
      <c r="N303" s="9" t="s">
        <v>31</v>
      </c>
      <c r="O303" s="9" t="s">
        <v>31</v>
      </c>
      <c r="P303" s="9">
        <v>2035</v>
      </c>
      <c r="Q303" s="9" t="s">
        <v>32</v>
      </c>
      <c r="R303" s="17">
        <v>1.4496408800279181</v>
      </c>
      <c r="S303" s="9">
        <v>2035</v>
      </c>
      <c r="T303" s="9" t="s">
        <v>439</v>
      </c>
      <c r="U303" s="9" t="s">
        <v>225</v>
      </c>
      <c r="V303" s="9" t="s">
        <v>226</v>
      </c>
      <c r="W303" s="9">
        <v>96</v>
      </c>
      <c r="X303" s="9" t="s">
        <v>227</v>
      </c>
    </row>
    <row r="304" spans="1:24" ht="36">
      <c r="A304" s="9" t="s">
        <v>908</v>
      </c>
      <c r="B304" s="9" t="s">
        <v>70</v>
      </c>
      <c r="C304" s="9" t="s">
        <v>112</v>
      </c>
      <c r="D304" s="9" t="s">
        <v>27</v>
      </c>
      <c r="E304" s="9" t="s">
        <v>909</v>
      </c>
      <c r="F304" s="9" t="s">
        <v>909</v>
      </c>
      <c r="G304" s="9" t="s">
        <v>115</v>
      </c>
      <c r="H304" s="9" t="s">
        <v>447</v>
      </c>
      <c r="I304" s="9" t="s">
        <v>54</v>
      </c>
      <c r="J304" s="15">
        <v>10050.397006889692</v>
      </c>
      <c r="K304" s="16">
        <v>25.477737912643249</v>
      </c>
      <c r="L304" s="9" t="s">
        <v>27</v>
      </c>
      <c r="M304" s="9">
        <v>2021</v>
      </c>
      <c r="N304" s="9" t="s">
        <v>31</v>
      </c>
      <c r="O304" s="9" t="s">
        <v>31</v>
      </c>
      <c r="P304" s="9">
        <v>2035</v>
      </c>
      <c r="Q304" s="9" t="s">
        <v>32</v>
      </c>
      <c r="R304" s="17">
        <v>1.6989467643745386</v>
      </c>
      <c r="S304" s="9">
        <v>2035</v>
      </c>
      <c r="T304" s="9" t="s">
        <v>439</v>
      </c>
      <c r="U304" s="9" t="s">
        <v>225</v>
      </c>
      <c r="V304" s="9" t="s">
        <v>226</v>
      </c>
      <c r="W304" s="9">
        <v>96</v>
      </c>
      <c r="X304" s="9" t="s">
        <v>227</v>
      </c>
    </row>
    <row r="305" spans="1:24" ht="36">
      <c r="A305" s="9" t="s">
        <v>910</v>
      </c>
      <c r="B305" s="9" t="s">
        <v>70</v>
      </c>
      <c r="C305" s="9" t="s">
        <v>270</v>
      </c>
      <c r="D305" s="9" t="s">
        <v>27</v>
      </c>
      <c r="E305" s="9" t="s">
        <v>911</v>
      </c>
      <c r="F305" s="9" t="s">
        <v>911</v>
      </c>
      <c r="G305" s="9" t="s">
        <v>115</v>
      </c>
      <c r="H305" s="9" t="s">
        <v>447</v>
      </c>
      <c r="I305" s="9" t="s">
        <v>54</v>
      </c>
      <c r="J305" s="15">
        <v>7760.8871365147579</v>
      </c>
      <c r="K305" s="16">
        <v>19.093817958404152</v>
      </c>
      <c r="L305" s="9" t="s">
        <v>27</v>
      </c>
      <c r="M305" s="9">
        <v>2021</v>
      </c>
      <c r="N305" s="9" t="s">
        <v>31</v>
      </c>
      <c r="O305" s="9" t="s">
        <v>31</v>
      </c>
      <c r="P305" s="9">
        <v>2035</v>
      </c>
      <c r="Q305" s="9" t="s">
        <v>32</v>
      </c>
      <c r="R305" s="17">
        <v>1.4496408800279181</v>
      </c>
      <c r="S305" s="9">
        <v>2035</v>
      </c>
      <c r="T305" s="9" t="s">
        <v>439</v>
      </c>
      <c r="U305" s="9" t="s">
        <v>225</v>
      </c>
      <c r="V305" s="9" t="s">
        <v>226</v>
      </c>
      <c r="W305" s="9">
        <v>96</v>
      </c>
      <c r="X305" s="9" t="s">
        <v>227</v>
      </c>
    </row>
    <row r="306" spans="1:24" ht="36">
      <c r="A306" s="9" t="s">
        <v>912</v>
      </c>
      <c r="B306" s="9" t="s">
        <v>70</v>
      </c>
      <c r="C306" s="9" t="s">
        <v>276</v>
      </c>
      <c r="D306" s="9" t="s">
        <v>27</v>
      </c>
      <c r="E306" s="9" t="s">
        <v>913</v>
      </c>
      <c r="F306" s="9" t="s">
        <v>913</v>
      </c>
      <c r="G306" s="9" t="s">
        <v>115</v>
      </c>
      <c r="H306" s="9" t="s">
        <v>447</v>
      </c>
      <c r="I306" s="9" t="s">
        <v>54</v>
      </c>
      <c r="J306" s="15">
        <v>4641.8571023864824</v>
      </c>
      <c r="K306" s="16">
        <v>17.332876205243188</v>
      </c>
      <c r="L306" s="9" t="s">
        <v>27</v>
      </c>
      <c r="M306" s="9">
        <v>2021</v>
      </c>
      <c r="N306" s="9" t="s">
        <v>31</v>
      </c>
      <c r="O306" s="9" t="s">
        <v>31</v>
      </c>
      <c r="P306" s="9">
        <v>2035</v>
      </c>
      <c r="Q306" s="9" t="s">
        <v>32</v>
      </c>
      <c r="R306" s="17">
        <v>1.4496408800279181</v>
      </c>
      <c r="S306" s="9">
        <v>2035</v>
      </c>
      <c r="T306" s="9" t="s">
        <v>439</v>
      </c>
      <c r="U306" s="9" t="s">
        <v>225</v>
      </c>
      <c r="V306" s="9" t="s">
        <v>226</v>
      </c>
      <c r="W306" s="9">
        <v>96</v>
      </c>
      <c r="X306" s="9" t="s">
        <v>227</v>
      </c>
    </row>
    <row r="307" spans="1:24" ht="36">
      <c r="A307" s="9" t="s">
        <v>914</v>
      </c>
      <c r="B307" s="9" t="s">
        <v>70</v>
      </c>
      <c r="C307" s="9" t="s">
        <v>221</v>
      </c>
      <c r="D307" s="9" t="s">
        <v>27</v>
      </c>
      <c r="E307" s="9" t="s">
        <v>915</v>
      </c>
      <c r="F307" s="9" t="s">
        <v>915</v>
      </c>
      <c r="G307" s="9" t="s">
        <v>115</v>
      </c>
      <c r="H307" s="9" t="s">
        <v>447</v>
      </c>
      <c r="I307" s="9" t="s">
        <v>54</v>
      </c>
      <c r="J307" s="15">
        <v>30255.404907554996</v>
      </c>
      <c r="K307" s="16">
        <v>45.868957886093895</v>
      </c>
      <c r="L307" s="9" t="s">
        <v>27</v>
      </c>
      <c r="M307" s="9">
        <v>2021</v>
      </c>
      <c r="N307" s="9" t="s">
        <v>31</v>
      </c>
      <c r="O307" s="9" t="s">
        <v>31</v>
      </c>
      <c r="P307" s="9">
        <v>2035</v>
      </c>
      <c r="Q307" s="9" t="s">
        <v>32</v>
      </c>
      <c r="R307" s="17">
        <v>1.4496408800279181</v>
      </c>
      <c r="S307" s="9">
        <v>2035</v>
      </c>
      <c r="T307" s="9" t="s">
        <v>439</v>
      </c>
      <c r="U307" s="9" t="s">
        <v>225</v>
      </c>
      <c r="V307" s="9" t="s">
        <v>226</v>
      </c>
      <c r="W307" s="9">
        <v>96</v>
      </c>
      <c r="X307" s="9" t="s">
        <v>227</v>
      </c>
    </row>
    <row r="308" spans="1:24" ht="36">
      <c r="A308" s="9" t="s">
        <v>916</v>
      </c>
      <c r="B308" s="9" t="s">
        <v>70</v>
      </c>
      <c r="C308" s="9" t="s">
        <v>241</v>
      </c>
      <c r="D308" s="9" t="s">
        <v>27</v>
      </c>
      <c r="E308" s="9" t="s">
        <v>917</v>
      </c>
      <c r="F308" s="9" t="s">
        <v>917</v>
      </c>
      <c r="G308" s="9" t="s">
        <v>115</v>
      </c>
      <c r="H308" s="9" t="s">
        <v>447</v>
      </c>
      <c r="I308" s="9" t="s">
        <v>54</v>
      </c>
      <c r="J308" s="15">
        <v>2506.0811748710821</v>
      </c>
      <c r="K308" s="16">
        <v>8.3529729137158917</v>
      </c>
      <c r="L308" s="9" t="s">
        <v>27</v>
      </c>
      <c r="M308" s="9">
        <v>2021</v>
      </c>
      <c r="N308" s="9" t="s">
        <v>31</v>
      </c>
      <c r="O308" s="9" t="s">
        <v>31</v>
      </c>
      <c r="P308" s="9">
        <v>2035</v>
      </c>
      <c r="Q308" s="9" t="s">
        <v>32</v>
      </c>
      <c r="R308" s="17">
        <v>1.4496408800279181</v>
      </c>
      <c r="S308" s="9">
        <v>2035</v>
      </c>
      <c r="T308" s="9" t="s">
        <v>439</v>
      </c>
      <c r="U308" s="9" t="s">
        <v>225</v>
      </c>
      <c r="V308" s="9" t="s">
        <v>226</v>
      </c>
      <c r="W308" s="9">
        <v>96</v>
      </c>
      <c r="X308" s="9" t="s">
        <v>227</v>
      </c>
    </row>
    <row r="309" spans="1:24" ht="36">
      <c r="A309" s="9" t="s">
        <v>918</v>
      </c>
      <c r="B309" s="9" t="s">
        <v>70</v>
      </c>
      <c r="C309" s="9" t="s">
        <v>468</v>
      </c>
      <c r="D309" s="9" t="s">
        <v>27</v>
      </c>
      <c r="E309" s="9" t="s">
        <v>919</v>
      </c>
      <c r="F309" s="9" t="s">
        <v>919</v>
      </c>
      <c r="G309" s="9" t="s">
        <v>115</v>
      </c>
      <c r="H309" s="9" t="s">
        <v>447</v>
      </c>
      <c r="I309" s="9" t="s">
        <v>54</v>
      </c>
      <c r="J309" s="15">
        <v>10556.591225892455</v>
      </c>
      <c r="K309" s="16">
        <v>25.01947580724207</v>
      </c>
      <c r="L309" s="9" t="s">
        <v>27</v>
      </c>
      <c r="M309" s="9">
        <v>2021</v>
      </c>
      <c r="N309" s="9" t="s">
        <v>31</v>
      </c>
      <c r="O309" s="9" t="s">
        <v>31</v>
      </c>
      <c r="P309" s="9">
        <v>2035</v>
      </c>
      <c r="Q309" s="9" t="s">
        <v>32</v>
      </c>
      <c r="R309" s="17">
        <v>1.4496408800279181</v>
      </c>
      <c r="S309" s="9">
        <v>2035</v>
      </c>
      <c r="T309" s="9" t="s">
        <v>439</v>
      </c>
      <c r="U309" s="9" t="s">
        <v>225</v>
      </c>
      <c r="V309" s="9" t="s">
        <v>226</v>
      </c>
      <c r="W309" s="9">
        <v>96</v>
      </c>
      <c r="X309" s="9" t="s">
        <v>227</v>
      </c>
    </row>
    <row r="310" spans="1:24" ht="36">
      <c r="A310" s="9" t="s">
        <v>920</v>
      </c>
      <c r="B310" s="9" t="s">
        <v>70</v>
      </c>
      <c r="C310" s="9" t="s">
        <v>323</v>
      </c>
      <c r="D310" s="9" t="s">
        <v>27</v>
      </c>
      <c r="E310" s="9" t="s">
        <v>921</v>
      </c>
      <c r="F310" s="9" t="s">
        <v>921</v>
      </c>
      <c r="G310" s="9" t="s">
        <v>115</v>
      </c>
      <c r="H310" s="9" t="s">
        <v>447</v>
      </c>
      <c r="I310" s="9" t="s">
        <v>54</v>
      </c>
      <c r="J310" s="15">
        <v>94405.810651705629</v>
      </c>
      <c r="K310" s="16">
        <v>232.02755016295728</v>
      </c>
      <c r="L310" s="9" t="s">
        <v>27</v>
      </c>
      <c r="M310" s="9">
        <v>2021</v>
      </c>
      <c r="N310" s="9" t="s">
        <v>31</v>
      </c>
      <c r="O310" s="9" t="s">
        <v>31</v>
      </c>
      <c r="P310" s="9">
        <v>2035</v>
      </c>
      <c r="Q310" s="9" t="s">
        <v>32</v>
      </c>
      <c r="R310" s="17">
        <v>1.6783392388070348</v>
      </c>
      <c r="S310" s="9">
        <v>2035</v>
      </c>
      <c r="T310" s="9" t="s">
        <v>439</v>
      </c>
      <c r="U310" s="9" t="s">
        <v>225</v>
      </c>
      <c r="V310" s="9" t="s">
        <v>226</v>
      </c>
      <c r="W310" s="9">
        <v>96</v>
      </c>
      <c r="X310" s="9" t="s">
        <v>227</v>
      </c>
    </row>
    <row r="311" spans="1:24" ht="36">
      <c r="A311" s="9" t="s">
        <v>922</v>
      </c>
      <c r="B311" s="9" t="s">
        <v>70</v>
      </c>
      <c r="C311" s="9" t="s">
        <v>234</v>
      </c>
      <c r="D311" s="9" t="s">
        <v>27</v>
      </c>
      <c r="E311" s="9" t="s">
        <v>923</v>
      </c>
      <c r="F311" s="9" t="s">
        <v>923</v>
      </c>
      <c r="G311" s="9" t="s">
        <v>115</v>
      </c>
      <c r="H311" s="9" t="s">
        <v>447</v>
      </c>
      <c r="I311" s="9" t="s">
        <v>54</v>
      </c>
      <c r="J311" s="15">
        <v>7597.2623673448998</v>
      </c>
      <c r="K311" s="16">
        <v>26.250764080604622</v>
      </c>
      <c r="L311" s="9" t="s">
        <v>27</v>
      </c>
      <c r="M311" s="9">
        <v>2021</v>
      </c>
      <c r="N311" s="9" t="s">
        <v>31</v>
      </c>
      <c r="O311" s="9" t="s">
        <v>31</v>
      </c>
      <c r="P311" s="9">
        <v>2035</v>
      </c>
      <c r="Q311" s="9" t="s">
        <v>32</v>
      </c>
      <c r="R311" s="17">
        <v>1.4496408800279181</v>
      </c>
      <c r="S311" s="9">
        <v>2035</v>
      </c>
      <c r="T311" s="9" t="s">
        <v>439</v>
      </c>
      <c r="U311" s="9" t="s">
        <v>225</v>
      </c>
      <c r="V311" s="9" t="s">
        <v>226</v>
      </c>
      <c r="W311" s="9">
        <v>96</v>
      </c>
      <c r="X311" s="9" t="s">
        <v>227</v>
      </c>
    </row>
    <row r="312" spans="1:24" ht="36">
      <c r="A312" s="9" t="s">
        <v>924</v>
      </c>
      <c r="B312" s="9" t="s">
        <v>70</v>
      </c>
      <c r="C312" s="9" t="s">
        <v>468</v>
      </c>
      <c r="D312" s="9" t="s">
        <v>27</v>
      </c>
      <c r="E312" s="9" t="s">
        <v>925</v>
      </c>
      <c r="F312" s="9" t="s">
        <v>925</v>
      </c>
      <c r="G312" s="9" t="s">
        <v>115</v>
      </c>
      <c r="H312" s="9" t="s">
        <v>447</v>
      </c>
      <c r="I312" s="9" t="s">
        <v>54</v>
      </c>
      <c r="J312" s="15">
        <v>5263.3116012187256</v>
      </c>
      <c r="K312" s="16">
        <v>12.871769262144253</v>
      </c>
      <c r="L312" s="9" t="s">
        <v>27</v>
      </c>
      <c r="M312" s="9">
        <v>2021</v>
      </c>
      <c r="N312" s="9" t="s">
        <v>31</v>
      </c>
      <c r="O312" s="9" t="s">
        <v>31</v>
      </c>
      <c r="P312" s="9">
        <v>2035</v>
      </c>
      <c r="Q312" s="9" t="s">
        <v>32</v>
      </c>
      <c r="R312" s="17">
        <v>1.4496408800279181</v>
      </c>
      <c r="S312" s="9">
        <v>2035</v>
      </c>
      <c r="T312" s="9" t="s">
        <v>439</v>
      </c>
      <c r="U312" s="9" t="s">
        <v>225</v>
      </c>
      <c r="V312" s="9" t="s">
        <v>226</v>
      </c>
      <c r="W312" s="9">
        <v>96</v>
      </c>
      <c r="X312" s="9" t="s">
        <v>227</v>
      </c>
    </row>
    <row r="313" spans="1:24" ht="36">
      <c r="A313" s="9" t="s">
        <v>926</v>
      </c>
      <c r="B313" s="9" t="s">
        <v>70</v>
      </c>
      <c r="C313" s="9" t="s">
        <v>884</v>
      </c>
      <c r="D313" s="9" t="s">
        <v>27</v>
      </c>
      <c r="E313" s="9" t="s">
        <v>927</v>
      </c>
      <c r="F313" s="9" t="s">
        <v>927</v>
      </c>
      <c r="G313" s="9" t="s">
        <v>115</v>
      </c>
      <c r="H313" s="9" t="s">
        <v>447</v>
      </c>
      <c r="I313" s="9" t="s">
        <v>54</v>
      </c>
      <c r="J313" s="15">
        <v>9155.3541596988471</v>
      </c>
      <c r="K313" s="16">
        <v>13.947490002885221</v>
      </c>
      <c r="L313" s="9" t="s">
        <v>27</v>
      </c>
      <c r="M313" s="9">
        <v>2021</v>
      </c>
      <c r="N313" s="9" t="s">
        <v>31</v>
      </c>
      <c r="O313" s="9" t="s">
        <v>31</v>
      </c>
      <c r="P313" s="9">
        <v>2035</v>
      </c>
      <c r="Q313" s="9" t="s">
        <v>32</v>
      </c>
      <c r="R313" s="17">
        <v>1.4496408800279181</v>
      </c>
      <c r="S313" s="9">
        <v>2035</v>
      </c>
      <c r="T313" s="9" t="s">
        <v>439</v>
      </c>
      <c r="U313" s="9" t="s">
        <v>225</v>
      </c>
      <c r="V313" s="9" t="s">
        <v>226</v>
      </c>
      <c r="W313" s="9">
        <v>96</v>
      </c>
      <c r="X313" s="9" t="s">
        <v>227</v>
      </c>
    </row>
    <row r="314" spans="1:24" ht="36">
      <c r="A314" s="9" t="s">
        <v>928</v>
      </c>
      <c r="B314" s="9" t="s">
        <v>70</v>
      </c>
      <c r="C314" s="9" t="s">
        <v>241</v>
      </c>
      <c r="D314" s="9" t="s">
        <v>27</v>
      </c>
      <c r="E314" s="9" t="s">
        <v>929</v>
      </c>
      <c r="F314" s="9" t="s">
        <v>929</v>
      </c>
      <c r="G314" s="9" t="s">
        <v>115</v>
      </c>
      <c r="H314" s="9" t="s">
        <v>447</v>
      </c>
      <c r="I314" s="9" t="s">
        <v>54</v>
      </c>
      <c r="J314" s="15">
        <v>36376.221953590706</v>
      </c>
      <c r="K314" s="16">
        <v>71.39801691862462</v>
      </c>
      <c r="L314" s="9" t="s">
        <v>27</v>
      </c>
      <c r="M314" s="9">
        <v>2021</v>
      </c>
      <c r="N314" s="9" t="s">
        <v>31</v>
      </c>
      <c r="O314" s="9" t="s">
        <v>31</v>
      </c>
      <c r="P314" s="9">
        <v>2035</v>
      </c>
      <c r="Q314" s="9" t="s">
        <v>32</v>
      </c>
      <c r="R314" s="17">
        <v>5.6953558512694142</v>
      </c>
      <c r="S314" s="9">
        <v>2035</v>
      </c>
      <c r="T314" s="9" t="s">
        <v>439</v>
      </c>
      <c r="U314" s="9" t="s">
        <v>225</v>
      </c>
      <c r="V314" s="9" t="s">
        <v>226</v>
      </c>
      <c r="W314" s="9">
        <v>96</v>
      </c>
      <c r="X314" s="9" t="s">
        <v>227</v>
      </c>
    </row>
    <row r="315" spans="1:24" ht="36">
      <c r="A315" s="9" t="s">
        <v>930</v>
      </c>
      <c r="B315" s="9" t="s">
        <v>70</v>
      </c>
      <c r="C315" s="9" t="s">
        <v>288</v>
      </c>
      <c r="D315" s="9" t="s">
        <v>27</v>
      </c>
      <c r="E315" s="9" t="s">
        <v>931</v>
      </c>
      <c r="F315" s="9" t="s">
        <v>931</v>
      </c>
      <c r="G315" s="9" t="s">
        <v>115</v>
      </c>
      <c r="H315" s="9" t="s">
        <v>447</v>
      </c>
      <c r="I315" s="9" t="s">
        <v>54</v>
      </c>
      <c r="J315" s="15">
        <v>11203.951988276236</v>
      </c>
      <c r="K315" s="16">
        <v>23.251543493497856</v>
      </c>
      <c r="L315" s="9" t="s">
        <v>27</v>
      </c>
      <c r="M315" s="9">
        <v>2021</v>
      </c>
      <c r="N315" s="9" t="s">
        <v>31</v>
      </c>
      <c r="O315" s="9" t="s">
        <v>31</v>
      </c>
      <c r="P315" s="9">
        <v>2035</v>
      </c>
      <c r="Q315" s="9" t="s">
        <v>32</v>
      </c>
      <c r="R315" s="17">
        <v>2.5146420880480105</v>
      </c>
      <c r="S315" s="9">
        <v>2035</v>
      </c>
      <c r="T315" s="9" t="s">
        <v>439</v>
      </c>
      <c r="U315" s="9" t="s">
        <v>225</v>
      </c>
      <c r="V315" s="9" t="s">
        <v>226</v>
      </c>
      <c r="W315" s="9">
        <v>96</v>
      </c>
      <c r="X315" s="9" t="s">
        <v>227</v>
      </c>
    </row>
    <row r="316" spans="1:24" ht="36">
      <c r="A316" s="9" t="s">
        <v>932</v>
      </c>
      <c r="B316" s="9" t="s">
        <v>70</v>
      </c>
      <c r="C316" s="9" t="s">
        <v>372</v>
      </c>
      <c r="D316" s="9" t="s">
        <v>27</v>
      </c>
      <c r="E316" s="9" t="s">
        <v>933</v>
      </c>
      <c r="F316" s="9" t="s">
        <v>933</v>
      </c>
      <c r="G316" s="9" t="s">
        <v>115</v>
      </c>
      <c r="H316" s="9" t="s">
        <v>447</v>
      </c>
      <c r="I316" s="9" t="s">
        <v>54</v>
      </c>
      <c r="J316" s="15">
        <v>19930.092198570372</v>
      </c>
      <c r="K316" s="16">
        <v>50.448072612884431</v>
      </c>
      <c r="L316" s="9" t="s">
        <v>27</v>
      </c>
      <c r="M316" s="9">
        <v>2021</v>
      </c>
      <c r="N316" s="9" t="s">
        <v>31</v>
      </c>
      <c r="O316" s="9" t="s">
        <v>31</v>
      </c>
      <c r="P316" s="9">
        <v>2035</v>
      </c>
      <c r="Q316" s="9" t="s">
        <v>32</v>
      </c>
      <c r="R316" s="17">
        <v>1.4496408800279181</v>
      </c>
      <c r="S316" s="9">
        <v>2035</v>
      </c>
      <c r="T316" s="9" t="s">
        <v>439</v>
      </c>
      <c r="U316" s="9" t="s">
        <v>225</v>
      </c>
      <c r="V316" s="9" t="s">
        <v>226</v>
      </c>
      <c r="W316" s="9">
        <v>96</v>
      </c>
      <c r="X316" s="9" t="s">
        <v>227</v>
      </c>
    </row>
    <row r="317" spans="1:24" ht="36">
      <c r="A317" s="9" t="s">
        <v>934</v>
      </c>
      <c r="B317" s="9" t="s">
        <v>70</v>
      </c>
      <c r="C317" s="9" t="s">
        <v>298</v>
      </c>
      <c r="D317" s="9" t="s">
        <v>27</v>
      </c>
      <c r="E317" s="9" t="s">
        <v>935</v>
      </c>
      <c r="F317" s="9" t="s">
        <v>935</v>
      </c>
      <c r="G317" s="9" t="s">
        <v>115</v>
      </c>
      <c r="H317" s="9" t="s">
        <v>447</v>
      </c>
      <c r="I317" s="9" t="s">
        <v>54</v>
      </c>
      <c r="J317" s="15">
        <v>5031.6447157110424</v>
      </c>
      <c r="K317" s="16">
        <v>8.5746637786318143</v>
      </c>
      <c r="L317" s="9" t="s">
        <v>27</v>
      </c>
      <c r="M317" s="9">
        <v>2021</v>
      </c>
      <c r="N317" s="9" t="s">
        <v>31</v>
      </c>
      <c r="O317" s="9" t="s">
        <v>31</v>
      </c>
      <c r="P317" s="9">
        <v>2035</v>
      </c>
      <c r="Q317" s="9" t="s">
        <v>32</v>
      </c>
      <c r="R317" s="17">
        <v>1.4496408800279181</v>
      </c>
      <c r="S317" s="9">
        <v>2035</v>
      </c>
      <c r="T317" s="9" t="s">
        <v>439</v>
      </c>
      <c r="U317" s="9" t="s">
        <v>225</v>
      </c>
      <c r="V317" s="9" t="s">
        <v>226</v>
      </c>
      <c r="W317" s="9">
        <v>96</v>
      </c>
      <c r="X317" s="9" t="s">
        <v>227</v>
      </c>
    </row>
    <row r="318" spans="1:24" ht="36">
      <c r="A318" s="9" t="s">
        <v>936</v>
      </c>
      <c r="B318" s="9" t="s">
        <v>70</v>
      </c>
      <c r="C318" s="9" t="s">
        <v>346</v>
      </c>
      <c r="D318" s="9" t="s">
        <v>27</v>
      </c>
      <c r="E318" s="9" t="s">
        <v>937</v>
      </c>
      <c r="F318" s="9" t="s">
        <v>937</v>
      </c>
      <c r="G318" s="9" t="s">
        <v>115</v>
      </c>
      <c r="H318" s="9" t="s">
        <v>447</v>
      </c>
      <c r="I318" s="9" t="s">
        <v>54</v>
      </c>
      <c r="J318" s="15">
        <v>80376.585262862631</v>
      </c>
      <c r="K318" s="16">
        <v>210.23522114845369</v>
      </c>
      <c r="L318" s="9" t="s">
        <v>27</v>
      </c>
      <c r="M318" s="9">
        <v>2021</v>
      </c>
      <c r="N318" s="9" t="s">
        <v>31</v>
      </c>
      <c r="O318" s="9" t="s">
        <v>31</v>
      </c>
      <c r="P318" s="9">
        <v>2035</v>
      </c>
      <c r="Q318" s="9" t="s">
        <v>32</v>
      </c>
      <c r="R318" s="17">
        <v>3.1503254401984373</v>
      </c>
      <c r="S318" s="9">
        <v>2035</v>
      </c>
      <c r="T318" s="9" t="s">
        <v>439</v>
      </c>
      <c r="U318" s="9" t="s">
        <v>225</v>
      </c>
      <c r="V318" s="9" t="s">
        <v>226</v>
      </c>
      <c r="W318" s="9">
        <v>96</v>
      </c>
      <c r="X318" s="9" t="s">
        <v>227</v>
      </c>
    </row>
    <row r="319" spans="1:24" ht="36">
      <c r="A319" s="9" t="s">
        <v>938</v>
      </c>
      <c r="B319" s="9" t="s">
        <v>70</v>
      </c>
      <c r="C319" s="9" t="s">
        <v>316</v>
      </c>
      <c r="D319" s="9" t="s">
        <v>27</v>
      </c>
      <c r="E319" s="9" t="s">
        <v>939</v>
      </c>
      <c r="F319" s="9" t="s">
        <v>939</v>
      </c>
      <c r="G319" s="9" t="s">
        <v>115</v>
      </c>
      <c r="H319" s="9" t="s">
        <v>447</v>
      </c>
      <c r="I319" s="9" t="s">
        <v>54</v>
      </c>
      <c r="J319" s="15">
        <v>40295.026811148724</v>
      </c>
      <c r="K319" s="16">
        <v>85.041024339525038</v>
      </c>
      <c r="L319" s="9" t="s">
        <v>27</v>
      </c>
      <c r="M319" s="9">
        <v>2021</v>
      </c>
      <c r="N319" s="9" t="s">
        <v>31</v>
      </c>
      <c r="O319" s="9" t="s">
        <v>31</v>
      </c>
      <c r="P319" s="9">
        <v>2035</v>
      </c>
      <c r="Q319" s="9" t="s">
        <v>32</v>
      </c>
      <c r="R319" s="17">
        <v>1.5238239972926002</v>
      </c>
      <c r="S319" s="9">
        <v>2035</v>
      </c>
      <c r="T319" s="9" t="s">
        <v>439</v>
      </c>
      <c r="U319" s="9" t="s">
        <v>225</v>
      </c>
      <c r="V319" s="9" t="s">
        <v>226</v>
      </c>
      <c r="W319" s="9">
        <v>96</v>
      </c>
      <c r="X319" s="9" t="s">
        <v>227</v>
      </c>
    </row>
    <row r="320" spans="1:24" ht="36">
      <c r="A320" s="9" t="s">
        <v>940</v>
      </c>
      <c r="B320" s="9" t="s">
        <v>70</v>
      </c>
      <c r="C320" s="9" t="s">
        <v>455</v>
      </c>
      <c r="D320" s="9" t="s">
        <v>27</v>
      </c>
      <c r="E320" s="9" t="s">
        <v>941</v>
      </c>
      <c r="F320" s="9" t="s">
        <v>941</v>
      </c>
      <c r="G320" s="9" t="s">
        <v>115</v>
      </c>
      <c r="H320" s="9" t="s">
        <v>942</v>
      </c>
      <c r="I320" s="9" t="s">
        <v>54</v>
      </c>
      <c r="J320" s="15">
        <v>1950.0174407565942</v>
      </c>
      <c r="K320" s="16">
        <v>4.6051441759581166</v>
      </c>
      <c r="L320" s="9" t="s">
        <v>27</v>
      </c>
      <c r="M320" s="9">
        <v>2021</v>
      </c>
      <c r="N320" s="9" t="s">
        <v>31</v>
      </c>
      <c r="O320" s="9" t="s">
        <v>31</v>
      </c>
      <c r="P320" s="9">
        <v>2035</v>
      </c>
      <c r="Q320" s="9" t="s">
        <v>32</v>
      </c>
      <c r="R320" s="17">
        <v>1.212993767301918</v>
      </c>
      <c r="S320" s="9">
        <v>2035</v>
      </c>
      <c r="T320" s="9" t="s">
        <v>439</v>
      </c>
      <c r="U320" s="9" t="s">
        <v>225</v>
      </c>
      <c r="V320" s="9" t="s">
        <v>226</v>
      </c>
      <c r="W320" s="9">
        <v>96</v>
      </c>
      <c r="X320" s="9" t="s">
        <v>227</v>
      </c>
    </row>
    <row r="321" spans="1:24" ht="36">
      <c r="A321" s="9" t="s">
        <v>943</v>
      </c>
      <c r="B321" s="9" t="s">
        <v>70</v>
      </c>
      <c r="C321" s="9" t="s">
        <v>465</v>
      </c>
      <c r="D321" s="9" t="s">
        <v>27</v>
      </c>
      <c r="E321" s="9" t="s">
        <v>944</v>
      </c>
      <c r="F321" s="9" t="s">
        <v>944</v>
      </c>
      <c r="G321" s="9" t="s">
        <v>115</v>
      </c>
      <c r="H321" s="9" t="s">
        <v>942</v>
      </c>
      <c r="I321" s="9" t="s">
        <v>54</v>
      </c>
      <c r="J321" s="15">
        <v>5841.6331263314896</v>
      </c>
      <c r="K321" s="16">
        <v>8.4520327070218038</v>
      </c>
      <c r="L321" s="9" t="s">
        <v>27</v>
      </c>
      <c r="M321" s="9">
        <v>2021</v>
      </c>
      <c r="N321" s="9" t="s">
        <v>31</v>
      </c>
      <c r="O321" s="9" t="s">
        <v>31</v>
      </c>
      <c r="P321" s="9">
        <v>2035</v>
      </c>
      <c r="Q321" s="9" t="s">
        <v>32</v>
      </c>
      <c r="R321" s="17">
        <v>1.4496408800279181</v>
      </c>
      <c r="S321" s="9">
        <v>2035</v>
      </c>
      <c r="T321" s="9" t="s">
        <v>439</v>
      </c>
      <c r="U321" s="9" t="s">
        <v>225</v>
      </c>
      <c r="V321" s="9" t="s">
        <v>226</v>
      </c>
      <c r="W321" s="9">
        <v>96</v>
      </c>
      <c r="X321" s="9" t="s">
        <v>227</v>
      </c>
    </row>
    <row r="322" spans="1:24" ht="36">
      <c r="A322" s="9" t="s">
        <v>945</v>
      </c>
      <c r="B322" s="9" t="s">
        <v>70</v>
      </c>
      <c r="C322" s="9" t="s">
        <v>273</v>
      </c>
      <c r="D322" s="9" t="s">
        <v>27</v>
      </c>
      <c r="E322" s="9" t="s">
        <v>946</v>
      </c>
      <c r="F322" s="9" t="s">
        <v>946</v>
      </c>
      <c r="G322" s="9" t="s">
        <v>115</v>
      </c>
      <c r="H322" s="9" t="s">
        <v>942</v>
      </c>
      <c r="I322" s="9" t="s">
        <v>54</v>
      </c>
      <c r="J322" s="15">
        <v>9570.9356281597284</v>
      </c>
      <c r="K322" s="16">
        <v>20.551214471363995</v>
      </c>
      <c r="L322" s="9" t="s">
        <v>27</v>
      </c>
      <c r="M322" s="9">
        <v>2021</v>
      </c>
      <c r="N322" s="9" t="s">
        <v>31</v>
      </c>
      <c r="O322" s="9" t="s">
        <v>31</v>
      </c>
      <c r="P322" s="9">
        <v>2035</v>
      </c>
      <c r="Q322" s="9" t="s">
        <v>32</v>
      </c>
      <c r="R322" s="17">
        <v>1.4496408800279181</v>
      </c>
      <c r="S322" s="9">
        <v>2035</v>
      </c>
      <c r="T322" s="9" t="s">
        <v>439</v>
      </c>
      <c r="U322" s="9" t="s">
        <v>225</v>
      </c>
      <c r="V322" s="9" t="s">
        <v>226</v>
      </c>
      <c r="W322" s="9">
        <v>96</v>
      </c>
      <c r="X322" s="9" t="s">
        <v>227</v>
      </c>
    </row>
    <row r="323" spans="1:24" ht="36">
      <c r="A323" s="9" t="s">
        <v>947</v>
      </c>
      <c r="B323" s="9" t="s">
        <v>70</v>
      </c>
      <c r="C323" s="9" t="s">
        <v>298</v>
      </c>
      <c r="D323" s="9" t="s">
        <v>27</v>
      </c>
      <c r="E323" s="9" t="s">
        <v>948</v>
      </c>
      <c r="F323" s="9" t="s">
        <v>948</v>
      </c>
      <c r="G323" s="9" t="s">
        <v>115</v>
      </c>
      <c r="H323" s="9" t="s">
        <v>942</v>
      </c>
      <c r="I323" s="9" t="s">
        <v>54</v>
      </c>
      <c r="J323" s="15">
        <v>3262.7062264681708</v>
      </c>
      <c r="K323" s="16">
        <v>4.5442120473929668</v>
      </c>
      <c r="L323" s="9" t="s">
        <v>27</v>
      </c>
      <c r="M323" s="9">
        <v>2021</v>
      </c>
      <c r="N323" s="9" t="s">
        <v>31</v>
      </c>
      <c r="O323" s="9" t="s">
        <v>31</v>
      </c>
      <c r="P323" s="9">
        <v>2035</v>
      </c>
      <c r="Q323" s="9" t="s">
        <v>32</v>
      </c>
      <c r="R323" s="17">
        <v>1.4496408800279181</v>
      </c>
      <c r="S323" s="9">
        <v>2035</v>
      </c>
      <c r="T323" s="9" t="s">
        <v>439</v>
      </c>
      <c r="U323" s="9" t="s">
        <v>225</v>
      </c>
      <c r="V323" s="9" t="s">
        <v>226</v>
      </c>
      <c r="W323" s="9">
        <v>96</v>
      </c>
      <c r="X323" s="9" t="s">
        <v>227</v>
      </c>
    </row>
    <row r="324" spans="1:24" ht="36">
      <c r="A324" s="9" t="s">
        <v>949</v>
      </c>
      <c r="B324" s="9" t="s">
        <v>70</v>
      </c>
      <c r="C324" s="9" t="s">
        <v>465</v>
      </c>
      <c r="D324" s="9" t="s">
        <v>27</v>
      </c>
      <c r="E324" s="9" t="s">
        <v>950</v>
      </c>
      <c r="F324" s="9" t="s">
        <v>950</v>
      </c>
      <c r="G324" s="9" t="s">
        <v>115</v>
      </c>
      <c r="H324" s="9" t="s">
        <v>942</v>
      </c>
      <c r="I324" s="9" t="s">
        <v>54</v>
      </c>
      <c r="J324" s="15">
        <v>2862.285559827923</v>
      </c>
      <c r="K324" s="16">
        <v>4.9633648714425354</v>
      </c>
      <c r="L324" s="9" t="s">
        <v>27</v>
      </c>
      <c r="M324" s="9">
        <v>2021</v>
      </c>
      <c r="N324" s="9" t="s">
        <v>31</v>
      </c>
      <c r="O324" s="9" t="s">
        <v>31</v>
      </c>
      <c r="P324" s="9">
        <v>2035</v>
      </c>
      <c r="Q324" s="9" t="s">
        <v>32</v>
      </c>
      <c r="R324" s="17">
        <v>1.4496408800279181</v>
      </c>
      <c r="S324" s="9">
        <v>2035</v>
      </c>
      <c r="T324" s="9" t="s">
        <v>439</v>
      </c>
      <c r="U324" s="9" t="s">
        <v>225</v>
      </c>
      <c r="V324" s="9" t="s">
        <v>226</v>
      </c>
      <c r="W324" s="9">
        <v>96</v>
      </c>
      <c r="X324" s="9" t="s">
        <v>227</v>
      </c>
    </row>
    <row r="325" spans="1:24" ht="36">
      <c r="A325" s="9" t="s">
        <v>951</v>
      </c>
      <c r="B325" s="9" t="s">
        <v>70</v>
      </c>
      <c r="C325" s="9" t="s">
        <v>884</v>
      </c>
      <c r="D325" s="9" t="s">
        <v>27</v>
      </c>
      <c r="E325" s="9" t="s">
        <v>952</v>
      </c>
      <c r="F325" s="9" t="s">
        <v>952</v>
      </c>
      <c r="G325" s="9" t="s">
        <v>115</v>
      </c>
      <c r="H325" s="9" t="s">
        <v>942</v>
      </c>
      <c r="I325" s="9" t="s">
        <v>54</v>
      </c>
      <c r="J325" s="15">
        <v>4211.1399991478838</v>
      </c>
      <c r="K325" s="16">
        <v>9.6827583341896926</v>
      </c>
      <c r="L325" s="9" t="s">
        <v>27</v>
      </c>
      <c r="M325" s="9">
        <v>2021</v>
      </c>
      <c r="N325" s="9" t="s">
        <v>31</v>
      </c>
      <c r="O325" s="9" t="s">
        <v>31</v>
      </c>
      <c r="P325" s="9">
        <v>2035</v>
      </c>
      <c r="Q325" s="9" t="s">
        <v>32</v>
      </c>
      <c r="R325" s="17">
        <v>1.4496408800279181</v>
      </c>
      <c r="S325" s="9">
        <v>2035</v>
      </c>
      <c r="T325" s="9" t="s">
        <v>439</v>
      </c>
      <c r="U325" s="9" t="s">
        <v>225</v>
      </c>
      <c r="V325" s="9" t="s">
        <v>226</v>
      </c>
      <c r="W325" s="9">
        <v>96</v>
      </c>
      <c r="X325" s="9" t="s">
        <v>227</v>
      </c>
    </row>
    <row r="326" spans="1:24" ht="36">
      <c r="A326" s="9" t="s">
        <v>953</v>
      </c>
      <c r="B326" s="9" t="s">
        <v>70</v>
      </c>
      <c r="C326" s="9" t="s">
        <v>475</v>
      </c>
      <c r="D326" s="9" t="s">
        <v>27</v>
      </c>
      <c r="E326" s="9" t="s">
        <v>954</v>
      </c>
      <c r="F326" s="9" t="s">
        <v>954</v>
      </c>
      <c r="G326" s="9" t="s">
        <v>115</v>
      </c>
      <c r="H326" s="9" t="s">
        <v>942</v>
      </c>
      <c r="I326" s="9" t="s">
        <v>54</v>
      </c>
      <c r="J326" s="15">
        <v>4030.9774399730222</v>
      </c>
      <c r="K326" s="16">
        <v>5.8701479861373231</v>
      </c>
      <c r="L326" s="9" t="s">
        <v>27</v>
      </c>
      <c r="M326" s="9">
        <v>2021</v>
      </c>
      <c r="N326" s="9" t="s">
        <v>31</v>
      </c>
      <c r="O326" s="9" t="s">
        <v>31</v>
      </c>
      <c r="P326" s="9">
        <v>2035</v>
      </c>
      <c r="Q326" s="9" t="s">
        <v>32</v>
      </c>
      <c r="R326" s="17">
        <v>1.4496408800279181</v>
      </c>
      <c r="S326" s="9">
        <v>2035</v>
      </c>
      <c r="T326" s="9" t="s">
        <v>439</v>
      </c>
      <c r="U326" s="9" t="s">
        <v>225</v>
      </c>
      <c r="V326" s="9" t="s">
        <v>226</v>
      </c>
      <c r="W326" s="9">
        <v>96</v>
      </c>
      <c r="X326" s="9" t="s">
        <v>227</v>
      </c>
    </row>
    <row r="327" spans="1:24" ht="36">
      <c r="A327" s="9" t="s">
        <v>955</v>
      </c>
      <c r="B327" s="9" t="s">
        <v>70</v>
      </c>
      <c r="C327" s="9" t="s">
        <v>136</v>
      </c>
      <c r="D327" s="9" t="s">
        <v>27</v>
      </c>
      <c r="E327" s="9" t="s">
        <v>956</v>
      </c>
      <c r="F327" s="9" t="s">
        <v>956</v>
      </c>
      <c r="G327" s="9" t="s">
        <v>115</v>
      </c>
      <c r="H327" s="9" t="s">
        <v>942</v>
      </c>
      <c r="I327" s="9" t="s">
        <v>54</v>
      </c>
      <c r="J327" s="15">
        <v>3547.0967565342644</v>
      </c>
      <c r="K327" s="16">
        <v>6.6215843217144048</v>
      </c>
      <c r="L327" s="9" t="s">
        <v>27</v>
      </c>
      <c r="M327" s="9">
        <v>2021</v>
      </c>
      <c r="N327" s="9" t="s">
        <v>31</v>
      </c>
      <c r="O327" s="9" t="s">
        <v>31</v>
      </c>
      <c r="P327" s="9">
        <v>2035</v>
      </c>
      <c r="Q327" s="9" t="s">
        <v>32</v>
      </c>
      <c r="R327" s="17">
        <v>1.4496408800279181</v>
      </c>
      <c r="S327" s="9">
        <v>2035</v>
      </c>
      <c r="T327" s="9" t="s">
        <v>439</v>
      </c>
      <c r="U327" s="9" t="s">
        <v>225</v>
      </c>
      <c r="V327" s="9" t="s">
        <v>226</v>
      </c>
      <c r="W327" s="9">
        <v>96</v>
      </c>
      <c r="X327" s="9" t="s">
        <v>227</v>
      </c>
    </row>
    <row r="328" spans="1:24" ht="36">
      <c r="A328" s="9" t="s">
        <v>957</v>
      </c>
      <c r="B328" s="9" t="s">
        <v>70</v>
      </c>
      <c r="C328" s="9" t="s">
        <v>136</v>
      </c>
      <c r="D328" s="9" t="s">
        <v>27</v>
      </c>
      <c r="E328" s="9" t="s">
        <v>958</v>
      </c>
      <c r="F328" s="9" t="s">
        <v>958</v>
      </c>
      <c r="G328" s="9" t="s">
        <v>115</v>
      </c>
      <c r="H328" s="9" t="s">
        <v>942</v>
      </c>
      <c r="I328" s="9" t="s">
        <v>54</v>
      </c>
      <c r="J328" s="15">
        <v>3652.3052876081051</v>
      </c>
      <c r="K328" s="16">
        <v>5.8841260064806162</v>
      </c>
      <c r="L328" s="9" t="s">
        <v>27</v>
      </c>
      <c r="M328" s="9">
        <v>2021</v>
      </c>
      <c r="N328" s="9" t="s">
        <v>31</v>
      </c>
      <c r="O328" s="9" t="s">
        <v>31</v>
      </c>
      <c r="P328" s="9">
        <v>2035</v>
      </c>
      <c r="Q328" s="9" t="s">
        <v>32</v>
      </c>
      <c r="R328" s="17">
        <v>1.4496408800279181</v>
      </c>
      <c r="S328" s="9">
        <v>2035</v>
      </c>
      <c r="T328" s="9" t="s">
        <v>439</v>
      </c>
      <c r="U328" s="9" t="s">
        <v>225</v>
      </c>
      <c r="V328" s="9" t="s">
        <v>226</v>
      </c>
      <c r="W328" s="9">
        <v>96</v>
      </c>
      <c r="X328" s="9" t="s">
        <v>227</v>
      </c>
    </row>
    <row r="329" spans="1:24" ht="36">
      <c r="A329" s="9" t="s">
        <v>959</v>
      </c>
      <c r="B329" s="9" t="s">
        <v>70</v>
      </c>
      <c r="C329" s="9" t="s">
        <v>475</v>
      </c>
      <c r="D329" s="9" t="s">
        <v>27</v>
      </c>
      <c r="E329" s="9" t="s">
        <v>960</v>
      </c>
      <c r="F329" s="9" t="s">
        <v>960</v>
      </c>
      <c r="G329" s="9" t="s">
        <v>115</v>
      </c>
      <c r="H329" s="9" t="s">
        <v>942</v>
      </c>
      <c r="I329" s="9" t="s">
        <v>54</v>
      </c>
      <c r="J329" s="15">
        <v>2961.4940485416819</v>
      </c>
      <c r="K329" s="16">
        <v>5.9455560616310628</v>
      </c>
      <c r="L329" s="9" t="s">
        <v>27</v>
      </c>
      <c r="M329" s="9">
        <v>2021</v>
      </c>
      <c r="N329" s="9" t="s">
        <v>31</v>
      </c>
      <c r="O329" s="9" t="s">
        <v>31</v>
      </c>
      <c r="P329" s="9">
        <v>2035</v>
      </c>
      <c r="Q329" s="9" t="s">
        <v>32</v>
      </c>
      <c r="R329" s="17">
        <v>1.4496408800279181</v>
      </c>
      <c r="S329" s="9">
        <v>2035</v>
      </c>
      <c r="T329" s="9" t="s">
        <v>439</v>
      </c>
      <c r="U329" s="9" t="s">
        <v>225</v>
      </c>
      <c r="V329" s="9" t="s">
        <v>226</v>
      </c>
      <c r="W329" s="9">
        <v>96</v>
      </c>
      <c r="X329" s="9" t="s">
        <v>227</v>
      </c>
    </row>
    <row r="330" spans="1:24" ht="36">
      <c r="A330" s="9" t="s">
        <v>961</v>
      </c>
      <c r="B330" s="9" t="s">
        <v>70</v>
      </c>
      <c r="C330" s="9" t="s">
        <v>465</v>
      </c>
      <c r="D330" s="9" t="s">
        <v>27</v>
      </c>
      <c r="E330" s="9" t="s">
        <v>962</v>
      </c>
      <c r="F330" s="9" t="s">
        <v>962</v>
      </c>
      <c r="G330" s="9" t="s">
        <v>115</v>
      </c>
      <c r="H330" s="9" t="s">
        <v>942</v>
      </c>
      <c r="I330" s="9" t="s">
        <v>54</v>
      </c>
      <c r="J330" s="15">
        <v>8077.0206024987301</v>
      </c>
      <c r="K330" s="16">
        <v>13.4393120655398</v>
      </c>
      <c r="L330" s="9" t="s">
        <v>27</v>
      </c>
      <c r="M330" s="9">
        <v>2021</v>
      </c>
      <c r="N330" s="9" t="s">
        <v>31</v>
      </c>
      <c r="O330" s="9" t="s">
        <v>31</v>
      </c>
      <c r="P330" s="9">
        <v>2035</v>
      </c>
      <c r="Q330" s="9" t="s">
        <v>32</v>
      </c>
      <c r="R330" s="17">
        <v>1.4496408800279181</v>
      </c>
      <c r="S330" s="9">
        <v>2035</v>
      </c>
      <c r="T330" s="9" t="s">
        <v>439</v>
      </c>
      <c r="U330" s="9" t="s">
        <v>225</v>
      </c>
      <c r="V330" s="9" t="s">
        <v>226</v>
      </c>
      <c r="W330" s="9">
        <v>96</v>
      </c>
      <c r="X330" s="9" t="s">
        <v>227</v>
      </c>
    </row>
    <row r="331" spans="1:24" ht="36">
      <c r="A331" s="9" t="s">
        <v>963</v>
      </c>
      <c r="B331" s="9" t="s">
        <v>70</v>
      </c>
      <c r="C331" s="9" t="s">
        <v>323</v>
      </c>
      <c r="D331" s="9" t="s">
        <v>27</v>
      </c>
      <c r="E331" s="9" t="s">
        <v>964</v>
      </c>
      <c r="F331" s="9" t="s">
        <v>964</v>
      </c>
      <c r="G331" s="9" t="s">
        <v>115</v>
      </c>
      <c r="H331" s="9" t="s">
        <v>942</v>
      </c>
      <c r="I331" s="9" t="s">
        <v>54</v>
      </c>
      <c r="J331" s="15">
        <v>5237.4287728457048</v>
      </c>
      <c r="K331" s="16">
        <v>23.135852681961001</v>
      </c>
      <c r="L331" s="9" t="s">
        <v>27</v>
      </c>
      <c r="M331" s="9">
        <v>2021</v>
      </c>
      <c r="N331" s="9" t="s">
        <v>31</v>
      </c>
      <c r="O331" s="9" t="s">
        <v>31</v>
      </c>
      <c r="P331" s="9">
        <v>2035</v>
      </c>
      <c r="Q331" s="9" t="s">
        <v>32</v>
      </c>
      <c r="R331" s="17">
        <v>1.4496408800279181</v>
      </c>
      <c r="S331" s="9">
        <v>2035</v>
      </c>
      <c r="T331" s="9" t="s">
        <v>439</v>
      </c>
      <c r="U331" s="9" t="s">
        <v>225</v>
      </c>
      <c r="V331" s="9" t="s">
        <v>226</v>
      </c>
      <c r="W331" s="9">
        <v>96</v>
      </c>
      <c r="X331" s="9" t="s">
        <v>227</v>
      </c>
    </row>
    <row r="332" spans="1:24" ht="36">
      <c r="A332" s="9" t="s">
        <v>965</v>
      </c>
      <c r="B332" s="9" t="s">
        <v>70</v>
      </c>
      <c r="C332" s="9" t="s">
        <v>590</v>
      </c>
      <c r="D332" s="9" t="s">
        <v>27</v>
      </c>
      <c r="E332" s="9" t="s">
        <v>966</v>
      </c>
      <c r="F332" s="9" t="s">
        <v>966</v>
      </c>
      <c r="G332" s="9" t="s">
        <v>115</v>
      </c>
      <c r="H332" s="9" t="s">
        <v>942</v>
      </c>
      <c r="I332" s="9" t="s">
        <v>54</v>
      </c>
      <c r="J332" s="15">
        <v>2921.3919707890882</v>
      </c>
      <c r="K332" s="16">
        <v>4.6320895101085444</v>
      </c>
      <c r="L332" s="9" t="s">
        <v>27</v>
      </c>
      <c r="M332" s="9">
        <v>2021</v>
      </c>
      <c r="N332" s="9" t="s">
        <v>31</v>
      </c>
      <c r="O332" s="9" t="s">
        <v>31</v>
      </c>
      <c r="P332" s="9">
        <v>2035</v>
      </c>
      <c r="Q332" s="9" t="s">
        <v>32</v>
      </c>
      <c r="R332" s="17">
        <v>1.4496408800279181</v>
      </c>
      <c r="S332" s="9">
        <v>2035</v>
      </c>
      <c r="T332" s="9" t="s">
        <v>439</v>
      </c>
      <c r="U332" s="9" t="s">
        <v>225</v>
      </c>
      <c r="V332" s="9" t="s">
        <v>226</v>
      </c>
      <c r="W332" s="9">
        <v>96</v>
      </c>
      <c r="X332" s="9" t="s">
        <v>227</v>
      </c>
    </row>
    <row r="333" spans="1:24" ht="36">
      <c r="A333" s="9" t="s">
        <v>967</v>
      </c>
      <c r="B333" s="9" t="s">
        <v>70</v>
      </c>
      <c r="C333" s="9" t="s">
        <v>288</v>
      </c>
      <c r="D333" s="9" t="s">
        <v>27</v>
      </c>
      <c r="E333" s="9" t="s">
        <v>968</v>
      </c>
      <c r="F333" s="9" t="s">
        <v>968</v>
      </c>
      <c r="G333" s="9" t="s">
        <v>115</v>
      </c>
      <c r="H333" s="9" t="s">
        <v>942</v>
      </c>
      <c r="I333" s="9" t="s">
        <v>54</v>
      </c>
      <c r="J333" s="15">
        <v>14334.05806879474</v>
      </c>
      <c r="K333" s="16">
        <v>27.488367368113799</v>
      </c>
      <c r="L333" s="9" t="s">
        <v>27</v>
      </c>
      <c r="M333" s="9">
        <v>2021</v>
      </c>
      <c r="N333" s="9" t="s">
        <v>31</v>
      </c>
      <c r="O333" s="9" t="s">
        <v>31</v>
      </c>
      <c r="P333" s="9">
        <v>2035</v>
      </c>
      <c r="Q333" s="9" t="s">
        <v>32</v>
      </c>
      <c r="R333" s="17">
        <v>6.1845639651109412</v>
      </c>
      <c r="S333" s="9">
        <v>2035</v>
      </c>
      <c r="T333" s="9" t="s">
        <v>439</v>
      </c>
      <c r="U333" s="9" t="s">
        <v>225</v>
      </c>
      <c r="V333" s="9" t="s">
        <v>226</v>
      </c>
      <c r="W333" s="9">
        <v>96</v>
      </c>
      <c r="X333" s="9" t="s">
        <v>227</v>
      </c>
    </row>
    <row r="334" spans="1:24" ht="36">
      <c r="A334" s="9" t="s">
        <v>969</v>
      </c>
      <c r="B334" s="9" t="s">
        <v>70</v>
      </c>
      <c r="C334" s="9" t="s">
        <v>352</v>
      </c>
      <c r="D334" s="9" t="s">
        <v>27</v>
      </c>
      <c r="E334" s="9" t="s">
        <v>970</v>
      </c>
      <c r="F334" s="9" t="s">
        <v>970</v>
      </c>
      <c r="G334" s="9" t="s">
        <v>115</v>
      </c>
      <c r="H334" s="9" t="s">
        <v>942</v>
      </c>
      <c r="I334" s="9" t="s">
        <v>54</v>
      </c>
      <c r="J334" s="15">
        <v>6988.3078523405648</v>
      </c>
      <c r="K334" s="16">
        <v>17.307529701881876</v>
      </c>
      <c r="L334" s="9" t="s">
        <v>27</v>
      </c>
      <c r="M334" s="9">
        <v>2021</v>
      </c>
      <c r="N334" s="9" t="s">
        <v>31</v>
      </c>
      <c r="O334" s="9" t="s">
        <v>31</v>
      </c>
      <c r="P334" s="9">
        <v>2035</v>
      </c>
      <c r="Q334" s="9" t="s">
        <v>32</v>
      </c>
      <c r="R334" s="17">
        <v>1.4496408800279181</v>
      </c>
      <c r="S334" s="9">
        <v>2035</v>
      </c>
      <c r="T334" s="9" t="s">
        <v>439</v>
      </c>
      <c r="U334" s="9" t="s">
        <v>225</v>
      </c>
      <c r="V334" s="9" t="s">
        <v>226</v>
      </c>
      <c r="W334" s="9">
        <v>96</v>
      </c>
      <c r="X334" s="9" t="s">
        <v>227</v>
      </c>
    </row>
    <row r="335" spans="1:24" ht="36">
      <c r="A335" s="9" t="s">
        <v>971</v>
      </c>
      <c r="B335" s="9" t="s">
        <v>70</v>
      </c>
      <c r="C335" s="9" t="s">
        <v>465</v>
      </c>
      <c r="D335" s="9" t="s">
        <v>27</v>
      </c>
      <c r="E335" s="9" t="s">
        <v>972</v>
      </c>
      <c r="F335" s="9" t="s">
        <v>972</v>
      </c>
      <c r="G335" s="9" t="s">
        <v>115</v>
      </c>
      <c r="H335" s="9" t="s">
        <v>942</v>
      </c>
      <c r="I335" s="9" t="s">
        <v>54</v>
      </c>
      <c r="J335" s="15">
        <v>3157.4716438534329</v>
      </c>
      <c r="K335" s="16">
        <v>5.0679812345070889</v>
      </c>
      <c r="L335" s="9" t="s">
        <v>27</v>
      </c>
      <c r="M335" s="9">
        <v>2021</v>
      </c>
      <c r="N335" s="9" t="s">
        <v>31</v>
      </c>
      <c r="O335" s="9" t="s">
        <v>31</v>
      </c>
      <c r="P335" s="9">
        <v>2035</v>
      </c>
      <c r="Q335" s="9" t="s">
        <v>32</v>
      </c>
      <c r="R335" s="17">
        <v>1.4496408800279181</v>
      </c>
      <c r="S335" s="9">
        <v>2035</v>
      </c>
      <c r="T335" s="9" t="s">
        <v>439</v>
      </c>
      <c r="U335" s="9" t="s">
        <v>225</v>
      </c>
      <c r="V335" s="9" t="s">
        <v>226</v>
      </c>
      <c r="W335" s="9">
        <v>96</v>
      </c>
      <c r="X335" s="9" t="s">
        <v>227</v>
      </c>
    </row>
    <row r="336" spans="1:24" ht="36">
      <c r="A336" s="9" t="s">
        <v>973</v>
      </c>
      <c r="B336" s="9" t="s">
        <v>70</v>
      </c>
      <c r="C336" s="9" t="s">
        <v>455</v>
      </c>
      <c r="D336" s="9" t="s">
        <v>27</v>
      </c>
      <c r="E336" s="9" t="s">
        <v>974</v>
      </c>
      <c r="F336" s="9" t="s">
        <v>974</v>
      </c>
      <c r="G336" s="9" t="s">
        <v>115</v>
      </c>
      <c r="H336" s="9" t="s">
        <v>942</v>
      </c>
      <c r="I336" s="9" t="s">
        <v>54</v>
      </c>
      <c r="J336" s="15">
        <v>2080.4696435624364</v>
      </c>
      <c r="K336" s="16">
        <v>8.0969759530590846</v>
      </c>
      <c r="L336" s="9" t="s">
        <v>27</v>
      </c>
      <c r="M336" s="9">
        <v>2021</v>
      </c>
      <c r="N336" s="9" t="s">
        <v>31</v>
      </c>
      <c r="O336" s="9" t="s">
        <v>31</v>
      </c>
      <c r="P336" s="9">
        <v>2035</v>
      </c>
      <c r="Q336" s="9" t="s">
        <v>32</v>
      </c>
      <c r="R336" s="17">
        <v>1.2691248875054708</v>
      </c>
      <c r="S336" s="9">
        <v>2035</v>
      </c>
      <c r="T336" s="9" t="s">
        <v>439</v>
      </c>
      <c r="U336" s="9" t="s">
        <v>225</v>
      </c>
      <c r="V336" s="9" t="s">
        <v>226</v>
      </c>
      <c r="W336" s="9">
        <v>96</v>
      </c>
      <c r="X336" s="9" t="s">
        <v>227</v>
      </c>
    </row>
    <row r="337" spans="1:24" ht="36">
      <c r="A337" s="9" t="s">
        <v>975</v>
      </c>
      <c r="B337" s="9" t="s">
        <v>70</v>
      </c>
      <c r="C337" s="9" t="s">
        <v>241</v>
      </c>
      <c r="D337" s="9" t="s">
        <v>27</v>
      </c>
      <c r="E337" s="9" t="s">
        <v>976</v>
      </c>
      <c r="F337" s="9" t="s">
        <v>976</v>
      </c>
      <c r="G337" s="9" t="s">
        <v>115</v>
      </c>
      <c r="H337" s="9" t="s">
        <v>942</v>
      </c>
      <c r="I337" s="9" t="s">
        <v>54</v>
      </c>
      <c r="J337" s="15">
        <v>3755.7182402374301</v>
      </c>
      <c r="K337" s="16">
        <v>6.9718417765148208</v>
      </c>
      <c r="L337" s="9" t="s">
        <v>27</v>
      </c>
      <c r="M337" s="9">
        <v>2021</v>
      </c>
      <c r="N337" s="9" t="s">
        <v>31</v>
      </c>
      <c r="O337" s="9" t="s">
        <v>31</v>
      </c>
      <c r="P337" s="9">
        <v>2035</v>
      </c>
      <c r="Q337" s="9" t="s">
        <v>32</v>
      </c>
      <c r="R337" s="17">
        <v>1.4496408800279181</v>
      </c>
      <c r="S337" s="9">
        <v>2035</v>
      </c>
      <c r="T337" s="9" t="s">
        <v>439</v>
      </c>
      <c r="U337" s="9" t="s">
        <v>225</v>
      </c>
      <c r="V337" s="9" t="s">
        <v>226</v>
      </c>
      <c r="W337" s="9">
        <v>96</v>
      </c>
      <c r="X337" s="9" t="s">
        <v>227</v>
      </c>
    </row>
    <row r="338" spans="1:24" ht="36">
      <c r="A338" s="9" t="s">
        <v>977</v>
      </c>
      <c r="B338" s="9" t="s">
        <v>70</v>
      </c>
      <c r="C338" s="9" t="s">
        <v>157</v>
      </c>
      <c r="D338" s="9" t="s">
        <v>27</v>
      </c>
      <c r="E338" s="9" t="s">
        <v>978</v>
      </c>
      <c r="F338" s="9" t="s">
        <v>978</v>
      </c>
      <c r="G338" s="9" t="s">
        <v>115</v>
      </c>
      <c r="H338" s="9" t="s">
        <v>942</v>
      </c>
      <c r="I338" s="9" t="s">
        <v>54</v>
      </c>
      <c r="J338" s="15">
        <v>6654.6089537521793</v>
      </c>
      <c r="K338" s="16">
        <v>18.155049169273319</v>
      </c>
      <c r="L338" s="9" t="s">
        <v>27</v>
      </c>
      <c r="M338" s="9">
        <v>2021</v>
      </c>
      <c r="N338" s="9" t="s">
        <v>31</v>
      </c>
      <c r="O338" s="9" t="s">
        <v>31</v>
      </c>
      <c r="P338" s="9">
        <v>2035</v>
      </c>
      <c r="Q338" s="9" t="s">
        <v>32</v>
      </c>
      <c r="R338" s="17">
        <v>1.4496408800279181</v>
      </c>
      <c r="S338" s="9">
        <v>2035</v>
      </c>
      <c r="T338" s="9" t="s">
        <v>439</v>
      </c>
      <c r="U338" s="9" t="s">
        <v>225</v>
      </c>
      <c r="V338" s="9" t="s">
        <v>226</v>
      </c>
      <c r="W338" s="9">
        <v>96</v>
      </c>
      <c r="X338" s="9" t="s">
        <v>227</v>
      </c>
    </row>
    <row r="339" spans="1:24" ht="36">
      <c r="A339" s="9" t="s">
        <v>979</v>
      </c>
      <c r="B339" s="9" t="s">
        <v>70</v>
      </c>
      <c r="C339" s="9" t="s">
        <v>468</v>
      </c>
      <c r="D339" s="9" t="s">
        <v>27</v>
      </c>
      <c r="E339" s="9" t="s">
        <v>980</v>
      </c>
      <c r="F339" s="9" t="s">
        <v>980</v>
      </c>
      <c r="G339" s="9" t="s">
        <v>115</v>
      </c>
      <c r="H339" s="9" t="s">
        <v>942</v>
      </c>
      <c r="I339" s="9" t="s">
        <v>54</v>
      </c>
      <c r="J339" s="15">
        <v>21824.569319320864</v>
      </c>
      <c r="K339" s="16">
        <v>65.510778643073536</v>
      </c>
      <c r="L339" s="9" t="s">
        <v>27</v>
      </c>
      <c r="M339" s="9">
        <v>2021</v>
      </c>
      <c r="N339" s="9" t="s">
        <v>31</v>
      </c>
      <c r="O339" s="9" t="s">
        <v>31</v>
      </c>
      <c r="P339" s="9">
        <v>2035</v>
      </c>
      <c r="Q339" s="9" t="s">
        <v>32</v>
      </c>
      <c r="R339" s="17">
        <v>1.4496408800279181</v>
      </c>
      <c r="S339" s="9">
        <v>2035</v>
      </c>
      <c r="T339" s="9" t="s">
        <v>439</v>
      </c>
      <c r="U339" s="9" t="s">
        <v>225</v>
      </c>
      <c r="V339" s="9" t="s">
        <v>226</v>
      </c>
      <c r="W339" s="9">
        <v>96</v>
      </c>
      <c r="X339" s="9" t="s">
        <v>227</v>
      </c>
    </row>
    <row r="340" spans="1:24" ht="36">
      <c r="A340" s="9" t="s">
        <v>981</v>
      </c>
      <c r="B340" s="9" t="s">
        <v>70</v>
      </c>
      <c r="C340" s="9" t="s">
        <v>136</v>
      </c>
      <c r="D340" s="9" t="s">
        <v>27</v>
      </c>
      <c r="E340" s="9" t="s">
        <v>982</v>
      </c>
      <c r="F340" s="9" t="s">
        <v>982</v>
      </c>
      <c r="G340" s="9" t="s">
        <v>115</v>
      </c>
      <c r="H340" s="9" t="s">
        <v>942</v>
      </c>
      <c r="I340" s="9" t="s">
        <v>54</v>
      </c>
      <c r="J340" s="15">
        <v>4764.3392619585866</v>
      </c>
      <c r="K340" s="16">
        <v>12.514967536292291</v>
      </c>
      <c r="L340" s="9" t="s">
        <v>27</v>
      </c>
      <c r="M340" s="9">
        <v>2021</v>
      </c>
      <c r="N340" s="9" t="s">
        <v>31</v>
      </c>
      <c r="O340" s="9" t="s">
        <v>31</v>
      </c>
      <c r="P340" s="9">
        <v>2035</v>
      </c>
      <c r="Q340" s="9" t="s">
        <v>32</v>
      </c>
      <c r="R340" s="17">
        <v>1.5424121092640681</v>
      </c>
      <c r="S340" s="9">
        <v>2035</v>
      </c>
      <c r="T340" s="9" t="s">
        <v>439</v>
      </c>
      <c r="U340" s="9" t="s">
        <v>225</v>
      </c>
      <c r="V340" s="9" t="s">
        <v>226</v>
      </c>
      <c r="W340" s="9">
        <v>96</v>
      </c>
      <c r="X340" s="9" t="s">
        <v>227</v>
      </c>
    </row>
    <row r="341" spans="1:24" ht="36">
      <c r="A341" s="9" t="s">
        <v>983</v>
      </c>
      <c r="B341" s="9" t="s">
        <v>70</v>
      </c>
      <c r="C341" s="9" t="s">
        <v>221</v>
      </c>
      <c r="D341" s="9" t="s">
        <v>27</v>
      </c>
      <c r="E341" s="9" t="s">
        <v>984</v>
      </c>
      <c r="F341" s="9" t="s">
        <v>984</v>
      </c>
      <c r="G341" s="9" t="s">
        <v>115</v>
      </c>
      <c r="H341" s="9" t="s">
        <v>942</v>
      </c>
      <c r="I341" s="9" t="s">
        <v>54</v>
      </c>
      <c r="J341" s="15">
        <v>7068.2645906398047</v>
      </c>
      <c r="K341" s="16">
        <v>10.745692135593059</v>
      </c>
      <c r="L341" s="9" t="s">
        <v>27</v>
      </c>
      <c r="M341" s="9">
        <v>2021</v>
      </c>
      <c r="N341" s="9" t="s">
        <v>31</v>
      </c>
      <c r="O341" s="9" t="s">
        <v>31</v>
      </c>
      <c r="P341" s="9">
        <v>2035</v>
      </c>
      <c r="Q341" s="9" t="s">
        <v>32</v>
      </c>
      <c r="R341" s="17">
        <v>1.4496408800279181</v>
      </c>
      <c r="S341" s="9">
        <v>2035</v>
      </c>
      <c r="T341" s="9" t="s">
        <v>439</v>
      </c>
      <c r="U341" s="9" t="s">
        <v>225</v>
      </c>
      <c r="V341" s="9" t="s">
        <v>226</v>
      </c>
      <c r="W341" s="9">
        <v>96</v>
      </c>
      <c r="X341" s="9" t="s">
        <v>227</v>
      </c>
    </row>
    <row r="342" spans="1:24" ht="36">
      <c r="A342" s="9" t="s">
        <v>985</v>
      </c>
      <c r="B342" s="9" t="s">
        <v>70</v>
      </c>
      <c r="C342" s="9" t="s">
        <v>136</v>
      </c>
      <c r="D342" s="9" t="s">
        <v>27</v>
      </c>
      <c r="E342" s="9" t="s">
        <v>986</v>
      </c>
      <c r="F342" s="9" t="s">
        <v>986</v>
      </c>
      <c r="G342" s="9" t="s">
        <v>115</v>
      </c>
      <c r="H342" s="9" t="s">
        <v>942</v>
      </c>
      <c r="I342" s="9" t="s">
        <v>54</v>
      </c>
      <c r="J342" s="15">
        <v>4523.2313860010981</v>
      </c>
      <c r="K342" s="16">
        <v>10.397580687448661</v>
      </c>
      <c r="L342" s="9" t="s">
        <v>27</v>
      </c>
      <c r="M342" s="9">
        <v>2021</v>
      </c>
      <c r="N342" s="9" t="s">
        <v>31</v>
      </c>
      <c r="O342" s="9" t="s">
        <v>31</v>
      </c>
      <c r="P342" s="9">
        <v>2035</v>
      </c>
      <c r="Q342" s="9" t="s">
        <v>32</v>
      </c>
      <c r="R342" s="17">
        <v>1.4496408800279181</v>
      </c>
      <c r="S342" s="9">
        <v>2035</v>
      </c>
      <c r="T342" s="9" t="s">
        <v>439</v>
      </c>
      <c r="U342" s="9" t="s">
        <v>225</v>
      </c>
      <c r="V342" s="9" t="s">
        <v>226</v>
      </c>
      <c r="W342" s="9">
        <v>96</v>
      </c>
      <c r="X342" s="9" t="s">
        <v>227</v>
      </c>
    </row>
    <row r="343" spans="1:24" ht="36">
      <c r="A343" s="9" t="s">
        <v>987</v>
      </c>
      <c r="B343" s="9" t="s">
        <v>70</v>
      </c>
      <c r="C343" s="9" t="s">
        <v>465</v>
      </c>
      <c r="D343" s="9" t="s">
        <v>27</v>
      </c>
      <c r="E343" s="9" t="s">
        <v>988</v>
      </c>
      <c r="F343" s="9" t="s">
        <v>988</v>
      </c>
      <c r="G343" s="9" t="s">
        <v>115</v>
      </c>
      <c r="H343" s="9" t="s">
        <v>942</v>
      </c>
      <c r="I343" s="9" t="s">
        <v>54</v>
      </c>
      <c r="J343" s="15">
        <v>9082.3043389473096</v>
      </c>
      <c r="K343" s="16">
        <v>12.508079032038026</v>
      </c>
      <c r="L343" s="9" t="s">
        <v>27</v>
      </c>
      <c r="M343" s="9">
        <v>2021</v>
      </c>
      <c r="N343" s="9" t="s">
        <v>31</v>
      </c>
      <c r="O343" s="9" t="s">
        <v>31</v>
      </c>
      <c r="P343" s="9">
        <v>2035</v>
      </c>
      <c r="Q343" s="9" t="s">
        <v>32</v>
      </c>
      <c r="R343" s="17">
        <v>1.4496408800279181</v>
      </c>
      <c r="S343" s="9">
        <v>2035</v>
      </c>
      <c r="T343" s="9" t="s">
        <v>439</v>
      </c>
      <c r="U343" s="9" t="s">
        <v>225</v>
      </c>
      <c r="V343" s="9" t="s">
        <v>226</v>
      </c>
      <c r="W343" s="9">
        <v>96</v>
      </c>
      <c r="X343" s="9" t="s">
        <v>227</v>
      </c>
    </row>
    <row r="344" spans="1:24" ht="36">
      <c r="A344" s="9" t="s">
        <v>989</v>
      </c>
      <c r="B344" s="9" t="s">
        <v>70</v>
      </c>
      <c r="C344" s="9" t="s">
        <v>455</v>
      </c>
      <c r="D344" s="9" t="s">
        <v>27</v>
      </c>
      <c r="E344" s="9" t="s">
        <v>990</v>
      </c>
      <c r="F344" s="9" t="s">
        <v>990</v>
      </c>
      <c r="G344" s="9" t="s">
        <v>115</v>
      </c>
      <c r="H344" s="9" t="s">
        <v>942</v>
      </c>
      <c r="I344" s="9" t="s">
        <v>54</v>
      </c>
      <c r="J344" s="15">
        <v>5267.6942687688243</v>
      </c>
      <c r="K344" s="16">
        <v>9.2830917750317266</v>
      </c>
      <c r="L344" s="9" t="s">
        <v>27</v>
      </c>
      <c r="M344" s="9">
        <v>2021</v>
      </c>
      <c r="N344" s="9" t="s">
        <v>31</v>
      </c>
      <c r="O344" s="9" t="s">
        <v>31</v>
      </c>
      <c r="P344" s="9">
        <v>2035</v>
      </c>
      <c r="Q344" s="9" t="s">
        <v>32</v>
      </c>
      <c r="R344" s="17">
        <v>1.4496408800279181</v>
      </c>
      <c r="S344" s="9">
        <v>2035</v>
      </c>
      <c r="T344" s="9" t="s">
        <v>439</v>
      </c>
      <c r="U344" s="9" t="s">
        <v>225</v>
      </c>
      <c r="V344" s="9" t="s">
        <v>226</v>
      </c>
      <c r="W344" s="9">
        <v>96</v>
      </c>
      <c r="X344" s="9" t="s">
        <v>227</v>
      </c>
    </row>
    <row r="345" spans="1:24" ht="36">
      <c r="A345" s="9" t="s">
        <v>991</v>
      </c>
      <c r="B345" s="9" t="s">
        <v>70</v>
      </c>
      <c r="C345" s="9" t="s">
        <v>346</v>
      </c>
      <c r="D345" s="9" t="s">
        <v>27</v>
      </c>
      <c r="E345" s="9" t="s">
        <v>992</v>
      </c>
      <c r="F345" s="9" t="s">
        <v>992</v>
      </c>
      <c r="G345" s="9" t="s">
        <v>115</v>
      </c>
      <c r="H345" s="9" t="s">
        <v>942</v>
      </c>
      <c r="I345" s="9" t="s">
        <v>54</v>
      </c>
      <c r="J345" s="15">
        <v>5083.0713097385978</v>
      </c>
      <c r="K345" s="16">
        <v>10.666806705216677</v>
      </c>
      <c r="L345" s="9" t="s">
        <v>27</v>
      </c>
      <c r="M345" s="9">
        <v>2021</v>
      </c>
      <c r="N345" s="9" t="s">
        <v>31</v>
      </c>
      <c r="O345" s="9" t="s">
        <v>31</v>
      </c>
      <c r="P345" s="9">
        <v>2035</v>
      </c>
      <c r="Q345" s="9" t="s">
        <v>32</v>
      </c>
      <c r="R345" s="17">
        <v>1.4496408800279181</v>
      </c>
      <c r="S345" s="9">
        <v>2035</v>
      </c>
      <c r="T345" s="9" t="s">
        <v>439</v>
      </c>
      <c r="U345" s="9" t="s">
        <v>225</v>
      </c>
      <c r="V345" s="9" t="s">
        <v>226</v>
      </c>
      <c r="W345" s="9">
        <v>96</v>
      </c>
      <c r="X345" s="9" t="s">
        <v>227</v>
      </c>
    </row>
    <row r="346" spans="1:24" ht="36">
      <c r="A346" s="9" t="s">
        <v>993</v>
      </c>
      <c r="B346" s="9" t="s">
        <v>70</v>
      </c>
      <c r="C346" s="9" t="s">
        <v>288</v>
      </c>
      <c r="D346" s="9" t="s">
        <v>27</v>
      </c>
      <c r="E346" s="9" t="s">
        <v>290</v>
      </c>
      <c r="F346" s="9" t="s">
        <v>290</v>
      </c>
      <c r="G346" s="9" t="s">
        <v>115</v>
      </c>
      <c r="H346" s="9" t="s">
        <v>942</v>
      </c>
      <c r="I346" s="9" t="s">
        <v>54</v>
      </c>
      <c r="J346" s="15">
        <v>23991.464189942319</v>
      </c>
      <c r="K346" s="16">
        <v>69.328541550341811</v>
      </c>
      <c r="L346" s="9" t="s">
        <v>27</v>
      </c>
      <c r="M346" s="9">
        <v>2021</v>
      </c>
      <c r="N346" s="9" t="s">
        <v>31</v>
      </c>
      <c r="O346" s="9" t="s">
        <v>31</v>
      </c>
      <c r="P346" s="9">
        <v>2035</v>
      </c>
      <c r="Q346" s="9" t="s">
        <v>32</v>
      </c>
      <c r="R346" s="17">
        <v>1.488164178010837</v>
      </c>
      <c r="S346" s="9">
        <v>2035</v>
      </c>
      <c r="T346" s="9" t="s">
        <v>439</v>
      </c>
      <c r="U346" s="9" t="s">
        <v>225</v>
      </c>
      <c r="V346" s="9" t="s">
        <v>226</v>
      </c>
      <c r="W346" s="9">
        <v>96</v>
      </c>
      <c r="X346" s="9" t="s">
        <v>227</v>
      </c>
    </row>
    <row r="347" spans="1:24" ht="36">
      <c r="A347" s="9" t="s">
        <v>994</v>
      </c>
      <c r="B347" s="9" t="s">
        <v>70</v>
      </c>
      <c r="C347" s="9" t="s">
        <v>465</v>
      </c>
      <c r="D347" s="9" t="s">
        <v>27</v>
      </c>
      <c r="E347" s="9" t="s">
        <v>995</v>
      </c>
      <c r="F347" s="9" t="s">
        <v>995</v>
      </c>
      <c r="G347" s="9" t="s">
        <v>115</v>
      </c>
      <c r="H347" s="9" t="s">
        <v>942</v>
      </c>
      <c r="I347" s="9" t="s">
        <v>54</v>
      </c>
      <c r="J347" s="15">
        <v>6005.6444564617359</v>
      </c>
      <c r="K347" s="16">
        <v>11.501909250782219</v>
      </c>
      <c r="L347" s="9" t="s">
        <v>27</v>
      </c>
      <c r="M347" s="9">
        <v>2021</v>
      </c>
      <c r="N347" s="9" t="s">
        <v>31</v>
      </c>
      <c r="O347" s="9" t="s">
        <v>31</v>
      </c>
      <c r="P347" s="9">
        <v>2035</v>
      </c>
      <c r="Q347" s="9" t="s">
        <v>32</v>
      </c>
      <c r="R347" s="17">
        <v>1.4496408800279181</v>
      </c>
      <c r="S347" s="9">
        <v>2035</v>
      </c>
      <c r="T347" s="9" t="s">
        <v>439</v>
      </c>
      <c r="U347" s="9" t="s">
        <v>225</v>
      </c>
      <c r="V347" s="9" t="s">
        <v>226</v>
      </c>
      <c r="W347" s="9">
        <v>96</v>
      </c>
      <c r="X347" s="9" t="s">
        <v>227</v>
      </c>
    </row>
    <row r="348" spans="1:24" ht="36">
      <c r="A348" s="9" t="s">
        <v>996</v>
      </c>
      <c r="B348" s="9" t="s">
        <v>70</v>
      </c>
      <c r="C348" s="9" t="s">
        <v>590</v>
      </c>
      <c r="D348" s="9" t="s">
        <v>27</v>
      </c>
      <c r="E348" s="9" t="s">
        <v>997</v>
      </c>
      <c r="F348" s="9" t="s">
        <v>997</v>
      </c>
      <c r="G348" s="9" t="s">
        <v>115</v>
      </c>
      <c r="H348" s="9" t="s">
        <v>942</v>
      </c>
      <c r="I348" s="9" t="s">
        <v>54</v>
      </c>
      <c r="J348" s="15">
        <v>3539.939384774566</v>
      </c>
      <c r="K348" s="16">
        <v>5.3379919885185352</v>
      </c>
      <c r="L348" s="9" t="s">
        <v>27</v>
      </c>
      <c r="M348" s="9">
        <v>2021</v>
      </c>
      <c r="N348" s="9" t="s">
        <v>31</v>
      </c>
      <c r="O348" s="9" t="s">
        <v>31</v>
      </c>
      <c r="P348" s="9">
        <v>2035</v>
      </c>
      <c r="Q348" s="9" t="s">
        <v>32</v>
      </c>
      <c r="R348" s="17">
        <v>1.4496408800279181</v>
      </c>
      <c r="S348" s="9">
        <v>2035</v>
      </c>
      <c r="T348" s="9" t="s">
        <v>439</v>
      </c>
      <c r="U348" s="9" t="s">
        <v>225</v>
      </c>
      <c r="V348" s="9" t="s">
        <v>226</v>
      </c>
      <c r="W348" s="9">
        <v>96</v>
      </c>
      <c r="X348" s="9" t="s">
        <v>227</v>
      </c>
    </row>
    <row r="349" spans="1:24" ht="36">
      <c r="A349" s="9" t="s">
        <v>998</v>
      </c>
      <c r="B349" s="9" t="s">
        <v>70</v>
      </c>
      <c r="C349" s="9" t="s">
        <v>122</v>
      </c>
      <c r="D349" s="9" t="s">
        <v>27</v>
      </c>
      <c r="E349" s="9" t="s">
        <v>999</v>
      </c>
      <c r="F349" s="9" t="s">
        <v>999</v>
      </c>
      <c r="G349" s="9" t="s">
        <v>115</v>
      </c>
      <c r="H349" s="9" t="s">
        <v>942</v>
      </c>
      <c r="I349" s="9" t="s">
        <v>54</v>
      </c>
      <c r="J349" s="15">
        <v>2484.2655014945303</v>
      </c>
      <c r="K349" s="16">
        <v>3.98440536192797</v>
      </c>
      <c r="L349" s="9" t="s">
        <v>27</v>
      </c>
      <c r="M349" s="9">
        <v>2021</v>
      </c>
      <c r="N349" s="9" t="s">
        <v>31</v>
      </c>
      <c r="O349" s="9" t="s">
        <v>31</v>
      </c>
      <c r="P349" s="9">
        <v>2035</v>
      </c>
      <c r="Q349" s="9" t="s">
        <v>32</v>
      </c>
      <c r="R349" s="17">
        <v>1.4428706223553229</v>
      </c>
      <c r="S349" s="9">
        <v>2035</v>
      </c>
      <c r="T349" s="9" t="s">
        <v>439</v>
      </c>
      <c r="U349" s="9" t="s">
        <v>225</v>
      </c>
      <c r="V349" s="9" t="s">
        <v>226</v>
      </c>
      <c r="W349" s="9">
        <v>96</v>
      </c>
      <c r="X349" s="9" t="s">
        <v>227</v>
      </c>
    </row>
    <row r="350" spans="1:24" ht="36">
      <c r="A350" s="9" t="s">
        <v>1000</v>
      </c>
      <c r="B350" s="9" t="s">
        <v>70</v>
      </c>
      <c r="C350" s="9" t="s">
        <v>157</v>
      </c>
      <c r="D350" s="9" t="s">
        <v>27</v>
      </c>
      <c r="E350" s="9" t="s">
        <v>1001</v>
      </c>
      <c r="F350" s="9" t="s">
        <v>1001</v>
      </c>
      <c r="G350" s="9" t="s">
        <v>115</v>
      </c>
      <c r="H350" s="9" t="s">
        <v>942</v>
      </c>
      <c r="I350" s="9" t="s">
        <v>54</v>
      </c>
      <c r="J350" s="15">
        <v>57270.035167287737</v>
      </c>
      <c r="K350" s="16">
        <v>153.93487993633676</v>
      </c>
      <c r="L350" s="9" t="s">
        <v>27</v>
      </c>
      <c r="M350" s="9">
        <v>2021</v>
      </c>
      <c r="N350" s="9" t="s">
        <v>31</v>
      </c>
      <c r="O350" s="9" t="s">
        <v>31</v>
      </c>
      <c r="P350" s="9">
        <v>2035</v>
      </c>
      <c r="Q350" s="9" t="s">
        <v>32</v>
      </c>
      <c r="R350" s="17">
        <v>9.6755266670581559</v>
      </c>
      <c r="S350" s="9">
        <v>2035</v>
      </c>
      <c r="T350" s="9" t="s">
        <v>439</v>
      </c>
      <c r="U350" s="9" t="s">
        <v>225</v>
      </c>
      <c r="V350" s="9" t="s">
        <v>226</v>
      </c>
      <c r="W350" s="9">
        <v>96</v>
      </c>
      <c r="X350" s="9" t="s">
        <v>227</v>
      </c>
    </row>
    <row r="351" spans="1:24" ht="36">
      <c r="A351" s="9" t="s">
        <v>1002</v>
      </c>
      <c r="B351" s="9" t="s">
        <v>70</v>
      </c>
      <c r="C351" s="9" t="s">
        <v>288</v>
      </c>
      <c r="D351" s="9" t="s">
        <v>27</v>
      </c>
      <c r="E351" s="9" t="s">
        <v>1003</v>
      </c>
      <c r="F351" s="9" t="s">
        <v>1003</v>
      </c>
      <c r="G351" s="9" t="s">
        <v>115</v>
      </c>
      <c r="H351" s="9" t="s">
        <v>942</v>
      </c>
      <c r="I351" s="9" t="s">
        <v>54</v>
      </c>
      <c r="J351" s="15">
        <v>3167.8144496306872</v>
      </c>
      <c r="K351" s="16">
        <v>7.2241324119471422</v>
      </c>
      <c r="L351" s="9" t="s">
        <v>27</v>
      </c>
      <c r="M351" s="9">
        <v>2021</v>
      </c>
      <c r="N351" s="9" t="s">
        <v>31</v>
      </c>
      <c r="O351" s="9" t="s">
        <v>31</v>
      </c>
      <c r="P351" s="9">
        <v>2035</v>
      </c>
      <c r="Q351" s="9" t="s">
        <v>32</v>
      </c>
      <c r="R351" s="17">
        <v>1.4496408800279181</v>
      </c>
      <c r="S351" s="9">
        <v>2035</v>
      </c>
      <c r="T351" s="9" t="s">
        <v>439</v>
      </c>
      <c r="U351" s="9" t="s">
        <v>225</v>
      </c>
      <c r="V351" s="9" t="s">
        <v>226</v>
      </c>
      <c r="W351" s="9">
        <v>96</v>
      </c>
      <c r="X351" s="9" t="s">
        <v>227</v>
      </c>
    </row>
    <row r="352" spans="1:24" ht="36">
      <c r="A352" s="9" t="s">
        <v>1004</v>
      </c>
      <c r="B352" s="9" t="s">
        <v>70</v>
      </c>
      <c r="C352" s="9" t="s">
        <v>136</v>
      </c>
      <c r="D352" s="9" t="s">
        <v>27</v>
      </c>
      <c r="E352" s="9" t="s">
        <v>1005</v>
      </c>
      <c r="F352" s="9" t="s">
        <v>1005</v>
      </c>
      <c r="G352" s="9" t="s">
        <v>115</v>
      </c>
      <c r="H352" s="9" t="s">
        <v>942</v>
      </c>
      <c r="I352" s="9" t="s">
        <v>54</v>
      </c>
      <c r="J352" s="15">
        <v>3090.654981245129</v>
      </c>
      <c r="K352" s="16">
        <v>6.00253891789764</v>
      </c>
      <c r="L352" s="9" t="s">
        <v>27</v>
      </c>
      <c r="M352" s="9">
        <v>2021</v>
      </c>
      <c r="N352" s="9" t="s">
        <v>31</v>
      </c>
      <c r="O352" s="9" t="s">
        <v>31</v>
      </c>
      <c r="P352" s="9">
        <v>2035</v>
      </c>
      <c r="Q352" s="9" t="s">
        <v>32</v>
      </c>
      <c r="R352" s="17">
        <v>1.4496408800279181</v>
      </c>
      <c r="S352" s="9">
        <v>2035</v>
      </c>
      <c r="T352" s="9" t="s">
        <v>439</v>
      </c>
      <c r="U352" s="9" t="s">
        <v>225</v>
      </c>
      <c r="V352" s="9" t="s">
        <v>226</v>
      </c>
      <c r="W352" s="9">
        <v>96</v>
      </c>
      <c r="X352" s="9" t="s">
        <v>227</v>
      </c>
    </row>
    <row r="353" spans="1:24" ht="36">
      <c r="A353" s="9" t="s">
        <v>1006</v>
      </c>
      <c r="B353" s="9" t="s">
        <v>70</v>
      </c>
      <c r="C353" s="9" t="s">
        <v>270</v>
      </c>
      <c r="D353" s="9" t="s">
        <v>27</v>
      </c>
      <c r="E353" s="9" t="s">
        <v>1007</v>
      </c>
      <c r="F353" s="9" t="s">
        <v>1007</v>
      </c>
      <c r="G353" s="9" t="s">
        <v>115</v>
      </c>
      <c r="H353" s="9" t="s">
        <v>942</v>
      </c>
      <c r="I353" s="9" t="s">
        <v>54</v>
      </c>
      <c r="J353" s="15">
        <v>10470.644020547519</v>
      </c>
      <c r="K353" s="16">
        <v>43.146326831839474</v>
      </c>
      <c r="L353" s="9" t="s">
        <v>27</v>
      </c>
      <c r="M353" s="9">
        <v>2021</v>
      </c>
      <c r="N353" s="9" t="s">
        <v>31</v>
      </c>
      <c r="O353" s="9" t="s">
        <v>31</v>
      </c>
      <c r="P353" s="9">
        <v>2035</v>
      </c>
      <c r="Q353" s="9" t="s">
        <v>32</v>
      </c>
      <c r="R353" s="17">
        <v>1.4496408800279181</v>
      </c>
      <c r="S353" s="9">
        <v>2035</v>
      </c>
      <c r="T353" s="9" t="s">
        <v>439</v>
      </c>
      <c r="U353" s="9" t="s">
        <v>225</v>
      </c>
      <c r="V353" s="9" t="s">
        <v>226</v>
      </c>
      <c r="W353" s="9">
        <v>96</v>
      </c>
      <c r="X353" s="9" t="s">
        <v>227</v>
      </c>
    </row>
    <row r="354" spans="1:24" ht="36">
      <c r="A354" s="9" t="s">
        <v>1008</v>
      </c>
      <c r="B354" s="9" t="s">
        <v>70</v>
      </c>
      <c r="C354" s="9" t="s">
        <v>288</v>
      </c>
      <c r="D354" s="9" t="s">
        <v>27</v>
      </c>
      <c r="E354" s="9" t="s">
        <v>1009</v>
      </c>
      <c r="F354" s="9" t="s">
        <v>1009</v>
      </c>
      <c r="G354" s="9" t="s">
        <v>115</v>
      </c>
      <c r="H354" s="9" t="s">
        <v>942</v>
      </c>
      <c r="I354" s="9" t="s">
        <v>54</v>
      </c>
      <c r="J354" s="15">
        <v>4089.2414298184444</v>
      </c>
      <c r="K354" s="16">
        <v>13.04108314319646</v>
      </c>
      <c r="L354" s="9" t="s">
        <v>27</v>
      </c>
      <c r="M354" s="9">
        <v>2021</v>
      </c>
      <c r="N354" s="9" t="s">
        <v>31</v>
      </c>
      <c r="O354" s="9" t="s">
        <v>31</v>
      </c>
      <c r="P354" s="9">
        <v>2035</v>
      </c>
      <c r="Q354" s="9" t="s">
        <v>32</v>
      </c>
      <c r="R354" s="17">
        <v>1.4496408800279181</v>
      </c>
      <c r="S354" s="9">
        <v>2035</v>
      </c>
      <c r="T354" s="9" t="s">
        <v>439</v>
      </c>
      <c r="U354" s="9" t="s">
        <v>225</v>
      </c>
      <c r="V354" s="9" t="s">
        <v>226</v>
      </c>
      <c r="W354" s="9">
        <v>96</v>
      </c>
      <c r="X354" s="9" t="s">
        <v>227</v>
      </c>
    </row>
    <row r="355" spans="1:24" ht="36">
      <c r="A355" s="9" t="s">
        <v>1010</v>
      </c>
      <c r="B355" s="9" t="s">
        <v>70</v>
      </c>
      <c r="C355" s="9" t="s">
        <v>468</v>
      </c>
      <c r="D355" s="9" t="s">
        <v>27</v>
      </c>
      <c r="E355" s="9" t="s">
        <v>1011</v>
      </c>
      <c r="F355" s="9" t="s">
        <v>1011</v>
      </c>
      <c r="G355" s="9" t="s">
        <v>115</v>
      </c>
      <c r="H355" s="9" t="s">
        <v>942</v>
      </c>
      <c r="I355" s="9" t="s">
        <v>54</v>
      </c>
      <c r="J355" s="15">
        <v>3673.5967724485968</v>
      </c>
      <c r="K355" s="16">
        <v>7.3850629124874683</v>
      </c>
      <c r="L355" s="9" t="s">
        <v>27</v>
      </c>
      <c r="M355" s="9">
        <v>2021</v>
      </c>
      <c r="N355" s="9" t="s">
        <v>31</v>
      </c>
      <c r="O355" s="9" t="s">
        <v>31</v>
      </c>
      <c r="P355" s="9">
        <v>2035</v>
      </c>
      <c r="Q355" s="9" t="s">
        <v>32</v>
      </c>
      <c r="R355" s="17">
        <v>1.4496408800279181</v>
      </c>
      <c r="S355" s="9">
        <v>2035</v>
      </c>
      <c r="T355" s="9" t="s">
        <v>439</v>
      </c>
      <c r="U355" s="9" t="s">
        <v>225</v>
      </c>
      <c r="V355" s="9" t="s">
        <v>226</v>
      </c>
      <c r="W355" s="9">
        <v>96</v>
      </c>
      <c r="X355" s="9" t="s">
        <v>227</v>
      </c>
    </row>
    <row r="356" spans="1:24" ht="36">
      <c r="A356" s="9" t="s">
        <v>1012</v>
      </c>
      <c r="B356" s="9" t="s">
        <v>70</v>
      </c>
      <c r="C356" s="9" t="s">
        <v>221</v>
      </c>
      <c r="D356" s="9" t="s">
        <v>27</v>
      </c>
      <c r="E356" s="9" t="s">
        <v>1013</v>
      </c>
      <c r="F356" s="9" t="s">
        <v>1013</v>
      </c>
      <c r="G356" s="9" t="s">
        <v>115</v>
      </c>
      <c r="H356" s="9" t="s">
        <v>942</v>
      </c>
      <c r="I356" s="9" t="s">
        <v>54</v>
      </c>
      <c r="J356" s="15">
        <v>4653.0193113792457</v>
      </c>
      <c r="K356" s="16">
        <v>7.8034861064025067</v>
      </c>
      <c r="L356" s="9" t="s">
        <v>27</v>
      </c>
      <c r="M356" s="9">
        <v>2021</v>
      </c>
      <c r="N356" s="9" t="s">
        <v>31</v>
      </c>
      <c r="O356" s="9" t="s">
        <v>31</v>
      </c>
      <c r="P356" s="9">
        <v>2035</v>
      </c>
      <c r="Q356" s="9" t="s">
        <v>32</v>
      </c>
      <c r="R356" s="17">
        <v>1.4496408800279181</v>
      </c>
      <c r="S356" s="9">
        <v>2035</v>
      </c>
      <c r="T356" s="9" t="s">
        <v>439</v>
      </c>
      <c r="U356" s="9" t="s">
        <v>225</v>
      </c>
      <c r="V356" s="9" t="s">
        <v>226</v>
      </c>
      <c r="W356" s="9">
        <v>96</v>
      </c>
      <c r="X356" s="9" t="s">
        <v>227</v>
      </c>
    </row>
    <row r="357" spans="1:24" ht="36">
      <c r="A357" s="9" t="s">
        <v>1014</v>
      </c>
      <c r="B357" s="9" t="s">
        <v>70</v>
      </c>
      <c r="C357" s="9" t="s">
        <v>455</v>
      </c>
      <c r="D357" s="9" t="s">
        <v>27</v>
      </c>
      <c r="E357" s="9" t="s">
        <v>1015</v>
      </c>
      <c r="F357" s="9" t="s">
        <v>1015</v>
      </c>
      <c r="G357" s="9" t="s">
        <v>115</v>
      </c>
      <c r="H357" s="9" t="s">
        <v>942</v>
      </c>
      <c r="I357" s="9" t="s">
        <v>54</v>
      </c>
      <c r="J357" s="15">
        <v>17772.970953977798</v>
      </c>
      <c r="K357" s="16">
        <v>53.473906398051717</v>
      </c>
      <c r="L357" s="9" t="s">
        <v>27</v>
      </c>
      <c r="M357" s="9">
        <v>2021</v>
      </c>
      <c r="N357" s="9" t="s">
        <v>31</v>
      </c>
      <c r="O357" s="9" t="s">
        <v>31</v>
      </c>
      <c r="P357" s="9">
        <v>2035</v>
      </c>
      <c r="Q357" s="9" t="s">
        <v>32</v>
      </c>
      <c r="R357" s="17">
        <v>1.4496408800279181</v>
      </c>
      <c r="S357" s="9">
        <v>2035</v>
      </c>
      <c r="T357" s="9" t="s">
        <v>439</v>
      </c>
      <c r="U357" s="9" t="s">
        <v>225</v>
      </c>
      <c r="V357" s="9" t="s">
        <v>226</v>
      </c>
      <c r="W357" s="9">
        <v>96</v>
      </c>
      <c r="X357" s="9" t="s">
        <v>227</v>
      </c>
    </row>
    <row r="358" spans="1:24" ht="36">
      <c r="A358" s="9" t="s">
        <v>1016</v>
      </c>
      <c r="B358" s="9" t="s">
        <v>70</v>
      </c>
      <c r="C358" s="9" t="s">
        <v>352</v>
      </c>
      <c r="D358" s="9" t="s">
        <v>27</v>
      </c>
      <c r="E358" s="9" t="s">
        <v>1017</v>
      </c>
      <c r="F358" s="9" t="s">
        <v>1017</v>
      </c>
      <c r="G358" s="9" t="s">
        <v>115</v>
      </c>
      <c r="H358" s="9" t="s">
        <v>942</v>
      </c>
      <c r="I358" s="9" t="s">
        <v>54</v>
      </c>
      <c r="J358" s="15">
        <v>10184.962754378343</v>
      </c>
      <c r="K358" s="16">
        <v>18.508969351166566</v>
      </c>
      <c r="L358" s="9" t="s">
        <v>27</v>
      </c>
      <c r="M358" s="9">
        <v>2021</v>
      </c>
      <c r="N358" s="9" t="s">
        <v>31</v>
      </c>
      <c r="O358" s="9" t="s">
        <v>31</v>
      </c>
      <c r="P358" s="9">
        <v>2035</v>
      </c>
      <c r="Q358" s="9" t="s">
        <v>32</v>
      </c>
      <c r="R358" s="17">
        <v>1.4496408800279181</v>
      </c>
      <c r="S358" s="9">
        <v>2035</v>
      </c>
      <c r="T358" s="9" t="s">
        <v>439</v>
      </c>
      <c r="U358" s="9" t="s">
        <v>225</v>
      </c>
      <c r="V358" s="9" t="s">
        <v>226</v>
      </c>
      <c r="W358" s="9">
        <v>96</v>
      </c>
      <c r="X358" s="9" t="s">
        <v>227</v>
      </c>
    </row>
    <row r="359" spans="1:24" ht="36">
      <c r="A359" s="9" t="s">
        <v>1018</v>
      </c>
      <c r="B359" s="9" t="s">
        <v>70</v>
      </c>
      <c r="C359" s="9" t="s">
        <v>241</v>
      </c>
      <c r="D359" s="9" t="s">
        <v>27</v>
      </c>
      <c r="E359" s="9" t="s">
        <v>1019</v>
      </c>
      <c r="F359" s="9" t="s">
        <v>1019</v>
      </c>
      <c r="G359" s="9" t="s">
        <v>115</v>
      </c>
      <c r="H359" s="9" t="s">
        <v>942</v>
      </c>
      <c r="I359" s="9" t="s">
        <v>54</v>
      </c>
      <c r="J359" s="15">
        <v>55621.823815722404</v>
      </c>
      <c r="K359" s="16">
        <v>231.01637916611944</v>
      </c>
      <c r="L359" s="9" t="s">
        <v>27</v>
      </c>
      <c r="M359" s="9">
        <v>2021</v>
      </c>
      <c r="N359" s="9" t="s">
        <v>31</v>
      </c>
      <c r="O359" s="9" t="s">
        <v>31</v>
      </c>
      <c r="P359" s="9">
        <v>2035</v>
      </c>
      <c r="Q359" s="9" t="s">
        <v>32</v>
      </c>
      <c r="R359" s="17">
        <v>10.220590715650825</v>
      </c>
      <c r="S359" s="9">
        <v>2035</v>
      </c>
      <c r="T359" s="9" t="s">
        <v>439</v>
      </c>
      <c r="U359" s="9" t="s">
        <v>225</v>
      </c>
      <c r="V359" s="9" t="s">
        <v>226</v>
      </c>
      <c r="W359" s="9">
        <v>96</v>
      </c>
      <c r="X359" s="9" t="s">
        <v>227</v>
      </c>
    </row>
    <row r="360" spans="1:24" ht="36">
      <c r="A360" s="9" t="s">
        <v>1020</v>
      </c>
      <c r="B360" s="9" t="s">
        <v>70</v>
      </c>
      <c r="C360" s="9" t="s">
        <v>136</v>
      </c>
      <c r="D360" s="9" t="s">
        <v>27</v>
      </c>
      <c r="E360" s="9" t="s">
        <v>1021</v>
      </c>
      <c r="F360" s="9" t="s">
        <v>1021</v>
      </c>
      <c r="G360" s="9" t="s">
        <v>115</v>
      </c>
      <c r="H360" s="9" t="s">
        <v>942</v>
      </c>
      <c r="I360" s="9" t="s">
        <v>54</v>
      </c>
      <c r="J360" s="15">
        <v>19869.199302250778</v>
      </c>
      <c r="K360" s="16">
        <v>68.583999289057758</v>
      </c>
      <c r="L360" s="9" t="s">
        <v>27</v>
      </c>
      <c r="M360" s="9">
        <v>2021</v>
      </c>
      <c r="N360" s="9" t="s">
        <v>31</v>
      </c>
      <c r="O360" s="9" t="s">
        <v>31</v>
      </c>
      <c r="P360" s="9">
        <v>2035</v>
      </c>
      <c r="Q360" s="9" t="s">
        <v>32</v>
      </c>
      <c r="R360" s="17">
        <v>5.122926712183121</v>
      </c>
      <c r="S360" s="9">
        <v>2035</v>
      </c>
      <c r="T360" s="9" t="s">
        <v>439</v>
      </c>
      <c r="U360" s="9" t="s">
        <v>225</v>
      </c>
      <c r="V360" s="9" t="s">
        <v>226</v>
      </c>
      <c r="W360" s="9">
        <v>96</v>
      </c>
      <c r="X360" s="9" t="s">
        <v>227</v>
      </c>
    </row>
    <row r="361" spans="1:24" ht="36">
      <c r="A361" s="9" t="s">
        <v>1022</v>
      </c>
      <c r="B361" s="9" t="s">
        <v>70</v>
      </c>
      <c r="C361" s="9" t="s">
        <v>465</v>
      </c>
      <c r="D361" s="9" t="s">
        <v>27</v>
      </c>
      <c r="E361" s="9" t="s">
        <v>1023</v>
      </c>
      <c r="F361" s="9" t="s">
        <v>1023</v>
      </c>
      <c r="G361" s="9" t="s">
        <v>115</v>
      </c>
      <c r="H361" s="9" t="s">
        <v>942</v>
      </c>
      <c r="I361" s="9" t="s">
        <v>54</v>
      </c>
      <c r="J361" s="15">
        <v>18949.308426434578</v>
      </c>
      <c r="K361" s="16">
        <v>35.812853073473853</v>
      </c>
      <c r="L361" s="9" t="s">
        <v>27</v>
      </c>
      <c r="M361" s="9">
        <v>2021</v>
      </c>
      <c r="N361" s="9" t="s">
        <v>31</v>
      </c>
      <c r="O361" s="9" t="s">
        <v>31</v>
      </c>
      <c r="P361" s="9">
        <v>2035</v>
      </c>
      <c r="Q361" s="9" t="s">
        <v>32</v>
      </c>
      <c r="R361" s="17">
        <v>1.4496408800279181</v>
      </c>
      <c r="S361" s="9">
        <v>2035</v>
      </c>
      <c r="T361" s="9" t="s">
        <v>439</v>
      </c>
      <c r="U361" s="9" t="s">
        <v>225</v>
      </c>
      <c r="V361" s="9" t="s">
        <v>226</v>
      </c>
      <c r="W361" s="9">
        <v>96</v>
      </c>
      <c r="X361" s="9" t="s">
        <v>227</v>
      </c>
    </row>
    <row r="362" spans="1:24" ht="36">
      <c r="A362" s="9" t="s">
        <v>1024</v>
      </c>
      <c r="B362" s="9" t="s">
        <v>70</v>
      </c>
      <c r="C362" s="9" t="s">
        <v>372</v>
      </c>
      <c r="D362" s="9" t="s">
        <v>27</v>
      </c>
      <c r="E362" s="9" t="s">
        <v>1025</v>
      </c>
      <c r="F362" s="9" t="s">
        <v>1025</v>
      </c>
      <c r="G362" s="9" t="s">
        <v>115</v>
      </c>
      <c r="H362" s="9" t="s">
        <v>942</v>
      </c>
      <c r="I362" s="9" t="s">
        <v>54</v>
      </c>
      <c r="J362" s="15">
        <v>44659.870989354276</v>
      </c>
      <c r="K362" s="16">
        <v>99.268800981261094</v>
      </c>
      <c r="L362" s="9" t="s">
        <v>27</v>
      </c>
      <c r="M362" s="9">
        <v>2021</v>
      </c>
      <c r="N362" s="9" t="s">
        <v>31</v>
      </c>
      <c r="O362" s="9" t="s">
        <v>31</v>
      </c>
      <c r="P362" s="9">
        <v>2035</v>
      </c>
      <c r="Q362" s="9" t="s">
        <v>32</v>
      </c>
      <c r="R362" s="17">
        <v>10.044050292257431</v>
      </c>
      <c r="S362" s="9">
        <v>2035</v>
      </c>
      <c r="T362" s="9" t="s">
        <v>439</v>
      </c>
      <c r="U362" s="9" t="s">
        <v>225</v>
      </c>
      <c r="V362" s="9" t="s">
        <v>226</v>
      </c>
      <c r="W362" s="9">
        <v>96</v>
      </c>
      <c r="X362" s="9" t="s">
        <v>227</v>
      </c>
    </row>
    <row r="363" spans="1:24" ht="36">
      <c r="A363" s="9" t="s">
        <v>1026</v>
      </c>
      <c r="B363" s="9" t="s">
        <v>70</v>
      </c>
      <c r="C363" s="9" t="s">
        <v>288</v>
      </c>
      <c r="D363" s="9" t="s">
        <v>27</v>
      </c>
      <c r="E363" s="9" t="s">
        <v>1027</v>
      </c>
      <c r="F363" s="9" t="s">
        <v>1027</v>
      </c>
      <c r="G363" s="9" t="s">
        <v>115</v>
      </c>
      <c r="H363" s="9" t="s">
        <v>942</v>
      </c>
      <c r="I363" s="9" t="s">
        <v>54</v>
      </c>
      <c r="J363" s="15">
        <v>3086.5550185686016</v>
      </c>
      <c r="K363" s="16">
        <v>6.2232685394722154</v>
      </c>
      <c r="L363" s="9" t="s">
        <v>27</v>
      </c>
      <c r="M363" s="9">
        <v>2021</v>
      </c>
      <c r="N363" s="9" t="s">
        <v>31</v>
      </c>
      <c r="O363" s="9" t="s">
        <v>31</v>
      </c>
      <c r="P363" s="9">
        <v>2035</v>
      </c>
      <c r="Q363" s="9" t="s">
        <v>32</v>
      </c>
      <c r="R363" s="17">
        <v>1.4496408800279181</v>
      </c>
      <c r="S363" s="9">
        <v>2035</v>
      </c>
      <c r="T363" s="9" t="s">
        <v>439</v>
      </c>
      <c r="U363" s="9" t="s">
        <v>225</v>
      </c>
      <c r="V363" s="9" t="s">
        <v>226</v>
      </c>
      <c r="W363" s="9">
        <v>96</v>
      </c>
      <c r="X363" s="9" t="s">
        <v>227</v>
      </c>
    </row>
    <row r="364" spans="1:24" ht="36">
      <c r="A364" s="9" t="s">
        <v>1028</v>
      </c>
      <c r="B364" s="9" t="s">
        <v>70</v>
      </c>
      <c r="C364" s="9" t="s">
        <v>455</v>
      </c>
      <c r="D364" s="9" t="s">
        <v>27</v>
      </c>
      <c r="E364" s="9" t="s">
        <v>1029</v>
      </c>
      <c r="F364" s="9" t="s">
        <v>1029</v>
      </c>
      <c r="G364" s="9" t="s">
        <v>115</v>
      </c>
      <c r="H364" s="9" t="s">
        <v>942</v>
      </c>
      <c r="I364" s="9" t="s">
        <v>54</v>
      </c>
      <c r="J364" s="15">
        <v>3900.6512430352841</v>
      </c>
      <c r="K364" s="16">
        <v>14.572336443808489</v>
      </c>
      <c r="L364" s="9" t="s">
        <v>27</v>
      </c>
      <c r="M364" s="9">
        <v>2021</v>
      </c>
      <c r="N364" s="9" t="s">
        <v>31</v>
      </c>
      <c r="O364" s="9" t="s">
        <v>31</v>
      </c>
      <c r="P364" s="9">
        <v>2035</v>
      </c>
      <c r="Q364" s="9" t="s">
        <v>32</v>
      </c>
      <c r="R364" s="17">
        <v>1.4496408800279181</v>
      </c>
      <c r="S364" s="9">
        <v>2035</v>
      </c>
      <c r="T364" s="9" t="s">
        <v>439</v>
      </c>
      <c r="U364" s="9" t="s">
        <v>225</v>
      </c>
      <c r="V364" s="9" t="s">
        <v>226</v>
      </c>
      <c r="W364" s="9">
        <v>96</v>
      </c>
      <c r="X364" s="9" t="s">
        <v>227</v>
      </c>
    </row>
    <row r="365" spans="1:24" ht="36">
      <c r="A365" s="9" t="s">
        <v>1030</v>
      </c>
      <c r="B365" s="9" t="s">
        <v>70</v>
      </c>
      <c r="C365" s="9" t="s">
        <v>136</v>
      </c>
      <c r="D365" s="9" t="s">
        <v>27</v>
      </c>
      <c r="E365" s="9" t="s">
        <v>1031</v>
      </c>
      <c r="F365" s="9" t="s">
        <v>1031</v>
      </c>
      <c r="G365" s="9" t="s">
        <v>115</v>
      </c>
      <c r="H365" s="9" t="s">
        <v>942</v>
      </c>
      <c r="I365" s="9" t="s">
        <v>54</v>
      </c>
      <c r="J365" s="15">
        <v>14942.691016876526</v>
      </c>
      <c r="K365" s="16">
        <v>25.018774703752502</v>
      </c>
      <c r="L365" s="9" t="s">
        <v>27</v>
      </c>
      <c r="M365" s="9">
        <v>2021</v>
      </c>
      <c r="N365" s="9" t="s">
        <v>31</v>
      </c>
      <c r="O365" s="9" t="s">
        <v>31</v>
      </c>
      <c r="P365" s="9">
        <v>2035</v>
      </c>
      <c r="Q365" s="9" t="s">
        <v>32</v>
      </c>
      <c r="R365" s="17">
        <v>1.4496408800279181</v>
      </c>
      <c r="S365" s="9">
        <v>2035</v>
      </c>
      <c r="T365" s="9" t="s">
        <v>439</v>
      </c>
      <c r="U365" s="9" t="s">
        <v>225</v>
      </c>
      <c r="V365" s="9" t="s">
        <v>226</v>
      </c>
      <c r="W365" s="9">
        <v>96</v>
      </c>
      <c r="X365" s="9" t="s">
        <v>227</v>
      </c>
    </row>
    <row r="366" spans="1:24" ht="36">
      <c r="A366" s="9" t="s">
        <v>1032</v>
      </c>
      <c r="B366" s="9" t="s">
        <v>70</v>
      </c>
      <c r="C366" s="9" t="s">
        <v>288</v>
      </c>
      <c r="D366" s="9" t="s">
        <v>27</v>
      </c>
      <c r="E366" s="9" t="s">
        <v>1033</v>
      </c>
      <c r="F366" s="9" t="s">
        <v>1033</v>
      </c>
      <c r="G366" s="9" t="s">
        <v>115</v>
      </c>
      <c r="H366" s="9" t="s">
        <v>942</v>
      </c>
      <c r="I366" s="9" t="s">
        <v>54</v>
      </c>
      <c r="J366" s="15">
        <v>4380.2016481970095</v>
      </c>
      <c r="K366" s="16">
        <v>11.154981126446163</v>
      </c>
      <c r="L366" s="9" t="s">
        <v>27</v>
      </c>
      <c r="M366" s="9">
        <v>2021</v>
      </c>
      <c r="N366" s="9" t="s">
        <v>31</v>
      </c>
      <c r="O366" s="9" t="s">
        <v>31</v>
      </c>
      <c r="P366" s="9">
        <v>2035</v>
      </c>
      <c r="Q366" s="9" t="s">
        <v>32</v>
      </c>
      <c r="R366" s="17">
        <v>2.0236382810571709</v>
      </c>
      <c r="S366" s="9">
        <v>2035</v>
      </c>
      <c r="T366" s="9" t="s">
        <v>439</v>
      </c>
      <c r="U366" s="9" t="s">
        <v>225</v>
      </c>
      <c r="V366" s="9" t="s">
        <v>226</v>
      </c>
      <c r="W366" s="9">
        <v>96</v>
      </c>
      <c r="X366" s="9" t="s">
        <v>227</v>
      </c>
    </row>
    <row r="367" spans="1:24" ht="36">
      <c r="A367" s="9" t="s">
        <v>1034</v>
      </c>
      <c r="B367" s="9" t="s">
        <v>70</v>
      </c>
      <c r="C367" s="9" t="s">
        <v>465</v>
      </c>
      <c r="D367" s="9" t="s">
        <v>27</v>
      </c>
      <c r="E367" s="9" t="s">
        <v>1035</v>
      </c>
      <c r="F367" s="9" t="s">
        <v>1035</v>
      </c>
      <c r="G367" s="9" t="s">
        <v>115</v>
      </c>
      <c r="H367" s="9" t="s">
        <v>942</v>
      </c>
      <c r="I367" s="9" t="s">
        <v>54</v>
      </c>
      <c r="J367" s="15">
        <v>7475.8512790976165</v>
      </c>
      <c r="K367" s="16">
        <v>12.980874863436027</v>
      </c>
      <c r="L367" s="9" t="s">
        <v>27</v>
      </c>
      <c r="M367" s="9">
        <v>2021</v>
      </c>
      <c r="N367" s="9" t="s">
        <v>31</v>
      </c>
      <c r="O367" s="9" t="s">
        <v>31</v>
      </c>
      <c r="P367" s="9">
        <v>2035</v>
      </c>
      <c r="Q367" s="9" t="s">
        <v>32</v>
      </c>
      <c r="R367" s="17">
        <v>2.5962028553517542</v>
      </c>
      <c r="S367" s="9">
        <v>2035</v>
      </c>
      <c r="T367" s="9" t="s">
        <v>439</v>
      </c>
      <c r="U367" s="9" t="s">
        <v>225</v>
      </c>
      <c r="V367" s="9" t="s">
        <v>226</v>
      </c>
      <c r="W367" s="9">
        <v>96</v>
      </c>
      <c r="X367" s="9" t="s">
        <v>227</v>
      </c>
    </row>
    <row r="368" spans="1:24" ht="36">
      <c r="A368" s="9" t="s">
        <v>1036</v>
      </c>
      <c r="B368" s="9" t="s">
        <v>70</v>
      </c>
      <c r="C368" s="9" t="s">
        <v>465</v>
      </c>
      <c r="D368" s="9" t="s">
        <v>27</v>
      </c>
      <c r="E368" s="9" t="s">
        <v>1037</v>
      </c>
      <c r="F368" s="9" t="s">
        <v>1037</v>
      </c>
      <c r="G368" s="9" t="s">
        <v>115</v>
      </c>
      <c r="H368" s="9" t="s">
        <v>942</v>
      </c>
      <c r="I368" s="9" t="s">
        <v>54</v>
      </c>
      <c r="J368" s="15">
        <v>17611.523099930702</v>
      </c>
      <c r="K368" s="16">
        <v>26.926957405343053</v>
      </c>
      <c r="L368" s="9" t="s">
        <v>27</v>
      </c>
      <c r="M368" s="9">
        <v>2021</v>
      </c>
      <c r="N368" s="9" t="s">
        <v>31</v>
      </c>
      <c r="O368" s="9" t="s">
        <v>31</v>
      </c>
      <c r="P368" s="9">
        <v>2035</v>
      </c>
      <c r="Q368" s="9" t="s">
        <v>32</v>
      </c>
      <c r="R368" s="17">
        <v>1.4496408800279181</v>
      </c>
      <c r="S368" s="9">
        <v>2035</v>
      </c>
      <c r="T368" s="9" t="s">
        <v>439</v>
      </c>
      <c r="U368" s="9" t="s">
        <v>225</v>
      </c>
      <c r="V368" s="9" t="s">
        <v>226</v>
      </c>
      <c r="W368" s="9">
        <v>96</v>
      </c>
      <c r="X368" s="9" t="s">
        <v>227</v>
      </c>
    </row>
    <row r="369" spans="1:24" ht="36">
      <c r="A369" s="9" t="s">
        <v>1038</v>
      </c>
      <c r="B369" s="9" t="s">
        <v>70</v>
      </c>
      <c r="C369" s="9" t="s">
        <v>247</v>
      </c>
      <c r="D369" s="9" t="s">
        <v>27</v>
      </c>
      <c r="E369" s="9" t="s">
        <v>1039</v>
      </c>
      <c r="F369" s="9" t="s">
        <v>1039</v>
      </c>
      <c r="G369" s="9" t="s">
        <v>115</v>
      </c>
      <c r="H369" s="9" t="s">
        <v>942</v>
      </c>
      <c r="I369" s="9" t="s">
        <v>54</v>
      </c>
      <c r="J369" s="15">
        <v>2570.4151874890167</v>
      </c>
      <c r="K369" s="16">
        <v>8.5400365325159804</v>
      </c>
      <c r="L369" s="9" t="s">
        <v>27</v>
      </c>
      <c r="M369" s="9">
        <v>2021</v>
      </c>
      <c r="N369" s="9" t="s">
        <v>31</v>
      </c>
      <c r="O369" s="9" t="s">
        <v>31</v>
      </c>
      <c r="P369" s="9">
        <v>2035</v>
      </c>
      <c r="Q369" s="9" t="s">
        <v>32</v>
      </c>
      <c r="R369" s="17">
        <v>1.4496408800279181</v>
      </c>
      <c r="S369" s="9">
        <v>2035</v>
      </c>
      <c r="T369" s="9" t="s">
        <v>439</v>
      </c>
      <c r="U369" s="9" t="s">
        <v>225</v>
      </c>
      <c r="V369" s="9" t="s">
        <v>226</v>
      </c>
      <c r="W369" s="9">
        <v>96</v>
      </c>
      <c r="X369" s="9" t="s">
        <v>227</v>
      </c>
    </row>
    <row r="370" spans="1:24" ht="36">
      <c r="A370" s="9" t="s">
        <v>1040</v>
      </c>
      <c r="B370" s="9" t="s">
        <v>70</v>
      </c>
      <c r="C370" s="9" t="s">
        <v>288</v>
      </c>
      <c r="D370" s="9" t="s">
        <v>27</v>
      </c>
      <c r="E370" s="9" t="s">
        <v>1041</v>
      </c>
      <c r="F370" s="9" t="s">
        <v>1041</v>
      </c>
      <c r="G370" s="9" t="s">
        <v>115</v>
      </c>
      <c r="H370" s="9" t="s">
        <v>942</v>
      </c>
      <c r="I370" s="9" t="s">
        <v>54</v>
      </c>
      <c r="J370" s="15">
        <v>13805.271524023316</v>
      </c>
      <c r="K370" s="16">
        <v>33.326175987251879</v>
      </c>
      <c r="L370" s="9" t="s">
        <v>27</v>
      </c>
      <c r="M370" s="9">
        <v>2021</v>
      </c>
      <c r="N370" s="9" t="s">
        <v>31</v>
      </c>
      <c r="O370" s="9" t="s">
        <v>31</v>
      </c>
      <c r="P370" s="9">
        <v>2035</v>
      </c>
      <c r="Q370" s="9" t="s">
        <v>32</v>
      </c>
      <c r="R370" s="17">
        <v>5.8001048327813649</v>
      </c>
      <c r="S370" s="9">
        <v>2035</v>
      </c>
      <c r="T370" s="9" t="s">
        <v>439</v>
      </c>
      <c r="U370" s="9" t="s">
        <v>225</v>
      </c>
      <c r="V370" s="9" t="s">
        <v>226</v>
      </c>
      <c r="W370" s="9">
        <v>96</v>
      </c>
      <c r="X370" s="9" t="s">
        <v>227</v>
      </c>
    </row>
    <row r="371" spans="1:24" ht="36">
      <c r="A371" s="9" t="s">
        <v>1042</v>
      </c>
      <c r="B371" s="9" t="s">
        <v>70</v>
      </c>
      <c r="C371" s="9" t="s">
        <v>465</v>
      </c>
      <c r="D371" s="9" t="s">
        <v>27</v>
      </c>
      <c r="E371" s="9" t="s">
        <v>1043</v>
      </c>
      <c r="F371" s="9" t="s">
        <v>1043</v>
      </c>
      <c r="G371" s="9" t="s">
        <v>115</v>
      </c>
      <c r="H371" s="9" t="s">
        <v>942</v>
      </c>
      <c r="I371" s="9" t="s">
        <v>54</v>
      </c>
      <c r="J371" s="15">
        <v>2847.6818536837031</v>
      </c>
      <c r="K371" s="16">
        <v>4.6027185740595735</v>
      </c>
      <c r="L371" s="9" t="s">
        <v>27</v>
      </c>
      <c r="M371" s="9">
        <v>2021</v>
      </c>
      <c r="N371" s="9" t="s">
        <v>31</v>
      </c>
      <c r="O371" s="9" t="s">
        <v>31</v>
      </c>
      <c r="P371" s="9">
        <v>2035</v>
      </c>
      <c r="Q371" s="9" t="s">
        <v>32</v>
      </c>
      <c r="R371" s="17">
        <v>1.4496408800279181</v>
      </c>
      <c r="S371" s="9">
        <v>2035</v>
      </c>
      <c r="T371" s="9" t="s">
        <v>439</v>
      </c>
      <c r="U371" s="9" t="s">
        <v>225</v>
      </c>
      <c r="V371" s="9" t="s">
        <v>226</v>
      </c>
      <c r="W371" s="9">
        <v>96</v>
      </c>
      <c r="X371" s="9" t="s">
        <v>227</v>
      </c>
    </row>
    <row r="372" spans="1:24" ht="36">
      <c r="A372" s="9" t="s">
        <v>1044</v>
      </c>
      <c r="B372" s="9" t="s">
        <v>70</v>
      </c>
      <c r="C372" s="9" t="s">
        <v>402</v>
      </c>
      <c r="D372" s="9" t="s">
        <v>27</v>
      </c>
      <c r="E372" s="9" t="s">
        <v>1045</v>
      </c>
      <c r="F372" s="9" t="s">
        <v>1045</v>
      </c>
      <c r="G372" s="9" t="s">
        <v>115</v>
      </c>
      <c r="H372" s="9" t="s">
        <v>942</v>
      </c>
      <c r="I372" s="9" t="s">
        <v>54</v>
      </c>
      <c r="J372" s="15">
        <v>20106.905700113457</v>
      </c>
      <c r="K372" s="16">
        <v>53.137055222207138</v>
      </c>
      <c r="L372" s="9" t="s">
        <v>27</v>
      </c>
      <c r="M372" s="9">
        <v>2021</v>
      </c>
      <c r="N372" s="9" t="s">
        <v>31</v>
      </c>
      <c r="O372" s="9" t="s">
        <v>31</v>
      </c>
      <c r="P372" s="9">
        <v>2035</v>
      </c>
      <c r="Q372" s="9" t="s">
        <v>32</v>
      </c>
      <c r="R372" s="17">
        <v>5.1022535461483285</v>
      </c>
      <c r="S372" s="9">
        <v>2035</v>
      </c>
      <c r="T372" s="9" t="s">
        <v>439</v>
      </c>
      <c r="U372" s="9" t="s">
        <v>225</v>
      </c>
      <c r="V372" s="9" t="s">
        <v>226</v>
      </c>
      <c r="W372" s="9">
        <v>96</v>
      </c>
      <c r="X372" s="9" t="s">
        <v>227</v>
      </c>
    </row>
    <row r="373" spans="1:24" ht="36">
      <c r="A373" s="9" t="s">
        <v>1046</v>
      </c>
      <c r="B373" s="9" t="s">
        <v>70</v>
      </c>
      <c r="C373" s="9" t="s">
        <v>221</v>
      </c>
      <c r="D373" s="9" t="s">
        <v>27</v>
      </c>
      <c r="E373" s="9" t="s">
        <v>1047</v>
      </c>
      <c r="F373" s="9" t="s">
        <v>1047</v>
      </c>
      <c r="G373" s="9" t="s">
        <v>115</v>
      </c>
      <c r="H373" s="9" t="s">
        <v>942</v>
      </c>
      <c r="I373" s="9" t="s">
        <v>54</v>
      </c>
      <c r="J373" s="15">
        <v>5024.4757558782612</v>
      </c>
      <c r="K373" s="16">
        <v>8.3596087234280212</v>
      </c>
      <c r="L373" s="9" t="s">
        <v>27</v>
      </c>
      <c r="M373" s="9">
        <v>2021</v>
      </c>
      <c r="N373" s="9" t="s">
        <v>31</v>
      </c>
      <c r="O373" s="9" t="s">
        <v>31</v>
      </c>
      <c r="P373" s="9">
        <v>2035</v>
      </c>
      <c r="Q373" s="9" t="s">
        <v>32</v>
      </c>
      <c r="R373" s="17">
        <v>1.4496408800279181</v>
      </c>
      <c r="S373" s="9">
        <v>2035</v>
      </c>
      <c r="T373" s="9" t="s">
        <v>439</v>
      </c>
      <c r="U373" s="9" t="s">
        <v>225</v>
      </c>
      <c r="V373" s="9" t="s">
        <v>226</v>
      </c>
      <c r="W373" s="9">
        <v>96</v>
      </c>
      <c r="X373" s="9" t="s">
        <v>227</v>
      </c>
    </row>
    <row r="374" spans="1:24" ht="36">
      <c r="A374" s="9" t="s">
        <v>1048</v>
      </c>
      <c r="B374" s="9" t="s">
        <v>70</v>
      </c>
      <c r="C374" s="9" t="s">
        <v>402</v>
      </c>
      <c r="D374" s="9" t="s">
        <v>27</v>
      </c>
      <c r="E374" s="9" t="s">
        <v>1049</v>
      </c>
      <c r="F374" s="9" t="s">
        <v>1049</v>
      </c>
      <c r="G374" s="9" t="s">
        <v>115</v>
      </c>
      <c r="H374" s="9" t="s">
        <v>942</v>
      </c>
      <c r="I374" s="9" t="s">
        <v>54</v>
      </c>
      <c r="J374" s="15">
        <v>3157.5686659924909</v>
      </c>
      <c r="K374" s="16">
        <v>8.2105086163801815</v>
      </c>
      <c r="L374" s="9" t="s">
        <v>27</v>
      </c>
      <c r="M374" s="9">
        <v>2021</v>
      </c>
      <c r="N374" s="9" t="s">
        <v>31</v>
      </c>
      <c r="O374" s="9" t="s">
        <v>31</v>
      </c>
      <c r="P374" s="9">
        <v>2035</v>
      </c>
      <c r="Q374" s="9" t="s">
        <v>32</v>
      </c>
      <c r="R374" s="17">
        <v>1.4496408800279181</v>
      </c>
      <c r="S374" s="9">
        <v>2035</v>
      </c>
      <c r="T374" s="9" t="s">
        <v>439</v>
      </c>
      <c r="U374" s="9" t="s">
        <v>225</v>
      </c>
      <c r="V374" s="9" t="s">
        <v>226</v>
      </c>
      <c r="W374" s="9">
        <v>96</v>
      </c>
      <c r="X374" s="9" t="s">
        <v>227</v>
      </c>
    </row>
    <row r="375" spans="1:24" ht="36">
      <c r="A375" s="9" t="s">
        <v>1050</v>
      </c>
      <c r="B375" s="9" t="s">
        <v>70</v>
      </c>
      <c r="C375" s="9" t="s">
        <v>221</v>
      </c>
      <c r="D375" s="9" t="s">
        <v>27</v>
      </c>
      <c r="E375" s="9" t="s">
        <v>1051</v>
      </c>
      <c r="F375" s="9" t="s">
        <v>1051</v>
      </c>
      <c r="G375" s="9" t="s">
        <v>115</v>
      </c>
      <c r="H375" s="9" t="s">
        <v>942</v>
      </c>
      <c r="I375" s="9" t="s">
        <v>54</v>
      </c>
      <c r="J375" s="15">
        <v>6020.4504774509878</v>
      </c>
      <c r="K375" s="16">
        <v>18.012226823331183</v>
      </c>
      <c r="L375" s="9" t="s">
        <v>27</v>
      </c>
      <c r="M375" s="9">
        <v>2021</v>
      </c>
      <c r="N375" s="9" t="s">
        <v>31</v>
      </c>
      <c r="O375" s="9" t="s">
        <v>31</v>
      </c>
      <c r="P375" s="9">
        <v>2035</v>
      </c>
      <c r="Q375" s="9" t="s">
        <v>32</v>
      </c>
      <c r="R375" s="17">
        <v>1.4496408800279181</v>
      </c>
      <c r="S375" s="9">
        <v>2035</v>
      </c>
      <c r="T375" s="9" t="s">
        <v>439</v>
      </c>
      <c r="U375" s="9" t="s">
        <v>225</v>
      </c>
      <c r="V375" s="9" t="s">
        <v>226</v>
      </c>
      <c r="W375" s="9">
        <v>96</v>
      </c>
      <c r="X375" s="9" t="s">
        <v>227</v>
      </c>
    </row>
    <row r="376" spans="1:24" ht="36">
      <c r="A376" s="9" t="s">
        <v>1052</v>
      </c>
      <c r="B376" s="9" t="s">
        <v>70</v>
      </c>
      <c r="C376" s="9" t="s">
        <v>352</v>
      </c>
      <c r="D376" s="9" t="s">
        <v>27</v>
      </c>
      <c r="E376" s="9" t="s">
        <v>1053</v>
      </c>
      <c r="F376" s="9" t="s">
        <v>1053</v>
      </c>
      <c r="G376" s="9" t="s">
        <v>115</v>
      </c>
      <c r="H376" s="9" t="s">
        <v>942</v>
      </c>
      <c r="I376" s="9" t="s">
        <v>54</v>
      </c>
      <c r="J376" s="15">
        <v>1522.1687779939102</v>
      </c>
      <c r="K376" s="16">
        <v>2.2459725544177873</v>
      </c>
      <c r="L376" s="9" t="s">
        <v>27</v>
      </c>
      <c r="M376" s="9">
        <v>2021</v>
      </c>
      <c r="N376" s="9" t="s">
        <v>31</v>
      </c>
      <c r="O376" s="9" t="s">
        <v>31</v>
      </c>
      <c r="P376" s="9">
        <v>2035</v>
      </c>
      <c r="Q376" s="9" t="s">
        <v>32</v>
      </c>
      <c r="R376" s="17">
        <v>1.0288985645999369</v>
      </c>
      <c r="S376" s="9">
        <v>2035</v>
      </c>
      <c r="T376" s="9" t="s">
        <v>439</v>
      </c>
      <c r="U376" s="9" t="s">
        <v>225</v>
      </c>
      <c r="V376" s="9" t="s">
        <v>226</v>
      </c>
      <c r="W376" s="9">
        <v>96</v>
      </c>
      <c r="X376" s="9" t="s">
        <v>227</v>
      </c>
    </row>
    <row r="377" spans="1:24" ht="36">
      <c r="A377" s="9" t="s">
        <v>1054</v>
      </c>
      <c r="B377" s="9" t="s">
        <v>70</v>
      </c>
      <c r="C377" s="9" t="s">
        <v>298</v>
      </c>
      <c r="D377" s="9" t="s">
        <v>27</v>
      </c>
      <c r="E377" s="9" t="s">
        <v>1055</v>
      </c>
      <c r="F377" s="9" t="s">
        <v>1055</v>
      </c>
      <c r="G377" s="9" t="s">
        <v>115</v>
      </c>
      <c r="H377" s="9" t="s">
        <v>942</v>
      </c>
      <c r="I377" s="9" t="s">
        <v>54</v>
      </c>
      <c r="J377" s="15">
        <v>19662.725898830246</v>
      </c>
      <c r="K377" s="16">
        <v>34.032414959107818</v>
      </c>
      <c r="L377" s="9" t="s">
        <v>27</v>
      </c>
      <c r="M377" s="9">
        <v>2021</v>
      </c>
      <c r="N377" s="9" t="s">
        <v>31</v>
      </c>
      <c r="O377" s="9" t="s">
        <v>31</v>
      </c>
      <c r="P377" s="9">
        <v>2035</v>
      </c>
      <c r="Q377" s="9" t="s">
        <v>32</v>
      </c>
      <c r="R377" s="17">
        <v>1.5695863880693164</v>
      </c>
      <c r="S377" s="9">
        <v>2035</v>
      </c>
      <c r="T377" s="9" t="s">
        <v>439</v>
      </c>
      <c r="U377" s="9" t="s">
        <v>225</v>
      </c>
      <c r="V377" s="9" t="s">
        <v>226</v>
      </c>
      <c r="W377" s="9">
        <v>96</v>
      </c>
      <c r="X377" s="9" t="s">
        <v>227</v>
      </c>
    </row>
    <row r="378" spans="1:24" ht="36">
      <c r="A378" s="9" t="s">
        <v>1056</v>
      </c>
      <c r="B378" s="9" t="s">
        <v>70</v>
      </c>
      <c r="C378" s="9" t="s">
        <v>465</v>
      </c>
      <c r="D378" s="9" t="s">
        <v>27</v>
      </c>
      <c r="E378" s="9" t="s">
        <v>1057</v>
      </c>
      <c r="F378" s="9" t="s">
        <v>1057</v>
      </c>
      <c r="G378" s="9" t="s">
        <v>115</v>
      </c>
      <c r="H378" s="9" t="s">
        <v>942</v>
      </c>
      <c r="I378" s="9" t="s">
        <v>54</v>
      </c>
      <c r="J378" s="15">
        <v>3218.7888256161136</v>
      </c>
      <c r="K378" s="16">
        <v>3.9986743849519009</v>
      </c>
      <c r="L378" s="9" t="s">
        <v>27</v>
      </c>
      <c r="M378" s="9">
        <v>2021</v>
      </c>
      <c r="N378" s="9" t="s">
        <v>31</v>
      </c>
      <c r="O378" s="9" t="s">
        <v>31</v>
      </c>
      <c r="P378" s="9">
        <v>2035</v>
      </c>
      <c r="Q378" s="9" t="s">
        <v>32</v>
      </c>
      <c r="R378" s="17">
        <v>1.4496408800279181</v>
      </c>
      <c r="S378" s="9">
        <v>2035</v>
      </c>
      <c r="T378" s="9" t="s">
        <v>439</v>
      </c>
      <c r="U378" s="9" t="s">
        <v>225</v>
      </c>
      <c r="V378" s="9" t="s">
        <v>226</v>
      </c>
      <c r="W378" s="9">
        <v>96</v>
      </c>
      <c r="X378" s="9" t="s">
        <v>227</v>
      </c>
    </row>
    <row r="379" spans="1:24" ht="36">
      <c r="A379" s="9" t="s">
        <v>1058</v>
      </c>
      <c r="B379" s="9" t="s">
        <v>70</v>
      </c>
      <c r="C379" s="9" t="s">
        <v>465</v>
      </c>
      <c r="D379" s="9" t="s">
        <v>27</v>
      </c>
      <c r="E379" s="9" t="s">
        <v>1059</v>
      </c>
      <c r="F379" s="9" t="s">
        <v>1059</v>
      </c>
      <c r="G379" s="9" t="s">
        <v>115</v>
      </c>
      <c r="H379" s="9" t="s">
        <v>942</v>
      </c>
      <c r="I379" s="9" t="s">
        <v>54</v>
      </c>
      <c r="J379" s="15">
        <v>12810.513294050807</v>
      </c>
      <c r="K379" s="16">
        <v>25.4811602096093</v>
      </c>
      <c r="L379" s="9" t="s">
        <v>27</v>
      </c>
      <c r="M379" s="9">
        <v>2021</v>
      </c>
      <c r="N379" s="9" t="s">
        <v>31</v>
      </c>
      <c r="O379" s="9" t="s">
        <v>31</v>
      </c>
      <c r="P379" s="9">
        <v>2035</v>
      </c>
      <c r="Q379" s="9" t="s">
        <v>32</v>
      </c>
      <c r="R379" s="17">
        <v>1.4496408800279181</v>
      </c>
      <c r="S379" s="9">
        <v>2035</v>
      </c>
      <c r="T379" s="9" t="s">
        <v>439</v>
      </c>
      <c r="U379" s="9" t="s">
        <v>225</v>
      </c>
      <c r="V379" s="9" t="s">
        <v>226</v>
      </c>
      <c r="W379" s="9">
        <v>96</v>
      </c>
      <c r="X379" s="9" t="s">
        <v>227</v>
      </c>
    </row>
    <row r="380" spans="1:24" ht="36">
      <c r="A380" s="9" t="s">
        <v>1060</v>
      </c>
      <c r="B380" s="9" t="s">
        <v>70</v>
      </c>
      <c r="C380" s="9" t="s">
        <v>288</v>
      </c>
      <c r="D380" s="9" t="s">
        <v>27</v>
      </c>
      <c r="E380" s="9" t="s">
        <v>1061</v>
      </c>
      <c r="F380" s="9" t="s">
        <v>1061</v>
      </c>
      <c r="G380" s="9" t="s">
        <v>115</v>
      </c>
      <c r="H380" s="9" t="s">
        <v>942</v>
      </c>
      <c r="I380" s="9" t="s">
        <v>54</v>
      </c>
      <c r="J380" s="15">
        <v>2717.7967008595342</v>
      </c>
      <c r="K380" s="16">
        <v>5.8921819916045761</v>
      </c>
      <c r="L380" s="9" t="s">
        <v>27</v>
      </c>
      <c r="M380" s="9">
        <v>2021</v>
      </c>
      <c r="N380" s="9" t="s">
        <v>31</v>
      </c>
      <c r="O380" s="9" t="s">
        <v>31</v>
      </c>
      <c r="P380" s="9">
        <v>2035</v>
      </c>
      <c r="Q380" s="9" t="s">
        <v>32</v>
      </c>
      <c r="R380" s="17">
        <v>1.4496408800279181</v>
      </c>
      <c r="S380" s="9">
        <v>2035</v>
      </c>
      <c r="T380" s="9" t="s">
        <v>439</v>
      </c>
      <c r="U380" s="9" t="s">
        <v>225</v>
      </c>
      <c r="V380" s="9" t="s">
        <v>226</v>
      </c>
      <c r="W380" s="9">
        <v>96</v>
      </c>
      <c r="X380" s="9" t="s">
        <v>227</v>
      </c>
    </row>
    <row r="381" spans="1:24" ht="36">
      <c r="A381" s="9" t="s">
        <v>1062</v>
      </c>
      <c r="B381" s="9" t="s">
        <v>70</v>
      </c>
      <c r="C381" s="9" t="s">
        <v>372</v>
      </c>
      <c r="D381" s="9" t="s">
        <v>27</v>
      </c>
      <c r="E381" s="9" t="s">
        <v>374</v>
      </c>
      <c r="F381" s="9" t="s">
        <v>374</v>
      </c>
      <c r="G381" s="9" t="s">
        <v>115</v>
      </c>
      <c r="H381" s="9" t="s">
        <v>942</v>
      </c>
      <c r="I381" s="9" t="s">
        <v>54</v>
      </c>
      <c r="J381" s="15">
        <v>90685.345340999775</v>
      </c>
      <c r="K381" s="16">
        <v>191.86862393084368</v>
      </c>
      <c r="L381" s="9" t="s">
        <v>27</v>
      </c>
      <c r="M381" s="9">
        <v>2021</v>
      </c>
      <c r="N381" s="9" t="s">
        <v>31</v>
      </c>
      <c r="O381" s="9" t="s">
        <v>31</v>
      </c>
      <c r="P381" s="9">
        <v>2035</v>
      </c>
      <c r="Q381" s="9" t="s">
        <v>32</v>
      </c>
      <c r="R381" s="17">
        <v>1.8048228359886371</v>
      </c>
      <c r="S381" s="9">
        <v>2035</v>
      </c>
      <c r="T381" s="9" t="s">
        <v>439</v>
      </c>
      <c r="U381" s="9" t="s">
        <v>225</v>
      </c>
      <c r="V381" s="9" t="s">
        <v>226</v>
      </c>
      <c r="W381" s="9">
        <v>96</v>
      </c>
      <c r="X381" s="9" t="s">
        <v>227</v>
      </c>
    </row>
    <row r="382" spans="1:24" ht="36">
      <c r="A382" s="9" t="s">
        <v>1063</v>
      </c>
      <c r="B382" s="9" t="s">
        <v>70</v>
      </c>
      <c r="C382" s="9" t="s">
        <v>270</v>
      </c>
      <c r="D382" s="9" t="s">
        <v>27</v>
      </c>
      <c r="E382" s="9" t="s">
        <v>1064</v>
      </c>
      <c r="F382" s="9" t="s">
        <v>1064</v>
      </c>
      <c r="G382" s="9" t="s">
        <v>115</v>
      </c>
      <c r="H382" s="9" t="s">
        <v>942</v>
      </c>
      <c r="I382" s="9" t="s">
        <v>54</v>
      </c>
      <c r="J382" s="15">
        <v>20916.330486524759</v>
      </c>
      <c r="K382" s="16">
        <v>48.774086536742736</v>
      </c>
      <c r="L382" s="9" t="s">
        <v>27</v>
      </c>
      <c r="M382" s="9">
        <v>2021</v>
      </c>
      <c r="N382" s="9" t="s">
        <v>31</v>
      </c>
      <c r="O382" s="9" t="s">
        <v>31</v>
      </c>
      <c r="P382" s="9">
        <v>2035</v>
      </c>
      <c r="Q382" s="9" t="s">
        <v>32</v>
      </c>
      <c r="R382" s="17">
        <v>5.3439796907475641</v>
      </c>
      <c r="S382" s="9">
        <v>2035</v>
      </c>
      <c r="T382" s="9" t="s">
        <v>439</v>
      </c>
      <c r="U382" s="9" t="s">
        <v>225</v>
      </c>
      <c r="V382" s="9" t="s">
        <v>226</v>
      </c>
      <c r="W382" s="9">
        <v>96</v>
      </c>
      <c r="X382" s="9" t="s">
        <v>227</v>
      </c>
    </row>
    <row r="383" spans="1:24" ht="36">
      <c r="A383" s="9" t="s">
        <v>1065</v>
      </c>
      <c r="B383" s="9" t="s">
        <v>70</v>
      </c>
      <c r="C383" s="9" t="s">
        <v>455</v>
      </c>
      <c r="D383" s="9" t="s">
        <v>27</v>
      </c>
      <c r="E383" s="9" t="s">
        <v>1066</v>
      </c>
      <c r="F383" s="9" t="s">
        <v>1066</v>
      </c>
      <c r="G383" s="9" t="s">
        <v>115</v>
      </c>
      <c r="H383" s="9" t="s">
        <v>942</v>
      </c>
      <c r="I383" s="9" t="s">
        <v>54</v>
      </c>
      <c r="J383" s="15">
        <v>6158.0260288011386</v>
      </c>
      <c r="K383" s="16">
        <v>17.7808250018339</v>
      </c>
      <c r="L383" s="9" t="s">
        <v>27</v>
      </c>
      <c r="M383" s="9">
        <v>2021</v>
      </c>
      <c r="N383" s="9" t="s">
        <v>31</v>
      </c>
      <c r="O383" s="9" t="s">
        <v>31</v>
      </c>
      <c r="P383" s="9">
        <v>2035</v>
      </c>
      <c r="Q383" s="9" t="s">
        <v>32</v>
      </c>
      <c r="R383" s="17">
        <v>1.4496408800279181</v>
      </c>
      <c r="S383" s="9">
        <v>2035</v>
      </c>
      <c r="T383" s="9" t="s">
        <v>439</v>
      </c>
      <c r="U383" s="9" t="s">
        <v>225</v>
      </c>
      <c r="V383" s="9" t="s">
        <v>226</v>
      </c>
      <c r="W383" s="9">
        <v>96</v>
      </c>
      <c r="X383" s="9" t="s">
        <v>227</v>
      </c>
    </row>
    <row r="384" spans="1:24" ht="36">
      <c r="A384" s="9" t="s">
        <v>1067</v>
      </c>
      <c r="B384" s="9" t="s">
        <v>70</v>
      </c>
      <c r="C384" s="9" t="s">
        <v>288</v>
      </c>
      <c r="D384" s="9" t="s">
        <v>27</v>
      </c>
      <c r="E384" s="9" t="s">
        <v>1068</v>
      </c>
      <c r="F384" s="9" t="s">
        <v>1068</v>
      </c>
      <c r="G384" s="9" t="s">
        <v>115</v>
      </c>
      <c r="H384" s="9" t="s">
        <v>942</v>
      </c>
      <c r="I384" s="9" t="s">
        <v>54</v>
      </c>
      <c r="J384" s="15">
        <v>25315.371268145882</v>
      </c>
      <c r="K384" s="16">
        <v>74.604193992035874</v>
      </c>
      <c r="L384" s="9" t="s">
        <v>27</v>
      </c>
      <c r="M384" s="9">
        <v>2021</v>
      </c>
      <c r="N384" s="9" t="s">
        <v>31</v>
      </c>
      <c r="O384" s="9" t="s">
        <v>31</v>
      </c>
      <c r="P384" s="9">
        <v>2035</v>
      </c>
      <c r="Q384" s="9" t="s">
        <v>32</v>
      </c>
      <c r="R384" s="17">
        <v>10.836821697016573</v>
      </c>
      <c r="S384" s="9">
        <v>2035</v>
      </c>
      <c r="T384" s="9" t="s">
        <v>439</v>
      </c>
      <c r="U384" s="9" t="s">
        <v>225</v>
      </c>
      <c r="V384" s="9" t="s">
        <v>226</v>
      </c>
      <c r="W384" s="9">
        <v>96</v>
      </c>
      <c r="X384" s="9" t="s">
        <v>227</v>
      </c>
    </row>
    <row r="385" spans="1:24" ht="36">
      <c r="A385" s="9" t="s">
        <v>1069</v>
      </c>
      <c r="B385" s="9" t="s">
        <v>70</v>
      </c>
      <c r="C385" s="9" t="s">
        <v>455</v>
      </c>
      <c r="D385" s="9" t="s">
        <v>27</v>
      </c>
      <c r="E385" s="9" t="s">
        <v>1070</v>
      </c>
      <c r="F385" s="9" t="s">
        <v>1070</v>
      </c>
      <c r="G385" s="9" t="s">
        <v>115</v>
      </c>
      <c r="H385" s="9" t="s">
        <v>942</v>
      </c>
      <c r="I385" s="9" t="s">
        <v>54</v>
      </c>
      <c r="J385" s="15">
        <v>5100.1421416349776</v>
      </c>
      <c r="K385" s="16">
        <v>10.095990036929667</v>
      </c>
      <c r="L385" s="9" t="s">
        <v>27</v>
      </c>
      <c r="M385" s="9">
        <v>2021</v>
      </c>
      <c r="N385" s="9" t="s">
        <v>31</v>
      </c>
      <c r="O385" s="9" t="s">
        <v>31</v>
      </c>
      <c r="P385" s="9">
        <v>2035</v>
      </c>
      <c r="Q385" s="9" t="s">
        <v>32</v>
      </c>
      <c r="R385" s="17">
        <v>1.4496408800279181</v>
      </c>
      <c r="S385" s="9">
        <v>2035</v>
      </c>
      <c r="T385" s="9" t="s">
        <v>439</v>
      </c>
      <c r="U385" s="9" t="s">
        <v>225</v>
      </c>
      <c r="V385" s="9" t="s">
        <v>226</v>
      </c>
      <c r="W385" s="9">
        <v>96</v>
      </c>
      <c r="X385" s="9" t="s">
        <v>227</v>
      </c>
    </row>
    <row r="386" spans="1:24" ht="36">
      <c r="A386" s="9" t="s">
        <v>1071</v>
      </c>
      <c r="B386" s="9" t="s">
        <v>70</v>
      </c>
      <c r="C386" s="9" t="s">
        <v>288</v>
      </c>
      <c r="D386" s="9" t="s">
        <v>27</v>
      </c>
      <c r="E386" s="9" t="s">
        <v>1072</v>
      </c>
      <c r="F386" s="9" t="s">
        <v>1072</v>
      </c>
      <c r="G386" s="9" t="s">
        <v>115</v>
      </c>
      <c r="H386" s="9" t="s">
        <v>942</v>
      </c>
      <c r="I386" s="9" t="s">
        <v>54</v>
      </c>
      <c r="J386" s="15">
        <v>6108.4420679177538</v>
      </c>
      <c r="K386" s="16">
        <v>11.04606080350602</v>
      </c>
      <c r="L386" s="9" t="s">
        <v>27</v>
      </c>
      <c r="M386" s="9">
        <v>2021</v>
      </c>
      <c r="N386" s="9" t="s">
        <v>31</v>
      </c>
      <c r="O386" s="9" t="s">
        <v>31</v>
      </c>
      <c r="P386" s="9">
        <v>2035</v>
      </c>
      <c r="Q386" s="9" t="s">
        <v>32</v>
      </c>
      <c r="R386" s="17">
        <v>1.4496408800279181</v>
      </c>
      <c r="S386" s="9">
        <v>2035</v>
      </c>
      <c r="T386" s="9" t="s">
        <v>439</v>
      </c>
      <c r="U386" s="9" t="s">
        <v>225</v>
      </c>
      <c r="V386" s="9" t="s">
        <v>226</v>
      </c>
      <c r="W386" s="9">
        <v>96</v>
      </c>
      <c r="X386" s="9" t="s">
        <v>227</v>
      </c>
    </row>
    <row r="387" spans="1:24" ht="36">
      <c r="A387" s="9" t="s">
        <v>1073</v>
      </c>
      <c r="B387" s="9" t="s">
        <v>70</v>
      </c>
      <c r="C387" s="9" t="s">
        <v>465</v>
      </c>
      <c r="D387" s="9" t="s">
        <v>27</v>
      </c>
      <c r="E387" s="9" t="s">
        <v>1074</v>
      </c>
      <c r="F387" s="9" t="s">
        <v>1074</v>
      </c>
      <c r="G387" s="9" t="s">
        <v>115</v>
      </c>
      <c r="H387" s="9" t="s">
        <v>942</v>
      </c>
      <c r="I387" s="9" t="s">
        <v>54</v>
      </c>
      <c r="J387" s="15">
        <v>2763.1937628532696</v>
      </c>
      <c r="K387" s="16">
        <v>4.8112646553773608</v>
      </c>
      <c r="L387" s="9" t="s">
        <v>27</v>
      </c>
      <c r="M387" s="9">
        <v>2021</v>
      </c>
      <c r="N387" s="9" t="s">
        <v>31</v>
      </c>
      <c r="O387" s="9" t="s">
        <v>31</v>
      </c>
      <c r="P387" s="9">
        <v>2035</v>
      </c>
      <c r="Q387" s="9" t="s">
        <v>32</v>
      </c>
      <c r="R387" s="17">
        <v>1.4496408800279181</v>
      </c>
      <c r="S387" s="9">
        <v>2035</v>
      </c>
      <c r="T387" s="9" t="s">
        <v>439</v>
      </c>
      <c r="U387" s="9" t="s">
        <v>225</v>
      </c>
      <c r="V387" s="9" t="s">
        <v>226</v>
      </c>
      <c r="W387" s="9">
        <v>96</v>
      </c>
      <c r="X387" s="9" t="s">
        <v>227</v>
      </c>
    </row>
    <row r="388" spans="1:24" ht="36">
      <c r="A388" s="9" t="s">
        <v>1075</v>
      </c>
      <c r="B388" s="9" t="s">
        <v>70</v>
      </c>
      <c r="C388" s="9" t="s">
        <v>221</v>
      </c>
      <c r="D388" s="9" t="s">
        <v>27</v>
      </c>
      <c r="E388" s="9" t="s">
        <v>1076</v>
      </c>
      <c r="F388" s="9" t="s">
        <v>1076</v>
      </c>
      <c r="G388" s="9" t="s">
        <v>115</v>
      </c>
      <c r="H388" s="9" t="s">
        <v>942</v>
      </c>
      <c r="I388" s="9" t="s">
        <v>54</v>
      </c>
      <c r="J388" s="15">
        <v>14828.293562267616</v>
      </c>
      <c r="K388" s="16">
        <v>24.164901101681977</v>
      </c>
      <c r="L388" s="9" t="s">
        <v>27</v>
      </c>
      <c r="M388" s="9">
        <v>2021</v>
      </c>
      <c r="N388" s="9" t="s">
        <v>31</v>
      </c>
      <c r="O388" s="9" t="s">
        <v>31</v>
      </c>
      <c r="P388" s="9">
        <v>2035</v>
      </c>
      <c r="Q388" s="9" t="s">
        <v>32</v>
      </c>
      <c r="R388" s="17">
        <v>1.4496408800279181</v>
      </c>
      <c r="S388" s="9">
        <v>2035</v>
      </c>
      <c r="T388" s="9" t="s">
        <v>439</v>
      </c>
      <c r="U388" s="9" t="s">
        <v>225</v>
      </c>
      <c r="V388" s="9" t="s">
        <v>226</v>
      </c>
      <c r="W388" s="9">
        <v>96</v>
      </c>
      <c r="X388" s="9" t="s">
        <v>227</v>
      </c>
    </row>
    <row r="389" spans="1:24" ht="36">
      <c r="A389" s="9" t="s">
        <v>1077</v>
      </c>
      <c r="B389" s="9" t="s">
        <v>70</v>
      </c>
      <c r="C389" s="9" t="s">
        <v>136</v>
      </c>
      <c r="D389" s="9" t="s">
        <v>27</v>
      </c>
      <c r="E389" s="9" t="s">
        <v>1078</v>
      </c>
      <c r="F389" s="9" t="s">
        <v>1078</v>
      </c>
      <c r="G389" s="9" t="s">
        <v>115</v>
      </c>
      <c r="H389" s="9" t="s">
        <v>942</v>
      </c>
      <c r="I389" s="9" t="s">
        <v>54</v>
      </c>
      <c r="J389" s="15">
        <v>7022.1838192933028</v>
      </c>
      <c r="K389" s="16">
        <v>10.943546220832022</v>
      </c>
      <c r="L389" s="9" t="s">
        <v>27</v>
      </c>
      <c r="M389" s="9">
        <v>2021</v>
      </c>
      <c r="N389" s="9" t="s">
        <v>31</v>
      </c>
      <c r="O389" s="9" t="s">
        <v>31</v>
      </c>
      <c r="P389" s="9">
        <v>2035</v>
      </c>
      <c r="Q389" s="9" t="s">
        <v>32</v>
      </c>
      <c r="R389" s="17">
        <v>1.4496408800279181</v>
      </c>
      <c r="S389" s="9">
        <v>2035</v>
      </c>
      <c r="T389" s="9" t="s">
        <v>439</v>
      </c>
      <c r="U389" s="9" t="s">
        <v>225</v>
      </c>
      <c r="V389" s="9" t="s">
        <v>226</v>
      </c>
      <c r="W389" s="9">
        <v>96</v>
      </c>
      <c r="X389" s="9" t="s">
        <v>227</v>
      </c>
    </row>
    <row r="390" spans="1:24" ht="36">
      <c r="A390" s="9" t="s">
        <v>1079</v>
      </c>
      <c r="B390" s="9" t="s">
        <v>70</v>
      </c>
      <c r="C390" s="9" t="s">
        <v>465</v>
      </c>
      <c r="D390" s="9" t="s">
        <v>27</v>
      </c>
      <c r="E390" s="9" t="s">
        <v>1080</v>
      </c>
      <c r="F390" s="9" t="s">
        <v>1080</v>
      </c>
      <c r="G390" s="9" t="s">
        <v>115</v>
      </c>
      <c r="H390" s="9" t="s">
        <v>942</v>
      </c>
      <c r="I390" s="9" t="s">
        <v>54</v>
      </c>
      <c r="J390" s="15">
        <v>8833.3601620472436</v>
      </c>
      <c r="K390" s="16">
        <v>16.587826435730321</v>
      </c>
      <c r="L390" s="9" t="s">
        <v>27</v>
      </c>
      <c r="M390" s="9">
        <v>2021</v>
      </c>
      <c r="N390" s="9" t="s">
        <v>31</v>
      </c>
      <c r="O390" s="9" t="s">
        <v>31</v>
      </c>
      <c r="P390" s="9">
        <v>2035</v>
      </c>
      <c r="Q390" s="9" t="s">
        <v>32</v>
      </c>
      <c r="R390" s="17">
        <v>1.4496408800279181</v>
      </c>
      <c r="S390" s="9">
        <v>2035</v>
      </c>
      <c r="T390" s="9" t="s">
        <v>439</v>
      </c>
      <c r="U390" s="9" t="s">
        <v>225</v>
      </c>
      <c r="V390" s="9" t="s">
        <v>226</v>
      </c>
      <c r="W390" s="9">
        <v>96</v>
      </c>
      <c r="X390" s="9" t="s">
        <v>227</v>
      </c>
    </row>
    <row r="391" spans="1:24" ht="36">
      <c r="A391" s="9" t="s">
        <v>1081</v>
      </c>
      <c r="B391" s="9" t="s">
        <v>70</v>
      </c>
      <c r="C391" s="9" t="s">
        <v>468</v>
      </c>
      <c r="D391" s="9" t="s">
        <v>27</v>
      </c>
      <c r="E391" s="9" t="s">
        <v>1082</v>
      </c>
      <c r="F391" s="9" t="s">
        <v>1082</v>
      </c>
      <c r="G391" s="9" t="s">
        <v>115</v>
      </c>
      <c r="H391" s="9" t="s">
        <v>942</v>
      </c>
      <c r="I391" s="9" t="s">
        <v>54</v>
      </c>
      <c r="J391" s="15">
        <v>5872.0183388607993</v>
      </c>
      <c r="K391" s="16">
        <v>9.1585050925374158</v>
      </c>
      <c r="L391" s="9" t="s">
        <v>27</v>
      </c>
      <c r="M391" s="9">
        <v>2021</v>
      </c>
      <c r="N391" s="9" t="s">
        <v>31</v>
      </c>
      <c r="O391" s="9" t="s">
        <v>31</v>
      </c>
      <c r="P391" s="9">
        <v>2035</v>
      </c>
      <c r="Q391" s="9" t="s">
        <v>32</v>
      </c>
      <c r="R391" s="17">
        <v>1.4496408800279181</v>
      </c>
      <c r="S391" s="9">
        <v>2035</v>
      </c>
      <c r="T391" s="9" t="s">
        <v>439</v>
      </c>
      <c r="U391" s="9" t="s">
        <v>225</v>
      </c>
      <c r="V391" s="9" t="s">
        <v>226</v>
      </c>
      <c r="W391" s="9">
        <v>96</v>
      </c>
      <c r="X391" s="9" t="s">
        <v>227</v>
      </c>
    </row>
    <row r="392" spans="1:24" ht="36">
      <c r="A392" s="9" t="s">
        <v>1083</v>
      </c>
      <c r="B392" s="9" t="s">
        <v>70</v>
      </c>
      <c r="C392" s="9" t="s">
        <v>465</v>
      </c>
      <c r="D392" s="9" t="s">
        <v>27</v>
      </c>
      <c r="E392" s="9" t="s">
        <v>1084</v>
      </c>
      <c r="F392" s="9" t="s">
        <v>1084</v>
      </c>
      <c r="G392" s="9" t="s">
        <v>115</v>
      </c>
      <c r="H392" s="9" t="s">
        <v>942</v>
      </c>
      <c r="I392" s="9" t="s">
        <v>54</v>
      </c>
      <c r="J392" s="15">
        <v>2271.984669124708</v>
      </c>
      <c r="K392" s="16">
        <v>3.1127592426680799</v>
      </c>
      <c r="L392" s="9" t="s">
        <v>27</v>
      </c>
      <c r="M392" s="9">
        <v>2021</v>
      </c>
      <c r="N392" s="9" t="s">
        <v>31</v>
      </c>
      <c r="O392" s="9" t="s">
        <v>31</v>
      </c>
      <c r="P392" s="9">
        <v>2035</v>
      </c>
      <c r="Q392" s="9" t="s">
        <v>32</v>
      </c>
      <c r="R392" s="17">
        <v>1.3515301876031776</v>
      </c>
      <c r="S392" s="9">
        <v>2035</v>
      </c>
      <c r="T392" s="9" t="s">
        <v>439</v>
      </c>
      <c r="U392" s="9" t="s">
        <v>225</v>
      </c>
      <c r="V392" s="9" t="s">
        <v>226</v>
      </c>
      <c r="W392" s="9">
        <v>96</v>
      </c>
      <c r="X392" s="9" t="s">
        <v>227</v>
      </c>
    </row>
    <row r="393" spans="1:24" ht="36">
      <c r="A393" s="9" t="s">
        <v>1085</v>
      </c>
      <c r="B393" s="9" t="s">
        <v>70</v>
      </c>
      <c r="C393" s="9" t="s">
        <v>136</v>
      </c>
      <c r="D393" s="9" t="s">
        <v>27</v>
      </c>
      <c r="E393" s="9" t="s">
        <v>1086</v>
      </c>
      <c r="F393" s="9" t="s">
        <v>1086</v>
      </c>
      <c r="G393" s="9" t="s">
        <v>115</v>
      </c>
      <c r="H393" s="9" t="s">
        <v>942</v>
      </c>
      <c r="I393" s="9" t="s">
        <v>54</v>
      </c>
      <c r="J393" s="15">
        <v>3428.6030829532874</v>
      </c>
      <c r="K393" s="16">
        <v>6.2432269109402636</v>
      </c>
      <c r="L393" s="9" t="s">
        <v>27</v>
      </c>
      <c r="M393" s="9">
        <v>2021</v>
      </c>
      <c r="N393" s="9" t="s">
        <v>31</v>
      </c>
      <c r="O393" s="9" t="s">
        <v>31</v>
      </c>
      <c r="P393" s="9">
        <v>2035</v>
      </c>
      <c r="Q393" s="9" t="s">
        <v>32</v>
      </c>
      <c r="R393" s="17">
        <v>1.4496408800279181</v>
      </c>
      <c r="S393" s="9">
        <v>2035</v>
      </c>
      <c r="T393" s="9" t="s">
        <v>439</v>
      </c>
      <c r="U393" s="9" t="s">
        <v>225</v>
      </c>
      <c r="V393" s="9" t="s">
        <v>226</v>
      </c>
      <c r="W393" s="9">
        <v>96</v>
      </c>
      <c r="X393" s="9" t="s">
        <v>227</v>
      </c>
    </row>
    <row r="394" spans="1:24" ht="36">
      <c r="A394" s="9" t="s">
        <v>1087</v>
      </c>
      <c r="B394" s="9" t="s">
        <v>70</v>
      </c>
      <c r="C394" s="9" t="s">
        <v>455</v>
      </c>
      <c r="D394" s="9" t="s">
        <v>27</v>
      </c>
      <c r="E394" s="9" t="s">
        <v>1088</v>
      </c>
      <c r="F394" s="9" t="s">
        <v>1088</v>
      </c>
      <c r="G394" s="9" t="s">
        <v>115</v>
      </c>
      <c r="H394" s="9" t="s">
        <v>942</v>
      </c>
      <c r="I394" s="9" t="s">
        <v>54</v>
      </c>
      <c r="J394" s="15">
        <v>3218.3124092765306</v>
      </c>
      <c r="K394" s="16">
        <v>7.8123809453947883</v>
      </c>
      <c r="L394" s="9" t="s">
        <v>27</v>
      </c>
      <c r="M394" s="9">
        <v>2021</v>
      </c>
      <c r="N394" s="9" t="s">
        <v>31</v>
      </c>
      <c r="O394" s="9" t="s">
        <v>31</v>
      </c>
      <c r="P394" s="9">
        <v>2035</v>
      </c>
      <c r="Q394" s="9" t="s">
        <v>32</v>
      </c>
      <c r="R394" s="17">
        <v>1.4496408800279181</v>
      </c>
      <c r="S394" s="9">
        <v>2035</v>
      </c>
      <c r="T394" s="9" t="s">
        <v>439</v>
      </c>
      <c r="U394" s="9" t="s">
        <v>225</v>
      </c>
      <c r="V394" s="9" t="s">
        <v>226</v>
      </c>
      <c r="W394" s="9">
        <v>96</v>
      </c>
      <c r="X394" s="9" t="s">
        <v>227</v>
      </c>
    </row>
    <row r="395" spans="1:24" ht="36">
      <c r="A395" s="9" t="s">
        <v>1089</v>
      </c>
      <c r="B395" s="9" t="s">
        <v>70</v>
      </c>
      <c r="C395" s="9" t="s">
        <v>630</v>
      </c>
      <c r="D395" s="9" t="s">
        <v>27</v>
      </c>
      <c r="E395" s="9" t="s">
        <v>1090</v>
      </c>
      <c r="F395" s="9" t="s">
        <v>1090</v>
      </c>
      <c r="G395" s="9" t="s">
        <v>115</v>
      </c>
      <c r="H395" s="9" t="s">
        <v>942</v>
      </c>
      <c r="I395" s="9" t="s">
        <v>54</v>
      </c>
      <c r="J395" s="15">
        <v>2435.8818050436266</v>
      </c>
      <c r="K395" s="16">
        <v>7.7098274385867231</v>
      </c>
      <c r="L395" s="9" t="s">
        <v>27</v>
      </c>
      <c r="M395" s="9">
        <v>2021</v>
      </c>
      <c r="N395" s="9" t="s">
        <v>31</v>
      </c>
      <c r="O395" s="9" t="s">
        <v>31</v>
      </c>
      <c r="P395" s="9">
        <v>2035</v>
      </c>
      <c r="Q395" s="9" t="s">
        <v>32</v>
      </c>
      <c r="R395" s="17">
        <v>1.4220520311551428</v>
      </c>
      <c r="S395" s="9">
        <v>2035</v>
      </c>
      <c r="T395" s="9" t="s">
        <v>439</v>
      </c>
      <c r="U395" s="9" t="s">
        <v>225</v>
      </c>
      <c r="V395" s="9" t="s">
        <v>226</v>
      </c>
      <c r="W395" s="9">
        <v>96</v>
      </c>
      <c r="X395" s="9" t="s">
        <v>227</v>
      </c>
    </row>
    <row r="396" spans="1:24" ht="36">
      <c r="A396" s="9" t="s">
        <v>1091</v>
      </c>
      <c r="B396" s="9" t="s">
        <v>70</v>
      </c>
      <c r="C396" s="9" t="s">
        <v>221</v>
      </c>
      <c r="D396" s="9" t="s">
        <v>27</v>
      </c>
      <c r="E396" s="9" t="s">
        <v>1092</v>
      </c>
      <c r="F396" s="9" t="s">
        <v>1092</v>
      </c>
      <c r="G396" s="9" t="s">
        <v>115</v>
      </c>
      <c r="H396" s="9" t="s">
        <v>942</v>
      </c>
      <c r="I396" s="9" t="s">
        <v>54</v>
      </c>
      <c r="J396" s="15">
        <v>4169.8763905206997</v>
      </c>
      <c r="K396" s="16">
        <v>8.5042209732676923</v>
      </c>
      <c r="L396" s="9" t="s">
        <v>27</v>
      </c>
      <c r="M396" s="9">
        <v>2021</v>
      </c>
      <c r="N396" s="9" t="s">
        <v>31</v>
      </c>
      <c r="O396" s="9" t="s">
        <v>31</v>
      </c>
      <c r="P396" s="9">
        <v>2035</v>
      </c>
      <c r="Q396" s="9" t="s">
        <v>32</v>
      </c>
      <c r="R396" s="17">
        <v>1.4496408800279181</v>
      </c>
      <c r="S396" s="9">
        <v>2035</v>
      </c>
      <c r="T396" s="9" t="s">
        <v>439</v>
      </c>
      <c r="U396" s="9" t="s">
        <v>225</v>
      </c>
      <c r="V396" s="9" t="s">
        <v>226</v>
      </c>
      <c r="W396" s="9">
        <v>96</v>
      </c>
      <c r="X396" s="9" t="s">
        <v>227</v>
      </c>
    </row>
    <row r="397" spans="1:24" ht="36">
      <c r="A397" s="9" t="s">
        <v>1093</v>
      </c>
      <c r="B397" s="9" t="s">
        <v>70</v>
      </c>
      <c r="C397" s="9" t="s">
        <v>630</v>
      </c>
      <c r="D397" s="9" t="s">
        <v>27</v>
      </c>
      <c r="E397" s="9" t="s">
        <v>1094</v>
      </c>
      <c r="F397" s="9" t="s">
        <v>1094</v>
      </c>
      <c r="G397" s="9" t="s">
        <v>115</v>
      </c>
      <c r="H397" s="9" t="s">
        <v>942</v>
      </c>
      <c r="I397" s="9" t="s">
        <v>54</v>
      </c>
      <c r="J397" s="15">
        <v>37317.836480186954</v>
      </c>
      <c r="K397" s="16">
        <v>93.399911071266601</v>
      </c>
      <c r="L397" s="9" t="s">
        <v>27</v>
      </c>
      <c r="M397" s="9">
        <v>2021</v>
      </c>
      <c r="N397" s="9" t="s">
        <v>31</v>
      </c>
      <c r="O397" s="9" t="s">
        <v>31</v>
      </c>
      <c r="P397" s="9">
        <v>2035</v>
      </c>
      <c r="Q397" s="9" t="s">
        <v>32</v>
      </c>
      <c r="R397" s="17">
        <v>4.8544023038482838</v>
      </c>
      <c r="S397" s="9">
        <v>2035</v>
      </c>
      <c r="T397" s="9" t="s">
        <v>439</v>
      </c>
      <c r="U397" s="9" t="s">
        <v>225</v>
      </c>
      <c r="V397" s="9" t="s">
        <v>226</v>
      </c>
      <c r="W397" s="9">
        <v>96</v>
      </c>
      <c r="X397" s="9" t="s">
        <v>227</v>
      </c>
    </row>
    <row r="398" spans="1:24" ht="36">
      <c r="A398" s="9" t="s">
        <v>1095</v>
      </c>
      <c r="B398" s="9" t="s">
        <v>70</v>
      </c>
      <c r="C398" s="9" t="s">
        <v>288</v>
      </c>
      <c r="D398" s="9" t="s">
        <v>27</v>
      </c>
      <c r="E398" s="9" t="s">
        <v>1096</v>
      </c>
      <c r="F398" s="9" t="s">
        <v>1096</v>
      </c>
      <c r="G398" s="9" t="s">
        <v>115</v>
      </c>
      <c r="H398" s="9" t="s">
        <v>942</v>
      </c>
      <c r="I398" s="9" t="s">
        <v>54</v>
      </c>
      <c r="J398" s="15">
        <v>13535.420189263557</v>
      </c>
      <c r="K398" s="16">
        <v>29.786279614027521</v>
      </c>
      <c r="L398" s="9" t="s">
        <v>27</v>
      </c>
      <c r="M398" s="9">
        <v>2021</v>
      </c>
      <c r="N398" s="9" t="s">
        <v>31</v>
      </c>
      <c r="O398" s="9" t="s">
        <v>31</v>
      </c>
      <c r="P398" s="9">
        <v>2035</v>
      </c>
      <c r="Q398" s="9" t="s">
        <v>32</v>
      </c>
      <c r="R398" s="17">
        <v>1.4496408800279181</v>
      </c>
      <c r="S398" s="9">
        <v>2035</v>
      </c>
      <c r="T398" s="9" t="s">
        <v>439</v>
      </c>
      <c r="U398" s="9" t="s">
        <v>225</v>
      </c>
      <c r="V398" s="9" t="s">
        <v>226</v>
      </c>
      <c r="W398" s="9">
        <v>96</v>
      </c>
      <c r="X398" s="9" t="s">
        <v>227</v>
      </c>
    </row>
    <row r="399" spans="1:24" ht="36">
      <c r="A399" s="9" t="s">
        <v>1097</v>
      </c>
      <c r="B399" s="9" t="s">
        <v>70</v>
      </c>
      <c r="C399" s="9" t="s">
        <v>266</v>
      </c>
      <c r="D399" s="9" t="s">
        <v>27</v>
      </c>
      <c r="E399" s="9" t="s">
        <v>1098</v>
      </c>
      <c r="F399" s="9" t="s">
        <v>1098</v>
      </c>
      <c r="G399" s="9" t="s">
        <v>115</v>
      </c>
      <c r="H399" s="9" t="s">
        <v>942</v>
      </c>
      <c r="I399" s="9" t="s">
        <v>54</v>
      </c>
      <c r="J399" s="15">
        <v>3082.5160066927956</v>
      </c>
      <c r="K399" s="16">
        <v>8.2472785464896656</v>
      </c>
      <c r="L399" s="9" t="s">
        <v>27</v>
      </c>
      <c r="M399" s="9">
        <v>2021</v>
      </c>
      <c r="N399" s="9" t="s">
        <v>31</v>
      </c>
      <c r="O399" s="9" t="s">
        <v>31</v>
      </c>
      <c r="P399" s="9">
        <v>2035</v>
      </c>
      <c r="Q399" s="9" t="s">
        <v>32</v>
      </c>
      <c r="R399" s="17">
        <v>1.4496408800279181</v>
      </c>
      <c r="S399" s="9">
        <v>2035</v>
      </c>
      <c r="T399" s="9" t="s">
        <v>439</v>
      </c>
      <c r="U399" s="9" t="s">
        <v>225</v>
      </c>
      <c r="V399" s="9" t="s">
        <v>226</v>
      </c>
      <c r="W399" s="9">
        <v>96</v>
      </c>
      <c r="X399" s="9" t="s">
        <v>227</v>
      </c>
    </row>
    <row r="400" spans="1:24" ht="36">
      <c r="A400" s="9" t="s">
        <v>1099</v>
      </c>
      <c r="B400" s="9" t="s">
        <v>70</v>
      </c>
      <c r="C400" s="9" t="s">
        <v>234</v>
      </c>
      <c r="D400" s="9" t="s">
        <v>27</v>
      </c>
      <c r="E400" s="9" t="s">
        <v>1100</v>
      </c>
      <c r="F400" s="9" t="s">
        <v>1100</v>
      </c>
      <c r="G400" s="9" t="s">
        <v>115</v>
      </c>
      <c r="H400" s="9" t="s">
        <v>942</v>
      </c>
      <c r="I400" s="9" t="s">
        <v>54</v>
      </c>
      <c r="J400" s="15">
        <v>91113.320098617856</v>
      </c>
      <c r="K400" s="16">
        <v>203.44806090121273</v>
      </c>
      <c r="L400" s="9" t="s">
        <v>27</v>
      </c>
      <c r="M400" s="9">
        <v>2021</v>
      </c>
      <c r="N400" s="9" t="s">
        <v>31</v>
      </c>
      <c r="O400" s="9" t="s">
        <v>31</v>
      </c>
      <c r="P400" s="9">
        <v>2035</v>
      </c>
      <c r="Q400" s="9" t="s">
        <v>32</v>
      </c>
      <c r="R400" s="17">
        <v>24.229643103854954</v>
      </c>
      <c r="S400" s="9">
        <v>2035</v>
      </c>
      <c r="T400" s="9" t="s">
        <v>439</v>
      </c>
      <c r="U400" s="9" t="s">
        <v>225</v>
      </c>
      <c r="V400" s="9" t="s">
        <v>226</v>
      </c>
      <c r="W400" s="9">
        <v>96</v>
      </c>
      <c r="X400" s="9" t="s">
        <v>227</v>
      </c>
    </row>
    <row r="401" spans="1:24" ht="36">
      <c r="A401" s="9" t="s">
        <v>1101</v>
      </c>
      <c r="B401" s="9" t="s">
        <v>70</v>
      </c>
      <c r="C401" s="9" t="s">
        <v>455</v>
      </c>
      <c r="D401" s="9" t="s">
        <v>27</v>
      </c>
      <c r="E401" s="9" t="s">
        <v>1102</v>
      </c>
      <c r="F401" s="9" t="s">
        <v>1102</v>
      </c>
      <c r="G401" s="9" t="s">
        <v>115</v>
      </c>
      <c r="H401" s="9" t="s">
        <v>942</v>
      </c>
      <c r="I401" s="9" t="s">
        <v>54</v>
      </c>
      <c r="J401" s="15">
        <v>7811.4812151404794</v>
      </c>
      <c r="K401" s="16">
        <v>13.516339504301541</v>
      </c>
      <c r="L401" s="9" t="s">
        <v>27</v>
      </c>
      <c r="M401" s="9">
        <v>2021</v>
      </c>
      <c r="N401" s="9" t="s">
        <v>31</v>
      </c>
      <c r="O401" s="9" t="s">
        <v>31</v>
      </c>
      <c r="P401" s="9">
        <v>2035</v>
      </c>
      <c r="Q401" s="9" t="s">
        <v>32</v>
      </c>
      <c r="R401" s="17">
        <v>1.4496408800279181</v>
      </c>
      <c r="S401" s="9">
        <v>2035</v>
      </c>
      <c r="T401" s="9" t="s">
        <v>439</v>
      </c>
      <c r="U401" s="9" t="s">
        <v>225</v>
      </c>
      <c r="V401" s="9" t="s">
        <v>226</v>
      </c>
      <c r="W401" s="9">
        <v>96</v>
      </c>
      <c r="X401" s="9" t="s">
        <v>227</v>
      </c>
    </row>
    <row r="402" spans="1:24" ht="36">
      <c r="A402" s="9" t="s">
        <v>1103</v>
      </c>
      <c r="B402" s="9" t="s">
        <v>70</v>
      </c>
      <c r="C402" s="9" t="s">
        <v>352</v>
      </c>
      <c r="D402" s="9" t="s">
        <v>27</v>
      </c>
      <c r="E402" s="9" t="s">
        <v>1104</v>
      </c>
      <c r="F402" s="9" t="s">
        <v>1104</v>
      </c>
      <c r="G402" s="9" t="s">
        <v>115</v>
      </c>
      <c r="H402" s="9" t="s">
        <v>942</v>
      </c>
      <c r="I402" s="9" t="s">
        <v>54</v>
      </c>
      <c r="J402" s="15">
        <v>4339.8450940846888</v>
      </c>
      <c r="K402" s="16">
        <v>7.264314401852717</v>
      </c>
      <c r="L402" s="9" t="s">
        <v>27</v>
      </c>
      <c r="M402" s="9">
        <v>2021</v>
      </c>
      <c r="N402" s="9" t="s">
        <v>31</v>
      </c>
      <c r="O402" s="9" t="s">
        <v>31</v>
      </c>
      <c r="P402" s="9">
        <v>2035</v>
      </c>
      <c r="Q402" s="9" t="s">
        <v>32</v>
      </c>
      <c r="R402" s="17">
        <v>1.4496408800279181</v>
      </c>
      <c r="S402" s="9">
        <v>2035</v>
      </c>
      <c r="T402" s="9" t="s">
        <v>439</v>
      </c>
      <c r="U402" s="9" t="s">
        <v>225</v>
      </c>
      <c r="V402" s="9" t="s">
        <v>226</v>
      </c>
      <c r="W402" s="9">
        <v>96</v>
      </c>
      <c r="X402" s="9" t="s">
        <v>227</v>
      </c>
    </row>
    <row r="403" spans="1:24" ht="36">
      <c r="A403" s="9" t="s">
        <v>1105</v>
      </c>
      <c r="B403" s="9" t="s">
        <v>70</v>
      </c>
      <c r="C403" s="9" t="s">
        <v>221</v>
      </c>
      <c r="D403" s="9" t="s">
        <v>27</v>
      </c>
      <c r="E403" s="9" t="s">
        <v>1106</v>
      </c>
      <c r="F403" s="9" t="s">
        <v>1106</v>
      </c>
      <c r="G403" s="9" t="s">
        <v>115</v>
      </c>
      <c r="H403" s="9" t="s">
        <v>942</v>
      </c>
      <c r="I403" s="9" t="s">
        <v>54</v>
      </c>
      <c r="J403" s="15">
        <v>14468.953182814485</v>
      </c>
      <c r="K403" s="16">
        <v>25.809127066459251</v>
      </c>
      <c r="L403" s="9" t="s">
        <v>27</v>
      </c>
      <c r="M403" s="9">
        <v>2021</v>
      </c>
      <c r="N403" s="9" t="s">
        <v>31</v>
      </c>
      <c r="O403" s="9" t="s">
        <v>31</v>
      </c>
      <c r="P403" s="9">
        <v>2035</v>
      </c>
      <c r="Q403" s="9" t="s">
        <v>32</v>
      </c>
      <c r="R403" s="17">
        <v>1.4496408800279181</v>
      </c>
      <c r="S403" s="9">
        <v>2035</v>
      </c>
      <c r="T403" s="9" t="s">
        <v>439</v>
      </c>
      <c r="U403" s="9" t="s">
        <v>225</v>
      </c>
      <c r="V403" s="9" t="s">
        <v>226</v>
      </c>
      <c r="W403" s="9">
        <v>96</v>
      </c>
      <c r="X403" s="9" t="s">
        <v>227</v>
      </c>
    </row>
    <row r="404" spans="1:24" ht="36">
      <c r="A404" s="9" t="s">
        <v>1107</v>
      </c>
      <c r="B404" s="9" t="s">
        <v>70</v>
      </c>
      <c r="C404" s="9" t="s">
        <v>136</v>
      </c>
      <c r="D404" s="9" t="s">
        <v>27</v>
      </c>
      <c r="E404" s="9" t="s">
        <v>1108</v>
      </c>
      <c r="F404" s="9" t="s">
        <v>1108</v>
      </c>
      <c r="G404" s="9" t="s">
        <v>115</v>
      </c>
      <c r="H404" s="9" t="s">
        <v>942</v>
      </c>
      <c r="I404" s="9" t="s">
        <v>54</v>
      </c>
      <c r="J404" s="15">
        <v>13063.539190740878</v>
      </c>
      <c r="K404" s="16">
        <v>27.626022194049831</v>
      </c>
      <c r="L404" s="9" t="s">
        <v>27</v>
      </c>
      <c r="M404" s="9">
        <v>2021</v>
      </c>
      <c r="N404" s="9" t="s">
        <v>31</v>
      </c>
      <c r="O404" s="9" t="s">
        <v>31</v>
      </c>
      <c r="P404" s="9">
        <v>2035</v>
      </c>
      <c r="Q404" s="9" t="s">
        <v>32</v>
      </c>
      <c r="R404" s="17">
        <v>1.4496408800279181</v>
      </c>
      <c r="S404" s="9">
        <v>2035</v>
      </c>
      <c r="T404" s="9" t="s">
        <v>439</v>
      </c>
      <c r="U404" s="9" t="s">
        <v>225</v>
      </c>
      <c r="V404" s="9" t="s">
        <v>226</v>
      </c>
      <c r="W404" s="9">
        <v>96</v>
      </c>
      <c r="X404" s="9" t="s">
        <v>227</v>
      </c>
    </row>
    <row r="405" spans="1:24" ht="36">
      <c r="A405" s="9" t="s">
        <v>1109</v>
      </c>
      <c r="B405" s="9" t="s">
        <v>70</v>
      </c>
      <c r="C405" s="9" t="s">
        <v>136</v>
      </c>
      <c r="D405" s="9" t="s">
        <v>27</v>
      </c>
      <c r="E405" s="9" t="s">
        <v>1110</v>
      </c>
      <c r="F405" s="9" t="s">
        <v>1110</v>
      </c>
      <c r="G405" s="9" t="s">
        <v>115</v>
      </c>
      <c r="H405" s="9" t="s">
        <v>942</v>
      </c>
      <c r="I405" s="9" t="s">
        <v>54</v>
      </c>
      <c r="J405" s="15">
        <v>3890.0781077574698</v>
      </c>
      <c r="K405" s="16">
        <v>8.4399428757280024</v>
      </c>
      <c r="L405" s="9" t="s">
        <v>27</v>
      </c>
      <c r="M405" s="9">
        <v>2021</v>
      </c>
      <c r="N405" s="9" t="s">
        <v>31</v>
      </c>
      <c r="O405" s="9" t="s">
        <v>31</v>
      </c>
      <c r="P405" s="9">
        <v>2035</v>
      </c>
      <c r="Q405" s="9" t="s">
        <v>32</v>
      </c>
      <c r="R405" s="17">
        <v>1.4496408800279181</v>
      </c>
      <c r="S405" s="9">
        <v>2035</v>
      </c>
      <c r="T405" s="9" t="s">
        <v>439</v>
      </c>
      <c r="U405" s="9" t="s">
        <v>225</v>
      </c>
      <c r="V405" s="9" t="s">
        <v>226</v>
      </c>
      <c r="W405" s="9">
        <v>96</v>
      </c>
      <c r="X405" s="9" t="s">
        <v>227</v>
      </c>
    </row>
    <row r="406" spans="1:24" ht="36">
      <c r="A406" s="9" t="s">
        <v>1111</v>
      </c>
      <c r="B406" s="9" t="s">
        <v>70</v>
      </c>
      <c r="C406" s="9" t="s">
        <v>136</v>
      </c>
      <c r="D406" s="9" t="s">
        <v>27</v>
      </c>
      <c r="E406" s="9" t="s">
        <v>1112</v>
      </c>
      <c r="F406" s="9" t="s">
        <v>1112</v>
      </c>
      <c r="G406" s="9" t="s">
        <v>115</v>
      </c>
      <c r="H406" s="9" t="s">
        <v>942</v>
      </c>
      <c r="I406" s="9" t="s">
        <v>54</v>
      </c>
      <c r="J406" s="15">
        <v>3650.1052461889121</v>
      </c>
      <c r="K406" s="16">
        <v>7.2412335931701497</v>
      </c>
      <c r="L406" s="9" t="s">
        <v>27</v>
      </c>
      <c r="M406" s="9">
        <v>2021</v>
      </c>
      <c r="N406" s="9" t="s">
        <v>31</v>
      </c>
      <c r="O406" s="9" t="s">
        <v>31</v>
      </c>
      <c r="P406" s="9">
        <v>2035</v>
      </c>
      <c r="Q406" s="9" t="s">
        <v>32</v>
      </c>
      <c r="R406" s="17">
        <v>1.4496408800279181</v>
      </c>
      <c r="S406" s="9">
        <v>2035</v>
      </c>
      <c r="T406" s="9" t="s">
        <v>439</v>
      </c>
      <c r="U406" s="9" t="s">
        <v>225</v>
      </c>
      <c r="V406" s="9" t="s">
        <v>226</v>
      </c>
      <c r="W406" s="9">
        <v>96</v>
      </c>
      <c r="X406" s="9" t="s">
        <v>227</v>
      </c>
    </row>
    <row r="407" spans="1:24" ht="36">
      <c r="A407" s="9" t="s">
        <v>1113</v>
      </c>
      <c r="B407" s="9" t="s">
        <v>70</v>
      </c>
      <c r="C407" s="9" t="s">
        <v>455</v>
      </c>
      <c r="D407" s="9" t="s">
        <v>27</v>
      </c>
      <c r="E407" s="9" t="s">
        <v>1114</v>
      </c>
      <c r="F407" s="9" t="s">
        <v>1114</v>
      </c>
      <c r="G407" s="9" t="s">
        <v>115</v>
      </c>
      <c r="H407" s="9" t="s">
        <v>942</v>
      </c>
      <c r="I407" s="9" t="s">
        <v>54</v>
      </c>
      <c r="J407" s="15">
        <v>1811.6204086272944</v>
      </c>
      <c r="K407" s="16">
        <v>4.9642079112151345</v>
      </c>
      <c r="L407" s="9" t="s">
        <v>27</v>
      </c>
      <c r="M407" s="9">
        <v>2021</v>
      </c>
      <c r="N407" s="9" t="s">
        <v>31</v>
      </c>
      <c r="O407" s="9" t="s">
        <v>31</v>
      </c>
      <c r="P407" s="9">
        <v>2035</v>
      </c>
      <c r="Q407" s="9" t="s">
        <v>32</v>
      </c>
      <c r="R407" s="17">
        <v>1.1534441370221851</v>
      </c>
      <c r="S407" s="9">
        <v>2035</v>
      </c>
      <c r="T407" s="9" t="s">
        <v>439</v>
      </c>
      <c r="U407" s="9" t="s">
        <v>225</v>
      </c>
      <c r="V407" s="9" t="s">
        <v>226</v>
      </c>
      <c r="W407" s="9">
        <v>96</v>
      </c>
      <c r="X407" s="9" t="s">
        <v>227</v>
      </c>
    </row>
    <row r="408" spans="1:24" ht="36">
      <c r="A408" s="9" t="s">
        <v>1115</v>
      </c>
      <c r="B408" s="9" t="s">
        <v>70</v>
      </c>
      <c r="C408" s="9" t="s">
        <v>136</v>
      </c>
      <c r="D408" s="9" t="s">
        <v>27</v>
      </c>
      <c r="E408" s="9" t="s">
        <v>1116</v>
      </c>
      <c r="F408" s="9" t="s">
        <v>1116</v>
      </c>
      <c r="G408" s="9" t="s">
        <v>115</v>
      </c>
      <c r="H408" s="9" t="s">
        <v>942</v>
      </c>
      <c r="I408" s="9" t="s">
        <v>54</v>
      </c>
      <c r="J408" s="15">
        <v>2798.9320956269071</v>
      </c>
      <c r="K408" s="16">
        <v>6.4563943401670061</v>
      </c>
      <c r="L408" s="9" t="s">
        <v>27</v>
      </c>
      <c r="M408" s="9">
        <v>2021</v>
      </c>
      <c r="N408" s="9" t="s">
        <v>31</v>
      </c>
      <c r="O408" s="9" t="s">
        <v>31</v>
      </c>
      <c r="P408" s="9">
        <v>2035</v>
      </c>
      <c r="Q408" s="9" t="s">
        <v>32</v>
      </c>
      <c r="R408" s="17">
        <v>1.4496408800279181</v>
      </c>
      <c r="S408" s="9">
        <v>2035</v>
      </c>
      <c r="T408" s="9" t="s">
        <v>439</v>
      </c>
      <c r="U408" s="9" t="s">
        <v>225</v>
      </c>
      <c r="V408" s="9" t="s">
        <v>226</v>
      </c>
      <c r="W408" s="9">
        <v>96</v>
      </c>
      <c r="X408" s="9" t="s">
        <v>227</v>
      </c>
    </row>
    <row r="409" spans="1:24" ht="36">
      <c r="A409" s="9" t="s">
        <v>1117</v>
      </c>
      <c r="B409" s="9" t="s">
        <v>70</v>
      </c>
      <c r="C409" s="9" t="s">
        <v>136</v>
      </c>
      <c r="D409" s="9" t="s">
        <v>27</v>
      </c>
      <c r="E409" s="9" t="s">
        <v>1118</v>
      </c>
      <c r="F409" s="9" t="s">
        <v>1118</v>
      </c>
      <c r="G409" s="9" t="s">
        <v>115</v>
      </c>
      <c r="H409" s="9" t="s">
        <v>942</v>
      </c>
      <c r="I409" s="9" t="s">
        <v>54</v>
      </c>
      <c r="J409" s="15">
        <v>4794.8608868334977</v>
      </c>
      <c r="K409" s="16">
        <v>9.6521186650385289</v>
      </c>
      <c r="L409" s="9" t="s">
        <v>27</v>
      </c>
      <c r="M409" s="9">
        <v>2021</v>
      </c>
      <c r="N409" s="9" t="s">
        <v>31</v>
      </c>
      <c r="O409" s="9" t="s">
        <v>31</v>
      </c>
      <c r="P409" s="9">
        <v>2035</v>
      </c>
      <c r="Q409" s="9" t="s">
        <v>32</v>
      </c>
      <c r="R409" s="17">
        <v>1.4496408800279181</v>
      </c>
      <c r="S409" s="9">
        <v>2035</v>
      </c>
      <c r="T409" s="9" t="s">
        <v>439</v>
      </c>
      <c r="U409" s="9" t="s">
        <v>225</v>
      </c>
      <c r="V409" s="9" t="s">
        <v>226</v>
      </c>
      <c r="W409" s="9">
        <v>96</v>
      </c>
      <c r="X409" s="9" t="s">
        <v>227</v>
      </c>
    </row>
    <row r="410" spans="1:24" ht="36">
      <c r="A410" s="9" t="s">
        <v>1119</v>
      </c>
      <c r="B410" s="9" t="s">
        <v>70</v>
      </c>
      <c r="C410" s="9" t="s">
        <v>355</v>
      </c>
      <c r="D410" s="9" t="s">
        <v>27</v>
      </c>
      <c r="E410" s="9" t="s">
        <v>1120</v>
      </c>
      <c r="F410" s="9" t="s">
        <v>1120</v>
      </c>
      <c r="G410" s="9" t="s">
        <v>115</v>
      </c>
      <c r="H410" s="9" t="s">
        <v>942</v>
      </c>
      <c r="I410" s="9" t="s">
        <v>54</v>
      </c>
      <c r="J410" s="15">
        <v>5105.3625392140739</v>
      </c>
      <c r="K410" s="16">
        <v>10.870963040999738</v>
      </c>
      <c r="L410" s="9" t="s">
        <v>27</v>
      </c>
      <c r="M410" s="9">
        <v>2021</v>
      </c>
      <c r="N410" s="9" t="s">
        <v>31</v>
      </c>
      <c r="O410" s="9" t="s">
        <v>31</v>
      </c>
      <c r="P410" s="9">
        <v>2035</v>
      </c>
      <c r="Q410" s="9" t="s">
        <v>32</v>
      </c>
      <c r="R410" s="17">
        <v>1.4496408800279181</v>
      </c>
      <c r="S410" s="9">
        <v>2035</v>
      </c>
      <c r="T410" s="9" t="s">
        <v>439</v>
      </c>
      <c r="U410" s="9" t="s">
        <v>225</v>
      </c>
      <c r="V410" s="9" t="s">
        <v>226</v>
      </c>
      <c r="W410" s="9">
        <v>96</v>
      </c>
      <c r="X410" s="9" t="s">
        <v>227</v>
      </c>
    </row>
    <row r="411" spans="1:24" ht="36">
      <c r="A411" s="9" t="s">
        <v>1121</v>
      </c>
      <c r="B411" s="9" t="s">
        <v>70</v>
      </c>
      <c r="C411" s="9" t="s">
        <v>346</v>
      </c>
      <c r="D411" s="9" t="s">
        <v>27</v>
      </c>
      <c r="E411" s="9" t="s">
        <v>1122</v>
      </c>
      <c r="F411" s="9" t="s">
        <v>1122</v>
      </c>
      <c r="G411" s="9" t="s">
        <v>115</v>
      </c>
      <c r="H411" s="9" t="s">
        <v>942</v>
      </c>
      <c r="I411" s="9" t="s">
        <v>54</v>
      </c>
      <c r="J411" s="15">
        <v>5583.4157087758367</v>
      </c>
      <c r="K411" s="16">
        <v>10.270738325531232</v>
      </c>
      <c r="L411" s="9" t="s">
        <v>27</v>
      </c>
      <c r="M411" s="9">
        <v>2021</v>
      </c>
      <c r="N411" s="9" t="s">
        <v>31</v>
      </c>
      <c r="O411" s="9" t="s">
        <v>31</v>
      </c>
      <c r="P411" s="9">
        <v>2035</v>
      </c>
      <c r="Q411" s="9" t="s">
        <v>32</v>
      </c>
      <c r="R411" s="17">
        <v>1.4496408800279181</v>
      </c>
      <c r="S411" s="9">
        <v>2035</v>
      </c>
      <c r="T411" s="9" t="s">
        <v>439</v>
      </c>
      <c r="U411" s="9" t="s">
        <v>225</v>
      </c>
      <c r="V411" s="9" t="s">
        <v>226</v>
      </c>
      <c r="W411" s="9">
        <v>96</v>
      </c>
      <c r="X411" s="9" t="s">
        <v>227</v>
      </c>
    </row>
    <row r="412" spans="1:24" ht="36">
      <c r="A412" s="9" t="s">
        <v>1123</v>
      </c>
      <c r="B412" s="9" t="s">
        <v>70</v>
      </c>
      <c r="C412" s="9" t="s">
        <v>288</v>
      </c>
      <c r="D412" s="9" t="s">
        <v>27</v>
      </c>
      <c r="E412" s="9" t="s">
        <v>1124</v>
      </c>
      <c r="F412" s="9" t="s">
        <v>1124</v>
      </c>
      <c r="G412" s="9" t="s">
        <v>115</v>
      </c>
      <c r="H412" s="9" t="s">
        <v>942</v>
      </c>
      <c r="I412" s="9" t="s">
        <v>54</v>
      </c>
      <c r="J412" s="15">
        <v>1978.8205408749263</v>
      </c>
      <c r="K412" s="16">
        <v>4.1471476008828754</v>
      </c>
      <c r="L412" s="9" t="s">
        <v>27</v>
      </c>
      <c r="M412" s="9">
        <v>2021</v>
      </c>
      <c r="N412" s="9" t="s">
        <v>31</v>
      </c>
      <c r="O412" s="9" t="s">
        <v>31</v>
      </c>
      <c r="P412" s="9">
        <v>2035</v>
      </c>
      <c r="Q412" s="9" t="s">
        <v>32</v>
      </c>
      <c r="R412" s="17">
        <v>1.2253871975407571</v>
      </c>
      <c r="S412" s="9">
        <v>2035</v>
      </c>
      <c r="T412" s="9" t="s">
        <v>439</v>
      </c>
      <c r="U412" s="9" t="s">
        <v>225</v>
      </c>
      <c r="V412" s="9" t="s">
        <v>226</v>
      </c>
      <c r="W412" s="9">
        <v>96</v>
      </c>
      <c r="X412" s="9" t="s">
        <v>227</v>
      </c>
    </row>
    <row r="413" spans="1:24" ht="36">
      <c r="A413" s="9" t="s">
        <v>1125</v>
      </c>
      <c r="B413" s="9" t="s">
        <v>70</v>
      </c>
      <c r="C413" s="9" t="s">
        <v>455</v>
      </c>
      <c r="D413" s="9" t="s">
        <v>27</v>
      </c>
      <c r="E413" s="9" t="s">
        <v>1126</v>
      </c>
      <c r="F413" s="9" t="s">
        <v>1126</v>
      </c>
      <c r="G413" s="9" t="s">
        <v>115</v>
      </c>
      <c r="H413" s="9" t="s">
        <v>942</v>
      </c>
      <c r="I413" s="9" t="s">
        <v>54</v>
      </c>
      <c r="J413" s="15">
        <v>1796.0989509045912</v>
      </c>
      <c r="K413" s="16">
        <v>9.4471759213316346</v>
      </c>
      <c r="L413" s="9" t="s">
        <v>27</v>
      </c>
      <c r="M413" s="9">
        <v>2021</v>
      </c>
      <c r="N413" s="9" t="s">
        <v>31</v>
      </c>
      <c r="O413" s="9" t="s">
        <v>31</v>
      </c>
      <c r="P413" s="9">
        <v>2035</v>
      </c>
      <c r="Q413" s="9" t="s">
        <v>32</v>
      </c>
      <c r="R413" s="17">
        <v>1.1467655467766518</v>
      </c>
      <c r="S413" s="9">
        <v>2035</v>
      </c>
      <c r="T413" s="9" t="s">
        <v>439</v>
      </c>
      <c r="U413" s="9" t="s">
        <v>225</v>
      </c>
      <c r="V413" s="9" t="s">
        <v>226</v>
      </c>
      <c r="W413" s="9">
        <v>96</v>
      </c>
      <c r="X413" s="9" t="s">
        <v>227</v>
      </c>
    </row>
    <row r="414" spans="1:24" ht="36">
      <c r="A414" s="9" t="s">
        <v>1127</v>
      </c>
      <c r="B414" s="9" t="s">
        <v>70</v>
      </c>
      <c r="C414" s="9" t="s">
        <v>590</v>
      </c>
      <c r="D414" s="9" t="s">
        <v>27</v>
      </c>
      <c r="E414" s="9" t="s">
        <v>1128</v>
      </c>
      <c r="F414" s="9" t="s">
        <v>1128</v>
      </c>
      <c r="G414" s="9" t="s">
        <v>115</v>
      </c>
      <c r="H414" s="9" t="s">
        <v>942</v>
      </c>
      <c r="I414" s="9" t="s">
        <v>54</v>
      </c>
      <c r="J414" s="15">
        <v>138594.24385624338</v>
      </c>
      <c r="K414" s="16">
        <v>308.68577479632211</v>
      </c>
      <c r="L414" s="9" t="s">
        <v>27</v>
      </c>
      <c r="M414" s="9">
        <v>2021</v>
      </c>
      <c r="N414" s="9" t="s">
        <v>31</v>
      </c>
      <c r="O414" s="9" t="s">
        <v>31</v>
      </c>
      <c r="P414" s="9">
        <v>2035</v>
      </c>
      <c r="Q414" s="9" t="s">
        <v>32</v>
      </c>
      <c r="R414" s="17">
        <v>7.6034258226116203</v>
      </c>
      <c r="S414" s="9">
        <v>2035</v>
      </c>
      <c r="T414" s="9" t="s">
        <v>439</v>
      </c>
      <c r="U414" s="9" t="s">
        <v>225</v>
      </c>
      <c r="V414" s="9" t="s">
        <v>226</v>
      </c>
      <c r="W414" s="9">
        <v>96</v>
      </c>
      <c r="X414" s="9" t="s">
        <v>227</v>
      </c>
    </row>
    <row r="415" spans="1:24" ht="36">
      <c r="A415" s="9" t="s">
        <v>1129</v>
      </c>
      <c r="B415" s="9" t="s">
        <v>70</v>
      </c>
      <c r="C415" s="9" t="s">
        <v>884</v>
      </c>
      <c r="D415" s="9" t="s">
        <v>27</v>
      </c>
      <c r="E415" s="9" t="s">
        <v>1130</v>
      </c>
      <c r="F415" s="9" t="s">
        <v>1130</v>
      </c>
      <c r="G415" s="9" t="s">
        <v>115</v>
      </c>
      <c r="H415" s="9" t="s">
        <v>942</v>
      </c>
      <c r="I415" s="9" t="s">
        <v>54</v>
      </c>
      <c r="J415" s="15">
        <v>2265.5372219345973</v>
      </c>
      <c r="K415" s="16">
        <v>4.1366307588232774</v>
      </c>
      <c r="L415" s="9" t="s">
        <v>27</v>
      </c>
      <c r="M415" s="9">
        <v>2021</v>
      </c>
      <c r="N415" s="9" t="s">
        <v>31</v>
      </c>
      <c r="O415" s="9" t="s">
        <v>31</v>
      </c>
      <c r="P415" s="9">
        <v>2035</v>
      </c>
      <c r="Q415" s="9" t="s">
        <v>32</v>
      </c>
      <c r="R415" s="17">
        <v>1.3487559727915444</v>
      </c>
      <c r="S415" s="9">
        <v>2035</v>
      </c>
      <c r="T415" s="9" t="s">
        <v>439</v>
      </c>
      <c r="U415" s="9" t="s">
        <v>225</v>
      </c>
      <c r="V415" s="9" t="s">
        <v>226</v>
      </c>
      <c r="W415" s="9">
        <v>96</v>
      </c>
      <c r="X415" s="9" t="s">
        <v>227</v>
      </c>
    </row>
    <row r="416" spans="1:24" ht="36">
      <c r="A416" s="9" t="s">
        <v>1131</v>
      </c>
      <c r="B416" s="9" t="s">
        <v>70</v>
      </c>
      <c r="C416" s="9" t="s">
        <v>346</v>
      </c>
      <c r="D416" s="9" t="s">
        <v>27</v>
      </c>
      <c r="E416" s="9" t="s">
        <v>1132</v>
      </c>
      <c r="F416" s="9" t="s">
        <v>1132</v>
      </c>
      <c r="G416" s="9" t="s">
        <v>115</v>
      </c>
      <c r="H416" s="9" t="s">
        <v>942</v>
      </c>
      <c r="I416" s="9" t="s">
        <v>54</v>
      </c>
      <c r="J416" s="15">
        <v>9328.9132865755255</v>
      </c>
      <c r="K416" s="16">
        <v>16.854268829355728</v>
      </c>
      <c r="L416" s="9" t="s">
        <v>27</v>
      </c>
      <c r="M416" s="9">
        <v>2021</v>
      </c>
      <c r="N416" s="9" t="s">
        <v>31</v>
      </c>
      <c r="O416" s="9" t="s">
        <v>31</v>
      </c>
      <c r="P416" s="9">
        <v>2035</v>
      </c>
      <c r="Q416" s="9" t="s">
        <v>32</v>
      </c>
      <c r="R416" s="17">
        <v>1.4496408800279181</v>
      </c>
      <c r="S416" s="9">
        <v>2035</v>
      </c>
      <c r="T416" s="9" t="s">
        <v>439</v>
      </c>
      <c r="U416" s="9" t="s">
        <v>225</v>
      </c>
      <c r="V416" s="9" t="s">
        <v>226</v>
      </c>
      <c r="W416" s="9">
        <v>96</v>
      </c>
      <c r="X416" s="9" t="s">
        <v>227</v>
      </c>
    </row>
    <row r="417" spans="1:24" ht="36">
      <c r="A417" s="9" t="s">
        <v>1133</v>
      </c>
      <c r="B417" s="9" t="s">
        <v>70</v>
      </c>
      <c r="C417" s="9" t="s">
        <v>221</v>
      </c>
      <c r="D417" s="9" t="s">
        <v>27</v>
      </c>
      <c r="E417" s="9" t="s">
        <v>1134</v>
      </c>
      <c r="F417" s="9" t="s">
        <v>1134</v>
      </c>
      <c r="G417" s="9" t="s">
        <v>115</v>
      </c>
      <c r="H417" s="9" t="s">
        <v>942</v>
      </c>
      <c r="I417" s="9" t="s">
        <v>54</v>
      </c>
      <c r="J417" s="15">
        <v>3522.219120051665</v>
      </c>
      <c r="K417" s="16">
        <v>5.905011522997591</v>
      </c>
      <c r="L417" s="9" t="s">
        <v>27</v>
      </c>
      <c r="M417" s="9">
        <v>2021</v>
      </c>
      <c r="N417" s="9" t="s">
        <v>31</v>
      </c>
      <c r="O417" s="9" t="s">
        <v>31</v>
      </c>
      <c r="P417" s="9">
        <v>2035</v>
      </c>
      <c r="Q417" s="9" t="s">
        <v>32</v>
      </c>
      <c r="R417" s="17">
        <v>1.4496408800279181</v>
      </c>
      <c r="S417" s="9">
        <v>2035</v>
      </c>
      <c r="T417" s="9" t="s">
        <v>439</v>
      </c>
      <c r="U417" s="9" t="s">
        <v>225</v>
      </c>
      <c r="V417" s="9" t="s">
        <v>226</v>
      </c>
      <c r="W417" s="9">
        <v>96</v>
      </c>
      <c r="X417" s="9" t="s">
        <v>227</v>
      </c>
    </row>
    <row r="418" spans="1:24" ht="36">
      <c r="A418" s="9" t="s">
        <v>1135</v>
      </c>
      <c r="B418" s="9" t="s">
        <v>70</v>
      </c>
      <c r="C418" s="9" t="s">
        <v>346</v>
      </c>
      <c r="D418" s="9" t="s">
        <v>27</v>
      </c>
      <c r="E418" s="9" t="s">
        <v>1136</v>
      </c>
      <c r="F418" s="9" t="s">
        <v>1136</v>
      </c>
      <c r="G418" s="9" t="s">
        <v>115</v>
      </c>
      <c r="H418" s="9" t="s">
        <v>942</v>
      </c>
      <c r="I418" s="9" t="s">
        <v>54</v>
      </c>
      <c r="J418" s="15">
        <v>3090.7935265898318</v>
      </c>
      <c r="K418" s="16">
        <v>6.3234233415486232</v>
      </c>
      <c r="L418" s="9" t="s">
        <v>27</v>
      </c>
      <c r="M418" s="9">
        <v>2021</v>
      </c>
      <c r="N418" s="9" t="s">
        <v>31</v>
      </c>
      <c r="O418" s="9" t="s">
        <v>31</v>
      </c>
      <c r="P418" s="9">
        <v>2035</v>
      </c>
      <c r="Q418" s="9" t="s">
        <v>32</v>
      </c>
      <c r="R418" s="17">
        <v>1.4496408800279181</v>
      </c>
      <c r="S418" s="9">
        <v>2035</v>
      </c>
      <c r="T418" s="9" t="s">
        <v>439</v>
      </c>
      <c r="U418" s="9" t="s">
        <v>225</v>
      </c>
      <c r="V418" s="9" t="s">
        <v>226</v>
      </c>
      <c r="W418" s="9">
        <v>96</v>
      </c>
      <c r="X418" s="9" t="s">
        <v>227</v>
      </c>
    </row>
    <row r="419" spans="1:24" ht="36">
      <c r="A419" s="9" t="s">
        <v>1137</v>
      </c>
      <c r="B419" s="9" t="s">
        <v>70</v>
      </c>
      <c r="C419" s="9" t="s">
        <v>136</v>
      </c>
      <c r="D419" s="9" t="s">
        <v>27</v>
      </c>
      <c r="E419" s="9" t="s">
        <v>1138</v>
      </c>
      <c r="F419" s="9" t="s">
        <v>1138</v>
      </c>
      <c r="G419" s="9" t="s">
        <v>115</v>
      </c>
      <c r="H419" s="9" t="s">
        <v>942</v>
      </c>
      <c r="I419" s="9" t="s">
        <v>54</v>
      </c>
      <c r="J419" s="15">
        <v>4031.2296069010713</v>
      </c>
      <c r="K419" s="16">
        <v>8.237695650053281</v>
      </c>
      <c r="L419" s="9" t="s">
        <v>27</v>
      </c>
      <c r="M419" s="9">
        <v>2021</v>
      </c>
      <c r="N419" s="9" t="s">
        <v>31</v>
      </c>
      <c r="O419" s="9" t="s">
        <v>31</v>
      </c>
      <c r="P419" s="9">
        <v>2035</v>
      </c>
      <c r="Q419" s="9" t="s">
        <v>32</v>
      </c>
      <c r="R419" s="17">
        <v>1.4496408800279181</v>
      </c>
      <c r="S419" s="9">
        <v>2035</v>
      </c>
      <c r="T419" s="9" t="s">
        <v>439</v>
      </c>
      <c r="U419" s="9" t="s">
        <v>225</v>
      </c>
      <c r="V419" s="9" t="s">
        <v>226</v>
      </c>
      <c r="W419" s="9">
        <v>96</v>
      </c>
      <c r="X419" s="9" t="s">
        <v>227</v>
      </c>
    </row>
    <row r="420" spans="1:24" ht="60">
      <c r="A420" s="9" t="s">
        <v>1139</v>
      </c>
      <c r="B420" s="9" t="s">
        <v>70</v>
      </c>
      <c r="C420" s="9" t="s">
        <v>284</v>
      </c>
      <c r="D420" s="9" t="s">
        <v>27</v>
      </c>
      <c r="E420" s="9" t="s">
        <v>1140</v>
      </c>
      <c r="F420" s="9" t="s">
        <v>1140</v>
      </c>
      <c r="G420" s="9" t="s">
        <v>1141</v>
      </c>
      <c r="H420" s="9" t="s">
        <v>1142</v>
      </c>
      <c r="I420" s="9" t="s">
        <v>54</v>
      </c>
      <c r="J420" s="15">
        <v>5327.1573283548423</v>
      </c>
      <c r="K420" s="16">
        <v>13.639505821992236</v>
      </c>
      <c r="L420" s="9" t="s">
        <v>27</v>
      </c>
      <c r="M420" s="9">
        <v>2021</v>
      </c>
      <c r="N420" s="9" t="s">
        <v>31</v>
      </c>
      <c r="O420" s="9" t="s">
        <v>31</v>
      </c>
      <c r="P420" s="9">
        <v>2035</v>
      </c>
      <c r="Q420" s="9" t="s">
        <v>32</v>
      </c>
      <c r="R420" s="17">
        <v>2.1778873854874425</v>
      </c>
      <c r="S420" s="9">
        <v>2035</v>
      </c>
      <c r="T420" s="9" t="s">
        <v>27</v>
      </c>
      <c r="U420" s="9" t="s">
        <v>225</v>
      </c>
      <c r="V420" s="9" t="s">
        <v>226</v>
      </c>
      <c r="W420" s="9">
        <v>96</v>
      </c>
      <c r="X420" s="9" t="s">
        <v>227</v>
      </c>
    </row>
    <row r="421" spans="1:24" ht="60">
      <c r="A421" s="9" t="s">
        <v>1139</v>
      </c>
      <c r="B421" s="9" t="s">
        <v>70</v>
      </c>
      <c r="C421" s="9" t="s">
        <v>630</v>
      </c>
      <c r="D421" s="9" t="s">
        <v>27</v>
      </c>
      <c r="E421" s="9" t="s">
        <v>1143</v>
      </c>
      <c r="F421" s="9" t="s">
        <v>1143</v>
      </c>
      <c r="G421" s="9" t="s">
        <v>1141</v>
      </c>
      <c r="H421" s="9" t="s">
        <v>1142</v>
      </c>
      <c r="I421" s="9" t="s">
        <v>54</v>
      </c>
      <c r="J421" s="15">
        <v>23091.34246124166</v>
      </c>
      <c r="K421" s="16">
        <v>56.669717559716076</v>
      </c>
      <c r="L421" s="9" t="s">
        <v>27</v>
      </c>
      <c r="M421" s="9">
        <v>2021</v>
      </c>
      <c r="N421" s="9" t="s">
        <v>31</v>
      </c>
      <c r="O421" s="9" t="s">
        <v>31</v>
      </c>
      <c r="P421" s="9">
        <v>2035</v>
      </c>
      <c r="Q421" s="9" t="s">
        <v>32</v>
      </c>
      <c r="R421" s="17">
        <v>2.5277270520116164</v>
      </c>
      <c r="S421" s="9">
        <v>2035</v>
      </c>
      <c r="T421" s="9" t="s">
        <v>27</v>
      </c>
      <c r="U421" s="9" t="s">
        <v>225</v>
      </c>
      <c r="V421" s="9" t="s">
        <v>226</v>
      </c>
      <c r="W421" s="9">
        <v>96</v>
      </c>
      <c r="X421" s="9" t="s">
        <v>227</v>
      </c>
    </row>
    <row r="422" spans="1:24" ht="60">
      <c r="A422" s="9" t="s">
        <v>1139</v>
      </c>
      <c r="B422" s="9" t="s">
        <v>70</v>
      </c>
      <c r="C422" s="9" t="s">
        <v>346</v>
      </c>
      <c r="D422" s="9" t="s">
        <v>27</v>
      </c>
      <c r="E422" s="9" t="s">
        <v>446</v>
      </c>
      <c r="F422" s="9" t="s">
        <v>446</v>
      </c>
      <c r="G422" s="9" t="s">
        <v>1141</v>
      </c>
      <c r="H422" s="9" t="s">
        <v>1142</v>
      </c>
      <c r="I422" s="9" t="s">
        <v>54</v>
      </c>
      <c r="J422" s="15">
        <v>10007.747073177217</v>
      </c>
      <c r="K422" s="16">
        <v>28.611338299543554</v>
      </c>
      <c r="L422" s="9" t="s">
        <v>27</v>
      </c>
      <c r="M422" s="9">
        <v>2021</v>
      </c>
      <c r="N422" s="9" t="s">
        <v>31</v>
      </c>
      <c r="O422" s="9" t="s">
        <v>31</v>
      </c>
      <c r="P422" s="9">
        <v>2035</v>
      </c>
      <c r="Q422" s="9" t="s">
        <v>32</v>
      </c>
      <c r="R422" s="17">
        <v>3.0294563560382688</v>
      </c>
      <c r="S422" s="9">
        <v>2035</v>
      </c>
      <c r="T422" s="9" t="s">
        <v>27</v>
      </c>
      <c r="U422" s="9" t="s">
        <v>225</v>
      </c>
      <c r="V422" s="9" t="s">
        <v>226</v>
      </c>
      <c r="W422" s="9">
        <v>96</v>
      </c>
      <c r="X422" s="9" t="s">
        <v>227</v>
      </c>
    </row>
    <row r="423" spans="1:24" ht="60">
      <c r="A423" s="9" t="s">
        <v>1139</v>
      </c>
      <c r="B423" s="9" t="s">
        <v>70</v>
      </c>
      <c r="C423" s="9" t="s">
        <v>346</v>
      </c>
      <c r="D423" s="9" t="s">
        <v>27</v>
      </c>
      <c r="E423" s="9" t="s">
        <v>1144</v>
      </c>
      <c r="F423" s="9" t="s">
        <v>1144</v>
      </c>
      <c r="G423" s="9" t="s">
        <v>1141</v>
      </c>
      <c r="H423" s="9" t="s">
        <v>1142</v>
      </c>
      <c r="I423" s="9" t="s">
        <v>54</v>
      </c>
      <c r="J423" s="15">
        <v>3325.1262051804133</v>
      </c>
      <c r="K423" s="16">
        <v>7.7229311589514147</v>
      </c>
      <c r="L423" s="9" t="s">
        <v>27</v>
      </c>
      <c r="M423" s="9">
        <v>2021</v>
      </c>
      <c r="N423" s="9" t="s">
        <v>31</v>
      </c>
      <c r="O423" s="9" t="s">
        <v>31</v>
      </c>
      <c r="P423" s="9">
        <v>2035</v>
      </c>
      <c r="Q423" s="9" t="s">
        <v>32</v>
      </c>
      <c r="R423" s="17">
        <v>0.54398563929785415</v>
      </c>
      <c r="S423" s="9">
        <v>2035</v>
      </c>
      <c r="T423" s="9" t="s">
        <v>27</v>
      </c>
      <c r="U423" s="9" t="s">
        <v>225</v>
      </c>
      <c r="V423" s="9" t="s">
        <v>226</v>
      </c>
      <c r="W423" s="9">
        <v>96</v>
      </c>
      <c r="X423" s="9" t="s">
        <v>227</v>
      </c>
    </row>
    <row r="424" spans="1:24" ht="60">
      <c r="A424" s="9" t="s">
        <v>1139</v>
      </c>
      <c r="B424" s="9" t="s">
        <v>70</v>
      </c>
      <c r="C424" s="9" t="s">
        <v>252</v>
      </c>
      <c r="D424" s="9" t="s">
        <v>27</v>
      </c>
      <c r="E424" s="9" t="s">
        <v>449</v>
      </c>
      <c r="F424" s="9" t="s">
        <v>449</v>
      </c>
      <c r="G424" s="9" t="s">
        <v>1141</v>
      </c>
      <c r="H424" s="9" t="s">
        <v>1142</v>
      </c>
      <c r="I424" s="9" t="s">
        <v>54</v>
      </c>
      <c r="J424" s="15">
        <v>5088.8034890430072</v>
      </c>
      <c r="K424" s="16">
        <v>9.256831964057783</v>
      </c>
      <c r="L424" s="9" t="s">
        <v>27</v>
      </c>
      <c r="M424" s="9">
        <v>2021</v>
      </c>
      <c r="N424" s="9" t="s">
        <v>31</v>
      </c>
      <c r="O424" s="9" t="s">
        <v>31</v>
      </c>
      <c r="P424" s="9">
        <v>2035</v>
      </c>
      <c r="Q424" s="9" t="s">
        <v>32</v>
      </c>
      <c r="R424" s="17">
        <v>3.8859742713367833</v>
      </c>
      <c r="S424" s="9">
        <v>2035</v>
      </c>
      <c r="T424" s="9" t="s">
        <v>27</v>
      </c>
      <c r="U424" s="9" t="s">
        <v>225</v>
      </c>
      <c r="V424" s="9" t="s">
        <v>226</v>
      </c>
      <c r="W424" s="9">
        <v>96</v>
      </c>
      <c r="X424" s="9" t="s">
        <v>227</v>
      </c>
    </row>
    <row r="425" spans="1:24" ht="60">
      <c r="A425" s="9" t="s">
        <v>1139</v>
      </c>
      <c r="B425" s="9" t="s">
        <v>70</v>
      </c>
      <c r="C425" s="9" t="s">
        <v>136</v>
      </c>
      <c r="D425" s="9" t="s">
        <v>27</v>
      </c>
      <c r="E425" s="9" t="s">
        <v>451</v>
      </c>
      <c r="F425" s="9" t="s">
        <v>451</v>
      </c>
      <c r="G425" s="9" t="s">
        <v>1141</v>
      </c>
      <c r="H425" s="9" t="s">
        <v>1142</v>
      </c>
      <c r="I425" s="9" t="s">
        <v>54</v>
      </c>
      <c r="J425" s="15">
        <v>6725.6218916414391</v>
      </c>
      <c r="K425" s="16">
        <v>14.438932610237131</v>
      </c>
      <c r="L425" s="9" t="s">
        <v>27</v>
      </c>
      <c r="M425" s="9">
        <v>2021</v>
      </c>
      <c r="N425" s="9" t="s">
        <v>31</v>
      </c>
      <c r="O425" s="9" t="s">
        <v>31</v>
      </c>
      <c r="P425" s="9">
        <v>2035</v>
      </c>
      <c r="Q425" s="9" t="s">
        <v>32</v>
      </c>
      <c r="R425" s="17">
        <v>9.029702799637052</v>
      </c>
      <c r="S425" s="9">
        <v>2035</v>
      </c>
      <c r="T425" s="9" t="s">
        <v>27</v>
      </c>
      <c r="U425" s="9" t="s">
        <v>225</v>
      </c>
      <c r="V425" s="9" t="s">
        <v>226</v>
      </c>
      <c r="W425" s="9">
        <v>96</v>
      </c>
      <c r="X425" s="9" t="s">
        <v>227</v>
      </c>
    </row>
    <row r="426" spans="1:24" ht="60">
      <c r="A426" s="9" t="s">
        <v>1139</v>
      </c>
      <c r="B426" s="9" t="s">
        <v>70</v>
      </c>
      <c r="C426" s="9" t="s">
        <v>157</v>
      </c>
      <c r="D426" s="9" t="s">
        <v>27</v>
      </c>
      <c r="E426" s="9" t="s">
        <v>1145</v>
      </c>
      <c r="F426" s="9" t="s">
        <v>1145</v>
      </c>
      <c r="G426" s="9" t="s">
        <v>1141</v>
      </c>
      <c r="H426" s="9" t="s">
        <v>1142</v>
      </c>
      <c r="I426" s="9" t="s">
        <v>54</v>
      </c>
      <c r="J426" s="15">
        <v>1736.3135169485306</v>
      </c>
      <c r="K426" s="16">
        <v>5.309146837400422</v>
      </c>
      <c r="L426" s="9" t="s">
        <v>27</v>
      </c>
      <c r="M426" s="9">
        <v>2021</v>
      </c>
      <c r="N426" s="9" t="s">
        <v>31</v>
      </c>
      <c r="O426" s="9" t="s">
        <v>31</v>
      </c>
      <c r="P426" s="9">
        <v>2035</v>
      </c>
      <c r="Q426" s="9" t="s">
        <v>32</v>
      </c>
      <c r="R426" s="17">
        <v>0.59832187532661996</v>
      </c>
      <c r="S426" s="9">
        <v>2035</v>
      </c>
      <c r="T426" s="9" t="s">
        <v>27</v>
      </c>
      <c r="U426" s="9" t="s">
        <v>225</v>
      </c>
      <c r="V426" s="9" t="s">
        <v>226</v>
      </c>
      <c r="W426" s="9">
        <v>96</v>
      </c>
      <c r="X426" s="9" t="s">
        <v>227</v>
      </c>
    </row>
    <row r="427" spans="1:24" ht="60">
      <c r="A427" s="9" t="s">
        <v>1139</v>
      </c>
      <c r="B427" s="9" t="s">
        <v>70</v>
      </c>
      <c r="C427" s="9" t="s">
        <v>270</v>
      </c>
      <c r="D427" s="9" t="s">
        <v>27</v>
      </c>
      <c r="E427" s="9" t="s">
        <v>453</v>
      </c>
      <c r="F427" s="9" t="s">
        <v>453</v>
      </c>
      <c r="G427" s="9" t="s">
        <v>1141</v>
      </c>
      <c r="H427" s="9" t="s">
        <v>1142</v>
      </c>
      <c r="I427" s="9" t="s">
        <v>54</v>
      </c>
      <c r="J427" s="15">
        <v>3508.1070800658554</v>
      </c>
      <c r="K427" s="16">
        <v>10.634233494523537</v>
      </c>
      <c r="L427" s="9" t="s">
        <v>27</v>
      </c>
      <c r="M427" s="9">
        <v>2021</v>
      </c>
      <c r="N427" s="9" t="s">
        <v>31</v>
      </c>
      <c r="O427" s="9" t="s">
        <v>31</v>
      </c>
      <c r="P427" s="9">
        <v>2035</v>
      </c>
      <c r="Q427" s="9" t="s">
        <v>32</v>
      </c>
      <c r="R427" s="17">
        <v>2.4220474309954798</v>
      </c>
      <c r="S427" s="9">
        <v>2035</v>
      </c>
      <c r="T427" s="9" t="s">
        <v>27</v>
      </c>
      <c r="U427" s="9" t="s">
        <v>225</v>
      </c>
      <c r="V427" s="9" t="s">
        <v>226</v>
      </c>
      <c r="W427" s="9">
        <v>96</v>
      </c>
      <c r="X427" s="9" t="s">
        <v>227</v>
      </c>
    </row>
    <row r="428" spans="1:24" ht="60">
      <c r="A428" s="9" t="s">
        <v>1139</v>
      </c>
      <c r="B428" s="9" t="s">
        <v>70</v>
      </c>
      <c r="C428" s="9" t="s">
        <v>590</v>
      </c>
      <c r="D428" s="9" t="s">
        <v>27</v>
      </c>
      <c r="E428" s="9" t="s">
        <v>1146</v>
      </c>
      <c r="F428" s="9" t="s">
        <v>1146</v>
      </c>
      <c r="G428" s="9" t="s">
        <v>1141</v>
      </c>
      <c r="H428" s="9" t="s">
        <v>1142</v>
      </c>
      <c r="I428" s="9" t="s">
        <v>54</v>
      </c>
      <c r="J428" s="15">
        <v>19548.165618279327</v>
      </c>
      <c r="K428" s="16">
        <v>40.437798310737655</v>
      </c>
      <c r="L428" s="9" t="s">
        <v>27</v>
      </c>
      <c r="M428" s="9">
        <v>2021</v>
      </c>
      <c r="N428" s="9" t="s">
        <v>31</v>
      </c>
      <c r="O428" s="9" t="s">
        <v>31</v>
      </c>
      <c r="P428" s="9">
        <v>2035</v>
      </c>
      <c r="Q428" s="9" t="s">
        <v>32</v>
      </c>
      <c r="R428" s="17">
        <v>12.30096226990913</v>
      </c>
      <c r="S428" s="9">
        <v>2035</v>
      </c>
      <c r="T428" s="9" t="s">
        <v>27</v>
      </c>
      <c r="U428" s="9" t="s">
        <v>225</v>
      </c>
      <c r="V428" s="9" t="s">
        <v>226</v>
      </c>
      <c r="W428" s="9">
        <v>96</v>
      </c>
      <c r="X428" s="9" t="s">
        <v>227</v>
      </c>
    </row>
    <row r="429" spans="1:24" ht="60">
      <c r="A429" s="9" t="s">
        <v>1139</v>
      </c>
      <c r="B429" s="9" t="s">
        <v>70</v>
      </c>
      <c r="C429" s="9" t="s">
        <v>221</v>
      </c>
      <c r="D429" s="9" t="s">
        <v>27</v>
      </c>
      <c r="E429" s="9" t="s">
        <v>1147</v>
      </c>
      <c r="F429" s="9" t="s">
        <v>1147</v>
      </c>
      <c r="G429" s="9" t="s">
        <v>1141</v>
      </c>
      <c r="H429" s="9" t="s">
        <v>1142</v>
      </c>
      <c r="I429" s="9" t="s">
        <v>54</v>
      </c>
      <c r="J429" s="15">
        <v>10646.269344459093</v>
      </c>
      <c r="K429" s="16">
        <v>18.62335865797731</v>
      </c>
      <c r="L429" s="9" t="s">
        <v>27</v>
      </c>
      <c r="M429" s="9">
        <v>2021</v>
      </c>
      <c r="N429" s="9" t="s">
        <v>31</v>
      </c>
      <c r="O429" s="9" t="s">
        <v>31</v>
      </c>
      <c r="P429" s="9">
        <v>2035</v>
      </c>
      <c r="Q429" s="9" t="s">
        <v>32</v>
      </c>
      <c r="R429" s="17">
        <v>2.6240430289635492</v>
      </c>
      <c r="S429" s="9">
        <v>2035</v>
      </c>
      <c r="T429" s="9" t="s">
        <v>27</v>
      </c>
      <c r="U429" s="9" t="s">
        <v>225</v>
      </c>
      <c r="V429" s="9" t="s">
        <v>226</v>
      </c>
      <c r="W429" s="9">
        <v>96</v>
      </c>
      <c r="X429" s="9" t="s">
        <v>227</v>
      </c>
    </row>
    <row r="430" spans="1:24" ht="60">
      <c r="A430" s="9" t="s">
        <v>1139</v>
      </c>
      <c r="B430" s="9" t="s">
        <v>70</v>
      </c>
      <c r="C430" s="9" t="s">
        <v>455</v>
      </c>
      <c r="D430" s="9" t="s">
        <v>27</v>
      </c>
      <c r="E430" s="9" t="s">
        <v>456</v>
      </c>
      <c r="F430" s="9" t="s">
        <v>456</v>
      </c>
      <c r="G430" s="9" t="s">
        <v>1141</v>
      </c>
      <c r="H430" s="9" t="s">
        <v>1142</v>
      </c>
      <c r="I430" s="9" t="s">
        <v>54</v>
      </c>
      <c r="J430" s="15">
        <v>23695.680798286256</v>
      </c>
      <c r="K430" s="16">
        <v>78.734901912818231</v>
      </c>
      <c r="L430" s="9" t="s">
        <v>27</v>
      </c>
      <c r="M430" s="9">
        <v>2021</v>
      </c>
      <c r="N430" s="9" t="s">
        <v>31</v>
      </c>
      <c r="O430" s="9" t="s">
        <v>31</v>
      </c>
      <c r="P430" s="9">
        <v>2035</v>
      </c>
      <c r="Q430" s="9" t="s">
        <v>32</v>
      </c>
      <c r="R430" s="17">
        <v>6.6391115791179498</v>
      </c>
      <c r="S430" s="9">
        <v>2035</v>
      </c>
      <c r="T430" s="9" t="s">
        <v>27</v>
      </c>
      <c r="U430" s="9" t="s">
        <v>225</v>
      </c>
      <c r="V430" s="9" t="s">
        <v>226</v>
      </c>
      <c r="W430" s="9">
        <v>96</v>
      </c>
      <c r="X430" s="9" t="s">
        <v>227</v>
      </c>
    </row>
    <row r="431" spans="1:24" ht="60">
      <c r="A431" s="9" t="s">
        <v>1139</v>
      </c>
      <c r="B431" s="9" t="s">
        <v>70</v>
      </c>
      <c r="C431" s="9" t="s">
        <v>458</v>
      </c>
      <c r="D431" s="9" t="s">
        <v>27</v>
      </c>
      <c r="E431" s="9" t="s">
        <v>459</v>
      </c>
      <c r="F431" s="9" t="s">
        <v>459</v>
      </c>
      <c r="G431" s="9" t="s">
        <v>1141</v>
      </c>
      <c r="H431" s="9" t="s">
        <v>1142</v>
      </c>
      <c r="I431" s="9" t="s">
        <v>54</v>
      </c>
      <c r="J431" s="15">
        <v>3825.1766056508286</v>
      </c>
      <c r="K431" s="16">
        <v>8.9983534597980306</v>
      </c>
      <c r="L431" s="9" t="s">
        <v>27</v>
      </c>
      <c r="M431" s="9">
        <v>2021</v>
      </c>
      <c r="N431" s="9" t="s">
        <v>31</v>
      </c>
      <c r="O431" s="9" t="s">
        <v>31</v>
      </c>
      <c r="P431" s="9">
        <v>2035</v>
      </c>
      <c r="Q431" s="9" t="s">
        <v>32</v>
      </c>
      <c r="R431" s="17">
        <v>4.4354290537731673</v>
      </c>
      <c r="S431" s="9">
        <v>2035</v>
      </c>
      <c r="T431" s="9" t="s">
        <v>27</v>
      </c>
      <c r="U431" s="9" t="s">
        <v>225</v>
      </c>
      <c r="V431" s="9" t="s">
        <v>226</v>
      </c>
      <c r="W431" s="9">
        <v>96</v>
      </c>
      <c r="X431" s="9" t="s">
        <v>227</v>
      </c>
    </row>
    <row r="432" spans="1:24" ht="60">
      <c r="A432" s="9" t="s">
        <v>1139</v>
      </c>
      <c r="B432" s="9" t="s">
        <v>70</v>
      </c>
      <c r="C432" s="9" t="s">
        <v>458</v>
      </c>
      <c r="D432" s="9" t="s">
        <v>27</v>
      </c>
      <c r="E432" s="9" t="s">
        <v>1148</v>
      </c>
      <c r="F432" s="9" t="s">
        <v>1148</v>
      </c>
      <c r="G432" s="9" t="s">
        <v>1141</v>
      </c>
      <c r="H432" s="9" t="s">
        <v>1142</v>
      </c>
      <c r="I432" s="9" t="s">
        <v>54</v>
      </c>
      <c r="J432" s="15">
        <v>1561.0969099131557</v>
      </c>
      <c r="K432" s="16">
        <v>5.7261724211171323</v>
      </c>
      <c r="L432" s="9" t="s">
        <v>27</v>
      </c>
      <c r="M432" s="9">
        <v>2021</v>
      </c>
      <c r="N432" s="9" t="s">
        <v>31</v>
      </c>
      <c r="O432" s="9" t="s">
        <v>31</v>
      </c>
      <c r="P432" s="9">
        <v>2035</v>
      </c>
      <c r="Q432" s="9" t="s">
        <v>32</v>
      </c>
      <c r="R432" s="17">
        <v>1.8898137216289654</v>
      </c>
      <c r="S432" s="9">
        <v>2035</v>
      </c>
      <c r="T432" s="9" t="s">
        <v>27</v>
      </c>
      <c r="U432" s="9" t="s">
        <v>225</v>
      </c>
      <c r="V432" s="9" t="s">
        <v>226</v>
      </c>
      <c r="W432" s="9">
        <v>96</v>
      </c>
      <c r="X432" s="9" t="s">
        <v>227</v>
      </c>
    </row>
    <row r="433" spans="1:24" ht="60">
      <c r="A433" s="9" t="s">
        <v>1139</v>
      </c>
      <c r="B433" s="9" t="s">
        <v>70</v>
      </c>
      <c r="C433" s="9" t="s">
        <v>402</v>
      </c>
      <c r="D433" s="9" t="s">
        <v>27</v>
      </c>
      <c r="E433" s="9" t="s">
        <v>461</v>
      </c>
      <c r="F433" s="9" t="s">
        <v>461</v>
      </c>
      <c r="G433" s="9" t="s">
        <v>1141</v>
      </c>
      <c r="H433" s="9" t="s">
        <v>1142</v>
      </c>
      <c r="I433" s="9" t="s">
        <v>54</v>
      </c>
      <c r="J433" s="15">
        <v>2787.288214628265</v>
      </c>
      <c r="K433" s="16">
        <v>9.755546208322869</v>
      </c>
      <c r="L433" s="9" t="s">
        <v>27</v>
      </c>
      <c r="M433" s="9">
        <v>2021</v>
      </c>
      <c r="N433" s="9" t="s">
        <v>31</v>
      </c>
      <c r="O433" s="9" t="s">
        <v>31</v>
      </c>
      <c r="P433" s="9">
        <v>2035</v>
      </c>
      <c r="Q433" s="9" t="s">
        <v>32</v>
      </c>
      <c r="R433" s="17">
        <v>1.5564136759655756</v>
      </c>
      <c r="S433" s="9">
        <v>2035</v>
      </c>
      <c r="T433" s="9" t="s">
        <v>27</v>
      </c>
      <c r="U433" s="9" t="s">
        <v>225</v>
      </c>
      <c r="V433" s="9" t="s">
        <v>226</v>
      </c>
      <c r="W433" s="9">
        <v>96</v>
      </c>
      <c r="X433" s="9" t="s">
        <v>227</v>
      </c>
    </row>
    <row r="434" spans="1:24" ht="60">
      <c r="A434" s="9" t="s">
        <v>1139</v>
      </c>
      <c r="B434" s="9" t="s">
        <v>70</v>
      </c>
      <c r="C434" s="9" t="s">
        <v>316</v>
      </c>
      <c r="D434" s="9" t="s">
        <v>27</v>
      </c>
      <c r="E434" s="9" t="s">
        <v>1149</v>
      </c>
      <c r="F434" s="9" t="s">
        <v>1149</v>
      </c>
      <c r="G434" s="9" t="s">
        <v>1141</v>
      </c>
      <c r="H434" s="9" t="s">
        <v>1142</v>
      </c>
      <c r="I434" s="9" t="s">
        <v>54</v>
      </c>
      <c r="J434" s="15">
        <v>38219.063496223003</v>
      </c>
      <c r="K434" s="16">
        <v>106.27621970221227</v>
      </c>
      <c r="L434" s="9" t="s">
        <v>27</v>
      </c>
      <c r="M434" s="9">
        <v>2021</v>
      </c>
      <c r="N434" s="9" t="s">
        <v>31</v>
      </c>
      <c r="O434" s="9" t="s">
        <v>31</v>
      </c>
      <c r="P434" s="9">
        <v>2035</v>
      </c>
      <c r="Q434" s="9" t="s">
        <v>32</v>
      </c>
      <c r="R434" s="17">
        <v>11.685405697037567</v>
      </c>
      <c r="S434" s="9">
        <v>2035</v>
      </c>
      <c r="T434" s="9" t="s">
        <v>27</v>
      </c>
      <c r="U434" s="9" t="s">
        <v>225</v>
      </c>
      <c r="V434" s="9" t="s">
        <v>226</v>
      </c>
      <c r="W434" s="9">
        <v>96</v>
      </c>
      <c r="X434" s="9" t="s">
        <v>227</v>
      </c>
    </row>
    <row r="435" spans="1:24" ht="60">
      <c r="A435" s="9" t="s">
        <v>1139</v>
      </c>
      <c r="B435" s="9" t="s">
        <v>70</v>
      </c>
      <c r="C435" s="9" t="s">
        <v>270</v>
      </c>
      <c r="D435" s="9" t="s">
        <v>27</v>
      </c>
      <c r="E435" s="9" t="s">
        <v>1150</v>
      </c>
      <c r="F435" s="9" t="s">
        <v>1150</v>
      </c>
      <c r="G435" s="9" t="s">
        <v>1141</v>
      </c>
      <c r="H435" s="9" t="s">
        <v>1142</v>
      </c>
      <c r="I435" s="9" t="s">
        <v>54</v>
      </c>
      <c r="J435" s="15">
        <v>81523.288718073454</v>
      </c>
      <c r="K435" s="16">
        <v>217.98639990809855</v>
      </c>
      <c r="L435" s="9" t="s">
        <v>27</v>
      </c>
      <c r="M435" s="9">
        <v>2021</v>
      </c>
      <c r="N435" s="9" t="s">
        <v>31</v>
      </c>
      <c r="O435" s="9" t="s">
        <v>31</v>
      </c>
      <c r="P435" s="9">
        <v>2035</v>
      </c>
      <c r="Q435" s="9" t="s">
        <v>32</v>
      </c>
      <c r="R435" s="17">
        <v>23.853417018767313</v>
      </c>
      <c r="S435" s="9">
        <v>2035</v>
      </c>
      <c r="T435" s="9" t="s">
        <v>27</v>
      </c>
      <c r="U435" s="9" t="s">
        <v>225</v>
      </c>
      <c r="V435" s="9" t="s">
        <v>226</v>
      </c>
      <c r="W435" s="9">
        <v>96</v>
      </c>
      <c r="X435" s="9" t="s">
        <v>227</v>
      </c>
    </row>
    <row r="436" spans="1:24" ht="60">
      <c r="A436" s="9" t="s">
        <v>1139</v>
      </c>
      <c r="B436" s="9" t="s">
        <v>70</v>
      </c>
      <c r="C436" s="9" t="s">
        <v>234</v>
      </c>
      <c r="D436" s="9" t="s">
        <v>27</v>
      </c>
      <c r="E436" s="9" t="s">
        <v>463</v>
      </c>
      <c r="F436" s="9" t="s">
        <v>463</v>
      </c>
      <c r="G436" s="9" t="s">
        <v>1141</v>
      </c>
      <c r="H436" s="9" t="s">
        <v>1142</v>
      </c>
      <c r="I436" s="9" t="s">
        <v>54</v>
      </c>
      <c r="J436" s="15">
        <v>5856.2281620735439</v>
      </c>
      <c r="K436" s="16">
        <v>13.128491614596882</v>
      </c>
      <c r="L436" s="9" t="s">
        <v>27</v>
      </c>
      <c r="M436" s="9">
        <v>2021</v>
      </c>
      <c r="N436" s="9" t="s">
        <v>31</v>
      </c>
      <c r="O436" s="9" t="s">
        <v>31</v>
      </c>
      <c r="P436" s="9">
        <v>2035</v>
      </c>
      <c r="Q436" s="9" t="s">
        <v>32</v>
      </c>
      <c r="R436" s="17">
        <v>2.746192860124693</v>
      </c>
      <c r="S436" s="9">
        <v>2035</v>
      </c>
      <c r="T436" s="9" t="s">
        <v>27</v>
      </c>
      <c r="U436" s="9" t="s">
        <v>225</v>
      </c>
      <c r="V436" s="9" t="s">
        <v>226</v>
      </c>
      <c r="W436" s="9">
        <v>96</v>
      </c>
      <c r="X436" s="9" t="s">
        <v>227</v>
      </c>
    </row>
    <row r="437" spans="1:24" ht="60">
      <c r="A437" s="9" t="s">
        <v>1139</v>
      </c>
      <c r="B437" s="9" t="s">
        <v>70</v>
      </c>
      <c r="C437" s="9" t="s">
        <v>465</v>
      </c>
      <c r="D437" s="9" t="s">
        <v>27</v>
      </c>
      <c r="E437" s="9" t="s">
        <v>466</v>
      </c>
      <c r="F437" s="9" t="s">
        <v>466</v>
      </c>
      <c r="G437" s="9" t="s">
        <v>1141</v>
      </c>
      <c r="H437" s="9" t="s">
        <v>1142</v>
      </c>
      <c r="I437" s="9" t="s">
        <v>54</v>
      </c>
      <c r="J437" s="15">
        <v>38861.06304762738</v>
      </c>
      <c r="K437" s="16">
        <v>77.038504595868091</v>
      </c>
      <c r="L437" s="9" t="s">
        <v>27</v>
      </c>
      <c r="M437" s="9">
        <v>2021</v>
      </c>
      <c r="N437" s="9" t="s">
        <v>31</v>
      </c>
      <c r="O437" s="9" t="s">
        <v>31</v>
      </c>
      <c r="P437" s="9">
        <v>2035</v>
      </c>
      <c r="Q437" s="9" t="s">
        <v>32</v>
      </c>
      <c r="R437" s="17">
        <v>10.360368532541978</v>
      </c>
      <c r="S437" s="9">
        <v>2035</v>
      </c>
      <c r="T437" s="9" t="s">
        <v>27</v>
      </c>
      <c r="U437" s="9" t="s">
        <v>225</v>
      </c>
      <c r="V437" s="9" t="s">
        <v>226</v>
      </c>
      <c r="W437" s="9">
        <v>96</v>
      </c>
      <c r="X437" s="9" t="s">
        <v>227</v>
      </c>
    </row>
    <row r="438" spans="1:24" ht="60">
      <c r="A438" s="9" t="s">
        <v>1139</v>
      </c>
      <c r="B438" s="9" t="s">
        <v>70</v>
      </c>
      <c r="C438" s="9" t="s">
        <v>468</v>
      </c>
      <c r="D438" s="9" t="s">
        <v>27</v>
      </c>
      <c r="E438" s="9" t="s">
        <v>469</v>
      </c>
      <c r="F438" s="9" t="s">
        <v>469</v>
      </c>
      <c r="G438" s="9" t="s">
        <v>1141</v>
      </c>
      <c r="H438" s="9" t="s">
        <v>1142</v>
      </c>
      <c r="I438" s="9" t="s">
        <v>54</v>
      </c>
      <c r="J438" s="15">
        <v>7104.1732797595723</v>
      </c>
      <c r="K438" s="16">
        <v>20.29622838397977</v>
      </c>
      <c r="L438" s="9" t="s">
        <v>27</v>
      </c>
      <c r="M438" s="9">
        <v>2021</v>
      </c>
      <c r="N438" s="9" t="s">
        <v>31</v>
      </c>
      <c r="O438" s="9" t="s">
        <v>31</v>
      </c>
      <c r="P438" s="9">
        <v>2035</v>
      </c>
      <c r="Q438" s="9" t="s">
        <v>32</v>
      </c>
      <c r="R438" s="17">
        <v>5.7584700639612123</v>
      </c>
      <c r="S438" s="9">
        <v>2035</v>
      </c>
      <c r="T438" s="9" t="s">
        <v>27</v>
      </c>
      <c r="U438" s="9" t="s">
        <v>225</v>
      </c>
      <c r="V438" s="9" t="s">
        <v>226</v>
      </c>
      <c r="W438" s="9">
        <v>96</v>
      </c>
      <c r="X438" s="9" t="s">
        <v>227</v>
      </c>
    </row>
    <row r="439" spans="1:24" ht="60">
      <c r="A439" s="9" t="s">
        <v>1139</v>
      </c>
      <c r="B439" s="9" t="s">
        <v>70</v>
      </c>
      <c r="C439" s="9" t="s">
        <v>383</v>
      </c>
      <c r="D439" s="9" t="s">
        <v>27</v>
      </c>
      <c r="E439" s="9" t="s">
        <v>471</v>
      </c>
      <c r="F439" s="9" t="s">
        <v>471</v>
      </c>
      <c r="G439" s="9" t="s">
        <v>1141</v>
      </c>
      <c r="H439" s="9" t="s">
        <v>1142</v>
      </c>
      <c r="I439" s="9" t="s">
        <v>54</v>
      </c>
      <c r="J439" s="15">
        <v>17546.314908338521</v>
      </c>
      <c r="K439" s="16">
        <v>38.246164472183011</v>
      </c>
      <c r="L439" s="9" t="s">
        <v>27</v>
      </c>
      <c r="M439" s="9">
        <v>2021</v>
      </c>
      <c r="N439" s="9" t="s">
        <v>31</v>
      </c>
      <c r="O439" s="9" t="s">
        <v>31</v>
      </c>
      <c r="P439" s="9">
        <v>2035</v>
      </c>
      <c r="Q439" s="9" t="s">
        <v>32</v>
      </c>
      <c r="R439" s="17">
        <v>4.716923560064159</v>
      </c>
      <c r="S439" s="9">
        <v>2035</v>
      </c>
      <c r="T439" s="9" t="s">
        <v>27</v>
      </c>
      <c r="U439" s="9" t="s">
        <v>225</v>
      </c>
      <c r="V439" s="9" t="s">
        <v>226</v>
      </c>
      <c r="W439" s="9">
        <v>96</v>
      </c>
      <c r="X439" s="9" t="s">
        <v>227</v>
      </c>
    </row>
    <row r="440" spans="1:24" ht="60">
      <c r="A440" s="9" t="s">
        <v>1139</v>
      </c>
      <c r="B440" s="9" t="s">
        <v>70</v>
      </c>
      <c r="C440" s="9" t="s">
        <v>270</v>
      </c>
      <c r="D440" s="9" t="s">
        <v>27</v>
      </c>
      <c r="E440" s="9" t="s">
        <v>473</v>
      </c>
      <c r="F440" s="9" t="s">
        <v>473</v>
      </c>
      <c r="G440" s="9" t="s">
        <v>1141</v>
      </c>
      <c r="H440" s="9" t="s">
        <v>1142</v>
      </c>
      <c r="I440" s="9" t="s">
        <v>54</v>
      </c>
      <c r="J440" s="15">
        <v>12166.112127190556</v>
      </c>
      <c r="K440" s="16">
        <v>25.822045990138655</v>
      </c>
      <c r="L440" s="9" t="s">
        <v>27</v>
      </c>
      <c r="M440" s="9">
        <v>2021</v>
      </c>
      <c r="N440" s="9" t="s">
        <v>31</v>
      </c>
      <c r="O440" s="9" t="s">
        <v>31</v>
      </c>
      <c r="P440" s="9">
        <v>2035</v>
      </c>
      <c r="Q440" s="9" t="s">
        <v>32</v>
      </c>
      <c r="R440" s="17">
        <v>4.295685805178401</v>
      </c>
      <c r="S440" s="9">
        <v>2035</v>
      </c>
      <c r="T440" s="9" t="s">
        <v>27</v>
      </c>
      <c r="U440" s="9" t="s">
        <v>225</v>
      </c>
      <c r="V440" s="9" t="s">
        <v>226</v>
      </c>
      <c r="W440" s="9">
        <v>96</v>
      </c>
      <c r="X440" s="9" t="s">
        <v>227</v>
      </c>
    </row>
    <row r="441" spans="1:24" ht="60">
      <c r="A441" s="9" t="s">
        <v>1139</v>
      </c>
      <c r="B441" s="9" t="s">
        <v>70</v>
      </c>
      <c r="C441" s="9" t="s">
        <v>475</v>
      </c>
      <c r="D441" s="9" t="s">
        <v>27</v>
      </c>
      <c r="E441" s="9" t="s">
        <v>476</v>
      </c>
      <c r="F441" s="9" t="s">
        <v>476</v>
      </c>
      <c r="G441" s="9" t="s">
        <v>1141</v>
      </c>
      <c r="H441" s="9" t="s">
        <v>1142</v>
      </c>
      <c r="I441" s="9" t="s">
        <v>54</v>
      </c>
      <c r="J441" s="15">
        <v>5205.5335397119143</v>
      </c>
      <c r="K441" s="16">
        <v>15.071394465158635</v>
      </c>
      <c r="L441" s="9" t="s">
        <v>27</v>
      </c>
      <c r="M441" s="9">
        <v>2021</v>
      </c>
      <c r="N441" s="9" t="s">
        <v>31</v>
      </c>
      <c r="O441" s="9" t="s">
        <v>31</v>
      </c>
      <c r="P441" s="9">
        <v>2035</v>
      </c>
      <c r="Q441" s="9" t="s">
        <v>32</v>
      </c>
      <c r="R441" s="17">
        <v>2.357038183297953</v>
      </c>
      <c r="S441" s="9">
        <v>2035</v>
      </c>
      <c r="T441" s="9" t="s">
        <v>27</v>
      </c>
      <c r="U441" s="9" t="s">
        <v>225</v>
      </c>
      <c r="V441" s="9" t="s">
        <v>226</v>
      </c>
      <c r="W441" s="9">
        <v>96</v>
      </c>
      <c r="X441" s="9" t="s">
        <v>227</v>
      </c>
    </row>
    <row r="442" spans="1:24" ht="60">
      <c r="A442" s="9" t="s">
        <v>1139</v>
      </c>
      <c r="B442" s="9" t="s">
        <v>70</v>
      </c>
      <c r="C442" s="9" t="s">
        <v>455</v>
      </c>
      <c r="D442" s="9" t="s">
        <v>27</v>
      </c>
      <c r="E442" s="9" t="s">
        <v>1151</v>
      </c>
      <c r="F442" s="9" t="s">
        <v>1151</v>
      </c>
      <c r="G442" s="9" t="s">
        <v>1141</v>
      </c>
      <c r="H442" s="9" t="s">
        <v>1142</v>
      </c>
      <c r="I442" s="9" t="s">
        <v>54</v>
      </c>
      <c r="J442" s="15">
        <v>5646.4200637414588</v>
      </c>
      <c r="K442" s="16">
        <v>14.724364701676938</v>
      </c>
      <c r="L442" s="9" t="s">
        <v>27</v>
      </c>
      <c r="M442" s="9">
        <v>2021</v>
      </c>
      <c r="N442" s="9" t="s">
        <v>31</v>
      </c>
      <c r="O442" s="9" t="s">
        <v>31</v>
      </c>
      <c r="P442" s="9">
        <v>2035</v>
      </c>
      <c r="Q442" s="9" t="s">
        <v>32</v>
      </c>
      <c r="R442" s="17">
        <v>3.6676201858796516</v>
      </c>
      <c r="S442" s="9">
        <v>2035</v>
      </c>
      <c r="T442" s="9" t="s">
        <v>27</v>
      </c>
      <c r="U442" s="9" t="s">
        <v>225</v>
      </c>
      <c r="V442" s="9" t="s">
        <v>226</v>
      </c>
      <c r="W442" s="9">
        <v>96</v>
      </c>
      <c r="X442" s="9" t="s">
        <v>227</v>
      </c>
    </row>
    <row r="443" spans="1:24" ht="60">
      <c r="A443" s="9" t="s">
        <v>1139</v>
      </c>
      <c r="B443" s="9" t="s">
        <v>70</v>
      </c>
      <c r="C443" s="9" t="s">
        <v>346</v>
      </c>
      <c r="D443" s="9" t="s">
        <v>27</v>
      </c>
      <c r="E443" s="9" t="s">
        <v>1152</v>
      </c>
      <c r="F443" s="9" t="s">
        <v>1152</v>
      </c>
      <c r="G443" s="9" t="s">
        <v>1141</v>
      </c>
      <c r="H443" s="9" t="s">
        <v>1142</v>
      </c>
      <c r="I443" s="9" t="s">
        <v>54</v>
      </c>
      <c r="J443" s="15">
        <v>5620.4002646141689</v>
      </c>
      <c r="K443" s="16">
        <v>12.392535398138474</v>
      </c>
      <c r="L443" s="9" t="s">
        <v>27</v>
      </c>
      <c r="M443" s="9">
        <v>2021</v>
      </c>
      <c r="N443" s="9" t="s">
        <v>31</v>
      </c>
      <c r="O443" s="9" t="s">
        <v>31</v>
      </c>
      <c r="P443" s="9">
        <v>2035</v>
      </c>
      <c r="Q443" s="9" t="s">
        <v>32</v>
      </c>
      <c r="R443" s="17">
        <v>5.3356434126186514</v>
      </c>
      <c r="S443" s="9">
        <v>2035</v>
      </c>
      <c r="T443" s="9" t="s">
        <v>27</v>
      </c>
      <c r="U443" s="9" t="s">
        <v>225</v>
      </c>
      <c r="V443" s="9" t="s">
        <v>226</v>
      </c>
      <c r="W443" s="9">
        <v>96</v>
      </c>
      <c r="X443" s="9" t="s">
        <v>227</v>
      </c>
    </row>
    <row r="444" spans="1:24" ht="60">
      <c r="A444" s="9" t="s">
        <v>1139</v>
      </c>
      <c r="B444" s="9" t="s">
        <v>70</v>
      </c>
      <c r="C444" s="9" t="s">
        <v>455</v>
      </c>
      <c r="D444" s="9" t="s">
        <v>27</v>
      </c>
      <c r="E444" s="9" t="s">
        <v>941</v>
      </c>
      <c r="F444" s="9" t="s">
        <v>941</v>
      </c>
      <c r="G444" s="9" t="s">
        <v>1141</v>
      </c>
      <c r="H444" s="9" t="s">
        <v>1142</v>
      </c>
      <c r="I444" s="9" t="s">
        <v>54</v>
      </c>
      <c r="J444" s="15">
        <v>1950.0174407565942</v>
      </c>
      <c r="K444" s="16">
        <v>4.6051441759581166</v>
      </c>
      <c r="L444" s="9" t="s">
        <v>27</v>
      </c>
      <c r="M444" s="9">
        <v>2021</v>
      </c>
      <c r="N444" s="9" t="s">
        <v>31</v>
      </c>
      <c r="O444" s="9" t="s">
        <v>31</v>
      </c>
      <c r="P444" s="9">
        <v>2035</v>
      </c>
      <c r="Q444" s="9" t="s">
        <v>32</v>
      </c>
      <c r="R444" s="17">
        <v>1.6337669332021287</v>
      </c>
      <c r="S444" s="9">
        <v>2035</v>
      </c>
      <c r="T444" s="9" t="s">
        <v>27</v>
      </c>
      <c r="U444" s="9" t="s">
        <v>225</v>
      </c>
      <c r="V444" s="9" t="s">
        <v>226</v>
      </c>
      <c r="W444" s="9">
        <v>96</v>
      </c>
      <c r="X444" s="9" t="s">
        <v>227</v>
      </c>
    </row>
    <row r="445" spans="1:24" ht="60">
      <c r="A445" s="9" t="s">
        <v>1139</v>
      </c>
      <c r="B445" s="9" t="s">
        <v>70</v>
      </c>
      <c r="C445" s="9" t="s">
        <v>346</v>
      </c>
      <c r="D445" s="9" t="s">
        <v>27</v>
      </c>
      <c r="E445" s="9" t="s">
        <v>478</v>
      </c>
      <c r="F445" s="9" t="s">
        <v>478</v>
      </c>
      <c r="G445" s="9" t="s">
        <v>1141</v>
      </c>
      <c r="H445" s="9" t="s">
        <v>1142</v>
      </c>
      <c r="I445" s="9" t="s">
        <v>54</v>
      </c>
      <c r="J445" s="15">
        <v>13269.064637716141</v>
      </c>
      <c r="K445" s="16">
        <v>32.332082731052317</v>
      </c>
      <c r="L445" s="9" t="s">
        <v>27</v>
      </c>
      <c r="M445" s="9">
        <v>2021</v>
      </c>
      <c r="N445" s="9" t="s">
        <v>31</v>
      </c>
      <c r="O445" s="9" t="s">
        <v>31</v>
      </c>
      <c r="P445" s="9">
        <v>2035</v>
      </c>
      <c r="Q445" s="9" t="s">
        <v>32</v>
      </c>
      <c r="R445" s="17">
        <v>10.2320291303916</v>
      </c>
      <c r="S445" s="9">
        <v>2035</v>
      </c>
      <c r="T445" s="9" t="s">
        <v>27</v>
      </c>
      <c r="U445" s="9" t="s">
        <v>225</v>
      </c>
      <c r="V445" s="9" t="s">
        <v>226</v>
      </c>
      <c r="W445" s="9">
        <v>96</v>
      </c>
      <c r="X445" s="9" t="s">
        <v>227</v>
      </c>
    </row>
    <row r="446" spans="1:24" ht="60">
      <c r="A446" s="9" t="s">
        <v>1139</v>
      </c>
      <c r="B446" s="9" t="s">
        <v>70</v>
      </c>
      <c r="C446" s="9" t="s">
        <v>252</v>
      </c>
      <c r="D446" s="9" t="s">
        <v>27</v>
      </c>
      <c r="E446" s="9" t="s">
        <v>480</v>
      </c>
      <c r="F446" s="9" t="s">
        <v>480</v>
      </c>
      <c r="G446" s="9" t="s">
        <v>1141</v>
      </c>
      <c r="H446" s="9" t="s">
        <v>1142</v>
      </c>
      <c r="I446" s="9" t="s">
        <v>54</v>
      </c>
      <c r="J446" s="15">
        <v>2312.9391770463744</v>
      </c>
      <c r="K446" s="16">
        <v>6.1735487663879773</v>
      </c>
      <c r="L446" s="9" t="s">
        <v>27</v>
      </c>
      <c r="M446" s="9">
        <v>2021</v>
      </c>
      <c r="N446" s="9" t="s">
        <v>31</v>
      </c>
      <c r="O446" s="9" t="s">
        <v>31</v>
      </c>
      <c r="P446" s="9">
        <v>2035</v>
      </c>
      <c r="Q446" s="9" t="s">
        <v>32</v>
      </c>
      <c r="R446" s="17">
        <v>3.9257588480455041</v>
      </c>
      <c r="S446" s="9">
        <v>2035</v>
      </c>
      <c r="T446" s="9" t="s">
        <v>27</v>
      </c>
      <c r="U446" s="9" t="s">
        <v>225</v>
      </c>
      <c r="V446" s="9" t="s">
        <v>226</v>
      </c>
      <c r="W446" s="9">
        <v>96</v>
      </c>
      <c r="X446" s="9" t="s">
        <v>227</v>
      </c>
    </row>
    <row r="447" spans="1:24" ht="60">
      <c r="A447" s="9" t="s">
        <v>1139</v>
      </c>
      <c r="B447" s="9" t="s">
        <v>70</v>
      </c>
      <c r="C447" s="9" t="s">
        <v>346</v>
      </c>
      <c r="D447" s="9" t="s">
        <v>27</v>
      </c>
      <c r="E447" s="9" t="s">
        <v>1153</v>
      </c>
      <c r="F447" s="9" t="s">
        <v>1153</v>
      </c>
      <c r="G447" s="9" t="s">
        <v>1141</v>
      </c>
      <c r="H447" s="9" t="s">
        <v>1142</v>
      </c>
      <c r="I447" s="9" t="s">
        <v>54</v>
      </c>
      <c r="J447" s="15">
        <v>2951.8116876781655</v>
      </c>
      <c r="K447" s="16">
        <v>6.1059669993899899</v>
      </c>
      <c r="L447" s="9" t="s">
        <v>27</v>
      </c>
      <c r="M447" s="9">
        <v>2021</v>
      </c>
      <c r="N447" s="9" t="s">
        <v>31</v>
      </c>
      <c r="O447" s="9" t="s">
        <v>31</v>
      </c>
      <c r="P447" s="9">
        <v>2035</v>
      </c>
      <c r="Q447" s="9" t="s">
        <v>32</v>
      </c>
      <c r="R447" s="17">
        <v>0.94242683493692236</v>
      </c>
      <c r="S447" s="9">
        <v>2035</v>
      </c>
      <c r="T447" s="9" t="s">
        <v>27</v>
      </c>
      <c r="U447" s="9" t="s">
        <v>225</v>
      </c>
      <c r="V447" s="9" t="s">
        <v>226</v>
      </c>
      <c r="W447" s="9">
        <v>96</v>
      </c>
      <c r="X447" s="9" t="s">
        <v>227</v>
      </c>
    </row>
    <row r="448" spans="1:24" ht="60">
      <c r="A448" s="9" t="s">
        <v>1139</v>
      </c>
      <c r="B448" s="9" t="s">
        <v>70</v>
      </c>
      <c r="C448" s="9" t="s">
        <v>402</v>
      </c>
      <c r="D448" s="9" t="s">
        <v>27</v>
      </c>
      <c r="E448" s="9" t="s">
        <v>1154</v>
      </c>
      <c r="F448" s="9" t="s">
        <v>1154</v>
      </c>
      <c r="G448" s="9" t="s">
        <v>1141</v>
      </c>
      <c r="H448" s="9" t="s">
        <v>1142</v>
      </c>
      <c r="I448" s="9" t="s">
        <v>54</v>
      </c>
      <c r="J448" s="15">
        <v>35046.563285352517</v>
      </c>
      <c r="K448" s="16">
        <v>107.32482767559992</v>
      </c>
      <c r="L448" s="9" t="s">
        <v>27</v>
      </c>
      <c r="M448" s="9">
        <v>2021</v>
      </c>
      <c r="N448" s="9" t="s">
        <v>31</v>
      </c>
      <c r="O448" s="9" t="s">
        <v>31</v>
      </c>
      <c r="P448" s="9">
        <v>2035</v>
      </c>
      <c r="Q448" s="9" t="s">
        <v>32</v>
      </c>
      <c r="R448" s="17">
        <v>8.4482662324634372</v>
      </c>
      <c r="S448" s="9">
        <v>2035</v>
      </c>
      <c r="T448" s="9" t="s">
        <v>27</v>
      </c>
      <c r="U448" s="9" t="s">
        <v>225</v>
      </c>
      <c r="V448" s="9" t="s">
        <v>226</v>
      </c>
      <c r="W448" s="9">
        <v>96</v>
      </c>
      <c r="X448" s="9" t="s">
        <v>227</v>
      </c>
    </row>
    <row r="449" spans="1:24" ht="60">
      <c r="A449" s="9" t="s">
        <v>1139</v>
      </c>
      <c r="B449" s="9" t="s">
        <v>70</v>
      </c>
      <c r="C449" s="9" t="s">
        <v>458</v>
      </c>
      <c r="D449" s="9" t="s">
        <v>27</v>
      </c>
      <c r="E449" s="9" t="s">
        <v>1155</v>
      </c>
      <c r="F449" s="9" t="s">
        <v>1155</v>
      </c>
      <c r="G449" s="9" t="s">
        <v>1141</v>
      </c>
      <c r="H449" s="9" t="s">
        <v>1142</v>
      </c>
      <c r="I449" s="9" t="s">
        <v>54</v>
      </c>
      <c r="J449" s="15">
        <v>11308.52416060114</v>
      </c>
      <c r="K449" s="16">
        <v>25.604195053452951</v>
      </c>
      <c r="L449" s="9" t="s">
        <v>27</v>
      </c>
      <c r="M449" s="9">
        <v>2021</v>
      </c>
      <c r="N449" s="9" t="s">
        <v>31</v>
      </c>
      <c r="O449" s="9" t="s">
        <v>31</v>
      </c>
      <c r="P449" s="9">
        <v>2035</v>
      </c>
      <c r="Q449" s="9" t="s">
        <v>32</v>
      </c>
      <c r="R449" s="17">
        <v>3.7912319779692765</v>
      </c>
      <c r="S449" s="9">
        <v>2035</v>
      </c>
      <c r="T449" s="9" t="s">
        <v>27</v>
      </c>
      <c r="U449" s="9" t="s">
        <v>225</v>
      </c>
      <c r="V449" s="9" t="s">
        <v>226</v>
      </c>
      <c r="W449" s="9">
        <v>96</v>
      </c>
      <c r="X449" s="9" t="s">
        <v>227</v>
      </c>
    </row>
    <row r="450" spans="1:24" ht="60">
      <c r="A450" s="9" t="s">
        <v>1139</v>
      </c>
      <c r="B450" s="9" t="s">
        <v>70</v>
      </c>
      <c r="C450" s="9" t="s">
        <v>298</v>
      </c>
      <c r="D450" s="9" t="s">
        <v>27</v>
      </c>
      <c r="E450" s="9" t="s">
        <v>1156</v>
      </c>
      <c r="F450" s="9" t="s">
        <v>1156</v>
      </c>
      <c r="G450" s="9" t="s">
        <v>1141</v>
      </c>
      <c r="H450" s="9" t="s">
        <v>1142</v>
      </c>
      <c r="I450" s="9" t="s">
        <v>54</v>
      </c>
      <c r="J450" s="15">
        <v>6021.0450665951093</v>
      </c>
      <c r="K450" s="16">
        <v>10.755025007293941</v>
      </c>
      <c r="L450" s="9" t="s">
        <v>27</v>
      </c>
      <c r="M450" s="9">
        <v>2021</v>
      </c>
      <c r="N450" s="9" t="s">
        <v>31</v>
      </c>
      <c r="O450" s="9" t="s">
        <v>31</v>
      </c>
      <c r="P450" s="9">
        <v>2035</v>
      </c>
      <c r="Q450" s="9" t="s">
        <v>32</v>
      </c>
      <c r="R450" s="17">
        <v>3.715921477487564</v>
      </c>
      <c r="S450" s="9">
        <v>2035</v>
      </c>
      <c r="T450" s="9" t="s">
        <v>27</v>
      </c>
      <c r="U450" s="9" t="s">
        <v>225</v>
      </c>
      <c r="V450" s="9" t="s">
        <v>226</v>
      </c>
      <c r="W450" s="9">
        <v>96</v>
      </c>
      <c r="X450" s="9" t="s">
        <v>227</v>
      </c>
    </row>
    <row r="451" spans="1:24" ht="60">
      <c r="A451" s="9" t="s">
        <v>1139</v>
      </c>
      <c r="B451" s="9" t="s">
        <v>70</v>
      </c>
      <c r="C451" s="9" t="s">
        <v>234</v>
      </c>
      <c r="D451" s="9" t="s">
        <v>27</v>
      </c>
      <c r="E451" s="9" t="s">
        <v>1157</v>
      </c>
      <c r="F451" s="9" t="s">
        <v>1157</v>
      </c>
      <c r="G451" s="9" t="s">
        <v>1141</v>
      </c>
      <c r="H451" s="9" t="s">
        <v>1142</v>
      </c>
      <c r="I451" s="9" t="s">
        <v>54</v>
      </c>
      <c r="J451" s="15">
        <v>10126.724269335831</v>
      </c>
      <c r="K451" s="16">
        <v>20.511456246995749</v>
      </c>
      <c r="L451" s="9" t="s">
        <v>27</v>
      </c>
      <c r="M451" s="9">
        <v>2021</v>
      </c>
      <c r="N451" s="9" t="s">
        <v>31</v>
      </c>
      <c r="O451" s="9" t="s">
        <v>31</v>
      </c>
      <c r="P451" s="9">
        <v>2035</v>
      </c>
      <c r="Q451" s="9" t="s">
        <v>32</v>
      </c>
      <c r="R451" s="17">
        <v>3.3950820059489053</v>
      </c>
      <c r="S451" s="9">
        <v>2035</v>
      </c>
      <c r="T451" s="9" t="s">
        <v>27</v>
      </c>
      <c r="U451" s="9" t="s">
        <v>225</v>
      </c>
      <c r="V451" s="9" t="s">
        <v>226</v>
      </c>
      <c r="W451" s="9">
        <v>96</v>
      </c>
      <c r="X451" s="9" t="s">
        <v>227</v>
      </c>
    </row>
    <row r="452" spans="1:24" ht="60">
      <c r="A452" s="9" t="s">
        <v>1139</v>
      </c>
      <c r="B452" s="9" t="s">
        <v>70</v>
      </c>
      <c r="C452" s="9" t="s">
        <v>323</v>
      </c>
      <c r="D452" s="9" t="s">
        <v>27</v>
      </c>
      <c r="E452" s="9" t="s">
        <v>1158</v>
      </c>
      <c r="F452" s="9" t="s">
        <v>1158</v>
      </c>
      <c r="G452" s="9" t="s">
        <v>1141</v>
      </c>
      <c r="H452" s="9" t="s">
        <v>1142</v>
      </c>
      <c r="I452" s="9" t="s">
        <v>54</v>
      </c>
      <c r="J452" s="15">
        <v>5974.4293661366974</v>
      </c>
      <c r="K452" s="16">
        <v>13.73058477394919</v>
      </c>
      <c r="L452" s="9" t="s">
        <v>27</v>
      </c>
      <c r="M452" s="9">
        <v>2021</v>
      </c>
      <c r="N452" s="9" t="s">
        <v>31</v>
      </c>
      <c r="O452" s="9" t="s">
        <v>31</v>
      </c>
      <c r="P452" s="9">
        <v>2035</v>
      </c>
      <c r="Q452" s="9" t="s">
        <v>32</v>
      </c>
      <c r="R452" s="17">
        <v>3.93099173285714</v>
      </c>
      <c r="S452" s="9">
        <v>2035</v>
      </c>
      <c r="T452" s="9" t="s">
        <v>27</v>
      </c>
      <c r="U452" s="9" t="s">
        <v>225</v>
      </c>
      <c r="V452" s="9" t="s">
        <v>226</v>
      </c>
      <c r="W452" s="9">
        <v>96</v>
      </c>
      <c r="X452" s="9" t="s">
        <v>227</v>
      </c>
    </row>
    <row r="453" spans="1:24" ht="60">
      <c r="A453" s="9" t="s">
        <v>1139</v>
      </c>
      <c r="B453" s="9" t="s">
        <v>70</v>
      </c>
      <c r="C453" s="9" t="s">
        <v>316</v>
      </c>
      <c r="D453" s="9" t="s">
        <v>27</v>
      </c>
      <c r="E453" s="9" t="s">
        <v>482</v>
      </c>
      <c r="F453" s="9" t="s">
        <v>482</v>
      </c>
      <c r="G453" s="9" t="s">
        <v>1141</v>
      </c>
      <c r="H453" s="9" t="s">
        <v>1142</v>
      </c>
      <c r="I453" s="9" t="s">
        <v>54</v>
      </c>
      <c r="J453" s="15">
        <v>1170.4820162063093</v>
      </c>
      <c r="K453" s="16">
        <v>2.6246949011973619</v>
      </c>
      <c r="L453" s="9" t="s">
        <v>27</v>
      </c>
      <c r="M453" s="9">
        <v>2021</v>
      </c>
      <c r="N453" s="9" t="s">
        <v>31</v>
      </c>
      <c r="O453" s="9" t="s">
        <v>31</v>
      </c>
      <c r="P453" s="9">
        <v>2035</v>
      </c>
      <c r="Q453" s="9" t="s">
        <v>32</v>
      </c>
      <c r="R453" s="17">
        <v>0.39222006848641267</v>
      </c>
      <c r="S453" s="9">
        <v>2035</v>
      </c>
      <c r="T453" s="9" t="s">
        <v>27</v>
      </c>
      <c r="U453" s="9" t="s">
        <v>225</v>
      </c>
      <c r="V453" s="9" t="s">
        <v>226</v>
      </c>
      <c r="W453" s="9">
        <v>96</v>
      </c>
      <c r="X453" s="9" t="s">
        <v>227</v>
      </c>
    </row>
    <row r="454" spans="1:24" ht="60">
      <c r="A454" s="9" t="s">
        <v>1139</v>
      </c>
      <c r="B454" s="9" t="s">
        <v>70</v>
      </c>
      <c r="C454" s="9" t="s">
        <v>241</v>
      </c>
      <c r="D454" s="9" t="s">
        <v>27</v>
      </c>
      <c r="E454" s="9" t="s">
        <v>1159</v>
      </c>
      <c r="F454" s="9" t="s">
        <v>1159</v>
      </c>
      <c r="G454" s="9" t="s">
        <v>1141</v>
      </c>
      <c r="H454" s="9" t="s">
        <v>1142</v>
      </c>
      <c r="I454" s="9" t="s">
        <v>54</v>
      </c>
      <c r="J454" s="15">
        <v>2034.3427310098568</v>
      </c>
      <c r="K454" s="16">
        <v>5.7450294288835089</v>
      </c>
      <c r="L454" s="9" t="s">
        <v>27</v>
      </c>
      <c r="M454" s="9">
        <v>2021</v>
      </c>
      <c r="N454" s="9" t="s">
        <v>31</v>
      </c>
      <c r="O454" s="9" t="s">
        <v>31</v>
      </c>
      <c r="P454" s="9">
        <v>2035</v>
      </c>
      <c r="Q454" s="9" t="s">
        <v>32</v>
      </c>
      <c r="R454" s="17">
        <v>0.23156667271129011</v>
      </c>
      <c r="S454" s="9">
        <v>2035</v>
      </c>
      <c r="T454" s="9" t="s">
        <v>27</v>
      </c>
      <c r="U454" s="9" t="s">
        <v>225</v>
      </c>
      <c r="V454" s="9" t="s">
        <v>226</v>
      </c>
      <c r="W454" s="9">
        <v>96</v>
      </c>
      <c r="X454" s="9" t="s">
        <v>227</v>
      </c>
    </row>
    <row r="455" spans="1:24" ht="60">
      <c r="A455" s="9" t="s">
        <v>1139</v>
      </c>
      <c r="B455" s="9" t="s">
        <v>70</v>
      </c>
      <c r="C455" s="9" t="s">
        <v>316</v>
      </c>
      <c r="D455" s="9" t="s">
        <v>27</v>
      </c>
      <c r="E455" s="9" t="s">
        <v>1160</v>
      </c>
      <c r="F455" s="9" t="s">
        <v>1160</v>
      </c>
      <c r="G455" s="9" t="s">
        <v>1141</v>
      </c>
      <c r="H455" s="9" t="s">
        <v>1142</v>
      </c>
      <c r="I455" s="9" t="s">
        <v>54</v>
      </c>
      <c r="J455" s="15">
        <v>1846.7463816929858</v>
      </c>
      <c r="K455" s="16">
        <v>5.3468185313315146</v>
      </c>
      <c r="L455" s="9" t="s">
        <v>27</v>
      </c>
      <c r="M455" s="9">
        <v>2021</v>
      </c>
      <c r="N455" s="9" t="s">
        <v>31</v>
      </c>
      <c r="O455" s="9" t="s">
        <v>31</v>
      </c>
      <c r="P455" s="9">
        <v>2035</v>
      </c>
      <c r="Q455" s="9" t="s">
        <v>32</v>
      </c>
      <c r="R455" s="17">
        <v>0.2352204455765759</v>
      </c>
      <c r="S455" s="9">
        <v>2035</v>
      </c>
      <c r="T455" s="9" t="s">
        <v>27</v>
      </c>
      <c r="U455" s="9" t="s">
        <v>225</v>
      </c>
      <c r="V455" s="9" t="s">
        <v>226</v>
      </c>
      <c r="W455" s="9">
        <v>96</v>
      </c>
      <c r="X455" s="9" t="s">
        <v>227</v>
      </c>
    </row>
    <row r="456" spans="1:24" ht="60">
      <c r="A456" s="9" t="s">
        <v>1139</v>
      </c>
      <c r="B456" s="9" t="s">
        <v>70</v>
      </c>
      <c r="C456" s="9" t="s">
        <v>298</v>
      </c>
      <c r="D456" s="9" t="s">
        <v>27</v>
      </c>
      <c r="E456" s="9" t="s">
        <v>484</v>
      </c>
      <c r="F456" s="9" t="s">
        <v>484</v>
      </c>
      <c r="G456" s="9" t="s">
        <v>1141</v>
      </c>
      <c r="H456" s="9" t="s">
        <v>1142</v>
      </c>
      <c r="I456" s="9" t="s">
        <v>54</v>
      </c>
      <c r="J456" s="15">
        <v>31410.227558345672</v>
      </c>
      <c r="K456" s="16">
        <v>70.944293753566953</v>
      </c>
      <c r="L456" s="9" t="s">
        <v>27</v>
      </c>
      <c r="M456" s="9">
        <v>2021</v>
      </c>
      <c r="N456" s="9" t="s">
        <v>31</v>
      </c>
      <c r="O456" s="9" t="s">
        <v>31</v>
      </c>
      <c r="P456" s="9">
        <v>2035</v>
      </c>
      <c r="Q456" s="9" t="s">
        <v>32</v>
      </c>
      <c r="R456" s="17">
        <v>21.586735382545836</v>
      </c>
      <c r="S456" s="9">
        <v>2035</v>
      </c>
      <c r="T456" s="9" t="s">
        <v>27</v>
      </c>
      <c r="U456" s="9" t="s">
        <v>225</v>
      </c>
      <c r="V456" s="9" t="s">
        <v>226</v>
      </c>
      <c r="W456" s="9">
        <v>96</v>
      </c>
      <c r="X456" s="9" t="s">
        <v>227</v>
      </c>
    </row>
    <row r="457" spans="1:24" ht="60">
      <c r="A457" s="9" t="s">
        <v>1139</v>
      </c>
      <c r="B457" s="9" t="s">
        <v>70</v>
      </c>
      <c r="C457" s="9" t="s">
        <v>284</v>
      </c>
      <c r="D457" s="9" t="s">
        <v>27</v>
      </c>
      <c r="E457" s="9" t="s">
        <v>486</v>
      </c>
      <c r="F457" s="9" t="s">
        <v>486</v>
      </c>
      <c r="G457" s="9" t="s">
        <v>1141</v>
      </c>
      <c r="H457" s="9" t="s">
        <v>1142</v>
      </c>
      <c r="I457" s="9" t="s">
        <v>54</v>
      </c>
      <c r="J457" s="15">
        <v>121598.86477237077</v>
      </c>
      <c r="K457" s="16">
        <v>541.04714411811131</v>
      </c>
      <c r="L457" s="9" t="s">
        <v>27</v>
      </c>
      <c r="M457" s="9">
        <v>2021</v>
      </c>
      <c r="N457" s="9" t="s">
        <v>31</v>
      </c>
      <c r="O457" s="9" t="s">
        <v>31</v>
      </c>
      <c r="P457" s="9">
        <v>2035</v>
      </c>
      <c r="Q457" s="9" t="s">
        <v>32</v>
      </c>
      <c r="R457" s="17">
        <v>17.857172835148962</v>
      </c>
      <c r="S457" s="9">
        <v>2035</v>
      </c>
      <c r="T457" s="9" t="s">
        <v>27</v>
      </c>
      <c r="U457" s="9" t="s">
        <v>225</v>
      </c>
      <c r="V457" s="9" t="s">
        <v>226</v>
      </c>
      <c r="W457" s="9">
        <v>96</v>
      </c>
      <c r="X457" s="9" t="s">
        <v>227</v>
      </c>
    </row>
    <row r="458" spans="1:24" ht="60">
      <c r="A458" s="9" t="s">
        <v>1139</v>
      </c>
      <c r="B458" s="9" t="s">
        <v>70</v>
      </c>
      <c r="C458" s="9" t="s">
        <v>458</v>
      </c>
      <c r="D458" s="9" t="s">
        <v>27</v>
      </c>
      <c r="E458" s="9" t="s">
        <v>488</v>
      </c>
      <c r="F458" s="9" t="s">
        <v>488</v>
      </c>
      <c r="G458" s="9" t="s">
        <v>1141</v>
      </c>
      <c r="H458" s="9" t="s">
        <v>1142</v>
      </c>
      <c r="I458" s="9" t="s">
        <v>54</v>
      </c>
      <c r="J458" s="15">
        <v>2856.5416652895783</v>
      </c>
      <c r="K458" s="16">
        <v>6.0681673292505689</v>
      </c>
      <c r="L458" s="9" t="s">
        <v>27</v>
      </c>
      <c r="M458" s="9">
        <v>2021</v>
      </c>
      <c r="N458" s="9" t="s">
        <v>31</v>
      </c>
      <c r="O458" s="9" t="s">
        <v>31</v>
      </c>
      <c r="P458" s="9">
        <v>2035</v>
      </c>
      <c r="Q458" s="9" t="s">
        <v>32</v>
      </c>
      <c r="R458" s="17">
        <v>0.45388765031117895</v>
      </c>
      <c r="S458" s="9">
        <v>2035</v>
      </c>
      <c r="T458" s="9" t="s">
        <v>27</v>
      </c>
      <c r="U458" s="9" t="s">
        <v>225</v>
      </c>
      <c r="V458" s="9" t="s">
        <v>226</v>
      </c>
      <c r="W458" s="9">
        <v>96</v>
      </c>
      <c r="X458" s="9" t="s">
        <v>227</v>
      </c>
    </row>
    <row r="459" spans="1:24" ht="60">
      <c r="A459" s="9" t="s">
        <v>1139</v>
      </c>
      <c r="B459" s="9" t="s">
        <v>70</v>
      </c>
      <c r="C459" s="9" t="s">
        <v>346</v>
      </c>
      <c r="D459" s="9" t="s">
        <v>27</v>
      </c>
      <c r="E459" s="9" t="s">
        <v>1161</v>
      </c>
      <c r="F459" s="9" t="s">
        <v>1161</v>
      </c>
      <c r="G459" s="9" t="s">
        <v>1141</v>
      </c>
      <c r="H459" s="9" t="s">
        <v>1142</v>
      </c>
      <c r="I459" s="9" t="s">
        <v>54</v>
      </c>
      <c r="J459" s="15">
        <v>5286.5104421993228</v>
      </c>
      <c r="K459" s="16">
        <v>9.9740709020158533</v>
      </c>
      <c r="L459" s="9" t="s">
        <v>27</v>
      </c>
      <c r="M459" s="9">
        <v>2021</v>
      </c>
      <c r="N459" s="9" t="s">
        <v>31</v>
      </c>
      <c r="O459" s="9" t="s">
        <v>31</v>
      </c>
      <c r="P459" s="9">
        <v>2035</v>
      </c>
      <c r="Q459" s="9" t="s">
        <v>32</v>
      </c>
      <c r="R459" s="17">
        <v>3.2144743017201134</v>
      </c>
      <c r="S459" s="9">
        <v>2035</v>
      </c>
      <c r="T459" s="9" t="s">
        <v>27</v>
      </c>
      <c r="U459" s="9" t="s">
        <v>225</v>
      </c>
      <c r="V459" s="9" t="s">
        <v>226</v>
      </c>
      <c r="W459" s="9">
        <v>96</v>
      </c>
      <c r="X459" s="9" t="s">
        <v>227</v>
      </c>
    </row>
    <row r="460" spans="1:24" ht="60">
      <c r="A460" s="9" t="s">
        <v>1139</v>
      </c>
      <c r="B460" s="9" t="s">
        <v>70</v>
      </c>
      <c r="C460" s="9" t="s">
        <v>330</v>
      </c>
      <c r="D460" s="9" t="s">
        <v>27</v>
      </c>
      <c r="E460" s="9" t="s">
        <v>1162</v>
      </c>
      <c r="F460" s="9" t="s">
        <v>1162</v>
      </c>
      <c r="G460" s="9" t="s">
        <v>1141</v>
      </c>
      <c r="H460" s="9" t="s">
        <v>1142</v>
      </c>
      <c r="I460" s="9" t="s">
        <v>54</v>
      </c>
      <c r="J460" s="15">
        <v>7265.1282208478287</v>
      </c>
      <c r="K460" s="16">
        <v>22.825675410494814</v>
      </c>
      <c r="L460" s="9" t="s">
        <v>27</v>
      </c>
      <c r="M460" s="9">
        <v>2021</v>
      </c>
      <c r="N460" s="9" t="s">
        <v>31</v>
      </c>
      <c r="O460" s="9" t="s">
        <v>31</v>
      </c>
      <c r="P460" s="9">
        <v>2035</v>
      </c>
      <c r="Q460" s="9" t="s">
        <v>32</v>
      </c>
      <c r="R460" s="17">
        <v>1.9342031994609326</v>
      </c>
      <c r="S460" s="9">
        <v>2035</v>
      </c>
      <c r="T460" s="9" t="s">
        <v>27</v>
      </c>
      <c r="U460" s="9" t="s">
        <v>225</v>
      </c>
      <c r="V460" s="9" t="s">
        <v>226</v>
      </c>
      <c r="W460" s="9">
        <v>96</v>
      </c>
      <c r="X460" s="9" t="s">
        <v>227</v>
      </c>
    </row>
    <row r="461" spans="1:24" ht="60">
      <c r="A461" s="9" t="s">
        <v>1139</v>
      </c>
      <c r="B461" s="9" t="s">
        <v>70</v>
      </c>
      <c r="C461" s="9" t="s">
        <v>630</v>
      </c>
      <c r="D461" s="9" t="s">
        <v>27</v>
      </c>
      <c r="E461" s="9" t="s">
        <v>1163</v>
      </c>
      <c r="F461" s="9" t="s">
        <v>1163</v>
      </c>
      <c r="G461" s="9" t="s">
        <v>1141</v>
      </c>
      <c r="H461" s="9" t="s">
        <v>1142</v>
      </c>
      <c r="I461" s="9" t="s">
        <v>54</v>
      </c>
      <c r="J461" s="15">
        <v>2621.9624730657133</v>
      </c>
      <c r="K461" s="16">
        <v>7.0372976997170449</v>
      </c>
      <c r="L461" s="9" t="s">
        <v>27</v>
      </c>
      <c r="M461" s="9">
        <v>2021</v>
      </c>
      <c r="N461" s="9" t="s">
        <v>31</v>
      </c>
      <c r="O461" s="9" t="s">
        <v>31</v>
      </c>
      <c r="P461" s="9">
        <v>2035</v>
      </c>
      <c r="Q461" s="9" t="s">
        <v>32</v>
      </c>
      <c r="R461" s="17">
        <v>1.6257595774468012</v>
      </c>
      <c r="S461" s="9">
        <v>2035</v>
      </c>
      <c r="T461" s="9" t="s">
        <v>27</v>
      </c>
      <c r="U461" s="9" t="s">
        <v>225</v>
      </c>
      <c r="V461" s="9" t="s">
        <v>226</v>
      </c>
      <c r="W461" s="9">
        <v>96</v>
      </c>
      <c r="X461" s="9" t="s">
        <v>227</v>
      </c>
    </row>
    <row r="462" spans="1:24" ht="60">
      <c r="A462" s="9" t="s">
        <v>1139</v>
      </c>
      <c r="B462" s="9" t="s">
        <v>70</v>
      </c>
      <c r="C462" s="9" t="s">
        <v>273</v>
      </c>
      <c r="D462" s="9" t="s">
        <v>27</v>
      </c>
      <c r="E462" s="9" t="s">
        <v>946</v>
      </c>
      <c r="F462" s="9" t="s">
        <v>946</v>
      </c>
      <c r="G462" s="9" t="s">
        <v>1141</v>
      </c>
      <c r="H462" s="9" t="s">
        <v>1142</v>
      </c>
      <c r="I462" s="9" t="s">
        <v>54</v>
      </c>
      <c r="J462" s="15">
        <v>9570.9356281597284</v>
      </c>
      <c r="K462" s="16">
        <v>20.551214471363995</v>
      </c>
      <c r="L462" s="9" t="s">
        <v>27</v>
      </c>
      <c r="M462" s="9">
        <v>2021</v>
      </c>
      <c r="N462" s="9" t="s">
        <v>31</v>
      </c>
      <c r="O462" s="9" t="s">
        <v>31</v>
      </c>
      <c r="P462" s="9">
        <v>2035</v>
      </c>
      <c r="Q462" s="9" t="s">
        <v>32</v>
      </c>
      <c r="R462" s="17">
        <v>4.4144454984002728</v>
      </c>
      <c r="S462" s="9">
        <v>2035</v>
      </c>
      <c r="T462" s="9" t="s">
        <v>27</v>
      </c>
      <c r="U462" s="9" t="s">
        <v>225</v>
      </c>
      <c r="V462" s="9" t="s">
        <v>226</v>
      </c>
      <c r="W462" s="9">
        <v>96</v>
      </c>
      <c r="X462" s="9" t="s">
        <v>227</v>
      </c>
    </row>
    <row r="463" spans="1:24" ht="60">
      <c r="A463" s="9" t="s">
        <v>1139</v>
      </c>
      <c r="B463" s="9" t="s">
        <v>70</v>
      </c>
      <c r="C463" s="9" t="s">
        <v>112</v>
      </c>
      <c r="D463" s="9" t="s">
        <v>27</v>
      </c>
      <c r="E463" s="9" t="s">
        <v>490</v>
      </c>
      <c r="F463" s="9" t="s">
        <v>490</v>
      </c>
      <c r="G463" s="9" t="s">
        <v>1141</v>
      </c>
      <c r="H463" s="9" t="s">
        <v>1142</v>
      </c>
      <c r="I463" s="9" t="s">
        <v>54</v>
      </c>
      <c r="J463" s="15">
        <v>112056.6397611664</v>
      </c>
      <c r="K463" s="16">
        <v>286.13200129243012</v>
      </c>
      <c r="L463" s="9" t="s">
        <v>27</v>
      </c>
      <c r="M463" s="9">
        <v>2021</v>
      </c>
      <c r="N463" s="9" t="s">
        <v>31</v>
      </c>
      <c r="O463" s="9" t="s">
        <v>31</v>
      </c>
      <c r="P463" s="9">
        <v>2035</v>
      </c>
      <c r="Q463" s="9" t="s">
        <v>32</v>
      </c>
      <c r="R463" s="17">
        <v>31.049669468975427</v>
      </c>
      <c r="S463" s="9">
        <v>2035</v>
      </c>
      <c r="T463" s="9" t="s">
        <v>27</v>
      </c>
      <c r="U463" s="9" t="s">
        <v>225</v>
      </c>
      <c r="V463" s="9" t="s">
        <v>226</v>
      </c>
      <c r="W463" s="9">
        <v>96</v>
      </c>
      <c r="X463" s="9" t="s">
        <v>227</v>
      </c>
    </row>
    <row r="464" spans="1:24" ht="60">
      <c r="A464" s="9" t="s">
        <v>1139</v>
      </c>
      <c r="B464" s="9" t="s">
        <v>70</v>
      </c>
      <c r="C464" s="9" t="s">
        <v>402</v>
      </c>
      <c r="D464" s="9" t="s">
        <v>27</v>
      </c>
      <c r="E464" s="9" t="s">
        <v>1164</v>
      </c>
      <c r="F464" s="9" t="s">
        <v>1164</v>
      </c>
      <c r="G464" s="9" t="s">
        <v>1141</v>
      </c>
      <c r="H464" s="9" t="s">
        <v>1142</v>
      </c>
      <c r="I464" s="9" t="s">
        <v>54</v>
      </c>
      <c r="J464" s="15">
        <v>10776.109350579494</v>
      </c>
      <c r="K464" s="16">
        <v>24.924297913489116</v>
      </c>
      <c r="L464" s="9" t="s">
        <v>27</v>
      </c>
      <c r="M464" s="9">
        <v>2021</v>
      </c>
      <c r="N464" s="9" t="s">
        <v>31</v>
      </c>
      <c r="O464" s="9" t="s">
        <v>31</v>
      </c>
      <c r="P464" s="9">
        <v>2035</v>
      </c>
      <c r="Q464" s="9" t="s">
        <v>32</v>
      </c>
      <c r="R464" s="17">
        <v>5.5769933164479752</v>
      </c>
      <c r="S464" s="9">
        <v>2035</v>
      </c>
      <c r="T464" s="9" t="s">
        <v>27</v>
      </c>
      <c r="U464" s="9" t="s">
        <v>225</v>
      </c>
      <c r="V464" s="9" t="s">
        <v>226</v>
      </c>
      <c r="W464" s="9">
        <v>96</v>
      </c>
      <c r="X464" s="9" t="s">
        <v>227</v>
      </c>
    </row>
    <row r="465" spans="1:24" ht="60">
      <c r="A465" s="9" t="s">
        <v>1139</v>
      </c>
      <c r="B465" s="9" t="s">
        <v>70</v>
      </c>
      <c r="C465" s="9" t="s">
        <v>229</v>
      </c>
      <c r="D465" s="9" t="s">
        <v>27</v>
      </c>
      <c r="E465" s="9" t="s">
        <v>231</v>
      </c>
      <c r="F465" s="9" t="s">
        <v>231</v>
      </c>
      <c r="G465" s="9" t="s">
        <v>1141</v>
      </c>
      <c r="H465" s="9" t="s">
        <v>1142</v>
      </c>
      <c r="I465" s="9" t="s">
        <v>54</v>
      </c>
      <c r="J465" s="15">
        <v>39809.986222945001</v>
      </c>
      <c r="K465" s="16">
        <v>109.87670731461716</v>
      </c>
      <c r="L465" s="9" t="s">
        <v>27</v>
      </c>
      <c r="M465" s="9">
        <v>2021</v>
      </c>
      <c r="N465" s="9" t="s">
        <v>31</v>
      </c>
      <c r="O465" s="9" t="s">
        <v>31</v>
      </c>
      <c r="P465" s="9">
        <v>2035</v>
      </c>
      <c r="Q465" s="9" t="s">
        <v>32</v>
      </c>
      <c r="R465" s="17">
        <v>5.0072210703885762</v>
      </c>
      <c r="S465" s="9">
        <v>2035</v>
      </c>
      <c r="T465" s="9" t="s">
        <v>27</v>
      </c>
      <c r="U465" s="9" t="s">
        <v>225</v>
      </c>
      <c r="V465" s="9" t="s">
        <v>226</v>
      </c>
      <c r="W465" s="9">
        <v>96</v>
      </c>
      <c r="X465" s="9" t="s">
        <v>227</v>
      </c>
    </row>
    <row r="466" spans="1:24" ht="60">
      <c r="A466" s="9" t="s">
        <v>1139</v>
      </c>
      <c r="B466" s="9" t="s">
        <v>70</v>
      </c>
      <c r="C466" s="9" t="s">
        <v>270</v>
      </c>
      <c r="D466" s="9" t="s">
        <v>27</v>
      </c>
      <c r="E466" s="9" t="s">
        <v>492</v>
      </c>
      <c r="F466" s="9" t="s">
        <v>492</v>
      </c>
      <c r="G466" s="9" t="s">
        <v>1141</v>
      </c>
      <c r="H466" s="9" t="s">
        <v>1142</v>
      </c>
      <c r="I466" s="9" t="s">
        <v>54</v>
      </c>
      <c r="J466" s="15">
        <v>14486.632795135685</v>
      </c>
      <c r="K466" s="16">
        <v>30.751029502344284</v>
      </c>
      <c r="L466" s="9" t="s">
        <v>27</v>
      </c>
      <c r="M466" s="9">
        <v>2021</v>
      </c>
      <c r="N466" s="9" t="s">
        <v>31</v>
      </c>
      <c r="O466" s="9" t="s">
        <v>31</v>
      </c>
      <c r="P466" s="9">
        <v>2035</v>
      </c>
      <c r="Q466" s="9" t="s">
        <v>32</v>
      </c>
      <c r="R466" s="17">
        <v>4.1818186030308953</v>
      </c>
      <c r="S466" s="9">
        <v>2035</v>
      </c>
      <c r="T466" s="9" t="s">
        <v>27</v>
      </c>
      <c r="U466" s="9" t="s">
        <v>225</v>
      </c>
      <c r="V466" s="9" t="s">
        <v>226</v>
      </c>
      <c r="W466" s="9">
        <v>96</v>
      </c>
      <c r="X466" s="9" t="s">
        <v>227</v>
      </c>
    </row>
    <row r="467" spans="1:24" ht="60">
      <c r="A467" s="9" t="s">
        <v>1139</v>
      </c>
      <c r="B467" s="9" t="s">
        <v>70</v>
      </c>
      <c r="C467" s="9" t="s">
        <v>316</v>
      </c>
      <c r="D467" s="9" t="s">
        <v>27</v>
      </c>
      <c r="E467" s="9" t="s">
        <v>1165</v>
      </c>
      <c r="F467" s="9" t="s">
        <v>1165</v>
      </c>
      <c r="G467" s="9" t="s">
        <v>1141</v>
      </c>
      <c r="H467" s="9" t="s">
        <v>1142</v>
      </c>
      <c r="I467" s="9" t="s">
        <v>54</v>
      </c>
      <c r="J467" s="15">
        <v>2166.3489655460958</v>
      </c>
      <c r="K467" s="16">
        <v>7.9585385459461779</v>
      </c>
      <c r="L467" s="9" t="s">
        <v>27</v>
      </c>
      <c r="M467" s="9">
        <v>2021</v>
      </c>
      <c r="N467" s="9" t="s">
        <v>31</v>
      </c>
      <c r="O467" s="9" t="s">
        <v>31</v>
      </c>
      <c r="P467" s="9">
        <v>2035</v>
      </c>
      <c r="Q467" s="9" t="s">
        <v>32</v>
      </c>
      <c r="R467" s="17">
        <v>0.97614554303763812</v>
      </c>
      <c r="S467" s="9">
        <v>2035</v>
      </c>
      <c r="T467" s="9" t="s">
        <v>27</v>
      </c>
      <c r="U467" s="9" t="s">
        <v>225</v>
      </c>
      <c r="V467" s="9" t="s">
        <v>226</v>
      </c>
      <c r="W467" s="9">
        <v>96</v>
      </c>
      <c r="X467" s="9" t="s">
        <v>227</v>
      </c>
    </row>
    <row r="468" spans="1:24" ht="60">
      <c r="A468" s="9" t="s">
        <v>1139</v>
      </c>
      <c r="B468" s="9" t="s">
        <v>70</v>
      </c>
      <c r="C468" s="9" t="s">
        <v>298</v>
      </c>
      <c r="D468" s="9" t="s">
        <v>27</v>
      </c>
      <c r="E468" s="9" t="s">
        <v>948</v>
      </c>
      <c r="F468" s="9" t="s">
        <v>948</v>
      </c>
      <c r="G468" s="9" t="s">
        <v>1141</v>
      </c>
      <c r="H468" s="9" t="s">
        <v>1142</v>
      </c>
      <c r="I468" s="9" t="s">
        <v>54</v>
      </c>
      <c r="J468" s="15">
        <v>3262.7062264681708</v>
      </c>
      <c r="K468" s="16">
        <v>4.5442120473929668</v>
      </c>
      <c r="L468" s="9" t="s">
        <v>27</v>
      </c>
      <c r="M468" s="9">
        <v>2021</v>
      </c>
      <c r="N468" s="9" t="s">
        <v>31</v>
      </c>
      <c r="O468" s="9" t="s">
        <v>31</v>
      </c>
      <c r="P468" s="9">
        <v>2035</v>
      </c>
      <c r="Q468" s="9" t="s">
        <v>32</v>
      </c>
      <c r="R468" s="17">
        <v>3.360478157256146</v>
      </c>
      <c r="S468" s="9">
        <v>2035</v>
      </c>
      <c r="T468" s="9" t="s">
        <v>27</v>
      </c>
      <c r="U468" s="9" t="s">
        <v>225</v>
      </c>
      <c r="V468" s="9" t="s">
        <v>226</v>
      </c>
      <c r="W468" s="9">
        <v>96</v>
      </c>
      <c r="X468" s="9" t="s">
        <v>227</v>
      </c>
    </row>
    <row r="469" spans="1:24" ht="60">
      <c r="A469" s="9" t="s">
        <v>1139</v>
      </c>
      <c r="B469" s="9" t="s">
        <v>70</v>
      </c>
      <c r="C469" s="9" t="s">
        <v>884</v>
      </c>
      <c r="D469" s="9" t="s">
        <v>27</v>
      </c>
      <c r="E469" s="9" t="s">
        <v>1166</v>
      </c>
      <c r="F469" s="9" t="s">
        <v>1166</v>
      </c>
      <c r="G469" s="9" t="s">
        <v>1141</v>
      </c>
      <c r="H469" s="9" t="s">
        <v>1142</v>
      </c>
      <c r="I469" s="9" t="s">
        <v>54</v>
      </c>
      <c r="J469" s="15">
        <v>14096.927222744118</v>
      </c>
      <c r="K469" s="16">
        <v>33.462289144228421</v>
      </c>
      <c r="L469" s="9" t="s">
        <v>27</v>
      </c>
      <c r="M469" s="9">
        <v>2021</v>
      </c>
      <c r="N469" s="9" t="s">
        <v>31</v>
      </c>
      <c r="O469" s="9" t="s">
        <v>31</v>
      </c>
      <c r="P469" s="9">
        <v>2035</v>
      </c>
      <c r="Q469" s="9" t="s">
        <v>32</v>
      </c>
      <c r="R469" s="17">
        <v>7.3721078149057062</v>
      </c>
      <c r="S469" s="9">
        <v>2035</v>
      </c>
      <c r="T469" s="9" t="s">
        <v>27</v>
      </c>
      <c r="U469" s="9" t="s">
        <v>225</v>
      </c>
      <c r="V469" s="9" t="s">
        <v>226</v>
      </c>
      <c r="W469" s="9">
        <v>96</v>
      </c>
      <c r="X469" s="9" t="s">
        <v>227</v>
      </c>
    </row>
    <row r="470" spans="1:24" ht="60">
      <c r="A470" s="9" t="s">
        <v>1139</v>
      </c>
      <c r="B470" s="9" t="s">
        <v>70</v>
      </c>
      <c r="C470" s="9" t="s">
        <v>316</v>
      </c>
      <c r="D470" s="9" t="s">
        <v>27</v>
      </c>
      <c r="E470" s="9" t="s">
        <v>494</v>
      </c>
      <c r="F470" s="9" t="s">
        <v>494</v>
      </c>
      <c r="G470" s="9" t="s">
        <v>1141</v>
      </c>
      <c r="H470" s="9" t="s">
        <v>1142</v>
      </c>
      <c r="I470" s="9" t="s">
        <v>54</v>
      </c>
      <c r="J470" s="15">
        <v>13992.641892888394</v>
      </c>
      <c r="K470" s="16">
        <v>34.143437709765493</v>
      </c>
      <c r="L470" s="9" t="s">
        <v>27</v>
      </c>
      <c r="M470" s="9">
        <v>2021</v>
      </c>
      <c r="N470" s="9" t="s">
        <v>31</v>
      </c>
      <c r="O470" s="9" t="s">
        <v>31</v>
      </c>
      <c r="P470" s="9">
        <v>2035</v>
      </c>
      <c r="Q470" s="9" t="s">
        <v>32</v>
      </c>
      <c r="R470" s="17">
        <v>9.7752296408249393</v>
      </c>
      <c r="S470" s="9">
        <v>2035</v>
      </c>
      <c r="T470" s="9" t="s">
        <v>27</v>
      </c>
      <c r="U470" s="9" t="s">
        <v>225</v>
      </c>
      <c r="V470" s="9" t="s">
        <v>226</v>
      </c>
      <c r="W470" s="9">
        <v>96</v>
      </c>
      <c r="X470" s="9" t="s">
        <v>227</v>
      </c>
    </row>
    <row r="471" spans="1:24" ht="60">
      <c r="A471" s="9" t="s">
        <v>1139</v>
      </c>
      <c r="B471" s="9" t="s">
        <v>70</v>
      </c>
      <c r="C471" s="9" t="s">
        <v>352</v>
      </c>
      <c r="D471" s="9" t="s">
        <v>27</v>
      </c>
      <c r="E471" s="9" t="s">
        <v>1167</v>
      </c>
      <c r="F471" s="9" t="s">
        <v>1167</v>
      </c>
      <c r="G471" s="9" t="s">
        <v>1141</v>
      </c>
      <c r="H471" s="9" t="s">
        <v>1142</v>
      </c>
      <c r="I471" s="9" t="s">
        <v>54</v>
      </c>
      <c r="J471" s="15">
        <v>7106.7414191698836</v>
      </c>
      <c r="K471" s="16">
        <v>15.374302318692457</v>
      </c>
      <c r="L471" s="9" t="s">
        <v>27</v>
      </c>
      <c r="M471" s="9">
        <v>2021</v>
      </c>
      <c r="N471" s="9" t="s">
        <v>31</v>
      </c>
      <c r="O471" s="9" t="s">
        <v>31</v>
      </c>
      <c r="P471" s="9">
        <v>2035</v>
      </c>
      <c r="Q471" s="9" t="s">
        <v>32</v>
      </c>
      <c r="R471" s="17">
        <v>6.2089139292272444</v>
      </c>
      <c r="S471" s="9">
        <v>2035</v>
      </c>
      <c r="T471" s="9" t="s">
        <v>27</v>
      </c>
      <c r="U471" s="9" t="s">
        <v>225</v>
      </c>
      <c r="V471" s="9" t="s">
        <v>226</v>
      </c>
      <c r="W471" s="9">
        <v>96</v>
      </c>
      <c r="X471" s="9" t="s">
        <v>227</v>
      </c>
    </row>
    <row r="472" spans="1:24" ht="60">
      <c r="A472" s="9" t="s">
        <v>1139</v>
      </c>
      <c r="B472" s="9" t="s">
        <v>70</v>
      </c>
      <c r="C472" s="9" t="s">
        <v>241</v>
      </c>
      <c r="D472" s="9" t="s">
        <v>27</v>
      </c>
      <c r="E472" s="9" t="s">
        <v>1168</v>
      </c>
      <c r="F472" s="9" t="s">
        <v>1168</v>
      </c>
      <c r="G472" s="9" t="s">
        <v>1141</v>
      </c>
      <c r="H472" s="9" t="s">
        <v>1142</v>
      </c>
      <c r="I472" s="9" t="s">
        <v>54</v>
      </c>
      <c r="J472" s="15">
        <v>3453.2673945725537</v>
      </c>
      <c r="K472" s="16">
        <v>7.8003950693677515</v>
      </c>
      <c r="L472" s="9" t="s">
        <v>27</v>
      </c>
      <c r="M472" s="9">
        <v>2021</v>
      </c>
      <c r="N472" s="9" t="s">
        <v>31</v>
      </c>
      <c r="O472" s="9" t="s">
        <v>31</v>
      </c>
      <c r="P472" s="9">
        <v>2035</v>
      </c>
      <c r="Q472" s="9" t="s">
        <v>32</v>
      </c>
      <c r="R472" s="17">
        <v>2.6649541905136416</v>
      </c>
      <c r="S472" s="9">
        <v>2035</v>
      </c>
      <c r="T472" s="9" t="s">
        <v>27</v>
      </c>
      <c r="U472" s="9" t="s">
        <v>225</v>
      </c>
      <c r="V472" s="9" t="s">
        <v>226</v>
      </c>
      <c r="W472" s="9">
        <v>96</v>
      </c>
      <c r="X472" s="9" t="s">
        <v>227</v>
      </c>
    </row>
    <row r="473" spans="1:24" ht="60">
      <c r="A473" s="9" t="s">
        <v>1139</v>
      </c>
      <c r="B473" s="9" t="s">
        <v>70</v>
      </c>
      <c r="C473" s="9" t="s">
        <v>276</v>
      </c>
      <c r="D473" s="9" t="s">
        <v>27</v>
      </c>
      <c r="E473" s="9" t="s">
        <v>1169</v>
      </c>
      <c r="F473" s="9" t="s">
        <v>1169</v>
      </c>
      <c r="G473" s="9" t="s">
        <v>1141</v>
      </c>
      <c r="H473" s="9" t="s">
        <v>1142</v>
      </c>
      <c r="I473" s="9" t="s">
        <v>54</v>
      </c>
      <c r="J473" s="15">
        <v>17704.537213291547</v>
      </c>
      <c r="K473" s="16">
        <v>46.194015640694531</v>
      </c>
      <c r="L473" s="9" t="s">
        <v>27</v>
      </c>
      <c r="M473" s="9">
        <v>2021</v>
      </c>
      <c r="N473" s="9" t="s">
        <v>31</v>
      </c>
      <c r="O473" s="9" t="s">
        <v>31</v>
      </c>
      <c r="P473" s="9">
        <v>2035</v>
      </c>
      <c r="Q473" s="9" t="s">
        <v>32</v>
      </c>
      <c r="R473" s="17">
        <v>5.3974360213690336</v>
      </c>
      <c r="S473" s="9">
        <v>2035</v>
      </c>
      <c r="T473" s="9" t="s">
        <v>27</v>
      </c>
      <c r="U473" s="9" t="s">
        <v>225</v>
      </c>
      <c r="V473" s="9" t="s">
        <v>226</v>
      </c>
      <c r="W473" s="9">
        <v>96</v>
      </c>
      <c r="X473" s="9" t="s">
        <v>227</v>
      </c>
    </row>
    <row r="474" spans="1:24" ht="60">
      <c r="A474" s="9" t="s">
        <v>1139</v>
      </c>
      <c r="B474" s="9" t="s">
        <v>70</v>
      </c>
      <c r="C474" s="9" t="s">
        <v>241</v>
      </c>
      <c r="D474" s="9" t="s">
        <v>27</v>
      </c>
      <c r="E474" s="9" t="s">
        <v>496</v>
      </c>
      <c r="F474" s="9" t="s">
        <v>496</v>
      </c>
      <c r="G474" s="9" t="s">
        <v>1141</v>
      </c>
      <c r="H474" s="9" t="s">
        <v>1142</v>
      </c>
      <c r="I474" s="9" t="s">
        <v>54</v>
      </c>
      <c r="J474" s="15">
        <v>6141.3208463210913</v>
      </c>
      <c r="K474" s="16">
        <v>18.286826372332499</v>
      </c>
      <c r="L474" s="9" t="s">
        <v>27</v>
      </c>
      <c r="M474" s="9">
        <v>2021</v>
      </c>
      <c r="N474" s="9" t="s">
        <v>31</v>
      </c>
      <c r="O474" s="9" t="s">
        <v>31</v>
      </c>
      <c r="P474" s="9">
        <v>2035</v>
      </c>
      <c r="Q474" s="9" t="s">
        <v>32</v>
      </c>
      <c r="R474" s="17">
        <v>4.7727426779936888</v>
      </c>
      <c r="S474" s="9">
        <v>2035</v>
      </c>
      <c r="T474" s="9" t="s">
        <v>27</v>
      </c>
      <c r="U474" s="9" t="s">
        <v>225</v>
      </c>
      <c r="V474" s="9" t="s">
        <v>226</v>
      </c>
      <c r="W474" s="9">
        <v>96</v>
      </c>
      <c r="X474" s="9" t="s">
        <v>227</v>
      </c>
    </row>
    <row r="475" spans="1:24" ht="60">
      <c r="A475" s="9" t="s">
        <v>1139</v>
      </c>
      <c r="B475" s="9" t="s">
        <v>70</v>
      </c>
      <c r="C475" s="9" t="s">
        <v>229</v>
      </c>
      <c r="D475" s="9" t="s">
        <v>27</v>
      </c>
      <c r="E475" s="9" t="s">
        <v>1170</v>
      </c>
      <c r="F475" s="9" t="s">
        <v>1170</v>
      </c>
      <c r="G475" s="9" t="s">
        <v>1141</v>
      </c>
      <c r="H475" s="9" t="s">
        <v>1142</v>
      </c>
      <c r="I475" s="9" t="s">
        <v>54</v>
      </c>
      <c r="J475" s="15">
        <v>25036.44917311921</v>
      </c>
      <c r="K475" s="16">
        <v>68.732051441769528</v>
      </c>
      <c r="L475" s="9" t="s">
        <v>27</v>
      </c>
      <c r="M475" s="9">
        <v>2021</v>
      </c>
      <c r="N475" s="9" t="s">
        <v>31</v>
      </c>
      <c r="O475" s="9" t="s">
        <v>31</v>
      </c>
      <c r="P475" s="9">
        <v>2035</v>
      </c>
      <c r="Q475" s="9" t="s">
        <v>32</v>
      </c>
      <c r="R475" s="17">
        <v>7.0643834501554519</v>
      </c>
      <c r="S475" s="9">
        <v>2035</v>
      </c>
      <c r="T475" s="9" t="s">
        <v>27</v>
      </c>
      <c r="U475" s="9" t="s">
        <v>225</v>
      </c>
      <c r="V475" s="9" t="s">
        <v>226</v>
      </c>
      <c r="W475" s="9">
        <v>96</v>
      </c>
      <c r="X475" s="9" t="s">
        <v>227</v>
      </c>
    </row>
    <row r="476" spans="1:24" ht="60">
      <c r="A476" s="9" t="s">
        <v>1139</v>
      </c>
      <c r="B476" s="9" t="s">
        <v>70</v>
      </c>
      <c r="C476" s="9" t="s">
        <v>465</v>
      </c>
      <c r="D476" s="9" t="s">
        <v>27</v>
      </c>
      <c r="E476" s="9" t="s">
        <v>950</v>
      </c>
      <c r="F476" s="9" t="s">
        <v>950</v>
      </c>
      <c r="G476" s="9" t="s">
        <v>1141</v>
      </c>
      <c r="H476" s="9" t="s">
        <v>1142</v>
      </c>
      <c r="I476" s="9" t="s">
        <v>54</v>
      </c>
      <c r="J476" s="15">
        <v>2862.285559827923</v>
      </c>
      <c r="K476" s="16">
        <v>4.9633648714425354</v>
      </c>
      <c r="L476" s="9" t="s">
        <v>27</v>
      </c>
      <c r="M476" s="9">
        <v>2021</v>
      </c>
      <c r="N476" s="9" t="s">
        <v>31</v>
      </c>
      <c r="O476" s="9" t="s">
        <v>31</v>
      </c>
      <c r="P476" s="9">
        <v>2035</v>
      </c>
      <c r="Q476" s="9" t="s">
        <v>32</v>
      </c>
      <c r="R476" s="17">
        <v>0.94468554088278489</v>
      </c>
      <c r="S476" s="9">
        <v>2035</v>
      </c>
      <c r="T476" s="9" t="s">
        <v>27</v>
      </c>
      <c r="U476" s="9" t="s">
        <v>225</v>
      </c>
      <c r="V476" s="9" t="s">
        <v>226</v>
      </c>
      <c r="W476" s="9">
        <v>96</v>
      </c>
      <c r="X476" s="9" t="s">
        <v>227</v>
      </c>
    </row>
    <row r="477" spans="1:24" ht="60">
      <c r="A477" s="9" t="s">
        <v>1139</v>
      </c>
      <c r="B477" s="9" t="s">
        <v>70</v>
      </c>
      <c r="C477" s="9" t="s">
        <v>402</v>
      </c>
      <c r="D477" s="9" t="s">
        <v>27</v>
      </c>
      <c r="E477" s="9" t="s">
        <v>1171</v>
      </c>
      <c r="F477" s="9" t="s">
        <v>1171</v>
      </c>
      <c r="G477" s="9" t="s">
        <v>1141</v>
      </c>
      <c r="H477" s="9" t="s">
        <v>1142</v>
      </c>
      <c r="I477" s="9" t="s">
        <v>54</v>
      </c>
      <c r="J477" s="15">
        <v>5676.3927622243118</v>
      </c>
      <c r="K477" s="16">
        <v>13.909076250158824</v>
      </c>
      <c r="L477" s="9" t="s">
        <v>27</v>
      </c>
      <c r="M477" s="9">
        <v>2021</v>
      </c>
      <c r="N477" s="9" t="s">
        <v>31</v>
      </c>
      <c r="O477" s="9" t="s">
        <v>31</v>
      </c>
      <c r="P477" s="9">
        <v>2035</v>
      </c>
      <c r="Q477" s="9" t="s">
        <v>32</v>
      </c>
      <c r="R477" s="17">
        <v>0.56048357964295537</v>
      </c>
      <c r="S477" s="9">
        <v>2035</v>
      </c>
      <c r="T477" s="9" t="s">
        <v>27</v>
      </c>
      <c r="U477" s="9" t="s">
        <v>225</v>
      </c>
      <c r="V477" s="9" t="s">
        <v>226</v>
      </c>
      <c r="W477" s="9">
        <v>96</v>
      </c>
      <c r="X477" s="9" t="s">
        <v>227</v>
      </c>
    </row>
    <row r="478" spans="1:24" ht="60">
      <c r="A478" s="9" t="s">
        <v>1139</v>
      </c>
      <c r="B478" s="9" t="s">
        <v>70</v>
      </c>
      <c r="C478" s="9" t="s">
        <v>323</v>
      </c>
      <c r="D478" s="9" t="s">
        <v>27</v>
      </c>
      <c r="E478" s="9" t="s">
        <v>498</v>
      </c>
      <c r="F478" s="9" t="s">
        <v>498</v>
      </c>
      <c r="G478" s="9" t="s">
        <v>1141</v>
      </c>
      <c r="H478" s="9" t="s">
        <v>1142</v>
      </c>
      <c r="I478" s="9" t="s">
        <v>54</v>
      </c>
      <c r="J478" s="15">
        <v>32012.286797743302</v>
      </c>
      <c r="K478" s="16">
        <v>93.233607214774878</v>
      </c>
      <c r="L478" s="9" t="s">
        <v>27</v>
      </c>
      <c r="M478" s="9">
        <v>2021</v>
      </c>
      <c r="N478" s="9" t="s">
        <v>31</v>
      </c>
      <c r="O478" s="9" t="s">
        <v>31</v>
      </c>
      <c r="P478" s="9">
        <v>2035</v>
      </c>
      <c r="Q478" s="9" t="s">
        <v>32</v>
      </c>
      <c r="R478" s="17">
        <v>16.810652740501105</v>
      </c>
      <c r="S478" s="9">
        <v>2035</v>
      </c>
      <c r="T478" s="9" t="s">
        <v>27</v>
      </c>
      <c r="U478" s="9" t="s">
        <v>225</v>
      </c>
      <c r="V478" s="9" t="s">
        <v>226</v>
      </c>
      <c r="W478" s="9">
        <v>96</v>
      </c>
      <c r="X478" s="9" t="s">
        <v>227</v>
      </c>
    </row>
    <row r="479" spans="1:24" ht="60">
      <c r="A479" s="9" t="s">
        <v>1139</v>
      </c>
      <c r="B479" s="9" t="s">
        <v>70</v>
      </c>
      <c r="C479" s="9" t="s">
        <v>316</v>
      </c>
      <c r="D479" s="9" t="s">
        <v>27</v>
      </c>
      <c r="E479" s="9" t="s">
        <v>1172</v>
      </c>
      <c r="F479" s="9" t="s">
        <v>1172</v>
      </c>
      <c r="G479" s="9" t="s">
        <v>1141</v>
      </c>
      <c r="H479" s="9" t="s">
        <v>1142</v>
      </c>
      <c r="I479" s="9" t="s">
        <v>54</v>
      </c>
      <c r="J479" s="15">
        <v>4283.3681038817076</v>
      </c>
      <c r="K479" s="16">
        <v>10.838544968465563</v>
      </c>
      <c r="L479" s="9" t="s">
        <v>27</v>
      </c>
      <c r="M479" s="9">
        <v>2021</v>
      </c>
      <c r="N479" s="9" t="s">
        <v>31</v>
      </c>
      <c r="O479" s="9" t="s">
        <v>31</v>
      </c>
      <c r="P479" s="9">
        <v>2035</v>
      </c>
      <c r="Q479" s="9" t="s">
        <v>32</v>
      </c>
      <c r="R479" s="17">
        <v>3.1592058010071078</v>
      </c>
      <c r="S479" s="9">
        <v>2035</v>
      </c>
      <c r="T479" s="9" t="s">
        <v>27</v>
      </c>
      <c r="U479" s="9" t="s">
        <v>225</v>
      </c>
      <c r="V479" s="9" t="s">
        <v>226</v>
      </c>
      <c r="W479" s="9">
        <v>96</v>
      </c>
      <c r="X479" s="9" t="s">
        <v>227</v>
      </c>
    </row>
    <row r="480" spans="1:24" ht="60">
      <c r="A480" s="9" t="s">
        <v>1139</v>
      </c>
      <c r="B480" s="9" t="s">
        <v>70</v>
      </c>
      <c r="C480" s="9" t="s">
        <v>234</v>
      </c>
      <c r="D480" s="9" t="s">
        <v>27</v>
      </c>
      <c r="E480" s="9" t="s">
        <v>236</v>
      </c>
      <c r="F480" s="9" t="s">
        <v>236</v>
      </c>
      <c r="G480" s="9" t="s">
        <v>1141</v>
      </c>
      <c r="H480" s="9" t="s">
        <v>1142</v>
      </c>
      <c r="I480" s="9" t="s">
        <v>54</v>
      </c>
      <c r="J480" s="15">
        <v>135813.11900911527</v>
      </c>
      <c r="K480" s="16">
        <v>230.29240979079842</v>
      </c>
      <c r="L480" s="9" t="s">
        <v>27</v>
      </c>
      <c r="M480" s="9">
        <v>2021</v>
      </c>
      <c r="N480" s="9" t="s">
        <v>31</v>
      </c>
      <c r="O480" s="9" t="s">
        <v>31</v>
      </c>
      <c r="P480" s="9">
        <v>2035</v>
      </c>
      <c r="Q480" s="9" t="s">
        <v>32</v>
      </c>
      <c r="R480" s="17">
        <v>33.791789009209488</v>
      </c>
      <c r="S480" s="9">
        <v>2035</v>
      </c>
      <c r="T480" s="9" t="s">
        <v>27</v>
      </c>
      <c r="U480" s="9" t="s">
        <v>225</v>
      </c>
      <c r="V480" s="9" t="s">
        <v>226</v>
      </c>
      <c r="W480" s="9">
        <v>96</v>
      </c>
      <c r="X480" s="9" t="s">
        <v>227</v>
      </c>
    </row>
    <row r="481" spans="1:24" ht="60">
      <c r="A481" s="9" t="s">
        <v>1139</v>
      </c>
      <c r="B481" s="9" t="s">
        <v>70</v>
      </c>
      <c r="C481" s="9" t="s">
        <v>346</v>
      </c>
      <c r="D481" s="9" t="s">
        <v>27</v>
      </c>
      <c r="E481" s="9" t="s">
        <v>1173</v>
      </c>
      <c r="F481" s="9" t="s">
        <v>1173</v>
      </c>
      <c r="G481" s="9" t="s">
        <v>1141</v>
      </c>
      <c r="H481" s="9" t="s">
        <v>1142</v>
      </c>
      <c r="I481" s="9" t="s">
        <v>54</v>
      </c>
      <c r="J481" s="15">
        <v>2307.4035376023858</v>
      </c>
      <c r="K481" s="16">
        <v>6.4378272677744723</v>
      </c>
      <c r="L481" s="9" t="s">
        <v>27</v>
      </c>
      <c r="M481" s="9">
        <v>2021</v>
      </c>
      <c r="N481" s="9" t="s">
        <v>31</v>
      </c>
      <c r="O481" s="9" t="s">
        <v>31</v>
      </c>
      <c r="P481" s="9">
        <v>2035</v>
      </c>
      <c r="Q481" s="9" t="s">
        <v>32</v>
      </c>
      <c r="R481" s="17">
        <v>2.2650630428668048</v>
      </c>
      <c r="S481" s="9">
        <v>2035</v>
      </c>
      <c r="T481" s="9" t="s">
        <v>27</v>
      </c>
      <c r="U481" s="9" t="s">
        <v>225</v>
      </c>
      <c r="V481" s="9" t="s">
        <v>226</v>
      </c>
      <c r="W481" s="9">
        <v>96</v>
      </c>
      <c r="X481" s="9" t="s">
        <v>227</v>
      </c>
    </row>
    <row r="482" spans="1:24" ht="60">
      <c r="A482" s="9" t="s">
        <v>1139</v>
      </c>
      <c r="B482" s="9" t="s">
        <v>70</v>
      </c>
      <c r="C482" s="9" t="s">
        <v>234</v>
      </c>
      <c r="D482" s="9" t="s">
        <v>27</v>
      </c>
      <c r="E482" s="9" t="s">
        <v>239</v>
      </c>
      <c r="F482" s="9" t="s">
        <v>239</v>
      </c>
      <c r="G482" s="9" t="s">
        <v>1141</v>
      </c>
      <c r="H482" s="9" t="s">
        <v>1142</v>
      </c>
      <c r="I482" s="9" t="s">
        <v>54</v>
      </c>
      <c r="J482" s="15">
        <v>21084.481635975179</v>
      </c>
      <c r="K482" s="16">
        <v>54.691790343011412</v>
      </c>
      <c r="L482" s="9" t="s">
        <v>27</v>
      </c>
      <c r="M482" s="9">
        <v>2021</v>
      </c>
      <c r="N482" s="9" t="s">
        <v>31</v>
      </c>
      <c r="O482" s="9" t="s">
        <v>31</v>
      </c>
      <c r="P482" s="9">
        <v>2035</v>
      </c>
      <c r="Q482" s="9" t="s">
        <v>32</v>
      </c>
      <c r="R482" s="17">
        <v>6.4575813017902037</v>
      </c>
      <c r="S482" s="9">
        <v>2035</v>
      </c>
      <c r="T482" s="9" t="s">
        <v>27</v>
      </c>
      <c r="U482" s="9" t="s">
        <v>225</v>
      </c>
      <c r="V482" s="9" t="s">
        <v>226</v>
      </c>
      <c r="W482" s="9">
        <v>96</v>
      </c>
      <c r="X482" s="9" t="s">
        <v>227</v>
      </c>
    </row>
    <row r="483" spans="1:24" ht="60">
      <c r="A483" s="9" t="s">
        <v>1139</v>
      </c>
      <c r="B483" s="9" t="s">
        <v>70</v>
      </c>
      <c r="C483" s="9" t="s">
        <v>323</v>
      </c>
      <c r="D483" s="9" t="s">
        <v>27</v>
      </c>
      <c r="E483" s="9" t="s">
        <v>500</v>
      </c>
      <c r="F483" s="9" t="s">
        <v>500</v>
      </c>
      <c r="G483" s="9" t="s">
        <v>1141</v>
      </c>
      <c r="H483" s="9" t="s">
        <v>1142</v>
      </c>
      <c r="I483" s="9" t="s">
        <v>54</v>
      </c>
      <c r="J483" s="15">
        <v>10545.99806285243</v>
      </c>
      <c r="K483" s="16">
        <v>27.94432522429803</v>
      </c>
      <c r="L483" s="9" t="s">
        <v>27</v>
      </c>
      <c r="M483" s="9">
        <v>2021</v>
      </c>
      <c r="N483" s="9" t="s">
        <v>31</v>
      </c>
      <c r="O483" s="9" t="s">
        <v>31</v>
      </c>
      <c r="P483" s="9">
        <v>2035</v>
      </c>
      <c r="Q483" s="9" t="s">
        <v>32</v>
      </c>
      <c r="R483" s="17">
        <v>4.3116883838628945</v>
      </c>
      <c r="S483" s="9">
        <v>2035</v>
      </c>
      <c r="T483" s="9" t="s">
        <v>27</v>
      </c>
      <c r="U483" s="9" t="s">
        <v>225</v>
      </c>
      <c r="V483" s="9" t="s">
        <v>226</v>
      </c>
      <c r="W483" s="9">
        <v>96</v>
      </c>
      <c r="X483" s="9" t="s">
        <v>227</v>
      </c>
    </row>
    <row r="484" spans="1:24" ht="60">
      <c r="A484" s="9" t="s">
        <v>1139</v>
      </c>
      <c r="B484" s="9" t="s">
        <v>70</v>
      </c>
      <c r="C484" s="9" t="s">
        <v>294</v>
      </c>
      <c r="D484" s="9" t="s">
        <v>27</v>
      </c>
      <c r="E484" s="9" t="s">
        <v>502</v>
      </c>
      <c r="F484" s="9" t="s">
        <v>502</v>
      </c>
      <c r="G484" s="9" t="s">
        <v>1141</v>
      </c>
      <c r="H484" s="9" t="s">
        <v>1142</v>
      </c>
      <c r="I484" s="9" t="s">
        <v>54</v>
      </c>
      <c r="J484" s="15">
        <v>1955.1393175027449</v>
      </c>
      <c r="K484" s="16">
        <v>5.7307019324464115</v>
      </c>
      <c r="L484" s="9" t="s">
        <v>27</v>
      </c>
      <c r="M484" s="9">
        <v>2021</v>
      </c>
      <c r="N484" s="9" t="s">
        <v>31</v>
      </c>
      <c r="O484" s="9" t="s">
        <v>31</v>
      </c>
      <c r="P484" s="9">
        <v>2035</v>
      </c>
      <c r="Q484" s="9" t="s">
        <v>32</v>
      </c>
      <c r="R484" s="17">
        <v>3.0360776392674178</v>
      </c>
      <c r="S484" s="9">
        <v>2035</v>
      </c>
      <c r="T484" s="9" t="s">
        <v>27</v>
      </c>
      <c r="U484" s="9" t="s">
        <v>225</v>
      </c>
      <c r="V484" s="9" t="s">
        <v>226</v>
      </c>
      <c r="W484" s="9">
        <v>96</v>
      </c>
      <c r="X484" s="9" t="s">
        <v>227</v>
      </c>
    </row>
    <row r="485" spans="1:24" ht="60">
      <c r="A485" s="9" t="s">
        <v>1139</v>
      </c>
      <c r="B485" s="9" t="s">
        <v>70</v>
      </c>
      <c r="C485" s="9" t="s">
        <v>241</v>
      </c>
      <c r="D485" s="9" t="s">
        <v>27</v>
      </c>
      <c r="E485" s="9" t="s">
        <v>1174</v>
      </c>
      <c r="F485" s="9" t="s">
        <v>1174</v>
      </c>
      <c r="G485" s="9" t="s">
        <v>1141</v>
      </c>
      <c r="H485" s="9" t="s">
        <v>1142</v>
      </c>
      <c r="I485" s="9" t="s">
        <v>54</v>
      </c>
      <c r="J485" s="15">
        <v>2611134.7687756144</v>
      </c>
      <c r="K485" s="16">
        <v>7806.3264216713042</v>
      </c>
      <c r="L485" s="9" t="s">
        <v>27</v>
      </c>
      <c r="M485" s="9">
        <v>2021</v>
      </c>
      <c r="N485" s="9" t="s">
        <v>31</v>
      </c>
      <c r="O485" s="9" t="s">
        <v>31</v>
      </c>
      <c r="P485" s="9">
        <v>2035</v>
      </c>
      <c r="Q485" s="9" t="s">
        <v>32</v>
      </c>
      <c r="R485" s="17">
        <v>531.39887639713766</v>
      </c>
      <c r="S485" s="9">
        <v>2035</v>
      </c>
      <c r="T485" s="9" t="s">
        <v>27</v>
      </c>
      <c r="U485" s="9" t="s">
        <v>225</v>
      </c>
      <c r="V485" s="9" t="s">
        <v>226</v>
      </c>
      <c r="W485" s="9">
        <v>96</v>
      </c>
      <c r="X485" s="9" t="s">
        <v>227</v>
      </c>
    </row>
    <row r="486" spans="1:24" ht="60">
      <c r="A486" s="9" t="s">
        <v>1139</v>
      </c>
      <c r="B486" s="9" t="s">
        <v>70</v>
      </c>
      <c r="C486" s="9" t="s">
        <v>252</v>
      </c>
      <c r="D486" s="9" t="s">
        <v>27</v>
      </c>
      <c r="E486" s="9" t="s">
        <v>254</v>
      </c>
      <c r="F486" s="9" t="s">
        <v>254</v>
      </c>
      <c r="G486" s="9" t="s">
        <v>1141</v>
      </c>
      <c r="H486" s="9" t="s">
        <v>1142</v>
      </c>
      <c r="I486" s="9" t="s">
        <v>54</v>
      </c>
      <c r="J486" s="15">
        <v>24836.369394498193</v>
      </c>
      <c r="K486" s="16">
        <v>80.526216301485405</v>
      </c>
      <c r="L486" s="9" t="s">
        <v>27</v>
      </c>
      <c r="M486" s="9">
        <v>2021</v>
      </c>
      <c r="N486" s="9" t="s">
        <v>31</v>
      </c>
      <c r="O486" s="9" t="s">
        <v>31</v>
      </c>
      <c r="P486" s="9">
        <v>2035</v>
      </c>
      <c r="Q486" s="9" t="s">
        <v>32</v>
      </c>
      <c r="R486" s="17">
        <v>4.868664833403086</v>
      </c>
      <c r="S486" s="9">
        <v>2035</v>
      </c>
      <c r="T486" s="9" t="s">
        <v>27</v>
      </c>
      <c r="U486" s="9" t="s">
        <v>225</v>
      </c>
      <c r="V486" s="9" t="s">
        <v>226</v>
      </c>
      <c r="W486" s="9">
        <v>96</v>
      </c>
      <c r="X486" s="9" t="s">
        <v>227</v>
      </c>
    </row>
    <row r="487" spans="1:24" ht="60">
      <c r="A487" s="9" t="s">
        <v>1139</v>
      </c>
      <c r="B487" s="9" t="s">
        <v>70</v>
      </c>
      <c r="C487" s="9" t="s">
        <v>247</v>
      </c>
      <c r="D487" s="9" t="s">
        <v>27</v>
      </c>
      <c r="E487" s="9" t="s">
        <v>1175</v>
      </c>
      <c r="F487" s="9" t="s">
        <v>1175</v>
      </c>
      <c r="G487" s="9" t="s">
        <v>1141</v>
      </c>
      <c r="H487" s="9" t="s">
        <v>1142</v>
      </c>
      <c r="I487" s="9" t="s">
        <v>54</v>
      </c>
      <c r="J487" s="15">
        <v>4154.4919876701879</v>
      </c>
      <c r="K487" s="16">
        <v>13.209150459197348</v>
      </c>
      <c r="L487" s="9" t="s">
        <v>27</v>
      </c>
      <c r="M487" s="9">
        <v>2021</v>
      </c>
      <c r="N487" s="9" t="s">
        <v>31</v>
      </c>
      <c r="O487" s="9" t="s">
        <v>31</v>
      </c>
      <c r="P487" s="9">
        <v>2035</v>
      </c>
      <c r="Q487" s="9" t="s">
        <v>32</v>
      </c>
      <c r="R487" s="17">
        <v>2.6507825292390854</v>
      </c>
      <c r="S487" s="9">
        <v>2035</v>
      </c>
      <c r="T487" s="9" t="s">
        <v>27</v>
      </c>
      <c r="U487" s="9" t="s">
        <v>225</v>
      </c>
      <c r="V487" s="9" t="s">
        <v>226</v>
      </c>
      <c r="W487" s="9">
        <v>96</v>
      </c>
      <c r="X487" s="9" t="s">
        <v>227</v>
      </c>
    </row>
    <row r="488" spans="1:24" ht="60">
      <c r="A488" s="9" t="s">
        <v>1139</v>
      </c>
      <c r="B488" s="9" t="s">
        <v>70</v>
      </c>
      <c r="C488" s="9" t="s">
        <v>298</v>
      </c>
      <c r="D488" s="9" t="s">
        <v>27</v>
      </c>
      <c r="E488" s="9" t="s">
        <v>1176</v>
      </c>
      <c r="F488" s="9" t="s">
        <v>1176</v>
      </c>
      <c r="G488" s="9" t="s">
        <v>1141</v>
      </c>
      <c r="H488" s="9" t="s">
        <v>1142</v>
      </c>
      <c r="I488" s="9" t="s">
        <v>54</v>
      </c>
      <c r="J488" s="15">
        <v>6974.1678683702985</v>
      </c>
      <c r="K488" s="16">
        <v>10.619462092161992</v>
      </c>
      <c r="L488" s="9" t="s">
        <v>27</v>
      </c>
      <c r="M488" s="9">
        <v>2021</v>
      </c>
      <c r="N488" s="9" t="s">
        <v>31</v>
      </c>
      <c r="O488" s="9" t="s">
        <v>31</v>
      </c>
      <c r="P488" s="9">
        <v>2035</v>
      </c>
      <c r="Q488" s="9" t="s">
        <v>32</v>
      </c>
      <c r="R488" s="17">
        <v>6.8385096849880709</v>
      </c>
      <c r="S488" s="9">
        <v>2035</v>
      </c>
      <c r="T488" s="9" t="s">
        <v>27</v>
      </c>
      <c r="U488" s="9" t="s">
        <v>225</v>
      </c>
      <c r="V488" s="9" t="s">
        <v>226</v>
      </c>
      <c r="W488" s="9">
        <v>96</v>
      </c>
      <c r="X488" s="9" t="s">
        <v>227</v>
      </c>
    </row>
    <row r="489" spans="1:24" ht="60">
      <c r="A489" s="9" t="s">
        <v>1139</v>
      </c>
      <c r="B489" s="9" t="s">
        <v>70</v>
      </c>
      <c r="C489" s="9" t="s">
        <v>221</v>
      </c>
      <c r="D489" s="9" t="s">
        <v>27</v>
      </c>
      <c r="E489" s="9" t="s">
        <v>257</v>
      </c>
      <c r="F489" s="9" t="s">
        <v>257</v>
      </c>
      <c r="G489" s="9" t="s">
        <v>1141</v>
      </c>
      <c r="H489" s="9" t="s">
        <v>1142</v>
      </c>
      <c r="I489" s="9" t="s">
        <v>54</v>
      </c>
      <c r="J489" s="15">
        <v>3590.6919070498857</v>
      </c>
      <c r="K489" s="16">
        <v>8.4698739666251956</v>
      </c>
      <c r="L489" s="9" t="s">
        <v>27</v>
      </c>
      <c r="M489" s="9">
        <v>2021</v>
      </c>
      <c r="N489" s="9" t="s">
        <v>31</v>
      </c>
      <c r="O489" s="9" t="s">
        <v>31</v>
      </c>
      <c r="P489" s="9">
        <v>2035</v>
      </c>
      <c r="Q489" s="9" t="s">
        <v>32</v>
      </c>
      <c r="R489" s="17">
        <v>2.9057154308876392</v>
      </c>
      <c r="S489" s="9">
        <v>2035</v>
      </c>
      <c r="T489" s="9" t="s">
        <v>27</v>
      </c>
      <c r="U489" s="9" t="s">
        <v>225</v>
      </c>
      <c r="V489" s="9" t="s">
        <v>226</v>
      </c>
      <c r="W489" s="9">
        <v>96</v>
      </c>
      <c r="X489" s="9" t="s">
        <v>227</v>
      </c>
    </row>
    <row r="490" spans="1:24" ht="60">
      <c r="A490" s="9" t="s">
        <v>1139</v>
      </c>
      <c r="B490" s="9" t="s">
        <v>70</v>
      </c>
      <c r="C490" s="9" t="s">
        <v>1177</v>
      </c>
      <c r="D490" s="9" t="s">
        <v>27</v>
      </c>
      <c r="E490" s="9" t="s">
        <v>1178</v>
      </c>
      <c r="F490" s="9" t="s">
        <v>1178</v>
      </c>
      <c r="G490" s="9" t="s">
        <v>1141</v>
      </c>
      <c r="H490" s="9" t="s">
        <v>1142</v>
      </c>
      <c r="I490" s="9" t="s">
        <v>54</v>
      </c>
      <c r="J490" s="15">
        <v>3823.5658969612605</v>
      </c>
      <c r="K490" s="16">
        <v>5.1585485434676972</v>
      </c>
      <c r="L490" s="9" t="s">
        <v>27</v>
      </c>
      <c r="M490" s="9">
        <v>2021</v>
      </c>
      <c r="N490" s="9" t="s">
        <v>31</v>
      </c>
      <c r="O490" s="9" t="s">
        <v>31</v>
      </c>
      <c r="P490" s="9">
        <v>2035</v>
      </c>
      <c r="Q490" s="9" t="s">
        <v>32</v>
      </c>
      <c r="R490" s="17">
        <v>2.4592622284854366</v>
      </c>
      <c r="S490" s="9">
        <v>2035</v>
      </c>
      <c r="T490" s="9" t="s">
        <v>27</v>
      </c>
      <c r="U490" s="9" t="s">
        <v>225</v>
      </c>
      <c r="V490" s="9" t="s">
        <v>226</v>
      </c>
      <c r="W490" s="9">
        <v>96</v>
      </c>
      <c r="X490" s="9" t="s">
        <v>227</v>
      </c>
    </row>
    <row r="491" spans="1:24" ht="60">
      <c r="A491" s="9" t="s">
        <v>1139</v>
      </c>
      <c r="B491" s="9" t="s">
        <v>70</v>
      </c>
      <c r="C491" s="9" t="s">
        <v>247</v>
      </c>
      <c r="D491" s="9" t="s">
        <v>27</v>
      </c>
      <c r="E491" s="9" t="s">
        <v>1179</v>
      </c>
      <c r="F491" s="9" t="s">
        <v>1179</v>
      </c>
      <c r="G491" s="9" t="s">
        <v>1141</v>
      </c>
      <c r="H491" s="9" t="s">
        <v>1142</v>
      </c>
      <c r="I491" s="9" t="s">
        <v>54</v>
      </c>
      <c r="J491" s="15">
        <v>476366.35448294447</v>
      </c>
      <c r="K491" s="16">
        <v>1158.3700372223586</v>
      </c>
      <c r="L491" s="9" t="s">
        <v>27</v>
      </c>
      <c r="M491" s="9">
        <v>2021</v>
      </c>
      <c r="N491" s="9" t="s">
        <v>31</v>
      </c>
      <c r="O491" s="9" t="s">
        <v>31</v>
      </c>
      <c r="P491" s="9">
        <v>2035</v>
      </c>
      <c r="Q491" s="9" t="s">
        <v>32</v>
      </c>
      <c r="R491" s="17">
        <v>248.01163211918842</v>
      </c>
      <c r="S491" s="9">
        <v>2035</v>
      </c>
      <c r="T491" s="9" t="s">
        <v>27</v>
      </c>
      <c r="U491" s="9" t="s">
        <v>225</v>
      </c>
      <c r="V491" s="9" t="s">
        <v>226</v>
      </c>
      <c r="W491" s="9">
        <v>96</v>
      </c>
      <c r="X491" s="9" t="s">
        <v>227</v>
      </c>
    </row>
    <row r="492" spans="1:24" ht="60">
      <c r="A492" s="9" t="s">
        <v>1139</v>
      </c>
      <c r="B492" s="9" t="s">
        <v>70</v>
      </c>
      <c r="C492" s="9" t="s">
        <v>294</v>
      </c>
      <c r="D492" s="9" t="s">
        <v>27</v>
      </c>
      <c r="E492" s="9" t="s">
        <v>505</v>
      </c>
      <c r="F492" s="9" t="s">
        <v>505</v>
      </c>
      <c r="G492" s="9" t="s">
        <v>1141</v>
      </c>
      <c r="H492" s="9" t="s">
        <v>1142</v>
      </c>
      <c r="I492" s="9" t="s">
        <v>54</v>
      </c>
      <c r="J492" s="15">
        <v>1380.319543806844</v>
      </c>
      <c r="K492" s="16">
        <v>5.9771244443240796</v>
      </c>
      <c r="L492" s="9" t="s">
        <v>27</v>
      </c>
      <c r="M492" s="9">
        <v>2021</v>
      </c>
      <c r="N492" s="9" t="s">
        <v>31</v>
      </c>
      <c r="O492" s="9" t="s">
        <v>31</v>
      </c>
      <c r="P492" s="9">
        <v>2035</v>
      </c>
      <c r="Q492" s="9" t="s">
        <v>32</v>
      </c>
      <c r="R492" s="17">
        <v>0.76002505324130776</v>
      </c>
      <c r="S492" s="9">
        <v>2035</v>
      </c>
      <c r="T492" s="9" t="s">
        <v>27</v>
      </c>
      <c r="U492" s="9" t="s">
        <v>225</v>
      </c>
      <c r="V492" s="9" t="s">
        <v>226</v>
      </c>
      <c r="W492" s="9">
        <v>96</v>
      </c>
      <c r="X492" s="9" t="s">
        <v>227</v>
      </c>
    </row>
    <row r="493" spans="1:24" ht="60">
      <c r="A493" s="9" t="s">
        <v>1139</v>
      </c>
      <c r="B493" s="9" t="s">
        <v>70</v>
      </c>
      <c r="C493" s="9" t="s">
        <v>294</v>
      </c>
      <c r="D493" s="9" t="s">
        <v>27</v>
      </c>
      <c r="E493" s="9" t="s">
        <v>1180</v>
      </c>
      <c r="F493" s="9" t="s">
        <v>1180</v>
      </c>
      <c r="G493" s="9" t="s">
        <v>1141</v>
      </c>
      <c r="H493" s="9" t="s">
        <v>1142</v>
      </c>
      <c r="I493" s="9" t="s">
        <v>54</v>
      </c>
      <c r="J493" s="15">
        <v>14293.587154779651</v>
      </c>
      <c r="K493" s="16">
        <v>38.675117561285369</v>
      </c>
      <c r="L493" s="9" t="s">
        <v>27</v>
      </c>
      <c r="M493" s="9">
        <v>2021</v>
      </c>
      <c r="N493" s="9" t="s">
        <v>31</v>
      </c>
      <c r="O493" s="9" t="s">
        <v>31</v>
      </c>
      <c r="P493" s="9">
        <v>2035</v>
      </c>
      <c r="Q493" s="9" t="s">
        <v>32</v>
      </c>
      <c r="R493" s="17">
        <v>6.0776242165190375</v>
      </c>
      <c r="S493" s="9">
        <v>2035</v>
      </c>
      <c r="T493" s="9" t="s">
        <v>27</v>
      </c>
      <c r="U493" s="9" t="s">
        <v>225</v>
      </c>
      <c r="V493" s="9" t="s">
        <v>226</v>
      </c>
      <c r="W493" s="9">
        <v>96</v>
      </c>
      <c r="X493" s="9" t="s">
        <v>227</v>
      </c>
    </row>
    <row r="494" spans="1:24" ht="60">
      <c r="A494" s="9" t="s">
        <v>1139</v>
      </c>
      <c r="B494" s="9" t="s">
        <v>70</v>
      </c>
      <c r="C494" s="9" t="s">
        <v>630</v>
      </c>
      <c r="D494" s="9" t="s">
        <v>27</v>
      </c>
      <c r="E494" s="9" t="s">
        <v>1181</v>
      </c>
      <c r="F494" s="9" t="s">
        <v>1181</v>
      </c>
      <c r="G494" s="9" t="s">
        <v>1141</v>
      </c>
      <c r="H494" s="9" t="s">
        <v>1142</v>
      </c>
      <c r="I494" s="9" t="s">
        <v>54</v>
      </c>
      <c r="J494" s="15">
        <v>1799.9401440417437</v>
      </c>
      <c r="K494" s="16">
        <v>4.9756593817024077</v>
      </c>
      <c r="L494" s="9" t="s">
        <v>27</v>
      </c>
      <c r="M494" s="9">
        <v>2021</v>
      </c>
      <c r="N494" s="9" t="s">
        <v>31</v>
      </c>
      <c r="O494" s="9" t="s">
        <v>31</v>
      </c>
      <c r="P494" s="9">
        <v>2035</v>
      </c>
      <c r="Q494" s="9" t="s">
        <v>32</v>
      </c>
      <c r="R494" s="17">
        <v>2.1176346778539878</v>
      </c>
      <c r="S494" s="9">
        <v>2035</v>
      </c>
      <c r="T494" s="9" t="s">
        <v>27</v>
      </c>
      <c r="U494" s="9" t="s">
        <v>225</v>
      </c>
      <c r="V494" s="9" t="s">
        <v>226</v>
      </c>
      <c r="W494" s="9">
        <v>96</v>
      </c>
      <c r="X494" s="9" t="s">
        <v>227</v>
      </c>
    </row>
    <row r="495" spans="1:24" ht="60">
      <c r="A495" s="9" t="s">
        <v>1139</v>
      </c>
      <c r="B495" s="9" t="s">
        <v>70</v>
      </c>
      <c r="C495" s="9" t="s">
        <v>270</v>
      </c>
      <c r="D495" s="9" t="s">
        <v>27</v>
      </c>
      <c r="E495" s="9" t="s">
        <v>1182</v>
      </c>
      <c r="F495" s="9" t="s">
        <v>1182</v>
      </c>
      <c r="G495" s="9" t="s">
        <v>1141</v>
      </c>
      <c r="H495" s="9" t="s">
        <v>1142</v>
      </c>
      <c r="I495" s="9" t="s">
        <v>54</v>
      </c>
      <c r="J495" s="15">
        <v>39706.383439098259</v>
      </c>
      <c r="K495" s="16">
        <v>114.39929543375941</v>
      </c>
      <c r="L495" s="9" t="s">
        <v>27</v>
      </c>
      <c r="M495" s="9">
        <v>2021</v>
      </c>
      <c r="N495" s="9" t="s">
        <v>31</v>
      </c>
      <c r="O495" s="9" t="s">
        <v>31</v>
      </c>
      <c r="P495" s="9">
        <v>2035</v>
      </c>
      <c r="Q495" s="9" t="s">
        <v>32</v>
      </c>
      <c r="R495" s="17">
        <v>7.7329409467435664</v>
      </c>
      <c r="S495" s="9">
        <v>2035</v>
      </c>
      <c r="T495" s="9" t="s">
        <v>27</v>
      </c>
      <c r="U495" s="9" t="s">
        <v>225</v>
      </c>
      <c r="V495" s="9" t="s">
        <v>226</v>
      </c>
      <c r="W495" s="9">
        <v>96</v>
      </c>
      <c r="X495" s="9" t="s">
        <v>227</v>
      </c>
    </row>
    <row r="496" spans="1:24" ht="60">
      <c r="A496" s="9" t="s">
        <v>1139</v>
      </c>
      <c r="B496" s="9" t="s">
        <v>70</v>
      </c>
      <c r="C496" s="9" t="s">
        <v>458</v>
      </c>
      <c r="D496" s="9" t="s">
        <v>27</v>
      </c>
      <c r="E496" s="9" t="s">
        <v>1183</v>
      </c>
      <c r="F496" s="9" t="s">
        <v>1183</v>
      </c>
      <c r="G496" s="9" t="s">
        <v>1141</v>
      </c>
      <c r="H496" s="9" t="s">
        <v>1142</v>
      </c>
      <c r="I496" s="9" t="s">
        <v>54</v>
      </c>
      <c r="J496" s="15">
        <v>3354.8167815056922</v>
      </c>
      <c r="K496" s="16">
        <v>9.713080645179053</v>
      </c>
      <c r="L496" s="9" t="s">
        <v>27</v>
      </c>
      <c r="M496" s="9">
        <v>2021</v>
      </c>
      <c r="N496" s="9" t="s">
        <v>31</v>
      </c>
      <c r="O496" s="9" t="s">
        <v>31</v>
      </c>
      <c r="P496" s="9">
        <v>2035</v>
      </c>
      <c r="Q496" s="9" t="s">
        <v>32</v>
      </c>
      <c r="R496" s="17">
        <v>1.7504537520373287</v>
      </c>
      <c r="S496" s="9">
        <v>2035</v>
      </c>
      <c r="T496" s="9" t="s">
        <v>27</v>
      </c>
      <c r="U496" s="9" t="s">
        <v>225</v>
      </c>
      <c r="V496" s="9" t="s">
        <v>226</v>
      </c>
      <c r="W496" s="9">
        <v>96</v>
      </c>
      <c r="X496" s="9" t="s">
        <v>227</v>
      </c>
    </row>
    <row r="497" spans="1:24" ht="60">
      <c r="A497" s="9" t="s">
        <v>1139</v>
      </c>
      <c r="B497" s="9" t="s">
        <v>70</v>
      </c>
      <c r="C497" s="9" t="s">
        <v>43</v>
      </c>
      <c r="D497" s="9" t="s">
        <v>27</v>
      </c>
      <c r="E497" s="9" t="s">
        <v>261</v>
      </c>
      <c r="F497" s="9" t="s">
        <v>261</v>
      </c>
      <c r="G497" s="9" t="s">
        <v>1141</v>
      </c>
      <c r="H497" s="9" t="s">
        <v>1142</v>
      </c>
      <c r="I497" s="9" t="s">
        <v>54</v>
      </c>
      <c r="J497" s="15">
        <v>44627.171055248502</v>
      </c>
      <c r="K497" s="16">
        <v>103.09760729838116</v>
      </c>
      <c r="L497" s="9" t="s">
        <v>27</v>
      </c>
      <c r="M497" s="9">
        <v>2021</v>
      </c>
      <c r="N497" s="9" t="s">
        <v>31</v>
      </c>
      <c r="O497" s="9" t="s">
        <v>31</v>
      </c>
      <c r="P497" s="9">
        <v>2035</v>
      </c>
      <c r="Q497" s="9" t="s">
        <v>32</v>
      </c>
      <c r="R497" s="17">
        <v>13.885618135840391</v>
      </c>
      <c r="S497" s="9">
        <v>2035</v>
      </c>
      <c r="T497" s="9" t="s">
        <v>27</v>
      </c>
      <c r="U497" s="9" t="s">
        <v>225</v>
      </c>
      <c r="V497" s="9" t="s">
        <v>226</v>
      </c>
      <c r="W497" s="9">
        <v>96</v>
      </c>
      <c r="X497" s="9" t="s">
        <v>227</v>
      </c>
    </row>
    <row r="498" spans="1:24" ht="60">
      <c r="A498" s="9" t="s">
        <v>1139</v>
      </c>
      <c r="B498" s="9" t="s">
        <v>70</v>
      </c>
      <c r="C498" s="9" t="s">
        <v>273</v>
      </c>
      <c r="D498" s="9" t="s">
        <v>27</v>
      </c>
      <c r="E498" s="9" t="s">
        <v>1184</v>
      </c>
      <c r="F498" s="9" t="s">
        <v>1184</v>
      </c>
      <c r="G498" s="9" t="s">
        <v>1141</v>
      </c>
      <c r="H498" s="9" t="s">
        <v>1142</v>
      </c>
      <c r="I498" s="9" t="s">
        <v>54</v>
      </c>
      <c r="J498" s="15">
        <v>52227.224763108934</v>
      </c>
      <c r="K498" s="16">
        <v>113.7916163765437</v>
      </c>
      <c r="L498" s="9" t="s">
        <v>27</v>
      </c>
      <c r="M498" s="9">
        <v>2021</v>
      </c>
      <c r="N498" s="9" t="s">
        <v>31</v>
      </c>
      <c r="O498" s="9" t="s">
        <v>31</v>
      </c>
      <c r="P498" s="9">
        <v>2035</v>
      </c>
      <c r="Q498" s="9" t="s">
        <v>32</v>
      </c>
      <c r="R498" s="17">
        <v>10.463288584540599</v>
      </c>
      <c r="S498" s="9">
        <v>2035</v>
      </c>
      <c r="T498" s="9" t="s">
        <v>27</v>
      </c>
      <c r="U498" s="9" t="s">
        <v>225</v>
      </c>
      <c r="V498" s="9" t="s">
        <v>226</v>
      </c>
      <c r="W498" s="9">
        <v>96</v>
      </c>
      <c r="X498" s="9" t="s">
        <v>227</v>
      </c>
    </row>
    <row r="499" spans="1:24" ht="60">
      <c r="A499" s="9" t="s">
        <v>1139</v>
      </c>
      <c r="B499" s="9" t="s">
        <v>70</v>
      </c>
      <c r="C499" s="9" t="s">
        <v>458</v>
      </c>
      <c r="D499" s="9" t="s">
        <v>27</v>
      </c>
      <c r="E499" s="9" t="s">
        <v>509</v>
      </c>
      <c r="F499" s="9" t="s">
        <v>509</v>
      </c>
      <c r="G499" s="9" t="s">
        <v>1141</v>
      </c>
      <c r="H499" s="9" t="s">
        <v>1142</v>
      </c>
      <c r="I499" s="9" t="s">
        <v>54</v>
      </c>
      <c r="J499" s="15">
        <v>5811.2211040676475</v>
      </c>
      <c r="K499" s="16">
        <v>14.830100025526411</v>
      </c>
      <c r="L499" s="9" t="s">
        <v>27</v>
      </c>
      <c r="M499" s="9">
        <v>2021</v>
      </c>
      <c r="N499" s="9" t="s">
        <v>31</v>
      </c>
      <c r="O499" s="9" t="s">
        <v>31</v>
      </c>
      <c r="P499" s="9">
        <v>2035</v>
      </c>
      <c r="Q499" s="9" t="s">
        <v>32</v>
      </c>
      <c r="R499" s="17">
        <v>1.5340649642254731</v>
      </c>
      <c r="S499" s="9">
        <v>2035</v>
      </c>
      <c r="T499" s="9" t="s">
        <v>27</v>
      </c>
      <c r="U499" s="9" t="s">
        <v>225</v>
      </c>
      <c r="V499" s="9" t="s">
        <v>226</v>
      </c>
      <c r="W499" s="9">
        <v>96</v>
      </c>
      <c r="X499" s="9" t="s">
        <v>227</v>
      </c>
    </row>
    <row r="500" spans="1:24" ht="60">
      <c r="A500" s="9" t="s">
        <v>1139</v>
      </c>
      <c r="B500" s="9" t="s">
        <v>70</v>
      </c>
      <c r="C500" s="9" t="s">
        <v>383</v>
      </c>
      <c r="D500" s="9" t="s">
        <v>27</v>
      </c>
      <c r="E500" s="9" t="s">
        <v>511</v>
      </c>
      <c r="F500" s="9" t="s">
        <v>511</v>
      </c>
      <c r="G500" s="9" t="s">
        <v>1141</v>
      </c>
      <c r="H500" s="9" t="s">
        <v>1142</v>
      </c>
      <c r="I500" s="9" t="s">
        <v>54</v>
      </c>
      <c r="J500" s="15">
        <v>3696.7445884560116</v>
      </c>
      <c r="K500" s="16">
        <v>8.5637758276597111</v>
      </c>
      <c r="L500" s="9" t="s">
        <v>27</v>
      </c>
      <c r="M500" s="9">
        <v>2021</v>
      </c>
      <c r="N500" s="9" t="s">
        <v>31</v>
      </c>
      <c r="O500" s="9" t="s">
        <v>31</v>
      </c>
      <c r="P500" s="9">
        <v>2035</v>
      </c>
      <c r="Q500" s="9" t="s">
        <v>32</v>
      </c>
      <c r="R500" s="17">
        <v>2.2932469374314399</v>
      </c>
      <c r="S500" s="9">
        <v>2035</v>
      </c>
      <c r="T500" s="9" t="s">
        <v>27</v>
      </c>
      <c r="U500" s="9" t="s">
        <v>225</v>
      </c>
      <c r="V500" s="9" t="s">
        <v>226</v>
      </c>
      <c r="W500" s="9">
        <v>96</v>
      </c>
      <c r="X500" s="9" t="s">
        <v>227</v>
      </c>
    </row>
    <row r="501" spans="1:24" ht="60">
      <c r="A501" s="9" t="s">
        <v>1139</v>
      </c>
      <c r="B501" s="9" t="s">
        <v>70</v>
      </c>
      <c r="C501" s="9" t="s">
        <v>323</v>
      </c>
      <c r="D501" s="9" t="s">
        <v>27</v>
      </c>
      <c r="E501" s="9" t="s">
        <v>1185</v>
      </c>
      <c r="F501" s="9" t="s">
        <v>1185</v>
      </c>
      <c r="G501" s="9" t="s">
        <v>1141</v>
      </c>
      <c r="H501" s="9" t="s">
        <v>1142</v>
      </c>
      <c r="I501" s="9" t="s">
        <v>54</v>
      </c>
      <c r="J501" s="15">
        <v>3866.9608052194903</v>
      </c>
      <c r="K501" s="16">
        <v>9.4169666278917958</v>
      </c>
      <c r="L501" s="9" t="s">
        <v>27</v>
      </c>
      <c r="M501" s="9">
        <v>2021</v>
      </c>
      <c r="N501" s="9" t="s">
        <v>31</v>
      </c>
      <c r="O501" s="9" t="s">
        <v>31</v>
      </c>
      <c r="P501" s="9">
        <v>2035</v>
      </c>
      <c r="Q501" s="9" t="s">
        <v>32</v>
      </c>
      <c r="R501" s="17">
        <v>3.731946112549235</v>
      </c>
      <c r="S501" s="9">
        <v>2035</v>
      </c>
      <c r="T501" s="9" t="s">
        <v>27</v>
      </c>
      <c r="U501" s="9" t="s">
        <v>225</v>
      </c>
      <c r="V501" s="9" t="s">
        <v>226</v>
      </c>
      <c r="W501" s="9">
        <v>96</v>
      </c>
      <c r="X501" s="9" t="s">
        <v>227</v>
      </c>
    </row>
    <row r="502" spans="1:24" ht="60">
      <c r="A502" s="9" t="s">
        <v>1139</v>
      </c>
      <c r="B502" s="9" t="s">
        <v>70</v>
      </c>
      <c r="C502" s="9" t="s">
        <v>346</v>
      </c>
      <c r="D502" s="9" t="s">
        <v>27</v>
      </c>
      <c r="E502" s="9" t="s">
        <v>1186</v>
      </c>
      <c r="F502" s="9" t="s">
        <v>1186</v>
      </c>
      <c r="G502" s="9" t="s">
        <v>1141</v>
      </c>
      <c r="H502" s="9" t="s">
        <v>1142</v>
      </c>
      <c r="I502" s="9" t="s">
        <v>54</v>
      </c>
      <c r="J502" s="15">
        <v>11743.698955175387</v>
      </c>
      <c r="K502" s="16">
        <v>25.83262641040638</v>
      </c>
      <c r="L502" s="9" t="s">
        <v>27</v>
      </c>
      <c r="M502" s="9">
        <v>2021</v>
      </c>
      <c r="N502" s="9" t="s">
        <v>31</v>
      </c>
      <c r="O502" s="9" t="s">
        <v>31</v>
      </c>
      <c r="P502" s="9">
        <v>2035</v>
      </c>
      <c r="Q502" s="9" t="s">
        <v>32</v>
      </c>
      <c r="R502" s="17">
        <v>7.4654786577183492</v>
      </c>
      <c r="S502" s="9">
        <v>2035</v>
      </c>
      <c r="T502" s="9" t="s">
        <v>27</v>
      </c>
      <c r="U502" s="9" t="s">
        <v>225</v>
      </c>
      <c r="V502" s="9" t="s">
        <v>226</v>
      </c>
      <c r="W502" s="9">
        <v>96</v>
      </c>
      <c r="X502" s="9" t="s">
        <v>227</v>
      </c>
    </row>
    <row r="503" spans="1:24" ht="60">
      <c r="A503" s="9" t="s">
        <v>1139</v>
      </c>
      <c r="B503" s="9" t="s">
        <v>70</v>
      </c>
      <c r="C503" s="9" t="s">
        <v>402</v>
      </c>
      <c r="D503" s="9" t="s">
        <v>27</v>
      </c>
      <c r="E503" s="9" t="s">
        <v>1187</v>
      </c>
      <c r="F503" s="9" t="s">
        <v>1187</v>
      </c>
      <c r="G503" s="9" t="s">
        <v>1141</v>
      </c>
      <c r="H503" s="9" t="s">
        <v>1142</v>
      </c>
      <c r="I503" s="9" t="s">
        <v>54</v>
      </c>
      <c r="J503" s="15">
        <v>7480.6932823418838</v>
      </c>
      <c r="K503" s="16">
        <v>16.140936191710303</v>
      </c>
      <c r="L503" s="9" t="s">
        <v>27</v>
      </c>
      <c r="M503" s="9">
        <v>2021</v>
      </c>
      <c r="N503" s="9" t="s">
        <v>31</v>
      </c>
      <c r="O503" s="9" t="s">
        <v>31</v>
      </c>
      <c r="P503" s="9">
        <v>2035</v>
      </c>
      <c r="Q503" s="9" t="s">
        <v>32</v>
      </c>
      <c r="R503" s="17">
        <v>5.0272957517762276</v>
      </c>
      <c r="S503" s="9">
        <v>2035</v>
      </c>
      <c r="T503" s="9" t="s">
        <v>27</v>
      </c>
      <c r="U503" s="9" t="s">
        <v>225</v>
      </c>
      <c r="V503" s="9" t="s">
        <v>226</v>
      </c>
      <c r="W503" s="9">
        <v>96</v>
      </c>
      <c r="X503" s="9" t="s">
        <v>227</v>
      </c>
    </row>
    <row r="504" spans="1:24" ht="60">
      <c r="A504" s="9" t="s">
        <v>1139</v>
      </c>
      <c r="B504" s="9" t="s">
        <v>70</v>
      </c>
      <c r="C504" s="9" t="s">
        <v>234</v>
      </c>
      <c r="D504" s="9" t="s">
        <v>27</v>
      </c>
      <c r="E504" s="9" t="s">
        <v>1188</v>
      </c>
      <c r="F504" s="9" t="s">
        <v>1188</v>
      </c>
      <c r="G504" s="9" t="s">
        <v>1141</v>
      </c>
      <c r="H504" s="9" t="s">
        <v>1142</v>
      </c>
      <c r="I504" s="9" t="s">
        <v>54</v>
      </c>
      <c r="J504" s="15">
        <v>16875.857525350475</v>
      </c>
      <c r="K504" s="16">
        <v>33.102822671885789</v>
      </c>
      <c r="L504" s="9" t="s">
        <v>27</v>
      </c>
      <c r="M504" s="9">
        <v>2021</v>
      </c>
      <c r="N504" s="9" t="s">
        <v>31</v>
      </c>
      <c r="O504" s="9" t="s">
        <v>31</v>
      </c>
      <c r="P504" s="9">
        <v>2035</v>
      </c>
      <c r="Q504" s="9" t="s">
        <v>32</v>
      </c>
      <c r="R504" s="17">
        <v>2.1221259368110066</v>
      </c>
      <c r="S504" s="9">
        <v>2035</v>
      </c>
      <c r="T504" s="9" t="s">
        <v>27</v>
      </c>
      <c r="U504" s="9" t="s">
        <v>225</v>
      </c>
      <c r="V504" s="9" t="s">
        <v>226</v>
      </c>
      <c r="W504" s="9">
        <v>96</v>
      </c>
      <c r="X504" s="9" t="s">
        <v>227</v>
      </c>
    </row>
    <row r="505" spans="1:24" ht="60">
      <c r="A505" s="9" t="s">
        <v>1139</v>
      </c>
      <c r="B505" s="9" t="s">
        <v>70</v>
      </c>
      <c r="C505" s="9" t="s">
        <v>247</v>
      </c>
      <c r="D505" s="9" t="s">
        <v>27</v>
      </c>
      <c r="E505" s="9" t="s">
        <v>1189</v>
      </c>
      <c r="F505" s="9" t="s">
        <v>1189</v>
      </c>
      <c r="G505" s="9" t="s">
        <v>1141</v>
      </c>
      <c r="H505" s="9" t="s">
        <v>1142</v>
      </c>
      <c r="I505" s="9" t="s">
        <v>54</v>
      </c>
      <c r="J505" s="15">
        <v>4375.7969108055277</v>
      </c>
      <c r="K505" s="16">
        <v>13.718336388679663</v>
      </c>
      <c r="L505" s="9" t="s">
        <v>27</v>
      </c>
      <c r="M505" s="9">
        <v>2021</v>
      </c>
      <c r="N505" s="9" t="s">
        <v>31</v>
      </c>
      <c r="O505" s="9" t="s">
        <v>31</v>
      </c>
      <c r="P505" s="9">
        <v>2035</v>
      </c>
      <c r="Q505" s="9" t="s">
        <v>32</v>
      </c>
      <c r="R505" s="17">
        <v>2.0916081630626833</v>
      </c>
      <c r="S505" s="9">
        <v>2035</v>
      </c>
      <c r="T505" s="9" t="s">
        <v>27</v>
      </c>
      <c r="U505" s="9" t="s">
        <v>225</v>
      </c>
      <c r="V505" s="9" t="s">
        <v>226</v>
      </c>
      <c r="W505" s="9">
        <v>96</v>
      </c>
      <c r="X505" s="9" t="s">
        <v>227</v>
      </c>
    </row>
    <row r="506" spans="1:24" ht="60">
      <c r="A506" s="9" t="s">
        <v>1139</v>
      </c>
      <c r="B506" s="9" t="s">
        <v>70</v>
      </c>
      <c r="C506" s="9" t="s">
        <v>884</v>
      </c>
      <c r="D506" s="9" t="s">
        <v>27</v>
      </c>
      <c r="E506" s="9" t="s">
        <v>952</v>
      </c>
      <c r="F506" s="9" t="s">
        <v>952</v>
      </c>
      <c r="G506" s="9" t="s">
        <v>1141</v>
      </c>
      <c r="H506" s="9" t="s">
        <v>1142</v>
      </c>
      <c r="I506" s="9" t="s">
        <v>54</v>
      </c>
      <c r="J506" s="15">
        <v>4211.1399991478838</v>
      </c>
      <c r="K506" s="16">
        <v>9.6827583341896926</v>
      </c>
      <c r="L506" s="9" t="s">
        <v>27</v>
      </c>
      <c r="M506" s="9">
        <v>2021</v>
      </c>
      <c r="N506" s="9" t="s">
        <v>31</v>
      </c>
      <c r="O506" s="9" t="s">
        <v>31</v>
      </c>
      <c r="P506" s="9">
        <v>2035</v>
      </c>
      <c r="Q506" s="9" t="s">
        <v>32</v>
      </c>
      <c r="R506" s="17">
        <v>1.0226617772748805</v>
      </c>
      <c r="S506" s="9">
        <v>2035</v>
      </c>
      <c r="T506" s="9" t="s">
        <v>27</v>
      </c>
      <c r="U506" s="9" t="s">
        <v>225</v>
      </c>
      <c r="V506" s="9" t="s">
        <v>226</v>
      </c>
      <c r="W506" s="9">
        <v>96</v>
      </c>
      <c r="X506" s="9" t="s">
        <v>227</v>
      </c>
    </row>
    <row r="507" spans="1:24" ht="60">
      <c r="A507" s="9" t="s">
        <v>1139</v>
      </c>
      <c r="B507" s="9" t="s">
        <v>70</v>
      </c>
      <c r="C507" s="9" t="s">
        <v>266</v>
      </c>
      <c r="D507" s="9" t="s">
        <v>27</v>
      </c>
      <c r="E507" s="9" t="s">
        <v>513</v>
      </c>
      <c r="F507" s="9" t="s">
        <v>513</v>
      </c>
      <c r="G507" s="9" t="s">
        <v>1141</v>
      </c>
      <c r="H507" s="9" t="s">
        <v>1142</v>
      </c>
      <c r="I507" s="9" t="s">
        <v>54</v>
      </c>
      <c r="J507" s="15">
        <v>6631.8445536284526</v>
      </c>
      <c r="K507" s="16">
        <v>14.957176472087029</v>
      </c>
      <c r="L507" s="9" t="s">
        <v>27</v>
      </c>
      <c r="M507" s="9">
        <v>2021</v>
      </c>
      <c r="N507" s="9" t="s">
        <v>31</v>
      </c>
      <c r="O507" s="9" t="s">
        <v>31</v>
      </c>
      <c r="P507" s="9">
        <v>2035</v>
      </c>
      <c r="Q507" s="9" t="s">
        <v>32</v>
      </c>
      <c r="R507" s="17">
        <v>9.3500581725763041</v>
      </c>
      <c r="S507" s="9">
        <v>2035</v>
      </c>
      <c r="T507" s="9" t="s">
        <v>27</v>
      </c>
      <c r="U507" s="9" t="s">
        <v>225</v>
      </c>
      <c r="V507" s="9" t="s">
        <v>226</v>
      </c>
      <c r="W507" s="9">
        <v>96</v>
      </c>
      <c r="X507" s="9" t="s">
        <v>227</v>
      </c>
    </row>
    <row r="508" spans="1:24" ht="60">
      <c r="A508" s="9" t="s">
        <v>1139</v>
      </c>
      <c r="B508" s="9" t="s">
        <v>70</v>
      </c>
      <c r="C508" s="9" t="s">
        <v>355</v>
      </c>
      <c r="D508" s="9" t="s">
        <v>27</v>
      </c>
      <c r="E508" s="9" t="s">
        <v>1190</v>
      </c>
      <c r="F508" s="9" t="s">
        <v>1190</v>
      </c>
      <c r="G508" s="9" t="s">
        <v>1141</v>
      </c>
      <c r="H508" s="9" t="s">
        <v>1142</v>
      </c>
      <c r="I508" s="9" t="s">
        <v>54</v>
      </c>
      <c r="J508" s="15">
        <v>17909.387895704975</v>
      </c>
      <c r="K508" s="16">
        <v>32.856826942934205</v>
      </c>
      <c r="L508" s="9" t="s">
        <v>27</v>
      </c>
      <c r="M508" s="9">
        <v>2021</v>
      </c>
      <c r="N508" s="9" t="s">
        <v>31</v>
      </c>
      <c r="O508" s="9" t="s">
        <v>31</v>
      </c>
      <c r="P508" s="9">
        <v>2035</v>
      </c>
      <c r="Q508" s="9" t="s">
        <v>32</v>
      </c>
      <c r="R508" s="17">
        <v>10.684013135213835</v>
      </c>
      <c r="S508" s="9">
        <v>2035</v>
      </c>
      <c r="T508" s="9" t="s">
        <v>27</v>
      </c>
      <c r="U508" s="9" t="s">
        <v>225</v>
      </c>
      <c r="V508" s="9" t="s">
        <v>226</v>
      </c>
      <c r="W508" s="9">
        <v>96</v>
      </c>
      <c r="X508" s="9" t="s">
        <v>227</v>
      </c>
    </row>
    <row r="509" spans="1:24" ht="60">
      <c r="A509" s="9" t="s">
        <v>1139</v>
      </c>
      <c r="B509" s="9" t="s">
        <v>70</v>
      </c>
      <c r="C509" s="9" t="s">
        <v>402</v>
      </c>
      <c r="D509" s="9" t="s">
        <v>27</v>
      </c>
      <c r="E509" s="9" t="s">
        <v>515</v>
      </c>
      <c r="F509" s="9" t="s">
        <v>515</v>
      </c>
      <c r="G509" s="9" t="s">
        <v>1141</v>
      </c>
      <c r="H509" s="9" t="s">
        <v>1142</v>
      </c>
      <c r="I509" s="9" t="s">
        <v>54</v>
      </c>
      <c r="J509" s="15">
        <v>13327.495453758351</v>
      </c>
      <c r="K509" s="16">
        <v>30.433305705553078</v>
      </c>
      <c r="L509" s="9" t="s">
        <v>27</v>
      </c>
      <c r="M509" s="9">
        <v>2021</v>
      </c>
      <c r="N509" s="9" t="s">
        <v>31</v>
      </c>
      <c r="O509" s="9" t="s">
        <v>31</v>
      </c>
      <c r="P509" s="9">
        <v>2035</v>
      </c>
      <c r="Q509" s="9" t="s">
        <v>32</v>
      </c>
      <c r="R509" s="17">
        <v>2.752172931443845</v>
      </c>
      <c r="S509" s="9">
        <v>2035</v>
      </c>
      <c r="T509" s="9" t="s">
        <v>27</v>
      </c>
      <c r="U509" s="9" t="s">
        <v>225</v>
      </c>
      <c r="V509" s="9" t="s">
        <v>226</v>
      </c>
      <c r="W509" s="9">
        <v>96</v>
      </c>
      <c r="X509" s="9" t="s">
        <v>227</v>
      </c>
    </row>
    <row r="510" spans="1:24" ht="60">
      <c r="A510" s="9" t="s">
        <v>1139</v>
      </c>
      <c r="B510" s="9" t="s">
        <v>70</v>
      </c>
      <c r="C510" s="9" t="s">
        <v>122</v>
      </c>
      <c r="D510" s="9" t="s">
        <v>27</v>
      </c>
      <c r="E510" s="9" t="s">
        <v>517</v>
      </c>
      <c r="F510" s="9" t="s">
        <v>517</v>
      </c>
      <c r="G510" s="9" t="s">
        <v>1141</v>
      </c>
      <c r="H510" s="9" t="s">
        <v>1142</v>
      </c>
      <c r="I510" s="9" t="s">
        <v>54</v>
      </c>
      <c r="J510" s="15">
        <v>4205.8744792889511</v>
      </c>
      <c r="K510" s="16">
        <v>6.0086239185212129</v>
      </c>
      <c r="L510" s="9" t="s">
        <v>27</v>
      </c>
      <c r="M510" s="9">
        <v>2021</v>
      </c>
      <c r="N510" s="9" t="s">
        <v>31</v>
      </c>
      <c r="O510" s="9" t="s">
        <v>31</v>
      </c>
      <c r="P510" s="9">
        <v>2035</v>
      </c>
      <c r="Q510" s="9" t="s">
        <v>32</v>
      </c>
      <c r="R510" s="17">
        <v>4.7716808135017077</v>
      </c>
      <c r="S510" s="9">
        <v>2035</v>
      </c>
      <c r="T510" s="9" t="s">
        <v>27</v>
      </c>
      <c r="U510" s="9" t="s">
        <v>225</v>
      </c>
      <c r="V510" s="9" t="s">
        <v>226</v>
      </c>
      <c r="W510" s="9">
        <v>96</v>
      </c>
      <c r="X510" s="9" t="s">
        <v>227</v>
      </c>
    </row>
    <row r="511" spans="1:24" ht="60">
      <c r="A511" s="9" t="s">
        <v>1139</v>
      </c>
      <c r="B511" s="9" t="s">
        <v>70</v>
      </c>
      <c r="C511" s="9" t="s">
        <v>346</v>
      </c>
      <c r="D511" s="9" t="s">
        <v>27</v>
      </c>
      <c r="E511" s="9" t="s">
        <v>1191</v>
      </c>
      <c r="F511" s="9" t="s">
        <v>1191</v>
      </c>
      <c r="G511" s="9" t="s">
        <v>1141</v>
      </c>
      <c r="H511" s="9" t="s">
        <v>1142</v>
      </c>
      <c r="I511" s="9" t="s">
        <v>54</v>
      </c>
      <c r="J511" s="15">
        <v>2415.4280349599326</v>
      </c>
      <c r="K511" s="16">
        <v>7.4587523116586798</v>
      </c>
      <c r="L511" s="9" t="s">
        <v>27</v>
      </c>
      <c r="M511" s="9">
        <v>2021</v>
      </c>
      <c r="N511" s="9" t="s">
        <v>31</v>
      </c>
      <c r="O511" s="9" t="s">
        <v>31</v>
      </c>
      <c r="P511" s="9">
        <v>2035</v>
      </c>
      <c r="Q511" s="9" t="s">
        <v>32</v>
      </c>
      <c r="R511" s="17">
        <v>1.1885706655226616</v>
      </c>
      <c r="S511" s="9">
        <v>2035</v>
      </c>
      <c r="T511" s="9" t="s">
        <v>27</v>
      </c>
      <c r="U511" s="9" t="s">
        <v>225</v>
      </c>
      <c r="V511" s="9" t="s">
        <v>226</v>
      </c>
      <c r="W511" s="9">
        <v>96</v>
      </c>
      <c r="X511" s="9" t="s">
        <v>227</v>
      </c>
    </row>
    <row r="512" spans="1:24" ht="60">
      <c r="A512" s="9" t="s">
        <v>1139</v>
      </c>
      <c r="B512" s="9" t="s">
        <v>70</v>
      </c>
      <c r="C512" s="9" t="s">
        <v>372</v>
      </c>
      <c r="D512" s="9" t="s">
        <v>27</v>
      </c>
      <c r="E512" s="9" t="s">
        <v>519</v>
      </c>
      <c r="F512" s="9" t="s">
        <v>519</v>
      </c>
      <c r="G512" s="9" t="s">
        <v>1141</v>
      </c>
      <c r="H512" s="9" t="s">
        <v>1142</v>
      </c>
      <c r="I512" s="9" t="s">
        <v>54</v>
      </c>
      <c r="J512" s="15">
        <v>17022.832594373485</v>
      </c>
      <c r="K512" s="16">
        <v>38.777404770185022</v>
      </c>
      <c r="L512" s="9" t="s">
        <v>27</v>
      </c>
      <c r="M512" s="9">
        <v>2021</v>
      </c>
      <c r="N512" s="9" t="s">
        <v>31</v>
      </c>
      <c r="O512" s="9" t="s">
        <v>31</v>
      </c>
      <c r="P512" s="9">
        <v>2035</v>
      </c>
      <c r="Q512" s="9" t="s">
        <v>32</v>
      </c>
      <c r="R512" s="17">
        <v>6.8234173299865164</v>
      </c>
      <c r="S512" s="9">
        <v>2035</v>
      </c>
      <c r="T512" s="9" t="s">
        <v>27</v>
      </c>
      <c r="U512" s="9" t="s">
        <v>225</v>
      </c>
      <c r="V512" s="9" t="s">
        <v>226</v>
      </c>
      <c r="W512" s="9">
        <v>96</v>
      </c>
      <c r="X512" s="9" t="s">
        <v>227</v>
      </c>
    </row>
    <row r="513" spans="1:24" ht="60">
      <c r="A513" s="9" t="s">
        <v>1139</v>
      </c>
      <c r="B513" s="9" t="s">
        <v>70</v>
      </c>
      <c r="C513" s="9" t="s">
        <v>43</v>
      </c>
      <c r="D513" s="9" t="s">
        <v>27</v>
      </c>
      <c r="E513" s="9" t="s">
        <v>1192</v>
      </c>
      <c r="F513" s="9" t="s">
        <v>1192</v>
      </c>
      <c r="G513" s="9" t="s">
        <v>1141</v>
      </c>
      <c r="H513" s="9" t="s">
        <v>1142</v>
      </c>
      <c r="I513" s="9" t="s">
        <v>54</v>
      </c>
      <c r="J513" s="15">
        <v>28628.941325104406</v>
      </c>
      <c r="K513" s="16">
        <v>50.35837690115639</v>
      </c>
      <c r="L513" s="9" t="s">
        <v>27</v>
      </c>
      <c r="M513" s="9">
        <v>2021</v>
      </c>
      <c r="N513" s="9" t="s">
        <v>31</v>
      </c>
      <c r="O513" s="9" t="s">
        <v>31</v>
      </c>
      <c r="P513" s="9">
        <v>2035</v>
      </c>
      <c r="Q513" s="9" t="s">
        <v>32</v>
      </c>
      <c r="R513" s="17">
        <v>12.813728296967446</v>
      </c>
      <c r="S513" s="9">
        <v>2035</v>
      </c>
      <c r="T513" s="9" t="s">
        <v>27</v>
      </c>
      <c r="U513" s="9" t="s">
        <v>225</v>
      </c>
      <c r="V513" s="9" t="s">
        <v>226</v>
      </c>
      <c r="W513" s="9">
        <v>96</v>
      </c>
      <c r="X513" s="9" t="s">
        <v>227</v>
      </c>
    </row>
    <row r="514" spans="1:24" ht="60">
      <c r="A514" s="9" t="s">
        <v>1139</v>
      </c>
      <c r="B514" s="9" t="s">
        <v>70</v>
      </c>
      <c r="C514" s="9" t="s">
        <v>252</v>
      </c>
      <c r="D514" s="9" t="s">
        <v>27</v>
      </c>
      <c r="E514" s="9" t="s">
        <v>521</v>
      </c>
      <c r="F514" s="9" t="s">
        <v>521</v>
      </c>
      <c r="G514" s="9" t="s">
        <v>1141</v>
      </c>
      <c r="H514" s="9" t="s">
        <v>1142</v>
      </c>
      <c r="I514" s="9" t="s">
        <v>54</v>
      </c>
      <c r="J514" s="15">
        <v>2720.9477544776591</v>
      </c>
      <c r="K514" s="16">
        <v>6.4519582008858505</v>
      </c>
      <c r="L514" s="9" t="s">
        <v>27</v>
      </c>
      <c r="M514" s="9">
        <v>2021</v>
      </c>
      <c r="N514" s="9" t="s">
        <v>31</v>
      </c>
      <c r="O514" s="9" t="s">
        <v>31</v>
      </c>
      <c r="P514" s="9">
        <v>2035</v>
      </c>
      <c r="Q514" s="9" t="s">
        <v>32</v>
      </c>
      <c r="R514" s="17">
        <v>6.7409591790270484</v>
      </c>
      <c r="S514" s="9">
        <v>2035</v>
      </c>
      <c r="T514" s="9" t="s">
        <v>27</v>
      </c>
      <c r="U514" s="9" t="s">
        <v>225</v>
      </c>
      <c r="V514" s="9" t="s">
        <v>226</v>
      </c>
      <c r="W514" s="9">
        <v>96</v>
      </c>
      <c r="X514" s="9" t="s">
        <v>227</v>
      </c>
    </row>
    <row r="515" spans="1:24" ht="60">
      <c r="A515" s="9" t="s">
        <v>1139</v>
      </c>
      <c r="B515" s="9" t="s">
        <v>70</v>
      </c>
      <c r="C515" s="9" t="s">
        <v>355</v>
      </c>
      <c r="D515" s="9" t="s">
        <v>27</v>
      </c>
      <c r="E515" s="9" t="s">
        <v>1193</v>
      </c>
      <c r="F515" s="9" t="s">
        <v>1193</v>
      </c>
      <c r="G515" s="9" t="s">
        <v>1141</v>
      </c>
      <c r="H515" s="9" t="s">
        <v>1142</v>
      </c>
      <c r="I515" s="9" t="s">
        <v>54</v>
      </c>
      <c r="J515" s="15">
        <v>9681.7486979771002</v>
      </c>
      <c r="K515" s="16">
        <v>26.435842854760764</v>
      </c>
      <c r="L515" s="9" t="s">
        <v>27</v>
      </c>
      <c r="M515" s="9">
        <v>2021</v>
      </c>
      <c r="N515" s="9" t="s">
        <v>31</v>
      </c>
      <c r="O515" s="9" t="s">
        <v>31</v>
      </c>
      <c r="P515" s="9">
        <v>2035</v>
      </c>
      <c r="Q515" s="9" t="s">
        <v>32</v>
      </c>
      <c r="R515" s="17">
        <v>6.0732378880208246</v>
      </c>
      <c r="S515" s="9">
        <v>2035</v>
      </c>
      <c r="T515" s="9" t="s">
        <v>27</v>
      </c>
      <c r="U515" s="9" t="s">
        <v>225</v>
      </c>
      <c r="V515" s="9" t="s">
        <v>226</v>
      </c>
      <c r="W515" s="9">
        <v>96</v>
      </c>
      <c r="X515" s="9" t="s">
        <v>227</v>
      </c>
    </row>
    <row r="516" spans="1:24" ht="60">
      <c r="A516" s="9" t="s">
        <v>1139</v>
      </c>
      <c r="B516" s="9" t="s">
        <v>70</v>
      </c>
      <c r="C516" s="9" t="s">
        <v>247</v>
      </c>
      <c r="D516" s="9" t="s">
        <v>27</v>
      </c>
      <c r="E516" s="9" t="s">
        <v>249</v>
      </c>
      <c r="F516" s="9" t="s">
        <v>249</v>
      </c>
      <c r="G516" s="9" t="s">
        <v>1141</v>
      </c>
      <c r="H516" s="9" t="s">
        <v>1142</v>
      </c>
      <c r="I516" s="9" t="s">
        <v>54</v>
      </c>
      <c r="J516" s="15">
        <v>40986.22396571935</v>
      </c>
      <c r="K516" s="16">
        <v>120.58553966708467</v>
      </c>
      <c r="L516" s="9" t="s">
        <v>27</v>
      </c>
      <c r="M516" s="9">
        <v>2021</v>
      </c>
      <c r="N516" s="9" t="s">
        <v>31</v>
      </c>
      <c r="O516" s="9" t="s">
        <v>31</v>
      </c>
      <c r="P516" s="9">
        <v>2035</v>
      </c>
      <c r="Q516" s="9" t="s">
        <v>32</v>
      </c>
      <c r="R516" s="17">
        <v>31.267420492861767</v>
      </c>
      <c r="S516" s="9">
        <v>2035</v>
      </c>
      <c r="T516" s="9" t="s">
        <v>27</v>
      </c>
      <c r="U516" s="9" t="s">
        <v>225</v>
      </c>
      <c r="V516" s="9" t="s">
        <v>226</v>
      </c>
      <c r="W516" s="9">
        <v>96</v>
      </c>
      <c r="X516" s="9" t="s">
        <v>227</v>
      </c>
    </row>
    <row r="517" spans="1:24" ht="60">
      <c r="A517" s="9" t="s">
        <v>1139</v>
      </c>
      <c r="B517" s="9" t="s">
        <v>70</v>
      </c>
      <c r="C517" s="9" t="s">
        <v>402</v>
      </c>
      <c r="D517" s="9" t="s">
        <v>27</v>
      </c>
      <c r="E517" s="9" t="s">
        <v>1194</v>
      </c>
      <c r="F517" s="9" t="s">
        <v>1194</v>
      </c>
      <c r="G517" s="9" t="s">
        <v>1141</v>
      </c>
      <c r="H517" s="9" t="s">
        <v>1142</v>
      </c>
      <c r="I517" s="9" t="s">
        <v>54</v>
      </c>
      <c r="J517" s="15">
        <v>7596.5855645721085</v>
      </c>
      <c r="K517" s="16">
        <v>15.450017954367583</v>
      </c>
      <c r="L517" s="9" t="s">
        <v>27</v>
      </c>
      <c r="M517" s="9">
        <v>2021</v>
      </c>
      <c r="N517" s="9" t="s">
        <v>31</v>
      </c>
      <c r="O517" s="9" t="s">
        <v>31</v>
      </c>
      <c r="P517" s="9">
        <v>2035</v>
      </c>
      <c r="Q517" s="9" t="s">
        <v>32</v>
      </c>
      <c r="R517" s="17">
        <v>4.0538052222651473</v>
      </c>
      <c r="S517" s="9">
        <v>2035</v>
      </c>
      <c r="T517" s="9" t="s">
        <v>27</v>
      </c>
      <c r="U517" s="9" t="s">
        <v>225</v>
      </c>
      <c r="V517" s="9" t="s">
        <v>226</v>
      </c>
      <c r="W517" s="9">
        <v>96</v>
      </c>
      <c r="X517" s="9" t="s">
        <v>227</v>
      </c>
    </row>
    <row r="518" spans="1:24" ht="60">
      <c r="A518" s="9" t="s">
        <v>1139</v>
      </c>
      <c r="B518" s="9" t="s">
        <v>70</v>
      </c>
      <c r="C518" s="9" t="s">
        <v>241</v>
      </c>
      <c r="D518" s="9" t="s">
        <v>27</v>
      </c>
      <c r="E518" s="9" t="s">
        <v>1195</v>
      </c>
      <c r="F518" s="9" t="s">
        <v>1195</v>
      </c>
      <c r="G518" s="9" t="s">
        <v>1141</v>
      </c>
      <c r="H518" s="9" t="s">
        <v>1142</v>
      </c>
      <c r="I518" s="9" t="s">
        <v>54</v>
      </c>
      <c r="J518" s="15">
        <v>9414.9559887746072</v>
      </c>
      <c r="K518" s="16">
        <v>18.719567003558534</v>
      </c>
      <c r="L518" s="9" t="s">
        <v>27</v>
      </c>
      <c r="M518" s="9">
        <v>2021</v>
      </c>
      <c r="N518" s="9" t="s">
        <v>31</v>
      </c>
      <c r="O518" s="9" t="s">
        <v>31</v>
      </c>
      <c r="P518" s="9">
        <v>2035</v>
      </c>
      <c r="Q518" s="9" t="s">
        <v>32</v>
      </c>
      <c r="R518" s="17">
        <v>4.9741997041898784</v>
      </c>
      <c r="S518" s="9">
        <v>2035</v>
      </c>
      <c r="T518" s="9" t="s">
        <v>27</v>
      </c>
      <c r="U518" s="9" t="s">
        <v>225</v>
      </c>
      <c r="V518" s="9" t="s">
        <v>226</v>
      </c>
      <c r="W518" s="9">
        <v>96</v>
      </c>
      <c r="X518" s="9" t="s">
        <v>227</v>
      </c>
    </row>
    <row r="519" spans="1:24" ht="60">
      <c r="A519" s="9" t="s">
        <v>1139</v>
      </c>
      <c r="B519" s="9" t="s">
        <v>70</v>
      </c>
      <c r="C519" s="9" t="s">
        <v>468</v>
      </c>
      <c r="D519" s="9" t="s">
        <v>27</v>
      </c>
      <c r="E519" s="9" t="s">
        <v>523</v>
      </c>
      <c r="F519" s="9" t="s">
        <v>523</v>
      </c>
      <c r="G519" s="9" t="s">
        <v>1141</v>
      </c>
      <c r="H519" s="9" t="s">
        <v>1142</v>
      </c>
      <c r="I519" s="9" t="s">
        <v>54</v>
      </c>
      <c r="J519" s="15">
        <v>2517.5341211424984</v>
      </c>
      <c r="K519" s="16">
        <v>5.7552609854925434</v>
      </c>
      <c r="L519" s="9" t="s">
        <v>27</v>
      </c>
      <c r="M519" s="9">
        <v>2021</v>
      </c>
      <c r="N519" s="9" t="s">
        <v>31</v>
      </c>
      <c r="O519" s="9" t="s">
        <v>31</v>
      </c>
      <c r="P519" s="9">
        <v>2035</v>
      </c>
      <c r="Q519" s="9" t="s">
        <v>32</v>
      </c>
      <c r="R519" s="17">
        <v>2.5631861023662985</v>
      </c>
      <c r="S519" s="9">
        <v>2035</v>
      </c>
      <c r="T519" s="9" t="s">
        <v>27</v>
      </c>
      <c r="U519" s="9" t="s">
        <v>225</v>
      </c>
      <c r="V519" s="9" t="s">
        <v>226</v>
      </c>
      <c r="W519" s="9">
        <v>96</v>
      </c>
      <c r="X519" s="9" t="s">
        <v>227</v>
      </c>
    </row>
    <row r="520" spans="1:24" ht="60">
      <c r="A520" s="9" t="s">
        <v>1139</v>
      </c>
      <c r="B520" s="9" t="s">
        <v>70</v>
      </c>
      <c r="C520" s="9" t="s">
        <v>884</v>
      </c>
      <c r="D520" s="9" t="s">
        <v>27</v>
      </c>
      <c r="E520" s="9" t="s">
        <v>1196</v>
      </c>
      <c r="F520" s="9" t="s">
        <v>1196</v>
      </c>
      <c r="G520" s="9" t="s">
        <v>1141</v>
      </c>
      <c r="H520" s="9" t="s">
        <v>1142</v>
      </c>
      <c r="I520" s="9" t="s">
        <v>54</v>
      </c>
      <c r="J520" s="15">
        <v>20332.063221498596</v>
      </c>
      <c r="K520" s="16">
        <v>46.768364727789788</v>
      </c>
      <c r="L520" s="9" t="s">
        <v>27</v>
      </c>
      <c r="M520" s="9">
        <v>2021</v>
      </c>
      <c r="N520" s="9" t="s">
        <v>31</v>
      </c>
      <c r="O520" s="9" t="s">
        <v>31</v>
      </c>
      <c r="P520" s="9">
        <v>2035</v>
      </c>
      <c r="Q520" s="9" t="s">
        <v>32</v>
      </c>
      <c r="R520" s="17">
        <v>11.934629764757418</v>
      </c>
      <c r="S520" s="9">
        <v>2035</v>
      </c>
      <c r="T520" s="9" t="s">
        <v>27</v>
      </c>
      <c r="U520" s="9" t="s">
        <v>225</v>
      </c>
      <c r="V520" s="9" t="s">
        <v>226</v>
      </c>
      <c r="W520" s="9">
        <v>96</v>
      </c>
      <c r="X520" s="9" t="s">
        <v>227</v>
      </c>
    </row>
    <row r="521" spans="1:24" ht="60">
      <c r="A521" s="9" t="s">
        <v>1139</v>
      </c>
      <c r="B521" s="9" t="s">
        <v>70</v>
      </c>
      <c r="C521" s="9" t="s">
        <v>43</v>
      </c>
      <c r="D521" s="9" t="s">
        <v>27</v>
      </c>
      <c r="E521" s="9" t="s">
        <v>264</v>
      </c>
      <c r="F521" s="9" t="s">
        <v>264</v>
      </c>
      <c r="G521" s="9" t="s">
        <v>1141</v>
      </c>
      <c r="H521" s="9" t="s">
        <v>1142</v>
      </c>
      <c r="I521" s="9" t="s">
        <v>54</v>
      </c>
      <c r="J521" s="15">
        <v>29625.15981905891</v>
      </c>
      <c r="K521" s="16">
        <v>69.877135593931541</v>
      </c>
      <c r="L521" s="9" t="s">
        <v>27</v>
      </c>
      <c r="M521" s="9">
        <v>2021</v>
      </c>
      <c r="N521" s="9" t="s">
        <v>31</v>
      </c>
      <c r="O521" s="9" t="s">
        <v>31</v>
      </c>
      <c r="P521" s="9">
        <v>2035</v>
      </c>
      <c r="Q521" s="9" t="s">
        <v>32</v>
      </c>
      <c r="R521" s="17">
        <v>6.689003335439792</v>
      </c>
      <c r="S521" s="9">
        <v>2035</v>
      </c>
      <c r="T521" s="9" t="s">
        <v>27</v>
      </c>
      <c r="U521" s="9" t="s">
        <v>225</v>
      </c>
      <c r="V521" s="9" t="s">
        <v>226</v>
      </c>
      <c r="W521" s="9">
        <v>96</v>
      </c>
      <c r="X521" s="9" t="s">
        <v>227</v>
      </c>
    </row>
    <row r="522" spans="1:24" ht="60">
      <c r="A522" s="9" t="s">
        <v>1139</v>
      </c>
      <c r="B522" s="9" t="s">
        <v>70</v>
      </c>
      <c r="C522" s="9" t="s">
        <v>372</v>
      </c>
      <c r="D522" s="9" t="s">
        <v>27</v>
      </c>
      <c r="E522" s="9" t="s">
        <v>1197</v>
      </c>
      <c r="F522" s="9" t="s">
        <v>1197</v>
      </c>
      <c r="G522" s="9" t="s">
        <v>1141</v>
      </c>
      <c r="H522" s="9" t="s">
        <v>1142</v>
      </c>
      <c r="I522" s="9" t="s">
        <v>54</v>
      </c>
      <c r="J522" s="15">
        <v>6546.3533812563965</v>
      </c>
      <c r="K522" s="16">
        <v>10.969594564973422</v>
      </c>
      <c r="L522" s="9" t="s">
        <v>27</v>
      </c>
      <c r="M522" s="9">
        <v>2021</v>
      </c>
      <c r="N522" s="9" t="s">
        <v>31</v>
      </c>
      <c r="O522" s="9" t="s">
        <v>31</v>
      </c>
      <c r="P522" s="9">
        <v>2035</v>
      </c>
      <c r="Q522" s="9" t="s">
        <v>32</v>
      </c>
      <c r="R522" s="17">
        <v>3.6815987526924592</v>
      </c>
      <c r="S522" s="9">
        <v>2035</v>
      </c>
      <c r="T522" s="9" t="s">
        <v>27</v>
      </c>
      <c r="U522" s="9" t="s">
        <v>225</v>
      </c>
      <c r="V522" s="9" t="s">
        <v>226</v>
      </c>
      <c r="W522" s="9">
        <v>96</v>
      </c>
      <c r="X522" s="9" t="s">
        <v>227</v>
      </c>
    </row>
    <row r="523" spans="1:24" ht="60">
      <c r="A523" s="9" t="s">
        <v>1139</v>
      </c>
      <c r="B523" s="9" t="s">
        <v>70</v>
      </c>
      <c r="C523" s="9" t="s">
        <v>270</v>
      </c>
      <c r="D523" s="9" t="s">
        <v>27</v>
      </c>
      <c r="E523" s="9" t="s">
        <v>525</v>
      </c>
      <c r="F523" s="9" t="s">
        <v>525</v>
      </c>
      <c r="G523" s="9" t="s">
        <v>1141</v>
      </c>
      <c r="H523" s="9" t="s">
        <v>1142</v>
      </c>
      <c r="I523" s="9" t="s">
        <v>54</v>
      </c>
      <c r="J523" s="15">
        <v>10530.249802859469</v>
      </c>
      <c r="K523" s="16">
        <v>20.448867385482878</v>
      </c>
      <c r="L523" s="9" t="s">
        <v>27</v>
      </c>
      <c r="M523" s="9">
        <v>2021</v>
      </c>
      <c r="N523" s="9" t="s">
        <v>31</v>
      </c>
      <c r="O523" s="9" t="s">
        <v>31</v>
      </c>
      <c r="P523" s="9">
        <v>2035</v>
      </c>
      <c r="Q523" s="9" t="s">
        <v>32</v>
      </c>
      <c r="R523" s="17">
        <v>6.6402686667484216</v>
      </c>
      <c r="S523" s="9">
        <v>2035</v>
      </c>
      <c r="T523" s="9" t="s">
        <v>27</v>
      </c>
      <c r="U523" s="9" t="s">
        <v>225</v>
      </c>
      <c r="V523" s="9" t="s">
        <v>226</v>
      </c>
      <c r="W523" s="9">
        <v>96</v>
      </c>
      <c r="X523" s="9" t="s">
        <v>227</v>
      </c>
    </row>
    <row r="524" spans="1:24" ht="60">
      <c r="A524" s="9" t="s">
        <v>1139</v>
      </c>
      <c r="B524" s="9" t="s">
        <v>70</v>
      </c>
      <c r="C524" s="9" t="s">
        <v>247</v>
      </c>
      <c r="D524" s="9" t="s">
        <v>27</v>
      </c>
      <c r="E524" s="9" t="s">
        <v>1198</v>
      </c>
      <c r="F524" s="9" t="s">
        <v>1198</v>
      </c>
      <c r="G524" s="9" t="s">
        <v>1141</v>
      </c>
      <c r="H524" s="9" t="s">
        <v>1142</v>
      </c>
      <c r="I524" s="9" t="s">
        <v>54</v>
      </c>
      <c r="J524" s="15">
        <v>3687.7973335437905</v>
      </c>
      <c r="K524" s="16">
        <v>8.7120341968160044</v>
      </c>
      <c r="L524" s="9" t="s">
        <v>27</v>
      </c>
      <c r="M524" s="9">
        <v>2021</v>
      </c>
      <c r="N524" s="9" t="s">
        <v>31</v>
      </c>
      <c r="O524" s="9" t="s">
        <v>31</v>
      </c>
      <c r="P524" s="9">
        <v>2035</v>
      </c>
      <c r="Q524" s="9" t="s">
        <v>32</v>
      </c>
      <c r="R524" s="17">
        <v>1.0329897285305822</v>
      </c>
      <c r="S524" s="9">
        <v>2035</v>
      </c>
      <c r="T524" s="9" t="s">
        <v>27</v>
      </c>
      <c r="U524" s="9" t="s">
        <v>225</v>
      </c>
      <c r="V524" s="9" t="s">
        <v>226</v>
      </c>
      <c r="W524" s="9">
        <v>96</v>
      </c>
      <c r="X524" s="9" t="s">
        <v>227</v>
      </c>
    </row>
    <row r="525" spans="1:24" ht="60">
      <c r="A525" s="9" t="s">
        <v>1139</v>
      </c>
      <c r="B525" s="9" t="s">
        <v>70</v>
      </c>
      <c r="C525" s="9" t="s">
        <v>355</v>
      </c>
      <c r="D525" s="9" t="s">
        <v>27</v>
      </c>
      <c r="E525" s="9" t="s">
        <v>527</v>
      </c>
      <c r="F525" s="9" t="s">
        <v>527</v>
      </c>
      <c r="G525" s="9" t="s">
        <v>1141</v>
      </c>
      <c r="H525" s="9" t="s">
        <v>1142</v>
      </c>
      <c r="I525" s="9" t="s">
        <v>54</v>
      </c>
      <c r="J525" s="15">
        <v>10401.705925931903</v>
      </c>
      <c r="K525" s="16">
        <v>27.090046348131274</v>
      </c>
      <c r="L525" s="9" t="s">
        <v>27</v>
      </c>
      <c r="M525" s="9">
        <v>2021</v>
      </c>
      <c r="N525" s="9" t="s">
        <v>31</v>
      </c>
      <c r="O525" s="9" t="s">
        <v>31</v>
      </c>
      <c r="P525" s="9">
        <v>2035</v>
      </c>
      <c r="Q525" s="9" t="s">
        <v>32</v>
      </c>
      <c r="R525" s="17">
        <v>7.8479604803038532</v>
      </c>
      <c r="S525" s="9">
        <v>2035</v>
      </c>
      <c r="T525" s="9" t="s">
        <v>27</v>
      </c>
      <c r="U525" s="9" t="s">
        <v>225</v>
      </c>
      <c r="V525" s="9" t="s">
        <v>226</v>
      </c>
      <c r="W525" s="9">
        <v>96</v>
      </c>
      <c r="X525" s="9" t="s">
        <v>227</v>
      </c>
    </row>
    <row r="526" spans="1:24" ht="60">
      <c r="A526" s="9" t="s">
        <v>1139</v>
      </c>
      <c r="B526" s="9" t="s">
        <v>70</v>
      </c>
      <c r="C526" s="9" t="s">
        <v>465</v>
      </c>
      <c r="D526" s="9" t="s">
        <v>27</v>
      </c>
      <c r="E526" s="9" t="s">
        <v>944</v>
      </c>
      <c r="F526" s="9" t="s">
        <v>944</v>
      </c>
      <c r="G526" s="9" t="s">
        <v>1141</v>
      </c>
      <c r="H526" s="9" t="s">
        <v>1142</v>
      </c>
      <c r="I526" s="9" t="s">
        <v>54</v>
      </c>
      <c r="J526" s="15">
        <v>5841.6331263314896</v>
      </c>
      <c r="K526" s="16">
        <v>8.4520327070218038</v>
      </c>
      <c r="L526" s="9" t="s">
        <v>27</v>
      </c>
      <c r="M526" s="9">
        <v>2021</v>
      </c>
      <c r="N526" s="9" t="s">
        <v>31</v>
      </c>
      <c r="O526" s="9" t="s">
        <v>31</v>
      </c>
      <c r="P526" s="9">
        <v>2035</v>
      </c>
      <c r="Q526" s="9" t="s">
        <v>32</v>
      </c>
      <c r="R526" s="17">
        <v>4.1728985419600981</v>
      </c>
      <c r="S526" s="9">
        <v>2035</v>
      </c>
      <c r="T526" s="9" t="s">
        <v>27</v>
      </c>
      <c r="U526" s="9" t="s">
        <v>225</v>
      </c>
      <c r="V526" s="9" t="s">
        <v>226</v>
      </c>
      <c r="W526" s="9">
        <v>96</v>
      </c>
      <c r="X526" s="9" t="s">
        <v>227</v>
      </c>
    </row>
    <row r="527" spans="1:24" ht="60">
      <c r="A527" s="9" t="s">
        <v>1139</v>
      </c>
      <c r="B527" s="9" t="s">
        <v>70</v>
      </c>
      <c r="C527" s="9" t="s">
        <v>330</v>
      </c>
      <c r="D527" s="9" t="s">
        <v>27</v>
      </c>
      <c r="E527" s="9" t="s">
        <v>1199</v>
      </c>
      <c r="F527" s="9" t="s">
        <v>1199</v>
      </c>
      <c r="G527" s="9" t="s">
        <v>1141</v>
      </c>
      <c r="H527" s="9" t="s">
        <v>1142</v>
      </c>
      <c r="I527" s="9" t="s">
        <v>54</v>
      </c>
      <c r="J527" s="15">
        <v>2599.3691855779239</v>
      </c>
      <c r="K527" s="16">
        <v>5.286587422335101</v>
      </c>
      <c r="L527" s="9" t="s">
        <v>27</v>
      </c>
      <c r="M527" s="9">
        <v>2021</v>
      </c>
      <c r="N527" s="9" t="s">
        <v>31</v>
      </c>
      <c r="O527" s="9" t="s">
        <v>31</v>
      </c>
      <c r="P527" s="9">
        <v>2035</v>
      </c>
      <c r="Q527" s="9" t="s">
        <v>32</v>
      </c>
      <c r="R527" s="17">
        <v>0.27312413561309862</v>
      </c>
      <c r="S527" s="9">
        <v>2035</v>
      </c>
      <c r="T527" s="9" t="s">
        <v>27</v>
      </c>
      <c r="U527" s="9" t="s">
        <v>225</v>
      </c>
      <c r="V527" s="9" t="s">
        <v>226</v>
      </c>
      <c r="W527" s="9">
        <v>96</v>
      </c>
      <c r="X527" s="9" t="s">
        <v>227</v>
      </c>
    </row>
    <row r="528" spans="1:24" ht="60">
      <c r="A528" s="9" t="s">
        <v>1139</v>
      </c>
      <c r="B528" s="9" t="s">
        <v>70</v>
      </c>
      <c r="C528" s="9" t="s">
        <v>247</v>
      </c>
      <c r="D528" s="9" t="s">
        <v>27</v>
      </c>
      <c r="E528" s="9" t="s">
        <v>1200</v>
      </c>
      <c r="F528" s="9" t="s">
        <v>1200</v>
      </c>
      <c r="G528" s="9" t="s">
        <v>1141</v>
      </c>
      <c r="H528" s="9" t="s">
        <v>1142</v>
      </c>
      <c r="I528" s="9" t="s">
        <v>54</v>
      </c>
      <c r="J528" s="15">
        <v>10215.493477518961</v>
      </c>
      <c r="K528" s="16">
        <v>24.885629973521329</v>
      </c>
      <c r="L528" s="9" t="s">
        <v>27</v>
      </c>
      <c r="M528" s="9">
        <v>2021</v>
      </c>
      <c r="N528" s="9" t="s">
        <v>31</v>
      </c>
      <c r="O528" s="9" t="s">
        <v>31</v>
      </c>
      <c r="P528" s="9">
        <v>2035</v>
      </c>
      <c r="Q528" s="9" t="s">
        <v>32</v>
      </c>
      <c r="R528" s="17">
        <v>2.9773733790900598</v>
      </c>
      <c r="S528" s="9">
        <v>2035</v>
      </c>
      <c r="T528" s="9" t="s">
        <v>27</v>
      </c>
      <c r="U528" s="9" t="s">
        <v>225</v>
      </c>
      <c r="V528" s="9" t="s">
        <v>226</v>
      </c>
      <c r="W528" s="9">
        <v>96</v>
      </c>
      <c r="X528" s="9" t="s">
        <v>227</v>
      </c>
    </row>
    <row r="529" spans="1:24" ht="60">
      <c r="A529" s="9" t="s">
        <v>1139</v>
      </c>
      <c r="B529" s="9" t="s">
        <v>70</v>
      </c>
      <c r="C529" s="9" t="s">
        <v>241</v>
      </c>
      <c r="D529" s="9" t="s">
        <v>27</v>
      </c>
      <c r="E529" s="9" t="s">
        <v>1201</v>
      </c>
      <c r="F529" s="9" t="s">
        <v>1201</v>
      </c>
      <c r="G529" s="9" t="s">
        <v>1141</v>
      </c>
      <c r="H529" s="9" t="s">
        <v>1142</v>
      </c>
      <c r="I529" s="9" t="s">
        <v>54</v>
      </c>
      <c r="J529" s="15">
        <v>40708.695099808749</v>
      </c>
      <c r="K529" s="16">
        <v>67.980182051846654</v>
      </c>
      <c r="L529" s="9" t="s">
        <v>27</v>
      </c>
      <c r="M529" s="9">
        <v>2021</v>
      </c>
      <c r="N529" s="9" t="s">
        <v>31</v>
      </c>
      <c r="O529" s="9" t="s">
        <v>31</v>
      </c>
      <c r="P529" s="9">
        <v>2035</v>
      </c>
      <c r="Q529" s="9" t="s">
        <v>32</v>
      </c>
      <c r="R529" s="17">
        <v>11.096432284182484</v>
      </c>
      <c r="S529" s="9">
        <v>2035</v>
      </c>
      <c r="T529" s="9" t="s">
        <v>27</v>
      </c>
      <c r="U529" s="9" t="s">
        <v>225</v>
      </c>
      <c r="V529" s="9" t="s">
        <v>226</v>
      </c>
      <c r="W529" s="9">
        <v>96</v>
      </c>
      <c r="X529" s="9" t="s">
        <v>227</v>
      </c>
    </row>
    <row r="530" spans="1:24" ht="60">
      <c r="A530" s="9" t="s">
        <v>1139</v>
      </c>
      <c r="B530" s="9" t="s">
        <v>70</v>
      </c>
      <c r="C530" s="9" t="s">
        <v>475</v>
      </c>
      <c r="D530" s="9" t="s">
        <v>27</v>
      </c>
      <c r="E530" s="9" t="s">
        <v>954</v>
      </c>
      <c r="F530" s="9" t="s">
        <v>954</v>
      </c>
      <c r="G530" s="9" t="s">
        <v>1141</v>
      </c>
      <c r="H530" s="9" t="s">
        <v>1142</v>
      </c>
      <c r="I530" s="9" t="s">
        <v>54</v>
      </c>
      <c r="J530" s="15">
        <v>4030.9774399730222</v>
      </c>
      <c r="K530" s="16">
        <v>5.8701479861373231</v>
      </c>
      <c r="L530" s="9" t="s">
        <v>27</v>
      </c>
      <c r="M530" s="9">
        <v>2021</v>
      </c>
      <c r="N530" s="9" t="s">
        <v>31</v>
      </c>
      <c r="O530" s="9" t="s">
        <v>31</v>
      </c>
      <c r="P530" s="9">
        <v>2035</v>
      </c>
      <c r="Q530" s="9" t="s">
        <v>32</v>
      </c>
      <c r="R530" s="17">
        <v>4.849994712042121</v>
      </c>
      <c r="S530" s="9">
        <v>2035</v>
      </c>
      <c r="T530" s="9" t="s">
        <v>27</v>
      </c>
      <c r="U530" s="9" t="s">
        <v>225</v>
      </c>
      <c r="V530" s="9" t="s">
        <v>226</v>
      </c>
      <c r="W530" s="9">
        <v>96</v>
      </c>
      <c r="X530" s="9" t="s">
        <v>227</v>
      </c>
    </row>
    <row r="531" spans="1:24" ht="60">
      <c r="A531" s="9" t="s">
        <v>1139</v>
      </c>
      <c r="B531" s="9" t="s">
        <v>70</v>
      </c>
      <c r="C531" s="9" t="s">
        <v>346</v>
      </c>
      <c r="D531" s="9" t="s">
        <v>27</v>
      </c>
      <c r="E531" s="9" t="s">
        <v>1202</v>
      </c>
      <c r="F531" s="9" t="s">
        <v>1202</v>
      </c>
      <c r="G531" s="9" t="s">
        <v>1141</v>
      </c>
      <c r="H531" s="9" t="s">
        <v>1142</v>
      </c>
      <c r="I531" s="9" t="s">
        <v>54</v>
      </c>
      <c r="J531" s="15">
        <v>2107.8079308971992</v>
      </c>
      <c r="K531" s="16">
        <v>4.6342524683586763</v>
      </c>
      <c r="L531" s="9" t="s">
        <v>27</v>
      </c>
      <c r="M531" s="9">
        <v>2021</v>
      </c>
      <c r="N531" s="9" t="s">
        <v>31</v>
      </c>
      <c r="O531" s="9" t="s">
        <v>31</v>
      </c>
      <c r="P531" s="9">
        <v>2035</v>
      </c>
      <c r="Q531" s="9" t="s">
        <v>32</v>
      </c>
      <c r="R531" s="17">
        <v>7.2784395153283318E-2</v>
      </c>
      <c r="S531" s="9">
        <v>2035</v>
      </c>
      <c r="T531" s="9" t="s">
        <v>27</v>
      </c>
      <c r="U531" s="9" t="s">
        <v>225</v>
      </c>
      <c r="V531" s="9" t="s">
        <v>226</v>
      </c>
      <c r="W531" s="9">
        <v>96</v>
      </c>
      <c r="X531" s="9" t="s">
        <v>227</v>
      </c>
    </row>
    <row r="532" spans="1:24" ht="60">
      <c r="A532" s="9" t="s">
        <v>1139</v>
      </c>
      <c r="B532" s="9" t="s">
        <v>70</v>
      </c>
      <c r="C532" s="9" t="s">
        <v>402</v>
      </c>
      <c r="D532" s="9" t="s">
        <v>27</v>
      </c>
      <c r="E532" s="9" t="s">
        <v>1203</v>
      </c>
      <c r="F532" s="9" t="s">
        <v>1203</v>
      </c>
      <c r="G532" s="9" t="s">
        <v>1141</v>
      </c>
      <c r="H532" s="9" t="s">
        <v>1142</v>
      </c>
      <c r="I532" s="9" t="s">
        <v>54</v>
      </c>
      <c r="J532" s="15">
        <v>8572.8192257542923</v>
      </c>
      <c r="K532" s="16">
        <v>22.523255198553496</v>
      </c>
      <c r="L532" s="9" t="s">
        <v>27</v>
      </c>
      <c r="M532" s="9">
        <v>2021</v>
      </c>
      <c r="N532" s="9" t="s">
        <v>31</v>
      </c>
      <c r="O532" s="9" t="s">
        <v>31</v>
      </c>
      <c r="P532" s="9">
        <v>2035</v>
      </c>
      <c r="Q532" s="9" t="s">
        <v>32</v>
      </c>
      <c r="R532" s="17">
        <v>3.7426701393616777</v>
      </c>
      <c r="S532" s="9">
        <v>2035</v>
      </c>
      <c r="T532" s="9" t="s">
        <v>27</v>
      </c>
      <c r="U532" s="9" t="s">
        <v>225</v>
      </c>
      <c r="V532" s="9" t="s">
        <v>226</v>
      </c>
      <c r="W532" s="9">
        <v>96</v>
      </c>
      <c r="X532" s="9" t="s">
        <v>227</v>
      </c>
    </row>
    <row r="533" spans="1:24" ht="60">
      <c r="A533" s="9" t="s">
        <v>1139</v>
      </c>
      <c r="B533" s="9" t="s">
        <v>70</v>
      </c>
      <c r="C533" s="9" t="s">
        <v>270</v>
      </c>
      <c r="D533" s="9" t="s">
        <v>27</v>
      </c>
      <c r="E533" s="9" t="s">
        <v>1204</v>
      </c>
      <c r="F533" s="9" t="s">
        <v>1204</v>
      </c>
      <c r="G533" s="9" t="s">
        <v>1141</v>
      </c>
      <c r="H533" s="9" t="s">
        <v>1142</v>
      </c>
      <c r="I533" s="9" t="s">
        <v>54</v>
      </c>
      <c r="J533" s="15">
        <v>1566.9600128696495</v>
      </c>
      <c r="K533" s="16">
        <v>3.7513846375730564</v>
      </c>
      <c r="L533" s="9" t="s">
        <v>27</v>
      </c>
      <c r="M533" s="9">
        <v>2021</v>
      </c>
      <c r="N533" s="9" t="s">
        <v>31</v>
      </c>
      <c r="O533" s="9" t="s">
        <v>31</v>
      </c>
      <c r="P533" s="9">
        <v>2035</v>
      </c>
      <c r="Q533" s="9" t="s">
        <v>32</v>
      </c>
      <c r="R533" s="17">
        <v>1.5150262416884925</v>
      </c>
      <c r="S533" s="9">
        <v>2035</v>
      </c>
      <c r="T533" s="9" t="s">
        <v>27</v>
      </c>
      <c r="U533" s="9" t="s">
        <v>225</v>
      </c>
      <c r="V533" s="9" t="s">
        <v>226</v>
      </c>
      <c r="W533" s="9">
        <v>96</v>
      </c>
      <c r="X533" s="9" t="s">
        <v>227</v>
      </c>
    </row>
    <row r="534" spans="1:24" ht="60">
      <c r="A534" s="9" t="s">
        <v>1139</v>
      </c>
      <c r="B534" s="9" t="s">
        <v>70</v>
      </c>
      <c r="C534" s="9" t="s">
        <v>627</v>
      </c>
      <c r="D534" s="9" t="s">
        <v>27</v>
      </c>
      <c r="E534" s="9" t="s">
        <v>1205</v>
      </c>
      <c r="F534" s="9" t="s">
        <v>1205</v>
      </c>
      <c r="G534" s="9" t="s">
        <v>1141</v>
      </c>
      <c r="H534" s="9" t="s">
        <v>1142</v>
      </c>
      <c r="I534" s="9" t="s">
        <v>54</v>
      </c>
      <c r="J534" s="15">
        <v>19798.591296940809</v>
      </c>
      <c r="K534" s="16">
        <v>65.888663267554662</v>
      </c>
      <c r="L534" s="9" t="s">
        <v>27</v>
      </c>
      <c r="M534" s="9">
        <v>2021</v>
      </c>
      <c r="N534" s="9" t="s">
        <v>31</v>
      </c>
      <c r="O534" s="9" t="s">
        <v>31</v>
      </c>
      <c r="P534" s="9">
        <v>2035</v>
      </c>
      <c r="Q534" s="9" t="s">
        <v>32</v>
      </c>
      <c r="R534" s="17">
        <v>7.9065238984007946</v>
      </c>
      <c r="S534" s="9">
        <v>2035</v>
      </c>
      <c r="T534" s="9" t="s">
        <v>27</v>
      </c>
      <c r="U534" s="9" t="s">
        <v>225</v>
      </c>
      <c r="V534" s="9" t="s">
        <v>226</v>
      </c>
      <c r="W534" s="9">
        <v>96</v>
      </c>
      <c r="X534" s="9" t="s">
        <v>227</v>
      </c>
    </row>
    <row r="535" spans="1:24" ht="60">
      <c r="A535" s="9" t="s">
        <v>1139</v>
      </c>
      <c r="B535" s="9" t="s">
        <v>70</v>
      </c>
      <c r="C535" s="9" t="s">
        <v>355</v>
      </c>
      <c r="D535" s="9" t="s">
        <v>27</v>
      </c>
      <c r="E535" s="9" t="s">
        <v>1206</v>
      </c>
      <c r="F535" s="9" t="s">
        <v>1206</v>
      </c>
      <c r="G535" s="9" t="s">
        <v>1141</v>
      </c>
      <c r="H535" s="9" t="s">
        <v>1142</v>
      </c>
      <c r="I535" s="9" t="s">
        <v>54</v>
      </c>
      <c r="J535" s="15">
        <v>28733.946487059122</v>
      </c>
      <c r="K535" s="16">
        <v>72.126317504940303</v>
      </c>
      <c r="L535" s="9" t="s">
        <v>27</v>
      </c>
      <c r="M535" s="9">
        <v>2021</v>
      </c>
      <c r="N535" s="9" t="s">
        <v>31</v>
      </c>
      <c r="O535" s="9" t="s">
        <v>31</v>
      </c>
      <c r="P535" s="9">
        <v>2035</v>
      </c>
      <c r="Q535" s="9" t="s">
        <v>32</v>
      </c>
      <c r="R535" s="17">
        <v>9.8774073348358336</v>
      </c>
      <c r="S535" s="9">
        <v>2035</v>
      </c>
      <c r="T535" s="9" t="s">
        <v>27</v>
      </c>
      <c r="U535" s="9" t="s">
        <v>225</v>
      </c>
      <c r="V535" s="9" t="s">
        <v>226</v>
      </c>
      <c r="W535" s="9">
        <v>96</v>
      </c>
      <c r="X535" s="9" t="s">
        <v>227</v>
      </c>
    </row>
    <row r="536" spans="1:24" ht="60">
      <c r="A536" s="9" t="s">
        <v>1139</v>
      </c>
      <c r="B536" s="9" t="s">
        <v>70</v>
      </c>
      <c r="C536" s="9" t="s">
        <v>276</v>
      </c>
      <c r="D536" s="9" t="s">
        <v>27</v>
      </c>
      <c r="E536" s="9" t="s">
        <v>1207</v>
      </c>
      <c r="F536" s="9" t="s">
        <v>1207</v>
      </c>
      <c r="G536" s="9" t="s">
        <v>1141</v>
      </c>
      <c r="H536" s="9" t="s">
        <v>1142</v>
      </c>
      <c r="I536" s="9" t="s">
        <v>54</v>
      </c>
      <c r="J536" s="15">
        <v>12358.356002663946</v>
      </c>
      <c r="K536" s="16">
        <v>22.652343179882894</v>
      </c>
      <c r="L536" s="9" t="s">
        <v>27</v>
      </c>
      <c r="M536" s="9">
        <v>2021</v>
      </c>
      <c r="N536" s="9" t="s">
        <v>31</v>
      </c>
      <c r="O536" s="9" t="s">
        <v>31</v>
      </c>
      <c r="P536" s="9">
        <v>2035</v>
      </c>
      <c r="Q536" s="9" t="s">
        <v>32</v>
      </c>
      <c r="R536" s="17">
        <v>3.6445287653665988</v>
      </c>
      <c r="S536" s="9">
        <v>2035</v>
      </c>
      <c r="T536" s="9" t="s">
        <v>27</v>
      </c>
      <c r="U536" s="9" t="s">
        <v>225</v>
      </c>
      <c r="V536" s="9" t="s">
        <v>226</v>
      </c>
      <c r="W536" s="9">
        <v>96</v>
      </c>
      <c r="X536" s="9" t="s">
        <v>227</v>
      </c>
    </row>
    <row r="537" spans="1:24" ht="60">
      <c r="A537" s="9" t="s">
        <v>1139</v>
      </c>
      <c r="B537" s="9" t="s">
        <v>70</v>
      </c>
      <c r="C537" s="9" t="s">
        <v>136</v>
      </c>
      <c r="D537" s="9" t="s">
        <v>27</v>
      </c>
      <c r="E537" s="9" t="s">
        <v>956</v>
      </c>
      <c r="F537" s="9" t="s">
        <v>956</v>
      </c>
      <c r="G537" s="9" t="s">
        <v>1141</v>
      </c>
      <c r="H537" s="9" t="s">
        <v>1142</v>
      </c>
      <c r="I537" s="9" t="s">
        <v>54</v>
      </c>
      <c r="J537" s="15">
        <v>3547.0967565342644</v>
      </c>
      <c r="K537" s="16">
        <v>6.6215843217144048</v>
      </c>
      <c r="L537" s="9" t="s">
        <v>27</v>
      </c>
      <c r="M537" s="9">
        <v>2021</v>
      </c>
      <c r="N537" s="9" t="s">
        <v>31</v>
      </c>
      <c r="O537" s="9" t="s">
        <v>31</v>
      </c>
      <c r="P537" s="9">
        <v>2035</v>
      </c>
      <c r="Q537" s="9" t="s">
        <v>32</v>
      </c>
      <c r="R537" s="17">
        <v>1.093535862924119</v>
      </c>
      <c r="S537" s="9">
        <v>2035</v>
      </c>
      <c r="T537" s="9" t="s">
        <v>27</v>
      </c>
      <c r="U537" s="9" t="s">
        <v>225</v>
      </c>
      <c r="V537" s="9" t="s">
        <v>226</v>
      </c>
      <c r="W537" s="9">
        <v>96</v>
      </c>
      <c r="X537" s="9" t="s">
        <v>227</v>
      </c>
    </row>
    <row r="538" spans="1:24" ht="60">
      <c r="A538" s="9" t="s">
        <v>1139</v>
      </c>
      <c r="B538" s="9" t="s">
        <v>70</v>
      </c>
      <c r="C538" s="9" t="s">
        <v>276</v>
      </c>
      <c r="D538" s="9" t="s">
        <v>27</v>
      </c>
      <c r="E538" s="9" t="s">
        <v>1208</v>
      </c>
      <c r="F538" s="9" t="s">
        <v>1208</v>
      </c>
      <c r="G538" s="9" t="s">
        <v>1141</v>
      </c>
      <c r="H538" s="9" t="s">
        <v>1142</v>
      </c>
      <c r="I538" s="9" t="s">
        <v>54</v>
      </c>
      <c r="J538" s="15">
        <v>16022.195574980449</v>
      </c>
      <c r="K538" s="16">
        <v>32.538568363041712</v>
      </c>
      <c r="L538" s="9" t="s">
        <v>27</v>
      </c>
      <c r="M538" s="9">
        <v>2021</v>
      </c>
      <c r="N538" s="9" t="s">
        <v>31</v>
      </c>
      <c r="O538" s="9" t="s">
        <v>31</v>
      </c>
      <c r="P538" s="9">
        <v>2035</v>
      </c>
      <c r="Q538" s="9" t="s">
        <v>32</v>
      </c>
      <c r="R538" s="17">
        <v>7.4730458379607967</v>
      </c>
      <c r="S538" s="9">
        <v>2035</v>
      </c>
      <c r="T538" s="9" t="s">
        <v>27</v>
      </c>
      <c r="U538" s="9" t="s">
        <v>225</v>
      </c>
      <c r="V538" s="9" t="s">
        <v>226</v>
      </c>
      <c r="W538" s="9">
        <v>96</v>
      </c>
      <c r="X538" s="9" t="s">
        <v>227</v>
      </c>
    </row>
    <row r="539" spans="1:24" ht="60">
      <c r="A539" s="9" t="s">
        <v>1139</v>
      </c>
      <c r="B539" s="9" t="s">
        <v>70</v>
      </c>
      <c r="C539" s="9" t="s">
        <v>270</v>
      </c>
      <c r="D539" s="9" t="s">
        <v>27</v>
      </c>
      <c r="E539" s="9" t="s">
        <v>1209</v>
      </c>
      <c r="F539" s="9" t="s">
        <v>1209</v>
      </c>
      <c r="G539" s="9" t="s">
        <v>1141</v>
      </c>
      <c r="H539" s="9" t="s">
        <v>1142</v>
      </c>
      <c r="I539" s="9" t="s">
        <v>54</v>
      </c>
      <c r="J539" s="15">
        <v>14225.262074583787</v>
      </c>
      <c r="K539" s="16">
        <v>33.497557736048897</v>
      </c>
      <c r="L539" s="9" t="s">
        <v>27</v>
      </c>
      <c r="M539" s="9">
        <v>2021</v>
      </c>
      <c r="N539" s="9" t="s">
        <v>31</v>
      </c>
      <c r="O539" s="9" t="s">
        <v>31</v>
      </c>
      <c r="P539" s="9">
        <v>2035</v>
      </c>
      <c r="Q539" s="9" t="s">
        <v>32</v>
      </c>
      <c r="R539" s="17">
        <v>5.3008362188501703</v>
      </c>
      <c r="S539" s="9">
        <v>2035</v>
      </c>
      <c r="T539" s="9" t="s">
        <v>27</v>
      </c>
      <c r="U539" s="9" t="s">
        <v>225</v>
      </c>
      <c r="V539" s="9" t="s">
        <v>226</v>
      </c>
      <c r="W539" s="9">
        <v>96</v>
      </c>
      <c r="X539" s="9" t="s">
        <v>227</v>
      </c>
    </row>
    <row r="540" spans="1:24" ht="60">
      <c r="A540" s="9" t="s">
        <v>1139</v>
      </c>
      <c r="B540" s="9" t="s">
        <v>70</v>
      </c>
      <c r="C540" s="9" t="s">
        <v>157</v>
      </c>
      <c r="D540" s="9" t="s">
        <v>27</v>
      </c>
      <c r="E540" s="9" t="s">
        <v>1210</v>
      </c>
      <c r="F540" s="9" t="s">
        <v>1210</v>
      </c>
      <c r="G540" s="9" t="s">
        <v>1141</v>
      </c>
      <c r="H540" s="9" t="s">
        <v>1142</v>
      </c>
      <c r="I540" s="9" t="s">
        <v>54</v>
      </c>
      <c r="J540" s="15">
        <v>18633.293464471069</v>
      </c>
      <c r="K540" s="16">
        <v>45.395177816875076</v>
      </c>
      <c r="L540" s="9" t="s">
        <v>27</v>
      </c>
      <c r="M540" s="9">
        <v>2021</v>
      </c>
      <c r="N540" s="9" t="s">
        <v>31</v>
      </c>
      <c r="O540" s="9" t="s">
        <v>31</v>
      </c>
      <c r="P540" s="9">
        <v>2035</v>
      </c>
      <c r="Q540" s="9" t="s">
        <v>32</v>
      </c>
      <c r="R540" s="17">
        <v>8.3460182467491659</v>
      </c>
      <c r="S540" s="9">
        <v>2035</v>
      </c>
      <c r="T540" s="9" t="s">
        <v>27</v>
      </c>
      <c r="U540" s="9" t="s">
        <v>225</v>
      </c>
      <c r="V540" s="9" t="s">
        <v>226</v>
      </c>
      <c r="W540" s="9">
        <v>96</v>
      </c>
      <c r="X540" s="9" t="s">
        <v>227</v>
      </c>
    </row>
    <row r="541" spans="1:24" ht="60">
      <c r="A541" s="9" t="s">
        <v>1139</v>
      </c>
      <c r="B541" s="9" t="s">
        <v>70</v>
      </c>
      <c r="C541" s="9" t="s">
        <v>43</v>
      </c>
      <c r="D541" s="9" t="s">
        <v>27</v>
      </c>
      <c r="E541" s="9" t="s">
        <v>529</v>
      </c>
      <c r="F541" s="9" t="s">
        <v>529</v>
      </c>
      <c r="G541" s="9" t="s">
        <v>1141</v>
      </c>
      <c r="H541" s="9" t="s">
        <v>1142</v>
      </c>
      <c r="I541" s="9" t="s">
        <v>54</v>
      </c>
      <c r="J541" s="15">
        <v>2436.0010331049252</v>
      </c>
      <c r="K541" s="16">
        <v>4.4692579152286127</v>
      </c>
      <c r="L541" s="9" t="s">
        <v>27</v>
      </c>
      <c r="M541" s="9">
        <v>2021</v>
      </c>
      <c r="N541" s="9" t="s">
        <v>31</v>
      </c>
      <c r="O541" s="9" t="s">
        <v>31</v>
      </c>
      <c r="P541" s="9">
        <v>2035</v>
      </c>
      <c r="Q541" s="9" t="s">
        <v>32</v>
      </c>
      <c r="R541" s="17">
        <v>1.1121434254887157</v>
      </c>
      <c r="S541" s="9">
        <v>2035</v>
      </c>
      <c r="T541" s="9" t="s">
        <v>27</v>
      </c>
      <c r="U541" s="9" t="s">
        <v>225</v>
      </c>
      <c r="V541" s="9" t="s">
        <v>226</v>
      </c>
      <c r="W541" s="9">
        <v>96</v>
      </c>
      <c r="X541" s="9" t="s">
        <v>227</v>
      </c>
    </row>
    <row r="542" spans="1:24" ht="60">
      <c r="A542" s="9" t="s">
        <v>1139</v>
      </c>
      <c r="B542" s="9" t="s">
        <v>70</v>
      </c>
      <c r="C542" s="9" t="s">
        <v>270</v>
      </c>
      <c r="D542" s="9" t="s">
        <v>27</v>
      </c>
      <c r="E542" s="9" t="s">
        <v>1211</v>
      </c>
      <c r="F542" s="9" t="s">
        <v>1211</v>
      </c>
      <c r="G542" s="9" t="s">
        <v>1141</v>
      </c>
      <c r="H542" s="9" t="s">
        <v>1142</v>
      </c>
      <c r="I542" s="9" t="s">
        <v>54</v>
      </c>
      <c r="J542" s="15">
        <v>61298.368437960307</v>
      </c>
      <c r="K542" s="16">
        <v>136.97817615773155</v>
      </c>
      <c r="L542" s="9" t="s">
        <v>27</v>
      </c>
      <c r="M542" s="9">
        <v>2021</v>
      </c>
      <c r="N542" s="9" t="s">
        <v>31</v>
      </c>
      <c r="O542" s="9" t="s">
        <v>31</v>
      </c>
      <c r="P542" s="9">
        <v>2035</v>
      </c>
      <c r="Q542" s="9" t="s">
        <v>32</v>
      </c>
      <c r="R542" s="17">
        <v>7.4275744803773778</v>
      </c>
      <c r="S542" s="9">
        <v>2035</v>
      </c>
      <c r="T542" s="9" t="s">
        <v>27</v>
      </c>
      <c r="U542" s="9" t="s">
        <v>225</v>
      </c>
      <c r="V542" s="9" t="s">
        <v>226</v>
      </c>
      <c r="W542" s="9">
        <v>96</v>
      </c>
      <c r="X542" s="9" t="s">
        <v>227</v>
      </c>
    </row>
    <row r="543" spans="1:24" ht="60">
      <c r="A543" s="9" t="s">
        <v>1139</v>
      </c>
      <c r="B543" s="9" t="s">
        <v>70</v>
      </c>
      <c r="C543" s="9" t="s">
        <v>270</v>
      </c>
      <c r="D543" s="9" t="s">
        <v>27</v>
      </c>
      <c r="E543" s="9" t="s">
        <v>1212</v>
      </c>
      <c r="F543" s="9" t="s">
        <v>1212</v>
      </c>
      <c r="G543" s="9" t="s">
        <v>1141</v>
      </c>
      <c r="H543" s="9" t="s">
        <v>1142</v>
      </c>
      <c r="I543" s="9" t="s">
        <v>54</v>
      </c>
      <c r="J543" s="15">
        <v>11018.23506843846</v>
      </c>
      <c r="K543" s="16">
        <v>23.582158002373912</v>
      </c>
      <c r="L543" s="9" t="s">
        <v>27</v>
      </c>
      <c r="M543" s="9">
        <v>2021</v>
      </c>
      <c r="N543" s="9" t="s">
        <v>31</v>
      </c>
      <c r="O543" s="9" t="s">
        <v>31</v>
      </c>
      <c r="P543" s="9">
        <v>2035</v>
      </c>
      <c r="Q543" s="9" t="s">
        <v>32</v>
      </c>
      <c r="R543" s="17">
        <v>1.0765828152981922</v>
      </c>
      <c r="S543" s="9">
        <v>2035</v>
      </c>
      <c r="T543" s="9" t="s">
        <v>27</v>
      </c>
      <c r="U543" s="9" t="s">
        <v>225</v>
      </c>
      <c r="V543" s="9" t="s">
        <v>226</v>
      </c>
      <c r="W543" s="9">
        <v>96</v>
      </c>
      <c r="X543" s="9" t="s">
        <v>227</v>
      </c>
    </row>
    <row r="544" spans="1:24" ht="60">
      <c r="A544" s="9" t="s">
        <v>1139</v>
      </c>
      <c r="B544" s="9" t="s">
        <v>70</v>
      </c>
      <c r="C544" s="9" t="s">
        <v>157</v>
      </c>
      <c r="D544" s="9" t="s">
        <v>27</v>
      </c>
      <c r="E544" s="9" t="s">
        <v>1213</v>
      </c>
      <c r="F544" s="9" t="s">
        <v>1213</v>
      </c>
      <c r="G544" s="9" t="s">
        <v>1141</v>
      </c>
      <c r="H544" s="9" t="s">
        <v>1142</v>
      </c>
      <c r="I544" s="9" t="s">
        <v>54</v>
      </c>
      <c r="J544" s="15">
        <v>7255.1371314102171</v>
      </c>
      <c r="K544" s="16">
        <v>18.462557884461528</v>
      </c>
      <c r="L544" s="9" t="s">
        <v>27</v>
      </c>
      <c r="M544" s="9">
        <v>2021</v>
      </c>
      <c r="N544" s="9" t="s">
        <v>31</v>
      </c>
      <c r="O544" s="9" t="s">
        <v>31</v>
      </c>
      <c r="P544" s="9">
        <v>2035</v>
      </c>
      <c r="Q544" s="9" t="s">
        <v>32</v>
      </c>
      <c r="R544" s="17">
        <v>4.23509089569436</v>
      </c>
      <c r="S544" s="9">
        <v>2035</v>
      </c>
      <c r="T544" s="9" t="s">
        <v>27</v>
      </c>
      <c r="U544" s="9" t="s">
        <v>225</v>
      </c>
      <c r="V544" s="9" t="s">
        <v>226</v>
      </c>
      <c r="W544" s="9">
        <v>96</v>
      </c>
      <c r="X544" s="9" t="s">
        <v>227</v>
      </c>
    </row>
    <row r="545" spans="1:24" ht="60">
      <c r="A545" s="9" t="s">
        <v>1139</v>
      </c>
      <c r="B545" s="9" t="s">
        <v>70</v>
      </c>
      <c r="C545" s="9" t="s">
        <v>112</v>
      </c>
      <c r="D545" s="9" t="s">
        <v>27</v>
      </c>
      <c r="E545" s="9" t="s">
        <v>1214</v>
      </c>
      <c r="F545" s="9" t="s">
        <v>1214</v>
      </c>
      <c r="G545" s="9" t="s">
        <v>1141</v>
      </c>
      <c r="H545" s="9" t="s">
        <v>1142</v>
      </c>
      <c r="I545" s="9" t="s">
        <v>54</v>
      </c>
      <c r="J545" s="15">
        <v>14828.578878596509</v>
      </c>
      <c r="K545" s="16">
        <v>31.142275220496479</v>
      </c>
      <c r="L545" s="9" t="s">
        <v>27</v>
      </c>
      <c r="M545" s="9">
        <v>2021</v>
      </c>
      <c r="N545" s="9" t="s">
        <v>31</v>
      </c>
      <c r="O545" s="9" t="s">
        <v>31</v>
      </c>
      <c r="P545" s="9">
        <v>2035</v>
      </c>
      <c r="Q545" s="9" t="s">
        <v>32</v>
      </c>
      <c r="R545" s="17">
        <v>5.2034589789921419</v>
      </c>
      <c r="S545" s="9">
        <v>2035</v>
      </c>
      <c r="T545" s="9" t="s">
        <v>27</v>
      </c>
      <c r="U545" s="9" t="s">
        <v>225</v>
      </c>
      <c r="V545" s="9" t="s">
        <v>226</v>
      </c>
      <c r="W545" s="9">
        <v>96</v>
      </c>
      <c r="X545" s="9" t="s">
        <v>227</v>
      </c>
    </row>
    <row r="546" spans="1:24" ht="60">
      <c r="A546" s="9" t="s">
        <v>1139</v>
      </c>
      <c r="B546" s="9" t="s">
        <v>70</v>
      </c>
      <c r="C546" s="9" t="s">
        <v>270</v>
      </c>
      <c r="D546" s="9" t="s">
        <v>27</v>
      </c>
      <c r="E546" s="9" t="s">
        <v>531</v>
      </c>
      <c r="F546" s="9" t="s">
        <v>531</v>
      </c>
      <c r="G546" s="9" t="s">
        <v>1141</v>
      </c>
      <c r="H546" s="9" t="s">
        <v>1142</v>
      </c>
      <c r="I546" s="9" t="s">
        <v>54</v>
      </c>
      <c r="J546" s="15">
        <v>24933.202754235102</v>
      </c>
      <c r="K546" s="16">
        <v>53.139863054102022</v>
      </c>
      <c r="L546" s="9" t="s">
        <v>27</v>
      </c>
      <c r="M546" s="9">
        <v>2021</v>
      </c>
      <c r="N546" s="9" t="s">
        <v>31</v>
      </c>
      <c r="O546" s="9" t="s">
        <v>31</v>
      </c>
      <c r="P546" s="9">
        <v>2035</v>
      </c>
      <c r="Q546" s="9" t="s">
        <v>32</v>
      </c>
      <c r="R546" s="17">
        <v>8.7079394674325634</v>
      </c>
      <c r="S546" s="9">
        <v>2035</v>
      </c>
      <c r="T546" s="9" t="s">
        <v>27</v>
      </c>
      <c r="U546" s="9" t="s">
        <v>225</v>
      </c>
      <c r="V546" s="9" t="s">
        <v>226</v>
      </c>
      <c r="W546" s="9">
        <v>96</v>
      </c>
      <c r="X546" s="9" t="s">
        <v>227</v>
      </c>
    </row>
    <row r="547" spans="1:24" ht="60">
      <c r="A547" s="9" t="s">
        <v>1139</v>
      </c>
      <c r="B547" s="9" t="s">
        <v>70</v>
      </c>
      <c r="C547" s="9" t="s">
        <v>234</v>
      </c>
      <c r="D547" s="9" t="s">
        <v>27</v>
      </c>
      <c r="E547" s="9" t="s">
        <v>1215</v>
      </c>
      <c r="F547" s="9" t="s">
        <v>1215</v>
      </c>
      <c r="G547" s="9" t="s">
        <v>1141</v>
      </c>
      <c r="H547" s="9" t="s">
        <v>1142</v>
      </c>
      <c r="I547" s="9" t="s">
        <v>54</v>
      </c>
      <c r="J547" s="15">
        <v>4725.2208690507432</v>
      </c>
      <c r="K547" s="16">
        <v>10.989095585734718</v>
      </c>
      <c r="L547" s="9" t="s">
        <v>27</v>
      </c>
      <c r="M547" s="9">
        <v>2021</v>
      </c>
      <c r="N547" s="9" t="s">
        <v>31</v>
      </c>
      <c r="O547" s="9" t="s">
        <v>31</v>
      </c>
      <c r="P547" s="9">
        <v>2035</v>
      </c>
      <c r="Q547" s="9" t="s">
        <v>32</v>
      </c>
      <c r="R547" s="17">
        <v>3.3703710352037786</v>
      </c>
      <c r="S547" s="9">
        <v>2035</v>
      </c>
      <c r="T547" s="9" t="s">
        <v>27</v>
      </c>
      <c r="U547" s="9" t="s">
        <v>225</v>
      </c>
      <c r="V547" s="9" t="s">
        <v>226</v>
      </c>
      <c r="W547" s="9">
        <v>96</v>
      </c>
      <c r="X547" s="9" t="s">
        <v>227</v>
      </c>
    </row>
    <row r="548" spans="1:24" ht="60">
      <c r="A548" s="9" t="s">
        <v>1139</v>
      </c>
      <c r="B548" s="9" t="s">
        <v>70</v>
      </c>
      <c r="C548" s="9" t="s">
        <v>346</v>
      </c>
      <c r="D548" s="9" t="s">
        <v>27</v>
      </c>
      <c r="E548" s="9" t="s">
        <v>1216</v>
      </c>
      <c r="F548" s="9" t="s">
        <v>1216</v>
      </c>
      <c r="G548" s="9" t="s">
        <v>1141</v>
      </c>
      <c r="H548" s="9" t="s">
        <v>1142</v>
      </c>
      <c r="I548" s="9" t="s">
        <v>54</v>
      </c>
      <c r="J548" s="15">
        <v>2784.2875173957864</v>
      </c>
      <c r="K548" s="16">
        <v>5.7010750590823918</v>
      </c>
      <c r="L548" s="9" t="s">
        <v>27</v>
      </c>
      <c r="M548" s="9">
        <v>2021</v>
      </c>
      <c r="N548" s="9" t="s">
        <v>31</v>
      </c>
      <c r="O548" s="9" t="s">
        <v>31</v>
      </c>
      <c r="P548" s="9">
        <v>2035</v>
      </c>
      <c r="Q548" s="9" t="s">
        <v>32</v>
      </c>
      <c r="R548" s="17">
        <v>2.1138044281370947</v>
      </c>
      <c r="S548" s="9">
        <v>2035</v>
      </c>
      <c r="T548" s="9" t="s">
        <v>27</v>
      </c>
      <c r="U548" s="9" t="s">
        <v>225</v>
      </c>
      <c r="V548" s="9" t="s">
        <v>226</v>
      </c>
      <c r="W548" s="9">
        <v>96</v>
      </c>
      <c r="X548" s="9" t="s">
        <v>227</v>
      </c>
    </row>
    <row r="549" spans="1:24" ht="60">
      <c r="A549" s="9" t="s">
        <v>1139</v>
      </c>
      <c r="B549" s="9" t="s">
        <v>70</v>
      </c>
      <c r="C549" s="9" t="s">
        <v>330</v>
      </c>
      <c r="D549" s="9" t="s">
        <v>27</v>
      </c>
      <c r="E549" s="9" t="s">
        <v>1217</v>
      </c>
      <c r="F549" s="9" t="s">
        <v>1217</v>
      </c>
      <c r="G549" s="9" t="s">
        <v>1141</v>
      </c>
      <c r="H549" s="9" t="s">
        <v>1142</v>
      </c>
      <c r="I549" s="9" t="s">
        <v>54</v>
      </c>
      <c r="J549" s="15">
        <v>11850.168749847482</v>
      </c>
      <c r="K549" s="16">
        <v>28.844414770712891</v>
      </c>
      <c r="L549" s="9" t="s">
        <v>27</v>
      </c>
      <c r="M549" s="9">
        <v>2021</v>
      </c>
      <c r="N549" s="9" t="s">
        <v>31</v>
      </c>
      <c r="O549" s="9" t="s">
        <v>31</v>
      </c>
      <c r="P549" s="9">
        <v>2035</v>
      </c>
      <c r="Q549" s="9" t="s">
        <v>32</v>
      </c>
      <c r="R549" s="17">
        <v>4.9605219749017104</v>
      </c>
      <c r="S549" s="9">
        <v>2035</v>
      </c>
      <c r="T549" s="9" t="s">
        <v>27</v>
      </c>
      <c r="U549" s="9" t="s">
        <v>225</v>
      </c>
      <c r="V549" s="9" t="s">
        <v>226</v>
      </c>
      <c r="W549" s="9">
        <v>96</v>
      </c>
      <c r="X549" s="9" t="s">
        <v>227</v>
      </c>
    </row>
    <row r="550" spans="1:24" ht="60">
      <c r="A550" s="9" t="s">
        <v>1139</v>
      </c>
      <c r="B550" s="9" t="s">
        <v>70</v>
      </c>
      <c r="C550" s="9" t="s">
        <v>270</v>
      </c>
      <c r="D550" s="9" t="s">
        <v>27</v>
      </c>
      <c r="E550" s="9" t="s">
        <v>533</v>
      </c>
      <c r="F550" s="9" t="s">
        <v>533</v>
      </c>
      <c r="G550" s="9" t="s">
        <v>1141</v>
      </c>
      <c r="H550" s="9" t="s">
        <v>1142</v>
      </c>
      <c r="I550" s="9" t="s">
        <v>54</v>
      </c>
      <c r="J550" s="15">
        <v>13416.583478736027</v>
      </c>
      <c r="K550" s="16">
        <v>29.240740076689402</v>
      </c>
      <c r="L550" s="9" t="s">
        <v>27</v>
      </c>
      <c r="M550" s="9">
        <v>2021</v>
      </c>
      <c r="N550" s="9" t="s">
        <v>31</v>
      </c>
      <c r="O550" s="9" t="s">
        <v>31</v>
      </c>
      <c r="P550" s="9">
        <v>2035</v>
      </c>
      <c r="Q550" s="9" t="s">
        <v>32</v>
      </c>
      <c r="R550" s="17">
        <v>4.9006651357461557</v>
      </c>
      <c r="S550" s="9">
        <v>2035</v>
      </c>
      <c r="T550" s="9" t="s">
        <v>27</v>
      </c>
      <c r="U550" s="9" t="s">
        <v>225</v>
      </c>
      <c r="V550" s="9" t="s">
        <v>226</v>
      </c>
      <c r="W550" s="9">
        <v>96</v>
      </c>
      <c r="X550" s="9" t="s">
        <v>227</v>
      </c>
    </row>
    <row r="551" spans="1:24" ht="60">
      <c r="A551" s="9" t="s">
        <v>1139</v>
      </c>
      <c r="B551" s="9" t="s">
        <v>70</v>
      </c>
      <c r="C551" s="9" t="s">
        <v>136</v>
      </c>
      <c r="D551" s="9" t="s">
        <v>27</v>
      </c>
      <c r="E551" s="9" t="s">
        <v>958</v>
      </c>
      <c r="F551" s="9" t="s">
        <v>958</v>
      </c>
      <c r="G551" s="9" t="s">
        <v>1141</v>
      </c>
      <c r="H551" s="9" t="s">
        <v>1142</v>
      </c>
      <c r="I551" s="9" t="s">
        <v>54</v>
      </c>
      <c r="J551" s="15">
        <v>3652.3052876081051</v>
      </c>
      <c r="K551" s="16">
        <v>5.8841260064806162</v>
      </c>
      <c r="L551" s="9" t="s">
        <v>27</v>
      </c>
      <c r="M551" s="9">
        <v>2021</v>
      </c>
      <c r="N551" s="9" t="s">
        <v>31</v>
      </c>
      <c r="O551" s="9" t="s">
        <v>31</v>
      </c>
      <c r="P551" s="9">
        <v>2035</v>
      </c>
      <c r="Q551" s="9" t="s">
        <v>32</v>
      </c>
      <c r="R551" s="17">
        <v>1.6475832071831105</v>
      </c>
      <c r="S551" s="9">
        <v>2035</v>
      </c>
      <c r="T551" s="9" t="s">
        <v>27</v>
      </c>
      <c r="U551" s="9" t="s">
        <v>225</v>
      </c>
      <c r="V551" s="9" t="s">
        <v>226</v>
      </c>
      <c r="W551" s="9">
        <v>96</v>
      </c>
      <c r="X551" s="9" t="s">
        <v>227</v>
      </c>
    </row>
    <row r="552" spans="1:24" ht="60">
      <c r="A552" s="9" t="s">
        <v>1139</v>
      </c>
      <c r="B552" s="9" t="s">
        <v>70</v>
      </c>
      <c r="C552" s="9" t="s">
        <v>475</v>
      </c>
      <c r="D552" s="9" t="s">
        <v>27</v>
      </c>
      <c r="E552" s="9" t="s">
        <v>960</v>
      </c>
      <c r="F552" s="9" t="s">
        <v>960</v>
      </c>
      <c r="G552" s="9" t="s">
        <v>1141</v>
      </c>
      <c r="H552" s="9" t="s">
        <v>1142</v>
      </c>
      <c r="I552" s="9" t="s">
        <v>54</v>
      </c>
      <c r="J552" s="15">
        <v>2961.4940485416819</v>
      </c>
      <c r="K552" s="16">
        <v>5.9455560616310628</v>
      </c>
      <c r="L552" s="9" t="s">
        <v>27</v>
      </c>
      <c r="M552" s="9">
        <v>2021</v>
      </c>
      <c r="N552" s="9" t="s">
        <v>31</v>
      </c>
      <c r="O552" s="9" t="s">
        <v>31</v>
      </c>
      <c r="P552" s="9">
        <v>2035</v>
      </c>
      <c r="Q552" s="9" t="s">
        <v>32</v>
      </c>
      <c r="R552" s="17">
        <v>2.2975858178581969</v>
      </c>
      <c r="S552" s="9">
        <v>2035</v>
      </c>
      <c r="T552" s="9" t="s">
        <v>27</v>
      </c>
      <c r="U552" s="9" t="s">
        <v>225</v>
      </c>
      <c r="V552" s="9" t="s">
        <v>226</v>
      </c>
      <c r="W552" s="9">
        <v>96</v>
      </c>
      <c r="X552" s="9" t="s">
        <v>227</v>
      </c>
    </row>
    <row r="553" spans="1:24" ht="60">
      <c r="A553" s="9" t="s">
        <v>1139</v>
      </c>
      <c r="B553" s="9" t="s">
        <v>70</v>
      </c>
      <c r="C553" s="9" t="s">
        <v>346</v>
      </c>
      <c r="D553" s="9" t="s">
        <v>27</v>
      </c>
      <c r="E553" s="9" t="s">
        <v>1218</v>
      </c>
      <c r="F553" s="9" t="s">
        <v>1218</v>
      </c>
      <c r="G553" s="9" t="s">
        <v>1141</v>
      </c>
      <c r="H553" s="9" t="s">
        <v>1142</v>
      </c>
      <c r="I553" s="9" t="s">
        <v>54</v>
      </c>
      <c r="J553" s="15">
        <v>2713.9118585091378</v>
      </c>
      <c r="K553" s="16">
        <v>6.6945550622367156</v>
      </c>
      <c r="L553" s="9" t="s">
        <v>27</v>
      </c>
      <c r="M553" s="9">
        <v>2021</v>
      </c>
      <c r="N553" s="9" t="s">
        <v>31</v>
      </c>
      <c r="O553" s="9" t="s">
        <v>31</v>
      </c>
      <c r="P553" s="9">
        <v>2035</v>
      </c>
      <c r="Q553" s="9" t="s">
        <v>32</v>
      </c>
      <c r="R553" s="17">
        <v>2.4380179185435877</v>
      </c>
      <c r="S553" s="9">
        <v>2035</v>
      </c>
      <c r="T553" s="9" t="s">
        <v>27</v>
      </c>
      <c r="U553" s="9" t="s">
        <v>225</v>
      </c>
      <c r="V553" s="9" t="s">
        <v>226</v>
      </c>
      <c r="W553" s="9">
        <v>96</v>
      </c>
      <c r="X553" s="9" t="s">
        <v>227</v>
      </c>
    </row>
    <row r="554" spans="1:24" ht="60">
      <c r="A554" s="9" t="s">
        <v>1139</v>
      </c>
      <c r="B554" s="9" t="s">
        <v>70</v>
      </c>
      <c r="C554" s="9" t="s">
        <v>298</v>
      </c>
      <c r="D554" s="9" t="s">
        <v>27</v>
      </c>
      <c r="E554" s="9" t="s">
        <v>1219</v>
      </c>
      <c r="F554" s="9" t="s">
        <v>1219</v>
      </c>
      <c r="G554" s="9" t="s">
        <v>1141</v>
      </c>
      <c r="H554" s="9" t="s">
        <v>1142</v>
      </c>
      <c r="I554" s="9" t="s">
        <v>54</v>
      </c>
      <c r="J554" s="15">
        <v>33312.968071895091</v>
      </c>
      <c r="K554" s="16">
        <v>60.63142645501626</v>
      </c>
      <c r="L554" s="9" t="s">
        <v>27</v>
      </c>
      <c r="M554" s="9">
        <v>2021</v>
      </c>
      <c r="N554" s="9" t="s">
        <v>31</v>
      </c>
      <c r="O554" s="9" t="s">
        <v>31</v>
      </c>
      <c r="P554" s="9">
        <v>2035</v>
      </c>
      <c r="Q554" s="9" t="s">
        <v>32</v>
      </c>
      <c r="R554" s="17">
        <v>10.297025940997869</v>
      </c>
      <c r="S554" s="9">
        <v>2035</v>
      </c>
      <c r="T554" s="9" t="s">
        <v>27</v>
      </c>
      <c r="U554" s="9" t="s">
        <v>225</v>
      </c>
      <c r="V554" s="9" t="s">
        <v>226</v>
      </c>
      <c r="W554" s="9">
        <v>96</v>
      </c>
      <c r="X554" s="9" t="s">
        <v>227</v>
      </c>
    </row>
    <row r="555" spans="1:24" ht="60">
      <c r="A555" s="9" t="s">
        <v>1139</v>
      </c>
      <c r="B555" s="9" t="s">
        <v>70</v>
      </c>
      <c r="C555" s="9" t="s">
        <v>383</v>
      </c>
      <c r="D555" s="9" t="s">
        <v>27</v>
      </c>
      <c r="E555" s="9" t="s">
        <v>1220</v>
      </c>
      <c r="F555" s="9" t="s">
        <v>1220</v>
      </c>
      <c r="G555" s="9" t="s">
        <v>1141</v>
      </c>
      <c r="H555" s="9" t="s">
        <v>1142</v>
      </c>
      <c r="I555" s="9" t="s">
        <v>54</v>
      </c>
      <c r="J555" s="15">
        <v>6288.2973059377018</v>
      </c>
      <c r="K555" s="16">
        <v>15.550442857910296</v>
      </c>
      <c r="L555" s="9" t="s">
        <v>27</v>
      </c>
      <c r="M555" s="9">
        <v>2021</v>
      </c>
      <c r="N555" s="9" t="s">
        <v>31</v>
      </c>
      <c r="O555" s="9" t="s">
        <v>31</v>
      </c>
      <c r="P555" s="9">
        <v>2035</v>
      </c>
      <c r="Q555" s="9" t="s">
        <v>32</v>
      </c>
      <c r="R555" s="17">
        <v>2.3976852491447374</v>
      </c>
      <c r="S555" s="9">
        <v>2035</v>
      </c>
      <c r="T555" s="9" t="s">
        <v>27</v>
      </c>
      <c r="U555" s="9" t="s">
        <v>225</v>
      </c>
      <c r="V555" s="9" t="s">
        <v>226</v>
      </c>
      <c r="W555" s="9">
        <v>96</v>
      </c>
      <c r="X555" s="9" t="s">
        <v>227</v>
      </c>
    </row>
    <row r="556" spans="1:24" ht="60">
      <c r="A556" s="9" t="s">
        <v>1139</v>
      </c>
      <c r="B556" s="9" t="s">
        <v>70</v>
      </c>
      <c r="C556" s="9" t="s">
        <v>241</v>
      </c>
      <c r="D556" s="9" t="s">
        <v>27</v>
      </c>
      <c r="E556" s="9" t="s">
        <v>1221</v>
      </c>
      <c r="F556" s="9" t="s">
        <v>1221</v>
      </c>
      <c r="G556" s="9" t="s">
        <v>1141</v>
      </c>
      <c r="H556" s="9" t="s">
        <v>1142</v>
      </c>
      <c r="I556" s="9" t="s">
        <v>54</v>
      </c>
      <c r="J556" s="15">
        <v>9621.7336598618294</v>
      </c>
      <c r="K556" s="16">
        <v>34.07091486982943</v>
      </c>
      <c r="L556" s="9" t="s">
        <v>27</v>
      </c>
      <c r="M556" s="9">
        <v>2021</v>
      </c>
      <c r="N556" s="9" t="s">
        <v>31</v>
      </c>
      <c r="O556" s="9" t="s">
        <v>31</v>
      </c>
      <c r="P556" s="9">
        <v>2035</v>
      </c>
      <c r="Q556" s="9" t="s">
        <v>32</v>
      </c>
      <c r="R556" s="17">
        <v>3.4016955735844641</v>
      </c>
      <c r="S556" s="9">
        <v>2035</v>
      </c>
      <c r="T556" s="9" t="s">
        <v>27</v>
      </c>
      <c r="U556" s="9" t="s">
        <v>225</v>
      </c>
      <c r="V556" s="9" t="s">
        <v>226</v>
      </c>
      <c r="W556" s="9">
        <v>96</v>
      </c>
      <c r="X556" s="9" t="s">
        <v>227</v>
      </c>
    </row>
    <row r="557" spans="1:24" ht="60">
      <c r="A557" s="9" t="s">
        <v>1139</v>
      </c>
      <c r="B557" s="9" t="s">
        <v>70</v>
      </c>
      <c r="C557" s="9" t="s">
        <v>330</v>
      </c>
      <c r="D557" s="9" t="s">
        <v>27</v>
      </c>
      <c r="E557" s="9" t="s">
        <v>535</v>
      </c>
      <c r="F557" s="9" t="s">
        <v>535</v>
      </c>
      <c r="G557" s="9" t="s">
        <v>1141</v>
      </c>
      <c r="H557" s="9" t="s">
        <v>1142</v>
      </c>
      <c r="I557" s="9" t="s">
        <v>54</v>
      </c>
      <c r="J557" s="15">
        <v>16720.93504823912</v>
      </c>
      <c r="K557" s="16">
        <v>47.611952136096242</v>
      </c>
      <c r="L557" s="9" t="s">
        <v>27</v>
      </c>
      <c r="M557" s="9">
        <v>2021</v>
      </c>
      <c r="N557" s="9" t="s">
        <v>31</v>
      </c>
      <c r="O557" s="9" t="s">
        <v>31</v>
      </c>
      <c r="P557" s="9">
        <v>2035</v>
      </c>
      <c r="Q557" s="9" t="s">
        <v>32</v>
      </c>
      <c r="R557" s="17">
        <v>3.7618702474526873</v>
      </c>
      <c r="S557" s="9">
        <v>2035</v>
      </c>
      <c r="T557" s="9" t="s">
        <v>27</v>
      </c>
      <c r="U557" s="9" t="s">
        <v>225</v>
      </c>
      <c r="V557" s="9" t="s">
        <v>226</v>
      </c>
      <c r="W557" s="9">
        <v>96</v>
      </c>
      <c r="X557" s="9" t="s">
        <v>227</v>
      </c>
    </row>
    <row r="558" spans="1:24" ht="60">
      <c r="A558" s="9" t="s">
        <v>1139</v>
      </c>
      <c r="B558" s="9" t="s">
        <v>70</v>
      </c>
      <c r="C558" s="9" t="s">
        <v>468</v>
      </c>
      <c r="D558" s="9" t="s">
        <v>27</v>
      </c>
      <c r="E558" s="9" t="s">
        <v>1222</v>
      </c>
      <c r="F558" s="9" t="s">
        <v>1222</v>
      </c>
      <c r="G558" s="9" t="s">
        <v>1141</v>
      </c>
      <c r="H558" s="9" t="s">
        <v>1142</v>
      </c>
      <c r="I558" s="9" t="s">
        <v>54</v>
      </c>
      <c r="J558" s="15">
        <v>4879.9102250463211</v>
      </c>
      <c r="K558" s="16">
        <v>12.808634731898199</v>
      </c>
      <c r="L558" s="9" t="s">
        <v>27</v>
      </c>
      <c r="M558" s="9">
        <v>2021</v>
      </c>
      <c r="N558" s="9" t="s">
        <v>31</v>
      </c>
      <c r="O558" s="9" t="s">
        <v>31</v>
      </c>
      <c r="P558" s="9">
        <v>2035</v>
      </c>
      <c r="Q558" s="9" t="s">
        <v>32</v>
      </c>
      <c r="R558" s="17">
        <v>1.412942316969819</v>
      </c>
      <c r="S558" s="9">
        <v>2035</v>
      </c>
      <c r="T558" s="9" t="s">
        <v>27</v>
      </c>
      <c r="U558" s="9" t="s">
        <v>225</v>
      </c>
      <c r="V558" s="9" t="s">
        <v>226</v>
      </c>
      <c r="W558" s="9">
        <v>96</v>
      </c>
      <c r="X558" s="9" t="s">
        <v>227</v>
      </c>
    </row>
    <row r="559" spans="1:24" ht="60">
      <c r="A559" s="9" t="s">
        <v>1139</v>
      </c>
      <c r="B559" s="9" t="s">
        <v>70</v>
      </c>
      <c r="C559" s="9" t="s">
        <v>288</v>
      </c>
      <c r="D559" s="9" t="s">
        <v>27</v>
      </c>
      <c r="E559" s="9" t="s">
        <v>1223</v>
      </c>
      <c r="F559" s="9" t="s">
        <v>1223</v>
      </c>
      <c r="G559" s="9" t="s">
        <v>1141</v>
      </c>
      <c r="H559" s="9" t="s">
        <v>1142</v>
      </c>
      <c r="I559" s="9" t="s">
        <v>54</v>
      </c>
      <c r="J559" s="15">
        <v>14315.988810400906</v>
      </c>
      <c r="K559" s="16">
        <v>23.78044807949928</v>
      </c>
      <c r="L559" s="9" t="s">
        <v>27</v>
      </c>
      <c r="M559" s="9">
        <v>2021</v>
      </c>
      <c r="N559" s="9" t="s">
        <v>31</v>
      </c>
      <c r="O559" s="9" t="s">
        <v>31</v>
      </c>
      <c r="P559" s="9">
        <v>2035</v>
      </c>
      <c r="Q559" s="9" t="s">
        <v>32</v>
      </c>
      <c r="R559" s="17">
        <v>8.9084608318377843</v>
      </c>
      <c r="S559" s="9">
        <v>2035</v>
      </c>
      <c r="T559" s="9" t="s">
        <v>27</v>
      </c>
      <c r="U559" s="9" t="s">
        <v>225</v>
      </c>
      <c r="V559" s="9" t="s">
        <v>226</v>
      </c>
      <c r="W559" s="9">
        <v>96</v>
      </c>
      <c r="X559" s="9" t="s">
        <v>227</v>
      </c>
    </row>
    <row r="560" spans="1:24" ht="60">
      <c r="A560" s="9" t="s">
        <v>1139</v>
      </c>
      <c r="B560" s="9" t="s">
        <v>70</v>
      </c>
      <c r="C560" s="9" t="s">
        <v>270</v>
      </c>
      <c r="D560" s="9" t="s">
        <v>27</v>
      </c>
      <c r="E560" s="9" t="s">
        <v>537</v>
      </c>
      <c r="F560" s="9" t="s">
        <v>537</v>
      </c>
      <c r="G560" s="9" t="s">
        <v>1141</v>
      </c>
      <c r="H560" s="9" t="s">
        <v>1142</v>
      </c>
      <c r="I560" s="9" t="s">
        <v>54</v>
      </c>
      <c r="J560" s="15">
        <v>8107.6550947775577</v>
      </c>
      <c r="K560" s="16">
        <v>35.866258040674708</v>
      </c>
      <c r="L560" s="9" t="s">
        <v>27</v>
      </c>
      <c r="M560" s="9">
        <v>2021</v>
      </c>
      <c r="N560" s="9" t="s">
        <v>31</v>
      </c>
      <c r="O560" s="9" t="s">
        <v>31</v>
      </c>
      <c r="P560" s="9">
        <v>2035</v>
      </c>
      <c r="Q560" s="9" t="s">
        <v>32</v>
      </c>
      <c r="R560" s="17">
        <v>3.3410558385616951</v>
      </c>
      <c r="S560" s="9">
        <v>2035</v>
      </c>
      <c r="T560" s="9" t="s">
        <v>27</v>
      </c>
      <c r="U560" s="9" t="s">
        <v>225</v>
      </c>
      <c r="V560" s="9" t="s">
        <v>226</v>
      </c>
      <c r="W560" s="9">
        <v>96</v>
      </c>
      <c r="X560" s="9" t="s">
        <v>227</v>
      </c>
    </row>
    <row r="561" spans="1:24" ht="60">
      <c r="A561" s="9" t="s">
        <v>1139</v>
      </c>
      <c r="B561" s="9" t="s">
        <v>70</v>
      </c>
      <c r="C561" s="9" t="s">
        <v>346</v>
      </c>
      <c r="D561" s="9" t="s">
        <v>27</v>
      </c>
      <c r="E561" s="9" t="s">
        <v>1224</v>
      </c>
      <c r="F561" s="9" t="s">
        <v>1224</v>
      </c>
      <c r="G561" s="9" t="s">
        <v>1141</v>
      </c>
      <c r="H561" s="9" t="s">
        <v>1142</v>
      </c>
      <c r="I561" s="9" t="s">
        <v>54</v>
      </c>
      <c r="J561" s="15">
        <v>5389.5720195779586</v>
      </c>
      <c r="K561" s="16">
        <v>13.680920171669108</v>
      </c>
      <c r="L561" s="9" t="s">
        <v>27</v>
      </c>
      <c r="M561" s="9">
        <v>2021</v>
      </c>
      <c r="N561" s="9" t="s">
        <v>31</v>
      </c>
      <c r="O561" s="9" t="s">
        <v>31</v>
      </c>
      <c r="P561" s="9">
        <v>2035</v>
      </c>
      <c r="Q561" s="9" t="s">
        <v>32</v>
      </c>
      <c r="R561" s="17">
        <v>4.4916471028622178</v>
      </c>
      <c r="S561" s="9">
        <v>2035</v>
      </c>
      <c r="T561" s="9" t="s">
        <v>27</v>
      </c>
      <c r="U561" s="9" t="s">
        <v>225</v>
      </c>
      <c r="V561" s="9" t="s">
        <v>226</v>
      </c>
      <c r="W561" s="9">
        <v>96</v>
      </c>
      <c r="X561" s="9" t="s">
        <v>227</v>
      </c>
    </row>
    <row r="562" spans="1:24" ht="60">
      <c r="A562" s="9" t="s">
        <v>1139</v>
      </c>
      <c r="B562" s="9" t="s">
        <v>70</v>
      </c>
      <c r="C562" s="9" t="s">
        <v>465</v>
      </c>
      <c r="D562" s="9" t="s">
        <v>27</v>
      </c>
      <c r="E562" s="9" t="s">
        <v>962</v>
      </c>
      <c r="F562" s="9" t="s">
        <v>962</v>
      </c>
      <c r="G562" s="9" t="s">
        <v>1141</v>
      </c>
      <c r="H562" s="9" t="s">
        <v>1142</v>
      </c>
      <c r="I562" s="9" t="s">
        <v>54</v>
      </c>
      <c r="J562" s="15">
        <v>8077.0206024987301</v>
      </c>
      <c r="K562" s="16">
        <v>13.4393120655398</v>
      </c>
      <c r="L562" s="9" t="s">
        <v>27</v>
      </c>
      <c r="M562" s="9">
        <v>2021</v>
      </c>
      <c r="N562" s="9" t="s">
        <v>31</v>
      </c>
      <c r="O562" s="9" t="s">
        <v>31</v>
      </c>
      <c r="P562" s="9">
        <v>2035</v>
      </c>
      <c r="Q562" s="9" t="s">
        <v>32</v>
      </c>
      <c r="R562" s="17">
        <v>6.7159939289696284</v>
      </c>
      <c r="S562" s="9">
        <v>2035</v>
      </c>
      <c r="T562" s="9" t="s">
        <v>27</v>
      </c>
      <c r="U562" s="9" t="s">
        <v>225</v>
      </c>
      <c r="V562" s="9" t="s">
        <v>226</v>
      </c>
      <c r="W562" s="9">
        <v>96</v>
      </c>
      <c r="X562" s="9" t="s">
        <v>227</v>
      </c>
    </row>
    <row r="563" spans="1:24" ht="60">
      <c r="A563" s="9" t="s">
        <v>1139</v>
      </c>
      <c r="B563" s="9" t="s">
        <v>70</v>
      </c>
      <c r="C563" s="9" t="s">
        <v>346</v>
      </c>
      <c r="D563" s="9" t="s">
        <v>27</v>
      </c>
      <c r="E563" s="9" t="s">
        <v>1225</v>
      </c>
      <c r="F563" s="9" t="s">
        <v>1225</v>
      </c>
      <c r="G563" s="9" t="s">
        <v>1141</v>
      </c>
      <c r="H563" s="9" t="s">
        <v>1142</v>
      </c>
      <c r="I563" s="9" t="s">
        <v>54</v>
      </c>
      <c r="J563" s="15">
        <v>1383.7947143363804</v>
      </c>
      <c r="K563" s="16">
        <v>3.8089590157809954</v>
      </c>
      <c r="L563" s="9" t="s">
        <v>27</v>
      </c>
      <c r="M563" s="9">
        <v>2021</v>
      </c>
      <c r="N563" s="9" t="s">
        <v>31</v>
      </c>
      <c r="O563" s="9" t="s">
        <v>31</v>
      </c>
      <c r="P563" s="9">
        <v>2035</v>
      </c>
      <c r="Q563" s="9" t="s">
        <v>32</v>
      </c>
      <c r="R563" s="17">
        <v>1.1899087287829468</v>
      </c>
      <c r="S563" s="9">
        <v>2035</v>
      </c>
      <c r="T563" s="9" t="s">
        <v>27</v>
      </c>
      <c r="U563" s="9" t="s">
        <v>225</v>
      </c>
      <c r="V563" s="9" t="s">
        <v>226</v>
      </c>
      <c r="W563" s="9">
        <v>96</v>
      </c>
      <c r="X563" s="9" t="s">
        <v>227</v>
      </c>
    </row>
    <row r="564" spans="1:24" ht="60">
      <c r="A564" s="9" t="s">
        <v>1139</v>
      </c>
      <c r="B564" s="9" t="s">
        <v>70</v>
      </c>
      <c r="C564" s="9" t="s">
        <v>234</v>
      </c>
      <c r="D564" s="9" t="s">
        <v>27</v>
      </c>
      <c r="E564" s="9" t="s">
        <v>539</v>
      </c>
      <c r="F564" s="9" t="s">
        <v>539</v>
      </c>
      <c r="G564" s="9" t="s">
        <v>1141</v>
      </c>
      <c r="H564" s="9" t="s">
        <v>1142</v>
      </c>
      <c r="I564" s="9" t="s">
        <v>54</v>
      </c>
      <c r="J564" s="15">
        <v>22833.239854662937</v>
      </c>
      <c r="K564" s="16">
        <v>49.15188216247919</v>
      </c>
      <c r="L564" s="9" t="s">
        <v>27</v>
      </c>
      <c r="M564" s="9">
        <v>2021</v>
      </c>
      <c r="N564" s="9" t="s">
        <v>31</v>
      </c>
      <c r="O564" s="9" t="s">
        <v>31</v>
      </c>
      <c r="P564" s="9">
        <v>2035</v>
      </c>
      <c r="Q564" s="9" t="s">
        <v>32</v>
      </c>
      <c r="R564" s="17">
        <v>5.2851839887721699</v>
      </c>
      <c r="S564" s="9">
        <v>2035</v>
      </c>
      <c r="T564" s="9" t="s">
        <v>27</v>
      </c>
      <c r="U564" s="9" t="s">
        <v>225</v>
      </c>
      <c r="V564" s="9" t="s">
        <v>226</v>
      </c>
      <c r="W564" s="9">
        <v>96</v>
      </c>
      <c r="X564" s="9" t="s">
        <v>227</v>
      </c>
    </row>
    <row r="565" spans="1:24" ht="60">
      <c r="A565" s="9" t="s">
        <v>1139</v>
      </c>
      <c r="B565" s="9" t="s">
        <v>70</v>
      </c>
      <c r="C565" s="9" t="s">
        <v>316</v>
      </c>
      <c r="D565" s="9" t="s">
        <v>27</v>
      </c>
      <c r="E565" s="9" t="s">
        <v>1226</v>
      </c>
      <c r="F565" s="9" t="s">
        <v>1226</v>
      </c>
      <c r="G565" s="9" t="s">
        <v>1141</v>
      </c>
      <c r="H565" s="9" t="s">
        <v>1142</v>
      </c>
      <c r="I565" s="9" t="s">
        <v>54</v>
      </c>
      <c r="J565" s="15">
        <v>31658.485715813742</v>
      </c>
      <c r="K565" s="16">
        <v>114.52658006753212</v>
      </c>
      <c r="L565" s="9" t="s">
        <v>27</v>
      </c>
      <c r="M565" s="9">
        <v>2021</v>
      </c>
      <c r="N565" s="9" t="s">
        <v>31</v>
      </c>
      <c r="O565" s="9" t="s">
        <v>31</v>
      </c>
      <c r="P565" s="9">
        <v>2035</v>
      </c>
      <c r="Q565" s="9" t="s">
        <v>32</v>
      </c>
      <c r="R565" s="17">
        <v>7.2757012028470482</v>
      </c>
      <c r="S565" s="9">
        <v>2035</v>
      </c>
      <c r="T565" s="9" t="s">
        <v>27</v>
      </c>
      <c r="U565" s="9" t="s">
        <v>225</v>
      </c>
      <c r="V565" s="9" t="s">
        <v>226</v>
      </c>
      <c r="W565" s="9">
        <v>96</v>
      </c>
      <c r="X565" s="9" t="s">
        <v>227</v>
      </c>
    </row>
    <row r="566" spans="1:24" ht="60">
      <c r="A566" s="9" t="s">
        <v>1139</v>
      </c>
      <c r="B566" s="9" t="s">
        <v>70</v>
      </c>
      <c r="C566" s="9" t="s">
        <v>468</v>
      </c>
      <c r="D566" s="9" t="s">
        <v>27</v>
      </c>
      <c r="E566" s="9" t="s">
        <v>1227</v>
      </c>
      <c r="F566" s="9" t="s">
        <v>1227</v>
      </c>
      <c r="G566" s="9" t="s">
        <v>1141</v>
      </c>
      <c r="H566" s="9" t="s">
        <v>1142</v>
      </c>
      <c r="I566" s="9" t="s">
        <v>54</v>
      </c>
      <c r="J566" s="15">
        <v>85239.491830228275</v>
      </c>
      <c r="K566" s="16">
        <v>176.81304750686493</v>
      </c>
      <c r="L566" s="9" t="s">
        <v>27</v>
      </c>
      <c r="M566" s="9">
        <v>2021</v>
      </c>
      <c r="N566" s="9" t="s">
        <v>31</v>
      </c>
      <c r="O566" s="9" t="s">
        <v>31</v>
      </c>
      <c r="P566" s="9">
        <v>2035</v>
      </c>
      <c r="Q566" s="9" t="s">
        <v>32</v>
      </c>
      <c r="R566" s="17">
        <v>35.791982694076999</v>
      </c>
      <c r="S566" s="9">
        <v>2035</v>
      </c>
      <c r="T566" s="9" t="s">
        <v>27</v>
      </c>
      <c r="U566" s="9" t="s">
        <v>225</v>
      </c>
      <c r="V566" s="9" t="s">
        <v>226</v>
      </c>
      <c r="W566" s="9">
        <v>96</v>
      </c>
      <c r="X566" s="9" t="s">
        <v>227</v>
      </c>
    </row>
    <row r="567" spans="1:24" ht="60">
      <c r="A567" s="9" t="s">
        <v>1139</v>
      </c>
      <c r="B567" s="9" t="s">
        <v>70</v>
      </c>
      <c r="C567" s="9" t="s">
        <v>298</v>
      </c>
      <c r="D567" s="9" t="s">
        <v>27</v>
      </c>
      <c r="E567" s="9" t="s">
        <v>1228</v>
      </c>
      <c r="F567" s="9" t="s">
        <v>1228</v>
      </c>
      <c r="G567" s="9" t="s">
        <v>1141</v>
      </c>
      <c r="H567" s="9" t="s">
        <v>1142</v>
      </c>
      <c r="I567" s="9" t="s">
        <v>54</v>
      </c>
      <c r="J567" s="15">
        <v>8797.3098764337974</v>
      </c>
      <c r="K567" s="16">
        <v>14.792771676498363</v>
      </c>
      <c r="L567" s="9" t="s">
        <v>27</v>
      </c>
      <c r="M567" s="9">
        <v>2021</v>
      </c>
      <c r="N567" s="9" t="s">
        <v>31</v>
      </c>
      <c r="O567" s="9" t="s">
        <v>31</v>
      </c>
      <c r="P567" s="9">
        <v>2035</v>
      </c>
      <c r="Q567" s="9" t="s">
        <v>32</v>
      </c>
      <c r="R567" s="17">
        <v>5.8464770517670832</v>
      </c>
      <c r="S567" s="9">
        <v>2035</v>
      </c>
      <c r="T567" s="9" t="s">
        <v>27</v>
      </c>
      <c r="U567" s="9" t="s">
        <v>225</v>
      </c>
      <c r="V567" s="9" t="s">
        <v>226</v>
      </c>
      <c r="W567" s="9">
        <v>96</v>
      </c>
      <c r="X567" s="9" t="s">
        <v>227</v>
      </c>
    </row>
    <row r="568" spans="1:24" ht="60">
      <c r="A568" s="9" t="s">
        <v>1139</v>
      </c>
      <c r="B568" s="9" t="s">
        <v>70</v>
      </c>
      <c r="C568" s="9" t="s">
        <v>355</v>
      </c>
      <c r="D568" s="9" t="s">
        <v>27</v>
      </c>
      <c r="E568" s="9" t="s">
        <v>1229</v>
      </c>
      <c r="F568" s="9" t="s">
        <v>1229</v>
      </c>
      <c r="G568" s="9" t="s">
        <v>1141</v>
      </c>
      <c r="H568" s="9" t="s">
        <v>1142</v>
      </c>
      <c r="I568" s="9" t="s">
        <v>54</v>
      </c>
      <c r="J568" s="15">
        <v>5556.7520606697253</v>
      </c>
      <c r="K568" s="16">
        <v>12.712231799368816</v>
      </c>
      <c r="L568" s="9" t="s">
        <v>27</v>
      </c>
      <c r="M568" s="9">
        <v>2021</v>
      </c>
      <c r="N568" s="9" t="s">
        <v>31</v>
      </c>
      <c r="O568" s="9" t="s">
        <v>31</v>
      </c>
      <c r="P568" s="9">
        <v>2035</v>
      </c>
      <c r="Q568" s="9" t="s">
        <v>32</v>
      </c>
      <c r="R568" s="17">
        <v>3.831957744552652</v>
      </c>
      <c r="S568" s="9">
        <v>2035</v>
      </c>
      <c r="T568" s="9" t="s">
        <v>27</v>
      </c>
      <c r="U568" s="9" t="s">
        <v>225</v>
      </c>
      <c r="V568" s="9" t="s">
        <v>226</v>
      </c>
      <c r="W568" s="9">
        <v>96</v>
      </c>
      <c r="X568" s="9" t="s">
        <v>227</v>
      </c>
    </row>
    <row r="569" spans="1:24" ht="60">
      <c r="A569" s="9" t="s">
        <v>1139</v>
      </c>
      <c r="B569" s="9" t="s">
        <v>70</v>
      </c>
      <c r="C569" s="9" t="s">
        <v>590</v>
      </c>
      <c r="D569" s="9" t="s">
        <v>27</v>
      </c>
      <c r="E569" s="9" t="s">
        <v>1230</v>
      </c>
      <c r="F569" s="9" t="s">
        <v>1230</v>
      </c>
      <c r="G569" s="9" t="s">
        <v>1141</v>
      </c>
      <c r="H569" s="9" t="s">
        <v>1142</v>
      </c>
      <c r="I569" s="9" t="s">
        <v>54</v>
      </c>
      <c r="J569" s="15">
        <v>11448.336699633284</v>
      </c>
      <c r="K569" s="16">
        <v>21.862282254461068</v>
      </c>
      <c r="L569" s="9" t="s">
        <v>27</v>
      </c>
      <c r="M569" s="9">
        <v>2021</v>
      </c>
      <c r="N569" s="9" t="s">
        <v>31</v>
      </c>
      <c r="O569" s="9" t="s">
        <v>31</v>
      </c>
      <c r="P569" s="9">
        <v>2035</v>
      </c>
      <c r="Q569" s="9" t="s">
        <v>32</v>
      </c>
      <c r="R569" s="17">
        <v>4.3551877189253725</v>
      </c>
      <c r="S569" s="9">
        <v>2035</v>
      </c>
      <c r="T569" s="9" t="s">
        <v>27</v>
      </c>
      <c r="U569" s="9" t="s">
        <v>225</v>
      </c>
      <c r="V569" s="9" t="s">
        <v>226</v>
      </c>
      <c r="W569" s="9">
        <v>96</v>
      </c>
      <c r="X569" s="9" t="s">
        <v>227</v>
      </c>
    </row>
    <row r="570" spans="1:24" ht="60">
      <c r="A570" s="9" t="s">
        <v>1139</v>
      </c>
      <c r="B570" s="9" t="s">
        <v>70</v>
      </c>
      <c r="C570" s="9" t="s">
        <v>252</v>
      </c>
      <c r="D570" s="9" t="s">
        <v>27</v>
      </c>
      <c r="E570" s="9" t="s">
        <v>1231</v>
      </c>
      <c r="F570" s="9" t="s">
        <v>1231</v>
      </c>
      <c r="G570" s="9" t="s">
        <v>1141</v>
      </c>
      <c r="H570" s="9" t="s">
        <v>1142</v>
      </c>
      <c r="I570" s="9" t="s">
        <v>54</v>
      </c>
      <c r="J570" s="15">
        <v>1683.5367995101976</v>
      </c>
      <c r="K570" s="16">
        <v>4.5029765682379832</v>
      </c>
      <c r="L570" s="9" t="s">
        <v>27</v>
      </c>
      <c r="M570" s="9">
        <v>2021</v>
      </c>
      <c r="N570" s="9" t="s">
        <v>31</v>
      </c>
      <c r="O570" s="9" t="s">
        <v>31</v>
      </c>
      <c r="P570" s="9">
        <v>2035</v>
      </c>
      <c r="Q570" s="9" t="s">
        <v>32</v>
      </c>
      <c r="R570" s="17">
        <v>1.0742645887366356</v>
      </c>
      <c r="S570" s="9">
        <v>2035</v>
      </c>
      <c r="T570" s="9" t="s">
        <v>27</v>
      </c>
      <c r="U570" s="9" t="s">
        <v>225</v>
      </c>
      <c r="V570" s="9" t="s">
        <v>226</v>
      </c>
      <c r="W570" s="9">
        <v>96</v>
      </c>
      <c r="X570" s="9" t="s">
        <v>227</v>
      </c>
    </row>
    <row r="571" spans="1:24" ht="60">
      <c r="A571" s="9" t="s">
        <v>1139</v>
      </c>
      <c r="B571" s="9" t="s">
        <v>70</v>
      </c>
      <c r="C571" s="9" t="s">
        <v>234</v>
      </c>
      <c r="D571" s="9" t="s">
        <v>27</v>
      </c>
      <c r="E571" s="9" t="s">
        <v>541</v>
      </c>
      <c r="F571" s="9" t="s">
        <v>541</v>
      </c>
      <c r="G571" s="9" t="s">
        <v>1141</v>
      </c>
      <c r="H571" s="9" t="s">
        <v>1142</v>
      </c>
      <c r="I571" s="9" t="s">
        <v>54</v>
      </c>
      <c r="J571" s="15">
        <v>11392.38617599869</v>
      </c>
      <c r="K571" s="16">
        <v>24.315268426376893</v>
      </c>
      <c r="L571" s="9" t="s">
        <v>27</v>
      </c>
      <c r="M571" s="9">
        <v>2021</v>
      </c>
      <c r="N571" s="9" t="s">
        <v>31</v>
      </c>
      <c r="O571" s="9" t="s">
        <v>31</v>
      </c>
      <c r="P571" s="9">
        <v>2035</v>
      </c>
      <c r="Q571" s="9" t="s">
        <v>32</v>
      </c>
      <c r="R571" s="17">
        <v>5.3311174127372789</v>
      </c>
      <c r="S571" s="9">
        <v>2035</v>
      </c>
      <c r="T571" s="9" t="s">
        <v>27</v>
      </c>
      <c r="U571" s="9" t="s">
        <v>225</v>
      </c>
      <c r="V571" s="9" t="s">
        <v>226</v>
      </c>
      <c r="W571" s="9">
        <v>96</v>
      </c>
      <c r="X571" s="9" t="s">
        <v>227</v>
      </c>
    </row>
    <row r="572" spans="1:24" ht="60">
      <c r="A572" s="9" t="s">
        <v>1139</v>
      </c>
      <c r="B572" s="9" t="s">
        <v>70</v>
      </c>
      <c r="C572" s="9" t="s">
        <v>273</v>
      </c>
      <c r="D572" s="9" t="s">
        <v>27</v>
      </c>
      <c r="E572" s="9" t="s">
        <v>1232</v>
      </c>
      <c r="F572" s="9" t="s">
        <v>1232</v>
      </c>
      <c r="G572" s="9" t="s">
        <v>1141</v>
      </c>
      <c r="H572" s="9" t="s">
        <v>1142</v>
      </c>
      <c r="I572" s="9" t="s">
        <v>54</v>
      </c>
      <c r="J572" s="15">
        <v>10618.179635574348</v>
      </c>
      <c r="K572" s="16">
        <v>26.403418992690717</v>
      </c>
      <c r="L572" s="9" t="s">
        <v>27</v>
      </c>
      <c r="M572" s="9">
        <v>2021</v>
      </c>
      <c r="N572" s="9" t="s">
        <v>31</v>
      </c>
      <c r="O572" s="9" t="s">
        <v>31</v>
      </c>
      <c r="P572" s="9">
        <v>2035</v>
      </c>
      <c r="Q572" s="9" t="s">
        <v>32</v>
      </c>
      <c r="R572" s="17">
        <v>5.8940671822188762</v>
      </c>
      <c r="S572" s="9">
        <v>2035</v>
      </c>
      <c r="T572" s="9" t="s">
        <v>27</v>
      </c>
      <c r="U572" s="9" t="s">
        <v>225</v>
      </c>
      <c r="V572" s="9" t="s">
        <v>226</v>
      </c>
      <c r="W572" s="9">
        <v>96</v>
      </c>
      <c r="X572" s="9" t="s">
        <v>227</v>
      </c>
    </row>
    <row r="573" spans="1:24" ht="60">
      <c r="A573" s="9" t="s">
        <v>1139</v>
      </c>
      <c r="B573" s="9" t="s">
        <v>70</v>
      </c>
      <c r="C573" s="9" t="s">
        <v>276</v>
      </c>
      <c r="D573" s="9" t="s">
        <v>27</v>
      </c>
      <c r="E573" s="9" t="s">
        <v>543</v>
      </c>
      <c r="F573" s="9" t="s">
        <v>543</v>
      </c>
      <c r="G573" s="9" t="s">
        <v>1141</v>
      </c>
      <c r="H573" s="9" t="s">
        <v>1142</v>
      </c>
      <c r="I573" s="9" t="s">
        <v>54</v>
      </c>
      <c r="J573" s="15">
        <v>13140.750102277098</v>
      </c>
      <c r="K573" s="16">
        <v>48.993334529824374</v>
      </c>
      <c r="L573" s="9" t="s">
        <v>27</v>
      </c>
      <c r="M573" s="9">
        <v>2021</v>
      </c>
      <c r="N573" s="9" t="s">
        <v>31</v>
      </c>
      <c r="O573" s="9" t="s">
        <v>31</v>
      </c>
      <c r="P573" s="9">
        <v>2035</v>
      </c>
      <c r="Q573" s="9" t="s">
        <v>32</v>
      </c>
      <c r="R573" s="17">
        <v>5.0214919633773061</v>
      </c>
      <c r="S573" s="9">
        <v>2035</v>
      </c>
      <c r="T573" s="9" t="s">
        <v>27</v>
      </c>
      <c r="U573" s="9" t="s">
        <v>225</v>
      </c>
      <c r="V573" s="9" t="s">
        <v>226</v>
      </c>
      <c r="W573" s="9">
        <v>96</v>
      </c>
      <c r="X573" s="9" t="s">
        <v>227</v>
      </c>
    </row>
    <row r="574" spans="1:24" ht="60">
      <c r="A574" s="9" t="s">
        <v>1139</v>
      </c>
      <c r="B574" s="9" t="s">
        <v>70</v>
      </c>
      <c r="C574" s="9" t="s">
        <v>273</v>
      </c>
      <c r="D574" s="9" t="s">
        <v>27</v>
      </c>
      <c r="E574" s="9" t="s">
        <v>545</v>
      </c>
      <c r="F574" s="9" t="s">
        <v>545</v>
      </c>
      <c r="G574" s="9" t="s">
        <v>1141</v>
      </c>
      <c r="H574" s="9" t="s">
        <v>1142</v>
      </c>
      <c r="I574" s="9" t="s">
        <v>54</v>
      </c>
      <c r="J574" s="15">
        <v>22279.842215712782</v>
      </c>
      <c r="K574" s="16">
        <v>52.832373318456106</v>
      </c>
      <c r="L574" s="9" t="s">
        <v>27</v>
      </c>
      <c r="M574" s="9">
        <v>2021</v>
      </c>
      <c r="N574" s="9" t="s">
        <v>31</v>
      </c>
      <c r="O574" s="9" t="s">
        <v>31</v>
      </c>
      <c r="P574" s="9">
        <v>2035</v>
      </c>
      <c r="Q574" s="9" t="s">
        <v>32</v>
      </c>
      <c r="R574" s="17">
        <v>5.2303410894991655</v>
      </c>
      <c r="S574" s="9">
        <v>2035</v>
      </c>
      <c r="T574" s="9" t="s">
        <v>27</v>
      </c>
      <c r="U574" s="9" t="s">
        <v>225</v>
      </c>
      <c r="V574" s="9" t="s">
        <v>226</v>
      </c>
      <c r="W574" s="9">
        <v>96</v>
      </c>
      <c r="X574" s="9" t="s">
        <v>227</v>
      </c>
    </row>
    <row r="575" spans="1:24" ht="60">
      <c r="A575" s="9" t="s">
        <v>1139</v>
      </c>
      <c r="B575" s="9" t="s">
        <v>70</v>
      </c>
      <c r="C575" s="9" t="s">
        <v>284</v>
      </c>
      <c r="D575" s="9" t="s">
        <v>27</v>
      </c>
      <c r="E575" s="9" t="s">
        <v>1233</v>
      </c>
      <c r="F575" s="9" t="s">
        <v>1233</v>
      </c>
      <c r="G575" s="9" t="s">
        <v>1141</v>
      </c>
      <c r="H575" s="9" t="s">
        <v>1142</v>
      </c>
      <c r="I575" s="9" t="s">
        <v>54</v>
      </c>
      <c r="J575" s="15">
        <v>29713.539094133783</v>
      </c>
      <c r="K575" s="16">
        <v>77.971669927110014</v>
      </c>
      <c r="L575" s="9" t="s">
        <v>27</v>
      </c>
      <c r="M575" s="9">
        <v>2021</v>
      </c>
      <c r="N575" s="9" t="s">
        <v>31</v>
      </c>
      <c r="O575" s="9" t="s">
        <v>31</v>
      </c>
      <c r="P575" s="9">
        <v>2035</v>
      </c>
      <c r="Q575" s="9" t="s">
        <v>32</v>
      </c>
      <c r="R575" s="17">
        <v>14.818288414930851</v>
      </c>
      <c r="S575" s="9">
        <v>2035</v>
      </c>
      <c r="T575" s="9" t="s">
        <v>27</v>
      </c>
      <c r="U575" s="9" t="s">
        <v>225</v>
      </c>
      <c r="V575" s="9" t="s">
        <v>226</v>
      </c>
      <c r="W575" s="9">
        <v>96</v>
      </c>
      <c r="X575" s="9" t="s">
        <v>227</v>
      </c>
    </row>
    <row r="576" spans="1:24" ht="60">
      <c r="A576" s="9" t="s">
        <v>1139</v>
      </c>
      <c r="B576" s="9" t="s">
        <v>70</v>
      </c>
      <c r="C576" s="9" t="s">
        <v>270</v>
      </c>
      <c r="D576" s="9" t="s">
        <v>27</v>
      </c>
      <c r="E576" s="9" t="s">
        <v>1234</v>
      </c>
      <c r="F576" s="9" t="s">
        <v>1234</v>
      </c>
      <c r="G576" s="9" t="s">
        <v>1141</v>
      </c>
      <c r="H576" s="9" t="s">
        <v>1142</v>
      </c>
      <c r="I576" s="9" t="s">
        <v>54</v>
      </c>
      <c r="J576" s="15">
        <v>18588.944388460543</v>
      </c>
      <c r="K576" s="16">
        <v>44.475888899503971</v>
      </c>
      <c r="L576" s="9" t="s">
        <v>27</v>
      </c>
      <c r="M576" s="9">
        <v>2021</v>
      </c>
      <c r="N576" s="9" t="s">
        <v>31</v>
      </c>
      <c r="O576" s="9" t="s">
        <v>31</v>
      </c>
      <c r="P576" s="9">
        <v>2035</v>
      </c>
      <c r="Q576" s="9" t="s">
        <v>32</v>
      </c>
      <c r="R576" s="17">
        <v>6.1123525242217269</v>
      </c>
      <c r="S576" s="9">
        <v>2035</v>
      </c>
      <c r="T576" s="9" t="s">
        <v>27</v>
      </c>
      <c r="U576" s="9" t="s">
        <v>225</v>
      </c>
      <c r="V576" s="9" t="s">
        <v>226</v>
      </c>
      <c r="W576" s="9">
        <v>96</v>
      </c>
      <c r="X576" s="9" t="s">
        <v>227</v>
      </c>
    </row>
    <row r="577" spans="1:24" ht="60">
      <c r="A577" s="9" t="s">
        <v>1139</v>
      </c>
      <c r="B577" s="9" t="s">
        <v>70</v>
      </c>
      <c r="C577" s="9" t="s">
        <v>273</v>
      </c>
      <c r="D577" s="9" t="s">
        <v>27</v>
      </c>
      <c r="E577" s="9" t="s">
        <v>547</v>
      </c>
      <c r="F577" s="9" t="s">
        <v>547</v>
      </c>
      <c r="G577" s="9" t="s">
        <v>1141</v>
      </c>
      <c r="H577" s="9" t="s">
        <v>1142</v>
      </c>
      <c r="I577" s="9" t="s">
        <v>54</v>
      </c>
      <c r="J577" s="15">
        <v>17036.808696584143</v>
      </c>
      <c r="K577" s="16">
        <v>30.921085279629054</v>
      </c>
      <c r="L577" s="9" t="s">
        <v>27</v>
      </c>
      <c r="M577" s="9">
        <v>2021</v>
      </c>
      <c r="N577" s="9" t="s">
        <v>31</v>
      </c>
      <c r="O577" s="9" t="s">
        <v>31</v>
      </c>
      <c r="P577" s="9">
        <v>2035</v>
      </c>
      <c r="Q577" s="9" t="s">
        <v>32</v>
      </c>
      <c r="R577" s="17">
        <v>3.2871521448080205</v>
      </c>
      <c r="S577" s="9">
        <v>2035</v>
      </c>
      <c r="T577" s="9" t="s">
        <v>27</v>
      </c>
      <c r="U577" s="9" t="s">
        <v>225</v>
      </c>
      <c r="V577" s="9" t="s">
        <v>226</v>
      </c>
      <c r="W577" s="9">
        <v>96</v>
      </c>
      <c r="X577" s="9" t="s">
        <v>227</v>
      </c>
    </row>
    <row r="578" spans="1:24" ht="60">
      <c r="A578" s="9" t="s">
        <v>1139</v>
      </c>
      <c r="B578" s="9" t="s">
        <v>70</v>
      </c>
      <c r="C578" s="9" t="s">
        <v>157</v>
      </c>
      <c r="D578" s="9" t="s">
        <v>27</v>
      </c>
      <c r="E578" s="9" t="s">
        <v>549</v>
      </c>
      <c r="F578" s="9" t="s">
        <v>549</v>
      </c>
      <c r="G578" s="9" t="s">
        <v>1141</v>
      </c>
      <c r="H578" s="9" t="s">
        <v>1142</v>
      </c>
      <c r="I578" s="9" t="s">
        <v>54</v>
      </c>
      <c r="J578" s="15">
        <v>8818.8597017798529</v>
      </c>
      <c r="K578" s="16">
        <v>23.181178927672729</v>
      </c>
      <c r="L578" s="9" t="s">
        <v>27</v>
      </c>
      <c r="M578" s="9">
        <v>2021</v>
      </c>
      <c r="N578" s="9" t="s">
        <v>31</v>
      </c>
      <c r="O578" s="9" t="s">
        <v>31</v>
      </c>
      <c r="P578" s="9">
        <v>2035</v>
      </c>
      <c r="Q578" s="9" t="s">
        <v>32</v>
      </c>
      <c r="R578" s="17">
        <v>9.0886035383937287</v>
      </c>
      <c r="S578" s="9">
        <v>2035</v>
      </c>
      <c r="T578" s="9" t="s">
        <v>27</v>
      </c>
      <c r="U578" s="9" t="s">
        <v>225</v>
      </c>
      <c r="V578" s="9" t="s">
        <v>226</v>
      </c>
      <c r="W578" s="9">
        <v>96</v>
      </c>
      <c r="X578" s="9" t="s">
        <v>227</v>
      </c>
    </row>
    <row r="579" spans="1:24" ht="60">
      <c r="A579" s="9" t="s">
        <v>1139</v>
      </c>
      <c r="B579" s="9" t="s">
        <v>70</v>
      </c>
      <c r="C579" s="9" t="s">
        <v>458</v>
      </c>
      <c r="D579" s="9" t="s">
        <v>27</v>
      </c>
      <c r="E579" s="9" t="s">
        <v>551</v>
      </c>
      <c r="F579" s="9" t="s">
        <v>551</v>
      </c>
      <c r="G579" s="9" t="s">
        <v>1141</v>
      </c>
      <c r="H579" s="9" t="s">
        <v>1142</v>
      </c>
      <c r="I579" s="9" t="s">
        <v>54</v>
      </c>
      <c r="J579" s="15">
        <v>3508.3639907164675</v>
      </c>
      <c r="K579" s="16">
        <v>12.532735692064637</v>
      </c>
      <c r="L579" s="9" t="s">
        <v>27</v>
      </c>
      <c r="M579" s="9">
        <v>2021</v>
      </c>
      <c r="N579" s="9" t="s">
        <v>31</v>
      </c>
      <c r="O579" s="9" t="s">
        <v>31</v>
      </c>
      <c r="P579" s="9">
        <v>2035</v>
      </c>
      <c r="Q579" s="9" t="s">
        <v>32</v>
      </c>
      <c r="R579" s="17">
        <v>1.4694888234891192</v>
      </c>
      <c r="S579" s="9">
        <v>2035</v>
      </c>
      <c r="T579" s="9" t="s">
        <v>27</v>
      </c>
      <c r="U579" s="9" t="s">
        <v>225</v>
      </c>
      <c r="V579" s="9" t="s">
        <v>226</v>
      </c>
      <c r="W579" s="9">
        <v>96</v>
      </c>
      <c r="X579" s="9" t="s">
        <v>227</v>
      </c>
    </row>
    <row r="580" spans="1:24" ht="60">
      <c r="A580" s="9" t="s">
        <v>1139</v>
      </c>
      <c r="B580" s="9" t="s">
        <v>70</v>
      </c>
      <c r="C580" s="9" t="s">
        <v>355</v>
      </c>
      <c r="D580" s="9" t="s">
        <v>27</v>
      </c>
      <c r="E580" s="9" t="s">
        <v>1235</v>
      </c>
      <c r="F580" s="9" t="s">
        <v>1235</v>
      </c>
      <c r="G580" s="9" t="s">
        <v>1141</v>
      </c>
      <c r="H580" s="9" t="s">
        <v>1142</v>
      </c>
      <c r="I580" s="9" t="s">
        <v>54</v>
      </c>
      <c r="J580" s="15">
        <v>3063.5198992202668</v>
      </c>
      <c r="K580" s="16">
        <v>6.8864085708503451</v>
      </c>
      <c r="L580" s="9" t="s">
        <v>27</v>
      </c>
      <c r="M580" s="9">
        <v>2021</v>
      </c>
      <c r="N580" s="9" t="s">
        <v>31</v>
      </c>
      <c r="O580" s="9" t="s">
        <v>31</v>
      </c>
      <c r="P580" s="9">
        <v>2035</v>
      </c>
      <c r="Q580" s="9" t="s">
        <v>32</v>
      </c>
      <c r="R580" s="17">
        <v>1.2058358955836119</v>
      </c>
      <c r="S580" s="9">
        <v>2035</v>
      </c>
      <c r="T580" s="9" t="s">
        <v>27</v>
      </c>
      <c r="U580" s="9" t="s">
        <v>225</v>
      </c>
      <c r="V580" s="9" t="s">
        <v>226</v>
      </c>
      <c r="W580" s="9">
        <v>96</v>
      </c>
      <c r="X580" s="9" t="s">
        <v>227</v>
      </c>
    </row>
    <row r="581" spans="1:24" ht="60">
      <c r="A581" s="9" t="s">
        <v>1139</v>
      </c>
      <c r="B581" s="9" t="s">
        <v>70</v>
      </c>
      <c r="C581" s="9" t="s">
        <v>458</v>
      </c>
      <c r="D581" s="9" t="s">
        <v>27</v>
      </c>
      <c r="E581" s="9" t="s">
        <v>1236</v>
      </c>
      <c r="F581" s="9" t="s">
        <v>1236</v>
      </c>
      <c r="G581" s="9" t="s">
        <v>1141</v>
      </c>
      <c r="H581" s="9" t="s">
        <v>1142</v>
      </c>
      <c r="I581" s="9" t="s">
        <v>54</v>
      </c>
      <c r="J581" s="15">
        <v>2437.6485774584703</v>
      </c>
      <c r="K581" s="16">
        <v>5.8665157702678776</v>
      </c>
      <c r="L581" s="9" t="s">
        <v>27</v>
      </c>
      <c r="M581" s="9">
        <v>2021</v>
      </c>
      <c r="N581" s="9" t="s">
        <v>31</v>
      </c>
      <c r="O581" s="9" t="s">
        <v>31</v>
      </c>
      <c r="P581" s="9">
        <v>2035</v>
      </c>
      <c r="Q581" s="9" t="s">
        <v>32</v>
      </c>
      <c r="R581" s="17">
        <v>1.7342036430154126</v>
      </c>
      <c r="S581" s="9">
        <v>2035</v>
      </c>
      <c r="T581" s="9" t="s">
        <v>27</v>
      </c>
      <c r="U581" s="9" t="s">
        <v>225</v>
      </c>
      <c r="V581" s="9" t="s">
        <v>226</v>
      </c>
      <c r="W581" s="9">
        <v>96</v>
      </c>
      <c r="X581" s="9" t="s">
        <v>227</v>
      </c>
    </row>
    <row r="582" spans="1:24" ht="60">
      <c r="A582" s="9" t="s">
        <v>1139</v>
      </c>
      <c r="B582" s="9" t="s">
        <v>70</v>
      </c>
      <c r="C582" s="9" t="s">
        <v>247</v>
      </c>
      <c r="D582" s="9" t="s">
        <v>27</v>
      </c>
      <c r="E582" s="9" t="s">
        <v>1237</v>
      </c>
      <c r="F582" s="9" t="s">
        <v>1237</v>
      </c>
      <c r="G582" s="9" t="s">
        <v>1141</v>
      </c>
      <c r="H582" s="9" t="s">
        <v>1142</v>
      </c>
      <c r="I582" s="9" t="s">
        <v>54</v>
      </c>
      <c r="J582" s="15">
        <v>1575.5797369474146</v>
      </c>
      <c r="K582" s="16">
        <v>5.0358981052139464</v>
      </c>
      <c r="L582" s="9" t="s">
        <v>27</v>
      </c>
      <c r="M582" s="9">
        <v>2021</v>
      </c>
      <c r="N582" s="9" t="s">
        <v>31</v>
      </c>
      <c r="O582" s="9" t="s">
        <v>31</v>
      </c>
      <c r="P582" s="9">
        <v>2035</v>
      </c>
      <c r="Q582" s="9" t="s">
        <v>32</v>
      </c>
      <c r="R582" s="17">
        <v>0.89579748658801406</v>
      </c>
      <c r="S582" s="9">
        <v>2035</v>
      </c>
      <c r="T582" s="9" t="s">
        <v>27</v>
      </c>
      <c r="U582" s="9" t="s">
        <v>225</v>
      </c>
      <c r="V582" s="9" t="s">
        <v>226</v>
      </c>
      <c r="W582" s="9">
        <v>96</v>
      </c>
      <c r="X582" s="9" t="s">
        <v>227</v>
      </c>
    </row>
    <row r="583" spans="1:24" ht="60">
      <c r="A583" s="9" t="s">
        <v>1139</v>
      </c>
      <c r="B583" s="9" t="s">
        <v>70</v>
      </c>
      <c r="C583" s="9" t="s">
        <v>284</v>
      </c>
      <c r="D583" s="9" t="s">
        <v>27</v>
      </c>
      <c r="E583" s="9" t="s">
        <v>553</v>
      </c>
      <c r="F583" s="9" t="s">
        <v>553</v>
      </c>
      <c r="G583" s="9" t="s">
        <v>1141</v>
      </c>
      <c r="H583" s="9" t="s">
        <v>1142</v>
      </c>
      <c r="I583" s="9" t="s">
        <v>54</v>
      </c>
      <c r="J583" s="15">
        <v>2239.8376123685307</v>
      </c>
      <c r="K583" s="16">
        <v>5.8615291802990113</v>
      </c>
      <c r="L583" s="9" t="s">
        <v>27</v>
      </c>
      <c r="M583" s="9">
        <v>2021</v>
      </c>
      <c r="N583" s="9" t="s">
        <v>31</v>
      </c>
      <c r="O583" s="9" t="s">
        <v>31</v>
      </c>
      <c r="P583" s="9">
        <v>2035</v>
      </c>
      <c r="Q583" s="9" t="s">
        <v>32</v>
      </c>
      <c r="R583" s="17">
        <v>1.0823191890058319</v>
      </c>
      <c r="S583" s="9">
        <v>2035</v>
      </c>
      <c r="T583" s="9" t="s">
        <v>27</v>
      </c>
      <c r="U583" s="9" t="s">
        <v>225</v>
      </c>
      <c r="V583" s="9" t="s">
        <v>226</v>
      </c>
      <c r="W583" s="9">
        <v>96</v>
      </c>
      <c r="X583" s="9" t="s">
        <v>227</v>
      </c>
    </row>
    <row r="584" spans="1:24" ht="60">
      <c r="A584" s="9" t="s">
        <v>1139</v>
      </c>
      <c r="B584" s="9" t="s">
        <v>70</v>
      </c>
      <c r="C584" s="9" t="s">
        <v>383</v>
      </c>
      <c r="D584" s="9" t="s">
        <v>27</v>
      </c>
      <c r="E584" s="9" t="s">
        <v>555</v>
      </c>
      <c r="F584" s="9" t="s">
        <v>555</v>
      </c>
      <c r="G584" s="9" t="s">
        <v>1141</v>
      </c>
      <c r="H584" s="9" t="s">
        <v>1142</v>
      </c>
      <c r="I584" s="9" t="s">
        <v>54</v>
      </c>
      <c r="J584" s="15">
        <v>16513.163832474311</v>
      </c>
      <c r="K584" s="16">
        <v>49.243670191591981</v>
      </c>
      <c r="L584" s="9" t="s">
        <v>27</v>
      </c>
      <c r="M584" s="9">
        <v>2021</v>
      </c>
      <c r="N584" s="9" t="s">
        <v>31</v>
      </c>
      <c r="O584" s="9" t="s">
        <v>31</v>
      </c>
      <c r="P584" s="9">
        <v>2035</v>
      </c>
      <c r="Q584" s="9" t="s">
        <v>32</v>
      </c>
      <c r="R584" s="17">
        <v>4.7969567345401263</v>
      </c>
      <c r="S584" s="9">
        <v>2035</v>
      </c>
      <c r="T584" s="9" t="s">
        <v>27</v>
      </c>
      <c r="U584" s="9" t="s">
        <v>225</v>
      </c>
      <c r="V584" s="9" t="s">
        <v>226</v>
      </c>
      <c r="W584" s="9">
        <v>96</v>
      </c>
      <c r="X584" s="9" t="s">
        <v>227</v>
      </c>
    </row>
    <row r="585" spans="1:24" ht="60">
      <c r="A585" s="9" t="s">
        <v>1139</v>
      </c>
      <c r="B585" s="9" t="s">
        <v>70</v>
      </c>
      <c r="C585" s="9" t="s">
        <v>316</v>
      </c>
      <c r="D585" s="9" t="s">
        <v>27</v>
      </c>
      <c r="E585" s="9" t="s">
        <v>1238</v>
      </c>
      <c r="F585" s="9" t="s">
        <v>1238</v>
      </c>
      <c r="G585" s="9" t="s">
        <v>1141</v>
      </c>
      <c r="H585" s="9" t="s">
        <v>1142</v>
      </c>
      <c r="I585" s="9" t="s">
        <v>54</v>
      </c>
      <c r="J585" s="15">
        <v>77634.349781469849</v>
      </c>
      <c r="K585" s="16">
        <v>214.72769272953238</v>
      </c>
      <c r="L585" s="9" t="s">
        <v>27</v>
      </c>
      <c r="M585" s="9">
        <v>2021</v>
      </c>
      <c r="N585" s="9" t="s">
        <v>31</v>
      </c>
      <c r="O585" s="9" t="s">
        <v>31</v>
      </c>
      <c r="P585" s="9">
        <v>2035</v>
      </c>
      <c r="Q585" s="9" t="s">
        <v>32</v>
      </c>
      <c r="R585" s="17">
        <v>40.163935382197117</v>
      </c>
      <c r="S585" s="9">
        <v>2035</v>
      </c>
      <c r="T585" s="9" t="s">
        <v>27</v>
      </c>
      <c r="U585" s="9" t="s">
        <v>225</v>
      </c>
      <c r="V585" s="9" t="s">
        <v>226</v>
      </c>
      <c r="W585" s="9">
        <v>96</v>
      </c>
      <c r="X585" s="9" t="s">
        <v>227</v>
      </c>
    </row>
    <row r="586" spans="1:24" ht="60">
      <c r="A586" s="9" t="s">
        <v>1139</v>
      </c>
      <c r="B586" s="9" t="s">
        <v>70</v>
      </c>
      <c r="C586" s="9" t="s">
        <v>323</v>
      </c>
      <c r="D586" s="9" t="s">
        <v>27</v>
      </c>
      <c r="E586" s="9" t="s">
        <v>964</v>
      </c>
      <c r="F586" s="9" t="s">
        <v>964</v>
      </c>
      <c r="G586" s="9" t="s">
        <v>1141</v>
      </c>
      <c r="H586" s="9" t="s">
        <v>1142</v>
      </c>
      <c r="I586" s="9" t="s">
        <v>54</v>
      </c>
      <c r="J586" s="15">
        <v>5237.4287728457048</v>
      </c>
      <c r="K586" s="16">
        <v>23.135852681961001</v>
      </c>
      <c r="L586" s="9" t="s">
        <v>27</v>
      </c>
      <c r="M586" s="9">
        <v>2021</v>
      </c>
      <c r="N586" s="9" t="s">
        <v>31</v>
      </c>
      <c r="O586" s="9" t="s">
        <v>31</v>
      </c>
      <c r="P586" s="9">
        <v>2035</v>
      </c>
      <c r="Q586" s="9" t="s">
        <v>32</v>
      </c>
      <c r="R586" s="17">
        <v>2.8753794375293924</v>
      </c>
      <c r="S586" s="9">
        <v>2035</v>
      </c>
      <c r="T586" s="9" t="s">
        <v>27</v>
      </c>
      <c r="U586" s="9" t="s">
        <v>225</v>
      </c>
      <c r="V586" s="9" t="s">
        <v>226</v>
      </c>
      <c r="W586" s="9">
        <v>96</v>
      </c>
      <c r="X586" s="9" t="s">
        <v>227</v>
      </c>
    </row>
    <row r="587" spans="1:24" ht="60">
      <c r="A587" s="9" t="s">
        <v>1139</v>
      </c>
      <c r="B587" s="9" t="s">
        <v>70</v>
      </c>
      <c r="C587" s="9" t="s">
        <v>346</v>
      </c>
      <c r="D587" s="9" t="s">
        <v>27</v>
      </c>
      <c r="E587" s="9" t="s">
        <v>557</v>
      </c>
      <c r="F587" s="9" t="s">
        <v>557</v>
      </c>
      <c r="G587" s="9" t="s">
        <v>1141</v>
      </c>
      <c r="H587" s="9" t="s">
        <v>1142</v>
      </c>
      <c r="I587" s="9" t="s">
        <v>54</v>
      </c>
      <c r="J587" s="15">
        <v>2206.8972471423726</v>
      </c>
      <c r="K587" s="16">
        <v>6.8853150687465039</v>
      </c>
      <c r="L587" s="9" t="s">
        <v>27</v>
      </c>
      <c r="M587" s="9">
        <v>2021</v>
      </c>
      <c r="N587" s="9" t="s">
        <v>31</v>
      </c>
      <c r="O587" s="9" t="s">
        <v>31</v>
      </c>
      <c r="P587" s="9">
        <v>2035</v>
      </c>
      <c r="Q587" s="9" t="s">
        <v>32</v>
      </c>
      <c r="R587" s="17">
        <v>1.8456832672291412</v>
      </c>
      <c r="S587" s="9">
        <v>2035</v>
      </c>
      <c r="T587" s="9" t="s">
        <v>27</v>
      </c>
      <c r="U587" s="9" t="s">
        <v>225</v>
      </c>
      <c r="V587" s="9" t="s">
        <v>226</v>
      </c>
      <c r="W587" s="9">
        <v>96</v>
      </c>
      <c r="X587" s="9" t="s">
        <v>227</v>
      </c>
    </row>
    <row r="588" spans="1:24" ht="60">
      <c r="A588" s="9" t="s">
        <v>1139</v>
      </c>
      <c r="B588" s="9" t="s">
        <v>70</v>
      </c>
      <c r="C588" s="9" t="s">
        <v>590</v>
      </c>
      <c r="D588" s="9" t="s">
        <v>27</v>
      </c>
      <c r="E588" s="9" t="s">
        <v>966</v>
      </c>
      <c r="F588" s="9" t="s">
        <v>966</v>
      </c>
      <c r="G588" s="9" t="s">
        <v>1141</v>
      </c>
      <c r="H588" s="9" t="s">
        <v>1142</v>
      </c>
      <c r="I588" s="9" t="s">
        <v>54</v>
      </c>
      <c r="J588" s="15">
        <v>2921.3919707890882</v>
      </c>
      <c r="K588" s="16">
        <v>4.6320895101085444</v>
      </c>
      <c r="L588" s="9" t="s">
        <v>27</v>
      </c>
      <c r="M588" s="9">
        <v>2021</v>
      </c>
      <c r="N588" s="9" t="s">
        <v>31</v>
      </c>
      <c r="O588" s="9" t="s">
        <v>31</v>
      </c>
      <c r="P588" s="9">
        <v>2035</v>
      </c>
      <c r="Q588" s="9" t="s">
        <v>32</v>
      </c>
      <c r="R588" s="17">
        <v>4.6375904767166247</v>
      </c>
      <c r="S588" s="9">
        <v>2035</v>
      </c>
      <c r="T588" s="9" t="s">
        <v>27</v>
      </c>
      <c r="U588" s="9" t="s">
        <v>225</v>
      </c>
      <c r="V588" s="9" t="s">
        <v>226</v>
      </c>
      <c r="W588" s="9">
        <v>96</v>
      </c>
      <c r="X588" s="9" t="s">
        <v>227</v>
      </c>
    </row>
    <row r="589" spans="1:24" ht="60">
      <c r="A589" s="9" t="s">
        <v>1139</v>
      </c>
      <c r="B589" s="9" t="s">
        <v>70</v>
      </c>
      <c r="C589" s="9" t="s">
        <v>288</v>
      </c>
      <c r="D589" s="9" t="s">
        <v>27</v>
      </c>
      <c r="E589" s="9" t="s">
        <v>1239</v>
      </c>
      <c r="F589" s="9" t="s">
        <v>1239</v>
      </c>
      <c r="G589" s="9" t="s">
        <v>1141</v>
      </c>
      <c r="H589" s="9" t="s">
        <v>1142</v>
      </c>
      <c r="I589" s="9" t="s">
        <v>54</v>
      </c>
      <c r="J589" s="15">
        <v>3594.126302163063</v>
      </c>
      <c r="K589" s="16">
        <v>7.21404378843887</v>
      </c>
      <c r="L589" s="9" t="s">
        <v>27</v>
      </c>
      <c r="M589" s="9">
        <v>2021</v>
      </c>
      <c r="N589" s="9" t="s">
        <v>31</v>
      </c>
      <c r="O589" s="9" t="s">
        <v>31</v>
      </c>
      <c r="P589" s="9">
        <v>2035</v>
      </c>
      <c r="Q589" s="9" t="s">
        <v>32</v>
      </c>
      <c r="R589" s="17">
        <v>5.5863222268468613</v>
      </c>
      <c r="S589" s="9">
        <v>2035</v>
      </c>
      <c r="T589" s="9" t="s">
        <v>27</v>
      </c>
      <c r="U589" s="9" t="s">
        <v>225</v>
      </c>
      <c r="V589" s="9" t="s">
        <v>226</v>
      </c>
      <c r="W589" s="9">
        <v>96</v>
      </c>
      <c r="X589" s="9" t="s">
        <v>227</v>
      </c>
    </row>
    <row r="590" spans="1:24" ht="60">
      <c r="A590" s="9" t="s">
        <v>1139</v>
      </c>
      <c r="B590" s="9" t="s">
        <v>70</v>
      </c>
      <c r="C590" s="9" t="s">
        <v>276</v>
      </c>
      <c r="D590" s="9" t="s">
        <v>27</v>
      </c>
      <c r="E590" s="9" t="s">
        <v>1240</v>
      </c>
      <c r="F590" s="9" t="s">
        <v>1240</v>
      </c>
      <c r="G590" s="9" t="s">
        <v>1141</v>
      </c>
      <c r="H590" s="9" t="s">
        <v>1142</v>
      </c>
      <c r="I590" s="9" t="s">
        <v>54</v>
      </c>
      <c r="J590" s="15">
        <v>22115.719391935254</v>
      </c>
      <c r="K590" s="16">
        <v>48.834306512122687</v>
      </c>
      <c r="L590" s="9" t="s">
        <v>27</v>
      </c>
      <c r="M590" s="9">
        <v>2021</v>
      </c>
      <c r="N590" s="9" t="s">
        <v>31</v>
      </c>
      <c r="O590" s="9" t="s">
        <v>31</v>
      </c>
      <c r="P590" s="9">
        <v>2035</v>
      </c>
      <c r="Q590" s="9" t="s">
        <v>32</v>
      </c>
      <c r="R590" s="17">
        <v>6.1945283734505354</v>
      </c>
      <c r="S590" s="9">
        <v>2035</v>
      </c>
      <c r="T590" s="9" t="s">
        <v>27</v>
      </c>
      <c r="U590" s="9" t="s">
        <v>225</v>
      </c>
      <c r="V590" s="9" t="s">
        <v>226</v>
      </c>
      <c r="W590" s="9">
        <v>96</v>
      </c>
      <c r="X590" s="9" t="s">
        <v>227</v>
      </c>
    </row>
    <row r="591" spans="1:24" ht="60">
      <c r="A591" s="9" t="s">
        <v>1139</v>
      </c>
      <c r="B591" s="9" t="s">
        <v>70</v>
      </c>
      <c r="C591" s="9" t="s">
        <v>630</v>
      </c>
      <c r="D591" s="9" t="s">
        <v>27</v>
      </c>
      <c r="E591" s="9" t="s">
        <v>1241</v>
      </c>
      <c r="F591" s="9" t="s">
        <v>1241</v>
      </c>
      <c r="G591" s="9" t="s">
        <v>1141</v>
      </c>
      <c r="H591" s="9" t="s">
        <v>1142</v>
      </c>
      <c r="I591" s="9" t="s">
        <v>54</v>
      </c>
      <c r="J591" s="15">
        <v>972.51753733419878</v>
      </c>
      <c r="K591" s="16">
        <v>2.2910147961751512</v>
      </c>
      <c r="L591" s="9" t="s">
        <v>27</v>
      </c>
      <c r="M591" s="9">
        <v>2021</v>
      </c>
      <c r="N591" s="9" t="s">
        <v>31</v>
      </c>
      <c r="O591" s="9" t="s">
        <v>31</v>
      </c>
      <c r="P591" s="9">
        <v>2035</v>
      </c>
      <c r="Q591" s="9" t="s">
        <v>32</v>
      </c>
      <c r="R591" s="17">
        <v>0.52032335696311094</v>
      </c>
      <c r="S591" s="9">
        <v>2035</v>
      </c>
      <c r="T591" s="9" t="s">
        <v>27</v>
      </c>
      <c r="U591" s="9" t="s">
        <v>225</v>
      </c>
      <c r="V591" s="9" t="s">
        <v>226</v>
      </c>
      <c r="W591" s="9">
        <v>96</v>
      </c>
      <c r="X591" s="9" t="s">
        <v>227</v>
      </c>
    </row>
    <row r="592" spans="1:24" ht="60">
      <c r="A592" s="9" t="s">
        <v>1139</v>
      </c>
      <c r="B592" s="9" t="s">
        <v>70</v>
      </c>
      <c r="C592" s="9" t="s">
        <v>352</v>
      </c>
      <c r="D592" s="9" t="s">
        <v>27</v>
      </c>
      <c r="E592" s="9" t="s">
        <v>970</v>
      </c>
      <c r="F592" s="9" t="s">
        <v>970</v>
      </c>
      <c r="G592" s="9" t="s">
        <v>1141</v>
      </c>
      <c r="H592" s="9" t="s">
        <v>1142</v>
      </c>
      <c r="I592" s="9" t="s">
        <v>54</v>
      </c>
      <c r="J592" s="15">
        <v>6988.3078523405648</v>
      </c>
      <c r="K592" s="16">
        <v>17.307529701881876</v>
      </c>
      <c r="L592" s="9" t="s">
        <v>27</v>
      </c>
      <c r="M592" s="9">
        <v>2021</v>
      </c>
      <c r="N592" s="9" t="s">
        <v>31</v>
      </c>
      <c r="O592" s="9" t="s">
        <v>31</v>
      </c>
      <c r="P592" s="9">
        <v>2035</v>
      </c>
      <c r="Q592" s="9" t="s">
        <v>32</v>
      </c>
      <c r="R592" s="17">
        <v>2.1551737606961767</v>
      </c>
      <c r="S592" s="9">
        <v>2035</v>
      </c>
      <c r="T592" s="9" t="s">
        <v>27</v>
      </c>
      <c r="U592" s="9" t="s">
        <v>225</v>
      </c>
      <c r="V592" s="9" t="s">
        <v>226</v>
      </c>
      <c r="W592" s="9">
        <v>96</v>
      </c>
      <c r="X592" s="9" t="s">
        <v>227</v>
      </c>
    </row>
    <row r="593" spans="1:24" ht="60">
      <c r="A593" s="9" t="s">
        <v>1139</v>
      </c>
      <c r="B593" s="9" t="s">
        <v>70</v>
      </c>
      <c r="C593" s="9" t="s">
        <v>330</v>
      </c>
      <c r="D593" s="9" t="s">
        <v>27</v>
      </c>
      <c r="E593" s="9" t="s">
        <v>1242</v>
      </c>
      <c r="F593" s="9" t="s">
        <v>1242</v>
      </c>
      <c r="G593" s="9" t="s">
        <v>1141</v>
      </c>
      <c r="H593" s="9" t="s">
        <v>1142</v>
      </c>
      <c r="I593" s="9" t="s">
        <v>54</v>
      </c>
      <c r="J593" s="15">
        <v>10192.917885605428</v>
      </c>
      <c r="K593" s="16">
        <v>26.233002747225353</v>
      </c>
      <c r="L593" s="9" t="s">
        <v>27</v>
      </c>
      <c r="M593" s="9">
        <v>2021</v>
      </c>
      <c r="N593" s="9" t="s">
        <v>31</v>
      </c>
      <c r="O593" s="9" t="s">
        <v>31</v>
      </c>
      <c r="P593" s="9">
        <v>2035</v>
      </c>
      <c r="Q593" s="9" t="s">
        <v>32</v>
      </c>
      <c r="R593" s="17">
        <v>6.4197896002342301</v>
      </c>
      <c r="S593" s="9">
        <v>2035</v>
      </c>
      <c r="T593" s="9" t="s">
        <v>27</v>
      </c>
      <c r="U593" s="9" t="s">
        <v>225</v>
      </c>
      <c r="V593" s="9" t="s">
        <v>226</v>
      </c>
      <c r="W593" s="9">
        <v>96</v>
      </c>
      <c r="X593" s="9" t="s">
        <v>227</v>
      </c>
    </row>
    <row r="594" spans="1:24" ht="60">
      <c r="A594" s="9" t="s">
        <v>1139</v>
      </c>
      <c r="B594" s="9" t="s">
        <v>70</v>
      </c>
      <c r="C594" s="9" t="s">
        <v>294</v>
      </c>
      <c r="D594" s="9" t="s">
        <v>27</v>
      </c>
      <c r="E594" s="9" t="s">
        <v>1243</v>
      </c>
      <c r="F594" s="9" t="s">
        <v>1243</v>
      </c>
      <c r="G594" s="9" t="s">
        <v>1141</v>
      </c>
      <c r="H594" s="9" t="s">
        <v>1142</v>
      </c>
      <c r="I594" s="9" t="s">
        <v>54</v>
      </c>
      <c r="J594" s="15">
        <v>2285.0203275788549</v>
      </c>
      <c r="K594" s="16">
        <v>5.7488854252258221</v>
      </c>
      <c r="L594" s="9" t="s">
        <v>27</v>
      </c>
      <c r="M594" s="9">
        <v>2021</v>
      </c>
      <c r="N594" s="9" t="s">
        <v>31</v>
      </c>
      <c r="O594" s="9" t="s">
        <v>31</v>
      </c>
      <c r="P594" s="9">
        <v>2035</v>
      </c>
      <c r="Q594" s="9" t="s">
        <v>32</v>
      </c>
      <c r="R594" s="17">
        <v>1.1190221096031732</v>
      </c>
      <c r="S594" s="9">
        <v>2035</v>
      </c>
      <c r="T594" s="9" t="s">
        <v>27</v>
      </c>
      <c r="U594" s="9" t="s">
        <v>225</v>
      </c>
      <c r="V594" s="9" t="s">
        <v>226</v>
      </c>
      <c r="W594" s="9">
        <v>96</v>
      </c>
      <c r="X594" s="9" t="s">
        <v>227</v>
      </c>
    </row>
    <row r="595" spans="1:24" ht="60">
      <c r="A595" s="9" t="s">
        <v>1139</v>
      </c>
      <c r="B595" s="9" t="s">
        <v>70</v>
      </c>
      <c r="C595" s="9" t="s">
        <v>455</v>
      </c>
      <c r="D595" s="9" t="s">
        <v>27</v>
      </c>
      <c r="E595" s="9" t="s">
        <v>559</v>
      </c>
      <c r="F595" s="9" t="s">
        <v>559</v>
      </c>
      <c r="G595" s="9" t="s">
        <v>1141</v>
      </c>
      <c r="H595" s="9" t="s">
        <v>1142</v>
      </c>
      <c r="I595" s="9" t="s">
        <v>54</v>
      </c>
      <c r="J595" s="15">
        <v>3971.1680022077603</v>
      </c>
      <c r="K595" s="16">
        <v>7.7693207500388279</v>
      </c>
      <c r="L595" s="9" t="s">
        <v>27</v>
      </c>
      <c r="M595" s="9">
        <v>2021</v>
      </c>
      <c r="N595" s="9" t="s">
        <v>31</v>
      </c>
      <c r="O595" s="9" t="s">
        <v>31</v>
      </c>
      <c r="P595" s="9">
        <v>2035</v>
      </c>
      <c r="Q595" s="9" t="s">
        <v>32</v>
      </c>
      <c r="R595" s="17">
        <v>3.7885519184059269</v>
      </c>
      <c r="S595" s="9">
        <v>2035</v>
      </c>
      <c r="T595" s="9" t="s">
        <v>27</v>
      </c>
      <c r="U595" s="9" t="s">
        <v>225</v>
      </c>
      <c r="V595" s="9" t="s">
        <v>226</v>
      </c>
      <c r="W595" s="9">
        <v>96</v>
      </c>
      <c r="X595" s="9" t="s">
        <v>227</v>
      </c>
    </row>
    <row r="596" spans="1:24" ht="60">
      <c r="A596" s="9" t="s">
        <v>1139</v>
      </c>
      <c r="B596" s="9" t="s">
        <v>70</v>
      </c>
      <c r="C596" s="9" t="s">
        <v>298</v>
      </c>
      <c r="D596" s="9" t="s">
        <v>27</v>
      </c>
      <c r="E596" s="9" t="s">
        <v>1244</v>
      </c>
      <c r="F596" s="9" t="s">
        <v>1244</v>
      </c>
      <c r="G596" s="9" t="s">
        <v>1141</v>
      </c>
      <c r="H596" s="9" t="s">
        <v>1142</v>
      </c>
      <c r="I596" s="9" t="s">
        <v>54</v>
      </c>
      <c r="J596" s="15">
        <v>9313.1217311570199</v>
      </c>
      <c r="K596" s="16">
        <v>16.032079152940824</v>
      </c>
      <c r="L596" s="9" t="s">
        <v>27</v>
      </c>
      <c r="M596" s="9">
        <v>2021</v>
      </c>
      <c r="N596" s="9" t="s">
        <v>31</v>
      </c>
      <c r="O596" s="9" t="s">
        <v>31</v>
      </c>
      <c r="P596" s="9">
        <v>2035</v>
      </c>
      <c r="Q596" s="9" t="s">
        <v>32</v>
      </c>
      <c r="R596" s="17">
        <v>11.331624798662606</v>
      </c>
      <c r="S596" s="9">
        <v>2035</v>
      </c>
      <c r="T596" s="9" t="s">
        <v>27</v>
      </c>
      <c r="U596" s="9" t="s">
        <v>225</v>
      </c>
      <c r="V596" s="9" t="s">
        <v>226</v>
      </c>
      <c r="W596" s="9">
        <v>96</v>
      </c>
      <c r="X596" s="9" t="s">
        <v>227</v>
      </c>
    </row>
    <row r="597" spans="1:24" ht="60">
      <c r="A597" s="9" t="s">
        <v>1139</v>
      </c>
      <c r="B597" s="9" t="s">
        <v>70</v>
      </c>
      <c r="C597" s="9" t="s">
        <v>266</v>
      </c>
      <c r="D597" s="9" t="s">
        <v>27</v>
      </c>
      <c r="E597" s="9" t="s">
        <v>561</v>
      </c>
      <c r="F597" s="9" t="s">
        <v>561</v>
      </c>
      <c r="G597" s="9" t="s">
        <v>1141</v>
      </c>
      <c r="H597" s="9" t="s">
        <v>1142</v>
      </c>
      <c r="I597" s="9" t="s">
        <v>54</v>
      </c>
      <c r="J597" s="15">
        <v>11420.918451639522</v>
      </c>
      <c r="K597" s="16">
        <v>20.611631272214289</v>
      </c>
      <c r="L597" s="9" t="s">
        <v>27</v>
      </c>
      <c r="M597" s="9">
        <v>2021</v>
      </c>
      <c r="N597" s="9" t="s">
        <v>31</v>
      </c>
      <c r="O597" s="9" t="s">
        <v>31</v>
      </c>
      <c r="P597" s="9">
        <v>2035</v>
      </c>
      <c r="Q597" s="9" t="s">
        <v>32</v>
      </c>
      <c r="R597" s="17">
        <v>11.345799340692066</v>
      </c>
      <c r="S597" s="9">
        <v>2035</v>
      </c>
      <c r="T597" s="9" t="s">
        <v>27</v>
      </c>
      <c r="U597" s="9" t="s">
        <v>225</v>
      </c>
      <c r="V597" s="9" t="s">
        <v>226</v>
      </c>
      <c r="W597" s="9">
        <v>96</v>
      </c>
      <c r="X597" s="9" t="s">
        <v>227</v>
      </c>
    </row>
    <row r="598" spans="1:24" ht="60">
      <c r="A598" s="9" t="s">
        <v>1139</v>
      </c>
      <c r="B598" s="9" t="s">
        <v>70</v>
      </c>
      <c r="C598" s="9" t="s">
        <v>294</v>
      </c>
      <c r="D598" s="9" t="s">
        <v>27</v>
      </c>
      <c r="E598" s="9" t="s">
        <v>1245</v>
      </c>
      <c r="F598" s="9" t="s">
        <v>1245</v>
      </c>
      <c r="G598" s="9" t="s">
        <v>1141</v>
      </c>
      <c r="H598" s="9" t="s">
        <v>1142</v>
      </c>
      <c r="I598" s="9" t="s">
        <v>54</v>
      </c>
      <c r="J598" s="15">
        <v>1781.5583746479899</v>
      </c>
      <c r="K598" s="16">
        <v>2.7117857750718302</v>
      </c>
      <c r="L598" s="9" t="s">
        <v>27</v>
      </c>
      <c r="M598" s="9">
        <v>2021</v>
      </c>
      <c r="N598" s="9" t="s">
        <v>31</v>
      </c>
      <c r="O598" s="9" t="s">
        <v>31</v>
      </c>
      <c r="P598" s="9">
        <v>2035</v>
      </c>
      <c r="Q598" s="9" t="s">
        <v>32</v>
      </c>
      <c r="R598" s="17">
        <v>0.67762251128412232</v>
      </c>
      <c r="S598" s="9">
        <v>2035</v>
      </c>
      <c r="T598" s="9" t="s">
        <v>27</v>
      </c>
      <c r="U598" s="9" t="s">
        <v>225</v>
      </c>
      <c r="V598" s="9" t="s">
        <v>226</v>
      </c>
      <c r="W598" s="9">
        <v>96</v>
      </c>
      <c r="X598" s="9" t="s">
        <v>227</v>
      </c>
    </row>
    <row r="599" spans="1:24" ht="60">
      <c r="A599" s="9" t="s">
        <v>1139</v>
      </c>
      <c r="B599" s="9" t="s">
        <v>70</v>
      </c>
      <c r="C599" s="9" t="s">
        <v>346</v>
      </c>
      <c r="D599" s="9" t="s">
        <v>27</v>
      </c>
      <c r="E599" s="9" t="s">
        <v>1246</v>
      </c>
      <c r="F599" s="9" t="s">
        <v>1246</v>
      </c>
      <c r="G599" s="9" t="s">
        <v>1141</v>
      </c>
      <c r="H599" s="9" t="s">
        <v>1142</v>
      </c>
      <c r="I599" s="9" t="s">
        <v>54</v>
      </c>
      <c r="J599" s="15">
        <v>4515.2524366576808</v>
      </c>
      <c r="K599" s="16">
        <v>9.1152083592311719</v>
      </c>
      <c r="L599" s="9" t="s">
        <v>27</v>
      </c>
      <c r="M599" s="9">
        <v>2021</v>
      </c>
      <c r="N599" s="9" t="s">
        <v>31</v>
      </c>
      <c r="O599" s="9" t="s">
        <v>31</v>
      </c>
      <c r="P599" s="9">
        <v>2035</v>
      </c>
      <c r="Q599" s="9" t="s">
        <v>32</v>
      </c>
      <c r="R599" s="17">
        <v>4.4162381135541171</v>
      </c>
      <c r="S599" s="9">
        <v>2035</v>
      </c>
      <c r="T599" s="9" t="s">
        <v>27</v>
      </c>
      <c r="U599" s="9" t="s">
        <v>225</v>
      </c>
      <c r="V599" s="9" t="s">
        <v>226</v>
      </c>
      <c r="W599" s="9">
        <v>96</v>
      </c>
      <c r="X599" s="9" t="s">
        <v>227</v>
      </c>
    </row>
    <row r="600" spans="1:24" ht="60">
      <c r="A600" s="9" t="s">
        <v>1139</v>
      </c>
      <c r="B600" s="9" t="s">
        <v>70</v>
      </c>
      <c r="C600" s="9" t="s">
        <v>383</v>
      </c>
      <c r="D600" s="9" t="s">
        <v>27</v>
      </c>
      <c r="E600" s="9" t="s">
        <v>1247</v>
      </c>
      <c r="F600" s="9" t="s">
        <v>1247</v>
      </c>
      <c r="G600" s="9" t="s">
        <v>1141</v>
      </c>
      <c r="H600" s="9" t="s">
        <v>1142</v>
      </c>
      <c r="I600" s="9" t="s">
        <v>54</v>
      </c>
      <c r="J600" s="15">
        <v>3459.9532061888785</v>
      </c>
      <c r="K600" s="16">
        <v>7.4605241008447685</v>
      </c>
      <c r="L600" s="9" t="s">
        <v>27</v>
      </c>
      <c r="M600" s="9">
        <v>2021</v>
      </c>
      <c r="N600" s="9" t="s">
        <v>31</v>
      </c>
      <c r="O600" s="9" t="s">
        <v>31</v>
      </c>
      <c r="P600" s="9">
        <v>2035</v>
      </c>
      <c r="Q600" s="9" t="s">
        <v>32</v>
      </c>
      <c r="R600" s="17">
        <v>2.0506347112365764</v>
      </c>
      <c r="S600" s="9">
        <v>2035</v>
      </c>
      <c r="T600" s="9" t="s">
        <v>27</v>
      </c>
      <c r="U600" s="9" t="s">
        <v>225</v>
      </c>
      <c r="V600" s="9" t="s">
        <v>226</v>
      </c>
      <c r="W600" s="9">
        <v>96</v>
      </c>
      <c r="X600" s="9" t="s">
        <v>227</v>
      </c>
    </row>
    <row r="601" spans="1:24" ht="60">
      <c r="A601" s="9" t="s">
        <v>1139</v>
      </c>
      <c r="B601" s="9" t="s">
        <v>70</v>
      </c>
      <c r="C601" s="9" t="s">
        <v>43</v>
      </c>
      <c r="D601" s="9" t="s">
        <v>27</v>
      </c>
      <c r="E601" s="9" t="s">
        <v>563</v>
      </c>
      <c r="F601" s="9" t="s">
        <v>563</v>
      </c>
      <c r="G601" s="9" t="s">
        <v>1141</v>
      </c>
      <c r="H601" s="9" t="s">
        <v>1142</v>
      </c>
      <c r="I601" s="9" t="s">
        <v>54</v>
      </c>
      <c r="J601" s="15">
        <v>6131.5347055009033</v>
      </c>
      <c r="K601" s="16">
        <v>11.011854449736502</v>
      </c>
      <c r="L601" s="9" t="s">
        <v>27</v>
      </c>
      <c r="M601" s="9">
        <v>2021</v>
      </c>
      <c r="N601" s="9" t="s">
        <v>31</v>
      </c>
      <c r="O601" s="9" t="s">
        <v>31</v>
      </c>
      <c r="P601" s="9">
        <v>2035</v>
      </c>
      <c r="Q601" s="9" t="s">
        <v>32</v>
      </c>
      <c r="R601" s="17">
        <v>2.4812953925347609</v>
      </c>
      <c r="S601" s="9">
        <v>2035</v>
      </c>
      <c r="T601" s="9" t="s">
        <v>27</v>
      </c>
      <c r="U601" s="9" t="s">
        <v>225</v>
      </c>
      <c r="V601" s="9" t="s">
        <v>226</v>
      </c>
      <c r="W601" s="9">
        <v>96</v>
      </c>
      <c r="X601" s="9" t="s">
        <v>227</v>
      </c>
    </row>
    <row r="602" spans="1:24" ht="60">
      <c r="A602" s="9" t="s">
        <v>1139</v>
      </c>
      <c r="B602" s="9" t="s">
        <v>70</v>
      </c>
      <c r="C602" s="9" t="s">
        <v>273</v>
      </c>
      <c r="D602" s="9" t="s">
        <v>27</v>
      </c>
      <c r="E602" s="9" t="s">
        <v>1248</v>
      </c>
      <c r="F602" s="9" t="s">
        <v>1248</v>
      </c>
      <c r="G602" s="9" t="s">
        <v>1141</v>
      </c>
      <c r="H602" s="9" t="s">
        <v>1142</v>
      </c>
      <c r="I602" s="9" t="s">
        <v>54</v>
      </c>
      <c r="J602" s="15">
        <v>27459.826966251509</v>
      </c>
      <c r="K602" s="16">
        <v>52.478845919032942</v>
      </c>
      <c r="L602" s="9" t="s">
        <v>27</v>
      </c>
      <c r="M602" s="9">
        <v>2021</v>
      </c>
      <c r="N602" s="9" t="s">
        <v>31</v>
      </c>
      <c r="O602" s="9" t="s">
        <v>31</v>
      </c>
      <c r="P602" s="9">
        <v>2035</v>
      </c>
      <c r="Q602" s="9" t="s">
        <v>32</v>
      </c>
      <c r="R602" s="17">
        <v>12.437099168912656</v>
      </c>
      <c r="S602" s="9">
        <v>2035</v>
      </c>
      <c r="T602" s="9" t="s">
        <v>27</v>
      </c>
      <c r="U602" s="9" t="s">
        <v>225</v>
      </c>
      <c r="V602" s="9" t="s">
        <v>226</v>
      </c>
      <c r="W602" s="9">
        <v>96</v>
      </c>
      <c r="X602" s="9" t="s">
        <v>227</v>
      </c>
    </row>
    <row r="603" spans="1:24" ht="60">
      <c r="A603" s="9" t="s">
        <v>1139</v>
      </c>
      <c r="B603" s="9" t="s">
        <v>70</v>
      </c>
      <c r="C603" s="9" t="s">
        <v>346</v>
      </c>
      <c r="D603" s="9" t="s">
        <v>27</v>
      </c>
      <c r="E603" s="9" t="s">
        <v>1249</v>
      </c>
      <c r="F603" s="9" t="s">
        <v>1249</v>
      </c>
      <c r="G603" s="9" t="s">
        <v>1141</v>
      </c>
      <c r="H603" s="9" t="s">
        <v>1142</v>
      </c>
      <c r="I603" s="9" t="s">
        <v>54</v>
      </c>
      <c r="J603" s="15">
        <v>6289.98818728074</v>
      </c>
      <c r="K603" s="16">
        <v>12.184984912569758</v>
      </c>
      <c r="L603" s="9" t="s">
        <v>27</v>
      </c>
      <c r="M603" s="9">
        <v>2021</v>
      </c>
      <c r="N603" s="9" t="s">
        <v>31</v>
      </c>
      <c r="O603" s="9" t="s">
        <v>31</v>
      </c>
      <c r="P603" s="9">
        <v>2035</v>
      </c>
      <c r="Q603" s="9" t="s">
        <v>32</v>
      </c>
      <c r="R603" s="17">
        <v>2.1054896224514175</v>
      </c>
      <c r="S603" s="9">
        <v>2035</v>
      </c>
      <c r="T603" s="9" t="s">
        <v>27</v>
      </c>
      <c r="U603" s="9" t="s">
        <v>225</v>
      </c>
      <c r="V603" s="9" t="s">
        <v>226</v>
      </c>
      <c r="W603" s="9">
        <v>96</v>
      </c>
      <c r="X603" s="9" t="s">
        <v>227</v>
      </c>
    </row>
    <row r="604" spans="1:24" ht="60">
      <c r="A604" s="9" t="s">
        <v>1139</v>
      </c>
      <c r="B604" s="9" t="s">
        <v>70</v>
      </c>
      <c r="C604" s="9" t="s">
        <v>136</v>
      </c>
      <c r="D604" s="9" t="s">
        <v>27</v>
      </c>
      <c r="E604" s="9" t="s">
        <v>1250</v>
      </c>
      <c r="F604" s="9" t="s">
        <v>1250</v>
      </c>
      <c r="G604" s="9" t="s">
        <v>1141</v>
      </c>
      <c r="H604" s="9" t="s">
        <v>1142</v>
      </c>
      <c r="I604" s="9" t="s">
        <v>54</v>
      </c>
      <c r="J604" s="15">
        <v>5260.2937010927817</v>
      </c>
      <c r="K604" s="16">
        <v>9.3608535726561257</v>
      </c>
      <c r="L604" s="9" t="s">
        <v>27</v>
      </c>
      <c r="M604" s="9">
        <v>2021</v>
      </c>
      <c r="N604" s="9" t="s">
        <v>31</v>
      </c>
      <c r="O604" s="9" t="s">
        <v>31</v>
      </c>
      <c r="P604" s="9">
        <v>2035</v>
      </c>
      <c r="Q604" s="9" t="s">
        <v>32</v>
      </c>
      <c r="R604" s="17">
        <v>3.3953931255429262</v>
      </c>
      <c r="S604" s="9">
        <v>2035</v>
      </c>
      <c r="T604" s="9" t="s">
        <v>27</v>
      </c>
      <c r="U604" s="9" t="s">
        <v>225</v>
      </c>
      <c r="V604" s="9" t="s">
        <v>226</v>
      </c>
      <c r="W604" s="9">
        <v>96</v>
      </c>
      <c r="X604" s="9" t="s">
        <v>227</v>
      </c>
    </row>
    <row r="605" spans="1:24" ht="60">
      <c r="A605" s="9" t="s">
        <v>1139</v>
      </c>
      <c r="B605" s="9" t="s">
        <v>70</v>
      </c>
      <c r="C605" s="9" t="s">
        <v>157</v>
      </c>
      <c r="D605" s="9" t="s">
        <v>27</v>
      </c>
      <c r="E605" s="9" t="s">
        <v>565</v>
      </c>
      <c r="F605" s="9" t="s">
        <v>565</v>
      </c>
      <c r="G605" s="9" t="s">
        <v>1141</v>
      </c>
      <c r="H605" s="9" t="s">
        <v>1142</v>
      </c>
      <c r="I605" s="9" t="s">
        <v>54</v>
      </c>
      <c r="J605" s="15">
        <v>2453.1409588538982</v>
      </c>
      <c r="K605" s="16">
        <v>6.4673437578266899</v>
      </c>
      <c r="L605" s="9" t="s">
        <v>27</v>
      </c>
      <c r="M605" s="9">
        <v>2021</v>
      </c>
      <c r="N605" s="9" t="s">
        <v>31</v>
      </c>
      <c r="O605" s="9" t="s">
        <v>31</v>
      </c>
      <c r="P605" s="9">
        <v>2035</v>
      </c>
      <c r="Q605" s="9" t="s">
        <v>32</v>
      </c>
      <c r="R605" s="17">
        <v>1.7242674215402658</v>
      </c>
      <c r="S605" s="9">
        <v>2035</v>
      </c>
      <c r="T605" s="9" t="s">
        <v>27</v>
      </c>
      <c r="U605" s="9" t="s">
        <v>225</v>
      </c>
      <c r="V605" s="9" t="s">
        <v>226</v>
      </c>
      <c r="W605" s="9">
        <v>96</v>
      </c>
      <c r="X605" s="9" t="s">
        <v>227</v>
      </c>
    </row>
    <row r="606" spans="1:24" ht="60">
      <c r="A606" s="9" t="s">
        <v>1139</v>
      </c>
      <c r="B606" s="9" t="s">
        <v>70</v>
      </c>
      <c r="C606" s="9" t="s">
        <v>465</v>
      </c>
      <c r="D606" s="9" t="s">
        <v>27</v>
      </c>
      <c r="E606" s="9" t="s">
        <v>972</v>
      </c>
      <c r="F606" s="9" t="s">
        <v>972</v>
      </c>
      <c r="G606" s="9" t="s">
        <v>1141</v>
      </c>
      <c r="H606" s="9" t="s">
        <v>1142</v>
      </c>
      <c r="I606" s="9" t="s">
        <v>54</v>
      </c>
      <c r="J606" s="15">
        <v>3157.4716438534329</v>
      </c>
      <c r="K606" s="16">
        <v>5.0679812345070889</v>
      </c>
      <c r="L606" s="9" t="s">
        <v>27</v>
      </c>
      <c r="M606" s="9">
        <v>2021</v>
      </c>
      <c r="N606" s="9" t="s">
        <v>31</v>
      </c>
      <c r="O606" s="9" t="s">
        <v>31</v>
      </c>
      <c r="P606" s="9">
        <v>2035</v>
      </c>
      <c r="Q606" s="9" t="s">
        <v>32</v>
      </c>
      <c r="R606" s="17">
        <v>1.6795765161734746</v>
      </c>
      <c r="S606" s="9">
        <v>2035</v>
      </c>
      <c r="T606" s="9" t="s">
        <v>27</v>
      </c>
      <c r="U606" s="9" t="s">
        <v>225</v>
      </c>
      <c r="V606" s="9" t="s">
        <v>226</v>
      </c>
      <c r="W606" s="9">
        <v>96</v>
      </c>
      <c r="X606" s="9" t="s">
        <v>227</v>
      </c>
    </row>
    <row r="607" spans="1:24" ht="60">
      <c r="A607" s="9" t="s">
        <v>1139</v>
      </c>
      <c r="B607" s="9" t="s">
        <v>70</v>
      </c>
      <c r="C607" s="9" t="s">
        <v>270</v>
      </c>
      <c r="D607" s="9" t="s">
        <v>27</v>
      </c>
      <c r="E607" s="9" t="s">
        <v>271</v>
      </c>
      <c r="F607" s="9" t="s">
        <v>271</v>
      </c>
      <c r="G607" s="9" t="s">
        <v>1141</v>
      </c>
      <c r="H607" s="9" t="s">
        <v>1142</v>
      </c>
      <c r="I607" s="9" t="s">
        <v>54</v>
      </c>
      <c r="J607" s="15">
        <v>8539.8041861498386</v>
      </c>
      <c r="K607" s="16">
        <v>21.302036984993549</v>
      </c>
      <c r="L607" s="9" t="s">
        <v>27</v>
      </c>
      <c r="M607" s="9">
        <v>2021</v>
      </c>
      <c r="N607" s="9" t="s">
        <v>31</v>
      </c>
      <c r="O607" s="9" t="s">
        <v>31</v>
      </c>
      <c r="P607" s="9">
        <v>2035</v>
      </c>
      <c r="Q607" s="9" t="s">
        <v>32</v>
      </c>
      <c r="R607" s="17">
        <v>4.221569503902491</v>
      </c>
      <c r="S607" s="9">
        <v>2035</v>
      </c>
      <c r="T607" s="9" t="s">
        <v>27</v>
      </c>
      <c r="U607" s="9" t="s">
        <v>225</v>
      </c>
      <c r="V607" s="9" t="s">
        <v>226</v>
      </c>
      <c r="W607" s="9">
        <v>96</v>
      </c>
      <c r="X607" s="9" t="s">
        <v>227</v>
      </c>
    </row>
    <row r="608" spans="1:24" ht="60">
      <c r="A608" s="9" t="s">
        <v>1139</v>
      </c>
      <c r="B608" s="9" t="s">
        <v>70</v>
      </c>
      <c r="C608" s="9" t="s">
        <v>234</v>
      </c>
      <c r="D608" s="9" t="s">
        <v>27</v>
      </c>
      <c r="E608" s="9" t="s">
        <v>1251</v>
      </c>
      <c r="F608" s="9" t="s">
        <v>1251</v>
      </c>
      <c r="G608" s="9" t="s">
        <v>1141</v>
      </c>
      <c r="H608" s="9" t="s">
        <v>1142</v>
      </c>
      <c r="I608" s="9" t="s">
        <v>54</v>
      </c>
      <c r="J608" s="15">
        <v>3346.7546938473884</v>
      </c>
      <c r="K608" s="16">
        <v>6.2425660547167228</v>
      </c>
      <c r="L608" s="9" t="s">
        <v>27</v>
      </c>
      <c r="M608" s="9">
        <v>2021</v>
      </c>
      <c r="N608" s="9" t="s">
        <v>31</v>
      </c>
      <c r="O608" s="9" t="s">
        <v>31</v>
      </c>
      <c r="P608" s="9">
        <v>2035</v>
      </c>
      <c r="Q608" s="9" t="s">
        <v>32</v>
      </c>
      <c r="R608" s="17">
        <v>1.4496867907034852</v>
      </c>
      <c r="S608" s="9">
        <v>2035</v>
      </c>
      <c r="T608" s="9" t="s">
        <v>27</v>
      </c>
      <c r="U608" s="9" t="s">
        <v>225</v>
      </c>
      <c r="V608" s="9" t="s">
        <v>226</v>
      </c>
      <c r="W608" s="9">
        <v>96</v>
      </c>
      <c r="X608" s="9" t="s">
        <v>227</v>
      </c>
    </row>
    <row r="609" spans="1:24" ht="60">
      <c r="A609" s="9" t="s">
        <v>1139</v>
      </c>
      <c r="B609" s="9" t="s">
        <v>70</v>
      </c>
      <c r="C609" s="9" t="s">
        <v>157</v>
      </c>
      <c r="D609" s="9" t="s">
        <v>27</v>
      </c>
      <c r="E609" s="9" t="s">
        <v>568</v>
      </c>
      <c r="F609" s="9" t="s">
        <v>568</v>
      </c>
      <c r="G609" s="9" t="s">
        <v>1141</v>
      </c>
      <c r="H609" s="9" t="s">
        <v>1142</v>
      </c>
      <c r="I609" s="9" t="s">
        <v>54</v>
      </c>
      <c r="J609" s="15">
        <v>30076.959823490932</v>
      </c>
      <c r="K609" s="16">
        <v>85.613141991247062</v>
      </c>
      <c r="L609" s="9" t="s">
        <v>27</v>
      </c>
      <c r="M609" s="9">
        <v>2021</v>
      </c>
      <c r="N609" s="9" t="s">
        <v>31</v>
      </c>
      <c r="O609" s="9" t="s">
        <v>31</v>
      </c>
      <c r="P609" s="9">
        <v>2035</v>
      </c>
      <c r="Q609" s="9" t="s">
        <v>32</v>
      </c>
      <c r="R609" s="17">
        <v>9.7738037145842345</v>
      </c>
      <c r="S609" s="9">
        <v>2035</v>
      </c>
      <c r="T609" s="9" t="s">
        <v>27</v>
      </c>
      <c r="U609" s="9" t="s">
        <v>225</v>
      </c>
      <c r="V609" s="9" t="s">
        <v>226</v>
      </c>
      <c r="W609" s="9">
        <v>96</v>
      </c>
      <c r="X609" s="9" t="s">
        <v>227</v>
      </c>
    </row>
    <row r="610" spans="1:24" ht="60">
      <c r="A610" s="9" t="s">
        <v>1139</v>
      </c>
      <c r="B610" s="9" t="s">
        <v>70</v>
      </c>
      <c r="C610" s="9" t="s">
        <v>355</v>
      </c>
      <c r="D610" s="9" t="s">
        <v>27</v>
      </c>
      <c r="E610" s="9" t="s">
        <v>1252</v>
      </c>
      <c r="F610" s="9" t="s">
        <v>1252</v>
      </c>
      <c r="G610" s="9" t="s">
        <v>1141</v>
      </c>
      <c r="H610" s="9" t="s">
        <v>1142</v>
      </c>
      <c r="I610" s="9" t="s">
        <v>54</v>
      </c>
      <c r="J610" s="15">
        <v>2147.832717650263</v>
      </c>
      <c r="K610" s="16">
        <v>5.1839666209953874</v>
      </c>
      <c r="L610" s="9" t="s">
        <v>27</v>
      </c>
      <c r="M610" s="9">
        <v>2021</v>
      </c>
      <c r="N610" s="9" t="s">
        <v>31</v>
      </c>
      <c r="O610" s="9" t="s">
        <v>31</v>
      </c>
      <c r="P610" s="9">
        <v>2035</v>
      </c>
      <c r="Q610" s="9" t="s">
        <v>32</v>
      </c>
      <c r="R610" s="17">
        <v>1.1704050089234455</v>
      </c>
      <c r="S610" s="9">
        <v>2035</v>
      </c>
      <c r="T610" s="9" t="s">
        <v>27</v>
      </c>
      <c r="U610" s="9" t="s">
        <v>225</v>
      </c>
      <c r="V610" s="9" t="s">
        <v>226</v>
      </c>
      <c r="W610" s="9">
        <v>96</v>
      </c>
      <c r="X610" s="9" t="s">
        <v>227</v>
      </c>
    </row>
    <row r="611" spans="1:24" ht="60">
      <c r="A611" s="9" t="s">
        <v>1139</v>
      </c>
      <c r="B611" s="9" t="s">
        <v>70</v>
      </c>
      <c r="C611" s="9" t="s">
        <v>455</v>
      </c>
      <c r="D611" s="9" t="s">
        <v>27</v>
      </c>
      <c r="E611" s="9" t="s">
        <v>974</v>
      </c>
      <c r="F611" s="9" t="s">
        <v>974</v>
      </c>
      <c r="G611" s="9" t="s">
        <v>1141</v>
      </c>
      <c r="H611" s="9" t="s">
        <v>1142</v>
      </c>
      <c r="I611" s="9" t="s">
        <v>54</v>
      </c>
      <c r="J611" s="15">
        <v>2080.4696435624364</v>
      </c>
      <c r="K611" s="16">
        <v>8.0969759530590846</v>
      </c>
      <c r="L611" s="9" t="s">
        <v>27</v>
      </c>
      <c r="M611" s="9">
        <v>2021</v>
      </c>
      <c r="N611" s="9" t="s">
        <v>31</v>
      </c>
      <c r="O611" s="9" t="s">
        <v>31</v>
      </c>
      <c r="P611" s="9">
        <v>2035</v>
      </c>
      <c r="Q611" s="9" t="s">
        <v>32</v>
      </c>
      <c r="R611" s="17">
        <v>0.96987852201095359</v>
      </c>
      <c r="S611" s="9">
        <v>2035</v>
      </c>
      <c r="T611" s="9" t="s">
        <v>27</v>
      </c>
      <c r="U611" s="9" t="s">
        <v>225</v>
      </c>
      <c r="V611" s="9" t="s">
        <v>226</v>
      </c>
      <c r="W611" s="9">
        <v>96</v>
      </c>
      <c r="X611" s="9" t="s">
        <v>227</v>
      </c>
    </row>
    <row r="612" spans="1:24" ht="60">
      <c r="A612" s="9" t="s">
        <v>1139</v>
      </c>
      <c r="B612" s="9" t="s">
        <v>70</v>
      </c>
      <c r="C612" s="9" t="s">
        <v>252</v>
      </c>
      <c r="D612" s="9" t="s">
        <v>27</v>
      </c>
      <c r="E612" s="9" t="s">
        <v>570</v>
      </c>
      <c r="F612" s="9" t="s">
        <v>570</v>
      </c>
      <c r="G612" s="9" t="s">
        <v>1141</v>
      </c>
      <c r="H612" s="9" t="s">
        <v>1142</v>
      </c>
      <c r="I612" s="9" t="s">
        <v>54</v>
      </c>
      <c r="J612" s="15">
        <v>14223.503377574181</v>
      </c>
      <c r="K612" s="16">
        <v>43.043240952527576</v>
      </c>
      <c r="L612" s="9" t="s">
        <v>27</v>
      </c>
      <c r="M612" s="9">
        <v>2021</v>
      </c>
      <c r="N612" s="9" t="s">
        <v>31</v>
      </c>
      <c r="O612" s="9" t="s">
        <v>31</v>
      </c>
      <c r="P612" s="9">
        <v>2035</v>
      </c>
      <c r="Q612" s="9" t="s">
        <v>32</v>
      </c>
      <c r="R612" s="17">
        <v>26.966928668305208</v>
      </c>
      <c r="S612" s="9">
        <v>2035</v>
      </c>
      <c r="T612" s="9" t="s">
        <v>27</v>
      </c>
      <c r="U612" s="9" t="s">
        <v>225</v>
      </c>
      <c r="V612" s="9" t="s">
        <v>226</v>
      </c>
      <c r="W612" s="9">
        <v>96</v>
      </c>
      <c r="X612" s="9" t="s">
        <v>227</v>
      </c>
    </row>
    <row r="613" spans="1:24" ht="60">
      <c r="A613" s="9" t="s">
        <v>1139</v>
      </c>
      <c r="B613" s="9" t="s">
        <v>70</v>
      </c>
      <c r="C613" s="9" t="s">
        <v>273</v>
      </c>
      <c r="D613" s="9" t="s">
        <v>27</v>
      </c>
      <c r="E613" s="9" t="s">
        <v>1253</v>
      </c>
      <c r="F613" s="9" t="s">
        <v>1253</v>
      </c>
      <c r="G613" s="9" t="s">
        <v>1141</v>
      </c>
      <c r="H613" s="9" t="s">
        <v>1142</v>
      </c>
      <c r="I613" s="9" t="s">
        <v>54</v>
      </c>
      <c r="J613" s="15">
        <v>2937.6228569972473</v>
      </c>
      <c r="K613" s="16">
        <v>11.439793349875629</v>
      </c>
      <c r="L613" s="9" t="s">
        <v>27</v>
      </c>
      <c r="M613" s="9">
        <v>2021</v>
      </c>
      <c r="N613" s="9" t="s">
        <v>31</v>
      </c>
      <c r="O613" s="9" t="s">
        <v>31</v>
      </c>
      <c r="P613" s="9">
        <v>2035</v>
      </c>
      <c r="Q613" s="9" t="s">
        <v>32</v>
      </c>
      <c r="R613" s="17">
        <v>3.0017863651666512</v>
      </c>
      <c r="S613" s="9">
        <v>2035</v>
      </c>
      <c r="T613" s="9" t="s">
        <v>27</v>
      </c>
      <c r="U613" s="9" t="s">
        <v>225</v>
      </c>
      <c r="V613" s="9" t="s">
        <v>226</v>
      </c>
      <c r="W613" s="9">
        <v>96</v>
      </c>
      <c r="X613" s="9" t="s">
        <v>227</v>
      </c>
    </row>
    <row r="614" spans="1:24" ht="60">
      <c r="A614" s="9" t="s">
        <v>1139</v>
      </c>
      <c r="B614" s="9" t="s">
        <v>70</v>
      </c>
      <c r="C614" s="9" t="s">
        <v>276</v>
      </c>
      <c r="D614" s="9" t="s">
        <v>27</v>
      </c>
      <c r="E614" s="9" t="s">
        <v>572</v>
      </c>
      <c r="F614" s="9" t="s">
        <v>572</v>
      </c>
      <c r="G614" s="9" t="s">
        <v>1141</v>
      </c>
      <c r="H614" s="9" t="s">
        <v>1142</v>
      </c>
      <c r="I614" s="9" t="s">
        <v>54</v>
      </c>
      <c r="J614" s="15">
        <v>13064.200426700545</v>
      </c>
      <c r="K614" s="16">
        <v>33.223793211034902</v>
      </c>
      <c r="L614" s="9" t="s">
        <v>27</v>
      </c>
      <c r="M614" s="9">
        <v>2021</v>
      </c>
      <c r="N614" s="9" t="s">
        <v>31</v>
      </c>
      <c r="O614" s="9" t="s">
        <v>31</v>
      </c>
      <c r="P614" s="9">
        <v>2035</v>
      </c>
      <c r="Q614" s="9" t="s">
        <v>32</v>
      </c>
      <c r="R614" s="17">
        <v>5.0877601975997298</v>
      </c>
      <c r="S614" s="9">
        <v>2035</v>
      </c>
      <c r="T614" s="9" t="s">
        <v>27</v>
      </c>
      <c r="U614" s="9" t="s">
        <v>225</v>
      </c>
      <c r="V614" s="9" t="s">
        <v>226</v>
      </c>
      <c r="W614" s="9">
        <v>96</v>
      </c>
      <c r="X614" s="9" t="s">
        <v>227</v>
      </c>
    </row>
    <row r="615" spans="1:24" ht="60">
      <c r="A615" s="9" t="s">
        <v>1139</v>
      </c>
      <c r="B615" s="9" t="s">
        <v>70</v>
      </c>
      <c r="C615" s="9" t="s">
        <v>355</v>
      </c>
      <c r="D615" s="9" t="s">
        <v>27</v>
      </c>
      <c r="E615" s="9" t="s">
        <v>1254</v>
      </c>
      <c r="F615" s="9" t="s">
        <v>1254</v>
      </c>
      <c r="G615" s="9" t="s">
        <v>1141</v>
      </c>
      <c r="H615" s="9" t="s">
        <v>1142</v>
      </c>
      <c r="I615" s="9" t="s">
        <v>54</v>
      </c>
      <c r="J615" s="15">
        <v>11073.100539839668</v>
      </c>
      <c r="K615" s="16">
        <v>28.256051713878907</v>
      </c>
      <c r="L615" s="9" t="s">
        <v>27</v>
      </c>
      <c r="M615" s="9">
        <v>2021</v>
      </c>
      <c r="N615" s="9" t="s">
        <v>31</v>
      </c>
      <c r="O615" s="9" t="s">
        <v>31</v>
      </c>
      <c r="P615" s="9">
        <v>2035</v>
      </c>
      <c r="Q615" s="9" t="s">
        <v>32</v>
      </c>
      <c r="R615" s="17">
        <v>6.6371875767149824</v>
      </c>
      <c r="S615" s="9">
        <v>2035</v>
      </c>
      <c r="T615" s="9" t="s">
        <v>27</v>
      </c>
      <c r="U615" s="9" t="s">
        <v>225</v>
      </c>
      <c r="V615" s="9" t="s">
        <v>226</v>
      </c>
      <c r="W615" s="9">
        <v>96</v>
      </c>
      <c r="X615" s="9" t="s">
        <v>227</v>
      </c>
    </row>
    <row r="616" spans="1:24" ht="60">
      <c r="A616" s="9" t="s">
        <v>1139</v>
      </c>
      <c r="B616" s="9" t="s">
        <v>70</v>
      </c>
      <c r="C616" s="9" t="s">
        <v>266</v>
      </c>
      <c r="D616" s="9" t="s">
        <v>27</v>
      </c>
      <c r="E616" s="9" t="s">
        <v>574</v>
      </c>
      <c r="F616" s="9" t="s">
        <v>574</v>
      </c>
      <c r="G616" s="9" t="s">
        <v>1141</v>
      </c>
      <c r="H616" s="9" t="s">
        <v>1142</v>
      </c>
      <c r="I616" s="9" t="s">
        <v>54</v>
      </c>
      <c r="J616" s="15">
        <v>4760.0231317295393</v>
      </c>
      <c r="K616" s="16">
        <v>6.3433006734900985</v>
      </c>
      <c r="L616" s="9" t="s">
        <v>27</v>
      </c>
      <c r="M616" s="9">
        <v>2021</v>
      </c>
      <c r="N616" s="9" t="s">
        <v>31</v>
      </c>
      <c r="O616" s="9" t="s">
        <v>31</v>
      </c>
      <c r="P616" s="9">
        <v>2035</v>
      </c>
      <c r="Q616" s="9" t="s">
        <v>32</v>
      </c>
      <c r="R616" s="17">
        <v>3.1529020344861243</v>
      </c>
      <c r="S616" s="9">
        <v>2035</v>
      </c>
      <c r="T616" s="9" t="s">
        <v>27</v>
      </c>
      <c r="U616" s="9" t="s">
        <v>225</v>
      </c>
      <c r="V616" s="9" t="s">
        <v>226</v>
      </c>
      <c r="W616" s="9">
        <v>96</v>
      </c>
      <c r="X616" s="9" t="s">
        <v>227</v>
      </c>
    </row>
    <row r="617" spans="1:24" ht="60">
      <c r="A617" s="9" t="s">
        <v>1139</v>
      </c>
      <c r="B617" s="9" t="s">
        <v>70</v>
      </c>
      <c r="C617" s="9" t="s">
        <v>241</v>
      </c>
      <c r="D617" s="9" t="s">
        <v>27</v>
      </c>
      <c r="E617" s="9" t="s">
        <v>576</v>
      </c>
      <c r="F617" s="9" t="s">
        <v>576</v>
      </c>
      <c r="G617" s="9" t="s">
        <v>1141</v>
      </c>
      <c r="H617" s="9" t="s">
        <v>1142</v>
      </c>
      <c r="I617" s="9" t="s">
        <v>54</v>
      </c>
      <c r="J617" s="15">
        <v>7180.1249524744208</v>
      </c>
      <c r="K617" s="16">
        <v>37.423098474327951</v>
      </c>
      <c r="L617" s="9" t="s">
        <v>27</v>
      </c>
      <c r="M617" s="9">
        <v>2021</v>
      </c>
      <c r="N617" s="9" t="s">
        <v>31</v>
      </c>
      <c r="O617" s="9" t="s">
        <v>31</v>
      </c>
      <c r="P617" s="9">
        <v>2035</v>
      </c>
      <c r="Q617" s="9" t="s">
        <v>32</v>
      </c>
      <c r="R617" s="17">
        <v>2.107966663903921</v>
      </c>
      <c r="S617" s="9">
        <v>2035</v>
      </c>
      <c r="T617" s="9" t="s">
        <v>27</v>
      </c>
      <c r="U617" s="9" t="s">
        <v>225</v>
      </c>
      <c r="V617" s="9" t="s">
        <v>226</v>
      </c>
      <c r="W617" s="9">
        <v>96</v>
      </c>
      <c r="X617" s="9" t="s">
        <v>227</v>
      </c>
    </row>
    <row r="618" spans="1:24" ht="60">
      <c r="A618" s="9" t="s">
        <v>1139</v>
      </c>
      <c r="B618" s="9" t="s">
        <v>70</v>
      </c>
      <c r="C618" s="9" t="s">
        <v>355</v>
      </c>
      <c r="D618" s="9" t="s">
        <v>27</v>
      </c>
      <c r="E618" s="9" t="s">
        <v>1255</v>
      </c>
      <c r="F618" s="9" t="s">
        <v>1255</v>
      </c>
      <c r="G618" s="9" t="s">
        <v>1141</v>
      </c>
      <c r="H618" s="9" t="s">
        <v>1142</v>
      </c>
      <c r="I618" s="9" t="s">
        <v>54</v>
      </c>
      <c r="J618" s="15">
        <v>10900.516791637512</v>
      </c>
      <c r="K618" s="16">
        <v>24.551824981247059</v>
      </c>
      <c r="L618" s="9" t="s">
        <v>27</v>
      </c>
      <c r="M618" s="9">
        <v>2021</v>
      </c>
      <c r="N618" s="9" t="s">
        <v>31</v>
      </c>
      <c r="O618" s="9" t="s">
        <v>31</v>
      </c>
      <c r="P618" s="9">
        <v>2035</v>
      </c>
      <c r="Q618" s="9" t="s">
        <v>32</v>
      </c>
      <c r="R618" s="17">
        <v>6.5199347991338774</v>
      </c>
      <c r="S618" s="9">
        <v>2035</v>
      </c>
      <c r="T618" s="9" t="s">
        <v>27</v>
      </c>
      <c r="U618" s="9" t="s">
        <v>225</v>
      </c>
      <c r="V618" s="9" t="s">
        <v>226</v>
      </c>
      <c r="W618" s="9">
        <v>96</v>
      </c>
      <c r="X618" s="9" t="s">
        <v>227</v>
      </c>
    </row>
    <row r="619" spans="1:24" ht="60">
      <c r="A619" s="9" t="s">
        <v>1139</v>
      </c>
      <c r="B619" s="9" t="s">
        <v>70</v>
      </c>
      <c r="C619" s="9" t="s">
        <v>247</v>
      </c>
      <c r="D619" s="9" t="s">
        <v>27</v>
      </c>
      <c r="E619" s="9" t="s">
        <v>578</v>
      </c>
      <c r="F619" s="9" t="s">
        <v>578</v>
      </c>
      <c r="G619" s="9" t="s">
        <v>1141</v>
      </c>
      <c r="H619" s="9" t="s">
        <v>1142</v>
      </c>
      <c r="I619" s="9" t="s">
        <v>54</v>
      </c>
      <c r="J619" s="15">
        <v>58207.694845825237</v>
      </c>
      <c r="K619" s="16">
        <v>133.21308102588677</v>
      </c>
      <c r="L619" s="9" t="s">
        <v>27</v>
      </c>
      <c r="M619" s="9">
        <v>2021</v>
      </c>
      <c r="N619" s="9" t="s">
        <v>31</v>
      </c>
      <c r="O619" s="9" t="s">
        <v>31</v>
      </c>
      <c r="P619" s="9">
        <v>2035</v>
      </c>
      <c r="Q619" s="9" t="s">
        <v>32</v>
      </c>
      <c r="R619" s="17">
        <v>27.042505056559513</v>
      </c>
      <c r="S619" s="9">
        <v>2035</v>
      </c>
      <c r="T619" s="9" t="s">
        <v>27</v>
      </c>
      <c r="U619" s="9" t="s">
        <v>225</v>
      </c>
      <c r="V619" s="9" t="s">
        <v>226</v>
      </c>
      <c r="W619" s="9">
        <v>96</v>
      </c>
      <c r="X619" s="9" t="s">
        <v>227</v>
      </c>
    </row>
    <row r="620" spans="1:24" ht="60">
      <c r="A620" s="9" t="s">
        <v>1139</v>
      </c>
      <c r="B620" s="9" t="s">
        <v>70</v>
      </c>
      <c r="C620" s="9" t="s">
        <v>241</v>
      </c>
      <c r="D620" s="9" t="s">
        <v>27</v>
      </c>
      <c r="E620" s="9" t="s">
        <v>976</v>
      </c>
      <c r="F620" s="9" t="s">
        <v>976</v>
      </c>
      <c r="G620" s="9" t="s">
        <v>1141</v>
      </c>
      <c r="H620" s="9" t="s">
        <v>1142</v>
      </c>
      <c r="I620" s="9" t="s">
        <v>54</v>
      </c>
      <c r="J620" s="15">
        <v>3755.7182402374301</v>
      </c>
      <c r="K620" s="16">
        <v>6.9718417765148208</v>
      </c>
      <c r="L620" s="9" t="s">
        <v>27</v>
      </c>
      <c r="M620" s="9">
        <v>2021</v>
      </c>
      <c r="N620" s="9" t="s">
        <v>31</v>
      </c>
      <c r="O620" s="9" t="s">
        <v>31</v>
      </c>
      <c r="P620" s="9">
        <v>2035</v>
      </c>
      <c r="Q620" s="9" t="s">
        <v>32</v>
      </c>
      <c r="R620" s="17">
        <v>2.8188862809703483</v>
      </c>
      <c r="S620" s="9">
        <v>2035</v>
      </c>
      <c r="T620" s="9" t="s">
        <v>27</v>
      </c>
      <c r="U620" s="9" t="s">
        <v>225</v>
      </c>
      <c r="V620" s="9" t="s">
        <v>226</v>
      </c>
      <c r="W620" s="9">
        <v>96</v>
      </c>
      <c r="X620" s="9" t="s">
        <v>227</v>
      </c>
    </row>
    <row r="621" spans="1:24" ht="60">
      <c r="A621" s="9" t="s">
        <v>1139</v>
      </c>
      <c r="B621" s="9" t="s">
        <v>70</v>
      </c>
      <c r="C621" s="9" t="s">
        <v>157</v>
      </c>
      <c r="D621" s="9" t="s">
        <v>27</v>
      </c>
      <c r="E621" s="9" t="s">
        <v>978</v>
      </c>
      <c r="F621" s="9" t="s">
        <v>978</v>
      </c>
      <c r="G621" s="9" t="s">
        <v>1141</v>
      </c>
      <c r="H621" s="9" t="s">
        <v>1142</v>
      </c>
      <c r="I621" s="9" t="s">
        <v>54</v>
      </c>
      <c r="J621" s="15">
        <v>6654.6089537521793</v>
      </c>
      <c r="K621" s="16">
        <v>18.155049169273319</v>
      </c>
      <c r="L621" s="9" t="s">
        <v>27</v>
      </c>
      <c r="M621" s="9">
        <v>2021</v>
      </c>
      <c r="N621" s="9" t="s">
        <v>31</v>
      </c>
      <c r="O621" s="9" t="s">
        <v>31</v>
      </c>
      <c r="P621" s="9">
        <v>2035</v>
      </c>
      <c r="Q621" s="9" t="s">
        <v>32</v>
      </c>
      <c r="R621" s="17">
        <v>2.5356042094341502</v>
      </c>
      <c r="S621" s="9">
        <v>2035</v>
      </c>
      <c r="T621" s="9" t="s">
        <v>27</v>
      </c>
      <c r="U621" s="9" t="s">
        <v>225</v>
      </c>
      <c r="V621" s="9" t="s">
        <v>226</v>
      </c>
      <c r="W621" s="9">
        <v>96</v>
      </c>
      <c r="X621" s="9" t="s">
        <v>227</v>
      </c>
    </row>
    <row r="622" spans="1:24" ht="60">
      <c r="A622" s="9" t="s">
        <v>1139</v>
      </c>
      <c r="B622" s="9" t="s">
        <v>70</v>
      </c>
      <c r="C622" s="9" t="s">
        <v>247</v>
      </c>
      <c r="D622" s="9" t="s">
        <v>27</v>
      </c>
      <c r="E622" s="9" t="s">
        <v>580</v>
      </c>
      <c r="F622" s="9" t="s">
        <v>580</v>
      </c>
      <c r="G622" s="9" t="s">
        <v>1141</v>
      </c>
      <c r="H622" s="9" t="s">
        <v>1142</v>
      </c>
      <c r="I622" s="9" t="s">
        <v>54</v>
      </c>
      <c r="J622" s="15">
        <v>128838.83780950024</v>
      </c>
      <c r="K622" s="16">
        <v>338.53298239031915</v>
      </c>
      <c r="L622" s="9" t="s">
        <v>27</v>
      </c>
      <c r="M622" s="9">
        <v>2021</v>
      </c>
      <c r="N622" s="9" t="s">
        <v>31</v>
      </c>
      <c r="O622" s="9" t="s">
        <v>31</v>
      </c>
      <c r="P622" s="9">
        <v>2035</v>
      </c>
      <c r="Q622" s="9" t="s">
        <v>32</v>
      </c>
      <c r="R622" s="17">
        <v>54.747301983200039</v>
      </c>
      <c r="S622" s="9">
        <v>2035</v>
      </c>
      <c r="T622" s="9" t="s">
        <v>27</v>
      </c>
      <c r="U622" s="9" t="s">
        <v>225</v>
      </c>
      <c r="V622" s="9" t="s">
        <v>226</v>
      </c>
      <c r="W622" s="9">
        <v>96</v>
      </c>
      <c r="X622" s="9" t="s">
        <v>227</v>
      </c>
    </row>
    <row r="623" spans="1:24" ht="60">
      <c r="A623" s="9" t="s">
        <v>1139</v>
      </c>
      <c r="B623" s="9" t="s">
        <v>70</v>
      </c>
      <c r="C623" s="9" t="s">
        <v>468</v>
      </c>
      <c r="D623" s="9" t="s">
        <v>27</v>
      </c>
      <c r="E623" s="9" t="s">
        <v>980</v>
      </c>
      <c r="F623" s="9" t="s">
        <v>980</v>
      </c>
      <c r="G623" s="9" t="s">
        <v>1141</v>
      </c>
      <c r="H623" s="9" t="s">
        <v>1142</v>
      </c>
      <c r="I623" s="9" t="s">
        <v>54</v>
      </c>
      <c r="J623" s="15">
        <v>21824.569319320864</v>
      </c>
      <c r="K623" s="16">
        <v>65.510778643073536</v>
      </c>
      <c r="L623" s="9" t="s">
        <v>27</v>
      </c>
      <c r="M623" s="9">
        <v>2021</v>
      </c>
      <c r="N623" s="9" t="s">
        <v>31</v>
      </c>
      <c r="O623" s="9" t="s">
        <v>31</v>
      </c>
      <c r="P623" s="9">
        <v>2035</v>
      </c>
      <c r="Q623" s="9" t="s">
        <v>32</v>
      </c>
      <c r="R623" s="17">
        <v>8.8556397315896191</v>
      </c>
      <c r="S623" s="9">
        <v>2035</v>
      </c>
      <c r="T623" s="9" t="s">
        <v>27</v>
      </c>
      <c r="U623" s="9" t="s">
        <v>225</v>
      </c>
      <c r="V623" s="9" t="s">
        <v>226</v>
      </c>
      <c r="W623" s="9">
        <v>96</v>
      </c>
      <c r="X623" s="9" t="s">
        <v>227</v>
      </c>
    </row>
    <row r="624" spans="1:24" ht="60">
      <c r="A624" s="9" t="s">
        <v>1139</v>
      </c>
      <c r="B624" s="9" t="s">
        <v>70</v>
      </c>
      <c r="C624" s="9" t="s">
        <v>355</v>
      </c>
      <c r="D624" s="9" t="s">
        <v>27</v>
      </c>
      <c r="E624" s="9" t="s">
        <v>1256</v>
      </c>
      <c r="F624" s="9" t="s">
        <v>1256</v>
      </c>
      <c r="G624" s="9" t="s">
        <v>1141</v>
      </c>
      <c r="H624" s="9" t="s">
        <v>1142</v>
      </c>
      <c r="I624" s="9" t="s">
        <v>54</v>
      </c>
      <c r="J624" s="15">
        <v>1437.1268056780962</v>
      </c>
      <c r="K624" s="16">
        <v>3.2314284139093661</v>
      </c>
      <c r="L624" s="9" t="s">
        <v>27</v>
      </c>
      <c r="M624" s="9">
        <v>2021</v>
      </c>
      <c r="N624" s="9" t="s">
        <v>31</v>
      </c>
      <c r="O624" s="9" t="s">
        <v>31</v>
      </c>
      <c r="P624" s="9">
        <v>2035</v>
      </c>
      <c r="Q624" s="9" t="s">
        <v>32</v>
      </c>
      <c r="R624" s="17">
        <v>0.6166345672376764</v>
      </c>
      <c r="S624" s="9">
        <v>2035</v>
      </c>
      <c r="T624" s="9" t="s">
        <v>27</v>
      </c>
      <c r="U624" s="9" t="s">
        <v>225</v>
      </c>
      <c r="V624" s="9" t="s">
        <v>226</v>
      </c>
      <c r="W624" s="9">
        <v>96</v>
      </c>
      <c r="X624" s="9" t="s">
        <v>227</v>
      </c>
    </row>
    <row r="625" spans="1:24" ht="60">
      <c r="A625" s="9" t="s">
        <v>1139</v>
      </c>
      <c r="B625" s="9" t="s">
        <v>70</v>
      </c>
      <c r="C625" s="9" t="s">
        <v>241</v>
      </c>
      <c r="D625" s="9" t="s">
        <v>27</v>
      </c>
      <c r="E625" s="9" t="s">
        <v>1257</v>
      </c>
      <c r="F625" s="9" t="s">
        <v>1257</v>
      </c>
      <c r="G625" s="9" t="s">
        <v>1141</v>
      </c>
      <c r="H625" s="9" t="s">
        <v>1142</v>
      </c>
      <c r="I625" s="9" t="s">
        <v>54</v>
      </c>
      <c r="J625" s="15">
        <v>696817.44211509789</v>
      </c>
      <c r="K625" s="16">
        <v>1852.1671626536784</v>
      </c>
      <c r="L625" s="9" t="s">
        <v>27</v>
      </c>
      <c r="M625" s="9">
        <v>2021</v>
      </c>
      <c r="N625" s="9" t="s">
        <v>31</v>
      </c>
      <c r="O625" s="9" t="s">
        <v>31</v>
      </c>
      <c r="P625" s="9">
        <v>2035</v>
      </c>
      <c r="Q625" s="9" t="s">
        <v>32</v>
      </c>
      <c r="R625" s="17">
        <v>345.20482053380312</v>
      </c>
      <c r="S625" s="9">
        <v>2035</v>
      </c>
      <c r="T625" s="9" t="s">
        <v>27</v>
      </c>
      <c r="U625" s="9" t="s">
        <v>225</v>
      </c>
      <c r="V625" s="9" t="s">
        <v>226</v>
      </c>
      <c r="W625" s="9">
        <v>96</v>
      </c>
      <c r="X625" s="9" t="s">
        <v>227</v>
      </c>
    </row>
    <row r="626" spans="1:24" ht="60">
      <c r="A626" s="9" t="s">
        <v>1139</v>
      </c>
      <c r="B626" s="9" t="s">
        <v>70</v>
      </c>
      <c r="C626" s="9" t="s">
        <v>270</v>
      </c>
      <c r="D626" s="9" t="s">
        <v>27</v>
      </c>
      <c r="E626" s="9" t="s">
        <v>1258</v>
      </c>
      <c r="F626" s="9" t="s">
        <v>1258</v>
      </c>
      <c r="G626" s="9" t="s">
        <v>1141</v>
      </c>
      <c r="H626" s="9" t="s">
        <v>1142</v>
      </c>
      <c r="I626" s="9" t="s">
        <v>54</v>
      </c>
      <c r="J626" s="15">
        <v>7835.6529817651899</v>
      </c>
      <c r="K626" s="16">
        <v>17.759006938287268</v>
      </c>
      <c r="L626" s="9" t="s">
        <v>27</v>
      </c>
      <c r="M626" s="9">
        <v>2021</v>
      </c>
      <c r="N626" s="9" t="s">
        <v>31</v>
      </c>
      <c r="O626" s="9" t="s">
        <v>31</v>
      </c>
      <c r="P626" s="9">
        <v>2035</v>
      </c>
      <c r="Q626" s="9" t="s">
        <v>32</v>
      </c>
      <c r="R626" s="17">
        <v>3.8764612575271791</v>
      </c>
      <c r="S626" s="9">
        <v>2035</v>
      </c>
      <c r="T626" s="9" t="s">
        <v>27</v>
      </c>
      <c r="U626" s="9" t="s">
        <v>225</v>
      </c>
      <c r="V626" s="9" t="s">
        <v>226</v>
      </c>
      <c r="W626" s="9">
        <v>96</v>
      </c>
      <c r="X626" s="9" t="s">
        <v>227</v>
      </c>
    </row>
    <row r="627" spans="1:24" ht="60">
      <c r="A627" s="9" t="s">
        <v>1139</v>
      </c>
      <c r="B627" s="9" t="s">
        <v>70</v>
      </c>
      <c r="C627" s="9" t="s">
        <v>43</v>
      </c>
      <c r="D627" s="9" t="s">
        <v>27</v>
      </c>
      <c r="E627" s="9" t="s">
        <v>1259</v>
      </c>
      <c r="F627" s="9" t="s">
        <v>1259</v>
      </c>
      <c r="G627" s="9" t="s">
        <v>1141</v>
      </c>
      <c r="H627" s="9" t="s">
        <v>1142</v>
      </c>
      <c r="I627" s="9" t="s">
        <v>54</v>
      </c>
      <c r="J627" s="15">
        <v>18986.498307805574</v>
      </c>
      <c r="K627" s="16">
        <v>43.848435477443203</v>
      </c>
      <c r="L627" s="9" t="s">
        <v>27</v>
      </c>
      <c r="M627" s="9">
        <v>2021</v>
      </c>
      <c r="N627" s="9" t="s">
        <v>31</v>
      </c>
      <c r="O627" s="9" t="s">
        <v>31</v>
      </c>
      <c r="P627" s="9">
        <v>2035</v>
      </c>
      <c r="Q627" s="9" t="s">
        <v>32</v>
      </c>
      <c r="R627" s="17">
        <v>20.453346968675831</v>
      </c>
      <c r="S627" s="9">
        <v>2035</v>
      </c>
      <c r="T627" s="9" t="s">
        <v>27</v>
      </c>
      <c r="U627" s="9" t="s">
        <v>225</v>
      </c>
      <c r="V627" s="9" t="s">
        <v>226</v>
      </c>
      <c r="W627" s="9">
        <v>96</v>
      </c>
      <c r="X627" s="9" t="s">
        <v>227</v>
      </c>
    </row>
    <row r="628" spans="1:24" ht="60">
      <c r="A628" s="9" t="s">
        <v>1139</v>
      </c>
      <c r="B628" s="9" t="s">
        <v>70</v>
      </c>
      <c r="C628" s="9" t="s">
        <v>241</v>
      </c>
      <c r="D628" s="9" t="s">
        <v>27</v>
      </c>
      <c r="E628" s="9" t="s">
        <v>1260</v>
      </c>
      <c r="F628" s="9" t="s">
        <v>1260</v>
      </c>
      <c r="G628" s="9" t="s">
        <v>1141</v>
      </c>
      <c r="H628" s="9" t="s">
        <v>1142</v>
      </c>
      <c r="I628" s="9" t="s">
        <v>54</v>
      </c>
      <c r="J628" s="15">
        <v>7287.7809526698393</v>
      </c>
      <c r="K628" s="16">
        <v>16.979765273629518</v>
      </c>
      <c r="L628" s="9" t="s">
        <v>27</v>
      </c>
      <c r="M628" s="9">
        <v>2021</v>
      </c>
      <c r="N628" s="9" t="s">
        <v>31</v>
      </c>
      <c r="O628" s="9" t="s">
        <v>31</v>
      </c>
      <c r="P628" s="9">
        <v>2035</v>
      </c>
      <c r="Q628" s="9" t="s">
        <v>32</v>
      </c>
      <c r="R628" s="17">
        <v>5.9112226549326596</v>
      </c>
      <c r="S628" s="9">
        <v>2035</v>
      </c>
      <c r="T628" s="9" t="s">
        <v>27</v>
      </c>
      <c r="U628" s="9" t="s">
        <v>225</v>
      </c>
      <c r="V628" s="9" t="s">
        <v>226</v>
      </c>
      <c r="W628" s="9">
        <v>96</v>
      </c>
      <c r="X628" s="9" t="s">
        <v>227</v>
      </c>
    </row>
    <row r="629" spans="1:24" ht="60">
      <c r="A629" s="9" t="s">
        <v>1139</v>
      </c>
      <c r="B629" s="9" t="s">
        <v>70</v>
      </c>
      <c r="C629" s="9" t="s">
        <v>355</v>
      </c>
      <c r="D629" s="9" t="s">
        <v>27</v>
      </c>
      <c r="E629" s="9" t="s">
        <v>1261</v>
      </c>
      <c r="F629" s="9" t="s">
        <v>1261</v>
      </c>
      <c r="G629" s="9" t="s">
        <v>1141</v>
      </c>
      <c r="H629" s="9" t="s">
        <v>1142</v>
      </c>
      <c r="I629" s="9" t="s">
        <v>54</v>
      </c>
      <c r="J629" s="15">
        <v>3141.2515112787587</v>
      </c>
      <c r="K629" s="16">
        <v>6.6440092677454867</v>
      </c>
      <c r="L629" s="9" t="s">
        <v>27</v>
      </c>
      <c r="M629" s="9">
        <v>2021</v>
      </c>
      <c r="N629" s="9" t="s">
        <v>31</v>
      </c>
      <c r="O629" s="9" t="s">
        <v>31</v>
      </c>
      <c r="P629" s="9">
        <v>2035</v>
      </c>
      <c r="Q629" s="9" t="s">
        <v>32</v>
      </c>
      <c r="R629" s="17">
        <v>1.5319087749142164</v>
      </c>
      <c r="S629" s="9">
        <v>2035</v>
      </c>
      <c r="T629" s="9" t="s">
        <v>27</v>
      </c>
      <c r="U629" s="9" t="s">
        <v>225</v>
      </c>
      <c r="V629" s="9" t="s">
        <v>226</v>
      </c>
      <c r="W629" s="9">
        <v>96</v>
      </c>
      <c r="X629" s="9" t="s">
        <v>227</v>
      </c>
    </row>
    <row r="630" spans="1:24" ht="60">
      <c r="A630" s="9" t="s">
        <v>1139</v>
      </c>
      <c r="B630" s="9" t="s">
        <v>70</v>
      </c>
      <c r="C630" s="9" t="s">
        <v>241</v>
      </c>
      <c r="D630" s="9" t="s">
        <v>27</v>
      </c>
      <c r="E630" s="9" t="s">
        <v>582</v>
      </c>
      <c r="F630" s="9" t="s">
        <v>582</v>
      </c>
      <c r="G630" s="9" t="s">
        <v>1141</v>
      </c>
      <c r="H630" s="9" t="s">
        <v>1142</v>
      </c>
      <c r="I630" s="9" t="s">
        <v>54</v>
      </c>
      <c r="J630" s="15">
        <v>22430.440264419143</v>
      </c>
      <c r="K630" s="16">
        <v>54.943444812664858</v>
      </c>
      <c r="L630" s="9" t="s">
        <v>27</v>
      </c>
      <c r="M630" s="9">
        <v>2021</v>
      </c>
      <c r="N630" s="9" t="s">
        <v>31</v>
      </c>
      <c r="O630" s="9" t="s">
        <v>31</v>
      </c>
      <c r="P630" s="9">
        <v>2035</v>
      </c>
      <c r="Q630" s="9" t="s">
        <v>32</v>
      </c>
      <c r="R630" s="17">
        <v>11.369339903758249</v>
      </c>
      <c r="S630" s="9">
        <v>2035</v>
      </c>
      <c r="T630" s="9" t="s">
        <v>27</v>
      </c>
      <c r="U630" s="9" t="s">
        <v>225</v>
      </c>
      <c r="V630" s="9" t="s">
        <v>226</v>
      </c>
      <c r="W630" s="9">
        <v>96</v>
      </c>
      <c r="X630" s="9" t="s">
        <v>227</v>
      </c>
    </row>
    <row r="631" spans="1:24" ht="60">
      <c r="A631" s="9" t="s">
        <v>1139</v>
      </c>
      <c r="B631" s="9" t="s">
        <v>70</v>
      </c>
      <c r="C631" s="9" t="s">
        <v>136</v>
      </c>
      <c r="D631" s="9" t="s">
        <v>27</v>
      </c>
      <c r="E631" s="9" t="s">
        <v>584</v>
      </c>
      <c r="F631" s="9" t="s">
        <v>584</v>
      </c>
      <c r="G631" s="9" t="s">
        <v>1141</v>
      </c>
      <c r="H631" s="9" t="s">
        <v>1142</v>
      </c>
      <c r="I631" s="9" t="s">
        <v>54</v>
      </c>
      <c r="J631" s="15">
        <v>6778.019583877619</v>
      </c>
      <c r="K631" s="16">
        <v>12.999037927978861</v>
      </c>
      <c r="L631" s="9" t="s">
        <v>27</v>
      </c>
      <c r="M631" s="9">
        <v>2021</v>
      </c>
      <c r="N631" s="9" t="s">
        <v>31</v>
      </c>
      <c r="O631" s="9" t="s">
        <v>31</v>
      </c>
      <c r="P631" s="9">
        <v>2035</v>
      </c>
      <c r="Q631" s="9" t="s">
        <v>32</v>
      </c>
      <c r="R631" s="17">
        <v>5.4235510880941673</v>
      </c>
      <c r="S631" s="9">
        <v>2035</v>
      </c>
      <c r="T631" s="9" t="s">
        <v>27</v>
      </c>
      <c r="U631" s="9" t="s">
        <v>225</v>
      </c>
      <c r="V631" s="9" t="s">
        <v>226</v>
      </c>
      <c r="W631" s="9">
        <v>96</v>
      </c>
      <c r="X631" s="9" t="s">
        <v>227</v>
      </c>
    </row>
    <row r="632" spans="1:24" ht="60">
      <c r="A632" s="9" t="s">
        <v>1139</v>
      </c>
      <c r="B632" s="9" t="s">
        <v>70</v>
      </c>
      <c r="C632" s="9" t="s">
        <v>284</v>
      </c>
      <c r="D632" s="9" t="s">
        <v>27</v>
      </c>
      <c r="E632" s="9" t="s">
        <v>586</v>
      </c>
      <c r="F632" s="9" t="s">
        <v>586</v>
      </c>
      <c r="G632" s="9" t="s">
        <v>1141</v>
      </c>
      <c r="H632" s="9" t="s">
        <v>1142</v>
      </c>
      <c r="I632" s="9" t="s">
        <v>54</v>
      </c>
      <c r="J632" s="15">
        <v>26882.973742626484</v>
      </c>
      <c r="K632" s="16">
        <v>78.093918651940854</v>
      </c>
      <c r="L632" s="9" t="s">
        <v>27</v>
      </c>
      <c r="M632" s="9">
        <v>2021</v>
      </c>
      <c r="N632" s="9" t="s">
        <v>31</v>
      </c>
      <c r="O632" s="9" t="s">
        <v>31</v>
      </c>
      <c r="P632" s="9">
        <v>2035</v>
      </c>
      <c r="Q632" s="9" t="s">
        <v>32</v>
      </c>
      <c r="R632" s="17">
        <v>8.5476587882057835</v>
      </c>
      <c r="S632" s="9">
        <v>2035</v>
      </c>
      <c r="T632" s="9" t="s">
        <v>27</v>
      </c>
      <c r="U632" s="9" t="s">
        <v>225</v>
      </c>
      <c r="V632" s="9" t="s">
        <v>226</v>
      </c>
      <c r="W632" s="9">
        <v>96</v>
      </c>
      <c r="X632" s="9" t="s">
        <v>227</v>
      </c>
    </row>
    <row r="633" spans="1:24" ht="60">
      <c r="A633" s="9" t="s">
        <v>1139</v>
      </c>
      <c r="B633" s="9" t="s">
        <v>70</v>
      </c>
      <c r="C633" s="9" t="s">
        <v>323</v>
      </c>
      <c r="D633" s="9" t="s">
        <v>27</v>
      </c>
      <c r="E633" s="9" t="s">
        <v>1262</v>
      </c>
      <c r="F633" s="9" t="s">
        <v>1262</v>
      </c>
      <c r="G633" s="9" t="s">
        <v>1141</v>
      </c>
      <c r="H633" s="9" t="s">
        <v>1142</v>
      </c>
      <c r="I633" s="9" t="s">
        <v>54</v>
      </c>
      <c r="J633" s="15">
        <v>112570.44662323376</v>
      </c>
      <c r="K633" s="16">
        <v>286.43181494969969</v>
      </c>
      <c r="L633" s="9" t="s">
        <v>27</v>
      </c>
      <c r="M633" s="9">
        <v>2021</v>
      </c>
      <c r="N633" s="9" t="s">
        <v>31</v>
      </c>
      <c r="O633" s="9" t="s">
        <v>31</v>
      </c>
      <c r="P633" s="9">
        <v>2035</v>
      </c>
      <c r="Q633" s="9" t="s">
        <v>32</v>
      </c>
      <c r="R633" s="17">
        <v>50.664945424282571</v>
      </c>
      <c r="S633" s="9">
        <v>2035</v>
      </c>
      <c r="T633" s="9" t="s">
        <v>27</v>
      </c>
      <c r="U633" s="9" t="s">
        <v>225</v>
      </c>
      <c r="V633" s="9" t="s">
        <v>226</v>
      </c>
      <c r="W633" s="9">
        <v>96</v>
      </c>
      <c r="X633" s="9" t="s">
        <v>227</v>
      </c>
    </row>
    <row r="634" spans="1:24" ht="60">
      <c r="A634" s="9" t="s">
        <v>1139</v>
      </c>
      <c r="B634" s="9" t="s">
        <v>70</v>
      </c>
      <c r="C634" s="9" t="s">
        <v>465</v>
      </c>
      <c r="D634" s="9" t="s">
        <v>27</v>
      </c>
      <c r="E634" s="9" t="s">
        <v>1263</v>
      </c>
      <c r="F634" s="9" t="s">
        <v>1263</v>
      </c>
      <c r="G634" s="9" t="s">
        <v>1141</v>
      </c>
      <c r="H634" s="9" t="s">
        <v>1142</v>
      </c>
      <c r="I634" s="9" t="s">
        <v>54</v>
      </c>
      <c r="J634" s="15">
        <v>7983.8906485343787</v>
      </c>
      <c r="K634" s="16">
        <v>16.138424638862279</v>
      </c>
      <c r="L634" s="9" t="s">
        <v>27</v>
      </c>
      <c r="M634" s="9">
        <v>2021</v>
      </c>
      <c r="N634" s="9" t="s">
        <v>31</v>
      </c>
      <c r="O634" s="9" t="s">
        <v>31</v>
      </c>
      <c r="P634" s="9">
        <v>2035</v>
      </c>
      <c r="Q634" s="9" t="s">
        <v>32</v>
      </c>
      <c r="R634" s="17">
        <v>5.3567401988137897</v>
      </c>
      <c r="S634" s="9">
        <v>2035</v>
      </c>
      <c r="T634" s="9" t="s">
        <v>27</v>
      </c>
      <c r="U634" s="9" t="s">
        <v>225</v>
      </c>
      <c r="V634" s="9" t="s">
        <v>226</v>
      </c>
      <c r="W634" s="9">
        <v>96</v>
      </c>
      <c r="X634" s="9" t="s">
        <v>227</v>
      </c>
    </row>
    <row r="635" spans="1:24" ht="60">
      <c r="A635" s="9" t="s">
        <v>1139</v>
      </c>
      <c r="B635" s="9" t="s">
        <v>70</v>
      </c>
      <c r="C635" s="9" t="s">
        <v>316</v>
      </c>
      <c r="D635" s="9" t="s">
        <v>27</v>
      </c>
      <c r="E635" s="9" t="s">
        <v>1264</v>
      </c>
      <c r="F635" s="9" t="s">
        <v>1264</v>
      </c>
      <c r="G635" s="9" t="s">
        <v>1141</v>
      </c>
      <c r="H635" s="9" t="s">
        <v>1142</v>
      </c>
      <c r="I635" s="9" t="s">
        <v>54</v>
      </c>
      <c r="J635" s="15">
        <v>2904.5604285485424</v>
      </c>
      <c r="K635" s="16">
        <v>11.482636041180994</v>
      </c>
      <c r="L635" s="9" t="s">
        <v>27</v>
      </c>
      <c r="M635" s="9">
        <v>2021</v>
      </c>
      <c r="N635" s="9" t="s">
        <v>31</v>
      </c>
      <c r="O635" s="9" t="s">
        <v>31</v>
      </c>
      <c r="P635" s="9">
        <v>2035</v>
      </c>
      <c r="Q635" s="9" t="s">
        <v>32</v>
      </c>
      <c r="R635" s="17">
        <v>1.1162771289204838</v>
      </c>
      <c r="S635" s="9">
        <v>2035</v>
      </c>
      <c r="T635" s="9" t="s">
        <v>27</v>
      </c>
      <c r="U635" s="9" t="s">
        <v>225</v>
      </c>
      <c r="V635" s="9" t="s">
        <v>226</v>
      </c>
      <c r="W635" s="9">
        <v>96</v>
      </c>
      <c r="X635" s="9" t="s">
        <v>227</v>
      </c>
    </row>
    <row r="636" spans="1:24" ht="60">
      <c r="A636" s="9" t="s">
        <v>1139</v>
      </c>
      <c r="B636" s="9" t="s">
        <v>70</v>
      </c>
      <c r="C636" s="9" t="s">
        <v>234</v>
      </c>
      <c r="D636" s="9" t="s">
        <v>27</v>
      </c>
      <c r="E636" s="9" t="s">
        <v>1265</v>
      </c>
      <c r="F636" s="9" t="s">
        <v>1265</v>
      </c>
      <c r="G636" s="9" t="s">
        <v>1141</v>
      </c>
      <c r="H636" s="9" t="s">
        <v>1142</v>
      </c>
      <c r="I636" s="9" t="s">
        <v>54</v>
      </c>
      <c r="J636" s="15">
        <v>2712.6756497848774</v>
      </c>
      <c r="K636" s="16">
        <v>6.1664967590253328</v>
      </c>
      <c r="L636" s="9" t="s">
        <v>27</v>
      </c>
      <c r="M636" s="9">
        <v>2021</v>
      </c>
      <c r="N636" s="9" t="s">
        <v>31</v>
      </c>
      <c r="O636" s="9" t="s">
        <v>31</v>
      </c>
      <c r="P636" s="9">
        <v>2035</v>
      </c>
      <c r="Q636" s="9" t="s">
        <v>32</v>
      </c>
      <c r="R636" s="17">
        <v>1.2258918828671612</v>
      </c>
      <c r="S636" s="9">
        <v>2035</v>
      </c>
      <c r="T636" s="9" t="s">
        <v>27</v>
      </c>
      <c r="U636" s="9" t="s">
        <v>225</v>
      </c>
      <c r="V636" s="9" t="s">
        <v>226</v>
      </c>
      <c r="W636" s="9">
        <v>96</v>
      </c>
      <c r="X636" s="9" t="s">
        <v>227</v>
      </c>
    </row>
    <row r="637" spans="1:24" ht="60">
      <c r="A637" s="9" t="s">
        <v>1139</v>
      </c>
      <c r="B637" s="9" t="s">
        <v>70</v>
      </c>
      <c r="C637" s="9" t="s">
        <v>229</v>
      </c>
      <c r="D637" s="9" t="s">
        <v>27</v>
      </c>
      <c r="E637" s="9" t="s">
        <v>1266</v>
      </c>
      <c r="F637" s="9" t="s">
        <v>1266</v>
      </c>
      <c r="G637" s="9" t="s">
        <v>1141</v>
      </c>
      <c r="H637" s="9" t="s">
        <v>1142</v>
      </c>
      <c r="I637" s="9" t="s">
        <v>54</v>
      </c>
      <c r="J637" s="15">
        <v>2154.0664087131918</v>
      </c>
      <c r="K637" s="16">
        <v>5.3063168712838564</v>
      </c>
      <c r="L637" s="9" t="s">
        <v>27</v>
      </c>
      <c r="M637" s="9">
        <v>2021</v>
      </c>
      <c r="N637" s="9" t="s">
        <v>31</v>
      </c>
      <c r="O637" s="9" t="s">
        <v>31</v>
      </c>
      <c r="P637" s="9">
        <v>2035</v>
      </c>
      <c r="Q637" s="9" t="s">
        <v>32</v>
      </c>
      <c r="R637" s="17">
        <v>1.0098542526431915</v>
      </c>
      <c r="S637" s="9">
        <v>2035</v>
      </c>
      <c r="T637" s="9" t="s">
        <v>27</v>
      </c>
      <c r="U637" s="9" t="s">
        <v>225</v>
      </c>
      <c r="V637" s="9" t="s">
        <v>226</v>
      </c>
      <c r="W637" s="9">
        <v>96</v>
      </c>
      <c r="X637" s="9" t="s">
        <v>227</v>
      </c>
    </row>
    <row r="638" spans="1:24" ht="60">
      <c r="A638" s="9" t="s">
        <v>1139</v>
      </c>
      <c r="B638" s="9" t="s">
        <v>70</v>
      </c>
      <c r="C638" s="9" t="s">
        <v>355</v>
      </c>
      <c r="D638" s="9" t="s">
        <v>27</v>
      </c>
      <c r="E638" s="9" t="s">
        <v>588</v>
      </c>
      <c r="F638" s="9" t="s">
        <v>588</v>
      </c>
      <c r="G638" s="9" t="s">
        <v>1141</v>
      </c>
      <c r="H638" s="9" t="s">
        <v>1142</v>
      </c>
      <c r="I638" s="9" t="s">
        <v>54</v>
      </c>
      <c r="J638" s="15">
        <v>2303.9360733852013</v>
      </c>
      <c r="K638" s="16">
        <v>11.502898790585768</v>
      </c>
      <c r="L638" s="9" t="s">
        <v>27</v>
      </c>
      <c r="M638" s="9">
        <v>2021</v>
      </c>
      <c r="N638" s="9" t="s">
        <v>31</v>
      </c>
      <c r="O638" s="9" t="s">
        <v>31</v>
      </c>
      <c r="P638" s="9">
        <v>2035</v>
      </c>
      <c r="Q638" s="9" t="s">
        <v>32</v>
      </c>
      <c r="R638" s="17">
        <v>0.86635554691033301</v>
      </c>
      <c r="S638" s="9">
        <v>2035</v>
      </c>
      <c r="T638" s="9" t="s">
        <v>27</v>
      </c>
      <c r="U638" s="9" t="s">
        <v>225</v>
      </c>
      <c r="V638" s="9" t="s">
        <v>226</v>
      </c>
      <c r="W638" s="9">
        <v>96</v>
      </c>
      <c r="X638" s="9" t="s">
        <v>227</v>
      </c>
    </row>
    <row r="639" spans="1:24" ht="60">
      <c r="A639" s="9" t="s">
        <v>1139</v>
      </c>
      <c r="B639" s="9" t="s">
        <v>70</v>
      </c>
      <c r="C639" s="9" t="s">
        <v>270</v>
      </c>
      <c r="D639" s="9" t="s">
        <v>27</v>
      </c>
      <c r="E639" s="9" t="s">
        <v>1267</v>
      </c>
      <c r="F639" s="9" t="s">
        <v>1267</v>
      </c>
      <c r="G639" s="9" t="s">
        <v>1141</v>
      </c>
      <c r="H639" s="9" t="s">
        <v>1142</v>
      </c>
      <c r="I639" s="9" t="s">
        <v>54</v>
      </c>
      <c r="J639" s="15">
        <v>5629.5607906720861</v>
      </c>
      <c r="K639" s="16">
        <v>18.985203396929684</v>
      </c>
      <c r="L639" s="9" t="s">
        <v>27</v>
      </c>
      <c r="M639" s="9">
        <v>2021</v>
      </c>
      <c r="N639" s="9" t="s">
        <v>31</v>
      </c>
      <c r="O639" s="9" t="s">
        <v>31</v>
      </c>
      <c r="P639" s="9">
        <v>2035</v>
      </c>
      <c r="Q639" s="9" t="s">
        <v>32</v>
      </c>
      <c r="R639" s="17">
        <v>2.0931406056135007</v>
      </c>
      <c r="S639" s="9">
        <v>2035</v>
      </c>
      <c r="T639" s="9" t="s">
        <v>27</v>
      </c>
      <c r="U639" s="9" t="s">
        <v>225</v>
      </c>
      <c r="V639" s="9" t="s">
        <v>226</v>
      </c>
      <c r="W639" s="9">
        <v>96</v>
      </c>
      <c r="X639" s="9" t="s">
        <v>227</v>
      </c>
    </row>
    <row r="640" spans="1:24" ht="60">
      <c r="A640" s="9" t="s">
        <v>1139</v>
      </c>
      <c r="B640" s="9" t="s">
        <v>70</v>
      </c>
      <c r="C640" s="9" t="s">
        <v>346</v>
      </c>
      <c r="D640" s="9" t="s">
        <v>27</v>
      </c>
      <c r="E640" s="9" t="s">
        <v>1268</v>
      </c>
      <c r="F640" s="9" t="s">
        <v>1268</v>
      </c>
      <c r="G640" s="9" t="s">
        <v>1141</v>
      </c>
      <c r="H640" s="9" t="s">
        <v>1142</v>
      </c>
      <c r="I640" s="9" t="s">
        <v>54</v>
      </c>
      <c r="J640" s="15">
        <v>1829.7088924147274</v>
      </c>
      <c r="K640" s="16">
        <v>4.4256991484431447</v>
      </c>
      <c r="L640" s="9" t="s">
        <v>27</v>
      </c>
      <c r="M640" s="9">
        <v>2021</v>
      </c>
      <c r="N640" s="9" t="s">
        <v>31</v>
      </c>
      <c r="O640" s="9" t="s">
        <v>31</v>
      </c>
      <c r="P640" s="9">
        <v>2035</v>
      </c>
      <c r="Q640" s="9" t="s">
        <v>32</v>
      </c>
      <c r="R640" s="17">
        <v>1.1120671087393588</v>
      </c>
      <c r="S640" s="9">
        <v>2035</v>
      </c>
      <c r="T640" s="9" t="s">
        <v>27</v>
      </c>
      <c r="U640" s="9" t="s">
        <v>225</v>
      </c>
      <c r="V640" s="9" t="s">
        <v>226</v>
      </c>
      <c r="W640" s="9">
        <v>96</v>
      </c>
      <c r="X640" s="9" t="s">
        <v>227</v>
      </c>
    </row>
    <row r="641" spans="1:24" ht="60">
      <c r="A641" s="9" t="s">
        <v>1139</v>
      </c>
      <c r="B641" s="9" t="s">
        <v>70</v>
      </c>
      <c r="C641" s="9" t="s">
        <v>122</v>
      </c>
      <c r="D641" s="9" t="s">
        <v>27</v>
      </c>
      <c r="E641" s="9" t="s">
        <v>1269</v>
      </c>
      <c r="F641" s="9" t="s">
        <v>1269</v>
      </c>
      <c r="G641" s="9" t="s">
        <v>1141</v>
      </c>
      <c r="H641" s="9" t="s">
        <v>1142</v>
      </c>
      <c r="I641" s="9" t="s">
        <v>54</v>
      </c>
      <c r="J641" s="15">
        <v>4359.5655345514324</v>
      </c>
      <c r="K641" s="16">
        <v>6.4492303279311969</v>
      </c>
      <c r="L641" s="9" t="s">
        <v>27</v>
      </c>
      <c r="M641" s="9">
        <v>2021</v>
      </c>
      <c r="N641" s="9" t="s">
        <v>31</v>
      </c>
      <c r="O641" s="9" t="s">
        <v>31</v>
      </c>
      <c r="P641" s="9">
        <v>2035</v>
      </c>
      <c r="Q641" s="9" t="s">
        <v>32</v>
      </c>
      <c r="R641" s="17">
        <v>1.4319922389292588</v>
      </c>
      <c r="S641" s="9">
        <v>2035</v>
      </c>
      <c r="T641" s="9" t="s">
        <v>27</v>
      </c>
      <c r="U641" s="9" t="s">
        <v>225</v>
      </c>
      <c r="V641" s="9" t="s">
        <v>226</v>
      </c>
      <c r="W641" s="9">
        <v>96</v>
      </c>
      <c r="X641" s="9" t="s">
        <v>227</v>
      </c>
    </row>
    <row r="642" spans="1:24" ht="60">
      <c r="A642" s="9" t="s">
        <v>1139</v>
      </c>
      <c r="B642" s="9" t="s">
        <v>70</v>
      </c>
      <c r="C642" s="9" t="s">
        <v>590</v>
      </c>
      <c r="D642" s="9" t="s">
        <v>27</v>
      </c>
      <c r="E642" s="9" t="s">
        <v>591</v>
      </c>
      <c r="F642" s="9" t="s">
        <v>591</v>
      </c>
      <c r="G642" s="9" t="s">
        <v>1141</v>
      </c>
      <c r="H642" s="9" t="s">
        <v>1142</v>
      </c>
      <c r="I642" s="9" t="s">
        <v>54</v>
      </c>
      <c r="J642" s="15">
        <v>4233.8923631302023</v>
      </c>
      <c r="K642" s="16">
        <v>6.9350460764956683</v>
      </c>
      <c r="L642" s="9" t="s">
        <v>27</v>
      </c>
      <c r="M642" s="9">
        <v>2021</v>
      </c>
      <c r="N642" s="9" t="s">
        <v>31</v>
      </c>
      <c r="O642" s="9" t="s">
        <v>31</v>
      </c>
      <c r="P642" s="9">
        <v>2035</v>
      </c>
      <c r="Q642" s="9" t="s">
        <v>32</v>
      </c>
      <c r="R642" s="17">
        <v>6.2240836627878418</v>
      </c>
      <c r="S642" s="9">
        <v>2035</v>
      </c>
      <c r="T642" s="9" t="s">
        <v>27</v>
      </c>
      <c r="U642" s="9" t="s">
        <v>225</v>
      </c>
      <c r="V642" s="9" t="s">
        <v>226</v>
      </c>
      <c r="W642" s="9">
        <v>96</v>
      </c>
      <c r="X642" s="9" t="s">
        <v>227</v>
      </c>
    </row>
    <row r="643" spans="1:24" ht="60">
      <c r="A643" s="9" t="s">
        <v>1139</v>
      </c>
      <c r="B643" s="9" t="s">
        <v>70</v>
      </c>
      <c r="C643" s="9" t="s">
        <v>270</v>
      </c>
      <c r="D643" s="9" t="s">
        <v>27</v>
      </c>
      <c r="E643" s="9" t="s">
        <v>593</v>
      </c>
      <c r="F643" s="9" t="s">
        <v>593</v>
      </c>
      <c r="G643" s="9" t="s">
        <v>1141</v>
      </c>
      <c r="H643" s="9" t="s">
        <v>1142</v>
      </c>
      <c r="I643" s="9" t="s">
        <v>54</v>
      </c>
      <c r="J643" s="15">
        <v>11599.425058901317</v>
      </c>
      <c r="K643" s="16">
        <v>22.910827961933443</v>
      </c>
      <c r="L643" s="9" t="s">
        <v>27</v>
      </c>
      <c r="M643" s="9">
        <v>2021</v>
      </c>
      <c r="N643" s="9" t="s">
        <v>31</v>
      </c>
      <c r="O643" s="9" t="s">
        <v>31</v>
      </c>
      <c r="P643" s="9">
        <v>2035</v>
      </c>
      <c r="Q643" s="9" t="s">
        <v>32</v>
      </c>
      <c r="R643" s="17">
        <v>3.1731664493065153</v>
      </c>
      <c r="S643" s="9">
        <v>2035</v>
      </c>
      <c r="T643" s="9" t="s">
        <v>27</v>
      </c>
      <c r="U643" s="9" t="s">
        <v>225</v>
      </c>
      <c r="V643" s="9" t="s">
        <v>226</v>
      </c>
      <c r="W643" s="9">
        <v>96</v>
      </c>
      <c r="X643" s="9" t="s">
        <v>227</v>
      </c>
    </row>
    <row r="644" spans="1:24" ht="60">
      <c r="A644" s="9" t="s">
        <v>1139</v>
      </c>
      <c r="B644" s="9" t="s">
        <v>70</v>
      </c>
      <c r="C644" s="9" t="s">
        <v>122</v>
      </c>
      <c r="D644" s="9" t="s">
        <v>27</v>
      </c>
      <c r="E644" s="9" t="s">
        <v>1270</v>
      </c>
      <c r="F644" s="9" t="s">
        <v>1270</v>
      </c>
      <c r="G644" s="9" t="s">
        <v>1141</v>
      </c>
      <c r="H644" s="9" t="s">
        <v>1142</v>
      </c>
      <c r="I644" s="9" t="s">
        <v>54</v>
      </c>
      <c r="J644" s="15">
        <v>4548.7374530232155</v>
      </c>
      <c r="K644" s="16">
        <v>9.4436627326263487</v>
      </c>
      <c r="L644" s="9" t="s">
        <v>27</v>
      </c>
      <c r="M644" s="9">
        <v>2021</v>
      </c>
      <c r="N644" s="9" t="s">
        <v>31</v>
      </c>
      <c r="O644" s="9" t="s">
        <v>31</v>
      </c>
      <c r="P644" s="9">
        <v>2035</v>
      </c>
      <c r="Q644" s="9" t="s">
        <v>32</v>
      </c>
      <c r="R644" s="17">
        <v>3.6102253591188416</v>
      </c>
      <c r="S644" s="9">
        <v>2035</v>
      </c>
      <c r="T644" s="9" t="s">
        <v>27</v>
      </c>
      <c r="U644" s="9" t="s">
        <v>225</v>
      </c>
      <c r="V644" s="9" t="s">
        <v>226</v>
      </c>
      <c r="W644" s="9">
        <v>96</v>
      </c>
      <c r="X644" s="9" t="s">
        <v>227</v>
      </c>
    </row>
    <row r="645" spans="1:24" ht="60">
      <c r="A645" s="9" t="s">
        <v>1139</v>
      </c>
      <c r="B645" s="9" t="s">
        <v>70</v>
      </c>
      <c r="C645" s="9" t="s">
        <v>247</v>
      </c>
      <c r="D645" s="9" t="s">
        <v>27</v>
      </c>
      <c r="E645" s="9" t="s">
        <v>1271</v>
      </c>
      <c r="F645" s="9" t="s">
        <v>1271</v>
      </c>
      <c r="G645" s="9" t="s">
        <v>1141</v>
      </c>
      <c r="H645" s="9" t="s">
        <v>1142</v>
      </c>
      <c r="I645" s="9" t="s">
        <v>54</v>
      </c>
      <c r="J645" s="15">
        <v>5239.1710882303178</v>
      </c>
      <c r="K645" s="16">
        <v>10.539610573987286</v>
      </c>
      <c r="L645" s="9" t="s">
        <v>27</v>
      </c>
      <c r="M645" s="9">
        <v>2021</v>
      </c>
      <c r="N645" s="9" t="s">
        <v>31</v>
      </c>
      <c r="O645" s="9" t="s">
        <v>31</v>
      </c>
      <c r="P645" s="9">
        <v>2035</v>
      </c>
      <c r="Q645" s="9" t="s">
        <v>32</v>
      </c>
      <c r="R645" s="17">
        <v>2.4643897909985788</v>
      </c>
      <c r="S645" s="9">
        <v>2035</v>
      </c>
      <c r="T645" s="9" t="s">
        <v>27</v>
      </c>
      <c r="U645" s="9" t="s">
        <v>225</v>
      </c>
      <c r="V645" s="9" t="s">
        <v>226</v>
      </c>
      <c r="W645" s="9">
        <v>96</v>
      </c>
      <c r="X645" s="9" t="s">
        <v>227</v>
      </c>
    </row>
    <row r="646" spans="1:24" ht="60">
      <c r="A646" s="9" t="s">
        <v>1139</v>
      </c>
      <c r="B646" s="9" t="s">
        <v>70</v>
      </c>
      <c r="C646" s="9" t="s">
        <v>276</v>
      </c>
      <c r="D646" s="9" t="s">
        <v>27</v>
      </c>
      <c r="E646" s="9" t="s">
        <v>595</v>
      </c>
      <c r="F646" s="9" t="s">
        <v>595</v>
      </c>
      <c r="G646" s="9" t="s">
        <v>1141</v>
      </c>
      <c r="H646" s="9" t="s">
        <v>1142</v>
      </c>
      <c r="I646" s="9" t="s">
        <v>54</v>
      </c>
      <c r="J646" s="15">
        <v>8029.0036899046145</v>
      </c>
      <c r="K646" s="16">
        <v>34.055118274232768</v>
      </c>
      <c r="L646" s="9" t="s">
        <v>27</v>
      </c>
      <c r="M646" s="9">
        <v>2021</v>
      </c>
      <c r="N646" s="9" t="s">
        <v>31</v>
      </c>
      <c r="O646" s="9" t="s">
        <v>31</v>
      </c>
      <c r="P646" s="9">
        <v>2035</v>
      </c>
      <c r="Q646" s="9" t="s">
        <v>32</v>
      </c>
      <c r="R646" s="17">
        <v>2.5140739012453652</v>
      </c>
      <c r="S646" s="9">
        <v>2035</v>
      </c>
      <c r="T646" s="9" t="s">
        <v>27</v>
      </c>
      <c r="U646" s="9" t="s">
        <v>225</v>
      </c>
      <c r="V646" s="9" t="s">
        <v>226</v>
      </c>
      <c r="W646" s="9">
        <v>96</v>
      </c>
      <c r="X646" s="9" t="s">
        <v>227</v>
      </c>
    </row>
    <row r="647" spans="1:24" ht="60">
      <c r="A647" s="9" t="s">
        <v>1139</v>
      </c>
      <c r="B647" s="9" t="s">
        <v>70</v>
      </c>
      <c r="C647" s="9" t="s">
        <v>247</v>
      </c>
      <c r="D647" s="9" t="s">
        <v>27</v>
      </c>
      <c r="E647" s="9" t="s">
        <v>1272</v>
      </c>
      <c r="F647" s="9" t="s">
        <v>1272</v>
      </c>
      <c r="G647" s="9" t="s">
        <v>1141</v>
      </c>
      <c r="H647" s="9" t="s">
        <v>1142</v>
      </c>
      <c r="I647" s="9" t="s">
        <v>54</v>
      </c>
      <c r="J647" s="15">
        <v>4154.1186808874845</v>
      </c>
      <c r="K647" s="16">
        <v>10.119072141459892</v>
      </c>
      <c r="L647" s="9" t="s">
        <v>27</v>
      </c>
      <c r="M647" s="9">
        <v>2021</v>
      </c>
      <c r="N647" s="9" t="s">
        <v>31</v>
      </c>
      <c r="O647" s="9" t="s">
        <v>31</v>
      </c>
      <c r="P647" s="9">
        <v>2035</v>
      </c>
      <c r="Q647" s="9" t="s">
        <v>32</v>
      </c>
      <c r="R647" s="17">
        <v>3.8149305559366451</v>
      </c>
      <c r="S647" s="9">
        <v>2035</v>
      </c>
      <c r="T647" s="9" t="s">
        <v>27</v>
      </c>
      <c r="U647" s="9" t="s">
        <v>225</v>
      </c>
      <c r="V647" s="9" t="s">
        <v>226</v>
      </c>
      <c r="W647" s="9">
        <v>96</v>
      </c>
      <c r="X647" s="9" t="s">
        <v>227</v>
      </c>
    </row>
    <row r="648" spans="1:24" ht="60">
      <c r="A648" s="9" t="s">
        <v>1139</v>
      </c>
      <c r="B648" s="9" t="s">
        <v>70</v>
      </c>
      <c r="C648" s="9" t="s">
        <v>284</v>
      </c>
      <c r="D648" s="9" t="s">
        <v>27</v>
      </c>
      <c r="E648" s="9" t="s">
        <v>597</v>
      </c>
      <c r="F648" s="9" t="s">
        <v>597</v>
      </c>
      <c r="G648" s="9" t="s">
        <v>1141</v>
      </c>
      <c r="H648" s="9" t="s">
        <v>1142</v>
      </c>
      <c r="I648" s="9" t="s">
        <v>54</v>
      </c>
      <c r="J648" s="15">
        <v>3791.7192947243716</v>
      </c>
      <c r="K648" s="16">
        <v>9.7897685693575802</v>
      </c>
      <c r="L648" s="9" t="s">
        <v>27</v>
      </c>
      <c r="M648" s="9">
        <v>2021</v>
      </c>
      <c r="N648" s="9" t="s">
        <v>31</v>
      </c>
      <c r="O648" s="9" t="s">
        <v>31</v>
      </c>
      <c r="P648" s="9">
        <v>2035</v>
      </c>
      <c r="Q648" s="9" t="s">
        <v>32</v>
      </c>
      <c r="R648" s="17">
        <v>0.98925751146126328</v>
      </c>
      <c r="S648" s="9">
        <v>2035</v>
      </c>
      <c r="T648" s="9" t="s">
        <v>27</v>
      </c>
      <c r="U648" s="9" t="s">
        <v>225</v>
      </c>
      <c r="V648" s="9" t="s">
        <v>226</v>
      </c>
      <c r="W648" s="9">
        <v>96</v>
      </c>
      <c r="X648" s="9" t="s">
        <v>227</v>
      </c>
    </row>
    <row r="649" spans="1:24" ht="60">
      <c r="A649" s="9" t="s">
        <v>1139</v>
      </c>
      <c r="B649" s="9" t="s">
        <v>70</v>
      </c>
      <c r="C649" s="9" t="s">
        <v>276</v>
      </c>
      <c r="D649" s="9" t="s">
        <v>27</v>
      </c>
      <c r="E649" s="9" t="s">
        <v>278</v>
      </c>
      <c r="F649" s="9" t="s">
        <v>278</v>
      </c>
      <c r="G649" s="9" t="s">
        <v>1141</v>
      </c>
      <c r="H649" s="9" t="s">
        <v>1142</v>
      </c>
      <c r="I649" s="9" t="s">
        <v>54</v>
      </c>
      <c r="J649" s="15">
        <v>15082.201414746341</v>
      </c>
      <c r="K649" s="16">
        <v>30.496859040350358</v>
      </c>
      <c r="L649" s="9" t="s">
        <v>27</v>
      </c>
      <c r="M649" s="9">
        <v>2021</v>
      </c>
      <c r="N649" s="9" t="s">
        <v>31</v>
      </c>
      <c r="O649" s="9" t="s">
        <v>31</v>
      </c>
      <c r="P649" s="9">
        <v>2035</v>
      </c>
      <c r="Q649" s="9" t="s">
        <v>32</v>
      </c>
      <c r="R649" s="17">
        <v>3.9900859166776308</v>
      </c>
      <c r="S649" s="9">
        <v>2035</v>
      </c>
      <c r="T649" s="9" t="s">
        <v>27</v>
      </c>
      <c r="U649" s="9" t="s">
        <v>225</v>
      </c>
      <c r="V649" s="9" t="s">
        <v>226</v>
      </c>
      <c r="W649" s="9">
        <v>96</v>
      </c>
      <c r="X649" s="9" t="s">
        <v>227</v>
      </c>
    </row>
    <row r="650" spans="1:24" ht="60">
      <c r="A650" s="9" t="s">
        <v>1139</v>
      </c>
      <c r="B650" s="9" t="s">
        <v>70</v>
      </c>
      <c r="C650" s="9" t="s">
        <v>136</v>
      </c>
      <c r="D650" s="9" t="s">
        <v>27</v>
      </c>
      <c r="E650" s="9" t="s">
        <v>982</v>
      </c>
      <c r="F650" s="9" t="s">
        <v>982</v>
      </c>
      <c r="G650" s="9" t="s">
        <v>1141</v>
      </c>
      <c r="H650" s="9" t="s">
        <v>1142</v>
      </c>
      <c r="I650" s="9" t="s">
        <v>54</v>
      </c>
      <c r="J650" s="15">
        <v>4764.3392619585866</v>
      </c>
      <c r="K650" s="16">
        <v>12.514967536292291</v>
      </c>
      <c r="L650" s="9" t="s">
        <v>27</v>
      </c>
      <c r="M650" s="9">
        <v>2021</v>
      </c>
      <c r="N650" s="9" t="s">
        <v>31</v>
      </c>
      <c r="O650" s="9" t="s">
        <v>31</v>
      </c>
      <c r="P650" s="9">
        <v>2035</v>
      </c>
      <c r="Q650" s="9" t="s">
        <v>32</v>
      </c>
      <c r="R650" s="17">
        <v>10.085908461573501</v>
      </c>
      <c r="S650" s="9">
        <v>2035</v>
      </c>
      <c r="T650" s="9" t="s">
        <v>27</v>
      </c>
      <c r="U650" s="9" t="s">
        <v>225</v>
      </c>
      <c r="V650" s="9" t="s">
        <v>226</v>
      </c>
      <c r="W650" s="9">
        <v>96</v>
      </c>
      <c r="X650" s="9" t="s">
        <v>227</v>
      </c>
    </row>
    <row r="651" spans="1:24" ht="60">
      <c r="A651" s="9" t="s">
        <v>1139</v>
      </c>
      <c r="B651" s="9" t="s">
        <v>70</v>
      </c>
      <c r="C651" s="9" t="s">
        <v>221</v>
      </c>
      <c r="D651" s="9" t="s">
        <v>27</v>
      </c>
      <c r="E651" s="9" t="s">
        <v>984</v>
      </c>
      <c r="F651" s="9" t="s">
        <v>984</v>
      </c>
      <c r="G651" s="9" t="s">
        <v>1141</v>
      </c>
      <c r="H651" s="9" t="s">
        <v>1142</v>
      </c>
      <c r="I651" s="9" t="s">
        <v>54</v>
      </c>
      <c r="J651" s="15">
        <v>7068.2645906398047</v>
      </c>
      <c r="K651" s="16">
        <v>10.745692135593059</v>
      </c>
      <c r="L651" s="9" t="s">
        <v>27</v>
      </c>
      <c r="M651" s="9">
        <v>2021</v>
      </c>
      <c r="N651" s="9" t="s">
        <v>31</v>
      </c>
      <c r="O651" s="9" t="s">
        <v>31</v>
      </c>
      <c r="P651" s="9">
        <v>2035</v>
      </c>
      <c r="Q651" s="9" t="s">
        <v>32</v>
      </c>
      <c r="R651" s="17">
        <v>3.222783470756339</v>
      </c>
      <c r="S651" s="9">
        <v>2035</v>
      </c>
      <c r="T651" s="9" t="s">
        <v>27</v>
      </c>
      <c r="U651" s="9" t="s">
        <v>225</v>
      </c>
      <c r="V651" s="9" t="s">
        <v>226</v>
      </c>
      <c r="W651" s="9">
        <v>96</v>
      </c>
      <c r="X651" s="9" t="s">
        <v>227</v>
      </c>
    </row>
    <row r="652" spans="1:24" ht="60">
      <c r="A652" s="9" t="s">
        <v>1139</v>
      </c>
      <c r="B652" s="9" t="s">
        <v>70</v>
      </c>
      <c r="C652" s="9" t="s">
        <v>241</v>
      </c>
      <c r="D652" s="9" t="s">
        <v>27</v>
      </c>
      <c r="E652" s="9" t="s">
        <v>1273</v>
      </c>
      <c r="F652" s="9" t="s">
        <v>1273</v>
      </c>
      <c r="G652" s="9" t="s">
        <v>1141</v>
      </c>
      <c r="H652" s="9" t="s">
        <v>1142</v>
      </c>
      <c r="I652" s="9" t="s">
        <v>54</v>
      </c>
      <c r="J652" s="15">
        <v>78879.040310165947</v>
      </c>
      <c r="K652" s="16">
        <v>193.69046364297984</v>
      </c>
      <c r="L652" s="9" t="s">
        <v>27</v>
      </c>
      <c r="M652" s="9">
        <v>2021</v>
      </c>
      <c r="N652" s="9" t="s">
        <v>31</v>
      </c>
      <c r="O652" s="9" t="s">
        <v>31</v>
      </c>
      <c r="P652" s="9">
        <v>2035</v>
      </c>
      <c r="Q652" s="9" t="s">
        <v>32</v>
      </c>
      <c r="R652" s="17">
        <v>28.569847643387423</v>
      </c>
      <c r="S652" s="9">
        <v>2035</v>
      </c>
      <c r="T652" s="9" t="s">
        <v>27</v>
      </c>
      <c r="U652" s="9" t="s">
        <v>225</v>
      </c>
      <c r="V652" s="9" t="s">
        <v>226</v>
      </c>
      <c r="W652" s="9">
        <v>96</v>
      </c>
      <c r="X652" s="9" t="s">
        <v>227</v>
      </c>
    </row>
    <row r="653" spans="1:24" ht="60">
      <c r="A653" s="9" t="s">
        <v>1139</v>
      </c>
      <c r="B653" s="9" t="s">
        <v>70</v>
      </c>
      <c r="C653" s="9" t="s">
        <v>241</v>
      </c>
      <c r="D653" s="9" t="s">
        <v>27</v>
      </c>
      <c r="E653" s="9" t="s">
        <v>1274</v>
      </c>
      <c r="F653" s="9" t="s">
        <v>1274</v>
      </c>
      <c r="G653" s="9" t="s">
        <v>1141</v>
      </c>
      <c r="H653" s="9" t="s">
        <v>1142</v>
      </c>
      <c r="I653" s="9" t="s">
        <v>54</v>
      </c>
      <c r="J653" s="15">
        <v>4694.0960144090841</v>
      </c>
      <c r="K653" s="16">
        <v>8.5221747780116761</v>
      </c>
      <c r="L653" s="9" t="s">
        <v>27</v>
      </c>
      <c r="M653" s="9">
        <v>2021</v>
      </c>
      <c r="N653" s="9" t="s">
        <v>31</v>
      </c>
      <c r="O653" s="9" t="s">
        <v>31</v>
      </c>
      <c r="P653" s="9">
        <v>2035</v>
      </c>
      <c r="Q653" s="9" t="s">
        <v>32</v>
      </c>
      <c r="R653" s="17">
        <v>3.2631281767448939</v>
      </c>
      <c r="S653" s="9">
        <v>2035</v>
      </c>
      <c r="T653" s="9" t="s">
        <v>27</v>
      </c>
      <c r="U653" s="9" t="s">
        <v>225</v>
      </c>
      <c r="V653" s="9" t="s">
        <v>226</v>
      </c>
      <c r="W653" s="9">
        <v>96</v>
      </c>
      <c r="X653" s="9" t="s">
        <v>227</v>
      </c>
    </row>
    <row r="654" spans="1:24" ht="60">
      <c r="A654" s="9" t="s">
        <v>1139</v>
      </c>
      <c r="B654" s="9" t="s">
        <v>70</v>
      </c>
      <c r="C654" s="9" t="s">
        <v>355</v>
      </c>
      <c r="D654" s="9" t="s">
        <v>27</v>
      </c>
      <c r="E654" s="9" t="s">
        <v>1275</v>
      </c>
      <c r="F654" s="9" t="s">
        <v>1275</v>
      </c>
      <c r="G654" s="9" t="s">
        <v>1141</v>
      </c>
      <c r="H654" s="9" t="s">
        <v>1142</v>
      </c>
      <c r="I654" s="9" t="s">
        <v>54</v>
      </c>
      <c r="J654" s="15">
        <v>4709.1452936443065</v>
      </c>
      <c r="K654" s="16">
        <v>11.365900060585949</v>
      </c>
      <c r="L654" s="9" t="s">
        <v>27</v>
      </c>
      <c r="M654" s="9">
        <v>2021</v>
      </c>
      <c r="N654" s="9" t="s">
        <v>31</v>
      </c>
      <c r="O654" s="9" t="s">
        <v>31</v>
      </c>
      <c r="P654" s="9">
        <v>2035</v>
      </c>
      <c r="Q654" s="9" t="s">
        <v>32</v>
      </c>
      <c r="R654" s="17">
        <v>2.7492149190385433</v>
      </c>
      <c r="S654" s="9">
        <v>2035</v>
      </c>
      <c r="T654" s="9" t="s">
        <v>27</v>
      </c>
      <c r="U654" s="9" t="s">
        <v>225</v>
      </c>
      <c r="V654" s="9" t="s">
        <v>226</v>
      </c>
      <c r="W654" s="9">
        <v>96</v>
      </c>
      <c r="X654" s="9" t="s">
        <v>227</v>
      </c>
    </row>
    <row r="655" spans="1:24" ht="60">
      <c r="A655" s="9" t="s">
        <v>1139</v>
      </c>
      <c r="B655" s="9" t="s">
        <v>70</v>
      </c>
      <c r="C655" s="9" t="s">
        <v>383</v>
      </c>
      <c r="D655" s="9" t="s">
        <v>27</v>
      </c>
      <c r="E655" s="9" t="s">
        <v>599</v>
      </c>
      <c r="F655" s="9" t="s">
        <v>599</v>
      </c>
      <c r="G655" s="9" t="s">
        <v>1141</v>
      </c>
      <c r="H655" s="9" t="s">
        <v>1142</v>
      </c>
      <c r="I655" s="9" t="s">
        <v>54</v>
      </c>
      <c r="J655" s="15">
        <v>5700.6725076332514</v>
      </c>
      <c r="K655" s="16">
        <v>17.48206235674197</v>
      </c>
      <c r="L655" s="9" t="s">
        <v>27</v>
      </c>
      <c r="M655" s="9">
        <v>2021</v>
      </c>
      <c r="N655" s="9" t="s">
        <v>31</v>
      </c>
      <c r="O655" s="9" t="s">
        <v>31</v>
      </c>
      <c r="P655" s="9">
        <v>2035</v>
      </c>
      <c r="Q655" s="9" t="s">
        <v>32</v>
      </c>
      <c r="R655" s="17">
        <v>3.0808238176829064</v>
      </c>
      <c r="S655" s="9">
        <v>2035</v>
      </c>
      <c r="T655" s="9" t="s">
        <v>27</v>
      </c>
      <c r="U655" s="9" t="s">
        <v>225</v>
      </c>
      <c r="V655" s="9" t="s">
        <v>226</v>
      </c>
      <c r="W655" s="9">
        <v>96</v>
      </c>
      <c r="X655" s="9" t="s">
        <v>227</v>
      </c>
    </row>
    <row r="656" spans="1:24" ht="60">
      <c r="A656" s="9" t="s">
        <v>1139</v>
      </c>
      <c r="B656" s="9" t="s">
        <v>70</v>
      </c>
      <c r="C656" s="9" t="s">
        <v>157</v>
      </c>
      <c r="D656" s="9" t="s">
        <v>27</v>
      </c>
      <c r="E656" s="9" t="s">
        <v>1276</v>
      </c>
      <c r="F656" s="9" t="s">
        <v>1276</v>
      </c>
      <c r="G656" s="9" t="s">
        <v>1141</v>
      </c>
      <c r="H656" s="9" t="s">
        <v>1142</v>
      </c>
      <c r="I656" s="9" t="s">
        <v>54</v>
      </c>
      <c r="J656" s="15">
        <v>12989.918138048595</v>
      </c>
      <c r="K656" s="16">
        <v>56.217898031582457</v>
      </c>
      <c r="L656" s="9" t="s">
        <v>27</v>
      </c>
      <c r="M656" s="9">
        <v>2021</v>
      </c>
      <c r="N656" s="9" t="s">
        <v>31</v>
      </c>
      <c r="O656" s="9" t="s">
        <v>31</v>
      </c>
      <c r="P656" s="9">
        <v>2035</v>
      </c>
      <c r="Q656" s="9" t="s">
        <v>32</v>
      </c>
      <c r="R656" s="17">
        <v>3.3454017091326147</v>
      </c>
      <c r="S656" s="9">
        <v>2035</v>
      </c>
      <c r="T656" s="9" t="s">
        <v>27</v>
      </c>
      <c r="U656" s="9" t="s">
        <v>225</v>
      </c>
      <c r="V656" s="9" t="s">
        <v>226</v>
      </c>
      <c r="W656" s="9">
        <v>96</v>
      </c>
      <c r="X656" s="9" t="s">
        <v>227</v>
      </c>
    </row>
    <row r="657" spans="1:24" ht="60">
      <c r="A657" s="9" t="s">
        <v>1139</v>
      </c>
      <c r="B657" s="9" t="s">
        <v>70</v>
      </c>
      <c r="C657" s="9" t="s">
        <v>316</v>
      </c>
      <c r="D657" s="9" t="s">
        <v>27</v>
      </c>
      <c r="E657" s="9" t="s">
        <v>601</v>
      </c>
      <c r="F657" s="9" t="s">
        <v>601</v>
      </c>
      <c r="G657" s="9" t="s">
        <v>1141</v>
      </c>
      <c r="H657" s="9" t="s">
        <v>1142</v>
      </c>
      <c r="I657" s="9" t="s">
        <v>54</v>
      </c>
      <c r="J657" s="15">
        <v>4797.854296696014</v>
      </c>
      <c r="K657" s="16">
        <v>10.214011310133817</v>
      </c>
      <c r="L657" s="9" t="s">
        <v>27</v>
      </c>
      <c r="M657" s="9">
        <v>2021</v>
      </c>
      <c r="N657" s="9" t="s">
        <v>31</v>
      </c>
      <c r="O657" s="9" t="s">
        <v>31</v>
      </c>
      <c r="P657" s="9">
        <v>2035</v>
      </c>
      <c r="Q657" s="9" t="s">
        <v>32</v>
      </c>
      <c r="R657" s="17">
        <v>1.531136364303737</v>
      </c>
      <c r="S657" s="9">
        <v>2035</v>
      </c>
      <c r="T657" s="9" t="s">
        <v>27</v>
      </c>
      <c r="U657" s="9" t="s">
        <v>225</v>
      </c>
      <c r="V657" s="9" t="s">
        <v>226</v>
      </c>
      <c r="W657" s="9">
        <v>96</v>
      </c>
      <c r="X657" s="9" t="s">
        <v>227</v>
      </c>
    </row>
    <row r="658" spans="1:24" ht="60">
      <c r="A658" s="9" t="s">
        <v>1139</v>
      </c>
      <c r="B658" s="9" t="s">
        <v>70</v>
      </c>
      <c r="C658" s="9" t="s">
        <v>273</v>
      </c>
      <c r="D658" s="9" t="s">
        <v>27</v>
      </c>
      <c r="E658" s="9" t="s">
        <v>1277</v>
      </c>
      <c r="F658" s="9" t="s">
        <v>1277</v>
      </c>
      <c r="G658" s="9" t="s">
        <v>1141</v>
      </c>
      <c r="H658" s="9" t="s">
        <v>1142</v>
      </c>
      <c r="I658" s="9" t="s">
        <v>54</v>
      </c>
      <c r="J658" s="15">
        <v>5481.7613359937168</v>
      </c>
      <c r="K658" s="16">
        <v>13.230670878849031</v>
      </c>
      <c r="L658" s="9" t="s">
        <v>27</v>
      </c>
      <c r="M658" s="9">
        <v>2021</v>
      </c>
      <c r="N658" s="9" t="s">
        <v>31</v>
      </c>
      <c r="O658" s="9" t="s">
        <v>31</v>
      </c>
      <c r="P658" s="9">
        <v>2035</v>
      </c>
      <c r="Q658" s="9" t="s">
        <v>32</v>
      </c>
      <c r="R658" s="17">
        <v>4.5912382273655972</v>
      </c>
      <c r="S658" s="9">
        <v>2035</v>
      </c>
      <c r="T658" s="9" t="s">
        <v>27</v>
      </c>
      <c r="U658" s="9" t="s">
        <v>225</v>
      </c>
      <c r="V658" s="9" t="s">
        <v>226</v>
      </c>
      <c r="W658" s="9">
        <v>96</v>
      </c>
      <c r="X658" s="9" t="s">
        <v>227</v>
      </c>
    </row>
    <row r="659" spans="1:24" ht="60">
      <c r="A659" s="9" t="s">
        <v>1139</v>
      </c>
      <c r="B659" s="9" t="s">
        <v>70</v>
      </c>
      <c r="C659" s="9" t="s">
        <v>346</v>
      </c>
      <c r="D659" s="9" t="s">
        <v>27</v>
      </c>
      <c r="E659" s="9" t="s">
        <v>1278</v>
      </c>
      <c r="F659" s="9" t="s">
        <v>1278</v>
      </c>
      <c r="G659" s="9" t="s">
        <v>1141</v>
      </c>
      <c r="H659" s="9" t="s">
        <v>1142</v>
      </c>
      <c r="I659" s="9" t="s">
        <v>54</v>
      </c>
      <c r="J659" s="15">
        <v>1702.7146979466459</v>
      </c>
      <c r="K659" s="16">
        <v>4.2280482485895794</v>
      </c>
      <c r="L659" s="9" t="s">
        <v>27</v>
      </c>
      <c r="M659" s="9">
        <v>2021</v>
      </c>
      <c r="N659" s="9" t="s">
        <v>31</v>
      </c>
      <c r="O659" s="9" t="s">
        <v>31</v>
      </c>
      <c r="P659" s="9">
        <v>2035</v>
      </c>
      <c r="Q659" s="9" t="s">
        <v>32</v>
      </c>
      <c r="R659" s="17">
        <v>2.3336920849051674</v>
      </c>
      <c r="S659" s="9">
        <v>2035</v>
      </c>
      <c r="T659" s="9" t="s">
        <v>27</v>
      </c>
      <c r="U659" s="9" t="s">
        <v>225</v>
      </c>
      <c r="V659" s="9" t="s">
        <v>226</v>
      </c>
      <c r="W659" s="9">
        <v>96</v>
      </c>
      <c r="X659" s="9" t="s">
        <v>227</v>
      </c>
    </row>
    <row r="660" spans="1:24" ht="60">
      <c r="A660" s="9" t="s">
        <v>1139</v>
      </c>
      <c r="B660" s="9" t="s">
        <v>70</v>
      </c>
      <c r="C660" s="9" t="s">
        <v>122</v>
      </c>
      <c r="D660" s="9" t="s">
        <v>27</v>
      </c>
      <c r="E660" s="9" t="s">
        <v>1279</v>
      </c>
      <c r="F660" s="9" t="s">
        <v>1279</v>
      </c>
      <c r="G660" s="9" t="s">
        <v>1141</v>
      </c>
      <c r="H660" s="9" t="s">
        <v>1142</v>
      </c>
      <c r="I660" s="9" t="s">
        <v>54</v>
      </c>
      <c r="J660" s="15">
        <v>49153.940961036205</v>
      </c>
      <c r="K660" s="16">
        <v>105.37755367757946</v>
      </c>
      <c r="L660" s="9" t="s">
        <v>27</v>
      </c>
      <c r="M660" s="9">
        <v>2021</v>
      </c>
      <c r="N660" s="9" t="s">
        <v>31</v>
      </c>
      <c r="O660" s="9" t="s">
        <v>31</v>
      </c>
      <c r="P660" s="9">
        <v>2035</v>
      </c>
      <c r="Q660" s="9" t="s">
        <v>32</v>
      </c>
      <c r="R660" s="17">
        <v>12.71572144099307</v>
      </c>
      <c r="S660" s="9">
        <v>2035</v>
      </c>
      <c r="T660" s="9" t="s">
        <v>27</v>
      </c>
      <c r="U660" s="9" t="s">
        <v>225</v>
      </c>
      <c r="V660" s="9" t="s">
        <v>226</v>
      </c>
      <c r="W660" s="9">
        <v>96</v>
      </c>
      <c r="X660" s="9" t="s">
        <v>227</v>
      </c>
    </row>
    <row r="661" spans="1:24" ht="60">
      <c r="A661" s="9" t="s">
        <v>1139</v>
      </c>
      <c r="B661" s="9" t="s">
        <v>70</v>
      </c>
      <c r="C661" s="9" t="s">
        <v>346</v>
      </c>
      <c r="D661" s="9" t="s">
        <v>27</v>
      </c>
      <c r="E661" s="9" t="s">
        <v>603</v>
      </c>
      <c r="F661" s="9" t="s">
        <v>603</v>
      </c>
      <c r="G661" s="9" t="s">
        <v>1141</v>
      </c>
      <c r="H661" s="9" t="s">
        <v>1142</v>
      </c>
      <c r="I661" s="9" t="s">
        <v>54</v>
      </c>
      <c r="J661" s="15">
        <v>2272.6891352964863</v>
      </c>
      <c r="K661" s="16">
        <v>6.5800353015551218</v>
      </c>
      <c r="L661" s="9" t="s">
        <v>27</v>
      </c>
      <c r="M661" s="9">
        <v>2021</v>
      </c>
      <c r="N661" s="9" t="s">
        <v>31</v>
      </c>
      <c r="O661" s="9" t="s">
        <v>31</v>
      </c>
      <c r="P661" s="9">
        <v>2035</v>
      </c>
      <c r="Q661" s="9" t="s">
        <v>32</v>
      </c>
      <c r="R661" s="17">
        <v>1.2470335690067509</v>
      </c>
      <c r="S661" s="9">
        <v>2035</v>
      </c>
      <c r="T661" s="9" t="s">
        <v>27</v>
      </c>
      <c r="U661" s="9" t="s">
        <v>225</v>
      </c>
      <c r="V661" s="9" t="s">
        <v>226</v>
      </c>
      <c r="W661" s="9">
        <v>96</v>
      </c>
      <c r="X661" s="9" t="s">
        <v>227</v>
      </c>
    </row>
    <row r="662" spans="1:24" ht="60">
      <c r="A662" s="9" t="s">
        <v>1139</v>
      </c>
      <c r="B662" s="9" t="s">
        <v>70</v>
      </c>
      <c r="C662" s="9" t="s">
        <v>346</v>
      </c>
      <c r="D662" s="9" t="s">
        <v>27</v>
      </c>
      <c r="E662" s="9" t="s">
        <v>605</v>
      </c>
      <c r="F662" s="9" t="s">
        <v>605</v>
      </c>
      <c r="G662" s="9" t="s">
        <v>1141</v>
      </c>
      <c r="H662" s="9" t="s">
        <v>1142</v>
      </c>
      <c r="I662" s="9" t="s">
        <v>54</v>
      </c>
      <c r="J662" s="15">
        <v>5481.9718341781772</v>
      </c>
      <c r="K662" s="16">
        <v>12.769354781611986</v>
      </c>
      <c r="L662" s="9" t="s">
        <v>27</v>
      </c>
      <c r="M662" s="9">
        <v>2021</v>
      </c>
      <c r="N662" s="9" t="s">
        <v>31</v>
      </c>
      <c r="O662" s="9" t="s">
        <v>31</v>
      </c>
      <c r="P662" s="9">
        <v>2035</v>
      </c>
      <c r="Q662" s="9" t="s">
        <v>32</v>
      </c>
      <c r="R662" s="17">
        <v>5.4186366430855193</v>
      </c>
      <c r="S662" s="9">
        <v>2035</v>
      </c>
      <c r="T662" s="9" t="s">
        <v>27</v>
      </c>
      <c r="U662" s="9" t="s">
        <v>225</v>
      </c>
      <c r="V662" s="9" t="s">
        <v>226</v>
      </c>
      <c r="W662" s="9">
        <v>96</v>
      </c>
      <c r="X662" s="9" t="s">
        <v>227</v>
      </c>
    </row>
    <row r="663" spans="1:24" ht="60">
      <c r="A663" s="9" t="s">
        <v>1139</v>
      </c>
      <c r="B663" s="9" t="s">
        <v>70</v>
      </c>
      <c r="C663" s="9" t="s">
        <v>346</v>
      </c>
      <c r="D663" s="9" t="s">
        <v>27</v>
      </c>
      <c r="E663" s="9" t="s">
        <v>607</v>
      </c>
      <c r="F663" s="9" t="s">
        <v>607</v>
      </c>
      <c r="G663" s="9" t="s">
        <v>1141</v>
      </c>
      <c r="H663" s="9" t="s">
        <v>1142</v>
      </c>
      <c r="I663" s="9" t="s">
        <v>54</v>
      </c>
      <c r="J663" s="15">
        <v>2684.8219616077199</v>
      </c>
      <c r="K663" s="16">
        <v>6.2863761973199974</v>
      </c>
      <c r="L663" s="9" t="s">
        <v>27</v>
      </c>
      <c r="M663" s="9">
        <v>2021</v>
      </c>
      <c r="N663" s="9" t="s">
        <v>31</v>
      </c>
      <c r="O663" s="9" t="s">
        <v>31</v>
      </c>
      <c r="P663" s="9">
        <v>2035</v>
      </c>
      <c r="Q663" s="9" t="s">
        <v>32</v>
      </c>
      <c r="R663" s="17">
        <v>1.2946684158966073</v>
      </c>
      <c r="S663" s="9">
        <v>2035</v>
      </c>
      <c r="T663" s="9" t="s">
        <v>27</v>
      </c>
      <c r="U663" s="9" t="s">
        <v>225</v>
      </c>
      <c r="V663" s="9" t="s">
        <v>226</v>
      </c>
      <c r="W663" s="9">
        <v>96</v>
      </c>
      <c r="X663" s="9" t="s">
        <v>227</v>
      </c>
    </row>
    <row r="664" spans="1:24" ht="60">
      <c r="A664" s="9" t="s">
        <v>1139</v>
      </c>
      <c r="B664" s="9" t="s">
        <v>70</v>
      </c>
      <c r="C664" s="9" t="s">
        <v>316</v>
      </c>
      <c r="D664" s="9" t="s">
        <v>27</v>
      </c>
      <c r="E664" s="9" t="s">
        <v>609</v>
      </c>
      <c r="F664" s="9" t="s">
        <v>609</v>
      </c>
      <c r="G664" s="9" t="s">
        <v>1141</v>
      </c>
      <c r="H664" s="9" t="s">
        <v>1142</v>
      </c>
      <c r="I664" s="9" t="s">
        <v>54</v>
      </c>
      <c r="J664" s="15">
        <v>15658.913808356776</v>
      </c>
      <c r="K664" s="16">
        <v>34.414660792243467</v>
      </c>
      <c r="L664" s="9" t="s">
        <v>27</v>
      </c>
      <c r="M664" s="9">
        <v>2021</v>
      </c>
      <c r="N664" s="9" t="s">
        <v>31</v>
      </c>
      <c r="O664" s="9" t="s">
        <v>31</v>
      </c>
      <c r="P664" s="9">
        <v>2035</v>
      </c>
      <c r="Q664" s="9" t="s">
        <v>32</v>
      </c>
      <c r="R664" s="17">
        <v>9.040186158444266</v>
      </c>
      <c r="S664" s="9">
        <v>2035</v>
      </c>
      <c r="T664" s="9" t="s">
        <v>27</v>
      </c>
      <c r="U664" s="9" t="s">
        <v>225</v>
      </c>
      <c r="V664" s="9" t="s">
        <v>226</v>
      </c>
      <c r="W664" s="9">
        <v>96</v>
      </c>
      <c r="X664" s="9" t="s">
        <v>227</v>
      </c>
    </row>
    <row r="665" spans="1:24" ht="60">
      <c r="A665" s="9" t="s">
        <v>1139</v>
      </c>
      <c r="B665" s="9" t="s">
        <v>70</v>
      </c>
      <c r="C665" s="9" t="s">
        <v>136</v>
      </c>
      <c r="D665" s="9" t="s">
        <v>27</v>
      </c>
      <c r="E665" s="9" t="s">
        <v>986</v>
      </c>
      <c r="F665" s="9" t="s">
        <v>986</v>
      </c>
      <c r="G665" s="9" t="s">
        <v>1141</v>
      </c>
      <c r="H665" s="9" t="s">
        <v>1142</v>
      </c>
      <c r="I665" s="9" t="s">
        <v>54</v>
      </c>
      <c r="J665" s="15">
        <v>4523.2313860010981</v>
      </c>
      <c r="K665" s="16">
        <v>10.397580687448661</v>
      </c>
      <c r="L665" s="9" t="s">
        <v>27</v>
      </c>
      <c r="M665" s="9">
        <v>2021</v>
      </c>
      <c r="N665" s="9" t="s">
        <v>31</v>
      </c>
      <c r="O665" s="9" t="s">
        <v>31</v>
      </c>
      <c r="P665" s="9">
        <v>2035</v>
      </c>
      <c r="Q665" s="9" t="s">
        <v>32</v>
      </c>
      <c r="R665" s="17">
        <v>3.6167109752817996</v>
      </c>
      <c r="S665" s="9">
        <v>2035</v>
      </c>
      <c r="T665" s="9" t="s">
        <v>27</v>
      </c>
      <c r="U665" s="9" t="s">
        <v>225</v>
      </c>
      <c r="V665" s="9" t="s">
        <v>226</v>
      </c>
      <c r="W665" s="9">
        <v>96</v>
      </c>
      <c r="X665" s="9" t="s">
        <v>227</v>
      </c>
    </row>
    <row r="666" spans="1:24" ht="60">
      <c r="A666" s="9" t="s">
        <v>1139</v>
      </c>
      <c r="B666" s="9" t="s">
        <v>70</v>
      </c>
      <c r="C666" s="9" t="s">
        <v>136</v>
      </c>
      <c r="D666" s="9" t="s">
        <v>27</v>
      </c>
      <c r="E666" s="9" t="s">
        <v>611</v>
      </c>
      <c r="F666" s="9" t="s">
        <v>611</v>
      </c>
      <c r="G666" s="9" t="s">
        <v>1141</v>
      </c>
      <c r="H666" s="9" t="s">
        <v>1142</v>
      </c>
      <c r="I666" s="9" t="s">
        <v>54</v>
      </c>
      <c r="J666" s="15">
        <v>7135.5219246832394</v>
      </c>
      <c r="K666" s="16">
        <v>20.9198527044957</v>
      </c>
      <c r="L666" s="9" t="s">
        <v>27</v>
      </c>
      <c r="M666" s="9">
        <v>2021</v>
      </c>
      <c r="N666" s="9" t="s">
        <v>31</v>
      </c>
      <c r="O666" s="9" t="s">
        <v>31</v>
      </c>
      <c r="P666" s="9">
        <v>2035</v>
      </c>
      <c r="Q666" s="9" t="s">
        <v>32</v>
      </c>
      <c r="R666" s="17">
        <v>1.726036858531008</v>
      </c>
      <c r="S666" s="9">
        <v>2035</v>
      </c>
      <c r="T666" s="9" t="s">
        <v>27</v>
      </c>
      <c r="U666" s="9" t="s">
        <v>225</v>
      </c>
      <c r="V666" s="9" t="s">
        <v>226</v>
      </c>
      <c r="W666" s="9">
        <v>96</v>
      </c>
      <c r="X666" s="9" t="s">
        <v>227</v>
      </c>
    </row>
    <row r="667" spans="1:24" ht="60">
      <c r="A667" s="9" t="s">
        <v>1139</v>
      </c>
      <c r="B667" s="9" t="s">
        <v>70</v>
      </c>
      <c r="C667" s="9" t="s">
        <v>273</v>
      </c>
      <c r="D667" s="9" t="s">
        <v>27</v>
      </c>
      <c r="E667" s="9" t="s">
        <v>1280</v>
      </c>
      <c r="F667" s="9" t="s">
        <v>1280</v>
      </c>
      <c r="G667" s="9" t="s">
        <v>1141</v>
      </c>
      <c r="H667" s="9" t="s">
        <v>1142</v>
      </c>
      <c r="I667" s="9" t="s">
        <v>54</v>
      </c>
      <c r="J667" s="15">
        <v>249975.82079740759</v>
      </c>
      <c r="K667" s="16">
        <v>659.71209250608035</v>
      </c>
      <c r="L667" s="9" t="s">
        <v>27</v>
      </c>
      <c r="M667" s="9">
        <v>2021</v>
      </c>
      <c r="N667" s="9" t="s">
        <v>31</v>
      </c>
      <c r="O667" s="9" t="s">
        <v>31</v>
      </c>
      <c r="P667" s="9">
        <v>2035</v>
      </c>
      <c r="Q667" s="9" t="s">
        <v>32</v>
      </c>
      <c r="R667" s="17">
        <v>52.864391360995391</v>
      </c>
      <c r="S667" s="9">
        <v>2035</v>
      </c>
      <c r="T667" s="9" t="s">
        <v>27</v>
      </c>
      <c r="U667" s="9" t="s">
        <v>225</v>
      </c>
      <c r="V667" s="9" t="s">
        <v>226</v>
      </c>
      <c r="W667" s="9">
        <v>96</v>
      </c>
      <c r="X667" s="9" t="s">
        <v>227</v>
      </c>
    </row>
    <row r="668" spans="1:24" ht="60">
      <c r="A668" s="9" t="s">
        <v>1139</v>
      </c>
      <c r="B668" s="9" t="s">
        <v>70</v>
      </c>
      <c r="C668" s="9" t="s">
        <v>221</v>
      </c>
      <c r="D668" s="9" t="s">
        <v>27</v>
      </c>
      <c r="E668" s="9" t="s">
        <v>281</v>
      </c>
      <c r="F668" s="9" t="s">
        <v>281</v>
      </c>
      <c r="G668" s="9" t="s">
        <v>1141</v>
      </c>
      <c r="H668" s="9" t="s">
        <v>1142</v>
      </c>
      <c r="I668" s="9" t="s">
        <v>54</v>
      </c>
      <c r="J668" s="15">
        <v>7119.2311171687734</v>
      </c>
      <c r="K668" s="16">
        <v>13.413713606572218</v>
      </c>
      <c r="L668" s="9" t="s">
        <v>27</v>
      </c>
      <c r="M668" s="9">
        <v>2021</v>
      </c>
      <c r="N668" s="9" t="s">
        <v>31</v>
      </c>
      <c r="O668" s="9" t="s">
        <v>31</v>
      </c>
      <c r="P668" s="9">
        <v>2035</v>
      </c>
      <c r="Q668" s="9" t="s">
        <v>32</v>
      </c>
      <c r="R668" s="17">
        <v>2.1157307179589502</v>
      </c>
      <c r="S668" s="9">
        <v>2035</v>
      </c>
      <c r="T668" s="9" t="s">
        <v>27</v>
      </c>
      <c r="U668" s="9" t="s">
        <v>225</v>
      </c>
      <c r="V668" s="9" t="s">
        <v>226</v>
      </c>
      <c r="W668" s="9">
        <v>96</v>
      </c>
      <c r="X668" s="9" t="s">
        <v>227</v>
      </c>
    </row>
    <row r="669" spans="1:24" ht="60">
      <c r="A669" s="9" t="s">
        <v>1139</v>
      </c>
      <c r="B669" s="9" t="s">
        <v>70</v>
      </c>
      <c r="C669" s="9" t="s">
        <v>270</v>
      </c>
      <c r="D669" s="9" t="s">
        <v>27</v>
      </c>
      <c r="E669" s="9" t="s">
        <v>1281</v>
      </c>
      <c r="F669" s="9" t="s">
        <v>1281</v>
      </c>
      <c r="G669" s="9" t="s">
        <v>1141</v>
      </c>
      <c r="H669" s="9" t="s">
        <v>1142</v>
      </c>
      <c r="I669" s="9" t="s">
        <v>54</v>
      </c>
      <c r="J669" s="15">
        <v>5913.4592291911604</v>
      </c>
      <c r="K669" s="16">
        <v>13.410188710242204</v>
      </c>
      <c r="L669" s="9" t="s">
        <v>27</v>
      </c>
      <c r="M669" s="9">
        <v>2021</v>
      </c>
      <c r="N669" s="9" t="s">
        <v>31</v>
      </c>
      <c r="O669" s="9" t="s">
        <v>31</v>
      </c>
      <c r="P669" s="9">
        <v>2035</v>
      </c>
      <c r="Q669" s="9" t="s">
        <v>32</v>
      </c>
      <c r="R669" s="17">
        <v>2.0880596994527854</v>
      </c>
      <c r="S669" s="9">
        <v>2035</v>
      </c>
      <c r="T669" s="9" t="s">
        <v>27</v>
      </c>
      <c r="U669" s="9" t="s">
        <v>225</v>
      </c>
      <c r="V669" s="9" t="s">
        <v>226</v>
      </c>
      <c r="W669" s="9">
        <v>96</v>
      </c>
      <c r="X669" s="9" t="s">
        <v>227</v>
      </c>
    </row>
    <row r="670" spans="1:24" ht="60">
      <c r="A670" s="9" t="s">
        <v>1139</v>
      </c>
      <c r="B670" s="9" t="s">
        <v>70</v>
      </c>
      <c r="C670" s="9" t="s">
        <v>465</v>
      </c>
      <c r="D670" s="9" t="s">
        <v>27</v>
      </c>
      <c r="E670" s="9" t="s">
        <v>988</v>
      </c>
      <c r="F670" s="9" t="s">
        <v>988</v>
      </c>
      <c r="G670" s="9" t="s">
        <v>1141</v>
      </c>
      <c r="H670" s="9" t="s">
        <v>1142</v>
      </c>
      <c r="I670" s="9" t="s">
        <v>54</v>
      </c>
      <c r="J670" s="15">
        <v>9082.3043389473096</v>
      </c>
      <c r="K670" s="16">
        <v>12.508079032038026</v>
      </c>
      <c r="L670" s="9" t="s">
        <v>27</v>
      </c>
      <c r="M670" s="9">
        <v>2021</v>
      </c>
      <c r="N670" s="9" t="s">
        <v>31</v>
      </c>
      <c r="O670" s="9" t="s">
        <v>31</v>
      </c>
      <c r="P670" s="9">
        <v>2035</v>
      </c>
      <c r="Q670" s="9" t="s">
        <v>32</v>
      </c>
      <c r="R670" s="17">
        <v>2.6373715856105693</v>
      </c>
      <c r="S670" s="9">
        <v>2035</v>
      </c>
      <c r="T670" s="9" t="s">
        <v>27</v>
      </c>
      <c r="U670" s="9" t="s">
        <v>225</v>
      </c>
      <c r="V670" s="9" t="s">
        <v>226</v>
      </c>
      <c r="W670" s="9">
        <v>96</v>
      </c>
      <c r="X670" s="9" t="s">
        <v>227</v>
      </c>
    </row>
    <row r="671" spans="1:24" ht="60">
      <c r="A671" s="9" t="s">
        <v>1139</v>
      </c>
      <c r="B671" s="9" t="s">
        <v>70</v>
      </c>
      <c r="C671" s="9" t="s">
        <v>372</v>
      </c>
      <c r="D671" s="9" t="s">
        <v>27</v>
      </c>
      <c r="E671" s="9" t="s">
        <v>1282</v>
      </c>
      <c r="F671" s="9" t="s">
        <v>1282</v>
      </c>
      <c r="G671" s="9" t="s">
        <v>1141</v>
      </c>
      <c r="H671" s="9" t="s">
        <v>1142</v>
      </c>
      <c r="I671" s="9" t="s">
        <v>54</v>
      </c>
      <c r="J671" s="15">
        <v>2356.8150780616811</v>
      </c>
      <c r="K671" s="16">
        <v>6.8236021249162908</v>
      </c>
      <c r="L671" s="9" t="s">
        <v>27</v>
      </c>
      <c r="M671" s="9">
        <v>2021</v>
      </c>
      <c r="N671" s="9" t="s">
        <v>31</v>
      </c>
      <c r="O671" s="9" t="s">
        <v>31</v>
      </c>
      <c r="P671" s="9">
        <v>2035</v>
      </c>
      <c r="Q671" s="9" t="s">
        <v>32</v>
      </c>
      <c r="R671" s="17">
        <v>1.4233972865342985</v>
      </c>
      <c r="S671" s="9">
        <v>2035</v>
      </c>
      <c r="T671" s="9" t="s">
        <v>27</v>
      </c>
      <c r="U671" s="9" t="s">
        <v>225</v>
      </c>
      <c r="V671" s="9" t="s">
        <v>226</v>
      </c>
      <c r="W671" s="9">
        <v>96</v>
      </c>
      <c r="X671" s="9" t="s">
        <v>227</v>
      </c>
    </row>
    <row r="672" spans="1:24" ht="60">
      <c r="A672" s="9" t="s">
        <v>1139</v>
      </c>
      <c r="B672" s="9" t="s">
        <v>70</v>
      </c>
      <c r="C672" s="9" t="s">
        <v>468</v>
      </c>
      <c r="D672" s="9" t="s">
        <v>27</v>
      </c>
      <c r="E672" s="9" t="s">
        <v>1283</v>
      </c>
      <c r="F672" s="9" t="s">
        <v>1283</v>
      </c>
      <c r="G672" s="9" t="s">
        <v>1141</v>
      </c>
      <c r="H672" s="9" t="s">
        <v>1142</v>
      </c>
      <c r="I672" s="9" t="s">
        <v>54</v>
      </c>
      <c r="J672" s="15">
        <v>4659.0012712051494</v>
      </c>
      <c r="K672" s="16">
        <v>11.283856700765236</v>
      </c>
      <c r="L672" s="9" t="s">
        <v>27</v>
      </c>
      <c r="M672" s="9">
        <v>2021</v>
      </c>
      <c r="N672" s="9" t="s">
        <v>31</v>
      </c>
      <c r="O672" s="9" t="s">
        <v>31</v>
      </c>
      <c r="P672" s="9">
        <v>2035</v>
      </c>
      <c r="Q672" s="9" t="s">
        <v>32</v>
      </c>
      <c r="R672" s="17">
        <v>3.2154021532802086</v>
      </c>
      <c r="S672" s="9">
        <v>2035</v>
      </c>
      <c r="T672" s="9" t="s">
        <v>27</v>
      </c>
      <c r="U672" s="9" t="s">
        <v>225</v>
      </c>
      <c r="V672" s="9" t="s">
        <v>226</v>
      </c>
      <c r="W672" s="9">
        <v>96</v>
      </c>
      <c r="X672" s="9" t="s">
        <v>227</v>
      </c>
    </row>
    <row r="673" spans="1:24" ht="60">
      <c r="A673" s="9" t="s">
        <v>1139</v>
      </c>
      <c r="B673" s="9" t="s">
        <v>70</v>
      </c>
      <c r="C673" s="9" t="s">
        <v>252</v>
      </c>
      <c r="D673" s="9" t="s">
        <v>27</v>
      </c>
      <c r="E673" s="9" t="s">
        <v>1284</v>
      </c>
      <c r="F673" s="9" t="s">
        <v>1284</v>
      </c>
      <c r="G673" s="9" t="s">
        <v>1141</v>
      </c>
      <c r="H673" s="9" t="s">
        <v>1142</v>
      </c>
      <c r="I673" s="9" t="s">
        <v>54</v>
      </c>
      <c r="J673" s="15">
        <v>3559.0628340659919</v>
      </c>
      <c r="K673" s="16">
        <v>9.9317801914067392</v>
      </c>
      <c r="L673" s="9" t="s">
        <v>27</v>
      </c>
      <c r="M673" s="9">
        <v>2021</v>
      </c>
      <c r="N673" s="9" t="s">
        <v>31</v>
      </c>
      <c r="O673" s="9" t="s">
        <v>31</v>
      </c>
      <c r="P673" s="9">
        <v>2035</v>
      </c>
      <c r="Q673" s="9" t="s">
        <v>32</v>
      </c>
      <c r="R673" s="17">
        <v>4.0697613126877545</v>
      </c>
      <c r="S673" s="9">
        <v>2035</v>
      </c>
      <c r="T673" s="9" t="s">
        <v>27</v>
      </c>
      <c r="U673" s="9" t="s">
        <v>225</v>
      </c>
      <c r="V673" s="9" t="s">
        <v>226</v>
      </c>
      <c r="W673" s="9">
        <v>96</v>
      </c>
      <c r="X673" s="9" t="s">
        <v>227</v>
      </c>
    </row>
    <row r="674" spans="1:24" ht="60">
      <c r="A674" s="9" t="s">
        <v>1139</v>
      </c>
      <c r="B674" s="9" t="s">
        <v>70</v>
      </c>
      <c r="C674" s="9" t="s">
        <v>346</v>
      </c>
      <c r="D674" s="9" t="s">
        <v>27</v>
      </c>
      <c r="E674" s="9" t="s">
        <v>1285</v>
      </c>
      <c r="F674" s="9" t="s">
        <v>1285</v>
      </c>
      <c r="G674" s="9" t="s">
        <v>1141</v>
      </c>
      <c r="H674" s="9" t="s">
        <v>1142</v>
      </c>
      <c r="I674" s="9" t="s">
        <v>54</v>
      </c>
      <c r="J674" s="15">
        <v>4946.1648835577498</v>
      </c>
      <c r="K674" s="16">
        <v>10.395861128154658</v>
      </c>
      <c r="L674" s="9" t="s">
        <v>27</v>
      </c>
      <c r="M674" s="9">
        <v>2021</v>
      </c>
      <c r="N674" s="9" t="s">
        <v>31</v>
      </c>
      <c r="O674" s="9" t="s">
        <v>31</v>
      </c>
      <c r="P674" s="9">
        <v>2035</v>
      </c>
      <c r="Q674" s="9" t="s">
        <v>32</v>
      </c>
      <c r="R674" s="17">
        <v>1.2886278691019835</v>
      </c>
      <c r="S674" s="9">
        <v>2035</v>
      </c>
      <c r="T674" s="9" t="s">
        <v>27</v>
      </c>
      <c r="U674" s="9" t="s">
        <v>225</v>
      </c>
      <c r="V674" s="9" t="s">
        <v>226</v>
      </c>
      <c r="W674" s="9">
        <v>96</v>
      </c>
      <c r="X674" s="9" t="s">
        <v>227</v>
      </c>
    </row>
    <row r="675" spans="1:24" ht="60">
      <c r="A675" s="9" t="s">
        <v>1139</v>
      </c>
      <c r="B675" s="9" t="s">
        <v>70</v>
      </c>
      <c r="C675" s="9" t="s">
        <v>276</v>
      </c>
      <c r="D675" s="9" t="s">
        <v>27</v>
      </c>
      <c r="E675" s="9" t="s">
        <v>1286</v>
      </c>
      <c r="F675" s="9" t="s">
        <v>1286</v>
      </c>
      <c r="G675" s="9" t="s">
        <v>1141</v>
      </c>
      <c r="H675" s="9" t="s">
        <v>1142</v>
      </c>
      <c r="I675" s="9" t="s">
        <v>54</v>
      </c>
      <c r="J675" s="15">
        <v>1376.5867186007529</v>
      </c>
      <c r="K675" s="16">
        <v>3.3225025121783602</v>
      </c>
      <c r="L675" s="9" t="s">
        <v>27</v>
      </c>
      <c r="M675" s="9">
        <v>2021</v>
      </c>
      <c r="N675" s="9" t="s">
        <v>31</v>
      </c>
      <c r="O675" s="9" t="s">
        <v>31</v>
      </c>
      <c r="P675" s="9">
        <v>2035</v>
      </c>
      <c r="Q675" s="9" t="s">
        <v>32</v>
      </c>
      <c r="R675" s="17">
        <v>0.25577304282757413</v>
      </c>
      <c r="S675" s="9">
        <v>2035</v>
      </c>
      <c r="T675" s="9" t="s">
        <v>27</v>
      </c>
      <c r="U675" s="9" t="s">
        <v>225</v>
      </c>
      <c r="V675" s="9" t="s">
        <v>226</v>
      </c>
      <c r="W675" s="9">
        <v>96</v>
      </c>
      <c r="X675" s="9" t="s">
        <v>227</v>
      </c>
    </row>
    <row r="676" spans="1:24" ht="60">
      <c r="A676" s="9" t="s">
        <v>1139</v>
      </c>
      <c r="B676" s="9" t="s">
        <v>70</v>
      </c>
      <c r="C676" s="9" t="s">
        <v>316</v>
      </c>
      <c r="D676" s="9" t="s">
        <v>27</v>
      </c>
      <c r="E676" s="9" t="s">
        <v>1287</v>
      </c>
      <c r="F676" s="9" t="s">
        <v>1287</v>
      </c>
      <c r="G676" s="9" t="s">
        <v>1141</v>
      </c>
      <c r="H676" s="9" t="s">
        <v>1142</v>
      </c>
      <c r="I676" s="9" t="s">
        <v>54</v>
      </c>
      <c r="J676" s="15">
        <v>5879.6678440695387</v>
      </c>
      <c r="K676" s="16">
        <v>14.719200671680328</v>
      </c>
      <c r="L676" s="9" t="s">
        <v>27</v>
      </c>
      <c r="M676" s="9">
        <v>2021</v>
      </c>
      <c r="N676" s="9" t="s">
        <v>31</v>
      </c>
      <c r="O676" s="9" t="s">
        <v>31</v>
      </c>
      <c r="P676" s="9">
        <v>2035</v>
      </c>
      <c r="Q676" s="9" t="s">
        <v>32</v>
      </c>
      <c r="R676" s="17">
        <v>2.2212585947584711</v>
      </c>
      <c r="S676" s="9">
        <v>2035</v>
      </c>
      <c r="T676" s="9" t="s">
        <v>27</v>
      </c>
      <c r="U676" s="9" t="s">
        <v>225</v>
      </c>
      <c r="V676" s="9" t="s">
        <v>226</v>
      </c>
      <c r="W676" s="9">
        <v>96</v>
      </c>
      <c r="X676" s="9" t="s">
        <v>227</v>
      </c>
    </row>
    <row r="677" spans="1:24" ht="60">
      <c r="A677" s="9" t="s">
        <v>1139</v>
      </c>
      <c r="B677" s="9" t="s">
        <v>70</v>
      </c>
      <c r="C677" s="9" t="s">
        <v>234</v>
      </c>
      <c r="D677" s="9" t="s">
        <v>27</v>
      </c>
      <c r="E677" s="9" t="s">
        <v>613</v>
      </c>
      <c r="F677" s="9" t="s">
        <v>613</v>
      </c>
      <c r="G677" s="9" t="s">
        <v>1141</v>
      </c>
      <c r="H677" s="9" t="s">
        <v>1142</v>
      </c>
      <c r="I677" s="9" t="s">
        <v>54</v>
      </c>
      <c r="J677" s="15">
        <v>10062.484331684751</v>
      </c>
      <c r="K677" s="16">
        <v>48.878412447923417</v>
      </c>
      <c r="L677" s="9" t="s">
        <v>27</v>
      </c>
      <c r="M677" s="9">
        <v>2021</v>
      </c>
      <c r="N677" s="9" t="s">
        <v>31</v>
      </c>
      <c r="O677" s="9" t="s">
        <v>31</v>
      </c>
      <c r="P677" s="9">
        <v>2035</v>
      </c>
      <c r="Q677" s="9" t="s">
        <v>32</v>
      </c>
      <c r="R677" s="17">
        <v>4.6649280756978317</v>
      </c>
      <c r="S677" s="9">
        <v>2035</v>
      </c>
      <c r="T677" s="9" t="s">
        <v>27</v>
      </c>
      <c r="U677" s="9" t="s">
        <v>225</v>
      </c>
      <c r="V677" s="9" t="s">
        <v>226</v>
      </c>
      <c r="W677" s="9">
        <v>96</v>
      </c>
      <c r="X677" s="9" t="s">
        <v>227</v>
      </c>
    </row>
    <row r="678" spans="1:24" ht="60">
      <c r="A678" s="9" t="s">
        <v>1139</v>
      </c>
      <c r="B678" s="9" t="s">
        <v>70</v>
      </c>
      <c r="C678" s="9" t="s">
        <v>252</v>
      </c>
      <c r="D678" s="9" t="s">
        <v>27</v>
      </c>
      <c r="E678" s="9" t="s">
        <v>1288</v>
      </c>
      <c r="F678" s="9" t="s">
        <v>1288</v>
      </c>
      <c r="G678" s="9" t="s">
        <v>1141</v>
      </c>
      <c r="H678" s="9" t="s">
        <v>1142</v>
      </c>
      <c r="I678" s="9" t="s">
        <v>54</v>
      </c>
      <c r="J678" s="15">
        <v>2780.1241403085742</v>
      </c>
      <c r="K678" s="16">
        <v>3.497500241087387</v>
      </c>
      <c r="L678" s="9" t="s">
        <v>27</v>
      </c>
      <c r="M678" s="9">
        <v>2021</v>
      </c>
      <c r="N678" s="9" t="s">
        <v>31</v>
      </c>
      <c r="O678" s="9" t="s">
        <v>31</v>
      </c>
      <c r="P678" s="9">
        <v>2035</v>
      </c>
      <c r="Q678" s="9" t="s">
        <v>32</v>
      </c>
      <c r="R678" s="17">
        <v>1.6207812261238448</v>
      </c>
      <c r="S678" s="9">
        <v>2035</v>
      </c>
      <c r="T678" s="9" t="s">
        <v>27</v>
      </c>
      <c r="U678" s="9" t="s">
        <v>225</v>
      </c>
      <c r="V678" s="9" t="s">
        <v>226</v>
      </c>
      <c r="W678" s="9">
        <v>96</v>
      </c>
      <c r="X678" s="9" t="s">
        <v>227</v>
      </c>
    </row>
    <row r="679" spans="1:24" ht="60">
      <c r="A679" s="9" t="s">
        <v>1139</v>
      </c>
      <c r="B679" s="9" t="s">
        <v>70</v>
      </c>
      <c r="C679" s="9" t="s">
        <v>229</v>
      </c>
      <c r="D679" s="9" t="s">
        <v>27</v>
      </c>
      <c r="E679" s="9" t="s">
        <v>1289</v>
      </c>
      <c r="F679" s="9" t="s">
        <v>1289</v>
      </c>
      <c r="G679" s="9" t="s">
        <v>1141</v>
      </c>
      <c r="H679" s="9" t="s">
        <v>1142</v>
      </c>
      <c r="I679" s="9" t="s">
        <v>54</v>
      </c>
      <c r="J679" s="15">
        <v>12458.763154827244</v>
      </c>
      <c r="K679" s="16">
        <v>28.575262073751539</v>
      </c>
      <c r="L679" s="9" t="s">
        <v>27</v>
      </c>
      <c r="M679" s="9">
        <v>2021</v>
      </c>
      <c r="N679" s="9" t="s">
        <v>31</v>
      </c>
      <c r="O679" s="9" t="s">
        <v>31</v>
      </c>
      <c r="P679" s="9">
        <v>2035</v>
      </c>
      <c r="Q679" s="9" t="s">
        <v>32</v>
      </c>
      <c r="R679" s="17">
        <v>5.6891894839367634</v>
      </c>
      <c r="S679" s="9">
        <v>2035</v>
      </c>
      <c r="T679" s="9" t="s">
        <v>27</v>
      </c>
      <c r="U679" s="9" t="s">
        <v>225</v>
      </c>
      <c r="V679" s="9" t="s">
        <v>226</v>
      </c>
      <c r="W679" s="9">
        <v>96</v>
      </c>
      <c r="X679" s="9" t="s">
        <v>227</v>
      </c>
    </row>
    <row r="680" spans="1:24" ht="60">
      <c r="A680" s="9" t="s">
        <v>1139</v>
      </c>
      <c r="B680" s="9" t="s">
        <v>70</v>
      </c>
      <c r="C680" s="9" t="s">
        <v>346</v>
      </c>
      <c r="D680" s="9" t="s">
        <v>27</v>
      </c>
      <c r="E680" s="9" t="s">
        <v>1290</v>
      </c>
      <c r="F680" s="9" t="s">
        <v>1290</v>
      </c>
      <c r="G680" s="9" t="s">
        <v>1141</v>
      </c>
      <c r="H680" s="9" t="s">
        <v>1142</v>
      </c>
      <c r="I680" s="9" t="s">
        <v>54</v>
      </c>
      <c r="J680" s="15">
        <v>2419.6709679574255</v>
      </c>
      <c r="K680" s="16">
        <v>5.2040040464633348</v>
      </c>
      <c r="L680" s="9" t="s">
        <v>27</v>
      </c>
      <c r="M680" s="9">
        <v>2021</v>
      </c>
      <c r="N680" s="9" t="s">
        <v>31</v>
      </c>
      <c r="O680" s="9" t="s">
        <v>31</v>
      </c>
      <c r="P680" s="9">
        <v>2035</v>
      </c>
      <c r="Q680" s="9" t="s">
        <v>32</v>
      </c>
      <c r="R680" s="17">
        <v>1.6354371997908679</v>
      </c>
      <c r="S680" s="9">
        <v>2035</v>
      </c>
      <c r="T680" s="9" t="s">
        <v>27</v>
      </c>
      <c r="U680" s="9" t="s">
        <v>225</v>
      </c>
      <c r="V680" s="9" t="s">
        <v>226</v>
      </c>
      <c r="W680" s="9">
        <v>96</v>
      </c>
      <c r="X680" s="9" t="s">
        <v>227</v>
      </c>
    </row>
    <row r="681" spans="1:24" ht="60">
      <c r="A681" s="9" t="s">
        <v>1139</v>
      </c>
      <c r="B681" s="9" t="s">
        <v>70</v>
      </c>
      <c r="C681" s="9" t="s">
        <v>229</v>
      </c>
      <c r="D681" s="9" t="s">
        <v>27</v>
      </c>
      <c r="E681" s="9" t="s">
        <v>1291</v>
      </c>
      <c r="F681" s="9" t="s">
        <v>1291</v>
      </c>
      <c r="G681" s="9" t="s">
        <v>1141</v>
      </c>
      <c r="H681" s="9" t="s">
        <v>1142</v>
      </c>
      <c r="I681" s="9" t="s">
        <v>54</v>
      </c>
      <c r="J681" s="15">
        <v>1439.4065572837756</v>
      </c>
      <c r="K681" s="16">
        <v>4.1674621544673247</v>
      </c>
      <c r="L681" s="9" t="s">
        <v>27</v>
      </c>
      <c r="M681" s="9">
        <v>2021</v>
      </c>
      <c r="N681" s="9" t="s">
        <v>31</v>
      </c>
      <c r="O681" s="9" t="s">
        <v>31</v>
      </c>
      <c r="P681" s="9">
        <v>2035</v>
      </c>
      <c r="Q681" s="9" t="s">
        <v>32</v>
      </c>
      <c r="R681" s="17">
        <v>0.62964425459909235</v>
      </c>
      <c r="S681" s="9">
        <v>2035</v>
      </c>
      <c r="T681" s="9" t="s">
        <v>27</v>
      </c>
      <c r="U681" s="9" t="s">
        <v>225</v>
      </c>
      <c r="V681" s="9" t="s">
        <v>226</v>
      </c>
      <c r="W681" s="9">
        <v>96</v>
      </c>
      <c r="X681" s="9" t="s">
        <v>227</v>
      </c>
    </row>
    <row r="682" spans="1:24" ht="60">
      <c r="A682" s="9" t="s">
        <v>1139</v>
      </c>
      <c r="B682" s="9" t="s">
        <v>70</v>
      </c>
      <c r="C682" s="9" t="s">
        <v>284</v>
      </c>
      <c r="D682" s="9" t="s">
        <v>27</v>
      </c>
      <c r="E682" s="9" t="s">
        <v>285</v>
      </c>
      <c r="F682" s="9" t="s">
        <v>285</v>
      </c>
      <c r="G682" s="9" t="s">
        <v>1141</v>
      </c>
      <c r="H682" s="9" t="s">
        <v>1142</v>
      </c>
      <c r="I682" s="9" t="s">
        <v>54</v>
      </c>
      <c r="J682" s="15">
        <v>1648.880097411753</v>
      </c>
      <c r="K682" s="16">
        <v>4.3308548237574129</v>
      </c>
      <c r="L682" s="9" t="s">
        <v>27</v>
      </c>
      <c r="M682" s="9">
        <v>2021</v>
      </c>
      <c r="N682" s="9" t="s">
        <v>31</v>
      </c>
      <c r="O682" s="9" t="s">
        <v>31</v>
      </c>
      <c r="P682" s="9">
        <v>2035</v>
      </c>
      <c r="Q682" s="9" t="s">
        <v>32</v>
      </c>
      <c r="R682" s="17">
        <v>0.65258250668384832</v>
      </c>
      <c r="S682" s="9">
        <v>2035</v>
      </c>
      <c r="T682" s="9" t="s">
        <v>27</v>
      </c>
      <c r="U682" s="9" t="s">
        <v>225</v>
      </c>
      <c r="V682" s="9" t="s">
        <v>226</v>
      </c>
      <c r="W682" s="9">
        <v>96</v>
      </c>
      <c r="X682" s="9" t="s">
        <v>227</v>
      </c>
    </row>
    <row r="683" spans="1:24" ht="60">
      <c r="A683" s="9" t="s">
        <v>1139</v>
      </c>
      <c r="B683" s="9" t="s">
        <v>70</v>
      </c>
      <c r="C683" s="9" t="s">
        <v>455</v>
      </c>
      <c r="D683" s="9" t="s">
        <v>27</v>
      </c>
      <c r="E683" s="9" t="s">
        <v>990</v>
      </c>
      <c r="F683" s="9" t="s">
        <v>990</v>
      </c>
      <c r="G683" s="9" t="s">
        <v>1141</v>
      </c>
      <c r="H683" s="9" t="s">
        <v>1142</v>
      </c>
      <c r="I683" s="9" t="s">
        <v>54</v>
      </c>
      <c r="J683" s="15">
        <v>5267.6942687688243</v>
      </c>
      <c r="K683" s="16">
        <v>9.2830917750317266</v>
      </c>
      <c r="L683" s="9" t="s">
        <v>27</v>
      </c>
      <c r="M683" s="9">
        <v>2021</v>
      </c>
      <c r="N683" s="9" t="s">
        <v>31</v>
      </c>
      <c r="O683" s="9" t="s">
        <v>31</v>
      </c>
      <c r="P683" s="9">
        <v>2035</v>
      </c>
      <c r="Q683" s="9" t="s">
        <v>32</v>
      </c>
      <c r="R683" s="17">
        <v>3.6797074103791592</v>
      </c>
      <c r="S683" s="9">
        <v>2035</v>
      </c>
      <c r="T683" s="9" t="s">
        <v>27</v>
      </c>
      <c r="U683" s="9" t="s">
        <v>225</v>
      </c>
      <c r="V683" s="9" t="s">
        <v>226</v>
      </c>
      <c r="W683" s="9">
        <v>96</v>
      </c>
      <c r="X683" s="9" t="s">
        <v>227</v>
      </c>
    </row>
    <row r="684" spans="1:24" ht="60">
      <c r="A684" s="9" t="s">
        <v>1139</v>
      </c>
      <c r="B684" s="9" t="s">
        <v>70</v>
      </c>
      <c r="C684" s="9" t="s">
        <v>355</v>
      </c>
      <c r="D684" s="9" t="s">
        <v>27</v>
      </c>
      <c r="E684" s="9" t="s">
        <v>615</v>
      </c>
      <c r="F684" s="9" t="s">
        <v>615</v>
      </c>
      <c r="G684" s="9" t="s">
        <v>1141</v>
      </c>
      <c r="H684" s="9" t="s">
        <v>1142</v>
      </c>
      <c r="I684" s="9" t="s">
        <v>54</v>
      </c>
      <c r="J684" s="15">
        <v>26008.427632596853</v>
      </c>
      <c r="K684" s="16">
        <v>85.999587462548973</v>
      </c>
      <c r="L684" s="9" t="s">
        <v>27</v>
      </c>
      <c r="M684" s="9">
        <v>2021</v>
      </c>
      <c r="N684" s="9" t="s">
        <v>31</v>
      </c>
      <c r="O684" s="9" t="s">
        <v>31</v>
      </c>
      <c r="P684" s="9">
        <v>2035</v>
      </c>
      <c r="Q684" s="9" t="s">
        <v>32</v>
      </c>
      <c r="R684" s="17">
        <v>7.6076182332051934</v>
      </c>
      <c r="S684" s="9">
        <v>2035</v>
      </c>
      <c r="T684" s="9" t="s">
        <v>27</v>
      </c>
      <c r="U684" s="9" t="s">
        <v>225</v>
      </c>
      <c r="V684" s="9" t="s">
        <v>226</v>
      </c>
      <c r="W684" s="9">
        <v>96</v>
      </c>
      <c r="X684" s="9" t="s">
        <v>227</v>
      </c>
    </row>
    <row r="685" spans="1:24" ht="60">
      <c r="A685" s="9" t="s">
        <v>1139</v>
      </c>
      <c r="B685" s="9" t="s">
        <v>70</v>
      </c>
      <c r="C685" s="9" t="s">
        <v>468</v>
      </c>
      <c r="D685" s="9" t="s">
        <v>27</v>
      </c>
      <c r="E685" s="9" t="s">
        <v>617</v>
      </c>
      <c r="F685" s="9" t="s">
        <v>617</v>
      </c>
      <c r="G685" s="9" t="s">
        <v>1141</v>
      </c>
      <c r="H685" s="9" t="s">
        <v>1142</v>
      </c>
      <c r="I685" s="9" t="s">
        <v>54</v>
      </c>
      <c r="J685" s="15">
        <v>10156.359914809736</v>
      </c>
      <c r="K685" s="16">
        <v>18.192464302309094</v>
      </c>
      <c r="L685" s="9" t="s">
        <v>27</v>
      </c>
      <c r="M685" s="9">
        <v>2021</v>
      </c>
      <c r="N685" s="9" t="s">
        <v>31</v>
      </c>
      <c r="O685" s="9" t="s">
        <v>31</v>
      </c>
      <c r="P685" s="9">
        <v>2035</v>
      </c>
      <c r="Q685" s="9" t="s">
        <v>32</v>
      </c>
      <c r="R685" s="17">
        <v>8.2240447725148886</v>
      </c>
      <c r="S685" s="9">
        <v>2035</v>
      </c>
      <c r="T685" s="9" t="s">
        <v>27</v>
      </c>
      <c r="U685" s="9" t="s">
        <v>225</v>
      </c>
      <c r="V685" s="9" t="s">
        <v>226</v>
      </c>
      <c r="W685" s="9">
        <v>96</v>
      </c>
      <c r="X685" s="9" t="s">
        <v>227</v>
      </c>
    </row>
    <row r="686" spans="1:24" ht="60">
      <c r="A686" s="9" t="s">
        <v>1139</v>
      </c>
      <c r="B686" s="9" t="s">
        <v>70</v>
      </c>
      <c r="C686" s="9" t="s">
        <v>43</v>
      </c>
      <c r="D686" s="9" t="s">
        <v>27</v>
      </c>
      <c r="E686" s="9" t="s">
        <v>1292</v>
      </c>
      <c r="F686" s="9" t="s">
        <v>1292</v>
      </c>
      <c r="G686" s="9" t="s">
        <v>1141</v>
      </c>
      <c r="H686" s="9" t="s">
        <v>1142</v>
      </c>
      <c r="I686" s="9" t="s">
        <v>54</v>
      </c>
      <c r="J686" s="15">
        <v>5257.7108564430537</v>
      </c>
      <c r="K686" s="16">
        <v>11.691001607513646</v>
      </c>
      <c r="L686" s="9" t="s">
        <v>27</v>
      </c>
      <c r="M686" s="9">
        <v>2021</v>
      </c>
      <c r="N686" s="9" t="s">
        <v>31</v>
      </c>
      <c r="O686" s="9" t="s">
        <v>31</v>
      </c>
      <c r="P686" s="9">
        <v>2035</v>
      </c>
      <c r="Q686" s="9" t="s">
        <v>32</v>
      </c>
      <c r="R686" s="17">
        <v>1.6631714316792539</v>
      </c>
      <c r="S686" s="9">
        <v>2035</v>
      </c>
      <c r="T686" s="9" t="s">
        <v>27</v>
      </c>
      <c r="U686" s="9" t="s">
        <v>225</v>
      </c>
      <c r="V686" s="9" t="s">
        <v>226</v>
      </c>
      <c r="W686" s="9">
        <v>96</v>
      </c>
      <c r="X686" s="9" t="s">
        <v>227</v>
      </c>
    </row>
    <row r="687" spans="1:24" ht="60">
      <c r="A687" s="9" t="s">
        <v>1139</v>
      </c>
      <c r="B687" s="9" t="s">
        <v>70</v>
      </c>
      <c r="C687" s="9" t="s">
        <v>346</v>
      </c>
      <c r="D687" s="9" t="s">
        <v>27</v>
      </c>
      <c r="E687" s="9" t="s">
        <v>992</v>
      </c>
      <c r="F687" s="9" t="s">
        <v>992</v>
      </c>
      <c r="G687" s="9" t="s">
        <v>1141</v>
      </c>
      <c r="H687" s="9" t="s">
        <v>1142</v>
      </c>
      <c r="I687" s="9" t="s">
        <v>54</v>
      </c>
      <c r="J687" s="15">
        <v>5083.0713097385978</v>
      </c>
      <c r="K687" s="16">
        <v>10.666806705216677</v>
      </c>
      <c r="L687" s="9" t="s">
        <v>27</v>
      </c>
      <c r="M687" s="9">
        <v>2021</v>
      </c>
      <c r="N687" s="9" t="s">
        <v>31</v>
      </c>
      <c r="O687" s="9" t="s">
        <v>31</v>
      </c>
      <c r="P687" s="9">
        <v>2035</v>
      </c>
      <c r="Q687" s="9" t="s">
        <v>32</v>
      </c>
      <c r="R687" s="17">
        <v>2.4948872480336108</v>
      </c>
      <c r="S687" s="9">
        <v>2035</v>
      </c>
      <c r="T687" s="9" t="s">
        <v>27</v>
      </c>
      <c r="U687" s="9" t="s">
        <v>225</v>
      </c>
      <c r="V687" s="9" t="s">
        <v>226</v>
      </c>
      <c r="W687" s="9">
        <v>96</v>
      </c>
      <c r="X687" s="9" t="s">
        <v>227</v>
      </c>
    </row>
    <row r="688" spans="1:24" ht="60">
      <c r="A688" s="9" t="s">
        <v>1139</v>
      </c>
      <c r="B688" s="9" t="s">
        <v>70</v>
      </c>
      <c r="C688" s="9" t="s">
        <v>247</v>
      </c>
      <c r="D688" s="9" t="s">
        <v>27</v>
      </c>
      <c r="E688" s="9" t="s">
        <v>619</v>
      </c>
      <c r="F688" s="9" t="s">
        <v>619</v>
      </c>
      <c r="G688" s="9" t="s">
        <v>1141</v>
      </c>
      <c r="H688" s="9" t="s">
        <v>1142</v>
      </c>
      <c r="I688" s="9" t="s">
        <v>54</v>
      </c>
      <c r="J688" s="15">
        <v>13007.74125686849</v>
      </c>
      <c r="K688" s="16">
        <v>30.659740176425512</v>
      </c>
      <c r="L688" s="9" t="s">
        <v>27</v>
      </c>
      <c r="M688" s="9">
        <v>2021</v>
      </c>
      <c r="N688" s="9" t="s">
        <v>31</v>
      </c>
      <c r="O688" s="9" t="s">
        <v>31</v>
      </c>
      <c r="P688" s="9">
        <v>2035</v>
      </c>
      <c r="Q688" s="9" t="s">
        <v>32</v>
      </c>
      <c r="R688" s="17">
        <v>10.031466025891632</v>
      </c>
      <c r="S688" s="9">
        <v>2035</v>
      </c>
      <c r="T688" s="9" t="s">
        <v>27</v>
      </c>
      <c r="U688" s="9" t="s">
        <v>225</v>
      </c>
      <c r="V688" s="9" t="s">
        <v>226</v>
      </c>
      <c r="W688" s="9">
        <v>96</v>
      </c>
      <c r="X688" s="9" t="s">
        <v>227</v>
      </c>
    </row>
    <row r="689" spans="1:24" ht="60">
      <c r="A689" s="9" t="s">
        <v>1139</v>
      </c>
      <c r="B689" s="9" t="s">
        <v>70</v>
      </c>
      <c r="C689" s="9" t="s">
        <v>346</v>
      </c>
      <c r="D689" s="9" t="s">
        <v>27</v>
      </c>
      <c r="E689" s="9" t="s">
        <v>1293</v>
      </c>
      <c r="F689" s="9" t="s">
        <v>1293</v>
      </c>
      <c r="G689" s="9" t="s">
        <v>1141</v>
      </c>
      <c r="H689" s="9" t="s">
        <v>1142</v>
      </c>
      <c r="I689" s="9" t="s">
        <v>54</v>
      </c>
      <c r="J689" s="15">
        <v>13500.758632056206</v>
      </c>
      <c r="K689" s="16">
        <v>34.729941681493287</v>
      </c>
      <c r="L689" s="9" t="s">
        <v>27</v>
      </c>
      <c r="M689" s="9">
        <v>2021</v>
      </c>
      <c r="N689" s="9" t="s">
        <v>31</v>
      </c>
      <c r="O689" s="9" t="s">
        <v>31</v>
      </c>
      <c r="P689" s="9">
        <v>2035</v>
      </c>
      <c r="Q689" s="9" t="s">
        <v>32</v>
      </c>
      <c r="R689" s="17">
        <v>5.7487445533285078</v>
      </c>
      <c r="S689" s="9">
        <v>2035</v>
      </c>
      <c r="T689" s="9" t="s">
        <v>27</v>
      </c>
      <c r="U689" s="9" t="s">
        <v>225</v>
      </c>
      <c r="V689" s="9" t="s">
        <v>226</v>
      </c>
      <c r="W689" s="9">
        <v>96</v>
      </c>
      <c r="X689" s="9" t="s">
        <v>227</v>
      </c>
    </row>
    <row r="690" spans="1:24" ht="60">
      <c r="A690" s="9" t="s">
        <v>1139</v>
      </c>
      <c r="B690" s="9" t="s">
        <v>70</v>
      </c>
      <c r="C690" s="9" t="s">
        <v>247</v>
      </c>
      <c r="D690" s="9" t="s">
        <v>27</v>
      </c>
      <c r="E690" s="9" t="s">
        <v>1294</v>
      </c>
      <c r="F690" s="9" t="s">
        <v>1294</v>
      </c>
      <c r="G690" s="9" t="s">
        <v>1141</v>
      </c>
      <c r="H690" s="9" t="s">
        <v>1142</v>
      </c>
      <c r="I690" s="9" t="s">
        <v>54</v>
      </c>
      <c r="J690" s="15">
        <v>74990.886254017416</v>
      </c>
      <c r="K690" s="16">
        <v>221.74815309969526</v>
      </c>
      <c r="L690" s="9" t="s">
        <v>27</v>
      </c>
      <c r="M690" s="9">
        <v>2021</v>
      </c>
      <c r="N690" s="9" t="s">
        <v>31</v>
      </c>
      <c r="O690" s="9" t="s">
        <v>31</v>
      </c>
      <c r="P690" s="9">
        <v>2035</v>
      </c>
      <c r="Q690" s="9" t="s">
        <v>32</v>
      </c>
      <c r="R690" s="17">
        <v>68.860179005813023</v>
      </c>
      <c r="S690" s="9">
        <v>2035</v>
      </c>
      <c r="T690" s="9" t="s">
        <v>27</v>
      </c>
      <c r="U690" s="9" t="s">
        <v>225</v>
      </c>
      <c r="V690" s="9" t="s">
        <v>226</v>
      </c>
      <c r="W690" s="9">
        <v>96</v>
      </c>
      <c r="X690" s="9" t="s">
        <v>227</v>
      </c>
    </row>
    <row r="691" spans="1:24" ht="60">
      <c r="A691" s="9" t="s">
        <v>1139</v>
      </c>
      <c r="B691" s="9" t="s">
        <v>70</v>
      </c>
      <c r="C691" s="9" t="s">
        <v>475</v>
      </c>
      <c r="D691" s="9" t="s">
        <v>27</v>
      </c>
      <c r="E691" s="9" t="s">
        <v>1295</v>
      </c>
      <c r="F691" s="9" t="s">
        <v>1295</v>
      </c>
      <c r="G691" s="9" t="s">
        <v>1141</v>
      </c>
      <c r="H691" s="9" t="s">
        <v>1142</v>
      </c>
      <c r="I691" s="9" t="s">
        <v>54</v>
      </c>
      <c r="J691" s="15">
        <v>20300.839526301497</v>
      </c>
      <c r="K691" s="16">
        <v>43.873731391971873</v>
      </c>
      <c r="L691" s="9" t="s">
        <v>27</v>
      </c>
      <c r="M691" s="9">
        <v>2021</v>
      </c>
      <c r="N691" s="9" t="s">
        <v>31</v>
      </c>
      <c r="O691" s="9" t="s">
        <v>31</v>
      </c>
      <c r="P691" s="9">
        <v>2035</v>
      </c>
      <c r="Q691" s="9" t="s">
        <v>32</v>
      </c>
      <c r="R691" s="17">
        <v>15.341955617412333</v>
      </c>
      <c r="S691" s="9">
        <v>2035</v>
      </c>
      <c r="T691" s="9" t="s">
        <v>27</v>
      </c>
      <c r="U691" s="9" t="s">
        <v>225</v>
      </c>
      <c r="V691" s="9" t="s">
        <v>226</v>
      </c>
      <c r="W691" s="9">
        <v>96</v>
      </c>
      <c r="X691" s="9" t="s">
        <v>227</v>
      </c>
    </row>
    <row r="692" spans="1:24" ht="60">
      <c r="A692" s="9" t="s">
        <v>1139</v>
      </c>
      <c r="B692" s="9" t="s">
        <v>70</v>
      </c>
      <c r="C692" s="9" t="s">
        <v>288</v>
      </c>
      <c r="D692" s="9" t="s">
        <v>27</v>
      </c>
      <c r="E692" s="9" t="s">
        <v>290</v>
      </c>
      <c r="F692" s="9" t="s">
        <v>290</v>
      </c>
      <c r="G692" s="9" t="s">
        <v>1141</v>
      </c>
      <c r="H692" s="9" t="s">
        <v>1142</v>
      </c>
      <c r="I692" s="9" t="s">
        <v>54</v>
      </c>
      <c r="J692" s="15">
        <v>23991.464189942319</v>
      </c>
      <c r="K692" s="16">
        <v>69.328541550341811</v>
      </c>
      <c r="L692" s="9" t="s">
        <v>27</v>
      </c>
      <c r="M692" s="9">
        <v>2021</v>
      </c>
      <c r="N692" s="9" t="s">
        <v>31</v>
      </c>
      <c r="O692" s="9" t="s">
        <v>31</v>
      </c>
      <c r="P692" s="9">
        <v>2035</v>
      </c>
      <c r="Q692" s="9" t="s">
        <v>32</v>
      </c>
      <c r="R692" s="17">
        <v>10.458219711219002</v>
      </c>
      <c r="S692" s="9">
        <v>2035</v>
      </c>
      <c r="T692" s="9" t="s">
        <v>27</v>
      </c>
      <c r="U692" s="9" t="s">
        <v>225</v>
      </c>
      <c r="V692" s="9" t="s">
        <v>226</v>
      </c>
      <c r="W692" s="9">
        <v>96</v>
      </c>
      <c r="X692" s="9" t="s">
        <v>227</v>
      </c>
    </row>
    <row r="693" spans="1:24" ht="60">
      <c r="A693" s="9" t="s">
        <v>1139</v>
      </c>
      <c r="B693" s="9" t="s">
        <v>70</v>
      </c>
      <c r="C693" s="9" t="s">
        <v>355</v>
      </c>
      <c r="D693" s="9" t="s">
        <v>27</v>
      </c>
      <c r="E693" s="9" t="s">
        <v>1296</v>
      </c>
      <c r="F693" s="9" t="s">
        <v>1296</v>
      </c>
      <c r="G693" s="9" t="s">
        <v>1141</v>
      </c>
      <c r="H693" s="9" t="s">
        <v>1142</v>
      </c>
      <c r="I693" s="9" t="s">
        <v>54</v>
      </c>
      <c r="J693" s="15">
        <v>2389.2033879701312</v>
      </c>
      <c r="K693" s="16">
        <v>7.6448977851646127</v>
      </c>
      <c r="L693" s="9" t="s">
        <v>27</v>
      </c>
      <c r="M693" s="9">
        <v>2021</v>
      </c>
      <c r="N693" s="9" t="s">
        <v>31</v>
      </c>
      <c r="O693" s="9" t="s">
        <v>31</v>
      </c>
      <c r="P693" s="9">
        <v>2035</v>
      </c>
      <c r="Q693" s="9" t="s">
        <v>32</v>
      </c>
      <c r="R693" s="17">
        <v>1.2675201108574579</v>
      </c>
      <c r="S693" s="9">
        <v>2035</v>
      </c>
      <c r="T693" s="9" t="s">
        <v>27</v>
      </c>
      <c r="U693" s="9" t="s">
        <v>225</v>
      </c>
      <c r="V693" s="9" t="s">
        <v>226</v>
      </c>
      <c r="W693" s="9">
        <v>96</v>
      </c>
      <c r="X693" s="9" t="s">
        <v>227</v>
      </c>
    </row>
    <row r="694" spans="1:24" ht="60">
      <c r="A694" s="9" t="s">
        <v>1139</v>
      </c>
      <c r="B694" s="9" t="s">
        <v>70</v>
      </c>
      <c r="C694" s="9" t="s">
        <v>355</v>
      </c>
      <c r="D694" s="9" t="s">
        <v>27</v>
      </c>
      <c r="E694" s="9" t="s">
        <v>621</v>
      </c>
      <c r="F694" s="9" t="s">
        <v>621</v>
      </c>
      <c r="G694" s="9" t="s">
        <v>1141</v>
      </c>
      <c r="H694" s="9" t="s">
        <v>1142</v>
      </c>
      <c r="I694" s="9" t="s">
        <v>54</v>
      </c>
      <c r="J694" s="15">
        <v>7083.7298137788957</v>
      </c>
      <c r="K694" s="16">
        <v>15.970237632649139</v>
      </c>
      <c r="L694" s="9" t="s">
        <v>27</v>
      </c>
      <c r="M694" s="9">
        <v>2021</v>
      </c>
      <c r="N694" s="9" t="s">
        <v>31</v>
      </c>
      <c r="O694" s="9" t="s">
        <v>31</v>
      </c>
      <c r="P694" s="9">
        <v>2035</v>
      </c>
      <c r="Q694" s="9" t="s">
        <v>32</v>
      </c>
      <c r="R694" s="17">
        <v>3.9722020117462091</v>
      </c>
      <c r="S694" s="9">
        <v>2035</v>
      </c>
      <c r="T694" s="9" t="s">
        <v>27</v>
      </c>
      <c r="U694" s="9" t="s">
        <v>225</v>
      </c>
      <c r="V694" s="9" t="s">
        <v>226</v>
      </c>
      <c r="W694" s="9">
        <v>96</v>
      </c>
      <c r="X694" s="9" t="s">
        <v>227</v>
      </c>
    </row>
    <row r="695" spans="1:24" ht="60">
      <c r="A695" s="9" t="s">
        <v>1139</v>
      </c>
      <c r="B695" s="9" t="s">
        <v>70</v>
      </c>
      <c r="C695" s="9" t="s">
        <v>316</v>
      </c>
      <c r="D695" s="9" t="s">
        <v>27</v>
      </c>
      <c r="E695" s="9" t="s">
        <v>1297</v>
      </c>
      <c r="F695" s="9" t="s">
        <v>1297</v>
      </c>
      <c r="G695" s="9" t="s">
        <v>1141</v>
      </c>
      <c r="H695" s="9" t="s">
        <v>1142</v>
      </c>
      <c r="I695" s="9" t="s">
        <v>54</v>
      </c>
      <c r="J695" s="15">
        <v>1836.8890969156682</v>
      </c>
      <c r="K695" s="16">
        <v>4.7621919008539075</v>
      </c>
      <c r="L695" s="9" t="s">
        <v>27</v>
      </c>
      <c r="M695" s="9">
        <v>2021</v>
      </c>
      <c r="N695" s="9" t="s">
        <v>31</v>
      </c>
      <c r="O695" s="9" t="s">
        <v>31</v>
      </c>
      <c r="P695" s="9">
        <v>2035</v>
      </c>
      <c r="Q695" s="9" t="s">
        <v>32</v>
      </c>
      <c r="R695" s="17">
        <v>0.93007955374680484</v>
      </c>
      <c r="S695" s="9">
        <v>2035</v>
      </c>
      <c r="T695" s="9" t="s">
        <v>27</v>
      </c>
      <c r="U695" s="9" t="s">
        <v>225</v>
      </c>
      <c r="V695" s="9" t="s">
        <v>226</v>
      </c>
      <c r="W695" s="9">
        <v>96</v>
      </c>
      <c r="X695" s="9" t="s">
        <v>227</v>
      </c>
    </row>
    <row r="696" spans="1:24" ht="60">
      <c r="A696" s="9" t="s">
        <v>1139</v>
      </c>
      <c r="B696" s="9" t="s">
        <v>70</v>
      </c>
      <c r="C696" s="9" t="s">
        <v>229</v>
      </c>
      <c r="D696" s="9" t="s">
        <v>27</v>
      </c>
      <c r="E696" s="9" t="s">
        <v>1298</v>
      </c>
      <c r="F696" s="9" t="s">
        <v>1298</v>
      </c>
      <c r="G696" s="9" t="s">
        <v>1141</v>
      </c>
      <c r="H696" s="9" t="s">
        <v>1142</v>
      </c>
      <c r="I696" s="9" t="s">
        <v>54</v>
      </c>
      <c r="J696" s="15">
        <v>2873.8841696781888</v>
      </c>
      <c r="K696" s="16">
        <v>7.1381260221897156</v>
      </c>
      <c r="L696" s="9" t="s">
        <v>27</v>
      </c>
      <c r="M696" s="9">
        <v>2021</v>
      </c>
      <c r="N696" s="9" t="s">
        <v>31</v>
      </c>
      <c r="O696" s="9" t="s">
        <v>31</v>
      </c>
      <c r="P696" s="9">
        <v>2035</v>
      </c>
      <c r="Q696" s="9" t="s">
        <v>32</v>
      </c>
      <c r="R696" s="17">
        <v>0.90781244189055676</v>
      </c>
      <c r="S696" s="9">
        <v>2035</v>
      </c>
      <c r="T696" s="9" t="s">
        <v>27</v>
      </c>
      <c r="U696" s="9" t="s">
        <v>225</v>
      </c>
      <c r="V696" s="9" t="s">
        <v>226</v>
      </c>
      <c r="W696" s="9">
        <v>96</v>
      </c>
      <c r="X696" s="9" t="s">
        <v>227</v>
      </c>
    </row>
    <row r="697" spans="1:24" ht="60">
      <c r="A697" s="9" t="s">
        <v>1139</v>
      </c>
      <c r="B697" s="9" t="s">
        <v>70</v>
      </c>
      <c r="C697" s="9" t="s">
        <v>284</v>
      </c>
      <c r="D697" s="9" t="s">
        <v>27</v>
      </c>
      <c r="E697" s="9" t="s">
        <v>623</v>
      </c>
      <c r="F697" s="9" t="s">
        <v>623</v>
      </c>
      <c r="G697" s="9" t="s">
        <v>1141</v>
      </c>
      <c r="H697" s="9" t="s">
        <v>1142</v>
      </c>
      <c r="I697" s="9" t="s">
        <v>54</v>
      </c>
      <c r="J697" s="15">
        <v>7612.2451179286891</v>
      </c>
      <c r="K697" s="16">
        <v>17.125363463189519</v>
      </c>
      <c r="L697" s="9" t="s">
        <v>27</v>
      </c>
      <c r="M697" s="9">
        <v>2021</v>
      </c>
      <c r="N697" s="9" t="s">
        <v>31</v>
      </c>
      <c r="O697" s="9" t="s">
        <v>31</v>
      </c>
      <c r="P697" s="9">
        <v>2035</v>
      </c>
      <c r="Q697" s="9" t="s">
        <v>32</v>
      </c>
      <c r="R697" s="17">
        <v>5.0549755404992407</v>
      </c>
      <c r="S697" s="9">
        <v>2035</v>
      </c>
      <c r="T697" s="9" t="s">
        <v>27</v>
      </c>
      <c r="U697" s="9" t="s">
        <v>225</v>
      </c>
      <c r="V697" s="9" t="s">
        <v>226</v>
      </c>
      <c r="W697" s="9">
        <v>96</v>
      </c>
      <c r="X697" s="9" t="s">
        <v>227</v>
      </c>
    </row>
    <row r="698" spans="1:24" ht="60">
      <c r="A698" s="9" t="s">
        <v>1139</v>
      </c>
      <c r="B698" s="9" t="s">
        <v>70</v>
      </c>
      <c r="C698" s="9" t="s">
        <v>316</v>
      </c>
      <c r="D698" s="9" t="s">
        <v>27</v>
      </c>
      <c r="E698" s="9" t="s">
        <v>625</v>
      </c>
      <c r="F698" s="9" t="s">
        <v>625</v>
      </c>
      <c r="G698" s="9" t="s">
        <v>1141</v>
      </c>
      <c r="H698" s="9" t="s">
        <v>1142</v>
      </c>
      <c r="I698" s="9" t="s">
        <v>54</v>
      </c>
      <c r="J698" s="15">
        <v>9363.5012051952508</v>
      </c>
      <c r="K698" s="16">
        <v>24.141207242619444</v>
      </c>
      <c r="L698" s="9" t="s">
        <v>27</v>
      </c>
      <c r="M698" s="9">
        <v>2021</v>
      </c>
      <c r="N698" s="9" t="s">
        <v>31</v>
      </c>
      <c r="O698" s="9" t="s">
        <v>31</v>
      </c>
      <c r="P698" s="9">
        <v>2035</v>
      </c>
      <c r="Q698" s="9" t="s">
        <v>32</v>
      </c>
      <c r="R698" s="17">
        <v>4.823270750992287</v>
      </c>
      <c r="S698" s="9">
        <v>2035</v>
      </c>
      <c r="T698" s="9" t="s">
        <v>27</v>
      </c>
      <c r="U698" s="9" t="s">
        <v>225</v>
      </c>
      <c r="V698" s="9" t="s">
        <v>226</v>
      </c>
      <c r="W698" s="9">
        <v>96</v>
      </c>
      <c r="X698" s="9" t="s">
        <v>227</v>
      </c>
    </row>
    <row r="699" spans="1:24" ht="60">
      <c r="A699" s="9" t="s">
        <v>1139</v>
      </c>
      <c r="B699" s="9" t="s">
        <v>70</v>
      </c>
      <c r="C699" s="9" t="s">
        <v>294</v>
      </c>
      <c r="D699" s="9" t="s">
        <v>27</v>
      </c>
      <c r="E699" s="9" t="s">
        <v>295</v>
      </c>
      <c r="F699" s="9" t="s">
        <v>295</v>
      </c>
      <c r="G699" s="9" t="s">
        <v>1141</v>
      </c>
      <c r="H699" s="9" t="s">
        <v>1142</v>
      </c>
      <c r="I699" s="9" t="s">
        <v>54</v>
      </c>
      <c r="J699" s="15">
        <v>4202.9387303719086</v>
      </c>
      <c r="K699" s="16">
        <v>7.4085407702170434</v>
      </c>
      <c r="L699" s="9" t="s">
        <v>27</v>
      </c>
      <c r="M699" s="9">
        <v>2021</v>
      </c>
      <c r="N699" s="9" t="s">
        <v>31</v>
      </c>
      <c r="O699" s="9" t="s">
        <v>31</v>
      </c>
      <c r="P699" s="9">
        <v>2035</v>
      </c>
      <c r="Q699" s="9" t="s">
        <v>32</v>
      </c>
      <c r="R699" s="17">
        <v>1.7087266652888111</v>
      </c>
      <c r="S699" s="9">
        <v>2035</v>
      </c>
      <c r="T699" s="9" t="s">
        <v>27</v>
      </c>
      <c r="U699" s="9" t="s">
        <v>225</v>
      </c>
      <c r="V699" s="9" t="s">
        <v>226</v>
      </c>
      <c r="W699" s="9">
        <v>96</v>
      </c>
      <c r="X699" s="9" t="s">
        <v>227</v>
      </c>
    </row>
    <row r="700" spans="1:24" ht="60">
      <c r="A700" s="9" t="s">
        <v>1139</v>
      </c>
      <c r="B700" s="9" t="s">
        <v>70</v>
      </c>
      <c r="C700" s="9" t="s">
        <v>627</v>
      </c>
      <c r="D700" s="9" t="s">
        <v>27</v>
      </c>
      <c r="E700" s="9" t="s">
        <v>628</v>
      </c>
      <c r="F700" s="9" t="s">
        <v>628</v>
      </c>
      <c r="G700" s="9" t="s">
        <v>1141</v>
      </c>
      <c r="H700" s="9" t="s">
        <v>1142</v>
      </c>
      <c r="I700" s="9" t="s">
        <v>54</v>
      </c>
      <c r="J700" s="15">
        <v>40421.770565904961</v>
      </c>
      <c r="K700" s="16">
        <v>126.88586252425371</v>
      </c>
      <c r="L700" s="9" t="s">
        <v>27</v>
      </c>
      <c r="M700" s="9">
        <v>2021</v>
      </c>
      <c r="N700" s="9" t="s">
        <v>31</v>
      </c>
      <c r="O700" s="9" t="s">
        <v>31</v>
      </c>
      <c r="P700" s="9">
        <v>2035</v>
      </c>
      <c r="Q700" s="9" t="s">
        <v>32</v>
      </c>
      <c r="R700" s="17">
        <v>15.26511497030392</v>
      </c>
      <c r="S700" s="9">
        <v>2035</v>
      </c>
      <c r="T700" s="9" t="s">
        <v>27</v>
      </c>
      <c r="U700" s="9" t="s">
        <v>225</v>
      </c>
      <c r="V700" s="9" t="s">
        <v>226</v>
      </c>
      <c r="W700" s="9">
        <v>96</v>
      </c>
      <c r="X700" s="9" t="s">
        <v>227</v>
      </c>
    </row>
    <row r="701" spans="1:24" ht="60">
      <c r="A701" s="9" t="s">
        <v>1139</v>
      </c>
      <c r="B701" s="9" t="s">
        <v>70</v>
      </c>
      <c r="C701" s="9" t="s">
        <v>270</v>
      </c>
      <c r="D701" s="9" t="s">
        <v>27</v>
      </c>
      <c r="E701" s="9" t="s">
        <v>1299</v>
      </c>
      <c r="F701" s="9" t="s">
        <v>1299</v>
      </c>
      <c r="G701" s="9" t="s">
        <v>1141</v>
      </c>
      <c r="H701" s="9" t="s">
        <v>1142</v>
      </c>
      <c r="I701" s="9" t="s">
        <v>54</v>
      </c>
      <c r="J701" s="15">
        <v>1898.5842817850478</v>
      </c>
      <c r="K701" s="16">
        <v>8.532715406687597</v>
      </c>
      <c r="L701" s="9" t="s">
        <v>27</v>
      </c>
      <c r="M701" s="9">
        <v>2021</v>
      </c>
      <c r="N701" s="9" t="s">
        <v>31</v>
      </c>
      <c r="O701" s="9" t="s">
        <v>31</v>
      </c>
      <c r="P701" s="9">
        <v>2035</v>
      </c>
      <c r="Q701" s="9" t="s">
        <v>32</v>
      </c>
      <c r="R701" s="17">
        <v>0.99907595825053563</v>
      </c>
      <c r="S701" s="9">
        <v>2035</v>
      </c>
      <c r="T701" s="9" t="s">
        <v>27</v>
      </c>
      <c r="U701" s="9" t="s">
        <v>225</v>
      </c>
      <c r="V701" s="9" t="s">
        <v>226</v>
      </c>
      <c r="W701" s="9">
        <v>96</v>
      </c>
      <c r="X701" s="9" t="s">
        <v>227</v>
      </c>
    </row>
    <row r="702" spans="1:24" ht="60">
      <c r="A702" s="9" t="s">
        <v>1139</v>
      </c>
      <c r="B702" s="9" t="s">
        <v>70</v>
      </c>
      <c r="C702" s="9" t="s">
        <v>316</v>
      </c>
      <c r="D702" s="9" t="s">
        <v>27</v>
      </c>
      <c r="E702" s="9" t="s">
        <v>1300</v>
      </c>
      <c r="F702" s="9" t="s">
        <v>1300</v>
      </c>
      <c r="G702" s="9" t="s">
        <v>1141</v>
      </c>
      <c r="H702" s="9" t="s">
        <v>1142</v>
      </c>
      <c r="I702" s="9" t="s">
        <v>54</v>
      </c>
      <c r="J702" s="15">
        <v>2599.6337380785653</v>
      </c>
      <c r="K702" s="16">
        <v>6.012752453189206</v>
      </c>
      <c r="L702" s="9" t="s">
        <v>27</v>
      </c>
      <c r="M702" s="9">
        <v>2021</v>
      </c>
      <c r="N702" s="9" t="s">
        <v>31</v>
      </c>
      <c r="O702" s="9" t="s">
        <v>31</v>
      </c>
      <c r="P702" s="9">
        <v>2035</v>
      </c>
      <c r="Q702" s="9" t="s">
        <v>32</v>
      </c>
      <c r="R702" s="17">
        <v>0.81349450846725746</v>
      </c>
      <c r="S702" s="9">
        <v>2035</v>
      </c>
      <c r="T702" s="9" t="s">
        <v>27</v>
      </c>
      <c r="U702" s="9" t="s">
        <v>225</v>
      </c>
      <c r="V702" s="9" t="s">
        <v>226</v>
      </c>
      <c r="W702" s="9">
        <v>96</v>
      </c>
      <c r="X702" s="9" t="s">
        <v>227</v>
      </c>
    </row>
    <row r="703" spans="1:24" ht="60">
      <c r="A703" s="9" t="s">
        <v>1139</v>
      </c>
      <c r="B703" s="9" t="s">
        <v>70</v>
      </c>
      <c r="C703" s="9" t="s">
        <v>298</v>
      </c>
      <c r="D703" s="9" t="s">
        <v>27</v>
      </c>
      <c r="E703" s="9" t="s">
        <v>299</v>
      </c>
      <c r="F703" s="9" t="s">
        <v>299</v>
      </c>
      <c r="G703" s="9" t="s">
        <v>1141</v>
      </c>
      <c r="H703" s="9" t="s">
        <v>1142</v>
      </c>
      <c r="I703" s="9" t="s">
        <v>54</v>
      </c>
      <c r="J703" s="15">
        <v>2575.5493536723279</v>
      </c>
      <c r="K703" s="16">
        <v>7.4568956241569522</v>
      </c>
      <c r="L703" s="9" t="s">
        <v>27</v>
      </c>
      <c r="M703" s="9">
        <v>2021</v>
      </c>
      <c r="N703" s="9" t="s">
        <v>31</v>
      </c>
      <c r="O703" s="9" t="s">
        <v>31</v>
      </c>
      <c r="P703" s="9">
        <v>2035</v>
      </c>
      <c r="Q703" s="9" t="s">
        <v>32</v>
      </c>
      <c r="R703" s="17">
        <v>0.69526515008366874</v>
      </c>
      <c r="S703" s="9">
        <v>2035</v>
      </c>
      <c r="T703" s="9" t="s">
        <v>27</v>
      </c>
      <c r="U703" s="9" t="s">
        <v>225</v>
      </c>
      <c r="V703" s="9" t="s">
        <v>226</v>
      </c>
      <c r="W703" s="9">
        <v>96</v>
      </c>
      <c r="X703" s="9" t="s">
        <v>227</v>
      </c>
    </row>
    <row r="704" spans="1:24" ht="60">
      <c r="A704" s="9" t="s">
        <v>1139</v>
      </c>
      <c r="B704" s="9" t="s">
        <v>70</v>
      </c>
      <c r="C704" s="9" t="s">
        <v>465</v>
      </c>
      <c r="D704" s="9" t="s">
        <v>27</v>
      </c>
      <c r="E704" s="9" t="s">
        <v>995</v>
      </c>
      <c r="F704" s="9" t="s">
        <v>995</v>
      </c>
      <c r="G704" s="9" t="s">
        <v>1141</v>
      </c>
      <c r="H704" s="9" t="s">
        <v>1142</v>
      </c>
      <c r="I704" s="9" t="s">
        <v>54</v>
      </c>
      <c r="J704" s="15">
        <v>6005.6444564617359</v>
      </c>
      <c r="K704" s="16">
        <v>11.501909250782219</v>
      </c>
      <c r="L704" s="9" t="s">
        <v>27</v>
      </c>
      <c r="M704" s="9">
        <v>2021</v>
      </c>
      <c r="N704" s="9" t="s">
        <v>31</v>
      </c>
      <c r="O704" s="9" t="s">
        <v>31</v>
      </c>
      <c r="P704" s="9">
        <v>2035</v>
      </c>
      <c r="Q704" s="9" t="s">
        <v>32</v>
      </c>
      <c r="R704" s="17">
        <v>2.3091285772554073</v>
      </c>
      <c r="S704" s="9">
        <v>2035</v>
      </c>
      <c r="T704" s="9" t="s">
        <v>27</v>
      </c>
      <c r="U704" s="9" t="s">
        <v>225</v>
      </c>
      <c r="V704" s="9" t="s">
        <v>226</v>
      </c>
      <c r="W704" s="9">
        <v>96</v>
      </c>
      <c r="X704" s="9" t="s">
        <v>227</v>
      </c>
    </row>
    <row r="705" spans="1:24" ht="60">
      <c r="A705" s="9" t="s">
        <v>1139</v>
      </c>
      <c r="B705" s="9" t="s">
        <v>70</v>
      </c>
      <c r="C705" s="9" t="s">
        <v>630</v>
      </c>
      <c r="D705" s="9" t="s">
        <v>27</v>
      </c>
      <c r="E705" s="9" t="s">
        <v>631</v>
      </c>
      <c r="F705" s="9" t="s">
        <v>631</v>
      </c>
      <c r="G705" s="9" t="s">
        <v>1141</v>
      </c>
      <c r="H705" s="9" t="s">
        <v>1142</v>
      </c>
      <c r="I705" s="9" t="s">
        <v>54</v>
      </c>
      <c r="J705" s="15">
        <v>13794.324716777193</v>
      </c>
      <c r="K705" s="16">
        <v>31.721059956710693</v>
      </c>
      <c r="L705" s="9" t="s">
        <v>27</v>
      </c>
      <c r="M705" s="9">
        <v>2021</v>
      </c>
      <c r="N705" s="9" t="s">
        <v>31</v>
      </c>
      <c r="O705" s="9" t="s">
        <v>31</v>
      </c>
      <c r="P705" s="9">
        <v>2035</v>
      </c>
      <c r="Q705" s="9" t="s">
        <v>32</v>
      </c>
      <c r="R705" s="17">
        <v>7.0182773654765898</v>
      </c>
      <c r="S705" s="9">
        <v>2035</v>
      </c>
      <c r="T705" s="9" t="s">
        <v>27</v>
      </c>
      <c r="U705" s="9" t="s">
        <v>225</v>
      </c>
      <c r="V705" s="9" t="s">
        <v>226</v>
      </c>
      <c r="W705" s="9">
        <v>96</v>
      </c>
      <c r="X705" s="9" t="s">
        <v>227</v>
      </c>
    </row>
    <row r="706" spans="1:24" ht="60">
      <c r="A706" s="9" t="s">
        <v>1139</v>
      </c>
      <c r="B706" s="9" t="s">
        <v>70</v>
      </c>
      <c r="C706" s="9" t="s">
        <v>468</v>
      </c>
      <c r="D706" s="9" t="s">
        <v>27</v>
      </c>
      <c r="E706" s="9" t="s">
        <v>633</v>
      </c>
      <c r="F706" s="9" t="s">
        <v>633</v>
      </c>
      <c r="G706" s="9" t="s">
        <v>1141</v>
      </c>
      <c r="H706" s="9" t="s">
        <v>1142</v>
      </c>
      <c r="I706" s="9" t="s">
        <v>54</v>
      </c>
      <c r="J706" s="15">
        <v>2433.9075247604374</v>
      </c>
      <c r="K706" s="16">
        <v>5.5936678722985818</v>
      </c>
      <c r="L706" s="9" t="s">
        <v>27</v>
      </c>
      <c r="M706" s="9">
        <v>2021</v>
      </c>
      <c r="N706" s="9" t="s">
        <v>31</v>
      </c>
      <c r="O706" s="9" t="s">
        <v>31</v>
      </c>
      <c r="P706" s="9">
        <v>2035</v>
      </c>
      <c r="Q706" s="9" t="s">
        <v>32</v>
      </c>
      <c r="R706" s="17">
        <v>1.5963447175422913</v>
      </c>
      <c r="S706" s="9">
        <v>2035</v>
      </c>
      <c r="T706" s="9" t="s">
        <v>27</v>
      </c>
      <c r="U706" s="9" t="s">
        <v>225</v>
      </c>
      <c r="V706" s="9" t="s">
        <v>226</v>
      </c>
      <c r="W706" s="9">
        <v>96</v>
      </c>
      <c r="X706" s="9" t="s">
        <v>227</v>
      </c>
    </row>
    <row r="707" spans="1:24" ht="60">
      <c r="A707" s="9" t="s">
        <v>1139</v>
      </c>
      <c r="B707" s="9" t="s">
        <v>70</v>
      </c>
      <c r="C707" s="9" t="s">
        <v>252</v>
      </c>
      <c r="D707" s="9" t="s">
        <v>27</v>
      </c>
      <c r="E707" s="9" t="s">
        <v>635</v>
      </c>
      <c r="F707" s="9" t="s">
        <v>635</v>
      </c>
      <c r="G707" s="9" t="s">
        <v>1141</v>
      </c>
      <c r="H707" s="9" t="s">
        <v>1142</v>
      </c>
      <c r="I707" s="9" t="s">
        <v>54</v>
      </c>
      <c r="J707" s="15">
        <v>5169.0641556062264</v>
      </c>
      <c r="K707" s="16">
        <v>13.888669137848765</v>
      </c>
      <c r="L707" s="9" t="s">
        <v>27</v>
      </c>
      <c r="M707" s="9">
        <v>2021</v>
      </c>
      <c r="N707" s="9" t="s">
        <v>31</v>
      </c>
      <c r="O707" s="9" t="s">
        <v>31</v>
      </c>
      <c r="P707" s="9">
        <v>2035</v>
      </c>
      <c r="Q707" s="9" t="s">
        <v>32</v>
      </c>
      <c r="R707" s="17">
        <v>3.4315120018453338</v>
      </c>
      <c r="S707" s="9">
        <v>2035</v>
      </c>
      <c r="T707" s="9" t="s">
        <v>27</v>
      </c>
      <c r="U707" s="9" t="s">
        <v>225</v>
      </c>
      <c r="V707" s="9" t="s">
        <v>226</v>
      </c>
      <c r="W707" s="9">
        <v>96</v>
      </c>
      <c r="X707" s="9" t="s">
        <v>227</v>
      </c>
    </row>
    <row r="708" spans="1:24" ht="60">
      <c r="A708" s="9" t="s">
        <v>1139</v>
      </c>
      <c r="B708" s="9" t="s">
        <v>70</v>
      </c>
      <c r="C708" s="9" t="s">
        <v>316</v>
      </c>
      <c r="D708" s="9" t="s">
        <v>27</v>
      </c>
      <c r="E708" s="9" t="s">
        <v>1301</v>
      </c>
      <c r="F708" s="9" t="s">
        <v>1301</v>
      </c>
      <c r="G708" s="9" t="s">
        <v>1141</v>
      </c>
      <c r="H708" s="9" t="s">
        <v>1142</v>
      </c>
      <c r="I708" s="9" t="s">
        <v>54</v>
      </c>
      <c r="J708" s="15">
        <v>6779.0484615332971</v>
      </c>
      <c r="K708" s="16">
        <v>12.185241856570974</v>
      </c>
      <c r="L708" s="9" t="s">
        <v>27</v>
      </c>
      <c r="M708" s="9">
        <v>2021</v>
      </c>
      <c r="N708" s="9" t="s">
        <v>31</v>
      </c>
      <c r="O708" s="9" t="s">
        <v>31</v>
      </c>
      <c r="P708" s="9">
        <v>2035</v>
      </c>
      <c r="Q708" s="9" t="s">
        <v>32</v>
      </c>
      <c r="R708" s="17">
        <v>5.6116394515277648</v>
      </c>
      <c r="S708" s="9">
        <v>2035</v>
      </c>
      <c r="T708" s="9" t="s">
        <v>27</v>
      </c>
      <c r="U708" s="9" t="s">
        <v>225</v>
      </c>
      <c r="V708" s="9" t="s">
        <v>226</v>
      </c>
      <c r="W708" s="9">
        <v>96</v>
      </c>
      <c r="X708" s="9" t="s">
        <v>227</v>
      </c>
    </row>
    <row r="709" spans="1:24" ht="60">
      <c r="A709" s="9" t="s">
        <v>1139</v>
      </c>
      <c r="B709" s="9" t="s">
        <v>70</v>
      </c>
      <c r="C709" s="9" t="s">
        <v>247</v>
      </c>
      <c r="D709" s="9" t="s">
        <v>27</v>
      </c>
      <c r="E709" s="9" t="s">
        <v>1302</v>
      </c>
      <c r="F709" s="9" t="s">
        <v>1302</v>
      </c>
      <c r="G709" s="9" t="s">
        <v>1141</v>
      </c>
      <c r="H709" s="9" t="s">
        <v>1142</v>
      </c>
      <c r="I709" s="9" t="s">
        <v>54</v>
      </c>
      <c r="J709" s="15">
        <v>6712.2350927743209</v>
      </c>
      <c r="K709" s="16">
        <v>20.72474593460425</v>
      </c>
      <c r="L709" s="9" t="s">
        <v>27</v>
      </c>
      <c r="M709" s="9">
        <v>2021</v>
      </c>
      <c r="N709" s="9" t="s">
        <v>31</v>
      </c>
      <c r="O709" s="9" t="s">
        <v>31</v>
      </c>
      <c r="P709" s="9">
        <v>2035</v>
      </c>
      <c r="Q709" s="9" t="s">
        <v>32</v>
      </c>
      <c r="R709" s="17">
        <v>2.6180059075715456</v>
      </c>
      <c r="S709" s="9">
        <v>2035</v>
      </c>
      <c r="T709" s="9" t="s">
        <v>27</v>
      </c>
      <c r="U709" s="9" t="s">
        <v>225</v>
      </c>
      <c r="V709" s="9" t="s">
        <v>226</v>
      </c>
      <c r="W709" s="9">
        <v>96</v>
      </c>
      <c r="X709" s="9" t="s">
        <v>227</v>
      </c>
    </row>
    <row r="710" spans="1:24" ht="60">
      <c r="A710" s="9" t="s">
        <v>1139</v>
      </c>
      <c r="B710" s="9" t="s">
        <v>70</v>
      </c>
      <c r="C710" s="9" t="s">
        <v>270</v>
      </c>
      <c r="D710" s="9" t="s">
        <v>27</v>
      </c>
      <c r="E710" s="9" t="s">
        <v>303</v>
      </c>
      <c r="F710" s="9" t="s">
        <v>303</v>
      </c>
      <c r="G710" s="9" t="s">
        <v>1141</v>
      </c>
      <c r="H710" s="9" t="s">
        <v>1142</v>
      </c>
      <c r="I710" s="9" t="s">
        <v>54</v>
      </c>
      <c r="J710" s="15">
        <v>71934.831849733513</v>
      </c>
      <c r="K710" s="16">
        <v>202.85130338040662</v>
      </c>
      <c r="L710" s="9" t="s">
        <v>27</v>
      </c>
      <c r="M710" s="9">
        <v>2021</v>
      </c>
      <c r="N710" s="9" t="s">
        <v>31</v>
      </c>
      <c r="O710" s="9" t="s">
        <v>31</v>
      </c>
      <c r="P710" s="9">
        <v>2035</v>
      </c>
      <c r="Q710" s="9" t="s">
        <v>32</v>
      </c>
      <c r="R710" s="17">
        <v>6.7824655855430125</v>
      </c>
      <c r="S710" s="9">
        <v>2035</v>
      </c>
      <c r="T710" s="9" t="s">
        <v>27</v>
      </c>
      <c r="U710" s="9" t="s">
        <v>225</v>
      </c>
      <c r="V710" s="9" t="s">
        <v>226</v>
      </c>
      <c r="W710" s="9">
        <v>96</v>
      </c>
      <c r="X710" s="9" t="s">
        <v>227</v>
      </c>
    </row>
    <row r="711" spans="1:24" ht="60">
      <c r="A711" s="9" t="s">
        <v>1139</v>
      </c>
      <c r="B711" s="9" t="s">
        <v>70</v>
      </c>
      <c r="C711" s="9" t="s">
        <v>884</v>
      </c>
      <c r="D711" s="9" t="s">
        <v>27</v>
      </c>
      <c r="E711" s="9" t="s">
        <v>1303</v>
      </c>
      <c r="F711" s="9" t="s">
        <v>1303</v>
      </c>
      <c r="G711" s="9" t="s">
        <v>1141</v>
      </c>
      <c r="H711" s="9" t="s">
        <v>1142</v>
      </c>
      <c r="I711" s="9" t="s">
        <v>54</v>
      </c>
      <c r="J711" s="15">
        <v>8324.6351123303139</v>
      </c>
      <c r="K711" s="16">
        <v>14.428617697565304</v>
      </c>
      <c r="L711" s="9" t="s">
        <v>27</v>
      </c>
      <c r="M711" s="9">
        <v>2021</v>
      </c>
      <c r="N711" s="9" t="s">
        <v>31</v>
      </c>
      <c r="O711" s="9" t="s">
        <v>31</v>
      </c>
      <c r="P711" s="9">
        <v>2035</v>
      </c>
      <c r="Q711" s="9" t="s">
        <v>32</v>
      </c>
      <c r="R711" s="17">
        <v>4.854927767676485</v>
      </c>
      <c r="S711" s="9">
        <v>2035</v>
      </c>
      <c r="T711" s="9" t="s">
        <v>27</v>
      </c>
      <c r="U711" s="9" t="s">
        <v>225</v>
      </c>
      <c r="V711" s="9" t="s">
        <v>226</v>
      </c>
      <c r="W711" s="9">
        <v>96</v>
      </c>
      <c r="X711" s="9" t="s">
        <v>227</v>
      </c>
    </row>
    <row r="712" spans="1:24" ht="60">
      <c r="A712" s="9" t="s">
        <v>1139</v>
      </c>
      <c r="B712" s="9" t="s">
        <v>70</v>
      </c>
      <c r="C712" s="9" t="s">
        <v>383</v>
      </c>
      <c r="D712" s="9" t="s">
        <v>27</v>
      </c>
      <c r="E712" s="9" t="s">
        <v>1304</v>
      </c>
      <c r="F712" s="9" t="s">
        <v>1304</v>
      </c>
      <c r="G712" s="9" t="s">
        <v>1141</v>
      </c>
      <c r="H712" s="9" t="s">
        <v>1142</v>
      </c>
      <c r="I712" s="9" t="s">
        <v>54</v>
      </c>
      <c r="J712" s="15">
        <v>3501.9490154556906</v>
      </c>
      <c r="K712" s="16">
        <v>7.1956008964860176</v>
      </c>
      <c r="L712" s="9" t="s">
        <v>27</v>
      </c>
      <c r="M712" s="9">
        <v>2021</v>
      </c>
      <c r="N712" s="9" t="s">
        <v>31</v>
      </c>
      <c r="O712" s="9" t="s">
        <v>31</v>
      </c>
      <c r="P712" s="9">
        <v>2035</v>
      </c>
      <c r="Q712" s="9" t="s">
        <v>32</v>
      </c>
      <c r="R712" s="17">
        <v>1.4917467675565856</v>
      </c>
      <c r="S712" s="9">
        <v>2035</v>
      </c>
      <c r="T712" s="9" t="s">
        <v>27</v>
      </c>
      <c r="U712" s="9" t="s">
        <v>225</v>
      </c>
      <c r="V712" s="9" t="s">
        <v>226</v>
      </c>
      <c r="W712" s="9">
        <v>96</v>
      </c>
      <c r="X712" s="9" t="s">
        <v>227</v>
      </c>
    </row>
    <row r="713" spans="1:24" ht="60">
      <c r="A713" s="9" t="s">
        <v>1139</v>
      </c>
      <c r="B713" s="9" t="s">
        <v>70</v>
      </c>
      <c r="C713" s="9" t="s">
        <v>247</v>
      </c>
      <c r="D713" s="9" t="s">
        <v>27</v>
      </c>
      <c r="E713" s="9" t="s">
        <v>1305</v>
      </c>
      <c r="F713" s="9" t="s">
        <v>1305</v>
      </c>
      <c r="G713" s="9" t="s">
        <v>1141</v>
      </c>
      <c r="H713" s="9" t="s">
        <v>1142</v>
      </c>
      <c r="I713" s="9" t="s">
        <v>54</v>
      </c>
      <c r="J713" s="15">
        <v>2550.300621807678</v>
      </c>
      <c r="K713" s="16">
        <v>6.9866287727566014</v>
      </c>
      <c r="L713" s="9" t="s">
        <v>27</v>
      </c>
      <c r="M713" s="9">
        <v>2021</v>
      </c>
      <c r="N713" s="9" t="s">
        <v>31</v>
      </c>
      <c r="O713" s="9" t="s">
        <v>31</v>
      </c>
      <c r="P713" s="9">
        <v>2035</v>
      </c>
      <c r="Q713" s="9" t="s">
        <v>32</v>
      </c>
      <c r="R713" s="17">
        <v>1.5738636591641635</v>
      </c>
      <c r="S713" s="9">
        <v>2035</v>
      </c>
      <c r="T713" s="9" t="s">
        <v>27</v>
      </c>
      <c r="U713" s="9" t="s">
        <v>225</v>
      </c>
      <c r="V713" s="9" t="s">
        <v>226</v>
      </c>
      <c r="W713" s="9">
        <v>96</v>
      </c>
      <c r="X713" s="9" t="s">
        <v>227</v>
      </c>
    </row>
    <row r="714" spans="1:24" ht="60">
      <c r="A714" s="9" t="s">
        <v>1139</v>
      </c>
      <c r="B714" s="9" t="s">
        <v>70</v>
      </c>
      <c r="C714" s="9" t="s">
        <v>298</v>
      </c>
      <c r="D714" s="9" t="s">
        <v>27</v>
      </c>
      <c r="E714" s="9" t="s">
        <v>1306</v>
      </c>
      <c r="F714" s="9" t="s">
        <v>1306</v>
      </c>
      <c r="G714" s="9" t="s">
        <v>1141</v>
      </c>
      <c r="H714" s="9" t="s">
        <v>1142</v>
      </c>
      <c r="I714" s="9" t="s">
        <v>54</v>
      </c>
      <c r="J714" s="15">
        <v>6342.0717032475304</v>
      </c>
      <c r="K714" s="16">
        <v>10.129697859353694</v>
      </c>
      <c r="L714" s="9" t="s">
        <v>27</v>
      </c>
      <c r="M714" s="9">
        <v>2021</v>
      </c>
      <c r="N714" s="9" t="s">
        <v>31</v>
      </c>
      <c r="O714" s="9" t="s">
        <v>31</v>
      </c>
      <c r="P714" s="9">
        <v>2035</v>
      </c>
      <c r="Q714" s="9" t="s">
        <v>32</v>
      </c>
      <c r="R714" s="17">
        <v>13.347320918896063</v>
      </c>
      <c r="S714" s="9">
        <v>2035</v>
      </c>
      <c r="T714" s="9" t="s">
        <v>27</v>
      </c>
      <c r="U714" s="9" t="s">
        <v>225</v>
      </c>
      <c r="V714" s="9" t="s">
        <v>226</v>
      </c>
      <c r="W714" s="9">
        <v>96</v>
      </c>
      <c r="X714" s="9" t="s">
        <v>227</v>
      </c>
    </row>
    <row r="715" spans="1:24" ht="60">
      <c r="A715" s="9" t="s">
        <v>1139</v>
      </c>
      <c r="B715" s="9" t="s">
        <v>70</v>
      </c>
      <c r="C715" s="9" t="s">
        <v>43</v>
      </c>
      <c r="D715" s="9" t="s">
        <v>27</v>
      </c>
      <c r="E715" s="9" t="s">
        <v>1307</v>
      </c>
      <c r="F715" s="9" t="s">
        <v>1307</v>
      </c>
      <c r="G715" s="9" t="s">
        <v>1141</v>
      </c>
      <c r="H715" s="9" t="s">
        <v>1142</v>
      </c>
      <c r="I715" s="9" t="s">
        <v>54</v>
      </c>
      <c r="J715" s="15">
        <v>4285.0832227558594</v>
      </c>
      <c r="K715" s="16">
        <v>8.8632101476524774</v>
      </c>
      <c r="L715" s="9" t="s">
        <v>27</v>
      </c>
      <c r="M715" s="9">
        <v>2021</v>
      </c>
      <c r="N715" s="9" t="s">
        <v>31</v>
      </c>
      <c r="O715" s="9" t="s">
        <v>31</v>
      </c>
      <c r="P715" s="9">
        <v>2035</v>
      </c>
      <c r="Q715" s="9" t="s">
        <v>32</v>
      </c>
      <c r="R715" s="17">
        <v>5.0473615434101751</v>
      </c>
      <c r="S715" s="9">
        <v>2035</v>
      </c>
      <c r="T715" s="9" t="s">
        <v>27</v>
      </c>
      <c r="U715" s="9" t="s">
        <v>225</v>
      </c>
      <c r="V715" s="9" t="s">
        <v>226</v>
      </c>
      <c r="W715" s="9">
        <v>96</v>
      </c>
      <c r="X715" s="9" t="s">
        <v>227</v>
      </c>
    </row>
    <row r="716" spans="1:24" ht="60">
      <c r="A716" s="9" t="s">
        <v>1139</v>
      </c>
      <c r="B716" s="9" t="s">
        <v>70</v>
      </c>
      <c r="C716" s="9" t="s">
        <v>288</v>
      </c>
      <c r="D716" s="9" t="s">
        <v>27</v>
      </c>
      <c r="E716" s="9" t="s">
        <v>1308</v>
      </c>
      <c r="F716" s="9" t="s">
        <v>1308</v>
      </c>
      <c r="G716" s="9" t="s">
        <v>1141</v>
      </c>
      <c r="H716" s="9" t="s">
        <v>1142</v>
      </c>
      <c r="I716" s="9" t="s">
        <v>54</v>
      </c>
      <c r="J716" s="15">
        <v>19561.858187622613</v>
      </c>
      <c r="K716" s="16">
        <v>29.240368829787116</v>
      </c>
      <c r="L716" s="9" t="s">
        <v>27</v>
      </c>
      <c r="M716" s="9">
        <v>2021</v>
      </c>
      <c r="N716" s="9" t="s">
        <v>31</v>
      </c>
      <c r="O716" s="9" t="s">
        <v>31</v>
      </c>
      <c r="P716" s="9">
        <v>2035</v>
      </c>
      <c r="Q716" s="9" t="s">
        <v>32</v>
      </c>
      <c r="R716" s="17">
        <v>8.7069308098253018</v>
      </c>
      <c r="S716" s="9">
        <v>2035</v>
      </c>
      <c r="T716" s="9" t="s">
        <v>27</v>
      </c>
      <c r="U716" s="9" t="s">
        <v>225</v>
      </c>
      <c r="V716" s="9" t="s">
        <v>226</v>
      </c>
      <c r="W716" s="9">
        <v>96</v>
      </c>
      <c r="X716" s="9" t="s">
        <v>227</v>
      </c>
    </row>
    <row r="717" spans="1:24" ht="60">
      <c r="A717" s="9" t="s">
        <v>1139</v>
      </c>
      <c r="B717" s="9" t="s">
        <v>70</v>
      </c>
      <c r="C717" s="9" t="s">
        <v>136</v>
      </c>
      <c r="D717" s="9" t="s">
        <v>27</v>
      </c>
      <c r="E717" s="9" t="s">
        <v>637</v>
      </c>
      <c r="F717" s="9" t="s">
        <v>637</v>
      </c>
      <c r="G717" s="9" t="s">
        <v>1141</v>
      </c>
      <c r="H717" s="9" t="s">
        <v>1142</v>
      </c>
      <c r="I717" s="9" t="s">
        <v>54</v>
      </c>
      <c r="J717" s="15">
        <v>2956.9431021310888</v>
      </c>
      <c r="K717" s="16">
        <v>4.630810778088871</v>
      </c>
      <c r="L717" s="9" t="s">
        <v>27</v>
      </c>
      <c r="M717" s="9">
        <v>2021</v>
      </c>
      <c r="N717" s="9" t="s">
        <v>31</v>
      </c>
      <c r="O717" s="9" t="s">
        <v>31</v>
      </c>
      <c r="P717" s="9">
        <v>2035</v>
      </c>
      <c r="Q717" s="9" t="s">
        <v>32</v>
      </c>
      <c r="R717" s="17">
        <v>2.2949990507820859</v>
      </c>
      <c r="S717" s="9">
        <v>2035</v>
      </c>
      <c r="T717" s="9" t="s">
        <v>27</v>
      </c>
      <c r="U717" s="9" t="s">
        <v>225</v>
      </c>
      <c r="V717" s="9" t="s">
        <v>226</v>
      </c>
      <c r="W717" s="9">
        <v>96</v>
      </c>
      <c r="X717" s="9" t="s">
        <v>227</v>
      </c>
    </row>
    <row r="718" spans="1:24" ht="60">
      <c r="A718" s="9" t="s">
        <v>1139</v>
      </c>
      <c r="B718" s="9" t="s">
        <v>70</v>
      </c>
      <c r="C718" s="9" t="s">
        <v>352</v>
      </c>
      <c r="D718" s="9" t="s">
        <v>27</v>
      </c>
      <c r="E718" s="9" t="s">
        <v>1309</v>
      </c>
      <c r="F718" s="9" t="s">
        <v>1309</v>
      </c>
      <c r="G718" s="9" t="s">
        <v>1141</v>
      </c>
      <c r="H718" s="9" t="s">
        <v>1142</v>
      </c>
      <c r="I718" s="9" t="s">
        <v>54</v>
      </c>
      <c r="J718" s="15">
        <v>3198.2006897584656</v>
      </c>
      <c r="K718" s="16">
        <v>4.6946108438899827</v>
      </c>
      <c r="L718" s="9" t="s">
        <v>27</v>
      </c>
      <c r="M718" s="9">
        <v>2021</v>
      </c>
      <c r="N718" s="9" t="s">
        <v>31</v>
      </c>
      <c r="O718" s="9" t="s">
        <v>31</v>
      </c>
      <c r="P718" s="9">
        <v>2035</v>
      </c>
      <c r="Q718" s="9" t="s">
        <v>32</v>
      </c>
      <c r="R718" s="17">
        <v>5.0999180720933488</v>
      </c>
      <c r="S718" s="9">
        <v>2035</v>
      </c>
      <c r="T718" s="9" t="s">
        <v>27</v>
      </c>
      <c r="U718" s="9" t="s">
        <v>225</v>
      </c>
      <c r="V718" s="9" t="s">
        <v>226</v>
      </c>
      <c r="W718" s="9">
        <v>96</v>
      </c>
      <c r="X718" s="9" t="s">
        <v>227</v>
      </c>
    </row>
    <row r="719" spans="1:24" ht="60">
      <c r="A719" s="9" t="s">
        <v>1139</v>
      </c>
      <c r="B719" s="9" t="s">
        <v>70</v>
      </c>
      <c r="C719" s="9" t="s">
        <v>136</v>
      </c>
      <c r="D719" s="9" t="s">
        <v>27</v>
      </c>
      <c r="E719" s="9" t="s">
        <v>1310</v>
      </c>
      <c r="F719" s="9" t="s">
        <v>1310</v>
      </c>
      <c r="G719" s="9" t="s">
        <v>1141</v>
      </c>
      <c r="H719" s="9" t="s">
        <v>1142</v>
      </c>
      <c r="I719" s="9" t="s">
        <v>54</v>
      </c>
      <c r="J719" s="15">
        <v>8541.4786162175078</v>
      </c>
      <c r="K719" s="16">
        <v>20.541488618455727</v>
      </c>
      <c r="L719" s="9" t="s">
        <v>27</v>
      </c>
      <c r="M719" s="9">
        <v>2021</v>
      </c>
      <c r="N719" s="9" t="s">
        <v>31</v>
      </c>
      <c r="O719" s="9" t="s">
        <v>31</v>
      </c>
      <c r="P719" s="9">
        <v>2035</v>
      </c>
      <c r="Q719" s="9" t="s">
        <v>32</v>
      </c>
      <c r="R719" s="17">
        <v>4.6975524869025627</v>
      </c>
      <c r="S719" s="9">
        <v>2035</v>
      </c>
      <c r="T719" s="9" t="s">
        <v>27</v>
      </c>
      <c r="U719" s="9" t="s">
        <v>225</v>
      </c>
      <c r="V719" s="9" t="s">
        <v>226</v>
      </c>
      <c r="W719" s="9">
        <v>96</v>
      </c>
      <c r="X719" s="9" t="s">
        <v>227</v>
      </c>
    </row>
    <row r="720" spans="1:24" ht="60">
      <c r="A720" s="9" t="s">
        <v>1139</v>
      </c>
      <c r="B720" s="9" t="s">
        <v>70</v>
      </c>
      <c r="C720" s="9" t="s">
        <v>136</v>
      </c>
      <c r="D720" s="9" t="s">
        <v>27</v>
      </c>
      <c r="E720" s="9" t="s">
        <v>305</v>
      </c>
      <c r="F720" s="9" t="s">
        <v>305</v>
      </c>
      <c r="G720" s="9" t="s">
        <v>1141</v>
      </c>
      <c r="H720" s="9" t="s">
        <v>1142</v>
      </c>
      <c r="I720" s="9" t="s">
        <v>54</v>
      </c>
      <c r="J720" s="15">
        <v>2285.7126457291347</v>
      </c>
      <c r="K720" s="16">
        <v>5.5167508918524177</v>
      </c>
      <c r="L720" s="9" t="s">
        <v>27</v>
      </c>
      <c r="M720" s="9">
        <v>2021</v>
      </c>
      <c r="N720" s="9" t="s">
        <v>31</v>
      </c>
      <c r="O720" s="9" t="s">
        <v>31</v>
      </c>
      <c r="P720" s="9">
        <v>2035</v>
      </c>
      <c r="Q720" s="9" t="s">
        <v>32</v>
      </c>
      <c r="R720" s="17">
        <v>4.2426327720268882</v>
      </c>
      <c r="S720" s="9">
        <v>2035</v>
      </c>
      <c r="T720" s="9" t="s">
        <v>27</v>
      </c>
      <c r="U720" s="9" t="s">
        <v>225</v>
      </c>
      <c r="V720" s="9" t="s">
        <v>226</v>
      </c>
      <c r="W720" s="9">
        <v>96</v>
      </c>
      <c r="X720" s="9" t="s">
        <v>227</v>
      </c>
    </row>
    <row r="721" spans="1:24" ht="60">
      <c r="A721" s="9" t="s">
        <v>1139</v>
      </c>
      <c r="B721" s="9" t="s">
        <v>70</v>
      </c>
      <c r="C721" s="9" t="s">
        <v>157</v>
      </c>
      <c r="D721" s="9" t="s">
        <v>27</v>
      </c>
      <c r="E721" s="9" t="s">
        <v>1311</v>
      </c>
      <c r="F721" s="9" t="s">
        <v>1311</v>
      </c>
      <c r="G721" s="9" t="s">
        <v>1141</v>
      </c>
      <c r="H721" s="9" t="s">
        <v>1142</v>
      </c>
      <c r="I721" s="9" t="s">
        <v>54</v>
      </c>
      <c r="J721" s="15">
        <v>21149.190638454751</v>
      </c>
      <c r="K721" s="16">
        <v>48.737514645628693</v>
      </c>
      <c r="L721" s="9" t="s">
        <v>27</v>
      </c>
      <c r="M721" s="9">
        <v>2021</v>
      </c>
      <c r="N721" s="9" t="s">
        <v>31</v>
      </c>
      <c r="O721" s="9" t="s">
        <v>31</v>
      </c>
      <c r="P721" s="9">
        <v>2035</v>
      </c>
      <c r="Q721" s="9" t="s">
        <v>32</v>
      </c>
      <c r="R721" s="17">
        <v>7.736702260995175</v>
      </c>
      <c r="S721" s="9">
        <v>2035</v>
      </c>
      <c r="T721" s="9" t="s">
        <v>27</v>
      </c>
      <c r="U721" s="9" t="s">
        <v>225</v>
      </c>
      <c r="V721" s="9" t="s">
        <v>226</v>
      </c>
      <c r="W721" s="9">
        <v>96</v>
      </c>
      <c r="X721" s="9" t="s">
        <v>227</v>
      </c>
    </row>
    <row r="722" spans="1:24" ht="60">
      <c r="A722" s="9" t="s">
        <v>1139</v>
      </c>
      <c r="B722" s="9" t="s">
        <v>70</v>
      </c>
      <c r="C722" s="9" t="s">
        <v>590</v>
      </c>
      <c r="D722" s="9" t="s">
        <v>27</v>
      </c>
      <c r="E722" s="9" t="s">
        <v>997</v>
      </c>
      <c r="F722" s="9" t="s">
        <v>997</v>
      </c>
      <c r="G722" s="9" t="s">
        <v>1141</v>
      </c>
      <c r="H722" s="9" t="s">
        <v>1142</v>
      </c>
      <c r="I722" s="9" t="s">
        <v>54</v>
      </c>
      <c r="J722" s="15">
        <v>3539.939384774566</v>
      </c>
      <c r="K722" s="16">
        <v>5.3379919885185352</v>
      </c>
      <c r="L722" s="9" t="s">
        <v>27</v>
      </c>
      <c r="M722" s="9">
        <v>2021</v>
      </c>
      <c r="N722" s="9" t="s">
        <v>31</v>
      </c>
      <c r="O722" s="9" t="s">
        <v>31</v>
      </c>
      <c r="P722" s="9">
        <v>2035</v>
      </c>
      <c r="Q722" s="9" t="s">
        <v>32</v>
      </c>
      <c r="R722" s="17">
        <v>1.4763483934477</v>
      </c>
      <c r="S722" s="9">
        <v>2035</v>
      </c>
      <c r="T722" s="9" t="s">
        <v>27</v>
      </c>
      <c r="U722" s="9" t="s">
        <v>225</v>
      </c>
      <c r="V722" s="9" t="s">
        <v>226</v>
      </c>
      <c r="W722" s="9">
        <v>96</v>
      </c>
      <c r="X722" s="9" t="s">
        <v>227</v>
      </c>
    </row>
    <row r="723" spans="1:24" ht="60">
      <c r="A723" s="9" t="s">
        <v>1139</v>
      </c>
      <c r="B723" s="9" t="s">
        <v>70</v>
      </c>
      <c r="C723" s="9" t="s">
        <v>122</v>
      </c>
      <c r="D723" s="9" t="s">
        <v>27</v>
      </c>
      <c r="E723" s="9" t="s">
        <v>999</v>
      </c>
      <c r="F723" s="9" t="s">
        <v>999</v>
      </c>
      <c r="G723" s="9" t="s">
        <v>1141</v>
      </c>
      <c r="H723" s="9" t="s">
        <v>1142</v>
      </c>
      <c r="I723" s="9" t="s">
        <v>54</v>
      </c>
      <c r="J723" s="15">
        <v>2484.2655014945303</v>
      </c>
      <c r="K723" s="16">
        <v>3.98440536192797</v>
      </c>
      <c r="L723" s="9" t="s">
        <v>27</v>
      </c>
      <c r="M723" s="9">
        <v>2021</v>
      </c>
      <c r="N723" s="9" t="s">
        <v>31</v>
      </c>
      <c r="O723" s="9" t="s">
        <v>31</v>
      </c>
      <c r="P723" s="9">
        <v>2035</v>
      </c>
      <c r="Q723" s="9" t="s">
        <v>32</v>
      </c>
      <c r="R723" s="17">
        <v>1.6417327873916197</v>
      </c>
      <c r="S723" s="9">
        <v>2035</v>
      </c>
      <c r="T723" s="9" t="s">
        <v>27</v>
      </c>
      <c r="U723" s="9" t="s">
        <v>225</v>
      </c>
      <c r="V723" s="9" t="s">
        <v>226</v>
      </c>
      <c r="W723" s="9">
        <v>96</v>
      </c>
      <c r="X723" s="9" t="s">
        <v>227</v>
      </c>
    </row>
    <row r="724" spans="1:24" ht="60">
      <c r="A724" s="9" t="s">
        <v>1139</v>
      </c>
      <c r="B724" s="9" t="s">
        <v>70</v>
      </c>
      <c r="C724" s="9" t="s">
        <v>157</v>
      </c>
      <c r="D724" s="9" t="s">
        <v>27</v>
      </c>
      <c r="E724" s="9" t="s">
        <v>1001</v>
      </c>
      <c r="F724" s="9" t="s">
        <v>1001</v>
      </c>
      <c r="G724" s="9" t="s">
        <v>1141</v>
      </c>
      <c r="H724" s="9" t="s">
        <v>1142</v>
      </c>
      <c r="I724" s="9" t="s">
        <v>54</v>
      </c>
      <c r="J724" s="15">
        <v>57270.035167287737</v>
      </c>
      <c r="K724" s="16">
        <v>153.93487993633676</v>
      </c>
      <c r="L724" s="9" t="s">
        <v>27</v>
      </c>
      <c r="M724" s="9">
        <v>2021</v>
      </c>
      <c r="N724" s="9" t="s">
        <v>31</v>
      </c>
      <c r="O724" s="9" t="s">
        <v>31</v>
      </c>
      <c r="P724" s="9">
        <v>2035</v>
      </c>
      <c r="Q724" s="9" t="s">
        <v>32</v>
      </c>
      <c r="R724" s="17">
        <v>29.721039084643394</v>
      </c>
      <c r="S724" s="9">
        <v>2035</v>
      </c>
      <c r="T724" s="9" t="s">
        <v>27</v>
      </c>
      <c r="U724" s="9" t="s">
        <v>225</v>
      </c>
      <c r="V724" s="9" t="s">
        <v>226</v>
      </c>
      <c r="W724" s="9">
        <v>96</v>
      </c>
      <c r="X724" s="9" t="s">
        <v>227</v>
      </c>
    </row>
    <row r="725" spans="1:24" ht="60">
      <c r="A725" s="9" t="s">
        <v>1139</v>
      </c>
      <c r="B725" s="9" t="s">
        <v>70</v>
      </c>
      <c r="C725" s="9" t="s">
        <v>241</v>
      </c>
      <c r="D725" s="9" t="s">
        <v>27</v>
      </c>
      <c r="E725" s="9" t="s">
        <v>1312</v>
      </c>
      <c r="F725" s="9" t="s">
        <v>1312</v>
      </c>
      <c r="G725" s="9" t="s">
        <v>1141</v>
      </c>
      <c r="H725" s="9" t="s">
        <v>1142</v>
      </c>
      <c r="I725" s="9" t="s">
        <v>54</v>
      </c>
      <c r="J725" s="15">
        <v>2997.6212425149006</v>
      </c>
      <c r="K725" s="16">
        <v>11.836409320671033</v>
      </c>
      <c r="L725" s="9" t="s">
        <v>27</v>
      </c>
      <c r="M725" s="9">
        <v>2021</v>
      </c>
      <c r="N725" s="9" t="s">
        <v>31</v>
      </c>
      <c r="O725" s="9" t="s">
        <v>31</v>
      </c>
      <c r="P725" s="9">
        <v>2035</v>
      </c>
      <c r="Q725" s="9" t="s">
        <v>32</v>
      </c>
      <c r="R725" s="17">
        <v>3.3733604920386662</v>
      </c>
      <c r="S725" s="9">
        <v>2035</v>
      </c>
      <c r="T725" s="9" t="s">
        <v>27</v>
      </c>
      <c r="U725" s="9" t="s">
        <v>225</v>
      </c>
      <c r="V725" s="9" t="s">
        <v>226</v>
      </c>
      <c r="W725" s="9">
        <v>96</v>
      </c>
      <c r="X725" s="9" t="s">
        <v>227</v>
      </c>
    </row>
    <row r="726" spans="1:24" ht="60">
      <c r="A726" s="9" t="s">
        <v>1139</v>
      </c>
      <c r="B726" s="9" t="s">
        <v>70</v>
      </c>
      <c r="C726" s="9" t="s">
        <v>136</v>
      </c>
      <c r="D726" s="9" t="s">
        <v>27</v>
      </c>
      <c r="E726" s="9" t="s">
        <v>1313</v>
      </c>
      <c r="F726" s="9" t="s">
        <v>1313</v>
      </c>
      <c r="G726" s="9" t="s">
        <v>1141</v>
      </c>
      <c r="H726" s="9" t="s">
        <v>1142</v>
      </c>
      <c r="I726" s="9" t="s">
        <v>54</v>
      </c>
      <c r="J726" s="15">
        <v>6107.95673502519</v>
      </c>
      <c r="K726" s="16">
        <v>18.72439195819198</v>
      </c>
      <c r="L726" s="9" t="s">
        <v>27</v>
      </c>
      <c r="M726" s="9">
        <v>2021</v>
      </c>
      <c r="N726" s="9" t="s">
        <v>31</v>
      </c>
      <c r="O726" s="9" t="s">
        <v>31</v>
      </c>
      <c r="P726" s="9">
        <v>2035</v>
      </c>
      <c r="Q726" s="9" t="s">
        <v>32</v>
      </c>
      <c r="R726" s="17">
        <v>0.92208186389322166</v>
      </c>
      <c r="S726" s="9">
        <v>2035</v>
      </c>
      <c r="T726" s="9" t="s">
        <v>27</v>
      </c>
      <c r="U726" s="9" t="s">
        <v>225</v>
      </c>
      <c r="V726" s="9" t="s">
        <v>226</v>
      </c>
      <c r="W726" s="9">
        <v>96</v>
      </c>
      <c r="X726" s="9" t="s">
        <v>227</v>
      </c>
    </row>
    <row r="727" spans="1:24" ht="60">
      <c r="A727" s="9" t="s">
        <v>1139</v>
      </c>
      <c r="B727" s="9" t="s">
        <v>70</v>
      </c>
      <c r="C727" s="9" t="s">
        <v>288</v>
      </c>
      <c r="D727" s="9" t="s">
        <v>27</v>
      </c>
      <c r="E727" s="9" t="s">
        <v>1003</v>
      </c>
      <c r="F727" s="9" t="s">
        <v>1003</v>
      </c>
      <c r="G727" s="9" t="s">
        <v>1141</v>
      </c>
      <c r="H727" s="9" t="s">
        <v>1142</v>
      </c>
      <c r="I727" s="9" t="s">
        <v>54</v>
      </c>
      <c r="J727" s="15">
        <v>3167.8144496306872</v>
      </c>
      <c r="K727" s="16">
        <v>7.2241324119471422</v>
      </c>
      <c r="L727" s="9" t="s">
        <v>27</v>
      </c>
      <c r="M727" s="9">
        <v>2021</v>
      </c>
      <c r="N727" s="9" t="s">
        <v>31</v>
      </c>
      <c r="O727" s="9" t="s">
        <v>31</v>
      </c>
      <c r="P727" s="9">
        <v>2035</v>
      </c>
      <c r="Q727" s="9" t="s">
        <v>32</v>
      </c>
      <c r="R727" s="17">
        <v>3.298092359806625</v>
      </c>
      <c r="S727" s="9">
        <v>2035</v>
      </c>
      <c r="T727" s="9" t="s">
        <v>27</v>
      </c>
      <c r="U727" s="9" t="s">
        <v>225</v>
      </c>
      <c r="V727" s="9" t="s">
        <v>226</v>
      </c>
      <c r="W727" s="9">
        <v>96</v>
      </c>
      <c r="X727" s="9" t="s">
        <v>227</v>
      </c>
    </row>
    <row r="728" spans="1:24" ht="60">
      <c r="A728" s="9" t="s">
        <v>1139</v>
      </c>
      <c r="B728" s="9" t="s">
        <v>70</v>
      </c>
      <c r="C728" s="9" t="s">
        <v>288</v>
      </c>
      <c r="D728" s="9" t="s">
        <v>27</v>
      </c>
      <c r="E728" s="9" t="s">
        <v>639</v>
      </c>
      <c r="F728" s="9" t="s">
        <v>639</v>
      </c>
      <c r="G728" s="9" t="s">
        <v>1141</v>
      </c>
      <c r="H728" s="9" t="s">
        <v>1142</v>
      </c>
      <c r="I728" s="9" t="s">
        <v>54</v>
      </c>
      <c r="J728" s="15">
        <v>1915.0204736158773</v>
      </c>
      <c r="K728" s="16">
        <v>4.1693101696943096</v>
      </c>
      <c r="L728" s="9" t="s">
        <v>27</v>
      </c>
      <c r="M728" s="9">
        <v>2021</v>
      </c>
      <c r="N728" s="9" t="s">
        <v>31</v>
      </c>
      <c r="O728" s="9" t="s">
        <v>31</v>
      </c>
      <c r="P728" s="9">
        <v>2035</v>
      </c>
      <c r="Q728" s="9" t="s">
        <v>32</v>
      </c>
      <c r="R728" s="17">
        <v>2.0864011158344153</v>
      </c>
      <c r="S728" s="9">
        <v>2035</v>
      </c>
      <c r="T728" s="9" t="s">
        <v>27</v>
      </c>
      <c r="U728" s="9" t="s">
        <v>225</v>
      </c>
      <c r="V728" s="9" t="s">
        <v>226</v>
      </c>
      <c r="W728" s="9">
        <v>96</v>
      </c>
      <c r="X728" s="9" t="s">
        <v>227</v>
      </c>
    </row>
    <row r="729" spans="1:24" ht="60">
      <c r="A729" s="9" t="s">
        <v>1139</v>
      </c>
      <c r="B729" s="9" t="s">
        <v>70</v>
      </c>
      <c r="C729" s="9" t="s">
        <v>136</v>
      </c>
      <c r="D729" s="9" t="s">
        <v>27</v>
      </c>
      <c r="E729" s="9" t="s">
        <v>1005</v>
      </c>
      <c r="F729" s="9" t="s">
        <v>1005</v>
      </c>
      <c r="G729" s="9" t="s">
        <v>1141</v>
      </c>
      <c r="H729" s="9" t="s">
        <v>1142</v>
      </c>
      <c r="I729" s="9" t="s">
        <v>54</v>
      </c>
      <c r="J729" s="15">
        <v>3090.654981245129</v>
      </c>
      <c r="K729" s="16">
        <v>6.00253891789764</v>
      </c>
      <c r="L729" s="9" t="s">
        <v>27</v>
      </c>
      <c r="M729" s="9">
        <v>2021</v>
      </c>
      <c r="N729" s="9" t="s">
        <v>31</v>
      </c>
      <c r="O729" s="9" t="s">
        <v>31</v>
      </c>
      <c r="P729" s="9">
        <v>2035</v>
      </c>
      <c r="Q729" s="9" t="s">
        <v>32</v>
      </c>
      <c r="R729" s="17">
        <v>1.1996063058104043</v>
      </c>
      <c r="S729" s="9">
        <v>2035</v>
      </c>
      <c r="T729" s="9" t="s">
        <v>27</v>
      </c>
      <c r="U729" s="9" t="s">
        <v>225</v>
      </c>
      <c r="V729" s="9" t="s">
        <v>226</v>
      </c>
      <c r="W729" s="9">
        <v>96</v>
      </c>
      <c r="X729" s="9" t="s">
        <v>227</v>
      </c>
    </row>
    <row r="730" spans="1:24" ht="60">
      <c r="A730" s="9" t="s">
        <v>1139</v>
      </c>
      <c r="B730" s="9" t="s">
        <v>70</v>
      </c>
      <c r="C730" s="9" t="s">
        <v>316</v>
      </c>
      <c r="D730" s="9" t="s">
        <v>27</v>
      </c>
      <c r="E730" s="9" t="s">
        <v>1314</v>
      </c>
      <c r="F730" s="9" t="s">
        <v>1314</v>
      </c>
      <c r="G730" s="9" t="s">
        <v>1141</v>
      </c>
      <c r="H730" s="9" t="s">
        <v>1142</v>
      </c>
      <c r="I730" s="9" t="s">
        <v>54</v>
      </c>
      <c r="J730" s="15">
        <v>3797.9443857896536</v>
      </c>
      <c r="K730" s="16">
        <v>11.240201264846052</v>
      </c>
      <c r="L730" s="9" t="s">
        <v>27</v>
      </c>
      <c r="M730" s="9">
        <v>2021</v>
      </c>
      <c r="N730" s="9" t="s">
        <v>31</v>
      </c>
      <c r="O730" s="9" t="s">
        <v>31</v>
      </c>
      <c r="P730" s="9">
        <v>2035</v>
      </c>
      <c r="Q730" s="9" t="s">
        <v>32</v>
      </c>
      <c r="R730" s="17">
        <v>2.668148054400826</v>
      </c>
      <c r="S730" s="9">
        <v>2035</v>
      </c>
      <c r="T730" s="9" t="s">
        <v>27</v>
      </c>
      <c r="U730" s="9" t="s">
        <v>225</v>
      </c>
      <c r="V730" s="9" t="s">
        <v>226</v>
      </c>
      <c r="W730" s="9">
        <v>96</v>
      </c>
      <c r="X730" s="9" t="s">
        <v>227</v>
      </c>
    </row>
    <row r="731" spans="1:24" ht="60">
      <c r="A731" s="9" t="s">
        <v>1139</v>
      </c>
      <c r="B731" s="9" t="s">
        <v>70</v>
      </c>
      <c r="C731" s="9" t="s">
        <v>355</v>
      </c>
      <c r="D731" s="9" t="s">
        <v>27</v>
      </c>
      <c r="E731" s="9" t="s">
        <v>1315</v>
      </c>
      <c r="F731" s="9" t="s">
        <v>1315</v>
      </c>
      <c r="G731" s="9" t="s">
        <v>1141</v>
      </c>
      <c r="H731" s="9" t="s">
        <v>1142</v>
      </c>
      <c r="I731" s="9" t="s">
        <v>54</v>
      </c>
      <c r="J731" s="15">
        <v>1822.1382102261884</v>
      </c>
      <c r="K731" s="16">
        <v>5.3501634204445319</v>
      </c>
      <c r="L731" s="9" t="s">
        <v>27</v>
      </c>
      <c r="M731" s="9">
        <v>2021</v>
      </c>
      <c r="N731" s="9" t="s">
        <v>31</v>
      </c>
      <c r="O731" s="9" t="s">
        <v>31</v>
      </c>
      <c r="P731" s="9">
        <v>2035</v>
      </c>
      <c r="Q731" s="9" t="s">
        <v>32</v>
      </c>
      <c r="R731" s="17">
        <v>1.3936837001161411</v>
      </c>
      <c r="S731" s="9">
        <v>2035</v>
      </c>
      <c r="T731" s="9" t="s">
        <v>27</v>
      </c>
      <c r="U731" s="9" t="s">
        <v>225</v>
      </c>
      <c r="V731" s="9" t="s">
        <v>226</v>
      </c>
      <c r="W731" s="9">
        <v>96</v>
      </c>
      <c r="X731" s="9" t="s">
        <v>227</v>
      </c>
    </row>
    <row r="732" spans="1:24" ht="60">
      <c r="A732" s="9" t="s">
        <v>1139</v>
      </c>
      <c r="B732" s="9" t="s">
        <v>70</v>
      </c>
      <c r="C732" s="9" t="s">
        <v>136</v>
      </c>
      <c r="D732" s="9" t="s">
        <v>27</v>
      </c>
      <c r="E732" s="9" t="s">
        <v>1316</v>
      </c>
      <c r="F732" s="9" t="s">
        <v>1316</v>
      </c>
      <c r="G732" s="9" t="s">
        <v>1141</v>
      </c>
      <c r="H732" s="9" t="s">
        <v>1142</v>
      </c>
      <c r="I732" s="9" t="s">
        <v>54</v>
      </c>
      <c r="J732" s="15">
        <v>4779.7462171245734</v>
      </c>
      <c r="K732" s="16">
        <v>9.8814267886753768</v>
      </c>
      <c r="L732" s="9" t="s">
        <v>27</v>
      </c>
      <c r="M732" s="9">
        <v>2021</v>
      </c>
      <c r="N732" s="9" t="s">
        <v>31</v>
      </c>
      <c r="O732" s="9" t="s">
        <v>31</v>
      </c>
      <c r="P732" s="9">
        <v>2035</v>
      </c>
      <c r="Q732" s="9" t="s">
        <v>32</v>
      </c>
      <c r="R732" s="17">
        <v>1.9243358599748277</v>
      </c>
      <c r="S732" s="9">
        <v>2035</v>
      </c>
      <c r="T732" s="9" t="s">
        <v>27</v>
      </c>
      <c r="U732" s="9" t="s">
        <v>225</v>
      </c>
      <c r="V732" s="9" t="s">
        <v>226</v>
      </c>
      <c r="W732" s="9">
        <v>96</v>
      </c>
      <c r="X732" s="9" t="s">
        <v>227</v>
      </c>
    </row>
    <row r="733" spans="1:24" ht="60">
      <c r="A733" s="9" t="s">
        <v>1139</v>
      </c>
      <c r="B733" s="9" t="s">
        <v>70</v>
      </c>
      <c r="C733" s="9" t="s">
        <v>241</v>
      </c>
      <c r="D733" s="9" t="s">
        <v>27</v>
      </c>
      <c r="E733" s="9" t="s">
        <v>308</v>
      </c>
      <c r="F733" s="9" t="s">
        <v>308</v>
      </c>
      <c r="G733" s="9" t="s">
        <v>1141</v>
      </c>
      <c r="H733" s="9" t="s">
        <v>1142</v>
      </c>
      <c r="I733" s="9" t="s">
        <v>54</v>
      </c>
      <c r="J733" s="15">
        <v>10236.231190087594</v>
      </c>
      <c r="K733" s="16">
        <v>20.172033488636721</v>
      </c>
      <c r="L733" s="9" t="s">
        <v>27</v>
      </c>
      <c r="M733" s="9">
        <v>2021</v>
      </c>
      <c r="N733" s="9" t="s">
        <v>31</v>
      </c>
      <c r="O733" s="9" t="s">
        <v>31</v>
      </c>
      <c r="P733" s="9">
        <v>2035</v>
      </c>
      <c r="Q733" s="9" t="s">
        <v>32</v>
      </c>
      <c r="R733" s="17">
        <v>3.3541489996069949</v>
      </c>
      <c r="S733" s="9">
        <v>2035</v>
      </c>
      <c r="T733" s="9" t="s">
        <v>27</v>
      </c>
      <c r="U733" s="9" t="s">
        <v>225</v>
      </c>
      <c r="V733" s="9" t="s">
        <v>226</v>
      </c>
      <c r="W733" s="9">
        <v>96</v>
      </c>
      <c r="X733" s="9" t="s">
        <v>227</v>
      </c>
    </row>
    <row r="734" spans="1:24" ht="60">
      <c r="A734" s="9" t="s">
        <v>1139</v>
      </c>
      <c r="B734" s="9" t="s">
        <v>70</v>
      </c>
      <c r="C734" s="9" t="s">
        <v>136</v>
      </c>
      <c r="D734" s="9" t="s">
        <v>27</v>
      </c>
      <c r="E734" s="9" t="s">
        <v>138</v>
      </c>
      <c r="F734" s="9" t="s">
        <v>138</v>
      </c>
      <c r="G734" s="9" t="s">
        <v>1141</v>
      </c>
      <c r="H734" s="9" t="s">
        <v>1142</v>
      </c>
      <c r="I734" s="9" t="s">
        <v>54</v>
      </c>
      <c r="J734" s="15">
        <v>284621.10311386746</v>
      </c>
      <c r="K734" s="16">
        <v>637.120329383897</v>
      </c>
      <c r="L734" s="9" t="s">
        <v>27</v>
      </c>
      <c r="M734" s="9">
        <v>2021</v>
      </c>
      <c r="N734" s="9" t="s">
        <v>31</v>
      </c>
      <c r="O734" s="9" t="s">
        <v>31</v>
      </c>
      <c r="P734" s="9">
        <v>2035</v>
      </c>
      <c r="Q734" s="9" t="s">
        <v>32</v>
      </c>
      <c r="R734" s="17">
        <v>98.978474498844847</v>
      </c>
      <c r="S734" s="9">
        <v>2035</v>
      </c>
      <c r="T734" s="9" t="s">
        <v>27</v>
      </c>
      <c r="U734" s="9" t="s">
        <v>225</v>
      </c>
      <c r="V734" s="9" t="s">
        <v>226</v>
      </c>
      <c r="W734" s="9">
        <v>96</v>
      </c>
      <c r="X734" s="9" t="s">
        <v>227</v>
      </c>
    </row>
    <row r="735" spans="1:24" ht="60">
      <c r="A735" s="9" t="s">
        <v>1139</v>
      </c>
      <c r="B735" s="9" t="s">
        <v>70</v>
      </c>
      <c r="C735" s="9" t="s">
        <v>122</v>
      </c>
      <c r="D735" s="9" t="s">
        <v>27</v>
      </c>
      <c r="E735" s="9" t="s">
        <v>1317</v>
      </c>
      <c r="F735" s="9" t="s">
        <v>1317</v>
      </c>
      <c r="G735" s="9" t="s">
        <v>1141</v>
      </c>
      <c r="H735" s="9" t="s">
        <v>1142</v>
      </c>
      <c r="I735" s="9" t="s">
        <v>54</v>
      </c>
      <c r="J735" s="15">
        <v>7187.6739452673846</v>
      </c>
      <c r="K735" s="16">
        <v>13.100312211509324</v>
      </c>
      <c r="L735" s="9" t="s">
        <v>27</v>
      </c>
      <c r="M735" s="9">
        <v>2021</v>
      </c>
      <c r="N735" s="9" t="s">
        <v>31</v>
      </c>
      <c r="O735" s="9" t="s">
        <v>31</v>
      </c>
      <c r="P735" s="9">
        <v>2035</v>
      </c>
      <c r="Q735" s="9" t="s">
        <v>32</v>
      </c>
      <c r="R735" s="17">
        <v>3.4167303065957477</v>
      </c>
      <c r="S735" s="9">
        <v>2035</v>
      </c>
      <c r="T735" s="9" t="s">
        <v>27</v>
      </c>
      <c r="U735" s="9" t="s">
        <v>225</v>
      </c>
      <c r="V735" s="9" t="s">
        <v>226</v>
      </c>
      <c r="W735" s="9">
        <v>96</v>
      </c>
      <c r="X735" s="9" t="s">
        <v>227</v>
      </c>
    </row>
    <row r="736" spans="1:24" ht="60">
      <c r="A736" s="9" t="s">
        <v>1139</v>
      </c>
      <c r="B736" s="9" t="s">
        <v>70</v>
      </c>
      <c r="C736" s="9" t="s">
        <v>284</v>
      </c>
      <c r="D736" s="9" t="s">
        <v>27</v>
      </c>
      <c r="E736" s="9" t="s">
        <v>314</v>
      </c>
      <c r="F736" s="9" t="s">
        <v>314</v>
      </c>
      <c r="G736" s="9" t="s">
        <v>1141</v>
      </c>
      <c r="H736" s="9" t="s">
        <v>1142</v>
      </c>
      <c r="I736" s="9" t="s">
        <v>54</v>
      </c>
      <c r="J736" s="15">
        <v>1312.4890938267074</v>
      </c>
      <c r="K736" s="16">
        <v>3.6981590629627452</v>
      </c>
      <c r="L736" s="9" t="s">
        <v>27</v>
      </c>
      <c r="M736" s="9">
        <v>2021</v>
      </c>
      <c r="N736" s="9" t="s">
        <v>31</v>
      </c>
      <c r="O736" s="9" t="s">
        <v>31</v>
      </c>
      <c r="P736" s="9">
        <v>2035</v>
      </c>
      <c r="Q736" s="9" t="s">
        <v>32</v>
      </c>
      <c r="R736" s="17">
        <v>0.63532902643028022</v>
      </c>
      <c r="S736" s="9">
        <v>2035</v>
      </c>
      <c r="T736" s="9" t="s">
        <v>27</v>
      </c>
      <c r="U736" s="9" t="s">
        <v>225</v>
      </c>
      <c r="V736" s="9" t="s">
        <v>226</v>
      </c>
      <c r="W736" s="9">
        <v>96</v>
      </c>
      <c r="X736" s="9" t="s">
        <v>227</v>
      </c>
    </row>
    <row r="737" spans="1:24" ht="60">
      <c r="A737" s="9" t="s">
        <v>1139</v>
      </c>
      <c r="B737" s="9" t="s">
        <v>70</v>
      </c>
      <c r="C737" s="9" t="s">
        <v>136</v>
      </c>
      <c r="D737" s="9" t="s">
        <v>27</v>
      </c>
      <c r="E737" s="9" t="s">
        <v>641</v>
      </c>
      <c r="F737" s="9" t="s">
        <v>641</v>
      </c>
      <c r="G737" s="9" t="s">
        <v>1141</v>
      </c>
      <c r="H737" s="9" t="s">
        <v>1142</v>
      </c>
      <c r="I737" s="9" t="s">
        <v>54</v>
      </c>
      <c r="J737" s="15">
        <v>32731.123875292207</v>
      </c>
      <c r="K737" s="16">
        <v>64.909586713801872</v>
      </c>
      <c r="L737" s="9" t="s">
        <v>27</v>
      </c>
      <c r="M737" s="9">
        <v>2021</v>
      </c>
      <c r="N737" s="9" t="s">
        <v>31</v>
      </c>
      <c r="O737" s="9" t="s">
        <v>31</v>
      </c>
      <c r="P737" s="9">
        <v>2035</v>
      </c>
      <c r="Q737" s="9" t="s">
        <v>32</v>
      </c>
      <c r="R737" s="17">
        <v>6.2508186199671432</v>
      </c>
      <c r="S737" s="9">
        <v>2035</v>
      </c>
      <c r="T737" s="9" t="s">
        <v>27</v>
      </c>
      <c r="U737" s="9" t="s">
        <v>225</v>
      </c>
      <c r="V737" s="9" t="s">
        <v>226</v>
      </c>
      <c r="W737" s="9">
        <v>96</v>
      </c>
      <c r="X737" s="9" t="s">
        <v>227</v>
      </c>
    </row>
    <row r="738" spans="1:24" ht="60">
      <c r="A738" s="9" t="s">
        <v>1139</v>
      </c>
      <c r="B738" s="9" t="s">
        <v>70</v>
      </c>
      <c r="C738" s="9" t="s">
        <v>270</v>
      </c>
      <c r="D738" s="9" t="s">
        <v>27</v>
      </c>
      <c r="E738" s="9" t="s">
        <v>1007</v>
      </c>
      <c r="F738" s="9" t="s">
        <v>1007</v>
      </c>
      <c r="G738" s="9" t="s">
        <v>1141</v>
      </c>
      <c r="H738" s="9" t="s">
        <v>1142</v>
      </c>
      <c r="I738" s="9" t="s">
        <v>54</v>
      </c>
      <c r="J738" s="15">
        <v>10470.644020547519</v>
      </c>
      <c r="K738" s="16">
        <v>43.146326831839474</v>
      </c>
      <c r="L738" s="9" t="s">
        <v>27</v>
      </c>
      <c r="M738" s="9">
        <v>2021</v>
      </c>
      <c r="N738" s="9" t="s">
        <v>31</v>
      </c>
      <c r="O738" s="9" t="s">
        <v>31</v>
      </c>
      <c r="P738" s="9">
        <v>2035</v>
      </c>
      <c r="Q738" s="9" t="s">
        <v>32</v>
      </c>
      <c r="R738" s="17">
        <v>4.9902599017925677</v>
      </c>
      <c r="S738" s="9">
        <v>2035</v>
      </c>
      <c r="T738" s="9" t="s">
        <v>27</v>
      </c>
      <c r="U738" s="9" t="s">
        <v>225</v>
      </c>
      <c r="V738" s="9" t="s">
        <v>226</v>
      </c>
      <c r="W738" s="9">
        <v>96</v>
      </c>
      <c r="X738" s="9" t="s">
        <v>227</v>
      </c>
    </row>
    <row r="739" spans="1:24" ht="60">
      <c r="A739" s="9" t="s">
        <v>1139</v>
      </c>
      <c r="B739" s="9" t="s">
        <v>70</v>
      </c>
      <c r="C739" s="9" t="s">
        <v>346</v>
      </c>
      <c r="D739" s="9" t="s">
        <v>27</v>
      </c>
      <c r="E739" s="9" t="s">
        <v>1318</v>
      </c>
      <c r="F739" s="9" t="s">
        <v>1318</v>
      </c>
      <c r="G739" s="9" t="s">
        <v>1141</v>
      </c>
      <c r="H739" s="9" t="s">
        <v>1142</v>
      </c>
      <c r="I739" s="9" t="s">
        <v>54</v>
      </c>
      <c r="J739" s="15">
        <v>5928.5500780502025</v>
      </c>
      <c r="K739" s="16">
        <v>10.887192240665845</v>
      </c>
      <c r="L739" s="9" t="s">
        <v>27</v>
      </c>
      <c r="M739" s="9">
        <v>2021</v>
      </c>
      <c r="N739" s="9" t="s">
        <v>31</v>
      </c>
      <c r="O739" s="9" t="s">
        <v>31</v>
      </c>
      <c r="P739" s="9">
        <v>2035</v>
      </c>
      <c r="Q739" s="9" t="s">
        <v>32</v>
      </c>
      <c r="R739" s="17">
        <v>6.5157783402403426</v>
      </c>
      <c r="S739" s="9">
        <v>2035</v>
      </c>
      <c r="T739" s="9" t="s">
        <v>27</v>
      </c>
      <c r="U739" s="9" t="s">
        <v>225</v>
      </c>
      <c r="V739" s="9" t="s">
        <v>226</v>
      </c>
      <c r="W739" s="9">
        <v>96</v>
      </c>
      <c r="X739" s="9" t="s">
        <v>227</v>
      </c>
    </row>
    <row r="740" spans="1:24" ht="60">
      <c r="A740" s="9" t="s">
        <v>1139</v>
      </c>
      <c r="B740" s="9" t="s">
        <v>70</v>
      </c>
      <c r="C740" s="9" t="s">
        <v>288</v>
      </c>
      <c r="D740" s="9" t="s">
        <v>27</v>
      </c>
      <c r="E740" s="9" t="s">
        <v>1009</v>
      </c>
      <c r="F740" s="9" t="s">
        <v>1009</v>
      </c>
      <c r="G740" s="9" t="s">
        <v>1141</v>
      </c>
      <c r="H740" s="9" t="s">
        <v>1142</v>
      </c>
      <c r="I740" s="9" t="s">
        <v>54</v>
      </c>
      <c r="J740" s="15">
        <v>4089.2414298184444</v>
      </c>
      <c r="K740" s="16">
        <v>13.04108314319646</v>
      </c>
      <c r="L740" s="9" t="s">
        <v>27</v>
      </c>
      <c r="M740" s="9">
        <v>2021</v>
      </c>
      <c r="N740" s="9" t="s">
        <v>31</v>
      </c>
      <c r="O740" s="9" t="s">
        <v>31</v>
      </c>
      <c r="P740" s="9">
        <v>2035</v>
      </c>
      <c r="Q740" s="9" t="s">
        <v>32</v>
      </c>
      <c r="R740" s="17">
        <v>1.9983218262180755</v>
      </c>
      <c r="S740" s="9">
        <v>2035</v>
      </c>
      <c r="T740" s="9" t="s">
        <v>27</v>
      </c>
      <c r="U740" s="9" t="s">
        <v>225</v>
      </c>
      <c r="V740" s="9" t="s">
        <v>226</v>
      </c>
      <c r="W740" s="9">
        <v>96</v>
      </c>
      <c r="X740" s="9" t="s">
        <v>227</v>
      </c>
    </row>
    <row r="741" spans="1:24" ht="60">
      <c r="A741" s="9" t="s">
        <v>1139</v>
      </c>
      <c r="B741" s="9" t="s">
        <v>70</v>
      </c>
      <c r="C741" s="9" t="s">
        <v>402</v>
      </c>
      <c r="D741" s="9" t="s">
        <v>27</v>
      </c>
      <c r="E741" s="9" t="s">
        <v>1319</v>
      </c>
      <c r="F741" s="9" t="s">
        <v>1319</v>
      </c>
      <c r="G741" s="9" t="s">
        <v>1141</v>
      </c>
      <c r="H741" s="9" t="s">
        <v>1142</v>
      </c>
      <c r="I741" s="9" t="s">
        <v>54</v>
      </c>
      <c r="J741" s="15">
        <v>19454.526363452773</v>
      </c>
      <c r="K741" s="16">
        <v>49.384574555726402</v>
      </c>
      <c r="L741" s="9" t="s">
        <v>27</v>
      </c>
      <c r="M741" s="9">
        <v>2021</v>
      </c>
      <c r="N741" s="9" t="s">
        <v>31</v>
      </c>
      <c r="O741" s="9" t="s">
        <v>31</v>
      </c>
      <c r="P741" s="9">
        <v>2035</v>
      </c>
      <c r="Q741" s="9" t="s">
        <v>32</v>
      </c>
      <c r="R741" s="17">
        <v>5.7240954487710489</v>
      </c>
      <c r="S741" s="9">
        <v>2035</v>
      </c>
      <c r="T741" s="9" t="s">
        <v>27</v>
      </c>
      <c r="U741" s="9" t="s">
        <v>225</v>
      </c>
      <c r="V741" s="9" t="s">
        <v>226</v>
      </c>
      <c r="W741" s="9">
        <v>96</v>
      </c>
      <c r="X741" s="9" t="s">
        <v>227</v>
      </c>
    </row>
    <row r="742" spans="1:24" ht="60">
      <c r="A742" s="9" t="s">
        <v>1139</v>
      </c>
      <c r="B742" s="9" t="s">
        <v>70</v>
      </c>
      <c r="C742" s="9" t="s">
        <v>316</v>
      </c>
      <c r="D742" s="9" t="s">
        <v>27</v>
      </c>
      <c r="E742" s="9" t="s">
        <v>318</v>
      </c>
      <c r="F742" s="9" t="s">
        <v>318</v>
      </c>
      <c r="G742" s="9" t="s">
        <v>1141</v>
      </c>
      <c r="H742" s="9" t="s">
        <v>1142</v>
      </c>
      <c r="I742" s="9" t="s">
        <v>54</v>
      </c>
      <c r="J742" s="15">
        <v>8889.4877548571894</v>
      </c>
      <c r="K742" s="16">
        <v>36.837186718719551</v>
      </c>
      <c r="L742" s="9" t="s">
        <v>27</v>
      </c>
      <c r="M742" s="9">
        <v>2021</v>
      </c>
      <c r="N742" s="9" t="s">
        <v>31</v>
      </c>
      <c r="O742" s="9" t="s">
        <v>31</v>
      </c>
      <c r="P742" s="9">
        <v>2035</v>
      </c>
      <c r="Q742" s="9" t="s">
        <v>32</v>
      </c>
      <c r="R742" s="17">
        <v>3.9182535237258356</v>
      </c>
      <c r="S742" s="9">
        <v>2035</v>
      </c>
      <c r="T742" s="9" t="s">
        <v>27</v>
      </c>
      <c r="U742" s="9" t="s">
        <v>225</v>
      </c>
      <c r="V742" s="9" t="s">
        <v>226</v>
      </c>
      <c r="W742" s="9">
        <v>96</v>
      </c>
      <c r="X742" s="9" t="s">
        <v>227</v>
      </c>
    </row>
    <row r="743" spans="1:24" ht="60">
      <c r="A743" s="9" t="s">
        <v>1139</v>
      </c>
      <c r="B743" s="9" t="s">
        <v>70</v>
      </c>
      <c r="C743" s="9" t="s">
        <v>294</v>
      </c>
      <c r="D743" s="9" t="s">
        <v>27</v>
      </c>
      <c r="E743" s="9" t="s">
        <v>1320</v>
      </c>
      <c r="F743" s="9" t="s">
        <v>1320</v>
      </c>
      <c r="G743" s="9" t="s">
        <v>1141</v>
      </c>
      <c r="H743" s="9" t="s">
        <v>1142</v>
      </c>
      <c r="I743" s="9" t="s">
        <v>54</v>
      </c>
      <c r="J743" s="15">
        <v>3514.0837622929062</v>
      </c>
      <c r="K743" s="16">
        <v>7.7018150406477393</v>
      </c>
      <c r="L743" s="9" t="s">
        <v>27</v>
      </c>
      <c r="M743" s="9">
        <v>2021</v>
      </c>
      <c r="N743" s="9" t="s">
        <v>31</v>
      </c>
      <c r="O743" s="9" t="s">
        <v>31</v>
      </c>
      <c r="P743" s="9">
        <v>2035</v>
      </c>
      <c r="Q743" s="9" t="s">
        <v>32</v>
      </c>
      <c r="R743" s="17">
        <v>1.5362217812057057</v>
      </c>
      <c r="S743" s="9">
        <v>2035</v>
      </c>
      <c r="T743" s="9" t="s">
        <v>27</v>
      </c>
      <c r="U743" s="9" t="s">
        <v>225</v>
      </c>
      <c r="V743" s="9" t="s">
        <v>226</v>
      </c>
      <c r="W743" s="9">
        <v>96</v>
      </c>
      <c r="X743" s="9" t="s">
        <v>227</v>
      </c>
    </row>
    <row r="744" spans="1:24" ht="60">
      <c r="A744" s="9" t="s">
        <v>1139</v>
      </c>
      <c r="B744" s="9" t="s">
        <v>70</v>
      </c>
      <c r="C744" s="9" t="s">
        <v>372</v>
      </c>
      <c r="D744" s="9" t="s">
        <v>27</v>
      </c>
      <c r="E744" s="9" t="s">
        <v>643</v>
      </c>
      <c r="F744" s="9" t="s">
        <v>643</v>
      </c>
      <c r="G744" s="9" t="s">
        <v>1141</v>
      </c>
      <c r="H744" s="9" t="s">
        <v>1142</v>
      </c>
      <c r="I744" s="9" t="s">
        <v>54</v>
      </c>
      <c r="J744" s="15">
        <v>4731.2109779926177</v>
      </c>
      <c r="K744" s="16">
        <v>12.229988269618971</v>
      </c>
      <c r="L744" s="9" t="s">
        <v>27</v>
      </c>
      <c r="M744" s="9">
        <v>2021</v>
      </c>
      <c r="N744" s="9" t="s">
        <v>31</v>
      </c>
      <c r="O744" s="9" t="s">
        <v>31</v>
      </c>
      <c r="P744" s="9">
        <v>2035</v>
      </c>
      <c r="Q744" s="9" t="s">
        <v>32</v>
      </c>
      <c r="R744" s="17">
        <v>3.1992465431031194</v>
      </c>
      <c r="S744" s="9">
        <v>2035</v>
      </c>
      <c r="T744" s="9" t="s">
        <v>27</v>
      </c>
      <c r="U744" s="9" t="s">
        <v>225</v>
      </c>
      <c r="V744" s="9" t="s">
        <v>226</v>
      </c>
      <c r="W744" s="9">
        <v>96</v>
      </c>
      <c r="X744" s="9" t="s">
        <v>227</v>
      </c>
    </row>
    <row r="745" spans="1:24" ht="60">
      <c r="A745" s="9" t="s">
        <v>1139</v>
      </c>
      <c r="B745" s="9" t="s">
        <v>70</v>
      </c>
      <c r="C745" s="9" t="s">
        <v>402</v>
      </c>
      <c r="D745" s="9" t="s">
        <v>27</v>
      </c>
      <c r="E745" s="9" t="s">
        <v>645</v>
      </c>
      <c r="F745" s="9" t="s">
        <v>645</v>
      </c>
      <c r="G745" s="9" t="s">
        <v>1141</v>
      </c>
      <c r="H745" s="9" t="s">
        <v>1142</v>
      </c>
      <c r="I745" s="9" t="s">
        <v>54</v>
      </c>
      <c r="J745" s="15">
        <v>53646.398831064158</v>
      </c>
      <c r="K745" s="16">
        <v>131.1145422461833</v>
      </c>
      <c r="L745" s="9" t="s">
        <v>27</v>
      </c>
      <c r="M745" s="9">
        <v>2021</v>
      </c>
      <c r="N745" s="9" t="s">
        <v>31</v>
      </c>
      <c r="O745" s="9" t="s">
        <v>31</v>
      </c>
      <c r="P745" s="9">
        <v>2035</v>
      </c>
      <c r="Q745" s="9" t="s">
        <v>32</v>
      </c>
      <c r="R745" s="17">
        <v>26.089164490885793</v>
      </c>
      <c r="S745" s="9">
        <v>2035</v>
      </c>
      <c r="T745" s="9" t="s">
        <v>27</v>
      </c>
      <c r="U745" s="9" t="s">
        <v>225</v>
      </c>
      <c r="V745" s="9" t="s">
        <v>226</v>
      </c>
      <c r="W745" s="9">
        <v>96</v>
      </c>
      <c r="X745" s="9" t="s">
        <v>227</v>
      </c>
    </row>
    <row r="746" spans="1:24" ht="60">
      <c r="A746" s="9" t="s">
        <v>1139</v>
      </c>
      <c r="B746" s="9" t="s">
        <v>70</v>
      </c>
      <c r="C746" s="9" t="s">
        <v>316</v>
      </c>
      <c r="D746" s="9" t="s">
        <v>27</v>
      </c>
      <c r="E746" s="9" t="s">
        <v>1321</v>
      </c>
      <c r="F746" s="9" t="s">
        <v>1321</v>
      </c>
      <c r="G746" s="9" t="s">
        <v>1141</v>
      </c>
      <c r="H746" s="9" t="s">
        <v>1142</v>
      </c>
      <c r="I746" s="9" t="s">
        <v>54</v>
      </c>
      <c r="J746" s="15">
        <v>5468.9863631785083</v>
      </c>
      <c r="K746" s="16">
        <v>15.459927555959659</v>
      </c>
      <c r="L746" s="9" t="s">
        <v>27</v>
      </c>
      <c r="M746" s="9">
        <v>2021</v>
      </c>
      <c r="N746" s="9" t="s">
        <v>31</v>
      </c>
      <c r="O746" s="9" t="s">
        <v>31</v>
      </c>
      <c r="P746" s="9">
        <v>2035</v>
      </c>
      <c r="Q746" s="9" t="s">
        <v>32</v>
      </c>
      <c r="R746" s="17">
        <v>3.9658130267684468</v>
      </c>
      <c r="S746" s="9">
        <v>2035</v>
      </c>
      <c r="T746" s="9" t="s">
        <v>27</v>
      </c>
      <c r="U746" s="9" t="s">
        <v>225</v>
      </c>
      <c r="V746" s="9" t="s">
        <v>226</v>
      </c>
      <c r="W746" s="9">
        <v>96</v>
      </c>
      <c r="X746" s="9" t="s">
        <v>227</v>
      </c>
    </row>
    <row r="747" spans="1:24" ht="60">
      <c r="A747" s="9" t="s">
        <v>1139</v>
      </c>
      <c r="B747" s="9" t="s">
        <v>70</v>
      </c>
      <c r="C747" s="9" t="s">
        <v>284</v>
      </c>
      <c r="D747" s="9" t="s">
        <v>27</v>
      </c>
      <c r="E747" s="9" t="s">
        <v>1322</v>
      </c>
      <c r="F747" s="9" t="s">
        <v>1322</v>
      </c>
      <c r="G747" s="9" t="s">
        <v>1141</v>
      </c>
      <c r="H747" s="9" t="s">
        <v>1142</v>
      </c>
      <c r="I747" s="9" t="s">
        <v>54</v>
      </c>
      <c r="J747" s="15">
        <v>7456.6118400412724</v>
      </c>
      <c r="K747" s="16">
        <v>16.77212827251255</v>
      </c>
      <c r="L747" s="9" t="s">
        <v>27</v>
      </c>
      <c r="M747" s="9">
        <v>2021</v>
      </c>
      <c r="N747" s="9" t="s">
        <v>31</v>
      </c>
      <c r="O747" s="9" t="s">
        <v>31</v>
      </c>
      <c r="P747" s="9">
        <v>2035</v>
      </c>
      <c r="Q747" s="9" t="s">
        <v>32</v>
      </c>
      <c r="R747" s="17">
        <v>1.8724425585222673</v>
      </c>
      <c r="S747" s="9">
        <v>2035</v>
      </c>
      <c r="T747" s="9" t="s">
        <v>27</v>
      </c>
      <c r="U747" s="9" t="s">
        <v>225</v>
      </c>
      <c r="V747" s="9" t="s">
        <v>226</v>
      </c>
      <c r="W747" s="9">
        <v>96</v>
      </c>
      <c r="X747" s="9" t="s">
        <v>227</v>
      </c>
    </row>
    <row r="748" spans="1:24" ht="60">
      <c r="A748" s="9" t="s">
        <v>1139</v>
      </c>
      <c r="B748" s="9" t="s">
        <v>70</v>
      </c>
      <c r="C748" s="9" t="s">
        <v>316</v>
      </c>
      <c r="D748" s="9" t="s">
        <v>27</v>
      </c>
      <c r="E748" s="9" t="s">
        <v>1323</v>
      </c>
      <c r="F748" s="9" t="s">
        <v>1323</v>
      </c>
      <c r="G748" s="9" t="s">
        <v>1141</v>
      </c>
      <c r="H748" s="9" t="s">
        <v>1142</v>
      </c>
      <c r="I748" s="9" t="s">
        <v>54</v>
      </c>
      <c r="J748" s="15">
        <v>5461.0245759057343</v>
      </c>
      <c r="K748" s="16">
        <v>16.160781813702233</v>
      </c>
      <c r="L748" s="9" t="s">
        <v>27</v>
      </c>
      <c r="M748" s="9">
        <v>2021</v>
      </c>
      <c r="N748" s="9" t="s">
        <v>31</v>
      </c>
      <c r="O748" s="9" t="s">
        <v>31</v>
      </c>
      <c r="P748" s="9">
        <v>2035</v>
      </c>
      <c r="Q748" s="9" t="s">
        <v>32</v>
      </c>
      <c r="R748" s="17">
        <v>3.1530087720802347</v>
      </c>
      <c r="S748" s="9">
        <v>2035</v>
      </c>
      <c r="T748" s="9" t="s">
        <v>27</v>
      </c>
      <c r="U748" s="9" t="s">
        <v>225</v>
      </c>
      <c r="V748" s="9" t="s">
        <v>226</v>
      </c>
      <c r="W748" s="9">
        <v>96</v>
      </c>
      <c r="X748" s="9" t="s">
        <v>227</v>
      </c>
    </row>
    <row r="749" spans="1:24" ht="60">
      <c r="A749" s="9" t="s">
        <v>1139</v>
      </c>
      <c r="B749" s="9" t="s">
        <v>70</v>
      </c>
      <c r="C749" s="9" t="s">
        <v>330</v>
      </c>
      <c r="D749" s="9" t="s">
        <v>27</v>
      </c>
      <c r="E749" s="9" t="s">
        <v>1324</v>
      </c>
      <c r="F749" s="9" t="s">
        <v>1324</v>
      </c>
      <c r="G749" s="9" t="s">
        <v>1141</v>
      </c>
      <c r="H749" s="9" t="s">
        <v>1142</v>
      </c>
      <c r="I749" s="9" t="s">
        <v>54</v>
      </c>
      <c r="J749" s="15">
        <v>2792.5151289870014</v>
      </c>
      <c r="K749" s="16">
        <v>8.7215972752481932</v>
      </c>
      <c r="L749" s="9" t="s">
        <v>27</v>
      </c>
      <c r="M749" s="9">
        <v>2021</v>
      </c>
      <c r="N749" s="9" t="s">
        <v>31</v>
      </c>
      <c r="O749" s="9" t="s">
        <v>31</v>
      </c>
      <c r="P749" s="9">
        <v>2035</v>
      </c>
      <c r="Q749" s="9" t="s">
        <v>32</v>
      </c>
      <c r="R749" s="17">
        <v>1.7551156460475821</v>
      </c>
      <c r="S749" s="9">
        <v>2035</v>
      </c>
      <c r="T749" s="9" t="s">
        <v>27</v>
      </c>
      <c r="U749" s="9" t="s">
        <v>225</v>
      </c>
      <c r="V749" s="9" t="s">
        <v>226</v>
      </c>
      <c r="W749" s="9">
        <v>96</v>
      </c>
      <c r="X749" s="9" t="s">
        <v>227</v>
      </c>
    </row>
    <row r="750" spans="1:24" ht="60">
      <c r="A750" s="9" t="s">
        <v>1139</v>
      </c>
      <c r="B750" s="9" t="s">
        <v>70</v>
      </c>
      <c r="C750" s="9" t="s">
        <v>355</v>
      </c>
      <c r="D750" s="9" t="s">
        <v>27</v>
      </c>
      <c r="E750" s="9" t="s">
        <v>1325</v>
      </c>
      <c r="F750" s="9" t="s">
        <v>1325</v>
      </c>
      <c r="G750" s="9" t="s">
        <v>1141</v>
      </c>
      <c r="H750" s="9" t="s">
        <v>1142</v>
      </c>
      <c r="I750" s="9" t="s">
        <v>54</v>
      </c>
      <c r="J750" s="15">
        <v>4929.7896257151824</v>
      </c>
      <c r="K750" s="16">
        <v>11.251192420624333</v>
      </c>
      <c r="L750" s="9" t="s">
        <v>27</v>
      </c>
      <c r="M750" s="9">
        <v>2021</v>
      </c>
      <c r="N750" s="9" t="s">
        <v>31</v>
      </c>
      <c r="O750" s="9" t="s">
        <v>31</v>
      </c>
      <c r="P750" s="9">
        <v>2035</v>
      </c>
      <c r="Q750" s="9" t="s">
        <v>32</v>
      </c>
      <c r="R750" s="17">
        <v>0.63940352157479619</v>
      </c>
      <c r="S750" s="9">
        <v>2035</v>
      </c>
      <c r="T750" s="9" t="s">
        <v>27</v>
      </c>
      <c r="U750" s="9" t="s">
        <v>225</v>
      </c>
      <c r="V750" s="9" t="s">
        <v>226</v>
      </c>
      <c r="W750" s="9">
        <v>96</v>
      </c>
      <c r="X750" s="9" t="s">
        <v>227</v>
      </c>
    </row>
    <row r="751" spans="1:24" ht="60">
      <c r="A751" s="9" t="s">
        <v>1139</v>
      </c>
      <c r="B751" s="9" t="s">
        <v>70</v>
      </c>
      <c r="C751" s="9" t="s">
        <v>468</v>
      </c>
      <c r="D751" s="9" t="s">
        <v>27</v>
      </c>
      <c r="E751" s="9" t="s">
        <v>1326</v>
      </c>
      <c r="F751" s="9" t="s">
        <v>1326</v>
      </c>
      <c r="G751" s="9" t="s">
        <v>1141</v>
      </c>
      <c r="H751" s="9" t="s">
        <v>1142</v>
      </c>
      <c r="I751" s="9" t="s">
        <v>54</v>
      </c>
      <c r="J751" s="15">
        <v>8947.3936690837909</v>
      </c>
      <c r="K751" s="16">
        <v>17.323515331485488</v>
      </c>
      <c r="L751" s="9" t="s">
        <v>27</v>
      </c>
      <c r="M751" s="9">
        <v>2021</v>
      </c>
      <c r="N751" s="9" t="s">
        <v>31</v>
      </c>
      <c r="O751" s="9" t="s">
        <v>31</v>
      </c>
      <c r="P751" s="9">
        <v>2035</v>
      </c>
      <c r="Q751" s="9" t="s">
        <v>32</v>
      </c>
      <c r="R751" s="17">
        <v>3.5607275147159263</v>
      </c>
      <c r="S751" s="9">
        <v>2035</v>
      </c>
      <c r="T751" s="9" t="s">
        <v>27</v>
      </c>
      <c r="U751" s="9" t="s">
        <v>225</v>
      </c>
      <c r="V751" s="9" t="s">
        <v>226</v>
      </c>
      <c r="W751" s="9">
        <v>96</v>
      </c>
      <c r="X751" s="9" t="s">
        <v>227</v>
      </c>
    </row>
    <row r="752" spans="1:24" ht="60">
      <c r="A752" s="9" t="s">
        <v>1139</v>
      </c>
      <c r="B752" s="9" t="s">
        <v>70</v>
      </c>
      <c r="C752" s="9" t="s">
        <v>234</v>
      </c>
      <c r="D752" s="9" t="s">
        <v>27</v>
      </c>
      <c r="E752" s="9" t="s">
        <v>1327</v>
      </c>
      <c r="F752" s="9" t="s">
        <v>1327</v>
      </c>
      <c r="G752" s="9" t="s">
        <v>1141</v>
      </c>
      <c r="H752" s="9" t="s">
        <v>1142</v>
      </c>
      <c r="I752" s="9" t="s">
        <v>54</v>
      </c>
      <c r="J752" s="15">
        <v>4343.7381376306821</v>
      </c>
      <c r="K752" s="16">
        <v>9.1119909372369765</v>
      </c>
      <c r="L752" s="9" t="s">
        <v>27</v>
      </c>
      <c r="M752" s="9">
        <v>2021</v>
      </c>
      <c r="N752" s="9" t="s">
        <v>31</v>
      </c>
      <c r="O752" s="9" t="s">
        <v>31</v>
      </c>
      <c r="P752" s="9">
        <v>2035</v>
      </c>
      <c r="Q752" s="9" t="s">
        <v>32</v>
      </c>
      <c r="R752" s="17">
        <v>3.0438483659052062</v>
      </c>
      <c r="S752" s="9">
        <v>2035</v>
      </c>
      <c r="T752" s="9" t="s">
        <v>27</v>
      </c>
      <c r="U752" s="9" t="s">
        <v>225</v>
      </c>
      <c r="V752" s="9" t="s">
        <v>226</v>
      </c>
      <c r="W752" s="9">
        <v>96</v>
      </c>
      <c r="X752" s="9" t="s">
        <v>227</v>
      </c>
    </row>
    <row r="753" spans="1:24" ht="60">
      <c r="A753" s="9" t="s">
        <v>1139</v>
      </c>
      <c r="B753" s="9" t="s">
        <v>70</v>
      </c>
      <c r="C753" s="9" t="s">
        <v>112</v>
      </c>
      <c r="D753" s="9" t="s">
        <v>27</v>
      </c>
      <c r="E753" s="9" t="s">
        <v>1328</v>
      </c>
      <c r="F753" s="9" t="s">
        <v>1328</v>
      </c>
      <c r="G753" s="9" t="s">
        <v>1141</v>
      </c>
      <c r="H753" s="9" t="s">
        <v>1142</v>
      </c>
      <c r="I753" s="9" t="s">
        <v>54</v>
      </c>
      <c r="J753" s="15">
        <v>23568.267139854011</v>
      </c>
      <c r="K753" s="16">
        <v>61.496638434659097</v>
      </c>
      <c r="L753" s="9" t="s">
        <v>27</v>
      </c>
      <c r="M753" s="9">
        <v>2021</v>
      </c>
      <c r="N753" s="9" t="s">
        <v>31</v>
      </c>
      <c r="O753" s="9" t="s">
        <v>31</v>
      </c>
      <c r="P753" s="9">
        <v>2035</v>
      </c>
      <c r="Q753" s="9" t="s">
        <v>32</v>
      </c>
      <c r="R753" s="17">
        <v>4.2872194871613782</v>
      </c>
      <c r="S753" s="9">
        <v>2035</v>
      </c>
      <c r="T753" s="9" t="s">
        <v>27</v>
      </c>
      <c r="U753" s="9" t="s">
        <v>225</v>
      </c>
      <c r="V753" s="9" t="s">
        <v>226</v>
      </c>
      <c r="W753" s="9">
        <v>96</v>
      </c>
      <c r="X753" s="9" t="s">
        <v>227</v>
      </c>
    </row>
    <row r="754" spans="1:24" ht="60">
      <c r="A754" s="9" t="s">
        <v>1139</v>
      </c>
      <c r="B754" s="9" t="s">
        <v>70</v>
      </c>
      <c r="C754" s="9" t="s">
        <v>43</v>
      </c>
      <c r="D754" s="9" t="s">
        <v>27</v>
      </c>
      <c r="E754" s="9" t="s">
        <v>274</v>
      </c>
      <c r="F754" s="9" t="s">
        <v>274</v>
      </c>
      <c r="G754" s="9" t="s">
        <v>1141</v>
      </c>
      <c r="H754" s="9" t="s">
        <v>1142</v>
      </c>
      <c r="I754" s="9" t="s">
        <v>54</v>
      </c>
      <c r="J754" s="15">
        <v>7787.0893643978334</v>
      </c>
      <c r="K754" s="16">
        <v>14.216265120329345</v>
      </c>
      <c r="L754" s="9" t="s">
        <v>27</v>
      </c>
      <c r="M754" s="9">
        <v>2021</v>
      </c>
      <c r="N754" s="9" t="s">
        <v>31</v>
      </c>
      <c r="O754" s="9" t="s">
        <v>31</v>
      </c>
      <c r="P754" s="9">
        <v>2035</v>
      </c>
      <c r="Q754" s="9" t="s">
        <v>32</v>
      </c>
      <c r="R754" s="17">
        <v>5.5594886476721408</v>
      </c>
      <c r="S754" s="9">
        <v>2035</v>
      </c>
      <c r="T754" s="9" t="s">
        <v>27</v>
      </c>
      <c r="U754" s="9" t="s">
        <v>225</v>
      </c>
      <c r="V754" s="9" t="s">
        <v>226</v>
      </c>
      <c r="W754" s="9">
        <v>96</v>
      </c>
      <c r="X754" s="9" t="s">
        <v>227</v>
      </c>
    </row>
    <row r="755" spans="1:24" ht="60">
      <c r="A755" s="9" t="s">
        <v>1139</v>
      </c>
      <c r="B755" s="9" t="s">
        <v>70</v>
      </c>
      <c r="C755" s="9" t="s">
        <v>266</v>
      </c>
      <c r="D755" s="9" t="s">
        <v>27</v>
      </c>
      <c r="E755" s="9" t="s">
        <v>647</v>
      </c>
      <c r="F755" s="9" t="s">
        <v>647</v>
      </c>
      <c r="G755" s="9" t="s">
        <v>1141</v>
      </c>
      <c r="H755" s="9" t="s">
        <v>1142</v>
      </c>
      <c r="I755" s="9" t="s">
        <v>54</v>
      </c>
      <c r="J755" s="15">
        <v>3978.636896443335</v>
      </c>
      <c r="K755" s="16">
        <v>6.9447068954992641</v>
      </c>
      <c r="L755" s="9" t="s">
        <v>27</v>
      </c>
      <c r="M755" s="9">
        <v>2021</v>
      </c>
      <c r="N755" s="9" t="s">
        <v>31</v>
      </c>
      <c r="O755" s="9" t="s">
        <v>31</v>
      </c>
      <c r="P755" s="9">
        <v>2035</v>
      </c>
      <c r="Q755" s="9" t="s">
        <v>32</v>
      </c>
      <c r="R755" s="17">
        <v>3.6095347327673659</v>
      </c>
      <c r="S755" s="9">
        <v>2035</v>
      </c>
      <c r="T755" s="9" t="s">
        <v>27</v>
      </c>
      <c r="U755" s="9" t="s">
        <v>225</v>
      </c>
      <c r="V755" s="9" t="s">
        <v>226</v>
      </c>
      <c r="W755" s="9">
        <v>96</v>
      </c>
      <c r="X755" s="9" t="s">
        <v>227</v>
      </c>
    </row>
    <row r="756" spans="1:24" ht="60">
      <c r="A756" s="9" t="s">
        <v>1139</v>
      </c>
      <c r="B756" s="9" t="s">
        <v>70</v>
      </c>
      <c r="C756" s="9" t="s">
        <v>383</v>
      </c>
      <c r="D756" s="9" t="s">
        <v>27</v>
      </c>
      <c r="E756" s="9" t="s">
        <v>1329</v>
      </c>
      <c r="F756" s="9" t="s">
        <v>1329</v>
      </c>
      <c r="G756" s="9" t="s">
        <v>1141</v>
      </c>
      <c r="H756" s="9" t="s">
        <v>1142</v>
      </c>
      <c r="I756" s="9" t="s">
        <v>54</v>
      </c>
      <c r="J756" s="15">
        <v>10626.843402489441</v>
      </c>
      <c r="K756" s="16">
        <v>24.380591193555347</v>
      </c>
      <c r="L756" s="9" t="s">
        <v>27</v>
      </c>
      <c r="M756" s="9">
        <v>2021</v>
      </c>
      <c r="N756" s="9" t="s">
        <v>31</v>
      </c>
      <c r="O756" s="9" t="s">
        <v>31</v>
      </c>
      <c r="P756" s="9">
        <v>2035</v>
      </c>
      <c r="Q756" s="9" t="s">
        <v>32</v>
      </c>
      <c r="R756" s="17">
        <v>4.1032526125681663</v>
      </c>
      <c r="S756" s="9">
        <v>2035</v>
      </c>
      <c r="T756" s="9" t="s">
        <v>27</v>
      </c>
      <c r="U756" s="9" t="s">
        <v>225</v>
      </c>
      <c r="V756" s="9" t="s">
        <v>226</v>
      </c>
      <c r="W756" s="9">
        <v>96</v>
      </c>
      <c r="X756" s="9" t="s">
        <v>227</v>
      </c>
    </row>
    <row r="757" spans="1:24" ht="60">
      <c r="A757" s="9" t="s">
        <v>1139</v>
      </c>
      <c r="B757" s="9" t="s">
        <v>70</v>
      </c>
      <c r="C757" s="9" t="s">
        <v>247</v>
      </c>
      <c r="D757" s="9" t="s">
        <v>27</v>
      </c>
      <c r="E757" s="9" t="s">
        <v>1330</v>
      </c>
      <c r="F757" s="9" t="s">
        <v>1330</v>
      </c>
      <c r="G757" s="9" t="s">
        <v>1141</v>
      </c>
      <c r="H757" s="9" t="s">
        <v>1142</v>
      </c>
      <c r="I757" s="9" t="s">
        <v>54</v>
      </c>
      <c r="J757" s="15">
        <v>193916.87123053122</v>
      </c>
      <c r="K757" s="16">
        <v>436.50493963842496</v>
      </c>
      <c r="L757" s="9" t="s">
        <v>27</v>
      </c>
      <c r="M757" s="9">
        <v>2021</v>
      </c>
      <c r="N757" s="9" t="s">
        <v>31</v>
      </c>
      <c r="O757" s="9" t="s">
        <v>31</v>
      </c>
      <c r="P757" s="9">
        <v>2035</v>
      </c>
      <c r="Q757" s="9" t="s">
        <v>32</v>
      </c>
      <c r="R757" s="17">
        <v>127.91837471313598</v>
      </c>
      <c r="S757" s="9">
        <v>2035</v>
      </c>
      <c r="T757" s="9" t="s">
        <v>27</v>
      </c>
      <c r="U757" s="9" t="s">
        <v>225</v>
      </c>
      <c r="V757" s="9" t="s">
        <v>226</v>
      </c>
      <c r="W757" s="9">
        <v>96</v>
      </c>
      <c r="X757" s="9" t="s">
        <v>227</v>
      </c>
    </row>
    <row r="758" spans="1:24" ht="60">
      <c r="A758" s="9" t="s">
        <v>1139</v>
      </c>
      <c r="B758" s="9" t="s">
        <v>70</v>
      </c>
      <c r="C758" s="9" t="s">
        <v>402</v>
      </c>
      <c r="D758" s="9" t="s">
        <v>27</v>
      </c>
      <c r="E758" s="9" t="s">
        <v>1331</v>
      </c>
      <c r="F758" s="9" t="s">
        <v>1331</v>
      </c>
      <c r="G758" s="9" t="s">
        <v>1141</v>
      </c>
      <c r="H758" s="9" t="s">
        <v>1142</v>
      </c>
      <c r="I758" s="9" t="s">
        <v>54</v>
      </c>
      <c r="J758" s="15">
        <v>3239.5432318178014</v>
      </c>
      <c r="K758" s="16">
        <v>9.4265341961472995</v>
      </c>
      <c r="L758" s="9" t="s">
        <v>27</v>
      </c>
      <c r="M758" s="9">
        <v>2021</v>
      </c>
      <c r="N758" s="9" t="s">
        <v>31</v>
      </c>
      <c r="O758" s="9" t="s">
        <v>31</v>
      </c>
      <c r="P758" s="9">
        <v>2035</v>
      </c>
      <c r="Q758" s="9" t="s">
        <v>32</v>
      </c>
      <c r="R758" s="17">
        <v>1.389958583176746</v>
      </c>
      <c r="S758" s="9">
        <v>2035</v>
      </c>
      <c r="T758" s="9" t="s">
        <v>27</v>
      </c>
      <c r="U758" s="9" t="s">
        <v>225</v>
      </c>
      <c r="V758" s="9" t="s">
        <v>226</v>
      </c>
      <c r="W758" s="9">
        <v>96</v>
      </c>
      <c r="X758" s="9" t="s">
        <v>227</v>
      </c>
    </row>
    <row r="759" spans="1:24" ht="60">
      <c r="A759" s="9" t="s">
        <v>1139</v>
      </c>
      <c r="B759" s="9" t="s">
        <v>70</v>
      </c>
      <c r="C759" s="9" t="s">
        <v>234</v>
      </c>
      <c r="D759" s="9" t="s">
        <v>27</v>
      </c>
      <c r="E759" s="9" t="s">
        <v>1332</v>
      </c>
      <c r="F759" s="9" t="s">
        <v>1332</v>
      </c>
      <c r="G759" s="9" t="s">
        <v>1141</v>
      </c>
      <c r="H759" s="9" t="s">
        <v>1142</v>
      </c>
      <c r="I759" s="9" t="s">
        <v>54</v>
      </c>
      <c r="J759" s="15">
        <v>3130.0549887577131</v>
      </c>
      <c r="K759" s="16">
        <v>6.7830626952713295</v>
      </c>
      <c r="L759" s="9" t="s">
        <v>27</v>
      </c>
      <c r="M759" s="9">
        <v>2021</v>
      </c>
      <c r="N759" s="9" t="s">
        <v>31</v>
      </c>
      <c r="O759" s="9" t="s">
        <v>31</v>
      </c>
      <c r="P759" s="9">
        <v>2035</v>
      </c>
      <c r="Q759" s="9" t="s">
        <v>32</v>
      </c>
      <c r="R759" s="17">
        <v>1.1363579703346425</v>
      </c>
      <c r="S759" s="9">
        <v>2035</v>
      </c>
      <c r="T759" s="9" t="s">
        <v>27</v>
      </c>
      <c r="U759" s="9" t="s">
        <v>225</v>
      </c>
      <c r="V759" s="9" t="s">
        <v>226</v>
      </c>
      <c r="W759" s="9">
        <v>96</v>
      </c>
      <c r="X759" s="9" t="s">
        <v>227</v>
      </c>
    </row>
    <row r="760" spans="1:24" ht="60">
      <c r="A760" s="9" t="s">
        <v>1139</v>
      </c>
      <c r="B760" s="9" t="s">
        <v>70</v>
      </c>
      <c r="C760" s="9" t="s">
        <v>43</v>
      </c>
      <c r="D760" s="9" t="s">
        <v>27</v>
      </c>
      <c r="E760" s="9" t="s">
        <v>649</v>
      </c>
      <c r="F760" s="9" t="s">
        <v>649</v>
      </c>
      <c r="G760" s="9" t="s">
        <v>1141</v>
      </c>
      <c r="H760" s="9" t="s">
        <v>1142</v>
      </c>
      <c r="I760" s="9" t="s">
        <v>54</v>
      </c>
      <c r="J760" s="15">
        <v>7319.0609821342914</v>
      </c>
      <c r="K760" s="16">
        <v>12.583645366374611</v>
      </c>
      <c r="L760" s="9" t="s">
        <v>27</v>
      </c>
      <c r="M760" s="9">
        <v>2021</v>
      </c>
      <c r="N760" s="9" t="s">
        <v>31</v>
      </c>
      <c r="O760" s="9" t="s">
        <v>31</v>
      </c>
      <c r="P760" s="9">
        <v>2035</v>
      </c>
      <c r="Q760" s="9" t="s">
        <v>32</v>
      </c>
      <c r="R760" s="17">
        <v>21.035976479256341</v>
      </c>
      <c r="S760" s="9">
        <v>2035</v>
      </c>
      <c r="T760" s="9" t="s">
        <v>27</v>
      </c>
      <c r="U760" s="9" t="s">
        <v>225</v>
      </c>
      <c r="V760" s="9" t="s">
        <v>226</v>
      </c>
      <c r="W760" s="9">
        <v>96</v>
      </c>
      <c r="X760" s="9" t="s">
        <v>227</v>
      </c>
    </row>
    <row r="761" spans="1:24" ht="60">
      <c r="A761" s="9" t="s">
        <v>1139</v>
      </c>
      <c r="B761" s="9" t="s">
        <v>70</v>
      </c>
      <c r="C761" s="9" t="s">
        <v>247</v>
      </c>
      <c r="D761" s="9" t="s">
        <v>27</v>
      </c>
      <c r="E761" s="9" t="s">
        <v>1333</v>
      </c>
      <c r="F761" s="9" t="s">
        <v>1333</v>
      </c>
      <c r="G761" s="9" t="s">
        <v>1141</v>
      </c>
      <c r="H761" s="9" t="s">
        <v>1142</v>
      </c>
      <c r="I761" s="9" t="s">
        <v>54</v>
      </c>
      <c r="J761" s="15">
        <v>49280.403782648638</v>
      </c>
      <c r="K761" s="16">
        <v>156.22443761453309</v>
      </c>
      <c r="L761" s="9" t="s">
        <v>27</v>
      </c>
      <c r="M761" s="9">
        <v>2021</v>
      </c>
      <c r="N761" s="9" t="s">
        <v>31</v>
      </c>
      <c r="O761" s="9" t="s">
        <v>31</v>
      </c>
      <c r="P761" s="9">
        <v>2035</v>
      </c>
      <c r="Q761" s="9" t="s">
        <v>32</v>
      </c>
      <c r="R761" s="17">
        <v>36.098697652879537</v>
      </c>
      <c r="S761" s="9">
        <v>2035</v>
      </c>
      <c r="T761" s="9" t="s">
        <v>27</v>
      </c>
      <c r="U761" s="9" t="s">
        <v>225</v>
      </c>
      <c r="V761" s="9" t="s">
        <v>226</v>
      </c>
      <c r="W761" s="9">
        <v>96</v>
      </c>
      <c r="X761" s="9" t="s">
        <v>227</v>
      </c>
    </row>
    <row r="762" spans="1:24" ht="60">
      <c r="A762" s="9" t="s">
        <v>1139</v>
      </c>
      <c r="B762" s="9" t="s">
        <v>70</v>
      </c>
      <c r="C762" s="9" t="s">
        <v>273</v>
      </c>
      <c r="D762" s="9" t="s">
        <v>27</v>
      </c>
      <c r="E762" s="9" t="s">
        <v>651</v>
      </c>
      <c r="F762" s="9" t="s">
        <v>651</v>
      </c>
      <c r="G762" s="9" t="s">
        <v>1141</v>
      </c>
      <c r="H762" s="9" t="s">
        <v>1142</v>
      </c>
      <c r="I762" s="9" t="s">
        <v>54</v>
      </c>
      <c r="J762" s="15">
        <v>10996.77945304847</v>
      </c>
      <c r="K762" s="16">
        <v>24.47292538463148</v>
      </c>
      <c r="L762" s="9" t="s">
        <v>27</v>
      </c>
      <c r="M762" s="9">
        <v>2021</v>
      </c>
      <c r="N762" s="9" t="s">
        <v>31</v>
      </c>
      <c r="O762" s="9" t="s">
        <v>31</v>
      </c>
      <c r="P762" s="9">
        <v>2035</v>
      </c>
      <c r="Q762" s="9" t="s">
        <v>32</v>
      </c>
      <c r="R762" s="17">
        <v>11.510564851987072</v>
      </c>
      <c r="S762" s="9">
        <v>2035</v>
      </c>
      <c r="T762" s="9" t="s">
        <v>27</v>
      </c>
      <c r="U762" s="9" t="s">
        <v>225</v>
      </c>
      <c r="V762" s="9" t="s">
        <v>226</v>
      </c>
      <c r="W762" s="9">
        <v>96</v>
      </c>
      <c r="X762" s="9" t="s">
        <v>227</v>
      </c>
    </row>
    <row r="763" spans="1:24" ht="60">
      <c r="A763" s="9" t="s">
        <v>1139</v>
      </c>
      <c r="B763" s="9" t="s">
        <v>70</v>
      </c>
      <c r="C763" s="9" t="s">
        <v>229</v>
      </c>
      <c r="D763" s="9" t="s">
        <v>27</v>
      </c>
      <c r="E763" s="9" t="s">
        <v>653</v>
      </c>
      <c r="F763" s="9" t="s">
        <v>653</v>
      </c>
      <c r="G763" s="9" t="s">
        <v>1141</v>
      </c>
      <c r="H763" s="9" t="s">
        <v>1142</v>
      </c>
      <c r="I763" s="9" t="s">
        <v>54</v>
      </c>
      <c r="J763" s="15">
        <v>6992.4657820090151</v>
      </c>
      <c r="K763" s="16">
        <v>28.202862862974957</v>
      </c>
      <c r="L763" s="9" t="s">
        <v>27</v>
      </c>
      <c r="M763" s="9">
        <v>2021</v>
      </c>
      <c r="N763" s="9" t="s">
        <v>31</v>
      </c>
      <c r="O763" s="9" t="s">
        <v>31</v>
      </c>
      <c r="P763" s="9">
        <v>2035</v>
      </c>
      <c r="Q763" s="9" t="s">
        <v>32</v>
      </c>
      <c r="R763" s="17">
        <v>0.36405955337894014</v>
      </c>
      <c r="S763" s="9">
        <v>2035</v>
      </c>
      <c r="T763" s="9" t="s">
        <v>27</v>
      </c>
      <c r="U763" s="9" t="s">
        <v>225</v>
      </c>
      <c r="V763" s="9" t="s">
        <v>226</v>
      </c>
      <c r="W763" s="9">
        <v>96</v>
      </c>
      <c r="X763" s="9" t="s">
        <v>227</v>
      </c>
    </row>
    <row r="764" spans="1:24" ht="60">
      <c r="A764" s="9" t="s">
        <v>1139</v>
      </c>
      <c r="B764" s="9" t="s">
        <v>70</v>
      </c>
      <c r="C764" s="9" t="s">
        <v>234</v>
      </c>
      <c r="D764" s="9" t="s">
        <v>27</v>
      </c>
      <c r="E764" s="9" t="s">
        <v>320</v>
      </c>
      <c r="F764" s="9" t="s">
        <v>320</v>
      </c>
      <c r="G764" s="9" t="s">
        <v>1141</v>
      </c>
      <c r="H764" s="9" t="s">
        <v>1142</v>
      </c>
      <c r="I764" s="9" t="s">
        <v>54</v>
      </c>
      <c r="J764" s="15">
        <v>6760.0859932436833</v>
      </c>
      <c r="K764" s="16">
        <v>17.35975477940918</v>
      </c>
      <c r="L764" s="9" t="s">
        <v>27</v>
      </c>
      <c r="M764" s="9">
        <v>2021</v>
      </c>
      <c r="N764" s="9" t="s">
        <v>31</v>
      </c>
      <c r="O764" s="9" t="s">
        <v>31</v>
      </c>
      <c r="P764" s="9">
        <v>2035</v>
      </c>
      <c r="Q764" s="9" t="s">
        <v>32</v>
      </c>
      <c r="R764" s="17">
        <v>1.7395764636633271</v>
      </c>
      <c r="S764" s="9">
        <v>2035</v>
      </c>
      <c r="T764" s="9" t="s">
        <v>27</v>
      </c>
      <c r="U764" s="9" t="s">
        <v>225</v>
      </c>
      <c r="V764" s="9" t="s">
        <v>226</v>
      </c>
      <c r="W764" s="9">
        <v>96</v>
      </c>
      <c r="X764" s="9" t="s">
        <v>227</v>
      </c>
    </row>
    <row r="765" spans="1:24" ht="60">
      <c r="A765" s="9" t="s">
        <v>1139</v>
      </c>
      <c r="B765" s="9" t="s">
        <v>70</v>
      </c>
      <c r="C765" s="9" t="s">
        <v>270</v>
      </c>
      <c r="D765" s="9" t="s">
        <v>27</v>
      </c>
      <c r="E765" s="9" t="s">
        <v>1334</v>
      </c>
      <c r="F765" s="9" t="s">
        <v>1334</v>
      </c>
      <c r="G765" s="9" t="s">
        <v>1141</v>
      </c>
      <c r="H765" s="9" t="s">
        <v>1142</v>
      </c>
      <c r="I765" s="9" t="s">
        <v>54</v>
      </c>
      <c r="J765" s="15">
        <v>11698.371467658877</v>
      </c>
      <c r="K765" s="16">
        <v>26.416114898989946</v>
      </c>
      <c r="L765" s="9" t="s">
        <v>27</v>
      </c>
      <c r="M765" s="9">
        <v>2021</v>
      </c>
      <c r="N765" s="9" t="s">
        <v>31</v>
      </c>
      <c r="O765" s="9" t="s">
        <v>31</v>
      </c>
      <c r="P765" s="9">
        <v>2035</v>
      </c>
      <c r="Q765" s="9" t="s">
        <v>32</v>
      </c>
      <c r="R765" s="17">
        <v>4.8725402662607253</v>
      </c>
      <c r="S765" s="9">
        <v>2035</v>
      </c>
      <c r="T765" s="9" t="s">
        <v>27</v>
      </c>
      <c r="U765" s="9" t="s">
        <v>225</v>
      </c>
      <c r="V765" s="9" t="s">
        <v>226</v>
      </c>
      <c r="W765" s="9">
        <v>96</v>
      </c>
      <c r="X765" s="9" t="s">
        <v>227</v>
      </c>
    </row>
    <row r="766" spans="1:24" ht="60">
      <c r="A766" s="9" t="s">
        <v>1139</v>
      </c>
      <c r="B766" s="9" t="s">
        <v>70</v>
      </c>
      <c r="C766" s="9" t="s">
        <v>468</v>
      </c>
      <c r="D766" s="9" t="s">
        <v>27</v>
      </c>
      <c r="E766" s="9" t="s">
        <v>1011</v>
      </c>
      <c r="F766" s="9" t="s">
        <v>1011</v>
      </c>
      <c r="G766" s="9" t="s">
        <v>1141</v>
      </c>
      <c r="H766" s="9" t="s">
        <v>1142</v>
      </c>
      <c r="I766" s="9" t="s">
        <v>54</v>
      </c>
      <c r="J766" s="15">
        <v>3673.5967724485968</v>
      </c>
      <c r="K766" s="16">
        <v>7.3850629124874683</v>
      </c>
      <c r="L766" s="9" t="s">
        <v>27</v>
      </c>
      <c r="M766" s="9">
        <v>2021</v>
      </c>
      <c r="N766" s="9" t="s">
        <v>31</v>
      </c>
      <c r="O766" s="9" t="s">
        <v>31</v>
      </c>
      <c r="P766" s="9">
        <v>2035</v>
      </c>
      <c r="Q766" s="9" t="s">
        <v>32</v>
      </c>
      <c r="R766" s="17">
        <v>4.7527885900540712</v>
      </c>
      <c r="S766" s="9">
        <v>2035</v>
      </c>
      <c r="T766" s="9" t="s">
        <v>27</v>
      </c>
      <c r="U766" s="9" t="s">
        <v>225</v>
      </c>
      <c r="V766" s="9" t="s">
        <v>226</v>
      </c>
      <c r="W766" s="9">
        <v>96</v>
      </c>
      <c r="X766" s="9" t="s">
        <v>227</v>
      </c>
    </row>
    <row r="767" spans="1:24" ht="60">
      <c r="A767" s="9" t="s">
        <v>1139</v>
      </c>
      <c r="B767" s="9" t="s">
        <v>70</v>
      </c>
      <c r="C767" s="9" t="s">
        <v>402</v>
      </c>
      <c r="D767" s="9" t="s">
        <v>27</v>
      </c>
      <c r="E767" s="9" t="s">
        <v>1335</v>
      </c>
      <c r="F767" s="9" t="s">
        <v>1335</v>
      </c>
      <c r="G767" s="9" t="s">
        <v>1141</v>
      </c>
      <c r="H767" s="9" t="s">
        <v>1142</v>
      </c>
      <c r="I767" s="9" t="s">
        <v>54</v>
      </c>
      <c r="J767" s="15">
        <v>4868.5033959442317</v>
      </c>
      <c r="K767" s="16">
        <v>13.190972643873334</v>
      </c>
      <c r="L767" s="9" t="s">
        <v>27</v>
      </c>
      <c r="M767" s="9">
        <v>2021</v>
      </c>
      <c r="N767" s="9" t="s">
        <v>31</v>
      </c>
      <c r="O767" s="9" t="s">
        <v>31</v>
      </c>
      <c r="P767" s="9">
        <v>2035</v>
      </c>
      <c r="Q767" s="9" t="s">
        <v>32</v>
      </c>
      <c r="R767" s="17">
        <v>3.4872820000582911</v>
      </c>
      <c r="S767" s="9">
        <v>2035</v>
      </c>
      <c r="T767" s="9" t="s">
        <v>27</v>
      </c>
      <c r="U767" s="9" t="s">
        <v>225</v>
      </c>
      <c r="V767" s="9" t="s">
        <v>226</v>
      </c>
      <c r="W767" s="9">
        <v>96</v>
      </c>
      <c r="X767" s="9" t="s">
        <v>227</v>
      </c>
    </row>
    <row r="768" spans="1:24" ht="60">
      <c r="A768" s="9" t="s">
        <v>1139</v>
      </c>
      <c r="B768" s="9" t="s">
        <v>70</v>
      </c>
      <c r="C768" s="9" t="s">
        <v>221</v>
      </c>
      <c r="D768" s="9" t="s">
        <v>27</v>
      </c>
      <c r="E768" s="9" t="s">
        <v>1013</v>
      </c>
      <c r="F768" s="9" t="s">
        <v>1013</v>
      </c>
      <c r="G768" s="9" t="s">
        <v>1141</v>
      </c>
      <c r="H768" s="9" t="s">
        <v>1142</v>
      </c>
      <c r="I768" s="9" t="s">
        <v>54</v>
      </c>
      <c r="J768" s="15">
        <v>4653.0193113792457</v>
      </c>
      <c r="K768" s="16">
        <v>7.8034861064025067</v>
      </c>
      <c r="L768" s="9" t="s">
        <v>27</v>
      </c>
      <c r="M768" s="9">
        <v>2021</v>
      </c>
      <c r="N768" s="9" t="s">
        <v>31</v>
      </c>
      <c r="O768" s="9" t="s">
        <v>31</v>
      </c>
      <c r="P768" s="9">
        <v>2035</v>
      </c>
      <c r="Q768" s="9" t="s">
        <v>32</v>
      </c>
      <c r="R768" s="17">
        <v>4.5978657006731307</v>
      </c>
      <c r="S768" s="9">
        <v>2035</v>
      </c>
      <c r="T768" s="9" t="s">
        <v>27</v>
      </c>
      <c r="U768" s="9" t="s">
        <v>225</v>
      </c>
      <c r="V768" s="9" t="s">
        <v>226</v>
      </c>
      <c r="W768" s="9">
        <v>96</v>
      </c>
      <c r="X768" s="9" t="s">
        <v>227</v>
      </c>
    </row>
    <row r="769" spans="1:24" ht="60">
      <c r="A769" s="9" t="s">
        <v>1139</v>
      </c>
      <c r="B769" s="9" t="s">
        <v>70</v>
      </c>
      <c r="C769" s="9" t="s">
        <v>112</v>
      </c>
      <c r="D769" s="9" t="s">
        <v>27</v>
      </c>
      <c r="E769" s="9" t="s">
        <v>655</v>
      </c>
      <c r="F769" s="9" t="s">
        <v>655</v>
      </c>
      <c r="G769" s="9" t="s">
        <v>1141</v>
      </c>
      <c r="H769" s="9" t="s">
        <v>1142</v>
      </c>
      <c r="I769" s="9" t="s">
        <v>54</v>
      </c>
      <c r="J769" s="15">
        <v>5660.6756645638461</v>
      </c>
      <c r="K769" s="16">
        <v>13.294356901314549</v>
      </c>
      <c r="L769" s="9" t="s">
        <v>27</v>
      </c>
      <c r="M769" s="9">
        <v>2021</v>
      </c>
      <c r="N769" s="9" t="s">
        <v>31</v>
      </c>
      <c r="O769" s="9" t="s">
        <v>31</v>
      </c>
      <c r="P769" s="9">
        <v>2035</v>
      </c>
      <c r="Q769" s="9" t="s">
        <v>32</v>
      </c>
      <c r="R769" s="17">
        <v>3.2335621738635134</v>
      </c>
      <c r="S769" s="9">
        <v>2035</v>
      </c>
      <c r="T769" s="9" t="s">
        <v>27</v>
      </c>
      <c r="U769" s="9" t="s">
        <v>225</v>
      </c>
      <c r="V769" s="9" t="s">
        <v>226</v>
      </c>
      <c r="W769" s="9">
        <v>96</v>
      </c>
      <c r="X769" s="9" t="s">
        <v>227</v>
      </c>
    </row>
    <row r="770" spans="1:24" ht="60">
      <c r="A770" s="9" t="s">
        <v>1139</v>
      </c>
      <c r="B770" s="9" t="s">
        <v>70</v>
      </c>
      <c r="C770" s="9" t="s">
        <v>458</v>
      </c>
      <c r="D770" s="9" t="s">
        <v>27</v>
      </c>
      <c r="E770" s="9" t="s">
        <v>1336</v>
      </c>
      <c r="F770" s="9" t="s">
        <v>1336</v>
      </c>
      <c r="G770" s="9" t="s">
        <v>1141</v>
      </c>
      <c r="H770" s="9" t="s">
        <v>1142</v>
      </c>
      <c r="I770" s="9" t="s">
        <v>54</v>
      </c>
      <c r="J770" s="15">
        <v>2044.5638093350208</v>
      </c>
      <c r="K770" s="16">
        <v>4.6956164303632359</v>
      </c>
      <c r="L770" s="9" t="s">
        <v>27</v>
      </c>
      <c r="M770" s="9">
        <v>2021</v>
      </c>
      <c r="N770" s="9" t="s">
        <v>31</v>
      </c>
      <c r="O770" s="9" t="s">
        <v>31</v>
      </c>
      <c r="P770" s="9">
        <v>2035</v>
      </c>
      <c r="Q770" s="9" t="s">
        <v>32</v>
      </c>
      <c r="R770" s="17">
        <v>0.68874386224515205</v>
      </c>
      <c r="S770" s="9">
        <v>2035</v>
      </c>
      <c r="T770" s="9" t="s">
        <v>27</v>
      </c>
      <c r="U770" s="9" t="s">
        <v>225</v>
      </c>
      <c r="V770" s="9" t="s">
        <v>226</v>
      </c>
      <c r="W770" s="9">
        <v>96</v>
      </c>
      <c r="X770" s="9" t="s">
        <v>227</v>
      </c>
    </row>
    <row r="771" spans="1:24" ht="60">
      <c r="A771" s="9" t="s">
        <v>1139</v>
      </c>
      <c r="B771" s="9" t="s">
        <v>70</v>
      </c>
      <c r="C771" s="9" t="s">
        <v>468</v>
      </c>
      <c r="D771" s="9" t="s">
        <v>27</v>
      </c>
      <c r="E771" s="9" t="s">
        <v>657</v>
      </c>
      <c r="F771" s="9" t="s">
        <v>657</v>
      </c>
      <c r="G771" s="9" t="s">
        <v>1141</v>
      </c>
      <c r="H771" s="9" t="s">
        <v>1142</v>
      </c>
      <c r="I771" s="9" t="s">
        <v>54</v>
      </c>
      <c r="J771" s="15">
        <v>19120.78579778186</v>
      </c>
      <c r="K771" s="16">
        <v>48.583215605670418</v>
      </c>
      <c r="L771" s="9" t="s">
        <v>27</v>
      </c>
      <c r="M771" s="9">
        <v>2021</v>
      </c>
      <c r="N771" s="9" t="s">
        <v>31</v>
      </c>
      <c r="O771" s="9" t="s">
        <v>31</v>
      </c>
      <c r="P771" s="9">
        <v>2035</v>
      </c>
      <c r="Q771" s="9" t="s">
        <v>32</v>
      </c>
      <c r="R771" s="17">
        <v>9.7605716761562658</v>
      </c>
      <c r="S771" s="9">
        <v>2035</v>
      </c>
      <c r="T771" s="9" t="s">
        <v>27</v>
      </c>
      <c r="U771" s="9" t="s">
        <v>225</v>
      </c>
      <c r="V771" s="9" t="s">
        <v>226</v>
      </c>
      <c r="W771" s="9">
        <v>96</v>
      </c>
      <c r="X771" s="9" t="s">
        <v>227</v>
      </c>
    </row>
    <row r="772" spans="1:24" ht="60">
      <c r="A772" s="9" t="s">
        <v>1139</v>
      </c>
      <c r="B772" s="9" t="s">
        <v>70</v>
      </c>
      <c r="C772" s="9" t="s">
        <v>247</v>
      </c>
      <c r="D772" s="9" t="s">
        <v>27</v>
      </c>
      <c r="E772" s="9" t="s">
        <v>659</v>
      </c>
      <c r="F772" s="9" t="s">
        <v>659</v>
      </c>
      <c r="G772" s="9" t="s">
        <v>1141</v>
      </c>
      <c r="H772" s="9" t="s">
        <v>1142</v>
      </c>
      <c r="I772" s="9" t="s">
        <v>54</v>
      </c>
      <c r="J772" s="15">
        <v>5475.1021023329849</v>
      </c>
      <c r="K772" s="16">
        <v>15.352877529408046</v>
      </c>
      <c r="L772" s="9" t="s">
        <v>27</v>
      </c>
      <c r="M772" s="9">
        <v>2021</v>
      </c>
      <c r="N772" s="9" t="s">
        <v>31</v>
      </c>
      <c r="O772" s="9" t="s">
        <v>31</v>
      </c>
      <c r="P772" s="9">
        <v>2035</v>
      </c>
      <c r="Q772" s="9" t="s">
        <v>32</v>
      </c>
      <c r="R772" s="17">
        <v>3.381683498005013</v>
      </c>
      <c r="S772" s="9">
        <v>2035</v>
      </c>
      <c r="T772" s="9" t="s">
        <v>27</v>
      </c>
      <c r="U772" s="9" t="s">
        <v>225</v>
      </c>
      <c r="V772" s="9" t="s">
        <v>226</v>
      </c>
      <c r="W772" s="9">
        <v>96</v>
      </c>
      <c r="X772" s="9" t="s">
        <v>227</v>
      </c>
    </row>
    <row r="773" spans="1:24" ht="60">
      <c r="A773" s="9" t="s">
        <v>1139</v>
      </c>
      <c r="B773" s="9" t="s">
        <v>70</v>
      </c>
      <c r="C773" s="9" t="s">
        <v>241</v>
      </c>
      <c r="D773" s="9" t="s">
        <v>27</v>
      </c>
      <c r="E773" s="9" t="s">
        <v>1337</v>
      </c>
      <c r="F773" s="9" t="s">
        <v>1337</v>
      </c>
      <c r="G773" s="9" t="s">
        <v>1141</v>
      </c>
      <c r="H773" s="9" t="s">
        <v>1142</v>
      </c>
      <c r="I773" s="9" t="s">
        <v>54</v>
      </c>
      <c r="J773" s="15">
        <v>6250.3273428374941</v>
      </c>
      <c r="K773" s="16">
        <v>10.983855985951235</v>
      </c>
      <c r="L773" s="9" t="s">
        <v>27</v>
      </c>
      <c r="M773" s="9">
        <v>2021</v>
      </c>
      <c r="N773" s="9" t="s">
        <v>31</v>
      </c>
      <c r="O773" s="9" t="s">
        <v>31</v>
      </c>
      <c r="P773" s="9">
        <v>2035</v>
      </c>
      <c r="Q773" s="9" t="s">
        <v>32</v>
      </c>
      <c r="R773" s="17">
        <v>4.1776285185830604</v>
      </c>
      <c r="S773" s="9">
        <v>2035</v>
      </c>
      <c r="T773" s="9" t="s">
        <v>27</v>
      </c>
      <c r="U773" s="9" t="s">
        <v>225</v>
      </c>
      <c r="V773" s="9" t="s">
        <v>226</v>
      </c>
      <c r="W773" s="9">
        <v>96</v>
      </c>
      <c r="X773" s="9" t="s">
        <v>227</v>
      </c>
    </row>
    <row r="774" spans="1:24" ht="60">
      <c r="A774" s="9" t="s">
        <v>1139</v>
      </c>
      <c r="B774" s="9" t="s">
        <v>70</v>
      </c>
      <c r="C774" s="9" t="s">
        <v>468</v>
      </c>
      <c r="D774" s="9" t="s">
        <v>27</v>
      </c>
      <c r="E774" s="9" t="s">
        <v>1338</v>
      </c>
      <c r="F774" s="9" t="s">
        <v>1338</v>
      </c>
      <c r="G774" s="9" t="s">
        <v>1141</v>
      </c>
      <c r="H774" s="9" t="s">
        <v>1142</v>
      </c>
      <c r="I774" s="9" t="s">
        <v>54</v>
      </c>
      <c r="J774" s="15">
        <v>17649.327968930247</v>
      </c>
      <c r="K774" s="16">
        <v>36.306357939816003</v>
      </c>
      <c r="L774" s="9" t="s">
        <v>27</v>
      </c>
      <c r="M774" s="9">
        <v>2021</v>
      </c>
      <c r="N774" s="9" t="s">
        <v>31</v>
      </c>
      <c r="O774" s="9" t="s">
        <v>31</v>
      </c>
      <c r="P774" s="9">
        <v>2035</v>
      </c>
      <c r="Q774" s="9" t="s">
        <v>32</v>
      </c>
      <c r="R774" s="17">
        <v>7.8332616834808606</v>
      </c>
      <c r="S774" s="9">
        <v>2035</v>
      </c>
      <c r="T774" s="9" t="s">
        <v>27</v>
      </c>
      <c r="U774" s="9" t="s">
        <v>225</v>
      </c>
      <c r="V774" s="9" t="s">
        <v>226</v>
      </c>
      <c r="W774" s="9">
        <v>96</v>
      </c>
      <c r="X774" s="9" t="s">
        <v>227</v>
      </c>
    </row>
    <row r="775" spans="1:24" ht="60">
      <c r="A775" s="9" t="s">
        <v>1139</v>
      </c>
      <c r="B775" s="9" t="s">
        <v>70</v>
      </c>
      <c r="C775" s="9" t="s">
        <v>455</v>
      </c>
      <c r="D775" s="9" t="s">
        <v>27</v>
      </c>
      <c r="E775" s="9" t="s">
        <v>1015</v>
      </c>
      <c r="F775" s="9" t="s">
        <v>1015</v>
      </c>
      <c r="G775" s="9" t="s">
        <v>1141</v>
      </c>
      <c r="H775" s="9" t="s">
        <v>1142</v>
      </c>
      <c r="I775" s="9" t="s">
        <v>54</v>
      </c>
      <c r="J775" s="15">
        <v>17772.970953977798</v>
      </c>
      <c r="K775" s="16">
        <v>53.473906398051717</v>
      </c>
      <c r="L775" s="9" t="s">
        <v>27</v>
      </c>
      <c r="M775" s="9">
        <v>2021</v>
      </c>
      <c r="N775" s="9" t="s">
        <v>31</v>
      </c>
      <c r="O775" s="9" t="s">
        <v>31</v>
      </c>
      <c r="P775" s="9">
        <v>2035</v>
      </c>
      <c r="Q775" s="9" t="s">
        <v>32</v>
      </c>
      <c r="R775" s="17">
        <v>11.968798208914263</v>
      </c>
      <c r="S775" s="9">
        <v>2035</v>
      </c>
      <c r="T775" s="9" t="s">
        <v>27</v>
      </c>
      <c r="U775" s="9" t="s">
        <v>225</v>
      </c>
      <c r="V775" s="9" t="s">
        <v>226</v>
      </c>
      <c r="W775" s="9">
        <v>96</v>
      </c>
      <c r="X775" s="9" t="s">
        <v>227</v>
      </c>
    </row>
    <row r="776" spans="1:24" ht="60">
      <c r="A776" s="9" t="s">
        <v>1139</v>
      </c>
      <c r="B776" s="9" t="s">
        <v>70</v>
      </c>
      <c r="C776" s="9" t="s">
        <v>252</v>
      </c>
      <c r="D776" s="9" t="s">
        <v>27</v>
      </c>
      <c r="E776" s="9" t="s">
        <v>1339</v>
      </c>
      <c r="F776" s="9" t="s">
        <v>1339</v>
      </c>
      <c r="G776" s="9" t="s">
        <v>1141</v>
      </c>
      <c r="H776" s="9" t="s">
        <v>1142</v>
      </c>
      <c r="I776" s="9" t="s">
        <v>54</v>
      </c>
      <c r="J776" s="15">
        <v>273183.1526871816</v>
      </c>
      <c r="K776" s="16">
        <v>641.74009141868328</v>
      </c>
      <c r="L776" s="9" t="s">
        <v>27</v>
      </c>
      <c r="M776" s="9">
        <v>2021</v>
      </c>
      <c r="N776" s="9" t="s">
        <v>31</v>
      </c>
      <c r="O776" s="9" t="s">
        <v>31</v>
      </c>
      <c r="P776" s="9">
        <v>2035</v>
      </c>
      <c r="Q776" s="9" t="s">
        <v>32</v>
      </c>
      <c r="R776" s="17">
        <v>97.13005519430196</v>
      </c>
      <c r="S776" s="9">
        <v>2035</v>
      </c>
      <c r="T776" s="9" t="s">
        <v>27</v>
      </c>
      <c r="U776" s="9" t="s">
        <v>225</v>
      </c>
      <c r="V776" s="9" t="s">
        <v>226</v>
      </c>
      <c r="W776" s="9">
        <v>96</v>
      </c>
      <c r="X776" s="9" t="s">
        <v>227</v>
      </c>
    </row>
    <row r="777" spans="1:24" ht="60">
      <c r="A777" s="9" t="s">
        <v>1139</v>
      </c>
      <c r="B777" s="9" t="s">
        <v>70</v>
      </c>
      <c r="C777" s="9" t="s">
        <v>330</v>
      </c>
      <c r="D777" s="9" t="s">
        <v>27</v>
      </c>
      <c r="E777" s="9" t="s">
        <v>1340</v>
      </c>
      <c r="F777" s="9" t="s">
        <v>1340</v>
      </c>
      <c r="G777" s="9" t="s">
        <v>1141</v>
      </c>
      <c r="H777" s="9" t="s">
        <v>1142</v>
      </c>
      <c r="I777" s="9" t="s">
        <v>54</v>
      </c>
      <c r="J777" s="15">
        <v>4405.3267793434106</v>
      </c>
      <c r="K777" s="16">
        <v>16.031657362738255</v>
      </c>
      <c r="L777" s="9" t="s">
        <v>27</v>
      </c>
      <c r="M777" s="9">
        <v>2021</v>
      </c>
      <c r="N777" s="9" t="s">
        <v>31</v>
      </c>
      <c r="O777" s="9" t="s">
        <v>31</v>
      </c>
      <c r="P777" s="9">
        <v>2035</v>
      </c>
      <c r="Q777" s="9" t="s">
        <v>32</v>
      </c>
      <c r="R777" s="17">
        <v>0.43053353610347478</v>
      </c>
      <c r="S777" s="9">
        <v>2035</v>
      </c>
      <c r="T777" s="9" t="s">
        <v>27</v>
      </c>
      <c r="U777" s="9" t="s">
        <v>225</v>
      </c>
      <c r="V777" s="9" t="s">
        <v>226</v>
      </c>
      <c r="W777" s="9">
        <v>96</v>
      </c>
      <c r="X777" s="9" t="s">
        <v>227</v>
      </c>
    </row>
    <row r="778" spans="1:24" ht="60">
      <c r="A778" s="9" t="s">
        <v>1139</v>
      </c>
      <c r="B778" s="9" t="s">
        <v>70</v>
      </c>
      <c r="C778" s="9" t="s">
        <v>402</v>
      </c>
      <c r="D778" s="9" t="s">
        <v>27</v>
      </c>
      <c r="E778" s="9" t="s">
        <v>1341</v>
      </c>
      <c r="F778" s="9" t="s">
        <v>1341</v>
      </c>
      <c r="G778" s="9" t="s">
        <v>1141</v>
      </c>
      <c r="H778" s="9" t="s">
        <v>1142</v>
      </c>
      <c r="I778" s="9" t="s">
        <v>54</v>
      </c>
      <c r="J778" s="15">
        <v>9271.0365342726236</v>
      </c>
      <c r="K778" s="16">
        <v>18.812400344113168</v>
      </c>
      <c r="L778" s="9" t="s">
        <v>27</v>
      </c>
      <c r="M778" s="9">
        <v>2021</v>
      </c>
      <c r="N778" s="9" t="s">
        <v>31</v>
      </c>
      <c r="O778" s="9" t="s">
        <v>31</v>
      </c>
      <c r="P778" s="9">
        <v>2035</v>
      </c>
      <c r="Q778" s="9" t="s">
        <v>32</v>
      </c>
      <c r="R778" s="17">
        <v>4.0302643990912221</v>
      </c>
      <c r="S778" s="9">
        <v>2035</v>
      </c>
      <c r="T778" s="9" t="s">
        <v>27</v>
      </c>
      <c r="U778" s="9" t="s">
        <v>225</v>
      </c>
      <c r="V778" s="9" t="s">
        <v>226</v>
      </c>
      <c r="W778" s="9">
        <v>96</v>
      </c>
      <c r="X778" s="9" t="s">
        <v>227</v>
      </c>
    </row>
    <row r="779" spans="1:24" ht="60">
      <c r="A779" s="9" t="s">
        <v>1139</v>
      </c>
      <c r="B779" s="9" t="s">
        <v>70</v>
      </c>
      <c r="C779" s="9" t="s">
        <v>284</v>
      </c>
      <c r="D779" s="9" t="s">
        <v>27</v>
      </c>
      <c r="E779" s="9" t="s">
        <v>661</v>
      </c>
      <c r="F779" s="9" t="s">
        <v>661</v>
      </c>
      <c r="G779" s="9" t="s">
        <v>1141</v>
      </c>
      <c r="H779" s="9" t="s">
        <v>1142</v>
      </c>
      <c r="I779" s="9" t="s">
        <v>54</v>
      </c>
      <c r="J779" s="15">
        <v>6152.5071106001888</v>
      </c>
      <c r="K779" s="16">
        <v>15.45125799084917</v>
      </c>
      <c r="L779" s="9" t="s">
        <v>27</v>
      </c>
      <c r="M779" s="9">
        <v>2021</v>
      </c>
      <c r="N779" s="9" t="s">
        <v>31</v>
      </c>
      <c r="O779" s="9" t="s">
        <v>31</v>
      </c>
      <c r="P779" s="9">
        <v>2035</v>
      </c>
      <c r="Q779" s="9" t="s">
        <v>32</v>
      </c>
      <c r="R779" s="17">
        <v>1.5275048018919588</v>
      </c>
      <c r="S779" s="9">
        <v>2035</v>
      </c>
      <c r="T779" s="9" t="s">
        <v>27</v>
      </c>
      <c r="U779" s="9" t="s">
        <v>225</v>
      </c>
      <c r="V779" s="9" t="s">
        <v>226</v>
      </c>
      <c r="W779" s="9">
        <v>96</v>
      </c>
      <c r="X779" s="9" t="s">
        <v>227</v>
      </c>
    </row>
    <row r="780" spans="1:24" ht="60">
      <c r="A780" s="9" t="s">
        <v>1139</v>
      </c>
      <c r="B780" s="9" t="s">
        <v>70</v>
      </c>
      <c r="C780" s="9" t="s">
        <v>323</v>
      </c>
      <c r="D780" s="9" t="s">
        <v>27</v>
      </c>
      <c r="E780" s="9" t="s">
        <v>152</v>
      </c>
      <c r="F780" s="9" t="s">
        <v>152</v>
      </c>
      <c r="G780" s="9" t="s">
        <v>1141</v>
      </c>
      <c r="H780" s="9" t="s">
        <v>1142</v>
      </c>
      <c r="I780" s="9" t="s">
        <v>54</v>
      </c>
      <c r="J780" s="15">
        <v>124793.65989477624</v>
      </c>
      <c r="K780" s="16">
        <v>318.53694014679951</v>
      </c>
      <c r="L780" s="9" t="s">
        <v>27</v>
      </c>
      <c r="M780" s="9">
        <v>2021</v>
      </c>
      <c r="N780" s="9" t="s">
        <v>31</v>
      </c>
      <c r="O780" s="9" t="s">
        <v>31</v>
      </c>
      <c r="P780" s="9">
        <v>2035</v>
      </c>
      <c r="Q780" s="9" t="s">
        <v>32</v>
      </c>
      <c r="R780" s="17">
        <v>13.599180074738447</v>
      </c>
      <c r="S780" s="9">
        <v>2035</v>
      </c>
      <c r="T780" s="9" t="s">
        <v>27</v>
      </c>
      <c r="U780" s="9" t="s">
        <v>225</v>
      </c>
      <c r="V780" s="9" t="s">
        <v>226</v>
      </c>
      <c r="W780" s="9">
        <v>96</v>
      </c>
      <c r="X780" s="9" t="s">
        <v>227</v>
      </c>
    </row>
    <row r="781" spans="1:24" ht="60">
      <c r="A781" s="9" t="s">
        <v>1139</v>
      </c>
      <c r="B781" s="9" t="s">
        <v>70</v>
      </c>
      <c r="C781" s="9" t="s">
        <v>352</v>
      </c>
      <c r="D781" s="9" t="s">
        <v>27</v>
      </c>
      <c r="E781" s="9" t="s">
        <v>1017</v>
      </c>
      <c r="F781" s="9" t="s">
        <v>1017</v>
      </c>
      <c r="G781" s="9" t="s">
        <v>1141</v>
      </c>
      <c r="H781" s="9" t="s">
        <v>1142</v>
      </c>
      <c r="I781" s="9" t="s">
        <v>54</v>
      </c>
      <c r="J781" s="15">
        <v>10184.962754378343</v>
      </c>
      <c r="K781" s="16">
        <v>18.508969351166566</v>
      </c>
      <c r="L781" s="9" t="s">
        <v>27</v>
      </c>
      <c r="M781" s="9">
        <v>2021</v>
      </c>
      <c r="N781" s="9" t="s">
        <v>31</v>
      </c>
      <c r="O781" s="9" t="s">
        <v>31</v>
      </c>
      <c r="P781" s="9">
        <v>2035</v>
      </c>
      <c r="Q781" s="9" t="s">
        <v>32</v>
      </c>
      <c r="R781" s="17">
        <v>8.5559112871688665</v>
      </c>
      <c r="S781" s="9">
        <v>2035</v>
      </c>
      <c r="T781" s="9" t="s">
        <v>27</v>
      </c>
      <c r="U781" s="9" t="s">
        <v>225</v>
      </c>
      <c r="V781" s="9" t="s">
        <v>226</v>
      </c>
      <c r="W781" s="9">
        <v>96</v>
      </c>
      <c r="X781" s="9" t="s">
        <v>227</v>
      </c>
    </row>
    <row r="782" spans="1:24" ht="60">
      <c r="A782" s="9" t="s">
        <v>1139</v>
      </c>
      <c r="B782" s="9" t="s">
        <v>70</v>
      </c>
      <c r="C782" s="9" t="s">
        <v>241</v>
      </c>
      <c r="D782" s="9" t="s">
        <v>27</v>
      </c>
      <c r="E782" s="9" t="s">
        <v>1019</v>
      </c>
      <c r="F782" s="9" t="s">
        <v>1019</v>
      </c>
      <c r="G782" s="9" t="s">
        <v>1141</v>
      </c>
      <c r="H782" s="9" t="s">
        <v>1142</v>
      </c>
      <c r="I782" s="9" t="s">
        <v>54</v>
      </c>
      <c r="J782" s="15">
        <v>55621.823815722404</v>
      </c>
      <c r="K782" s="16">
        <v>231.01637916611944</v>
      </c>
      <c r="L782" s="9" t="s">
        <v>27</v>
      </c>
      <c r="M782" s="9">
        <v>2021</v>
      </c>
      <c r="N782" s="9" t="s">
        <v>31</v>
      </c>
      <c r="O782" s="9" t="s">
        <v>31</v>
      </c>
      <c r="P782" s="9">
        <v>2035</v>
      </c>
      <c r="Q782" s="9" t="s">
        <v>32</v>
      </c>
      <c r="R782" s="17">
        <v>12.209652294668373</v>
      </c>
      <c r="S782" s="9">
        <v>2035</v>
      </c>
      <c r="T782" s="9" t="s">
        <v>27</v>
      </c>
      <c r="U782" s="9" t="s">
        <v>225</v>
      </c>
      <c r="V782" s="9" t="s">
        <v>226</v>
      </c>
      <c r="W782" s="9">
        <v>96</v>
      </c>
      <c r="X782" s="9" t="s">
        <v>227</v>
      </c>
    </row>
    <row r="783" spans="1:24" ht="60">
      <c r="A783" s="9" t="s">
        <v>1139</v>
      </c>
      <c r="B783" s="9" t="s">
        <v>70</v>
      </c>
      <c r="C783" s="9" t="s">
        <v>122</v>
      </c>
      <c r="D783" s="9" t="s">
        <v>27</v>
      </c>
      <c r="E783" s="9" t="s">
        <v>663</v>
      </c>
      <c r="F783" s="9" t="s">
        <v>663</v>
      </c>
      <c r="G783" s="9" t="s">
        <v>1141</v>
      </c>
      <c r="H783" s="9" t="s">
        <v>1142</v>
      </c>
      <c r="I783" s="9" t="s">
        <v>54</v>
      </c>
      <c r="J783" s="15">
        <v>3194.4489159386676</v>
      </c>
      <c r="K783" s="16">
        <v>4.3824586462431192</v>
      </c>
      <c r="L783" s="9" t="s">
        <v>27</v>
      </c>
      <c r="M783" s="9">
        <v>2021</v>
      </c>
      <c r="N783" s="9" t="s">
        <v>31</v>
      </c>
      <c r="O783" s="9" t="s">
        <v>31</v>
      </c>
      <c r="P783" s="9">
        <v>2035</v>
      </c>
      <c r="Q783" s="9" t="s">
        <v>32</v>
      </c>
      <c r="R783" s="17">
        <v>7.1024598797132112</v>
      </c>
      <c r="S783" s="9">
        <v>2035</v>
      </c>
      <c r="T783" s="9" t="s">
        <v>27</v>
      </c>
      <c r="U783" s="9" t="s">
        <v>225</v>
      </c>
      <c r="V783" s="9" t="s">
        <v>226</v>
      </c>
      <c r="W783" s="9">
        <v>96</v>
      </c>
      <c r="X783" s="9" t="s">
        <v>227</v>
      </c>
    </row>
    <row r="784" spans="1:24" ht="60">
      <c r="A784" s="9" t="s">
        <v>1139</v>
      </c>
      <c r="B784" s="9" t="s">
        <v>70</v>
      </c>
      <c r="C784" s="9" t="s">
        <v>266</v>
      </c>
      <c r="D784" s="9" t="s">
        <v>27</v>
      </c>
      <c r="E784" s="9" t="s">
        <v>1342</v>
      </c>
      <c r="F784" s="9" t="s">
        <v>1342</v>
      </c>
      <c r="G784" s="9" t="s">
        <v>1141</v>
      </c>
      <c r="H784" s="9" t="s">
        <v>1142</v>
      </c>
      <c r="I784" s="9" t="s">
        <v>54</v>
      </c>
      <c r="J784" s="15">
        <v>16386.790076320467</v>
      </c>
      <c r="K784" s="16">
        <v>30.231993799214209</v>
      </c>
      <c r="L784" s="9" t="s">
        <v>27</v>
      </c>
      <c r="M784" s="9">
        <v>2021</v>
      </c>
      <c r="N784" s="9" t="s">
        <v>31</v>
      </c>
      <c r="O784" s="9" t="s">
        <v>31</v>
      </c>
      <c r="P784" s="9">
        <v>2035</v>
      </c>
      <c r="Q784" s="9" t="s">
        <v>32</v>
      </c>
      <c r="R784" s="17">
        <v>6.1307906310632223</v>
      </c>
      <c r="S784" s="9">
        <v>2035</v>
      </c>
      <c r="T784" s="9" t="s">
        <v>27</v>
      </c>
      <c r="U784" s="9" t="s">
        <v>225</v>
      </c>
      <c r="V784" s="9" t="s">
        <v>226</v>
      </c>
      <c r="W784" s="9">
        <v>96</v>
      </c>
      <c r="X784" s="9" t="s">
        <v>227</v>
      </c>
    </row>
    <row r="785" spans="1:24" ht="60">
      <c r="A785" s="9" t="s">
        <v>1139</v>
      </c>
      <c r="B785" s="9" t="s">
        <v>70</v>
      </c>
      <c r="C785" s="9" t="s">
        <v>273</v>
      </c>
      <c r="D785" s="9" t="s">
        <v>27</v>
      </c>
      <c r="E785" s="9" t="s">
        <v>328</v>
      </c>
      <c r="F785" s="9" t="s">
        <v>328</v>
      </c>
      <c r="G785" s="9" t="s">
        <v>1141</v>
      </c>
      <c r="H785" s="9" t="s">
        <v>1142</v>
      </c>
      <c r="I785" s="9" t="s">
        <v>54</v>
      </c>
      <c r="J785" s="15">
        <v>11787.762733527523</v>
      </c>
      <c r="K785" s="16">
        <v>28.792509342423894</v>
      </c>
      <c r="L785" s="9" t="s">
        <v>27</v>
      </c>
      <c r="M785" s="9">
        <v>2021</v>
      </c>
      <c r="N785" s="9" t="s">
        <v>31</v>
      </c>
      <c r="O785" s="9" t="s">
        <v>31</v>
      </c>
      <c r="P785" s="9">
        <v>2035</v>
      </c>
      <c r="Q785" s="9" t="s">
        <v>32</v>
      </c>
      <c r="R785" s="17">
        <v>3.7603430436169609</v>
      </c>
      <c r="S785" s="9">
        <v>2035</v>
      </c>
      <c r="T785" s="9" t="s">
        <v>27</v>
      </c>
      <c r="U785" s="9" t="s">
        <v>225</v>
      </c>
      <c r="V785" s="9" t="s">
        <v>226</v>
      </c>
      <c r="W785" s="9">
        <v>96</v>
      </c>
      <c r="X785" s="9" t="s">
        <v>227</v>
      </c>
    </row>
    <row r="786" spans="1:24" ht="60">
      <c r="A786" s="9" t="s">
        <v>1139</v>
      </c>
      <c r="B786" s="9" t="s">
        <v>70</v>
      </c>
      <c r="C786" s="9" t="s">
        <v>590</v>
      </c>
      <c r="D786" s="9" t="s">
        <v>27</v>
      </c>
      <c r="E786" s="9" t="s">
        <v>1343</v>
      </c>
      <c r="F786" s="9" t="s">
        <v>1343</v>
      </c>
      <c r="G786" s="9" t="s">
        <v>1141</v>
      </c>
      <c r="H786" s="9" t="s">
        <v>1142</v>
      </c>
      <c r="I786" s="9" t="s">
        <v>54</v>
      </c>
      <c r="J786" s="15">
        <v>7317.8280412655577</v>
      </c>
      <c r="K786" s="16">
        <v>10.479682935957603</v>
      </c>
      <c r="L786" s="9" t="s">
        <v>27</v>
      </c>
      <c r="M786" s="9">
        <v>2021</v>
      </c>
      <c r="N786" s="9" t="s">
        <v>31</v>
      </c>
      <c r="O786" s="9" t="s">
        <v>31</v>
      </c>
      <c r="P786" s="9">
        <v>2035</v>
      </c>
      <c r="Q786" s="9" t="s">
        <v>32</v>
      </c>
      <c r="R786" s="17">
        <v>5.2882772249785814</v>
      </c>
      <c r="S786" s="9">
        <v>2035</v>
      </c>
      <c r="T786" s="9" t="s">
        <v>27</v>
      </c>
      <c r="U786" s="9" t="s">
        <v>225</v>
      </c>
      <c r="V786" s="9" t="s">
        <v>226</v>
      </c>
      <c r="W786" s="9">
        <v>96</v>
      </c>
      <c r="X786" s="9" t="s">
        <v>227</v>
      </c>
    </row>
    <row r="787" spans="1:24" ht="60">
      <c r="A787" s="9" t="s">
        <v>1139</v>
      </c>
      <c r="B787" s="9" t="s">
        <v>70</v>
      </c>
      <c r="C787" s="9" t="s">
        <v>355</v>
      </c>
      <c r="D787" s="9" t="s">
        <v>27</v>
      </c>
      <c r="E787" s="9" t="s">
        <v>1344</v>
      </c>
      <c r="F787" s="9" t="s">
        <v>1344</v>
      </c>
      <c r="G787" s="9" t="s">
        <v>1141</v>
      </c>
      <c r="H787" s="9" t="s">
        <v>1142</v>
      </c>
      <c r="I787" s="9" t="s">
        <v>54</v>
      </c>
      <c r="J787" s="15">
        <v>91907.973547254063</v>
      </c>
      <c r="K787" s="16">
        <v>234.76474735346795</v>
      </c>
      <c r="L787" s="9" t="s">
        <v>27</v>
      </c>
      <c r="M787" s="9">
        <v>2021</v>
      </c>
      <c r="N787" s="9" t="s">
        <v>31</v>
      </c>
      <c r="O787" s="9" t="s">
        <v>31</v>
      </c>
      <c r="P787" s="9">
        <v>2035</v>
      </c>
      <c r="Q787" s="9" t="s">
        <v>32</v>
      </c>
      <c r="R787" s="17">
        <v>18.943049459347534</v>
      </c>
      <c r="S787" s="9">
        <v>2035</v>
      </c>
      <c r="T787" s="9" t="s">
        <v>27</v>
      </c>
      <c r="U787" s="9" t="s">
        <v>225</v>
      </c>
      <c r="V787" s="9" t="s">
        <v>226</v>
      </c>
      <c r="W787" s="9">
        <v>96</v>
      </c>
      <c r="X787" s="9" t="s">
        <v>227</v>
      </c>
    </row>
    <row r="788" spans="1:24" ht="60">
      <c r="A788" s="9" t="s">
        <v>1139</v>
      </c>
      <c r="B788" s="9" t="s">
        <v>70</v>
      </c>
      <c r="C788" s="9" t="s">
        <v>298</v>
      </c>
      <c r="D788" s="9" t="s">
        <v>27</v>
      </c>
      <c r="E788" s="9" t="s">
        <v>1345</v>
      </c>
      <c r="F788" s="9" t="s">
        <v>1345</v>
      </c>
      <c r="G788" s="9" t="s">
        <v>1141</v>
      </c>
      <c r="H788" s="9" t="s">
        <v>1142</v>
      </c>
      <c r="I788" s="9" t="s">
        <v>54</v>
      </c>
      <c r="J788" s="15">
        <v>30212.926153285789</v>
      </c>
      <c r="K788" s="16">
        <v>49.813239004034138</v>
      </c>
      <c r="L788" s="9" t="s">
        <v>27</v>
      </c>
      <c r="M788" s="9">
        <v>2021</v>
      </c>
      <c r="N788" s="9" t="s">
        <v>31</v>
      </c>
      <c r="O788" s="9" t="s">
        <v>31</v>
      </c>
      <c r="P788" s="9">
        <v>2035</v>
      </c>
      <c r="Q788" s="9" t="s">
        <v>32</v>
      </c>
      <c r="R788" s="17">
        <v>28.849410420776916</v>
      </c>
      <c r="S788" s="9">
        <v>2035</v>
      </c>
      <c r="T788" s="9" t="s">
        <v>27</v>
      </c>
      <c r="U788" s="9" t="s">
        <v>225</v>
      </c>
      <c r="V788" s="9" t="s">
        <v>226</v>
      </c>
      <c r="W788" s="9">
        <v>96</v>
      </c>
      <c r="X788" s="9" t="s">
        <v>227</v>
      </c>
    </row>
    <row r="789" spans="1:24" ht="60">
      <c r="A789" s="9" t="s">
        <v>1139</v>
      </c>
      <c r="B789" s="9" t="s">
        <v>70</v>
      </c>
      <c r="C789" s="9" t="s">
        <v>316</v>
      </c>
      <c r="D789" s="9" t="s">
        <v>27</v>
      </c>
      <c r="E789" s="9" t="s">
        <v>1346</v>
      </c>
      <c r="F789" s="9" t="s">
        <v>1346</v>
      </c>
      <c r="G789" s="9" t="s">
        <v>1141</v>
      </c>
      <c r="H789" s="9" t="s">
        <v>1142</v>
      </c>
      <c r="I789" s="9" t="s">
        <v>54</v>
      </c>
      <c r="J789" s="15">
        <v>4021.330869038708</v>
      </c>
      <c r="K789" s="16">
        <v>8.0301179692008624</v>
      </c>
      <c r="L789" s="9" t="s">
        <v>27</v>
      </c>
      <c r="M789" s="9">
        <v>2021</v>
      </c>
      <c r="N789" s="9" t="s">
        <v>31</v>
      </c>
      <c r="O789" s="9" t="s">
        <v>31</v>
      </c>
      <c r="P789" s="9">
        <v>2035</v>
      </c>
      <c r="Q789" s="9" t="s">
        <v>32</v>
      </c>
      <c r="R789" s="17">
        <v>1.3923112536067381</v>
      </c>
      <c r="S789" s="9">
        <v>2035</v>
      </c>
      <c r="T789" s="9" t="s">
        <v>27</v>
      </c>
      <c r="U789" s="9" t="s">
        <v>225</v>
      </c>
      <c r="V789" s="9" t="s">
        <v>226</v>
      </c>
      <c r="W789" s="9">
        <v>96</v>
      </c>
      <c r="X789" s="9" t="s">
        <v>227</v>
      </c>
    </row>
    <row r="790" spans="1:24" ht="60">
      <c r="A790" s="9" t="s">
        <v>1139</v>
      </c>
      <c r="B790" s="9" t="s">
        <v>70</v>
      </c>
      <c r="C790" s="9" t="s">
        <v>136</v>
      </c>
      <c r="D790" s="9" t="s">
        <v>27</v>
      </c>
      <c r="E790" s="9" t="s">
        <v>1021</v>
      </c>
      <c r="F790" s="9" t="s">
        <v>1021</v>
      </c>
      <c r="G790" s="9" t="s">
        <v>1141</v>
      </c>
      <c r="H790" s="9" t="s">
        <v>1142</v>
      </c>
      <c r="I790" s="9" t="s">
        <v>54</v>
      </c>
      <c r="J790" s="15">
        <v>19869.199302250778</v>
      </c>
      <c r="K790" s="16">
        <v>68.583999289057758</v>
      </c>
      <c r="L790" s="9" t="s">
        <v>27</v>
      </c>
      <c r="M790" s="9">
        <v>2021</v>
      </c>
      <c r="N790" s="9" t="s">
        <v>31</v>
      </c>
      <c r="O790" s="9" t="s">
        <v>31</v>
      </c>
      <c r="P790" s="9">
        <v>2035</v>
      </c>
      <c r="Q790" s="9" t="s">
        <v>32</v>
      </c>
      <c r="R790" s="17">
        <v>10.057204924390664</v>
      </c>
      <c r="S790" s="9">
        <v>2035</v>
      </c>
      <c r="T790" s="9" t="s">
        <v>27</v>
      </c>
      <c r="U790" s="9" t="s">
        <v>225</v>
      </c>
      <c r="V790" s="9" t="s">
        <v>226</v>
      </c>
      <c r="W790" s="9">
        <v>96</v>
      </c>
      <c r="X790" s="9" t="s">
        <v>227</v>
      </c>
    </row>
    <row r="791" spans="1:24" ht="60">
      <c r="A791" s="9" t="s">
        <v>1139</v>
      </c>
      <c r="B791" s="9" t="s">
        <v>70</v>
      </c>
      <c r="C791" s="9" t="s">
        <v>252</v>
      </c>
      <c r="D791" s="9" t="s">
        <v>27</v>
      </c>
      <c r="E791" s="9" t="s">
        <v>1347</v>
      </c>
      <c r="F791" s="9" t="s">
        <v>1347</v>
      </c>
      <c r="G791" s="9" t="s">
        <v>1141</v>
      </c>
      <c r="H791" s="9" t="s">
        <v>1142</v>
      </c>
      <c r="I791" s="9" t="s">
        <v>54</v>
      </c>
      <c r="J791" s="15">
        <v>1104.6422516221546</v>
      </c>
      <c r="K791" s="16">
        <v>3.9883822789898646</v>
      </c>
      <c r="L791" s="9" t="s">
        <v>27</v>
      </c>
      <c r="M791" s="9">
        <v>2021</v>
      </c>
      <c r="N791" s="9" t="s">
        <v>31</v>
      </c>
      <c r="O791" s="9" t="s">
        <v>31</v>
      </c>
      <c r="P791" s="9">
        <v>2035</v>
      </c>
      <c r="Q791" s="9" t="s">
        <v>32</v>
      </c>
      <c r="R791" s="17">
        <v>2.3996873411100061</v>
      </c>
      <c r="S791" s="9">
        <v>2035</v>
      </c>
      <c r="T791" s="9" t="s">
        <v>27</v>
      </c>
      <c r="U791" s="9" t="s">
        <v>225</v>
      </c>
      <c r="V791" s="9" t="s">
        <v>226</v>
      </c>
      <c r="W791" s="9">
        <v>96</v>
      </c>
      <c r="X791" s="9" t="s">
        <v>227</v>
      </c>
    </row>
    <row r="792" spans="1:24" ht="60">
      <c r="A792" s="9" t="s">
        <v>1139</v>
      </c>
      <c r="B792" s="9" t="s">
        <v>70</v>
      </c>
      <c r="C792" s="9" t="s">
        <v>383</v>
      </c>
      <c r="D792" s="9" t="s">
        <v>27</v>
      </c>
      <c r="E792" s="9" t="s">
        <v>665</v>
      </c>
      <c r="F792" s="9" t="s">
        <v>665</v>
      </c>
      <c r="G792" s="9" t="s">
        <v>1141</v>
      </c>
      <c r="H792" s="9" t="s">
        <v>1142</v>
      </c>
      <c r="I792" s="9" t="s">
        <v>54</v>
      </c>
      <c r="J792" s="15">
        <v>8725.0308718518754</v>
      </c>
      <c r="K792" s="16">
        <v>22.346802077284497</v>
      </c>
      <c r="L792" s="9" t="s">
        <v>27</v>
      </c>
      <c r="M792" s="9">
        <v>2021</v>
      </c>
      <c r="N792" s="9" t="s">
        <v>31</v>
      </c>
      <c r="O792" s="9" t="s">
        <v>31</v>
      </c>
      <c r="P792" s="9">
        <v>2035</v>
      </c>
      <c r="Q792" s="9" t="s">
        <v>32</v>
      </c>
      <c r="R792" s="17">
        <v>2.3683347915204442</v>
      </c>
      <c r="S792" s="9">
        <v>2035</v>
      </c>
      <c r="T792" s="9" t="s">
        <v>27</v>
      </c>
      <c r="U792" s="9" t="s">
        <v>225</v>
      </c>
      <c r="V792" s="9" t="s">
        <v>226</v>
      </c>
      <c r="W792" s="9">
        <v>96</v>
      </c>
      <c r="X792" s="9" t="s">
        <v>227</v>
      </c>
    </row>
    <row r="793" spans="1:24" ht="60">
      <c r="A793" s="9" t="s">
        <v>1139</v>
      </c>
      <c r="B793" s="9" t="s">
        <v>70</v>
      </c>
      <c r="C793" s="9" t="s">
        <v>276</v>
      </c>
      <c r="D793" s="9" t="s">
        <v>27</v>
      </c>
      <c r="E793" s="9" t="s">
        <v>1348</v>
      </c>
      <c r="F793" s="9" t="s">
        <v>1348</v>
      </c>
      <c r="G793" s="9" t="s">
        <v>1141</v>
      </c>
      <c r="H793" s="9" t="s">
        <v>1142</v>
      </c>
      <c r="I793" s="9" t="s">
        <v>54</v>
      </c>
      <c r="J793" s="15">
        <v>13126.501344978869</v>
      </c>
      <c r="K793" s="16">
        <v>36.377918351951365</v>
      </c>
      <c r="L793" s="9" t="s">
        <v>27</v>
      </c>
      <c r="M793" s="9">
        <v>2021</v>
      </c>
      <c r="N793" s="9" t="s">
        <v>31</v>
      </c>
      <c r="O793" s="9" t="s">
        <v>31</v>
      </c>
      <c r="P793" s="9">
        <v>2035</v>
      </c>
      <c r="Q793" s="9" t="s">
        <v>32</v>
      </c>
      <c r="R793" s="17">
        <v>6.8916043383610992</v>
      </c>
      <c r="S793" s="9">
        <v>2035</v>
      </c>
      <c r="T793" s="9" t="s">
        <v>27</v>
      </c>
      <c r="U793" s="9" t="s">
        <v>225</v>
      </c>
      <c r="V793" s="9" t="s">
        <v>226</v>
      </c>
      <c r="W793" s="9">
        <v>96</v>
      </c>
      <c r="X793" s="9" t="s">
        <v>227</v>
      </c>
    </row>
    <row r="794" spans="1:24" ht="60">
      <c r="A794" s="9" t="s">
        <v>1139</v>
      </c>
      <c r="B794" s="9" t="s">
        <v>70</v>
      </c>
      <c r="C794" s="9" t="s">
        <v>276</v>
      </c>
      <c r="D794" s="9" t="s">
        <v>27</v>
      </c>
      <c r="E794" s="9" t="s">
        <v>667</v>
      </c>
      <c r="F794" s="9" t="s">
        <v>667</v>
      </c>
      <c r="G794" s="9" t="s">
        <v>1141</v>
      </c>
      <c r="H794" s="9" t="s">
        <v>1142</v>
      </c>
      <c r="I794" s="9" t="s">
        <v>54</v>
      </c>
      <c r="J794" s="15">
        <v>14420.566705883713</v>
      </c>
      <c r="K794" s="16">
        <v>59.962185124488229</v>
      </c>
      <c r="L794" s="9" t="s">
        <v>27</v>
      </c>
      <c r="M794" s="9">
        <v>2021</v>
      </c>
      <c r="N794" s="9" t="s">
        <v>31</v>
      </c>
      <c r="O794" s="9" t="s">
        <v>31</v>
      </c>
      <c r="P794" s="9">
        <v>2035</v>
      </c>
      <c r="Q794" s="9" t="s">
        <v>32</v>
      </c>
      <c r="R794" s="17">
        <v>5.2977019104796259</v>
      </c>
      <c r="S794" s="9">
        <v>2035</v>
      </c>
      <c r="T794" s="9" t="s">
        <v>27</v>
      </c>
      <c r="U794" s="9" t="s">
        <v>225</v>
      </c>
      <c r="V794" s="9" t="s">
        <v>226</v>
      </c>
      <c r="W794" s="9">
        <v>96</v>
      </c>
      <c r="X794" s="9" t="s">
        <v>227</v>
      </c>
    </row>
    <row r="795" spans="1:24" ht="60">
      <c r="A795" s="9" t="s">
        <v>1139</v>
      </c>
      <c r="B795" s="9" t="s">
        <v>70</v>
      </c>
      <c r="C795" s="9" t="s">
        <v>468</v>
      </c>
      <c r="D795" s="9" t="s">
        <v>27</v>
      </c>
      <c r="E795" s="9" t="s">
        <v>1349</v>
      </c>
      <c r="F795" s="9" t="s">
        <v>1349</v>
      </c>
      <c r="G795" s="9" t="s">
        <v>1141</v>
      </c>
      <c r="H795" s="9" t="s">
        <v>1142</v>
      </c>
      <c r="I795" s="9" t="s">
        <v>54</v>
      </c>
      <c r="J795" s="15">
        <v>11431.536303967076</v>
      </c>
      <c r="K795" s="16">
        <v>30.087230217092522</v>
      </c>
      <c r="L795" s="9" t="s">
        <v>27</v>
      </c>
      <c r="M795" s="9">
        <v>2021</v>
      </c>
      <c r="N795" s="9" t="s">
        <v>31</v>
      </c>
      <c r="O795" s="9" t="s">
        <v>31</v>
      </c>
      <c r="P795" s="9">
        <v>2035</v>
      </c>
      <c r="Q795" s="9" t="s">
        <v>32</v>
      </c>
      <c r="R795" s="17">
        <v>7.6424551601319646</v>
      </c>
      <c r="S795" s="9">
        <v>2035</v>
      </c>
      <c r="T795" s="9" t="s">
        <v>27</v>
      </c>
      <c r="U795" s="9" t="s">
        <v>225</v>
      </c>
      <c r="V795" s="9" t="s">
        <v>226</v>
      </c>
      <c r="W795" s="9">
        <v>96</v>
      </c>
      <c r="X795" s="9" t="s">
        <v>227</v>
      </c>
    </row>
    <row r="796" spans="1:24" ht="60">
      <c r="A796" s="9" t="s">
        <v>1139</v>
      </c>
      <c r="B796" s="9" t="s">
        <v>70</v>
      </c>
      <c r="C796" s="9" t="s">
        <v>465</v>
      </c>
      <c r="D796" s="9" t="s">
        <v>27</v>
      </c>
      <c r="E796" s="9" t="s">
        <v>1350</v>
      </c>
      <c r="F796" s="9" t="s">
        <v>1350</v>
      </c>
      <c r="G796" s="9" t="s">
        <v>1141</v>
      </c>
      <c r="H796" s="9" t="s">
        <v>1142</v>
      </c>
      <c r="I796" s="9" t="s">
        <v>54</v>
      </c>
      <c r="J796" s="15">
        <v>16689.383975230783</v>
      </c>
      <c r="K796" s="16">
        <v>35.652475971602719</v>
      </c>
      <c r="L796" s="9" t="s">
        <v>27</v>
      </c>
      <c r="M796" s="9">
        <v>2021</v>
      </c>
      <c r="N796" s="9" t="s">
        <v>31</v>
      </c>
      <c r="O796" s="9" t="s">
        <v>31</v>
      </c>
      <c r="P796" s="9">
        <v>2035</v>
      </c>
      <c r="Q796" s="9" t="s">
        <v>32</v>
      </c>
      <c r="R796" s="17">
        <v>4.1416217480089736</v>
      </c>
      <c r="S796" s="9">
        <v>2035</v>
      </c>
      <c r="T796" s="9" t="s">
        <v>27</v>
      </c>
      <c r="U796" s="9" t="s">
        <v>225</v>
      </c>
      <c r="V796" s="9" t="s">
        <v>226</v>
      </c>
      <c r="W796" s="9">
        <v>96</v>
      </c>
      <c r="X796" s="9" t="s">
        <v>227</v>
      </c>
    </row>
    <row r="797" spans="1:24" ht="60">
      <c r="A797" s="9" t="s">
        <v>1139</v>
      </c>
      <c r="B797" s="9" t="s">
        <v>70</v>
      </c>
      <c r="C797" s="9" t="s">
        <v>157</v>
      </c>
      <c r="D797" s="9" t="s">
        <v>27</v>
      </c>
      <c r="E797" s="9" t="s">
        <v>1351</v>
      </c>
      <c r="F797" s="9" t="s">
        <v>1351</v>
      </c>
      <c r="G797" s="9" t="s">
        <v>1141</v>
      </c>
      <c r="H797" s="9" t="s">
        <v>1142</v>
      </c>
      <c r="I797" s="9" t="s">
        <v>54</v>
      </c>
      <c r="J797" s="15">
        <v>12856.861164100892</v>
      </c>
      <c r="K797" s="16">
        <v>34.352854563274562</v>
      </c>
      <c r="L797" s="9" t="s">
        <v>27</v>
      </c>
      <c r="M797" s="9">
        <v>2021</v>
      </c>
      <c r="N797" s="9" t="s">
        <v>31</v>
      </c>
      <c r="O797" s="9" t="s">
        <v>31</v>
      </c>
      <c r="P797" s="9">
        <v>2035</v>
      </c>
      <c r="Q797" s="9" t="s">
        <v>32</v>
      </c>
      <c r="R797" s="17">
        <v>6.825702014377625</v>
      </c>
      <c r="S797" s="9">
        <v>2035</v>
      </c>
      <c r="T797" s="9" t="s">
        <v>27</v>
      </c>
      <c r="U797" s="9" t="s">
        <v>225</v>
      </c>
      <c r="V797" s="9" t="s">
        <v>226</v>
      </c>
      <c r="W797" s="9">
        <v>96</v>
      </c>
      <c r="X797" s="9" t="s">
        <v>227</v>
      </c>
    </row>
    <row r="798" spans="1:24" ht="60">
      <c r="A798" s="9" t="s">
        <v>1139</v>
      </c>
      <c r="B798" s="9" t="s">
        <v>70</v>
      </c>
      <c r="C798" s="9" t="s">
        <v>273</v>
      </c>
      <c r="D798" s="9" t="s">
        <v>27</v>
      </c>
      <c r="E798" s="9" t="s">
        <v>1352</v>
      </c>
      <c r="F798" s="9" t="s">
        <v>1352</v>
      </c>
      <c r="G798" s="9" t="s">
        <v>1141</v>
      </c>
      <c r="H798" s="9" t="s">
        <v>1142</v>
      </c>
      <c r="I798" s="9" t="s">
        <v>54</v>
      </c>
      <c r="J798" s="15">
        <v>18723.772572919068</v>
      </c>
      <c r="K798" s="16">
        <v>38.464849156641222</v>
      </c>
      <c r="L798" s="9" t="s">
        <v>27</v>
      </c>
      <c r="M798" s="9">
        <v>2021</v>
      </c>
      <c r="N798" s="9" t="s">
        <v>31</v>
      </c>
      <c r="O798" s="9" t="s">
        <v>31</v>
      </c>
      <c r="P798" s="9">
        <v>2035</v>
      </c>
      <c r="Q798" s="9" t="s">
        <v>32</v>
      </c>
      <c r="R798" s="17">
        <v>4.5086306796175499</v>
      </c>
      <c r="S798" s="9">
        <v>2035</v>
      </c>
      <c r="T798" s="9" t="s">
        <v>27</v>
      </c>
      <c r="U798" s="9" t="s">
        <v>225</v>
      </c>
      <c r="V798" s="9" t="s">
        <v>226</v>
      </c>
      <c r="W798" s="9">
        <v>96</v>
      </c>
      <c r="X798" s="9" t="s">
        <v>227</v>
      </c>
    </row>
    <row r="799" spans="1:24" ht="60">
      <c r="A799" s="9" t="s">
        <v>1139</v>
      </c>
      <c r="B799" s="9" t="s">
        <v>70</v>
      </c>
      <c r="C799" s="9" t="s">
        <v>627</v>
      </c>
      <c r="D799" s="9" t="s">
        <v>27</v>
      </c>
      <c r="E799" s="9" t="s">
        <v>1353</v>
      </c>
      <c r="F799" s="9" t="s">
        <v>1353</v>
      </c>
      <c r="G799" s="9" t="s">
        <v>1141</v>
      </c>
      <c r="H799" s="9" t="s">
        <v>1142</v>
      </c>
      <c r="I799" s="9" t="s">
        <v>54</v>
      </c>
      <c r="J799" s="15">
        <v>5637.554540700402</v>
      </c>
      <c r="K799" s="16">
        <v>15.886731803212186</v>
      </c>
      <c r="L799" s="9" t="s">
        <v>27</v>
      </c>
      <c r="M799" s="9">
        <v>2021</v>
      </c>
      <c r="N799" s="9" t="s">
        <v>31</v>
      </c>
      <c r="O799" s="9" t="s">
        <v>31</v>
      </c>
      <c r="P799" s="9">
        <v>2035</v>
      </c>
      <c r="Q799" s="9" t="s">
        <v>32</v>
      </c>
      <c r="R799" s="17">
        <v>4.4566918715200057</v>
      </c>
      <c r="S799" s="9">
        <v>2035</v>
      </c>
      <c r="T799" s="9" t="s">
        <v>27</v>
      </c>
      <c r="U799" s="9" t="s">
        <v>225</v>
      </c>
      <c r="V799" s="9" t="s">
        <v>226</v>
      </c>
      <c r="W799" s="9">
        <v>96</v>
      </c>
      <c r="X799" s="9" t="s">
        <v>227</v>
      </c>
    </row>
    <row r="800" spans="1:24" ht="60">
      <c r="A800" s="9" t="s">
        <v>1139</v>
      </c>
      <c r="B800" s="9" t="s">
        <v>70</v>
      </c>
      <c r="C800" s="9" t="s">
        <v>247</v>
      </c>
      <c r="D800" s="9" t="s">
        <v>27</v>
      </c>
      <c r="E800" s="9" t="s">
        <v>1354</v>
      </c>
      <c r="F800" s="9" t="s">
        <v>1354</v>
      </c>
      <c r="G800" s="9" t="s">
        <v>1141</v>
      </c>
      <c r="H800" s="9" t="s">
        <v>1142</v>
      </c>
      <c r="I800" s="9" t="s">
        <v>54</v>
      </c>
      <c r="J800" s="15">
        <v>8611.5942895300705</v>
      </c>
      <c r="K800" s="16">
        <v>28.222226299368369</v>
      </c>
      <c r="L800" s="9" t="s">
        <v>27</v>
      </c>
      <c r="M800" s="9">
        <v>2021</v>
      </c>
      <c r="N800" s="9" t="s">
        <v>31</v>
      </c>
      <c r="O800" s="9" t="s">
        <v>31</v>
      </c>
      <c r="P800" s="9">
        <v>2035</v>
      </c>
      <c r="Q800" s="9" t="s">
        <v>32</v>
      </c>
      <c r="R800" s="17">
        <v>7.4593946403501183</v>
      </c>
      <c r="S800" s="9">
        <v>2035</v>
      </c>
      <c r="T800" s="9" t="s">
        <v>27</v>
      </c>
      <c r="U800" s="9" t="s">
        <v>225</v>
      </c>
      <c r="V800" s="9" t="s">
        <v>226</v>
      </c>
      <c r="W800" s="9">
        <v>96</v>
      </c>
      <c r="X800" s="9" t="s">
        <v>227</v>
      </c>
    </row>
    <row r="801" spans="1:24" ht="60">
      <c r="A801" s="9" t="s">
        <v>1139</v>
      </c>
      <c r="B801" s="9" t="s">
        <v>70</v>
      </c>
      <c r="C801" s="9" t="s">
        <v>383</v>
      </c>
      <c r="D801" s="9" t="s">
        <v>27</v>
      </c>
      <c r="E801" s="9" t="s">
        <v>669</v>
      </c>
      <c r="F801" s="9" t="s">
        <v>669</v>
      </c>
      <c r="G801" s="9" t="s">
        <v>1141</v>
      </c>
      <c r="H801" s="9" t="s">
        <v>1142</v>
      </c>
      <c r="I801" s="9" t="s">
        <v>54</v>
      </c>
      <c r="J801" s="15">
        <v>16446.102549956162</v>
      </c>
      <c r="K801" s="16">
        <v>42.485456655998505</v>
      </c>
      <c r="L801" s="9" t="s">
        <v>27</v>
      </c>
      <c r="M801" s="9">
        <v>2021</v>
      </c>
      <c r="N801" s="9" t="s">
        <v>31</v>
      </c>
      <c r="O801" s="9" t="s">
        <v>31</v>
      </c>
      <c r="P801" s="9">
        <v>2035</v>
      </c>
      <c r="Q801" s="9" t="s">
        <v>32</v>
      </c>
      <c r="R801" s="17">
        <v>2.8728716159524441</v>
      </c>
      <c r="S801" s="9">
        <v>2035</v>
      </c>
      <c r="T801" s="9" t="s">
        <v>27</v>
      </c>
      <c r="U801" s="9" t="s">
        <v>225</v>
      </c>
      <c r="V801" s="9" t="s">
        <v>226</v>
      </c>
      <c r="W801" s="9">
        <v>96</v>
      </c>
      <c r="X801" s="9" t="s">
        <v>227</v>
      </c>
    </row>
    <row r="802" spans="1:24" ht="60">
      <c r="A802" s="9" t="s">
        <v>1139</v>
      </c>
      <c r="B802" s="9" t="s">
        <v>70</v>
      </c>
      <c r="C802" s="9" t="s">
        <v>273</v>
      </c>
      <c r="D802" s="9" t="s">
        <v>27</v>
      </c>
      <c r="E802" s="9" t="s">
        <v>1355</v>
      </c>
      <c r="F802" s="9" t="s">
        <v>1355</v>
      </c>
      <c r="G802" s="9" t="s">
        <v>1141</v>
      </c>
      <c r="H802" s="9" t="s">
        <v>1142</v>
      </c>
      <c r="I802" s="9" t="s">
        <v>54</v>
      </c>
      <c r="J802" s="15">
        <v>94731.510364780886</v>
      </c>
      <c r="K802" s="16">
        <v>322.05415183816319</v>
      </c>
      <c r="L802" s="9" t="s">
        <v>27</v>
      </c>
      <c r="M802" s="9">
        <v>2021</v>
      </c>
      <c r="N802" s="9" t="s">
        <v>31</v>
      </c>
      <c r="O802" s="9" t="s">
        <v>31</v>
      </c>
      <c r="P802" s="9">
        <v>2035</v>
      </c>
      <c r="Q802" s="9" t="s">
        <v>32</v>
      </c>
      <c r="R802" s="17">
        <v>16.870203626884372</v>
      </c>
      <c r="S802" s="9">
        <v>2035</v>
      </c>
      <c r="T802" s="9" t="s">
        <v>27</v>
      </c>
      <c r="U802" s="9" t="s">
        <v>225</v>
      </c>
      <c r="V802" s="9" t="s">
        <v>226</v>
      </c>
      <c r="W802" s="9">
        <v>96</v>
      </c>
      <c r="X802" s="9" t="s">
        <v>227</v>
      </c>
    </row>
    <row r="803" spans="1:24" ht="60">
      <c r="A803" s="9" t="s">
        <v>1139</v>
      </c>
      <c r="B803" s="9" t="s">
        <v>70</v>
      </c>
      <c r="C803" s="9" t="s">
        <v>346</v>
      </c>
      <c r="D803" s="9" t="s">
        <v>27</v>
      </c>
      <c r="E803" s="9" t="s">
        <v>671</v>
      </c>
      <c r="F803" s="9" t="s">
        <v>671</v>
      </c>
      <c r="G803" s="9" t="s">
        <v>1141</v>
      </c>
      <c r="H803" s="9" t="s">
        <v>1142</v>
      </c>
      <c r="I803" s="9" t="s">
        <v>54</v>
      </c>
      <c r="J803" s="15">
        <v>2954.4439559336411</v>
      </c>
      <c r="K803" s="16">
        <v>8.1152239195128271</v>
      </c>
      <c r="L803" s="9" t="s">
        <v>27</v>
      </c>
      <c r="M803" s="9">
        <v>2021</v>
      </c>
      <c r="N803" s="9" t="s">
        <v>31</v>
      </c>
      <c r="O803" s="9" t="s">
        <v>31</v>
      </c>
      <c r="P803" s="9">
        <v>2035</v>
      </c>
      <c r="Q803" s="9" t="s">
        <v>32</v>
      </c>
      <c r="R803" s="17">
        <v>5.0628426845407937</v>
      </c>
      <c r="S803" s="9">
        <v>2035</v>
      </c>
      <c r="T803" s="9" t="s">
        <v>27</v>
      </c>
      <c r="U803" s="9" t="s">
        <v>225</v>
      </c>
      <c r="V803" s="9" t="s">
        <v>226</v>
      </c>
      <c r="W803" s="9">
        <v>96</v>
      </c>
      <c r="X803" s="9" t="s">
        <v>227</v>
      </c>
    </row>
    <row r="804" spans="1:24" ht="60">
      <c r="A804" s="9" t="s">
        <v>1139</v>
      </c>
      <c r="B804" s="9" t="s">
        <v>70</v>
      </c>
      <c r="C804" s="9" t="s">
        <v>465</v>
      </c>
      <c r="D804" s="9" t="s">
        <v>27</v>
      </c>
      <c r="E804" s="9" t="s">
        <v>1356</v>
      </c>
      <c r="F804" s="9" t="s">
        <v>1356</v>
      </c>
      <c r="G804" s="9" t="s">
        <v>1141</v>
      </c>
      <c r="H804" s="9" t="s">
        <v>1142</v>
      </c>
      <c r="I804" s="9" t="s">
        <v>54</v>
      </c>
      <c r="J804" s="15">
        <v>10407.255100097413</v>
      </c>
      <c r="K804" s="16">
        <v>19.829408222985958</v>
      </c>
      <c r="L804" s="9" t="s">
        <v>27</v>
      </c>
      <c r="M804" s="9">
        <v>2021</v>
      </c>
      <c r="N804" s="9" t="s">
        <v>31</v>
      </c>
      <c r="O804" s="9" t="s">
        <v>31</v>
      </c>
      <c r="P804" s="9">
        <v>2035</v>
      </c>
      <c r="Q804" s="9" t="s">
        <v>32</v>
      </c>
      <c r="R804" s="17">
        <v>8.1915502718083069</v>
      </c>
      <c r="S804" s="9">
        <v>2035</v>
      </c>
      <c r="T804" s="9" t="s">
        <v>27</v>
      </c>
      <c r="U804" s="9" t="s">
        <v>225</v>
      </c>
      <c r="V804" s="9" t="s">
        <v>226</v>
      </c>
      <c r="W804" s="9">
        <v>96</v>
      </c>
      <c r="X804" s="9" t="s">
        <v>227</v>
      </c>
    </row>
    <row r="805" spans="1:24" ht="60">
      <c r="A805" s="9" t="s">
        <v>1139</v>
      </c>
      <c r="B805" s="9" t="s">
        <v>70</v>
      </c>
      <c r="C805" s="9" t="s">
        <v>455</v>
      </c>
      <c r="D805" s="9" t="s">
        <v>27</v>
      </c>
      <c r="E805" s="9" t="s">
        <v>673</v>
      </c>
      <c r="F805" s="9" t="s">
        <v>673</v>
      </c>
      <c r="G805" s="9" t="s">
        <v>1141</v>
      </c>
      <c r="H805" s="9" t="s">
        <v>1142</v>
      </c>
      <c r="I805" s="9" t="s">
        <v>54</v>
      </c>
      <c r="J805" s="15">
        <v>4742.0907468727046</v>
      </c>
      <c r="K805" s="16">
        <v>11.301266439721774</v>
      </c>
      <c r="L805" s="9" t="s">
        <v>27</v>
      </c>
      <c r="M805" s="9">
        <v>2021</v>
      </c>
      <c r="N805" s="9" t="s">
        <v>31</v>
      </c>
      <c r="O805" s="9" t="s">
        <v>31</v>
      </c>
      <c r="P805" s="9">
        <v>2035</v>
      </c>
      <c r="Q805" s="9" t="s">
        <v>32</v>
      </c>
      <c r="R805" s="17">
        <v>2.1473478311278411</v>
      </c>
      <c r="S805" s="9">
        <v>2035</v>
      </c>
      <c r="T805" s="9" t="s">
        <v>27</v>
      </c>
      <c r="U805" s="9" t="s">
        <v>225</v>
      </c>
      <c r="V805" s="9" t="s">
        <v>226</v>
      </c>
      <c r="W805" s="9">
        <v>96</v>
      </c>
      <c r="X805" s="9" t="s">
        <v>227</v>
      </c>
    </row>
    <row r="806" spans="1:24" ht="60">
      <c r="A806" s="9" t="s">
        <v>1139</v>
      </c>
      <c r="B806" s="9" t="s">
        <v>70</v>
      </c>
      <c r="C806" s="9" t="s">
        <v>330</v>
      </c>
      <c r="D806" s="9" t="s">
        <v>27</v>
      </c>
      <c r="E806" s="9" t="s">
        <v>331</v>
      </c>
      <c r="F806" s="9" t="s">
        <v>331</v>
      </c>
      <c r="G806" s="9" t="s">
        <v>1141</v>
      </c>
      <c r="H806" s="9" t="s">
        <v>1142</v>
      </c>
      <c r="I806" s="9" t="s">
        <v>54</v>
      </c>
      <c r="J806" s="15">
        <v>108674.74757990141</v>
      </c>
      <c r="K806" s="16">
        <v>411.49176687745268</v>
      </c>
      <c r="L806" s="9" t="s">
        <v>27</v>
      </c>
      <c r="M806" s="9">
        <v>2021</v>
      </c>
      <c r="N806" s="9" t="s">
        <v>31</v>
      </c>
      <c r="O806" s="9" t="s">
        <v>31</v>
      </c>
      <c r="P806" s="9">
        <v>2035</v>
      </c>
      <c r="Q806" s="9" t="s">
        <v>32</v>
      </c>
      <c r="R806" s="17">
        <v>15.989930966288334</v>
      </c>
      <c r="S806" s="9">
        <v>2035</v>
      </c>
      <c r="T806" s="9" t="s">
        <v>27</v>
      </c>
      <c r="U806" s="9" t="s">
        <v>225</v>
      </c>
      <c r="V806" s="9" t="s">
        <v>226</v>
      </c>
      <c r="W806" s="9">
        <v>96</v>
      </c>
      <c r="X806" s="9" t="s">
        <v>227</v>
      </c>
    </row>
    <row r="807" spans="1:24" ht="60">
      <c r="A807" s="9" t="s">
        <v>1139</v>
      </c>
      <c r="B807" s="9" t="s">
        <v>70</v>
      </c>
      <c r="C807" s="9" t="s">
        <v>458</v>
      </c>
      <c r="D807" s="9" t="s">
        <v>27</v>
      </c>
      <c r="E807" s="9" t="s">
        <v>1357</v>
      </c>
      <c r="F807" s="9" t="s">
        <v>1357</v>
      </c>
      <c r="G807" s="9" t="s">
        <v>1141</v>
      </c>
      <c r="H807" s="9" t="s">
        <v>1142</v>
      </c>
      <c r="I807" s="9" t="s">
        <v>54</v>
      </c>
      <c r="J807" s="15">
        <v>5187.6841551728958</v>
      </c>
      <c r="K807" s="16">
        <v>13.061649770114686</v>
      </c>
      <c r="L807" s="9" t="s">
        <v>27</v>
      </c>
      <c r="M807" s="9">
        <v>2021</v>
      </c>
      <c r="N807" s="9" t="s">
        <v>31</v>
      </c>
      <c r="O807" s="9" t="s">
        <v>31</v>
      </c>
      <c r="P807" s="9">
        <v>2035</v>
      </c>
      <c r="Q807" s="9" t="s">
        <v>32</v>
      </c>
      <c r="R807" s="17">
        <v>1.6587219087160598</v>
      </c>
      <c r="S807" s="9">
        <v>2035</v>
      </c>
      <c r="T807" s="9" t="s">
        <v>27</v>
      </c>
      <c r="U807" s="9" t="s">
        <v>225</v>
      </c>
      <c r="V807" s="9" t="s">
        <v>226</v>
      </c>
      <c r="W807" s="9">
        <v>96</v>
      </c>
      <c r="X807" s="9" t="s">
        <v>227</v>
      </c>
    </row>
    <row r="808" spans="1:24" ht="60">
      <c r="A808" s="9" t="s">
        <v>1139</v>
      </c>
      <c r="B808" s="9" t="s">
        <v>70</v>
      </c>
      <c r="C808" s="9" t="s">
        <v>157</v>
      </c>
      <c r="D808" s="9" t="s">
        <v>27</v>
      </c>
      <c r="E808" s="9" t="s">
        <v>1358</v>
      </c>
      <c r="F808" s="9" t="s">
        <v>1358</v>
      </c>
      <c r="G808" s="9" t="s">
        <v>1141</v>
      </c>
      <c r="H808" s="9" t="s">
        <v>1142</v>
      </c>
      <c r="I808" s="9" t="s">
        <v>54</v>
      </c>
      <c r="J808" s="15">
        <v>41753.047421364899</v>
      </c>
      <c r="K808" s="16">
        <v>112.92635825754516</v>
      </c>
      <c r="L808" s="9" t="s">
        <v>27</v>
      </c>
      <c r="M808" s="9">
        <v>2021</v>
      </c>
      <c r="N808" s="9" t="s">
        <v>31</v>
      </c>
      <c r="O808" s="9" t="s">
        <v>31</v>
      </c>
      <c r="P808" s="9">
        <v>2035</v>
      </c>
      <c r="Q808" s="9" t="s">
        <v>32</v>
      </c>
      <c r="R808" s="17">
        <v>20.936243760359847</v>
      </c>
      <c r="S808" s="9">
        <v>2035</v>
      </c>
      <c r="T808" s="9" t="s">
        <v>27</v>
      </c>
      <c r="U808" s="9" t="s">
        <v>225</v>
      </c>
      <c r="V808" s="9" t="s">
        <v>226</v>
      </c>
      <c r="W808" s="9">
        <v>96</v>
      </c>
      <c r="X808" s="9" t="s">
        <v>227</v>
      </c>
    </row>
    <row r="809" spans="1:24" ht="60">
      <c r="A809" s="9" t="s">
        <v>1139</v>
      </c>
      <c r="B809" s="9" t="s">
        <v>70</v>
      </c>
      <c r="C809" s="9" t="s">
        <v>458</v>
      </c>
      <c r="D809" s="9" t="s">
        <v>27</v>
      </c>
      <c r="E809" s="9" t="s">
        <v>1359</v>
      </c>
      <c r="F809" s="9" t="s">
        <v>1359</v>
      </c>
      <c r="G809" s="9" t="s">
        <v>1141</v>
      </c>
      <c r="H809" s="9" t="s">
        <v>1142</v>
      </c>
      <c r="I809" s="9" t="s">
        <v>54</v>
      </c>
      <c r="J809" s="15">
        <v>3053.5719878402206</v>
      </c>
      <c r="K809" s="16">
        <v>8.4734562821445856</v>
      </c>
      <c r="L809" s="9" t="s">
        <v>27</v>
      </c>
      <c r="M809" s="9">
        <v>2021</v>
      </c>
      <c r="N809" s="9" t="s">
        <v>31</v>
      </c>
      <c r="O809" s="9" t="s">
        <v>31</v>
      </c>
      <c r="P809" s="9">
        <v>2035</v>
      </c>
      <c r="Q809" s="9" t="s">
        <v>32</v>
      </c>
      <c r="R809" s="17">
        <v>1.7381207496748274</v>
      </c>
      <c r="S809" s="9">
        <v>2035</v>
      </c>
      <c r="T809" s="9" t="s">
        <v>27</v>
      </c>
      <c r="U809" s="9" t="s">
        <v>225</v>
      </c>
      <c r="V809" s="9" t="s">
        <v>226</v>
      </c>
      <c r="W809" s="9">
        <v>96</v>
      </c>
      <c r="X809" s="9" t="s">
        <v>227</v>
      </c>
    </row>
    <row r="810" spans="1:24" ht="60">
      <c r="A810" s="9" t="s">
        <v>1139</v>
      </c>
      <c r="B810" s="9" t="s">
        <v>70</v>
      </c>
      <c r="C810" s="9" t="s">
        <v>241</v>
      </c>
      <c r="D810" s="9" t="s">
        <v>27</v>
      </c>
      <c r="E810" s="9" t="s">
        <v>675</v>
      </c>
      <c r="F810" s="9" t="s">
        <v>675</v>
      </c>
      <c r="G810" s="9" t="s">
        <v>1141</v>
      </c>
      <c r="H810" s="9" t="s">
        <v>1142</v>
      </c>
      <c r="I810" s="9" t="s">
        <v>54</v>
      </c>
      <c r="J810" s="15">
        <v>17585.323228875564</v>
      </c>
      <c r="K810" s="16">
        <v>28.960819446619176</v>
      </c>
      <c r="L810" s="9" t="s">
        <v>27</v>
      </c>
      <c r="M810" s="9">
        <v>2021</v>
      </c>
      <c r="N810" s="9" t="s">
        <v>31</v>
      </c>
      <c r="O810" s="9" t="s">
        <v>31</v>
      </c>
      <c r="P810" s="9">
        <v>2035</v>
      </c>
      <c r="Q810" s="9" t="s">
        <v>32</v>
      </c>
      <c r="R810" s="17">
        <v>7.5114369676052073</v>
      </c>
      <c r="S810" s="9">
        <v>2035</v>
      </c>
      <c r="T810" s="9" t="s">
        <v>27</v>
      </c>
      <c r="U810" s="9" t="s">
        <v>225</v>
      </c>
      <c r="V810" s="9" t="s">
        <v>226</v>
      </c>
      <c r="W810" s="9">
        <v>96</v>
      </c>
      <c r="X810" s="9" t="s">
        <v>227</v>
      </c>
    </row>
    <row r="811" spans="1:24" ht="60">
      <c r="A811" s="9" t="s">
        <v>1139</v>
      </c>
      <c r="B811" s="9" t="s">
        <v>70</v>
      </c>
      <c r="C811" s="9" t="s">
        <v>465</v>
      </c>
      <c r="D811" s="9" t="s">
        <v>27</v>
      </c>
      <c r="E811" s="9" t="s">
        <v>1360</v>
      </c>
      <c r="F811" s="9" t="s">
        <v>1360</v>
      </c>
      <c r="G811" s="9" t="s">
        <v>1141</v>
      </c>
      <c r="H811" s="9" t="s">
        <v>1142</v>
      </c>
      <c r="I811" s="9" t="s">
        <v>54</v>
      </c>
      <c r="J811" s="15">
        <v>11433.605418272666</v>
      </c>
      <c r="K811" s="16">
        <v>26.214391616526466</v>
      </c>
      <c r="L811" s="9" t="s">
        <v>27</v>
      </c>
      <c r="M811" s="9">
        <v>2021</v>
      </c>
      <c r="N811" s="9" t="s">
        <v>31</v>
      </c>
      <c r="O811" s="9" t="s">
        <v>31</v>
      </c>
      <c r="P811" s="9">
        <v>2035</v>
      </c>
      <c r="Q811" s="9" t="s">
        <v>32</v>
      </c>
      <c r="R811" s="17">
        <v>11.834158087984932</v>
      </c>
      <c r="S811" s="9">
        <v>2035</v>
      </c>
      <c r="T811" s="9" t="s">
        <v>27</v>
      </c>
      <c r="U811" s="9" t="s">
        <v>225</v>
      </c>
      <c r="V811" s="9" t="s">
        <v>226</v>
      </c>
      <c r="W811" s="9">
        <v>96</v>
      </c>
      <c r="X811" s="9" t="s">
        <v>227</v>
      </c>
    </row>
    <row r="812" spans="1:24" ht="60">
      <c r="A812" s="9" t="s">
        <v>1139</v>
      </c>
      <c r="B812" s="9" t="s">
        <v>70</v>
      </c>
      <c r="C812" s="9" t="s">
        <v>383</v>
      </c>
      <c r="D812" s="9" t="s">
        <v>27</v>
      </c>
      <c r="E812" s="9" t="s">
        <v>677</v>
      </c>
      <c r="F812" s="9" t="s">
        <v>677</v>
      </c>
      <c r="G812" s="9" t="s">
        <v>1141</v>
      </c>
      <c r="H812" s="9" t="s">
        <v>1142</v>
      </c>
      <c r="I812" s="9" t="s">
        <v>54</v>
      </c>
      <c r="J812" s="15">
        <v>6543.480828993861</v>
      </c>
      <c r="K812" s="16">
        <v>14.2978014117631</v>
      </c>
      <c r="L812" s="9" t="s">
        <v>27</v>
      </c>
      <c r="M812" s="9">
        <v>2021</v>
      </c>
      <c r="N812" s="9" t="s">
        <v>31</v>
      </c>
      <c r="O812" s="9" t="s">
        <v>31</v>
      </c>
      <c r="P812" s="9">
        <v>2035</v>
      </c>
      <c r="Q812" s="9" t="s">
        <v>32</v>
      </c>
      <c r="R812" s="17">
        <v>3.7130500545487246</v>
      </c>
      <c r="S812" s="9">
        <v>2035</v>
      </c>
      <c r="T812" s="9" t="s">
        <v>27</v>
      </c>
      <c r="U812" s="9" t="s">
        <v>225</v>
      </c>
      <c r="V812" s="9" t="s">
        <v>226</v>
      </c>
      <c r="W812" s="9">
        <v>96</v>
      </c>
      <c r="X812" s="9" t="s">
        <v>227</v>
      </c>
    </row>
    <row r="813" spans="1:24" ht="60">
      <c r="A813" s="9" t="s">
        <v>1139</v>
      </c>
      <c r="B813" s="9" t="s">
        <v>70</v>
      </c>
      <c r="C813" s="9" t="s">
        <v>402</v>
      </c>
      <c r="D813" s="9" t="s">
        <v>27</v>
      </c>
      <c r="E813" s="9" t="s">
        <v>679</v>
      </c>
      <c r="F813" s="9" t="s">
        <v>679</v>
      </c>
      <c r="G813" s="9" t="s">
        <v>1141</v>
      </c>
      <c r="H813" s="9" t="s">
        <v>1142</v>
      </c>
      <c r="I813" s="9" t="s">
        <v>54</v>
      </c>
      <c r="J813" s="15">
        <v>25673.329522552653</v>
      </c>
      <c r="K813" s="16">
        <v>95.54400896622198</v>
      </c>
      <c r="L813" s="9" t="s">
        <v>27</v>
      </c>
      <c r="M813" s="9">
        <v>2021</v>
      </c>
      <c r="N813" s="9" t="s">
        <v>31</v>
      </c>
      <c r="O813" s="9" t="s">
        <v>31</v>
      </c>
      <c r="P813" s="9">
        <v>2035</v>
      </c>
      <c r="Q813" s="9" t="s">
        <v>32</v>
      </c>
      <c r="R813" s="17">
        <v>8.4239028862489089</v>
      </c>
      <c r="S813" s="9">
        <v>2035</v>
      </c>
      <c r="T813" s="9" t="s">
        <v>27</v>
      </c>
      <c r="U813" s="9" t="s">
        <v>225</v>
      </c>
      <c r="V813" s="9" t="s">
        <v>226</v>
      </c>
      <c r="W813" s="9">
        <v>96</v>
      </c>
      <c r="X813" s="9" t="s">
        <v>227</v>
      </c>
    </row>
    <row r="814" spans="1:24" ht="60">
      <c r="A814" s="9" t="s">
        <v>1139</v>
      </c>
      <c r="B814" s="9" t="s">
        <v>70</v>
      </c>
      <c r="C814" s="9" t="s">
        <v>323</v>
      </c>
      <c r="D814" s="9" t="s">
        <v>27</v>
      </c>
      <c r="E814" s="9" t="s">
        <v>1361</v>
      </c>
      <c r="F814" s="9" t="s">
        <v>1361</v>
      </c>
      <c r="G814" s="9" t="s">
        <v>1141</v>
      </c>
      <c r="H814" s="9" t="s">
        <v>1142</v>
      </c>
      <c r="I814" s="9" t="s">
        <v>54</v>
      </c>
      <c r="J814" s="15">
        <v>2562.9170523507273</v>
      </c>
      <c r="K814" s="16">
        <v>6.1858059720316936</v>
      </c>
      <c r="L814" s="9" t="s">
        <v>27</v>
      </c>
      <c r="M814" s="9">
        <v>2021</v>
      </c>
      <c r="N814" s="9" t="s">
        <v>31</v>
      </c>
      <c r="O814" s="9" t="s">
        <v>31</v>
      </c>
      <c r="P814" s="9">
        <v>2035</v>
      </c>
      <c r="Q814" s="9" t="s">
        <v>32</v>
      </c>
      <c r="R814" s="17">
        <v>0.17249281787835108</v>
      </c>
      <c r="S814" s="9">
        <v>2035</v>
      </c>
      <c r="T814" s="9" t="s">
        <v>27</v>
      </c>
      <c r="U814" s="9" t="s">
        <v>225</v>
      </c>
      <c r="V814" s="9" t="s">
        <v>226</v>
      </c>
      <c r="W814" s="9">
        <v>96</v>
      </c>
      <c r="X814" s="9" t="s">
        <v>227</v>
      </c>
    </row>
    <row r="815" spans="1:24" ht="60">
      <c r="A815" s="9" t="s">
        <v>1139</v>
      </c>
      <c r="B815" s="9" t="s">
        <v>70</v>
      </c>
      <c r="C815" s="9" t="s">
        <v>288</v>
      </c>
      <c r="D815" s="9" t="s">
        <v>27</v>
      </c>
      <c r="E815" s="9" t="s">
        <v>1362</v>
      </c>
      <c r="F815" s="9" t="s">
        <v>1362</v>
      </c>
      <c r="G815" s="9" t="s">
        <v>1141</v>
      </c>
      <c r="H815" s="9" t="s">
        <v>1142</v>
      </c>
      <c r="I815" s="9" t="s">
        <v>54</v>
      </c>
      <c r="J815" s="15">
        <v>27574.232566389466</v>
      </c>
      <c r="K815" s="16">
        <v>57.19411693370202</v>
      </c>
      <c r="L815" s="9" t="s">
        <v>27</v>
      </c>
      <c r="M815" s="9">
        <v>2021</v>
      </c>
      <c r="N815" s="9" t="s">
        <v>31</v>
      </c>
      <c r="O815" s="9" t="s">
        <v>31</v>
      </c>
      <c r="P815" s="9">
        <v>2035</v>
      </c>
      <c r="Q815" s="9" t="s">
        <v>32</v>
      </c>
      <c r="R815" s="17">
        <v>18.5173906764417</v>
      </c>
      <c r="S815" s="9">
        <v>2035</v>
      </c>
      <c r="T815" s="9" t="s">
        <v>27</v>
      </c>
      <c r="U815" s="9" t="s">
        <v>225</v>
      </c>
      <c r="V815" s="9" t="s">
        <v>226</v>
      </c>
      <c r="W815" s="9">
        <v>96</v>
      </c>
      <c r="X815" s="9" t="s">
        <v>227</v>
      </c>
    </row>
    <row r="816" spans="1:24" ht="60">
      <c r="A816" s="9" t="s">
        <v>1139</v>
      </c>
      <c r="B816" s="9" t="s">
        <v>70</v>
      </c>
      <c r="C816" s="9" t="s">
        <v>136</v>
      </c>
      <c r="D816" s="9" t="s">
        <v>27</v>
      </c>
      <c r="E816" s="9" t="s">
        <v>1363</v>
      </c>
      <c r="F816" s="9" t="s">
        <v>1363</v>
      </c>
      <c r="G816" s="9" t="s">
        <v>1141</v>
      </c>
      <c r="H816" s="9" t="s">
        <v>1142</v>
      </c>
      <c r="I816" s="9" t="s">
        <v>54</v>
      </c>
      <c r="J816" s="15">
        <v>3634.7991619874128</v>
      </c>
      <c r="K816" s="16">
        <v>9.2546687406285137</v>
      </c>
      <c r="L816" s="9" t="s">
        <v>27</v>
      </c>
      <c r="M816" s="9">
        <v>2021</v>
      </c>
      <c r="N816" s="9" t="s">
        <v>31</v>
      </c>
      <c r="O816" s="9" t="s">
        <v>31</v>
      </c>
      <c r="P816" s="9">
        <v>2035</v>
      </c>
      <c r="Q816" s="9" t="s">
        <v>32</v>
      </c>
      <c r="R816" s="17">
        <v>0.47577730531706119</v>
      </c>
      <c r="S816" s="9">
        <v>2035</v>
      </c>
      <c r="T816" s="9" t="s">
        <v>27</v>
      </c>
      <c r="U816" s="9" t="s">
        <v>225</v>
      </c>
      <c r="V816" s="9" t="s">
        <v>226</v>
      </c>
      <c r="W816" s="9">
        <v>96</v>
      </c>
      <c r="X816" s="9" t="s">
        <v>227</v>
      </c>
    </row>
    <row r="817" spans="1:24" ht="60">
      <c r="A817" s="9" t="s">
        <v>1139</v>
      </c>
      <c r="B817" s="9" t="s">
        <v>70</v>
      </c>
      <c r="C817" s="9" t="s">
        <v>288</v>
      </c>
      <c r="D817" s="9" t="s">
        <v>27</v>
      </c>
      <c r="E817" s="9" t="s">
        <v>1364</v>
      </c>
      <c r="F817" s="9" t="s">
        <v>1364</v>
      </c>
      <c r="G817" s="9" t="s">
        <v>1141</v>
      </c>
      <c r="H817" s="9" t="s">
        <v>1142</v>
      </c>
      <c r="I817" s="9" t="s">
        <v>54</v>
      </c>
      <c r="J817" s="15">
        <v>70369.517205711338</v>
      </c>
      <c r="K817" s="16">
        <v>142.17327459130635</v>
      </c>
      <c r="L817" s="9" t="s">
        <v>27</v>
      </c>
      <c r="M817" s="9">
        <v>2021</v>
      </c>
      <c r="N817" s="9" t="s">
        <v>31</v>
      </c>
      <c r="O817" s="9" t="s">
        <v>31</v>
      </c>
      <c r="P817" s="9">
        <v>2035</v>
      </c>
      <c r="Q817" s="9" t="s">
        <v>32</v>
      </c>
      <c r="R817" s="17">
        <v>23.829932240202929</v>
      </c>
      <c r="S817" s="9">
        <v>2035</v>
      </c>
      <c r="T817" s="9" t="s">
        <v>27</v>
      </c>
      <c r="U817" s="9" t="s">
        <v>225</v>
      </c>
      <c r="V817" s="9" t="s">
        <v>226</v>
      </c>
      <c r="W817" s="9">
        <v>96</v>
      </c>
      <c r="X817" s="9" t="s">
        <v>227</v>
      </c>
    </row>
    <row r="818" spans="1:24" ht="60">
      <c r="A818" s="9" t="s">
        <v>1139</v>
      </c>
      <c r="B818" s="9" t="s">
        <v>70</v>
      </c>
      <c r="C818" s="9" t="s">
        <v>266</v>
      </c>
      <c r="D818" s="9" t="s">
        <v>27</v>
      </c>
      <c r="E818" s="9" t="s">
        <v>683</v>
      </c>
      <c r="F818" s="9" t="s">
        <v>683</v>
      </c>
      <c r="G818" s="9" t="s">
        <v>1141</v>
      </c>
      <c r="H818" s="9" t="s">
        <v>1142</v>
      </c>
      <c r="I818" s="9" t="s">
        <v>54</v>
      </c>
      <c r="J818" s="15">
        <v>58750.901365877791</v>
      </c>
      <c r="K818" s="16">
        <v>136.13557086111251</v>
      </c>
      <c r="L818" s="9" t="s">
        <v>27</v>
      </c>
      <c r="M818" s="9">
        <v>2021</v>
      </c>
      <c r="N818" s="9" t="s">
        <v>31</v>
      </c>
      <c r="O818" s="9" t="s">
        <v>31</v>
      </c>
      <c r="P818" s="9">
        <v>2035</v>
      </c>
      <c r="Q818" s="9" t="s">
        <v>32</v>
      </c>
      <c r="R818" s="17">
        <v>54.272023765216517</v>
      </c>
      <c r="S818" s="9">
        <v>2035</v>
      </c>
      <c r="T818" s="9" t="s">
        <v>27</v>
      </c>
      <c r="U818" s="9" t="s">
        <v>225</v>
      </c>
      <c r="V818" s="9" t="s">
        <v>226</v>
      </c>
      <c r="W818" s="9">
        <v>96</v>
      </c>
      <c r="X818" s="9" t="s">
        <v>227</v>
      </c>
    </row>
    <row r="819" spans="1:24" ht="60">
      <c r="A819" s="9" t="s">
        <v>1139</v>
      </c>
      <c r="B819" s="9" t="s">
        <v>70</v>
      </c>
      <c r="C819" s="9" t="s">
        <v>229</v>
      </c>
      <c r="D819" s="9" t="s">
        <v>27</v>
      </c>
      <c r="E819" s="9" t="s">
        <v>685</v>
      </c>
      <c r="F819" s="9" t="s">
        <v>685</v>
      </c>
      <c r="G819" s="9" t="s">
        <v>1141</v>
      </c>
      <c r="H819" s="9" t="s">
        <v>1142</v>
      </c>
      <c r="I819" s="9" t="s">
        <v>54</v>
      </c>
      <c r="J819" s="15">
        <v>3617.1444992926522</v>
      </c>
      <c r="K819" s="16">
        <v>15.598348499285574</v>
      </c>
      <c r="L819" s="9" t="s">
        <v>27</v>
      </c>
      <c r="M819" s="9">
        <v>2021</v>
      </c>
      <c r="N819" s="9" t="s">
        <v>31</v>
      </c>
      <c r="O819" s="9" t="s">
        <v>31</v>
      </c>
      <c r="P819" s="9">
        <v>2035</v>
      </c>
      <c r="Q819" s="9" t="s">
        <v>32</v>
      </c>
      <c r="R819" s="17">
        <v>2.2060410728186484</v>
      </c>
      <c r="S819" s="9">
        <v>2035</v>
      </c>
      <c r="T819" s="9" t="s">
        <v>27</v>
      </c>
      <c r="U819" s="9" t="s">
        <v>225</v>
      </c>
      <c r="V819" s="9" t="s">
        <v>226</v>
      </c>
      <c r="W819" s="9">
        <v>96</v>
      </c>
      <c r="X819" s="9" t="s">
        <v>227</v>
      </c>
    </row>
    <row r="820" spans="1:24" ht="60">
      <c r="A820" s="9" t="s">
        <v>1139</v>
      </c>
      <c r="B820" s="9" t="s">
        <v>70</v>
      </c>
      <c r="C820" s="9" t="s">
        <v>266</v>
      </c>
      <c r="D820" s="9" t="s">
        <v>27</v>
      </c>
      <c r="E820" s="9" t="s">
        <v>687</v>
      </c>
      <c r="F820" s="9" t="s">
        <v>687</v>
      </c>
      <c r="G820" s="9" t="s">
        <v>1141</v>
      </c>
      <c r="H820" s="9" t="s">
        <v>1142</v>
      </c>
      <c r="I820" s="9" t="s">
        <v>54</v>
      </c>
      <c r="J820" s="15">
        <v>5298.4347849972928</v>
      </c>
      <c r="K820" s="16">
        <v>13.201933339284921</v>
      </c>
      <c r="L820" s="9" t="s">
        <v>27</v>
      </c>
      <c r="M820" s="9">
        <v>2021</v>
      </c>
      <c r="N820" s="9" t="s">
        <v>31</v>
      </c>
      <c r="O820" s="9" t="s">
        <v>31</v>
      </c>
      <c r="P820" s="9">
        <v>2035</v>
      </c>
      <c r="Q820" s="9" t="s">
        <v>32</v>
      </c>
      <c r="R820" s="17">
        <v>6.4353522998989972</v>
      </c>
      <c r="S820" s="9">
        <v>2035</v>
      </c>
      <c r="T820" s="9" t="s">
        <v>27</v>
      </c>
      <c r="U820" s="9" t="s">
        <v>225</v>
      </c>
      <c r="V820" s="9" t="s">
        <v>226</v>
      </c>
      <c r="W820" s="9">
        <v>96</v>
      </c>
      <c r="X820" s="9" t="s">
        <v>227</v>
      </c>
    </row>
    <row r="821" spans="1:24" ht="60">
      <c r="A821" s="9" t="s">
        <v>1139</v>
      </c>
      <c r="B821" s="9" t="s">
        <v>70</v>
      </c>
      <c r="C821" s="9" t="s">
        <v>247</v>
      </c>
      <c r="D821" s="9" t="s">
        <v>27</v>
      </c>
      <c r="E821" s="9" t="s">
        <v>1365</v>
      </c>
      <c r="F821" s="9" t="s">
        <v>1365</v>
      </c>
      <c r="G821" s="9" t="s">
        <v>1141</v>
      </c>
      <c r="H821" s="9" t="s">
        <v>1142</v>
      </c>
      <c r="I821" s="9" t="s">
        <v>54</v>
      </c>
      <c r="J821" s="15">
        <v>3028.8349457945424</v>
      </c>
      <c r="K821" s="16">
        <v>11.151403982195912</v>
      </c>
      <c r="L821" s="9" t="s">
        <v>27</v>
      </c>
      <c r="M821" s="9">
        <v>2021</v>
      </c>
      <c r="N821" s="9" t="s">
        <v>31</v>
      </c>
      <c r="O821" s="9" t="s">
        <v>31</v>
      </c>
      <c r="P821" s="9">
        <v>2035</v>
      </c>
      <c r="Q821" s="9" t="s">
        <v>32</v>
      </c>
      <c r="R821" s="17">
        <v>4.3933258614182309</v>
      </c>
      <c r="S821" s="9">
        <v>2035</v>
      </c>
      <c r="T821" s="9" t="s">
        <v>27</v>
      </c>
      <c r="U821" s="9" t="s">
        <v>225</v>
      </c>
      <c r="V821" s="9" t="s">
        <v>226</v>
      </c>
      <c r="W821" s="9">
        <v>96</v>
      </c>
      <c r="X821" s="9" t="s">
        <v>227</v>
      </c>
    </row>
    <row r="822" spans="1:24" ht="60">
      <c r="A822" s="9" t="s">
        <v>1139</v>
      </c>
      <c r="B822" s="9" t="s">
        <v>70</v>
      </c>
      <c r="C822" s="9" t="s">
        <v>298</v>
      </c>
      <c r="D822" s="9" t="s">
        <v>27</v>
      </c>
      <c r="E822" s="9" t="s">
        <v>1366</v>
      </c>
      <c r="F822" s="9" t="s">
        <v>1366</v>
      </c>
      <c r="G822" s="9" t="s">
        <v>1141</v>
      </c>
      <c r="H822" s="9" t="s">
        <v>1142</v>
      </c>
      <c r="I822" s="9" t="s">
        <v>54</v>
      </c>
      <c r="J822" s="15">
        <v>4764.9849757171833</v>
      </c>
      <c r="K822" s="16">
        <v>10.756512380368973</v>
      </c>
      <c r="L822" s="9" t="s">
        <v>27</v>
      </c>
      <c r="M822" s="9">
        <v>2021</v>
      </c>
      <c r="N822" s="9" t="s">
        <v>31</v>
      </c>
      <c r="O822" s="9" t="s">
        <v>31</v>
      </c>
      <c r="P822" s="9">
        <v>2035</v>
      </c>
      <c r="Q822" s="9" t="s">
        <v>32</v>
      </c>
      <c r="R822" s="17">
        <v>5.3025567698856939</v>
      </c>
      <c r="S822" s="9">
        <v>2035</v>
      </c>
      <c r="T822" s="9" t="s">
        <v>27</v>
      </c>
      <c r="U822" s="9" t="s">
        <v>225</v>
      </c>
      <c r="V822" s="9" t="s">
        <v>226</v>
      </c>
      <c r="W822" s="9">
        <v>96</v>
      </c>
      <c r="X822" s="9" t="s">
        <v>227</v>
      </c>
    </row>
    <row r="823" spans="1:24" ht="60">
      <c r="A823" s="9" t="s">
        <v>1139</v>
      </c>
      <c r="B823" s="9" t="s">
        <v>70</v>
      </c>
      <c r="C823" s="9" t="s">
        <v>346</v>
      </c>
      <c r="D823" s="9" t="s">
        <v>27</v>
      </c>
      <c r="E823" s="9" t="s">
        <v>1367</v>
      </c>
      <c r="F823" s="9" t="s">
        <v>1367</v>
      </c>
      <c r="G823" s="9" t="s">
        <v>1141</v>
      </c>
      <c r="H823" s="9" t="s">
        <v>1142</v>
      </c>
      <c r="I823" s="9" t="s">
        <v>54</v>
      </c>
      <c r="J823" s="15">
        <v>8476.2171317790417</v>
      </c>
      <c r="K823" s="16">
        <v>15.504812743309685</v>
      </c>
      <c r="L823" s="9" t="s">
        <v>27</v>
      </c>
      <c r="M823" s="9">
        <v>2021</v>
      </c>
      <c r="N823" s="9" t="s">
        <v>31</v>
      </c>
      <c r="O823" s="9" t="s">
        <v>31</v>
      </c>
      <c r="P823" s="9">
        <v>2035</v>
      </c>
      <c r="Q823" s="9" t="s">
        <v>32</v>
      </c>
      <c r="R823" s="17">
        <v>2.3828290656503364</v>
      </c>
      <c r="S823" s="9">
        <v>2035</v>
      </c>
      <c r="T823" s="9" t="s">
        <v>27</v>
      </c>
      <c r="U823" s="9" t="s">
        <v>225</v>
      </c>
      <c r="V823" s="9" t="s">
        <v>226</v>
      </c>
      <c r="W823" s="9">
        <v>96</v>
      </c>
      <c r="X823" s="9" t="s">
        <v>227</v>
      </c>
    </row>
    <row r="824" spans="1:24" ht="60">
      <c r="A824" s="9" t="s">
        <v>1139</v>
      </c>
      <c r="B824" s="9" t="s">
        <v>70</v>
      </c>
      <c r="C824" s="9" t="s">
        <v>43</v>
      </c>
      <c r="D824" s="9" t="s">
        <v>27</v>
      </c>
      <c r="E824" s="9" t="s">
        <v>72</v>
      </c>
      <c r="F824" s="9" t="s">
        <v>72</v>
      </c>
      <c r="G824" s="9" t="s">
        <v>1141</v>
      </c>
      <c r="H824" s="9" t="s">
        <v>1142</v>
      </c>
      <c r="I824" s="9" t="s">
        <v>54</v>
      </c>
      <c r="J824" s="15">
        <v>4951.8845361858539</v>
      </c>
      <c r="K824" s="16">
        <v>13.290025347380121</v>
      </c>
      <c r="L824" s="9" t="s">
        <v>27</v>
      </c>
      <c r="M824" s="9">
        <v>2021</v>
      </c>
      <c r="N824" s="9" t="s">
        <v>31</v>
      </c>
      <c r="O824" s="9" t="s">
        <v>31</v>
      </c>
      <c r="P824" s="9">
        <v>2035</v>
      </c>
      <c r="Q824" s="9" t="s">
        <v>32</v>
      </c>
      <c r="R824" s="17">
        <v>2.1695264948081663</v>
      </c>
      <c r="S824" s="9">
        <v>2035</v>
      </c>
      <c r="T824" s="9" t="s">
        <v>27</v>
      </c>
      <c r="U824" s="9" t="s">
        <v>225</v>
      </c>
      <c r="V824" s="9" t="s">
        <v>226</v>
      </c>
      <c r="W824" s="9">
        <v>96</v>
      </c>
      <c r="X824" s="9" t="s">
        <v>227</v>
      </c>
    </row>
    <row r="825" spans="1:24" ht="60">
      <c r="A825" s="9" t="s">
        <v>1139</v>
      </c>
      <c r="B825" s="9" t="s">
        <v>70</v>
      </c>
      <c r="C825" s="9" t="s">
        <v>241</v>
      </c>
      <c r="D825" s="9" t="s">
        <v>27</v>
      </c>
      <c r="E825" s="9" t="s">
        <v>689</v>
      </c>
      <c r="F825" s="9" t="s">
        <v>689</v>
      </c>
      <c r="G825" s="9" t="s">
        <v>1141</v>
      </c>
      <c r="H825" s="9" t="s">
        <v>1142</v>
      </c>
      <c r="I825" s="9" t="s">
        <v>54</v>
      </c>
      <c r="J825" s="15">
        <v>3223.3382677396626</v>
      </c>
      <c r="K825" s="16">
        <v>10.509747749534764</v>
      </c>
      <c r="L825" s="9" t="s">
        <v>27</v>
      </c>
      <c r="M825" s="9">
        <v>2021</v>
      </c>
      <c r="N825" s="9" t="s">
        <v>31</v>
      </c>
      <c r="O825" s="9" t="s">
        <v>31</v>
      </c>
      <c r="P825" s="9">
        <v>2035</v>
      </c>
      <c r="Q825" s="9" t="s">
        <v>32</v>
      </c>
      <c r="R825" s="17">
        <v>4.8448865355573307</v>
      </c>
      <c r="S825" s="9">
        <v>2035</v>
      </c>
      <c r="T825" s="9" t="s">
        <v>27</v>
      </c>
      <c r="U825" s="9" t="s">
        <v>225</v>
      </c>
      <c r="V825" s="9" t="s">
        <v>226</v>
      </c>
      <c r="W825" s="9">
        <v>96</v>
      </c>
      <c r="X825" s="9" t="s">
        <v>227</v>
      </c>
    </row>
    <row r="826" spans="1:24" ht="60">
      <c r="A826" s="9" t="s">
        <v>1139</v>
      </c>
      <c r="B826" s="9" t="s">
        <v>70</v>
      </c>
      <c r="C826" s="9" t="s">
        <v>465</v>
      </c>
      <c r="D826" s="9" t="s">
        <v>27</v>
      </c>
      <c r="E826" s="9" t="s">
        <v>1023</v>
      </c>
      <c r="F826" s="9" t="s">
        <v>1023</v>
      </c>
      <c r="G826" s="9" t="s">
        <v>1141</v>
      </c>
      <c r="H826" s="9" t="s">
        <v>1142</v>
      </c>
      <c r="I826" s="9" t="s">
        <v>54</v>
      </c>
      <c r="J826" s="15">
        <v>18949.308426434578</v>
      </c>
      <c r="K826" s="16">
        <v>35.812853073473853</v>
      </c>
      <c r="L826" s="9" t="s">
        <v>27</v>
      </c>
      <c r="M826" s="9">
        <v>2021</v>
      </c>
      <c r="N826" s="9" t="s">
        <v>31</v>
      </c>
      <c r="O826" s="9" t="s">
        <v>31</v>
      </c>
      <c r="P826" s="9">
        <v>2035</v>
      </c>
      <c r="Q826" s="9" t="s">
        <v>32</v>
      </c>
      <c r="R826" s="17">
        <v>5.3987928590829339</v>
      </c>
      <c r="S826" s="9">
        <v>2035</v>
      </c>
      <c r="T826" s="9" t="s">
        <v>27</v>
      </c>
      <c r="U826" s="9" t="s">
        <v>225</v>
      </c>
      <c r="V826" s="9" t="s">
        <v>226</v>
      </c>
      <c r="W826" s="9">
        <v>96</v>
      </c>
      <c r="X826" s="9" t="s">
        <v>227</v>
      </c>
    </row>
    <row r="827" spans="1:24" ht="60">
      <c r="A827" s="9" t="s">
        <v>1139</v>
      </c>
      <c r="B827" s="9" t="s">
        <v>70</v>
      </c>
      <c r="C827" s="9" t="s">
        <v>276</v>
      </c>
      <c r="D827" s="9" t="s">
        <v>27</v>
      </c>
      <c r="E827" s="9" t="s">
        <v>1368</v>
      </c>
      <c r="F827" s="9" t="s">
        <v>1368</v>
      </c>
      <c r="G827" s="9" t="s">
        <v>1141</v>
      </c>
      <c r="H827" s="9" t="s">
        <v>1142</v>
      </c>
      <c r="I827" s="9" t="s">
        <v>54</v>
      </c>
      <c r="J827" s="15">
        <v>3925.4662458204521</v>
      </c>
      <c r="K827" s="16">
        <v>5.9608090354995751</v>
      </c>
      <c r="L827" s="9" t="s">
        <v>27</v>
      </c>
      <c r="M827" s="9">
        <v>2021</v>
      </c>
      <c r="N827" s="9" t="s">
        <v>31</v>
      </c>
      <c r="O827" s="9" t="s">
        <v>31</v>
      </c>
      <c r="P827" s="9">
        <v>2035</v>
      </c>
      <c r="Q827" s="9" t="s">
        <v>32</v>
      </c>
      <c r="R827" s="17">
        <v>1.8498169655843311</v>
      </c>
      <c r="S827" s="9">
        <v>2035</v>
      </c>
      <c r="T827" s="9" t="s">
        <v>27</v>
      </c>
      <c r="U827" s="9" t="s">
        <v>225</v>
      </c>
      <c r="V827" s="9" t="s">
        <v>226</v>
      </c>
      <c r="W827" s="9">
        <v>96</v>
      </c>
      <c r="X827" s="9" t="s">
        <v>227</v>
      </c>
    </row>
    <row r="828" spans="1:24" ht="60">
      <c r="A828" s="9" t="s">
        <v>1139</v>
      </c>
      <c r="B828" s="9" t="s">
        <v>70</v>
      </c>
      <c r="C828" s="9" t="s">
        <v>465</v>
      </c>
      <c r="D828" s="9" t="s">
        <v>27</v>
      </c>
      <c r="E828" s="9" t="s">
        <v>691</v>
      </c>
      <c r="F828" s="9" t="s">
        <v>691</v>
      </c>
      <c r="G828" s="9" t="s">
        <v>1141</v>
      </c>
      <c r="H828" s="9" t="s">
        <v>1142</v>
      </c>
      <c r="I828" s="9" t="s">
        <v>54</v>
      </c>
      <c r="J828" s="15">
        <v>11794.910828856811</v>
      </c>
      <c r="K828" s="16">
        <v>21.29263911605819</v>
      </c>
      <c r="L828" s="9" t="s">
        <v>27</v>
      </c>
      <c r="M828" s="9">
        <v>2021</v>
      </c>
      <c r="N828" s="9" t="s">
        <v>31</v>
      </c>
      <c r="O828" s="9" t="s">
        <v>31</v>
      </c>
      <c r="P828" s="9">
        <v>2035</v>
      </c>
      <c r="Q828" s="9" t="s">
        <v>32</v>
      </c>
      <c r="R828" s="17">
        <v>7.9377852033827923</v>
      </c>
      <c r="S828" s="9">
        <v>2035</v>
      </c>
      <c r="T828" s="9" t="s">
        <v>27</v>
      </c>
      <c r="U828" s="9" t="s">
        <v>225</v>
      </c>
      <c r="V828" s="9" t="s">
        <v>226</v>
      </c>
      <c r="W828" s="9">
        <v>96</v>
      </c>
      <c r="X828" s="9" t="s">
        <v>227</v>
      </c>
    </row>
    <row r="829" spans="1:24" ht="60">
      <c r="A829" s="9" t="s">
        <v>1139</v>
      </c>
      <c r="B829" s="9" t="s">
        <v>70</v>
      </c>
      <c r="C829" s="9" t="s">
        <v>252</v>
      </c>
      <c r="D829" s="9" t="s">
        <v>27</v>
      </c>
      <c r="E829" s="9" t="s">
        <v>693</v>
      </c>
      <c r="F829" s="9" t="s">
        <v>693</v>
      </c>
      <c r="G829" s="9" t="s">
        <v>1141</v>
      </c>
      <c r="H829" s="9" t="s">
        <v>1142</v>
      </c>
      <c r="I829" s="9" t="s">
        <v>54</v>
      </c>
      <c r="J829" s="15">
        <v>2064.8848011509081</v>
      </c>
      <c r="K829" s="16">
        <v>7.5782546822485948</v>
      </c>
      <c r="L829" s="9" t="s">
        <v>27</v>
      </c>
      <c r="M829" s="9">
        <v>2021</v>
      </c>
      <c r="N829" s="9" t="s">
        <v>31</v>
      </c>
      <c r="O829" s="9" t="s">
        <v>31</v>
      </c>
      <c r="P829" s="9">
        <v>2035</v>
      </c>
      <c r="Q829" s="9" t="s">
        <v>32</v>
      </c>
      <c r="R829" s="17">
        <v>1.5769479079329234</v>
      </c>
      <c r="S829" s="9">
        <v>2035</v>
      </c>
      <c r="T829" s="9" t="s">
        <v>27</v>
      </c>
      <c r="U829" s="9" t="s">
        <v>225</v>
      </c>
      <c r="V829" s="9" t="s">
        <v>226</v>
      </c>
      <c r="W829" s="9">
        <v>96</v>
      </c>
      <c r="X829" s="9" t="s">
        <v>227</v>
      </c>
    </row>
    <row r="830" spans="1:24" ht="60">
      <c r="A830" s="9" t="s">
        <v>1139</v>
      </c>
      <c r="B830" s="9" t="s">
        <v>70</v>
      </c>
      <c r="C830" s="9" t="s">
        <v>323</v>
      </c>
      <c r="D830" s="9" t="s">
        <v>27</v>
      </c>
      <c r="E830" s="9" t="s">
        <v>695</v>
      </c>
      <c r="F830" s="9" t="s">
        <v>695</v>
      </c>
      <c r="G830" s="9" t="s">
        <v>1141</v>
      </c>
      <c r="H830" s="9" t="s">
        <v>1142</v>
      </c>
      <c r="I830" s="9" t="s">
        <v>54</v>
      </c>
      <c r="J830" s="15">
        <v>83065.4876328104</v>
      </c>
      <c r="K830" s="16">
        <v>216.64835375916093</v>
      </c>
      <c r="L830" s="9" t="s">
        <v>27</v>
      </c>
      <c r="M830" s="9">
        <v>2021</v>
      </c>
      <c r="N830" s="9" t="s">
        <v>31</v>
      </c>
      <c r="O830" s="9" t="s">
        <v>31</v>
      </c>
      <c r="P830" s="9">
        <v>2035</v>
      </c>
      <c r="Q830" s="9" t="s">
        <v>32</v>
      </c>
      <c r="R830" s="17">
        <v>6.7955918443736261</v>
      </c>
      <c r="S830" s="9">
        <v>2035</v>
      </c>
      <c r="T830" s="9" t="s">
        <v>27</v>
      </c>
      <c r="U830" s="9" t="s">
        <v>225</v>
      </c>
      <c r="V830" s="9" t="s">
        <v>226</v>
      </c>
      <c r="W830" s="9">
        <v>96</v>
      </c>
      <c r="X830" s="9" t="s">
        <v>227</v>
      </c>
    </row>
    <row r="831" spans="1:24" ht="60">
      <c r="A831" s="9" t="s">
        <v>1139</v>
      </c>
      <c r="B831" s="9" t="s">
        <v>70</v>
      </c>
      <c r="C831" s="9" t="s">
        <v>372</v>
      </c>
      <c r="D831" s="9" t="s">
        <v>27</v>
      </c>
      <c r="E831" s="9" t="s">
        <v>1025</v>
      </c>
      <c r="F831" s="9" t="s">
        <v>1025</v>
      </c>
      <c r="G831" s="9" t="s">
        <v>1141</v>
      </c>
      <c r="H831" s="9" t="s">
        <v>1142</v>
      </c>
      <c r="I831" s="9" t="s">
        <v>54</v>
      </c>
      <c r="J831" s="15">
        <v>44659.870989354276</v>
      </c>
      <c r="K831" s="16">
        <v>99.268800981261094</v>
      </c>
      <c r="L831" s="9" t="s">
        <v>27</v>
      </c>
      <c r="M831" s="9">
        <v>2021</v>
      </c>
      <c r="N831" s="9" t="s">
        <v>31</v>
      </c>
      <c r="O831" s="9" t="s">
        <v>31</v>
      </c>
      <c r="P831" s="9">
        <v>2035</v>
      </c>
      <c r="Q831" s="9" t="s">
        <v>32</v>
      </c>
      <c r="R831" s="17">
        <v>23.432853460278885</v>
      </c>
      <c r="S831" s="9">
        <v>2035</v>
      </c>
      <c r="T831" s="9" t="s">
        <v>27</v>
      </c>
      <c r="U831" s="9" t="s">
        <v>225</v>
      </c>
      <c r="V831" s="9" t="s">
        <v>226</v>
      </c>
      <c r="W831" s="9">
        <v>96</v>
      </c>
      <c r="X831" s="9" t="s">
        <v>227</v>
      </c>
    </row>
    <row r="832" spans="1:24" ht="60">
      <c r="A832" s="9" t="s">
        <v>1139</v>
      </c>
      <c r="B832" s="9" t="s">
        <v>70</v>
      </c>
      <c r="C832" s="9" t="s">
        <v>43</v>
      </c>
      <c r="D832" s="9" t="s">
        <v>27</v>
      </c>
      <c r="E832" s="9" t="s">
        <v>1369</v>
      </c>
      <c r="F832" s="9" t="s">
        <v>1369</v>
      </c>
      <c r="G832" s="9" t="s">
        <v>1141</v>
      </c>
      <c r="H832" s="9" t="s">
        <v>1142</v>
      </c>
      <c r="I832" s="9" t="s">
        <v>54</v>
      </c>
      <c r="J832" s="15">
        <v>2875.586722511156</v>
      </c>
      <c r="K832" s="16">
        <v>6.2898401325916193</v>
      </c>
      <c r="L832" s="9" t="s">
        <v>27</v>
      </c>
      <c r="M832" s="9">
        <v>2021</v>
      </c>
      <c r="N832" s="9" t="s">
        <v>31</v>
      </c>
      <c r="O832" s="9" t="s">
        <v>31</v>
      </c>
      <c r="P832" s="9">
        <v>2035</v>
      </c>
      <c r="Q832" s="9" t="s">
        <v>32</v>
      </c>
      <c r="R832" s="17">
        <v>1.2913902379903688</v>
      </c>
      <c r="S832" s="9">
        <v>2035</v>
      </c>
      <c r="T832" s="9" t="s">
        <v>27</v>
      </c>
      <c r="U832" s="9" t="s">
        <v>225</v>
      </c>
      <c r="V832" s="9" t="s">
        <v>226</v>
      </c>
      <c r="W832" s="9">
        <v>96</v>
      </c>
      <c r="X832" s="9" t="s">
        <v>227</v>
      </c>
    </row>
    <row r="833" spans="1:24" ht="60">
      <c r="A833" s="9" t="s">
        <v>1139</v>
      </c>
      <c r="B833" s="9" t="s">
        <v>70</v>
      </c>
      <c r="C833" s="9" t="s">
        <v>465</v>
      </c>
      <c r="D833" s="9" t="s">
        <v>27</v>
      </c>
      <c r="E833" s="9" t="s">
        <v>1370</v>
      </c>
      <c r="F833" s="9" t="s">
        <v>1370</v>
      </c>
      <c r="G833" s="9" t="s">
        <v>1141</v>
      </c>
      <c r="H833" s="9" t="s">
        <v>1142</v>
      </c>
      <c r="I833" s="9" t="s">
        <v>54</v>
      </c>
      <c r="J833" s="15">
        <v>8618.1871257057865</v>
      </c>
      <c r="K833" s="16">
        <v>16.305648960343358</v>
      </c>
      <c r="L833" s="9" t="s">
        <v>27</v>
      </c>
      <c r="M833" s="9">
        <v>2021</v>
      </c>
      <c r="N833" s="9" t="s">
        <v>31</v>
      </c>
      <c r="O833" s="9" t="s">
        <v>31</v>
      </c>
      <c r="P833" s="9">
        <v>2035</v>
      </c>
      <c r="Q833" s="9" t="s">
        <v>32</v>
      </c>
      <c r="R833" s="17">
        <v>3.5579011824615434</v>
      </c>
      <c r="S833" s="9">
        <v>2035</v>
      </c>
      <c r="T833" s="9" t="s">
        <v>27</v>
      </c>
      <c r="U833" s="9" t="s">
        <v>225</v>
      </c>
      <c r="V833" s="9" t="s">
        <v>226</v>
      </c>
      <c r="W833" s="9">
        <v>96</v>
      </c>
      <c r="X833" s="9" t="s">
        <v>227</v>
      </c>
    </row>
    <row r="834" spans="1:24" ht="60">
      <c r="A834" s="9" t="s">
        <v>1139</v>
      </c>
      <c r="B834" s="9" t="s">
        <v>70</v>
      </c>
      <c r="C834" s="9" t="s">
        <v>298</v>
      </c>
      <c r="D834" s="9" t="s">
        <v>27</v>
      </c>
      <c r="E834" s="9" t="s">
        <v>1371</v>
      </c>
      <c r="F834" s="9" t="s">
        <v>1371</v>
      </c>
      <c r="G834" s="9" t="s">
        <v>1141</v>
      </c>
      <c r="H834" s="9" t="s">
        <v>1142</v>
      </c>
      <c r="I834" s="9" t="s">
        <v>54</v>
      </c>
      <c r="J834" s="15">
        <v>2731.1726759554185</v>
      </c>
      <c r="K834" s="16">
        <v>3.4034649888280484</v>
      </c>
      <c r="L834" s="9" t="s">
        <v>27</v>
      </c>
      <c r="M834" s="9">
        <v>2021</v>
      </c>
      <c r="N834" s="9" t="s">
        <v>31</v>
      </c>
      <c r="O834" s="9" t="s">
        <v>31</v>
      </c>
      <c r="P834" s="9">
        <v>2035</v>
      </c>
      <c r="Q834" s="9" t="s">
        <v>32</v>
      </c>
      <c r="R834" s="17">
        <v>3.7907853132431808</v>
      </c>
      <c r="S834" s="9">
        <v>2035</v>
      </c>
      <c r="T834" s="9" t="s">
        <v>27</v>
      </c>
      <c r="U834" s="9" t="s">
        <v>225</v>
      </c>
      <c r="V834" s="9" t="s">
        <v>226</v>
      </c>
      <c r="W834" s="9">
        <v>96</v>
      </c>
      <c r="X834" s="9" t="s">
        <v>227</v>
      </c>
    </row>
    <row r="835" spans="1:24" ht="60">
      <c r="A835" s="9" t="s">
        <v>1139</v>
      </c>
      <c r="B835" s="9" t="s">
        <v>70</v>
      </c>
      <c r="C835" s="9" t="s">
        <v>136</v>
      </c>
      <c r="D835" s="9" t="s">
        <v>27</v>
      </c>
      <c r="E835" s="9" t="s">
        <v>1372</v>
      </c>
      <c r="F835" s="9" t="s">
        <v>1372</v>
      </c>
      <c r="G835" s="9" t="s">
        <v>1141</v>
      </c>
      <c r="H835" s="9" t="s">
        <v>1142</v>
      </c>
      <c r="I835" s="9" t="s">
        <v>54</v>
      </c>
      <c r="J835" s="15">
        <v>3203.600784983797</v>
      </c>
      <c r="K835" s="16">
        <v>7.4541219893691331</v>
      </c>
      <c r="L835" s="9" t="s">
        <v>27</v>
      </c>
      <c r="M835" s="9">
        <v>2021</v>
      </c>
      <c r="N835" s="9" t="s">
        <v>31</v>
      </c>
      <c r="O835" s="9" t="s">
        <v>31</v>
      </c>
      <c r="P835" s="9">
        <v>2035</v>
      </c>
      <c r="Q835" s="9" t="s">
        <v>32</v>
      </c>
      <c r="R835" s="17">
        <v>2.653449103021531</v>
      </c>
      <c r="S835" s="9">
        <v>2035</v>
      </c>
      <c r="T835" s="9" t="s">
        <v>27</v>
      </c>
      <c r="U835" s="9" t="s">
        <v>225</v>
      </c>
      <c r="V835" s="9" t="s">
        <v>226</v>
      </c>
      <c r="W835" s="9">
        <v>96</v>
      </c>
      <c r="X835" s="9" t="s">
        <v>227</v>
      </c>
    </row>
    <row r="836" spans="1:24" ht="60">
      <c r="A836" s="9" t="s">
        <v>1139</v>
      </c>
      <c r="B836" s="9" t="s">
        <v>70</v>
      </c>
      <c r="C836" s="9" t="s">
        <v>122</v>
      </c>
      <c r="D836" s="9" t="s">
        <v>27</v>
      </c>
      <c r="E836" s="9" t="s">
        <v>1373</v>
      </c>
      <c r="F836" s="9" t="s">
        <v>1373</v>
      </c>
      <c r="G836" s="9" t="s">
        <v>1141</v>
      </c>
      <c r="H836" s="9" t="s">
        <v>1142</v>
      </c>
      <c r="I836" s="9" t="s">
        <v>54</v>
      </c>
      <c r="J836" s="15">
        <v>3423.0608425279052</v>
      </c>
      <c r="K836" s="16">
        <v>5.5767366226183785</v>
      </c>
      <c r="L836" s="9" t="s">
        <v>27</v>
      </c>
      <c r="M836" s="9">
        <v>2021</v>
      </c>
      <c r="N836" s="9" t="s">
        <v>31</v>
      </c>
      <c r="O836" s="9" t="s">
        <v>31</v>
      </c>
      <c r="P836" s="9">
        <v>2035</v>
      </c>
      <c r="Q836" s="9" t="s">
        <v>32</v>
      </c>
      <c r="R836" s="17">
        <v>1.9193436269639816</v>
      </c>
      <c r="S836" s="9">
        <v>2035</v>
      </c>
      <c r="T836" s="9" t="s">
        <v>27</v>
      </c>
      <c r="U836" s="9" t="s">
        <v>225</v>
      </c>
      <c r="V836" s="9" t="s">
        <v>226</v>
      </c>
      <c r="W836" s="9">
        <v>96</v>
      </c>
      <c r="X836" s="9" t="s">
        <v>227</v>
      </c>
    </row>
    <row r="837" spans="1:24" ht="60">
      <c r="A837" s="9" t="s">
        <v>1139</v>
      </c>
      <c r="B837" s="9" t="s">
        <v>70</v>
      </c>
      <c r="C837" s="9" t="s">
        <v>247</v>
      </c>
      <c r="D837" s="9" t="s">
        <v>27</v>
      </c>
      <c r="E837" s="9" t="s">
        <v>1374</v>
      </c>
      <c r="F837" s="9" t="s">
        <v>1374</v>
      </c>
      <c r="G837" s="9" t="s">
        <v>1141</v>
      </c>
      <c r="H837" s="9" t="s">
        <v>1142</v>
      </c>
      <c r="I837" s="9" t="s">
        <v>54</v>
      </c>
      <c r="J837" s="15">
        <v>30838.241714877753</v>
      </c>
      <c r="K837" s="16">
        <v>110.51610462150153</v>
      </c>
      <c r="L837" s="9" t="s">
        <v>27</v>
      </c>
      <c r="M837" s="9">
        <v>2021</v>
      </c>
      <c r="N837" s="9" t="s">
        <v>31</v>
      </c>
      <c r="O837" s="9" t="s">
        <v>31</v>
      </c>
      <c r="P837" s="9">
        <v>2035</v>
      </c>
      <c r="Q837" s="9" t="s">
        <v>32</v>
      </c>
      <c r="R837" s="17">
        <v>14.945191112467548</v>
      </c>
      <c r="S837" s="9">
        <v>2035</v>
      </c>
      <c r="T837" s="9" t="s">
        <v>27</v>
      </c>
      <c r="U837" s="9" t="s">
        <v>225</v>
      </c>
      <c r="V837" s="9" t="s">
        <v>226</v>
      </c>
      <c r="W837" s="9">
        <v>96</v>
      </c>
      <c r="X837" s="9" t="s">
        <v>227</v>
      </c>
    </row>
    <row r="838" spans="1:24" ht="60">
      <c r="A838" s="9" t="s">
        <v>1139</v>
      </c>
      <c r="B838" s="9" t="s">
        <v>70</v>
      </c>
      <c r="C838" s="9" t="s">
        <v>294</v>
      </c>
      <c r="D838" s="9" t="s">
        <v>27</v>
      </c>
      <c r="E838" s="9" t="s">
        <v>335</v>
      </c>
      <c r="F838" s="9" t="s">
        <v>335</v>
      </c>
      <c r="G838" s="9" t="s">
        <v>1141</v>
      </c>
      <c r="H838" s="9" t="s">
        <v>1142</v>
      </c>
      <c r="I838" s="9" t="s">
        <v>54</v>
      </c>
      <c r="J838" s="15">
        <v>589850.19608018233</v>
      </c>
      <c r="K838" s="16">
        <v>1533.1403566852568</v>
      </c>
      <c r="L838" s="9" t="s">
        <v>27</v>
      </c>
      <c r="M838" s="9">
        <v>2021</v>
      </c>
      <c r="N838" s="9" t="s">
        <v>31</v>
      </c>
      <c r="O838" s="9" t="s">
        <v>31</v>
      </c>
      <c r="P838" s="9">
        <v>2035</v>
      </c>
      <c r="Q838" s="9" t="s">
        <v>32</v>
      </c>
      <c r="R838" s="17">
        <v>102.07059854218633</v>
      </c>
      <c r="S838" s="9">
        <v>2035</v>
      </c>
      <c r="T838" s="9" t="s">
        <v>27</v>
      </c>
      <c r="U838" s="9" t="s">
        <v>225</v>
      </c>
      <c r="V838" s="9" t="s">
        <v>226</v>
      </c>
      <c r="W838" s="9">
        <v>96</v>
      </c>
      <c r="X838" s="9" t="s">
        <v>227</v>
      </c>
    </row>
    <row r="839" spans="1:24" ht="60">
      <c r="A839" s="9" t="s">
        <v>1139</v>
      </c>
      <c r="B839" s="9" t="s">
        <v>70</v>
      </c>
      <c r="C839" s="9" t="s">
        <v>288</v>
      </c>
      <c r="D839" s="9" t="s">
        <v>27</v>
      </c>
      <c r="E839" s="9" t="s">
        <v>1027</v>
      </c>
      <c r="F839" s="9" t="s">
        <v>1027</v>
      </c>
      <c r="G839" s="9" t="s">
        <v>1141</v>
      </c>
      <c r="H839" s="9" t="s">
        <v>1142</v>
      </c>
      <c r="I839" s="9" t="s">
        <v>54</v>
      </c>
      <c r="J839" s="15">
        <v>3086.5550185686016</v>
      </c>
      <c r="K839" s="16">
        <v>6.2232685394722154</v>
      </c>
      <c r="L839" s="9" t="s">
        <v>27</v>
      </c>
      <c r="M839" s="9">
        <v>2021</v>
      </c>
      <c r="N839" s="9" t="s">
        <v>31</v>
      </c>
      <c r="O839" s="9" t="s">
        <v>31</v>
      </c>
      <c r="P839" s="9">
        <v>2035</v>
      </c>
      <c r="Q839" s="9" t="s">
        <v>32</v>
      </c>
      <c r="R839" s="17">
        <v>1.5823792059190098</v>
      </c>
      <c r="S839" s="9">
        <v>2035</v>
      </c>
      <c r="T839" s="9" t="s">
        <v>27</v>
      </c>
      <c r="U839" s="9" t="s">
        <v>225</v>
      </c>
      <c r="V839" s="9" t="s">
        <v>226</v>
      </c>
      <c r="W839" s="9">
        <v>96</v>
      </c>
      <c r="X839" s="9" t="s">
        <v>227</v>
      </c>
    </row>
    <row r="840" spans="1:24" ht="60">
      <c r="A840" s="9" t="s">
        <v>1139</v>
      </c>
      <c r="B840" s="9" t="s">
        <v>70</v>
      </c>
      <c r="C840" s="9" t="s">
        <v>270</v>
      </c>
      <c r="D840" s="9" t="s">
        <v>27</v>
      </c>
      <c r="E840" s="9" t="s">
        <v>1375</v>
      </c>
      <c r="F840" s="9" t="s">
        <v>1375</v>
      </c>
      <c r="G840" s="9" t="s">
        <v>1141</v>
      </c>
      <c r="H840" s="9" t="s">
        <v>1142</v>
      </c>
      <c r="I840" s="9" t="s">
        <v>54</v>
      </c>
      <c r="J840" s="15">
        <v>7651.4355690795401</v>
      </c>
      <c r="K840" s="16">
        <v>16.471391755899262</v>
      </c>
      <c r="L840" s="9" t="s">
        <v>27</v>
      </c>
      <c r="M840" s="9">
        <v>2021</v>
      </c>
      <c r="N840" s="9" t="s">
        <v>31</v>
      </c>
      <c r="O840" s="9" t="s">
        <v>31</v>
      </c>
      <c r="P840" s="9">
        <v>2035</v>
      </c>
      <c r="Q840" s="9" t="s">
        <v>32</v>
      </c>
      <c r="R840" s="17">
        <v>4.8454421613336818</v>
      </c>
      <c r="S840" s="9">
        <v>2035</v>
      </c>
      <c r="T840" s="9" t="s">
        <v>27</v>
      </c>
      <c r="U840" s="9" t="s">
        <v>225</v>
      </c>
      <c r="V840" s="9" t="s">
        <v>226</v>
      </c>
      <c r="W840" s="9">
        <v>96</v>
      </c>
      <c r="X840" s="9" t="s">
        <v>227</v>
      </c>
    </row>
    <row r="841" spans="1:24" ht="60">
      <c r="A841" s="9" t="s">
        <v>1139</v>
      </c>
      <c r="B841" s="9" t="s">
        <v>70</v>
      </c>
      <c r="C841" s="9" t="s">
        <v>266</v>
      </c>
      <c r="D841" s="9" t="s">
        <v>27</v>
      </c>
      <c r="E841" s="9" t="s">
        <v>1376</v>
      </c>
      <c r="F841" s="9" t="s">
        <v>1376</v>
      </c>
      <c r="G841" s="9" t="s">
        <v>1141</v>
      </c>
      <c r="H841" s="9" t="s">
        <v>1142</v>
      </c>
      <c r="I841" s="9" t="s">
        <v>54</v>
      </c>
      <c r="J841" s="15">
        <v>4830.5526465031562</v>
      </c>
      <c r="K841" s="16">
        <v>11.761799329710925</v>
      </c>
      <c r="L841" s="9" t="s">
        <v>27</v>
      </c>
      <c r="M841" s="9">
        <v>2021</v>
      </c>
      <c r="N841" s="9" t="s">
        <v>31</v>
      </c>
      <c r="O841" s="9" t="s">
        <v>31</v>
      </c>
      <c r="P841" s="9">
        <v>2035</v>
      </c>
      <c r="Q841" s="9" t="s">
        <v>32</v>
      </c>
      <c r="R841" s="17">
        <v>2.628553396807316</v>
      </c>
      <c r="S841" s="9">
        <v>2035</v>
      </c>
      <c r="T841" s="9" t="s">
        <v>27</v>
      </c>
      <c r="U841" s="9" t="s">
        <v>225</v>
      </c>
      <c r="V841" s="9" t="s">
        <v>226</v>
      </c>
      <c r="W841" s="9">
        <v>96</v>
      </c>
      <c r="X841" s="9" t="s">
        <v>227</v>
      </c>
    </row>
    <row r="842" spans="1:24" ht="60">
      <c r="A842" s="9" t="s">
        <v>1139</v>
      </c>
      <c r="B842" s="9" t="s">
        <v>70</v>
      </c>
      <c r="C842" s="9" t="s">
        <v>590</v>
      </c>
      <c r="D842" s="9" t="s">
        <v>27</v>
      </c>
      <c r="E842" s="9" t="s">
        <v>1377</v>
      </c>
      <c r="F842" s="9" t="s">
        <v>1377</v>
      </c>
      <c r="G842" s="9" t="s">
        <v>1141</v>
      </c>
      <c r="H842" s="9" t="s">
        <v>1142</v>
      </c>
      <c r="I842" s="9" t="s">
        <v>54</v>
      </c>
      <c r="J842" s="15">
        <v>4884.2577907145887</v>
      </c>
      <c r="K842" s="16">
        <v>8.3574858593023738</v>
      </c>
      <c r="L842" s="9" t="s">
        <v>27</v>
      </c>
      <c r="M842" s="9">
        <v>2021</v>
      </c>
      <c r="N842" s="9" t="s">
        <v>31</v>
      </c>
      <c r="O842" s="9" t="s">
        <v>31</v>
      </c>
      <c r="P842" s="9">
        <v>2035</v>
      </c>
      <c r="Q842" s="9" t="s">
        <v>32</v>
      </c>
      <c r="R842" s="17">
        <v>2.8612280882546344</v>
      </c>
      <c r="S842" s="9">
        <v>2035</v>
      </c>
      <c r="T842" s="9" t="s">
        <v>27</v>
      </c>
      <c r="U842" s="9" t="s">
        <v>225</v>
      </c>
      <c r="V842" s="9" t="s">
        <v>226</v>
      </c>
      <c r="W842" s="9">
        <v>96</v>
      </c>
      <c r="X842" s="9" t="s">
        <v>227</v>
      </c>
    </row>
    <row r="843" spans="1:24" ht="60">
      <c r="A843" s="9" t="s">
        <v>1139</v>
      </c>
      <c r="B843" s="9" t="s">
        <v>70</v>
      </c>
      <c r="C843" s="9" t="s">
        <v>372</v>
      </c>
      <c r="D843" s="9" t="s">
        <v>27</v>
      </c>
      <c r="E843" s="9" t="s">
        <v>697</v>
      </c>
      <c r="F843" s="9" t="s">
        <v>697</v>
      </c>
      <c r="G843" s="9" t="s">
        <v>1141</v>
      </c>
      <c r="H843" s="9" t="s">
        <v>1142</v>
      </c>
      <c r="I843" s="9" t="s">
        <v>54</v>
      </c>
      <c r="J843" s="15">
        <v>6453.8537119379016</v>
      </c>
      <c r="K843" s="16">
        <v>14.178946116254252</v>
      </c>
      <c r="L843" s="9" t="s">
        <v>27</v>
      </c>
      <c r="M843" s="9">
        <v>2021</v>
      </c>
      <c r="N843" s="9" t="s">
        <v>31</v>
      </c>
      <c r="O843" s="9" t="s">
        <v>31</v>
      </c>
      <c r="P843" s="9">
        <v>2035</v>
      </c>
      <c r="Q843" s="9" t="s">
        <v>32</v>
      </c>
      <c r="R843" s="17">
        <v>4.021562374961233</v>
      </c>
      <c r="S843" s="9">
        <v>2035</v>
      </c>
      <c r="T843" s="9" t="s">
        <v>27</v>
      </c>
      <c r="U843" s="9" t="s">
        <v>225</v>
      </c>
      <c r="V843" s="9" t="s">
        <v>226</v>
      </c>
      <c r="W843" s="9">
        <v>96</v>
      </c>
      <c r="X843" s="9" t="s">
        <v>227</v>
      </c>
    </row>
    <row r="844" spans="1:24" ht="60">
      <c r="A844" s="9" t="s">
        <v>1139</v>
      </c>
      <c r="B844" s="9" t="s">
        <v>70</v>
      </c>
      <c r="C844" s="9" t="s">
        <v>229</v>
      </c>
      <c r="D844" s="9" t="s">
        <v>27</v>
      </c>
      <c r="E844" s="9" t="s">
        <v>338</v>
      </c>
      <c r="F844" s="9" t="s">
        <v>338</v>
      </c>
      <c r="G844" s="9" t="s">
        <v>1141</v>
      </c>
      <c r="H844" s="9" t="s">
        <v>1142</v>
      </c>
      <c r="I844" s="9" t="s">
        <v>54</v>
      </c>
      <c r="J844" s="15">
        <v>54436.160716000173</v>
      </c>
      <c r="K844" s="16">
        <v>161.2027706564634</v>
      </c>
      <c r="L844" s="9" t="s">
        <v>27</v>
      </c>
      <c r="M844" s="9">
        <v>2021</v>
      </c>
      <c r="N844" s="9" t="s">
        <v>31</v>
      </c>
      <c r="O844" s="9" t="s">
        <v>31</v>
      </c>
      <c r="P844" s="9">
        <v>2035</v>
      </c>
      <c r="Q844" s="9" t="s">
        <v>32</v>
      </c>
      <c r="R844" s="17">
        <v>9.2364063847362434</v>
      </c>
      <c r="S844" s="9">
        <v>2035</v>
      </c>
      <c r="T844" s="9" t="s">
        <v>27</v>
      </c>
      <c r="U844" s="9" t="s">
        <v>225</v>
      </c>
      <c r="V844" s="9" t="s">
        <v>226</v>
      </c>
      <c r="W844" s="9">
        <v>96</v>
      </c>
      <c r="X844" s="9" t="s">
        <v>227</v>
      </c>
    </row>
    <row r="845" spans="1:24" ht="60">
      <c r="A845" s="9" t="s">
        <v>1139</v>
      </c>
      <c r="B845" s="9" t="s">
        <v>70</v>
      </c>
      <c r="C845" s="9" t="s">
        <v>43</v>
      </c>
      <c r="D845" s="9" t="s">
        <v>27</v>
      </c>
      <c r="E845" s="9" t="s">
        <v>699</v>
      </c>
      <c r="F845" s="9" t="s">
        <v>699</v>
      </c>
      <c r="G845" s="9" t="s">
        <v>1141</v>
      </c>
      <c r="H845" s="9" t="s">
        <v>1142</v>
      </c>
      <c r="I845" s="9" t="s">
        <v>54</v>
      </c>
      <c r="J845" s="15">
        <v>3438.0145257242634</v>
      </c>
      <c r="K845" s="16">
        <v>6.3544437465978323</v>
      </c>
      <c r="L845" s="9" t="s">
        <v>27</v>
      </c>
      <c r="M845" s="9">
        <v>2021</v>
      </c>
      <c r="N845" s="9" t="s">
        <v>31</v>
      </c>
      <c r="O845" s="9" t="s">
        <v>31</v>
      </c>
      <c r="P845" s="9">
        <v>2035</v>
      </c>
      <c r="Q845" s="9" t="s">
        <v>32</v>
      </c>
      <c r="R845" s="17">
        <v>2.6725916201456208</v>
      </c>
      <c r="S845" s="9">
        <v>2035</v>
      </c>
      <c r="T845" s="9" t="s">
        <v>27</v>
      </c>
      <c r="U845" s="9" t="s">
        <v>225</v>
      </c>
      <c r="V845" s="9" t="s">
        <v>226</v>
      </c>
      <c r="W845" s="9">
        <v>96</v>
      </c>
      <c r="X845" s="9" t="s">
        <v>227</v>
      </c>
    </row>
    <row r="846" spans="1:24" ht="60">
      <c r="A846" s="9" t="s">
        <v>1139</v>
      </c>
      <c r="B846" s="9" t="s">
        <v>70</v>
      </c>
      <c r="C846" s="9" t="s">
        <v>247</v>
      </c>
      <c r="D846" s="9" t="s">
        <v>27</v>
      </c>
      <c r="E846" s="9" t="s">
        <v>701</v>
      </c>
      <c r="F846" s="9" t="s">
        <v>701</v>
      </c>
      <c r="G846" s="9" t="s">
        <v>1141</v>
      </c>
      <c r="H846" s="9" t="s">
        <v>1142</v>
      </c>
      <c r="I846" s="9" t="s">
        <v>54</v>
      </c>
      <c r="J846" s="15">
        <v>9256.1306850486599</v>
      </c>
      <c r="K846" s="16">
        <v>20.441209126041908</v>
      </c>
      <c r="L846" s="9" t="s">
        <v>27</v>
      </c>
      <c r="M846" s="9">
        <v>2021</v>
      </c>
      <c r="N846" s="9" t="s">
        <v>31</v>
      </c>
      <c r="O846" s="9" t="s">
        <v>31</v>
      </c>
      <c r="P846" s="9">
        <v>2035</v>
      </c>
      <c r="Q846" s="9" t="s">
        <v>32</v>
      </c>
      <c r="R846" s="17">
        <v>6.131509316367584</v>
      </c>
      <c r="S846" s="9">
        <v>2035</v>
      </c>
      <c r="T846" s="9" t="s">
        <v>27</v>
      </c>
      <c r="U846" s="9" t="s">
        <v>225</v>
      </c>
      <c r="V846" s="9" t="s">
        <v>226</v>
      </c>
      <c r="W846" s="9">
        <v>96</v>
      </c>
      <c r="X846" s="9" t="s">
        <v>227</v>
      </c>
    </row>
    <row r="847" spans="1:24" ht="60">
      <c r="A847" s="9" t="s">
        <v>1139</v>
      </c>
      <c r="B847" s="9" t="s">
        <v>70</v>
      </c>
      <c r="C847" s="9" t="s">
        <v>284</v>
      </c>
      <c r="D847" s="9" t="s">
        <v>27</v>
      </c>
      <c r="E847" s="9" t="s">
        <v>342</v>
      </c>
      <c r="F847" s="9" t="s">
        <v>342</v>
      </c>
      <c r="G847" s="9" t="s">
        <v>1141</v>
      </c>
      <c r="H847" s="9" t="s">
        <v>1142</v>
      </c>
      <c r="I847" s="9" t="s">
        <v>54</v>
      </c>
      <c r="J847" s="15">
        <v>15826.641929721065</v>
      </c>
      <c r="K847" s="16">
        <v>53.065753519768549</v>
      </c>
      <c r="L847" s="9" t="s">
        <v>27</v>
      </c>
      <c r="M847" s="9">
        <v>2021</v>
      </c>
      <c r="N847" s="9" t="s">
        <v>31</v>
      </c>
      <c r="O847" s="9" t="s">
        <v>31</v>
      </c>
      <c r="P847" s="9">
        <v>2035</v>
      </c>
      <c r="Q847" s="9" t="s">
        <v>32</v>
      </c>
      <c r="R847" s="17">
        <v>5.0348633196797818</v>
      </c>
      <c r="S847" s="9">
        <v>2035</v>
      </c>
      <c r="T847" s="9" t="s">
        <v>27</v>
      </c>
      <c r="U847" s="9" t="s">
        <v>225</v>
      </c>
      <c r="V847" s="9" t="s">
        <v>226</v>
      </c>
      <c r="W847" s="9">
        <v>96</v>
      </c>
      <c r="X847" s="9" t="s">
        <v>227</v>
      </c>
    </row>
    <row r="848" spans="1:24" ht="60">
      <c r="A848" s="9" t="s">
        <v>1139</v>
      </c>
      <c r="B848" s="9" t="s">
        <v>70</v>
      </c>
      <c r="C848" s="9" t="s">
        <v>372</v>
      </c>
      <c r="D848" s="9" t="s">
        <v>27</v>
      </c>
      <c r="E848" s="9" t="s">
        <v>1378</v>
      </c>
      <c r="F848" s="9" t="s">
        <v>1378</v>
      </c>
      <c r="G848" s="9" t="s">
        <v>1141</v>
      </c>
      <c r="H848" s="9" t="s">
        <v>1142</v>
      </c>
      <c r="I848" s="9" t="s">
        <v>54</v>
      </c>
      <c r="J848" s="15">
        <v>8085.9285938675575</v>
      </c>
      <c r="K848" s="16">
        <v>17.922112373829659</v>
      </c>
      <c r="L848" s="9" t="s">
        <v>27</v>
      </c>
      <c r="M848" s="9">
        <v>2021</v>
      </c>
      <c r="N848" s="9" t="s">
        <v>31</v>
      </c>
      <c r="O848" s="9" t="s">
        <v>31</v>
      </c>
      <c r="P848" s="9">
        <v>2035</v>
      </c>
      <c r="Q848" s="9" t="s">
        <v>32</v>
      </c>
      <c r="R848" s="17">
        <v>3.4738593996209848</v>
      </c>
      <c r="S848" s="9">
        <v>2035</v>
      </c>
      <c r="T848" s="9" t="s">
        <v>27</v>
      </c>
      <c r="U848" s="9" t="s">
        <v>225</v>
      </c>
      <c r="V848" s="9" t="s">
        <v>226</v>
      </c>
      <c r="W848" s="9">
        <v>96</v>
      </c>
      <c r="X848" s="9" t="s">
        <v>227</v>
      </c>
    </row>
    <row r="849" spans="1:24" ht="60">
      <c r="A849" s="9" t="s">
        <v>1139</v>
      </c>
      <c r="B849" s="9" t="s">
        <v>70</v>
      </c>
      <c r="C849" s="9" t="s">
        <v>241</v>
      </c>
      <c r="D849" s="9" t="s">
        <v>27</v>
      </c>
      <c r="E849" s="9" t="s">
        <v>1379</v>
      </c>
      <c r="F849" s="9" t="s">
        <v>1379</v>
      </c>
      <c r="G849" s="9" t="s">
        <v>1141</v>
      </c>
      <c r="H849" s="9" t="s">
        <v>1142</v>
      </c>
      <c r="I849" s="9" t="s">
        <v>54</v>
      </c>
      <c r="J849" s="15">
        <v>69545.821712889374</v>
      </c>
      <c r="K849" s="16">
        <v>253.0793104807687</v>
      </c>
      <c r="L849" s="9" t="s">
        <v>27</v>
      </c>
      <c r="M849" s="9">
        <v>2021</v>
      </c>
      <c r="N849" s="9" t="s">
        <v>31</v>
      </c>
      <c r="O849" s="9" t="s">
        <v>31</v>
      </c>
      <c r="P849" s="9">
        <v>2035</v>
      </c>
      <c r="Q849" s="9" t="s">
        <v>32</v>
      </c>
      <c r="R849" s="17">
        <v>25.36409072348226</v>
      </c>
      <c r="S849" s="9">
        <v>2035</v>
      </c>
      <c r="T849" s="9" t="s">
        <v>27</v>
      </c>
      <c r="U849" s="9" t="s">
        <v>225</v>
      </c>
      <c r="V849" s="9" t="s">
        <v>226</v>
      </c>
      <c r="W849" s="9">
        <v>96</v>
      </c>
      <c r="X849" s="9" t="s">
        <v>227</v>
      </c>
    </row>
    <row r="850" spans="1:24" ht="60">
      <c r="A850" s="9" t="s">
        <v>1139</v>
      </c>
      <c r="B850" s="9" t="s">
        <v>70</v>
      </c>
      <c r="C850" s="9" t="s">
        <v>455</v>
      </c>
      <c r="D850" s="9" t="s">
        <v>27</v>
      </c>
      <c r="E850" s="9" t="s">
        <v>1380</v>
      </c>
      <c r="F850" s="9" t="s">
        <v>1380</v>
      </c>
      <c r="G850" s="9" t="s">
        <v>1141</v>
      </c>
      <c r="H850" s="9" t="s">
        <v>1142</v>
      </c>
      <c r="I850" s="9" t="s">
        <v>54</v>
      </c>
      <c r="J850" s="15">
        <v>16285.083042321694</v>
      </c>
      <c r="K850" s="16">
        <v>31.259015448723233</v>
      </c>
      <c r="L850" s="9" t="s">
        <v>27</v>
      </c>
      <c r="M850" s="9">
        <v>2021</v>
      </c>
      <c r="N850" s="9" t="s">
        <v>31</v>
      </c>
      <c r="O850" s="9" t="s">
        <v>31</v>
      </c>
      <c r="P850" s="9">
        <v>2035</v>
      </c>
      <c r="Q850" s="9" t="s">
        <v>32</v>
      </c>
      <c r="R850" s="17">
        <v>7.0020193173721061</v>
      </c>
      <c r="S850" s="9">
        <v>2035</v>
      </c>
      <c r="T850" s="9" t="s">
        <v>27</v>
      </c>
      <c r="U850" s="9" t="s">
        <v>225</v>
      </c>
      <c r="V850" s="9" t="s">
        <v>226</v>
      </c>
      <c r="W850" s="9">
        <v>96</v>
      </c>
      <c r="X850" s="9" t="s">
        <v>227</v>
      </c>
    </row>
    <row r="851" spans="1:24" ht="60">
      <c r="A851" s="9" t="s">
        <v>1139</v>
      </c>
      <c r="B851" s="9" t="s">
        <v>70</v>
      </c>
      <c r="C851" s="9" t="s">
        <v>276</v>
      </c>
      <c r="D851" s="9" t="s">
        <v>27</v>
      </c>
      <c r="E851" s="9" t="s">
        <v>344</v>
      </c>
      <c r="F851" s="9" t="s">
        <v>344</v>
      </c>
      <c r="G851" s="9" t="s">
        <v>1141</v>
      </c>
      <c r="H851" s="9" t="s">
        <v>1142</v>
      </c>
      <c r="I851" s="9" t="s">
        <v>54</v>
      </c>
      <c r="J851" s="15">
        <v>15505.743855474184</v>
      </c>
      <c r="K851" s="16">
        <v>46.022757192890033</v>
      </c>
      <c r="L851" s="9" t="s">
        <v>27</v>
      </c>
      <c r="M851" s="9">
        <v>2021</v>
      </c>
      <c r="N851" s="9" t="s">
        <v>31</v>
      </c>
      <c r="O851" s="9" t="s">
        <v>31</v>
      </c>
      <c r="P851" s="9">
        <v>2035</v>
      </c>
      <c r="Q851" s="9" t="s">
        <v>32</v>
      </c>
      <c r="R851" s="17">
        <v>1.0607324066037964</v>
      </c>
      <c r="S851" s="9">
        <v>2035</v>
      </c>
      <c r="T851" s="9" t="s">
        <v>27</v>
      </c>
      <c r="U851" s="9" t="s">
        <v>225</v>
      </c>
      <c r="V851" s="9" t="s">
        <v>226</v>
      </c>
      <c r="W851" s="9">
        <v>96</v>
      </c>
      <c r="X851" s="9" t="s">
        <v>227</v>
      </c>
    </row>
    <row r="852" spans="1:24" ht="60">
      <c r="A852" s="9" t="s">
        <v>1139</v>
      </c>
      <c r="B852" s="9" t="s">
        <v>70</v>
      </c>
      <c r="C852" s="9" t="s">
        <v>346</v>
      </c>
      <c r="D852" s="9" t="s">
        <v>27</v>
      </c>
      <c r="E852" s="9" t="s">
        <v>348</v>
      </c>
      <c r="F852" s="9" t="s">
        <v>348</v>
      </c>
      <c r="G852" s="9" t="s">
        <v>1141</v>
      </c>
      <c r="H852" s="9" t="s">
        <v>1142</v>
      </c>
      <c r="I852" s="9" t="s">
        <v>54</v>
      </c>
      <c r="J852" s="15">
        <v>2005.0552649412095</v>
      </c>
      <c r="K852" s="16">
        <v>3.8038806943757342</v>
      </c>
      <c r="L852" s="9" t="s">
        <v>27</v>
      </c>
      <c r="M852" s="9">
        <v>2021</v>
      </c>
      <c r="N852" s="9" t="s">
        <v>31</v>
      </c>
      <c r="O852" s="9" t="s">
        <v>31</v>
      </c>
      <c r="P852" s="9">
        <v>2035</v>
      </c>
      <c r="Q852" s="9" t="s">
        <v>32</v>
      </c>
      <c r="R852" s="17">
        <v>2.6293777242778642</v>
      </c>
      <c r="S852" s="9">
        <v>2035</v>
      </c>
      <c r="T852" s="9" t="s">
        <v>27</v>
      </c>
      <c r="U852" s="9" t="s">
        <v>225</v>
      </c>
      <c r="V852" s="9" t="s">
        <v>226</v>
      </c>
      <c r="W852" s="9">
        <v>96</v>
      </c>
      <c r="X852" s="9" t="s">
        <v>227</v>
      </c>
    </row>
    <row r="853" spans="1:24" ht="60">
      <c r="A853" s="9" t="s">
        <v>1139</v>
      </c>
      <c r="B853" s="9" t="s">
        <v>70</v>
      </c>
      <c r="C853" s="9" t="s">
        <v>316</v>
      </c>
      <c r="D853" s="9" t="s">
        <v>27</v>
      </c>
      <c r="E853" s="9" t="s">
        <v>703</v>
      </c>
      <c r="F853" s="9" t="s">
        <v>703</v>
      </c>
      <c r="G853" s="9" t="s">
        <v>1141</v>
      </c>
      <c r="H853" s="9" t="s">
        <v>1142</v>
      </c>
      <c r="I853" s="9" t="s">
        <v>54</v>
      </c>
      <c r="J853" s="15">
        <v>5808.2354656224161</v>
      </c>
      <c r="K853" s="16">
        <v>13.291135675990267</v>
      </c>
      <c r="L853" s="9" t="s">
        <v>27</v>
      </c>
      <c r="M853" s="9">
        <v>2021</v>
      </c>
      <c r="N853" s="9" t="s">
        <v>31</v>
      </c>
      <c r="O853" s="9" t="s">
        <v>31</v>
      </c>
      <c r="P853" s="9">
        <v>2035</v>
      </c>
      <c r="Q853" s="9" t="s">
        <v>32</v>
      </c>
      <c r="R853" s="17">
        <v>3.2394727796003036</v>
      </c>
      <c r="S853" s="9">
        <v>2035</v>
      </c>
      <c r="T853" s="9" t="s">
        <v>27</v>
      </c>
      <c r="U853" s="9" t="s">
        <v>225</v>
      </c>
      <c r="V853" s="9" t="s">
        <v>226</v>
      </c>
      <c r="W853" s="9">
        <v>96</v>
      </c>
      <c r="X853" s="9" t="s">
        <v>227</v>
      </c>
    </row>
    <row r="854" spans="1:24" ht="60">
      <c r="A854" s="9" t="s">
        <v>1139</v>
      </c>
      <c r="B854" s="9" t="s">
        <v>70</v>
      </c>
      <c r="C854" s="9" t="s">
        <v>241</v>
      </c>
      <c r="D854" s="9" t="s">
        <v>27</v>
      </c>
      <c r="E854" s="9" t="s">
        <v>1381</v>
      </c>
      <c r="F854" s="9" t="s">
        <v>1381</v>
      </c>
      <c r="G854" s="9" t="s">
        <v>1141</v>
      </c>
      <c r="H854" s="9" t="s">
        <v>1142</v>
      </c>
      <c r="I854" s="9" t="s">
        <v>54</v>
      </c>
      <c r="J854" s="15">
        <v>5435.7821972105003</v>
      </c>
      <c r="K854" s="16">
        <v>13.119696537711762</v>
      </c>
      <c r="L854" s="9" t="s">
        <v>27</v>
      </c>
      <c r="M854" s="9">
        <v>2021</v>
      </c>
      <c r="N854" s="9" t="s">
        <v>31</v>
      </c>
      <c r="O854" s="9" t="s">
        <v>31</v>
      </c>
      <c r="P854" s="9">
        <v>2035</v>
      </c>
      <c r="Q854" s="9" t="s">
        <v>32</v>
      </c>
      <c r="R854" s="17">
        <v>2.5073428536989009</v>
      </c>
      <c r="S854" s="9">
        <v>2035</v>
      </c>
      <c r="T854" s="9" t="s">
        <v>27</v>
      </c>
      <c r="U854" s="9" t="s">
        <v>225</v>
      </c>
      <c r="V854" s="9" t="s">
        <v>226</v>
      </c>
      <c r="W854" s="9">
        <v>96</v>
      </c>
      <c r="X854" s="9" t="s">
        <v>227</v>
      </c>
    </row>
    <row r="855" spans="1:24" ht="60">
      <c r="A855" s="9" t="s">
        <v>1139</v>
      </c>
      <c r="B855" s="9" t="s">
        <v>70</v>
      </c>
      <c r="C855" s="9" t="s">
        <v>234</v>
      </c>
      <c r="D855" s="9" t="s">
        <v>27</v>
      </c>
      <c r="E855" s="9" t="s">
        <v>350</v>
      </c>
      <c r="F855" s="9" t="s">
        <v>350</v>
      </c>
      <c r="G855" s="9" t="s">
        <v>1141</v>
      </c>
      <c r="H855" s="9" t="s">
        <v>1142</v>
      </c>
      <c r="I855" s="9" t="s">
        <v>54</v>
      </c>
      <c r="J855" s="15">
        <v>108702.0563439097</v>
      </c>
      <c r="K855" s="16">
        <v>268.96517975074755</v>
      </c>
      <c r="L855" s="9" t="s">
        <v>27</v>
      </c>
      <c r="M855" s="9">
        <v>2021</v>
      </c>
      <c r="N855" s="9" t="s">
        <v>31</v>
      </c>
      <c r="O855" s="9" t="s">
        <v>31</v>
      </c>
      <c r="P855" s="9">
        <v>2035</v>
      </c>
      <c r="Q855" s="9" t="s">
        <v>32</v>
      </c>
      <c r="R855" s="17">
        <v>51.678404762841339</v>
      </c>
      <c r="S855" s="9">
        <v>2035</v>
      </c>
      <c r="T855" s="9" t="s">
        <v>27</v>
      </c>
      <c r="U855" s="9" t="s">
        <v>225</v>
      </c>
      <c r="V855" s="9" t="s">
        <v>226</v>
      </c>
      <c r="W855" s="9">
        <v>96</v>
      </c>
      <c r="X855" s="9" t="s">
        <v>227</v>
      </c>
    </row>
    <row r="856" spans="1:24" ht="60">
      <c r="A856" s="9" t="s">
        <v>1139</v>
      </c>
      <c r="B856" s="9" t="s">
        <v>70</v>
      </c>
      <c r="C856" s="9" t="s">
        <v>273</v>
      </c>
      <c r="D856" s="9" t="s">
        <v>27</v>
      </c>
      <c r="E856" s="9" t="s">
        <v>1382</v>
      </c>
      <c r="F856" s="9" t="s">
        <v>1382</v>
      </c>
      <c r="G856" s="9" t="s">
        <v>1141</v>
      </c>
      <c r="H856" s="9" t="s">
        <v>1142</v>
      </c>
      <c r="I856" s="9" t="s">
        <v>54</v>
      </c>
      <c r="J856" s="15">
        <v>2838.4058919548715</v>
      </c>
      <c r="K856" s="16">
        <v>7.0544715652325785</v>
      </c>
      <c r="L856" s="9" t="s">
        <v>27</v>
      </c>
      <c r="M856" s="9">
        <v>2021</v>
      </c>
      <c r="N856" s="9" t="s">
        <v>31</v>
      </c>
      <c r="O856" s="9" t="s">
        <v>31</v>
      </c>
      <c r="P856" s="9">
        <v>2035</v>
      </c>
      <c r="Q856" s="9" t="s">
        <v>32</v>
      </c>
      <c r="R856" s="17">
        <v>3.8830580377838912</v>
      </c>
      <c r="S856" s="9">
        <v>2035</v>
      </c>
      <c r="T856" s="9" t="s">
        <v>27</v>
      </c>
      <c r="U856" s="9" t="s">
        <v>225</v>
      </c>
      <c r="V856" s="9" t="s">
        <v>226</v>
      </c>
      <c r="W856" s="9">
        <v>96</v>
      </c>
      <c r="X856" s="9" t="s">
        <v>227</v>
      </c>
    </row>
    <row r="857" spans="1:24" ht="60">
      <c r="A857" s="9" t="s">
        <v>1139</v>
      </c>
      <c r="B857" s="9" t="s">
        <v>70</v>
      </c>
      <c r="C857" s="9" t="s">
        <v>298</v>
      </c>
      <c r="D857" s="9" t="s">
        <v>27</v>
      </c>
      <c r="E857" s="9" t="s">
        <v>1383</v>
      </c>
      <c r="F857" s="9" t="s">
        <v>1383</v>
      </c>
      <c r="G857" s="9" t="s">
        <v>1141</v>
      </c>
      <c r="H857" s="9" t="s">
        <v>1142</v>
      </c>
      <c r="I857" s="9" t="s">
        <v>54</v>
      </c>
      <c r="J857" s="15">
        <v>2875.2122030000801</v>
      </c>
      <c r="K857" s="16">
        <v>3.6600593043859986</v>
      </c>
      <c r="L857" s="9" t="s">
        <v>27</v>
      </c>
      <c r="M857" s="9">
        <v>2021</v>
      </c>
      <c r="N857" s="9" t="s">
        <v>31</v>
      </c>
      <c r="O857" s="9" t="s">
        <v>31</v>
      </c>
      <c r="P857" s="9">
        <v>2035</v>
      </c>
      <c r="Q857" s="9" t="s">
        <v>32</v>
      </c>
      <c r="R857" s="17">
        <v>1.6034194371710619</v>
      </c>
      <c r="S857" s="9">
        <v>2035</v>
      </c>
      <c r="T857" s="9" t="s">
        <v>27</v>
      </c>
      <c r="U857" s="9" t="s">
        <v>225</v>
      </c>
      <c r="V857" s="9" t="s">
        <v>226</v>
      </c>
      <c r="W857" s="9">
        <v>96</v>
      </c>
      <c r="X857" s="9" t="s">
        <v>227</v>
      </c>
    </row>
    <row r="858" spans="1:24" ht="60">
      <c r="A858" s="9" t="s">
        <v>1139</v>
      </c>
      <c r="B858" s="9" t="s">
        <v>70</v>
      </c>
      <c r="C858" s="9" t="s">
        <v>316</v>
      </c>
      <c r="D858" s="9" t="s">
        <v>27</v>
      </c>
      <c r="E858" s="9" t="s">
        <v>705</v>
      </c>
      <c r="F858" s="9" t="s">
        <v>705</v>
      </c>
      <c r="G858" s="9" t="s">
        <v>1141</v>
      </c>
      <c r="H858" s="9" t="s">
        <v>1142</v>
      </c>
      <c r="I858" s="9" t="s">
        <v>54</v>
      </c>
      <c r="J858" s="15">
        <v>54248.985998856362</v>
      </c>
      <c r="K858" s="16">
        <v>147.02740818140657</v>
      </c>
      <c r="L858" s="9" t="s">
        <v>27</v>
      </c>
      <c r="M858" s="9">
        <v>2021</v>
      </c>
      <c r="N858" s="9" t="s">
        <v>31</v>
      </c>
      <c r="O858" s="9" t="s">
        <v>31</v>
      </c>
      <c r="P858" s="9">
        <v>2035</v>
      </c>
      <c r="Q858" s="9" t="s">
        <v>32</v>
      </c>
      <c r="R858" s="17">
        <v>24.046734729535942</v>
      </c>
      <c r="S858" s="9">
        <v>2035</v>
      </c>
      <c r="T858" s="9" t="s">
        <v>27</v>
      </c>
      <c r="U858" s="9" t="s">
        <v>225</v>
      </c>
      <c r="V858" s="9" t="s">
        <v>226</v>
      </c>
      <c r="W858" s="9">
        <v>96</v>
      </c>
      <c r="X858" s="9" t="s">
        <v>227</v>
      </c>
    </row>
    <row r="859" spans="1:24" ht="60">
      <c r="A859" s="9" t="s">
        <v>1139</v>
      </c>
      <c r="B859" s="9" t="s">
        <v>70</v>
      </c>
      <c r="C859" s="9" t="s">
        <v>458</v>
      </c>
      <c r="D859" s="9" t="s">
        <v>27</v>
      </c>
      <c r="E859" s="9" t="s">
        <v>1384</v>
      </c>
      <c r="F859" s="9" t="s">
        <v>1384</v>
      </c>
      <c r="G859" s="9" t="s">
        <v>1141</v>
      </c>
      <c r="H859" s="9" t="s">
        <v>1142</v>
      </c>
      <c r="I859" s="9" t="s">
        <v>54</v>
      </c>
      <c r="J859" s="15">
        <v>3997.959668832812</v>
      </c>
      <c r="K859" s="16">
        <v>8.5853489968922396</v>
      </c>
      <c r="L859" s="9" t="s">
        <v>27</v>
      </c>
      <c r="M859" s="9">
        <v>2021</v>
      </c>
      <c r="N859" s="9" t="s">
        <v>31</v>
      </c>
      <c r="O859" s="9" t="s">
        <v>31</v>
      </c>
      <c r="P859" s="9">
        <v>2035</v>
      </c>
      <c r="Q859" s="9" t="s">
        <v>32</v>
      </c>
      <c r="R859" s="17">
        <v>1.0231177957946147</v>
      </c>
      <c r="S859" s="9">
        <v>2035</v>
      </c>
      <c r="T859" s="9" t="s">
        <v>27</v>
      </c>
      <c r="U859" s="9" t="s">
        <v>225</v>
      </c>
      <c r="V859" s="9" t="s">
        <v>226</v>
      </c>
      <c r="W859" s="9">
        <v>96</v>
      </c>
      <c r="X859" s="9" t="s">
        <v>227</v>
      </c>
    </row>
    <row r="860" spans="1:24" ht="60">
      <c r="A860" s="9" t="s">
        <v>1139</v>
      </c>
      <c r="B860" s="9" t="s">
        <v>70</v>
      </c>
      <c r="C860" s="9" t="s">
        <v>294</v>
      </c>
      <c r="D860" s="9" t="s">
        <v>27</v>
      </c>
      <c r="E860" s="9" t="s">
        <v>1385</v>
      </c>
      <c r="F860" s="9" t="s">
        <v>1385</v>
      </c>
      <c r="G860" s="9" t="s">
        <v>1141</v>
      </c>
      <c r="H860" s="9" t="s">
        <v>1142</v>
      </c>
      <c r="I860" s="9" t="s">
        <v>54</v>
      </c>
      <c r="J860" s="15">
        <v>16313.176072169012</v>
      </c>
      <c r="K860" s="16">
        <v>31.756882059967843</v>
      </c>
      <c r="L860" s="9" t="s">
        <v>27</v>
      </c>
      <c r="M860" s="9">
        <v>2021</v>
      </c>
      <c r="N860" s="9" t="s">
        <v>31</v>
      </c>
      <c r="O860" s="9" t="s">
        <v>31</v>
      </c>
      <c r="P860" s="9">
        <v>2035</v>
      </c>
      <c r="Q860" s="9" t="s">
        <v>32</v>
      </c>
      <c r="R860" s="17">
        <v>5.8204650384045964</v>
      </c>
      <c r="S860" s="9">
        <v>2035</v>
      </c>
      <c r="T860" s="9" t="s">
        <v>27</v>
      </c>
      <c r="U860" s="9" t="s">
        <v>225</v>
      </c>
      <c r="V860" s="9" t="s">
        <v>226</v>
      </c>
      <c r="W860" s="9">
        <v>96</v>
      </c>
      <c r="X860" s="9" t="s">
        <v>227</v>
      </c>
    </row>
    <row r="861" spans="1:24" ht="60">
      <c r="A861" s="9" t="s">
        <v>1139</v>
      </c>
      <c r="B861" s="9" t="s">
        <v>70</v>
      </c>
      <c r="C861" s="9" t="s">
        <v>330</v>
      </c>
      <c r="D861" s="9" t="s">
        <v>27</v>
      </c>
      <c r="E861" s="9" t="s">
        <v>1386</v>
      </c>
      <c r="F861" s="9" t="s">
        <v>1386</v>
      </c>
      <c r="G861" s="9" t="s">
        <v>1141</v>
      </c>
      <c r="H861" s="9" t="s">
        <v>1142</v>
      </c>
      <c r="I861" s="9" t="s">
        <v>54</v>
      </c>
      <c r="J861" s="15">
        <v>6305.0843902973384</v>
      </c>
      <c r="K861" s="16">
        <v>15.173957540141416</v>
      </c>
      <c r="L861" s="9" t="s">
        <v>27</v>
      </c>
      <c r="M861" s="9">
        <v>2021</v>
      </c>
      <c r="N861" s="9" t="s">
        <v>31</v>
      </c>
      <c r="O861" s="9" t="s">
        <v>31</v>
      </c>
      <c r="P861" s="9">
        <v>2035</v>
      </c>
      <c r="Q861" s="9" t="s">
        <v>32</v>
      </c>
      <c r="R861" s="17">
        <v>4.0581540154696052</v>
      </c>
      <c r="S861" s="9">
        <v>2035</v>
      </c>
      <c r="T861" s="9" t="s">
        <v>27</v>
      </c>
      <c r="U861" s="9" t="s">
        <v>225</v>
      </c>
      <c r="V861" s="9" t="s">
        <v>226</v>
      </c>
      <c r="W861" s="9">
        <v>96</v>
      </c>
      <c r="X861" s="9" t="s">
        <v>227</v>
      </c>
    </row>
    <row r="862" spans="1:24" ht="60">
      <c r="A862" s="9" t="s">
        <v>1139</v>
      </c>
      <c r="B862" s="9" t="s">
        <v>70</v>
      </c>
      <c r="C862" s="9" t="s">
        <v>266</v>
      </c>
      <c r="D862" s="9" t="s">
        <v>27</v>
      </c>
      <c r="E862" s="9" t="s">
        <v>707</v>
      </c>
      <c r="F862" s="9" t="s">
        <v>707</v>
      </c>
      <c r="G862" s="9" t="s">
        <v>1141</v>
      </c>
      <c r="H862" s="9" t="s">
        <v>1142</v>
      </c>
      <c r="I862" s="9" t="s">
        <v>54</v>
      </c>
      <c r="J862" s="15">
        <v>6952.3361803538946</v>
      </c>
      <c r="K862" s="16">
        <v>14.608489109830037</v>
      </c>
      <c r="L862" s="9" t="s">
        <v>27</v>
      </c>
      <c r="M862" s="9">
        <v>2021</v>
      </c>
      <c r="N862" s="9" t="s">
        <v>31</v>
      </c>
      <c r="O862" s="9" t="s">
        <v>31</v>
      </c>
      <c r="P862" s="9">
        <v>2035</v>
      </c>
      <c r="Q862" s="9" t="s">
        <v>32</v>
      </c>
      <c r="R862" s="17">
        <v>8.8045949389178446</v>
      </c>
      <c r="S862" s="9">
        <v>2035</v>
      </c>
      <c r="T862" s="9" t="s">
        <v>27</v>
      </c>
      <c r="U862" s="9" t="s">
        <v>225</v>
      </c>
      <c r="V862" s="9" t="s">
        <v>226</v>
      </c>
      <c r="W862" s="9">
        <v>96</v>
      </c>
      <c r="X862" s="9" t="s">
        <v>227</v>
      </c>
    </row>
    <row r="863" spans="1:24" ht="60">
      <c r="A863" s="9" t="s">
        <v>1139</v>
      </c>
      <c r="B863" s="9" t="s">
        <v>70</v>
      </c>
      <c r="C863" s="9" t="s">
        <v>455</v>
      </c>
      <c r="D863" s="9" t="s">
        <v>27</v>
      </c>
      <c r="E863" s="9" t="s">
        <v>1029</v>
      </c>
      <c r="F863" s="9" t="s">
        <v>1029</v>
      </c>
      <c r="G863" s="9" t="s">
        <v>1141</v>
      </c>
      <c r="H863" s="9" t="s">
        <v>1142</v>
      </c>
      <c r="I863" s="9" t="s">
        <v>54</v>
      </c>
      <c r="J863" s="15">
        <v>3900.6512430352841</v>
      </c>
      <c r="K863" s="16">
        <v>14.572336443808489</v>
      </c>
      <c r="L863" s="9" t="s">
        <v>27</v>
      </c>
      <c r="M863" s="9">
        <v>2021</v>
      </c>
      <c r="N863" s="9" t="s">
        <v>31</v>
      </c>
      <c r="O863" s="9" t="s">
        <v>31</v>
      </c>
      <c r="P863" s="9">
        <v>2035</v>
      </c>
      <c r="Q863" s="9" t="s">
        <v>32</v>
      </c>
      <c r="R863" s="17">
        <v>4.6906441495364808</v>
      </c>
      <c r="S863" s="9">
        <v>2035</v>
      </c>
      <c r="T863" s="9" t="s">
        <v>27</v>
      </c>
      <c r="U863" s="9" t="s">
        <v>225</v>
      </c>
      <c r="V863" s="9" t="s">
        <v>226</v>
      </c>
      <c r="W863" s="9">
        <v>96</v>
      </c>
      <c r="X863" s="9" t="s">
        <v>227</v>
      </c>
    </row>
    <row r="864" spans="1:24" ht="60">
      <c r="A864" s="9" t="s">
        <v>1139</v>
      </c>
      <c r="B864" s="9" t="s">
        <v>70</v>
      </c>
      <c r="C864" s="9" t="s">
        <v>43</v>
      </c>
      <c r="D864" s="9" t="s">
        <v>27</v>
      </c>
      <c r="E864" s="9" t="s">
        <v>1387</v>
      </c>
      <c r="F864" s="9" t="s">
        <v>1387</v>
      </c>
      <c r="G864" s="9" t="s">
        <v>1141</v>
      </c>
      <c r="H864" s="9" t="s">
        <v>1142</v>
      </c>
      <c r="I864" s="9" t="s">
        <v>54</v>
      </c>
      <c r="J864" s="15">
        <v>4565.8238494049283</v>
      </c>
      <c r="K864" s="16">
        <v>6.7651778914015175</v>
      </c>
      <c r="L864" s="9" t="s">
        <v>27</v>
      </c>
      <c r="M864" s="9">
        <v>2021</v>
      </c>
      <c r="N864" s="9" t="s">
        <v>31</v>
      </c>
      <c r="O864" s="9" t="s">
        <v>31</v>
      </c>
      <c r="P864" s="9">
        <v>2035</v>
      </c>
      <c r="Q864" s="9" t="s">
        <v>32</v>
      </c>
      <c r="R864" s="17">
        <v>1.719790854605723</v>
      </c>
      <c r="S864" s="9">
        <v>2035</v>
      </c>
      <c r="T864" s="9" t="s">
        <v>27</v>
      </c>
      <c r="U864" s="9" t="s">
        <v>225</v>
      </c>
      <c r="V864" s="9" t="s">
        <v>226</v>
      </c>
      <c r="W864" s="9">
        <v>96</v>
      </c>
      <c r="X864" s="9" t="s">
        <v>227</v>
      </c>
    </row>
    <row r="865" spans="1:24" ht="60">
      <c r="A865" s="9" t="s">
        <v>1139</v>
      </c>
      <c r="B865" s="9" t="s">
        <v>70</v>
      </c>
      <c r="C865" s="9" t="s">
        <v>458</v>
      </c>
      <c r="D865" s="9" t="s">
        <v>27</v>
      </c>
      <c r="E865" s="9" t="s">
        <v>1388</v>
      </c>
      <c r="F865" s="9" t="s">
        <v>1388</v>
      </c>
      <c r="G865" s="9" t="s">
        <v>1141</v>
      </c>
      <c r="H865" s="9" t="s">
        <v>1142</v>
      </c>
      <c r="I865" s="9" t="s">
        <v>54</v>
      </c>
      <c r="J865" s="15">
        <v>4882.7058563293785</v>
      </c>
      <c r="K865" s="16">
        <v>12.03609598704897</v>
      </c>
      <c r="L865" s="9" t="s">
        <v>27</v>
      </c>
      <c r="M865" s="9">
        <v>2021</v>
      </c>
      <c r="N865" s="9" t="s">
        <v>31</v>
      </c>
      <c r="O865" s="9" t="s">
        <v>31</v>
      </c>
      <c r="P865" s="9">
        <v>2035</v>
      </c>
      <c r="Q865" s="9" t="s">
        <v>32</v>
      </c>
      <c r="R865" s="17">
        <v>1.5371264310988111</v>
      </c>
      <c r="S865" s="9">
        <v>2035</v>
      </c>
      <c r="T865" s="9" t="s">
        <v>27</v>
      </c>
      <c r="U865" s="9" t="s">
        <v>225</v>
      </c>
      <c r="V865" s="9" t="s">
        <v>226</v>
      </c>
      <c r="W865" s="9">
        <v>96</v>
      </c>
      <c r="X865" s="9" t="s">
        <v>227</v>
      </c>
    </row>
    <row r="866" spans="1:24" ht="60">
      <c r="A866" s="9" t="s">
        <v>1139</v>
      </c>
      <c r="B866" s="9" t="s">
        <v>70</v>
      </c>
      <c r="C866" s="9" t="s">
        <v>229</v>
      </c>
      <c r="D866" s="9" t="s">
        <v>27</v>
      </c>
      <c r="E866" s="9" t="s">
        <v>709</v>
      </c>
      <c r="F866" s="9" t="s">
        <v>709</v>
      </c>
      <c r="G866" s="9" t="s">
        <v>1141</v>
      </c>
      <c r="H866" s="9" t="s">
        <v>1142</v>
      </c>
      <c r="I866" s="9" t="s">
        <v>54</v>
      </c>
      <c r="J866" s="15">
        <v>19369.223692980551</v>
      </c>
      <c r="K866" s="16">
        <v>51.293315195068089</v>
      </c>
      <c r="L866" s="9" t="s">
        <v>27</v>
      </c>
      <c r="M866" s="9">
        <v>2021</v>
      </c>
      <c r="N866" s="9" t="s">
        <v>31</v>
      </c>
      <c r="O866" s="9" t="s">
        <v>31</v>
      </c>
      <c r="P866" s="9">
        <v>2035</v>
      </c>
      <c r="Q866" s="9" t="s">
        <v>32</v>
      </c>
      <c r="R866" s="17">
        <v>5.400495839244897</v>
      </c>
      <c r="S866" s="9">
        <v>2035</v>
      </c>
      <c r="T866" s="9" t="s">
        <v>27</v>
      </c>
      <c r="U866" s="9" t="s">
        <v>225</v>
      </c>
      <c r="V866" s="9" t="s">
        <v>226</v>
      </c>
      <c r="W866" s="9">
        <v>96</v>
      </c>
      <c r="X866" s="9" t="s">
        <v>227</v>
      </c>
    </row>
    <row r="867" spans="1:24" ht="60">
      <c r="A867" s="9" t="s">
        <v>1139</v>
      </c>
      <c r="B867" s="9" t="s">
        <v>70</v>
      </c>
      <c r="C867" s="9" t="s">
        <v>1177</v>
      </c>
      <c r="D867" s="9" t="s">
        <v>27</v>
      </c>
      <c r="E867" s="9" t="s">
        <v>1389</v>
      </c>
      <c r="F867" s="9" t="s">
        <v>1389</v>
      </c>
      <c r="G867" s="9" t="s">
        <v>1141</v>
      </c>
      <c r="H867" s="9" t="s">
        <v>1142</v>
      </c>
      <c r="I867" s="9" t="s">
        <v>54</v>
      </c>
      <c r="J867" s="15">
        <v>6364.648455498128</v>
      </c>
      <c r="K867" s="16">
        <v>12.490247085532598</v>
      </c>
      <c r="L867" s="9" t="s">
        <v>27</v>
      </c>
      <c r="M867" s="9">
        <v>2021</v>
      </c>
      <c r="N867" s="9" t="s">
        <v>31</v>
      </c>
      <c r="O867" s="9" t="s">
        <v>31</v>
      </c>
      <c r="P867" s="9">
        <v>2035</v>
      </c>
      <c r="Q867" s="9" t="s">
        <v>32</v>
      </c>
      <c r="R867" s="17">
        <v>1.8532839217350257</v>
      </c>
      <c r="S867" s="9">
        <v>2035</v>
      </c>
      <c r="T867" s="9" t="s">
        <v>27</v>
      </c>
      <c r="U867" s="9" t="s">
        <v>225</v>
      </c>
      <c r="V867" s="9" t="s">
        <v>226</v>
      </c>
      <c r="W867" s="9">
        <v>96</v>
      </c>
      <c r="X867" s="9" t="s">
        <v>227</v>
      </c>
    </row>
    <row r="868" spans="1:24" ht="60">
      <c r="A868" s="9" t="s">
        <v>1139</v>
      </c>
      <c r="B868" s="9" t="s">
        <v>70</v>
      </c>
      <c r="C868" s="9" t="s">
        <v>270</v>
      </c>
      <c r="D868" s="9" t="s">
        <v>27</v>
      </c>
      <c r="E868" s="9" t="s">
        <v>1390</v>
      </c>
      <c r="F868" s="9" t="s">
        <v>1390</v>
      </c>
      <c r="G868" s="9" t="s">
        <v>1141</v>
      </c>
      <c r="H868" s="9" t="s">
        <v>1142</v>
      </c>
      <c r="I868" s="9" t="s">
        <v>54</v>
      </c>
      <c r="J868" s="15">
        <v>40163.279717225283</v>
      </c>
      <c r="K868" s="16">
        <v>107.16911051674762</v>
      </c>
      <c r="L868" s="9" t="s">
        <v>27</v>
      </c>
      <c r="M868" s="9">
        <v>2021</v>
      </c>
      <c r="N868" s="9" t="s">
        <v>31</v>
      </c>
      <c r="O868" s="9" t="s">
        <v>31</v>
      </c>
      <c r="P868" s="9">
        <v>2035</v>
      </c>
      <c r="Q868" s="9" t="s">
        <v>32</v>
      </c>
      <c r="R868" s="17">
        <v>9.2922766784234252</v>
      </c>
      <c r="S868" s="9">
        <v>2035</v>
      </c>
      <c r="T868" s="9" t="s">
        <v>27</v>
      </c>
      <c r="U868" s="9" t="s">
        <v>225</v>
      </c>
      <c r="V868" s="9" t="s">
        <v>226</v>
      </c>
      <c r="W868" s="9">
        <v>96</v>
      </c>
      <c r="X868" s="9" t="s">
        <v>227</v>
      </c>
    </row>
    <row r="869" spans="1:24" ht="60">
      <c r="A869" s="9" t="s">
        <v>1139</v>
      </c>
      <c r="B869" s="9" t="s">
        <v>70</v>
      </c>
      <c r="C869" s="9" t="s">
        <v>458</v>
      </c>
      <c r="D869" s="9" t="s">
        <v>27</v>
      </c>
      <c r="E869" s="9" t="s">
        <v>1391</v>
      </c>
      <c r="F869" s="9" t="s">
        <v>1391</v>
      </c>
      <c r="G869" s="9" t="s">
        <v>1141</v>
      </c>
      <c r="H869" s="9" t="s">
        <v>1142</v>
      </c>
      <c r="I869" s="9" t="s">
        <v>54</v>
      </c>
      <c r="J869" s="15">
        <v>4899.7969162449954</v>
      </c>
      <c r="K869" s="16">
        <v>11.198640602539855</v>
      </c>
      <c r="L869" s="9" t="s">
        <v>27</v>
      </c>
      <c r="M869" s="9">
        <v>2021</v>
      </c>
      <c r="N869" s="9" t="s">
        <v>31</v>
      </c>
      <c r="O869" s="9" t="s">
        <v>31</v>
      </c>
      <c r="P869" s="9">
        <v>2035</v>
      </c>
      <c r="Q869" s="9" t="s">
        <v>32</v>
      </c>
      <c r="R869" s="17">
        <v>2.104169739346704</v>
      </c>
      <c r="S869" s="9">
        <v>2035</v>
      </c>
      <c r="T869" s="9" t="s">
        <v>27</v>
      </c>
      <c r="U869" s="9" t="s">
        <v>225</v>
      </c>
      <c r="V869" s="9" t="s">
        <v>226</v>
      </c>
      <c r="W869" s="9">
        <v>96</v>
      </c>
      <c r="X869" s="9" t="s">
        <v>227</v>
      </c>
    </row>
    <row r="870" spans="1:24" ht="60">
      <c r="A870" s="9" t="s">
        <v>1139</v>
      </c>
      <c r="B870" s="9" t="s">
        <v>70</v>
      </c>
      <c r="C870" s="9" t="s">
        <v>136</v>
      </c>
      <c r="D870" s="9" t="s">
        <v>27</v>
      </c>
      <c r="E870" s="9" t="s">
        <v>1031</v>
      </c>
      <c r="F870" s="9" t="s">
        <v>1031</v>
      </c>
      <c r="G870" s="9" t="s">
        <v>1141</v>
      </c>
      <c r="H870" s="9" t="s">
        <v>1142</v>
      </c>
      <c r="I870" s="9" t="s">
        <v>54</v>
      </c>
      <c r="J870" s="15">
        <v>14942.691016876526</v>
      </c>
      <c r="K870" s="16">
        <v>25.018774703752502</v>
      </c>
      <c r="L870" s="9" t="s">
        <v>27</v>
      </c>
      <c r="M870" s="9">
        <v>2021</v>
      </c>
      <c r="N870" s="9" t="s">
        <v>31</v>
      </c>
      <c r="O870" s="9" t="s">
        <v>31</v>
      </c>
      <c r="P870" s="9">
        <v>2035</v>
      </c>
      <c r="Q870" s="9" t="s">
        <v>32</v>
      </c>
      <c r="R870" s="17">
        <v>10.867698304199873</v>
      </c>
      <c r="S870" s="9">
        <v>2035</v>
      </c>
      <c r="T870" s="9" t="s">
        <v>27</v>
      </c>
      <c r="U870" s="9" t="s">
        <v>225</v>
      </c>
      <c r="V870" s="9" t="s">
        <v>226</v>
      </c>
      <c r="W870" s="9">
        <v>96</v>
      </c>
      <c r="X870" s="9" t="s">
        <v>227</v>
      </c>
    </row>
    <row r="871" spans="1:24" ht="60">
      <c r="A871" s="9" t="s">
        <v>1139</v>
      </c>
      <c r="B871" s="9" t="s">
        <v>70</v>
      </c>
      <c r="C871" s="9" t="s">
        <v>288</v>
      </c>
      <c r="D871" s="9" t="s">
        <v>27</v>
      </c>
      <c r="E871" s="9" t="s">
        <v>1033</v>
      </c>
      <c r="F871" s="9" t="s">
        <v>1033</v>
      </c>
      <c r="G871" s="9" t="s">
        <v>1141</v>
      </c>
      <c r="H871" s="9" t="s">
        <v>1142</v>
      </c>
      <c r="I871" s="9" t="s">
        <v>54</v>
      </c>
      <c r="J871" s="15">
        <v>4380.2016481970095</v>
      </c>
      <c r="K871" s="16">
        <v>11.154981126446163</v>
      </c>
      <c r="L871" s="9" t="s">
        <v>27</v>
      </c>
      <c r="M871" s="9">
        <v>2021</v>
      </c>
      <c r="N871" s="9" t="s">
        <v>31</v>
      </c>
      <c r="O871" s="9" t="s">
        <v>31</v>
      </c>
      <c r="P871" s="9">
        <v>2035</v>
      </c>
      <c r="Q871" s="9" t="s">
        <v>32</v>
      </c>
      <c r="R871" s="17">
        <v>2.9214217033043322</v>
      </c>
      <c r="S871" s="9">
        <v>2035</v>
      </c>
      <c r="T871" s="9" t="s">
        <v>27</v>
      </c>
      <c r="U871" s="9" t="s">
        <v>225</v>
      </c>
      <c r="V871" s="9" t="s">
        <v>226</v>
      </c>
      <c r="W871" s="9">
        <v>96</v>
      </c>
      <c r="X871" s="9" t="s">
        <v>227</v>
      </c>
    </row>
    <row r="872" spans="1:24" ht="60">
      <c r="A872" s="9" t="s">
        <v>1139</v>
      </c>
      <c r="B872" s="9" t="s">
        <v>70</v>
      </c>
      <c r="C872" s="9" t="s">
        <v>266</v>
      </c>
      <c r="D872" s="9" t="s">
        <v>27</v>
      </c>
      <c r="E872" s="9" t="s">
        <v>1392</v>
      </c>
      <c r="F872" s="9" t="s">
        <v>1392</v>
      </c>
      <c r="G872" s="9" t="s">
        <v>1141</v>
      </c>
      <c r="H872" s="9" t="s">
        <v>1142</v>
      </c>
      <c r="I872" s="9" t="s">
        <v>54</v>
      </c>
      <c r="J872" s="15">
        <v>14018.526137856583</v>
      </c>
      <c r="K872" s="16">
        <v>32.325443193018629</v>
      </c>
      <c r="L872" s="9" t="s">
        <v>27</v>
      </c>
      <c r="M872" s="9">
        <v>2021</v>
      </c>
      <c r="N872" s="9" t="s">
        <v>31</v>
      </c>
      <c r="O872" s="9" t="s">
        <v>31</v>
      </c>
      <c r="P872" s="9">
        <v>2035</v>
      </c>
      <c r="Q872" s="9" t="s">
        <v>32</v>
      </c>
      <c r="R872" s="17">
        <v>5.7479830813427064</v>
      </c>
      <c r="S872" s="9">
        <v>2035</v>
      </c>
      <c r="T872" s="9" t="s">
        <v>27</v>
      </c>
      <c r="U872" s="9" t="s">
        <v>225</v>
      </c>
      <c r="V872" s="9" t="s">
        <v>226</v>
      </c>
      <c r="W872" s="9">
        <v>96</v>
      </c>
      <c r="X872" s="9" t="s">
        <v>227</v>
      </c>
    </row>
    <row r="873" spans="1:24" ht="60">
      <c r="A873" s="9" t="s">
        <v>1139</v>
      </c>
      <c r="B873" s="9" t="s">
        <v>70</v>
      </c>
      <c r="C873" s="9" t="s">
        <v>455</v>
      </c>
      <c r="D873" s="9" t="s">
        <v>27</v>
      </c>
      <c r="E873" s="9" t="s">
        <v>711</v>
      </c>
      <c r="F873" s="9" t="s">
        <v>711</v>
      </c>
      <c r="G873" s="9" t="s">
        <v>1141</v>
      </c>
      <c r="H873" s="9" t="s">
        <v>1142</v>
      </c>
      <c r="I873" s="9" t="s">
        <v>54</v>
      </c>
      <c r="J873" s="15">
        <v>86045.454643008765</v>
      </c>
      <c r="K873" s="16">
        <v>287.4129697722758</v>
      </c>
      <c r="L873" s="9" t="s">
        <v>27</v>
      </c>
      <c r="M873" s="9">
        <v>2021</v>
      </c>
      <c r="N873" s="9" t="s">
        <v>31</v>
      </c>
      <c r="O873" s="9" t="s">
        <v>31</v>
      </c>
      <c r="P873" s="9">
        <v>2035</v>
      </c>
      <c r="Q873" s="9" t="s">
        <v>32</v>
      </c>
      <c r="R873" s="17">
        <v>14.155080054487351</v>
      </c>
      <c r="S873" s="9">
        <v>2035</v>
      </c>
      <c r="T873" s="9" t="s">
        <v>27</v>
      </c>
      <c r="U873" s="9" t="s">
        <v>225</v>
      </c>
      <c r="V873" s="9" t="s">
        <v>226</v>
      </c>
      <c r="W873" s="9">
        <v>96</v>
      </c>
      <c r="X873" s="9" t="s">
        <v>227</v>
      </c>
    </row>
    <row r="874" spans="1:24" ht="60">
      <c r="A874" s="9" t="s">
        <v>1139</v>
      </c>
      <c r="B874" s="9" t="s">
        <v>70</v>
      </c>
      <c r="C874" s="9" t="s">
        <v>455</v>
      </c>
      <c r="D874" s="9" t="s">
        <v>27</v>
      </c>
      <c r="E874" s="9" t="s">
        <v>713</v>
      </c>
      <c r="F874" s="9" t="s">
        <v>713</v>
      </c>
      <c r="G874" s="9" t="s">
        <v>1141</v>
      </c>
      <c r="H874" s="9" t="s">
        <v>1142</v>
      </c>
      <c r="I874" s="9" t="s">
        <v>54</v>
      </c>
      <c r="J874" s="15">
        <v>19554.763364003338</v>
      </c>
      <c r="K874" s="16">
        <v>59.581330143311426</v>
      </c>
      <c r="L874" s="9" t="s">
        <v>27</v>
      </c>
      <c r="M874" s="9">
        <v>2021</v>
      </c>
      <c r="N874" s="9" t="s">
        <v>31</v>
      </c>
      <c r="O874" s="9" t="s">
        <v>31</v>
      </c>
      <c r="P874" s="9">
        <v>2035</v>
      </c>
      <c r="Q874" s="9" t="s">
        <v>32</v>
      </c>
      <c r="R874" s="17">
        <v>7.7112269844144157</v>
      </c>
      <c r="S874" s="9">
        <v>2035</v>
      </c>
      <c r="T874" s="9" t="s">
        <v>27</v>
      </c>
      <c r="U874" s="9" t="s">
        <v>225</v>
      </c>
      <c r="V874" s="9" t="s">
        <v>226</v>
      </c>
      <c r="W874" s="9">
        <v>96</v>
      </c>
      <c r="X874" s="9" t="s">
        <v>227</v>
      </c>
    </row>
    <row r="875" spans="1:24" ht="60">
      <c r="A875" s="9" t="s">
        <v>1139</v>
      </c>
      <c r="B875" s="9" t="s">
        <v>70</v>
      </c>
      <c r="C875" s="9" t="s">
        <v>352</v>
      </c>
      <c r="D875" s="9" t="s">
        <v>27</v>
      </c>
      <c r="E875" s="9" t="s">
        <v>353</v>
      </c>
      <c r="F875" s="9" t="s">
        <v>353</v>
      </c>
      <c r="G875" s="9" t="s">
        <v>1141</v>
      </c>
      <c r="H875" s="9" t="s">
        <v>1142</v>
      </c>
      <c r="I875" s="9" t="s">
        <v>54</v>
      </c>
      <c r="J875" s="15">
        <v>27188.158402562694</v>
      </c>
      <c r="K875" s="16">
        <v>78.557818906132255</v>
      </c>
      <c r="L875" s="9" t="s">
        <v>27</v>
      </c>
      <c r="M875" s="9">
        <v>2021</v>
      </c>
      <c r="N875" s="9" t="s">
        <v>31</v>
      </c>
      <c r="O875" s="9" t="s">
        <v>31</v>
      </c>
      <c r="P875" s="9">
        <v>2035</v>
      </c>
      <c r="Q875" s="9" t="s">
        <v>32</v>
      </c>
      <c r="R875" s="17">
        <v>10.112514017176968</v>
      </c>
      <c r="S875" s="9">
        <v>2035</v>
      </c>
      <c r="T875" s="9" t="s">
        <v>27</v>
      </c>
      <c r="U875" s="9" t="s">
        <v>225</v>
      </c>
      <c r="V875" s="9" t="s">
        <v>226</v>
      </c>
      <c r="W875" s="9">
        <v>96</v>
      </c>
      <c r="X875" s="9" t="s">
        <v>227</v>
      </c>
    </row>
    <row r="876" spans="1:24" ht="60">
      <c r="A876" s="9" t="s">
        <v>1139</v>
      </c>
      <c r="B876" s="9" t="s">
        <v>70</v>
      </c>
      <c r="C876" s="9" t="s">
        <v>294</v>
      </c>
      <c r="D876" s="9" t="s">
        <v>27</v>
      </c>
      <c r="E876" s="9" t="s">
        <v>1393</v>
      </c>
      <c r="F876" s="9" t="s">
        <v>1393</v>
      </c>
      <c r="G876" s="9" t="s">
        <v>1141</v>
      </c>
      <c r="H876" s="9" t="s">
        <v>1142</v>
      </c>
      <c r="I876" s="9" t="s">
        <v>54</v>
      </c>
      <c r="J876" s="15">
        <v>12705.697687507422</v>
      </c>
      <c r="K876" s="16">
        <v>30.133631581487382</v>
      </c>
      <c r="L876" s="9" t="s">
        <v>27</v>
      </c>
      <c r="M876" s="9">
        <v>2021</v>
      </c>
      <c r="N876" s="9" t="s">
        <v>31</v>
      </c>
      <c r="O876" s="9" t="s">
        <v>31</v>
      </c>
      <c r="P876" s="9">
        <v>2035</v>
      </c>
      <c r="Q876" s="9" t="s">
        <v>32</v>
      </c>
      <c r="R876" s="17">
        <v>5.6507785117305165</v>
      </c>
      <c r="S876" s="9">
        <v>2035</v>
      </c>
      <c r="T876" s="9" t="s">
        <v>27</v>
      </c>
      <c r="U876" s="9" t="s">
        <v>225</v>
      </c>
      <c r="V876" s="9" t="s">
        <v>226</v>
      </c>
      <c r="W876" s="9">
        <v>96</v>
      </c>
      <c r="X876" s="9" t="s">
        <v>227</v>
      </c>
    </row>
    <row r="877" spans="1:24" ht="60">
      <c r="A877" s="9" t="s">
        <v>1139</v>
      </c>
      <c r="B877" s="9" t="s">
        <v>70</v>
      </c>
      <c r="C877" s="9" t="s">
        <v>247</v>
      </c>
      <c r="D877" s="9" t="s">
        <v>27</v>
      </c>
      <c r="E877" s="9" t="s">
        <v>1394</v>
      </c>
      <c r="F877" s="9" t="s">
        <v>1394</v>
      </c>
      <c r="G877" s="9" t="s">
        <v>1141</v>
      </c>
      <c r="H877" s="9" t="s">
        <v>1142</v>
      </c>
      <c r="I877" s="9" t="s">
        <v>54</v>
      </c>
      <c r="J877" s="15">
        <v>6368.2245638078512</v>
      </c>
      <c r="K877" s="16">
        <v>13.55541285918412</v>
      </c>
      <c r="L877" s="9" t="s">
        <v>27</v>
      </c>
      <c r="M877" s="9">
        <v>2021</v>
      </c>
      <c r="N877" s="9" t="s">
        <v>31</v>
      </c>
      <c r="O877" s="9" t="s">
        <v>31</v>
      </c>
      <c r="P877" s="9">
        <v>2035</v>
      </c>
      <c r="Q877" s="9" t="s">
        <v>32</v>
      </c>
      <c r="R877" s="17">
        <v>2.284903991343326</v>
      </c>
      <c r="S877" s="9">
        <v>2035</v>
      </c>
      <c r="T877" s="9" t="s">
        <v>27</v>
      </c>
      <c r="U877" s="9" t="s">
        <v>225</v>
      </c>
      <c r="V877" s="9" t="s">
        <v>226</v>
      </c>
      <c r="W877" s="9">
        <v>96</v>
      </c>
      <c r="X877" s="9" t="s">
        <v>227</v>
      </c>
    </row>
    <row r="878" spans="1:24" ht="60">
      <c r="A878" s="9" t="s">
        <v>1139</v>
      </c>
      <c r="B878" s="9" t="s">
        <v>70</v>
      </c>
      <c r="C878" s="9" t="s">
        <v>355</v>
      </c>
      <c r="D878" s="9" t="s">
        <v>27</v>
      </c>
      <c r="E878" s="9" t="s">
        <v>1395</v>
      </c>
      <c r="F878" s="9" t="s">
        <v>1395</v>
      </c>
      <c r="G878" s="9" t="s">
        <v>1141</v>
      </c>
      <c r="H878" s="9" t="s">
        <v>1142</v>
      </c>
      <c r="I878" s="9" t="s">
        <v>54</v>
      </c>
      <c r="J878" s="15">
        <v>10930.101369406226</v>
      </c>
      <c r="K878" s="16">
        <v>23.097711714924454</v>
      </c>
      <c r="L878" s="9" t="s">
        <v>27</v>
      </c>
      <c r="M878" s="9">
        <v>2021</v>
      </c>
      <c r="N878" s="9" t="s">
        <v>31</v>
      </c>
      <c r="O878" s="9" t="s">
        <v>31</v>
      </c>
      <c r="P878" s="9">
        <v>2035</v>
      </c>
      <c r="Q878" s="9" t="s">
        <v>32</v>
      </c>
      <c r="R878" s="17">
        <v>4.5904267824251317</v>
      </c>
      <c r="S878" s="9">
        <v>2035</v>
      </c>
      <c r="T878" s="9" t="s">
        <v>27</v>
      </c>
      <c r="U878" s="9" t="s">
        <v>225</v>
      </c>
      <c r="V878" s="9" t="s">
        <v>226</v>
      </c>
      <c r="W878" s="9">
        <v>96</v>
      </c>
      <c r="X878" s="9" t="s">
        <v>227</v>
      </c>
    </row>
    <row r="879" spans="1:24" ht="60">
      <c r="A879" s="9" t="s">
        <v>1139</v>
      </c>
      <c r="B879" s="9" t="s">
        <v>70</v>
      </c>
      <c r="C879" s="9" t="s">
        <v>346</v>
      </c>
      <c r="D879" s="9" t="s">
        <v>27</v>
      </c>
      <c r="E879" s="9" t="s">
        <v>438</v>
      </c>
      <c r="F879" s="9" t="s">
        <v>438</v>
      </c>
      <c r="G879" s="9" t="s">
        <v>1141</v>
      </c>
      <c r="H879" s="9" t="s">
        <v>1142</v>
      </c>
      <c r="I879" s="9" t="s">
        <v>54</v>
      </c>
      <c r="J879" s="15">
        <v>60539.739116592704</v>
      </c>
      <c r="K879" s="16">
        <v>226.83104437674152</v>
      </c>
      <c r="L879" s="9" t="s">
        <v>27</v>
      </c>
      <c r="M879" s="9">
        <v>2021</v>
      </c>
      <c r="N879" s="9" t="s">
        <v>31</v>
      </c>
      <c r="O879" s="9" t="s">
        <v>31</v>
      </c>
      <c r="P879" s="9">
        <v>2035</v>
      </c>
      <c r="Q879" s="9" t="s">
        <v>32</v>
      </c>
      <c r="R879" s="17">
        <v>10.47620718016003</v>
      </c>
      <c r="S879" s="9">
        <v>2035</v>
      </c>
      <c r="T879" s="9" t="s">
        <v>27</v>
      </c>
      <c r="U879" s="9" t="s">
        <v>225</v>
      </c>
      <c r="V879" s="9" t="s">
        <v>226</v>
      </c>
      <c r="W879" s="9">
        <v>96</v>
      </c>
      <c r="X879" s="9" t="s">
        <v>227</v>
      </c>
    </row>
    <row r="880" spans="1:24" ht="60">
      <c r="A880" s="9" t="s">
        <v>1139</v>
      </c>
      <c r="B880" s="9" t="s">
        <v>70</v>
      </c>
      <c r="C880" s="9" t="s">
        <v>136</v>
      </c>
      <c r="D880" s="9" t="s">
        <v>27</v>
      </c>
      <c r="E880" s="9" t="s">
        <v>1396</v>
      </c>
      <c r="F880" s="9" t="s">
        <v>1396</v>
      </c>
      <c r="G880" s="9" t="s">
        <v>1141</v>
      </c>
      <c r="H880" s="9" t="s">
        <v>1142</v>
      </c>
      <c r="I880" s="9" t="s">
        <v>54</v>
      </c>
      <c r="J880" s="15">
        <v>3633.9501636359118</v>
      </c>
      <c r="K880" s="16">
        <v>9.8727969293229627</v>
      </c>
      <c r="L880" s="9" t="s">
        <v>27</v>
      </c>
      <c r="M880" s="9">
        <v>2021</v>
      </c>
      <c r="N880" s="9" t="s">
        <v>31</v>
      </c>
      <c r="O880" s="9" t="s">
        <v>31</v>
      </c>
      <c r="P880" s="9">
        <v>2035</v>
      </c>
      <c r="Q880" s="9" t="s">
        <v>32</v>
      </c>
      <c r="R880" s="17">
        <v>1.8169970453274324</v>
      </c>
      <c r="S880" s="9">
        <v>2035</v>
      </c>
      <c r="T880" s="9" t="s">
        <v>27</v>
      </c>
      <c r="U880" s="9" t="s">
        <v>225</v>
      </c>
      <c r="V880" s="9" t="s">
        <v>226</v>
      </c>
      <c r="W880" s="9">
        <v>96</v>
      </c>
      <c r="X880" s="9" t="s">
        <v>227</v>
      </c>
    </row>
    <row r="881" spans="1:24" ht="60">
      <c r="A881" s="9" t="s">
        <v>1139</v>
      </c>
      <c r="B881" s="9" t="s">
        <v>70</v>
      </c>
      <c r="C881" s="9" t="s">
        <v>247</v>
      </c>
      <c r="D881" s="9" t="s">
        <v>27</v>
      </c>
      <c r="E881" s="9" t="s">
        <v>1397</v>
      </c>
      <c r="F881" s="9" t="s">
        <v>1397</v>
      </c>
      <c r="G881" s="9" t="s">
        <v>1141</v>
      </c>
      <c r="H881" s="9" t="s">
        <v>1142</v>
      </c>
      <c r="I881" s="9" t="s">
        <v>54</v>
      </c>
      <c r="J881" s="15">
        <v>16296.103578852413</v>
      </c>
      <c r="K881" s="16">
        <v>35.792740573543199</v>
      </c>
      <c r="L881" s="9" t="s">
        <v>27</v>
      </c>
      <c r="M881" s="9">
        <v>2021</v>
      </c>
      <c r="N881" s="9" t="s">
        <v>31</v>
      </c>
      <c r="O881" s="9" t="s">
        <v>31</v>
      </c>
      <c r="P881" s="9">
        <v>2035</v>
      </c>
      <c r="Q881" s="9" t="s">
        <v>32</v>
      </c>
      <c r="R881" s="17">
        <v>9.1455489692668763</v>
      </c>
      <c r="S881" s="9">
        <v>2035</v>
      </c>
      <c r="T881" s="9" t="s">
        <v>27</v>
      </c>
      <c r="U881" s="9" t="s">
        <v>225</v>
      </c>
      <c r="V881" s="9" t="s">
        <v>226</v>
      </c>
      <c r="W881" s="9">
        <v>96</v>
      </c>
      <c r="X881" s="9" t="s">
        <v>227</v>
      </c>
    </row>
    <row r="882" spans="1:24" ht="60">
      <c r="A882" s="9" t="s">
        <v>1139</v>
      </c>
      <c r="B882" s="9" t="s">
        <v>70</v>
      </c>
      <c r="C882" s="9" t="s">
        <v>294</v>
      </c>
      <c r="D882" s="9" t="s">
        <v>27</v>
      </c>
      <c r="E882" s="9" t="s">
        <v>715</v>
      </c>
      <c r="F882" s="9" t="s">
        <v>715</v>
      </c>
      <c r="G882" s="9" t="s">
        <v>1141</v>
      </c>
      <c r="H882" s="9" t="s">
        <v>1142</v>
      </c>
      <c r="I882" s="9" t="s">
        <v>54</v>
      </c>
      <c r="J882" s="15">
        <v>2841.0154113242402</v>
      </c>
      <c r="K882" s="16">
        <v>6.9424796205380872</v>
      </c>
      <c r="L882" s="9" t="s">
        <v>27</v>
      </c>
      <c r="M882" s="9">
        <v>2021</v>
      </c>
      <c r="N882" s="9" t="s">
        <v>31</v>
      </c>
      <c r="O882" s="9" t="s">
        <v>31</v>
      </c>
      <c r="P882" s="9">
        <v>2035</v>
      </c>
      <c r="Q882" s="9" t="s">
        <v>32</v>
      </c>
      <c r="R882" s="17">
        <v>0.95006684429455013</v>
      </c>
      <c r="S882" s="9">
        <v>2035</v>
      </c>
      <c r="T882" s="9" t="s">
        <v>27</v>
      </c>
      <c r="U882" s="9" t="s">
        <v>225</v>
      </c>
      <c r="V882" s="9" t="s">
        <v>226</v>
      </c>
      <c r="W882" s="9">
        <v>96</v>
      </c>
      <c r="X882" s="9" t="s">
        <v>227</v>
      </c>
    </row>
    <row r="883" spans="1:24" ht="60">
      <c r="A883" s="9" t="s">
        <v>1139</v>
      </c>
      <c r="B883" s="9" t="s">
        <v>70</v>
      </c>
      <c r="C883" s="9" t="s">
        <v>323</v>
      </c>
      <c r="D883" s="9" t="s">
        <v>27</v>
      </c>
      <c r="E883" s="9" t="s">
        <v>717</v>
      </c>
      <c r="F883" s="9" t="s">
        <v>717</v>
      </c>
      <c r="G883" s="9" t="s">
        <v>1141</v>
      </c>
      <c r="H883" s="9" t="s">
        <v>1142</v>
      </c>
      <c r="I883" s="9" t="s">
        <v>54</v>
      </c>
      <c r="J883" s="15">
        <v>3133.3366563995164</v>
      </c>
      <c r="K883" s="16">
        <v>8.3410582288413053</v>
      </c>
      <c r="L883" s="9" t="s">
        <v>27</v>
      </c>
      <c r="M883" s="9">
        <v>2021</v>
      </c>
      <c r="N883" s="9" t="s">
        <v>31</v>
      </c>
      <c r="O883" s="9" t="s">
        <v>31</v>
      </c>
      <c r="P883" s="9">
        <v>2035</v>
      </c>
      <c r="Q883" s="9" t="s">
        <v>32</v>
      </c>
      <c r="R883" s="17">
        <v>1.0578752861364484</v>
      </c>
      <c r="S883" s="9">
        <v>2035</v>
      </c>
      <c r="T883" s="9" t="s">
        <v>27</v>
      </c>
      <c r="U883" s="9" t="s">
        <v>225</v>
      </c>
      <c r="V883" s="9" t="s">
        <v>226</v>
      </c>
      <c r="W883" s="9">
        <v>96</v>
      </c>
      <c r="X883" s="9" t="s">
        <v>227</v>
      </c>
    </row>
    <row r="884" spans="1:24" ht="60">
      <c r="A884" s="9" t="s">
        <v>1139</v>
      </c>
      <c r="B884" s="9" t="s">
        <v>70</v>
      </c>
      <c r="C884" s="9" t="s">
        <v>355</v>
      </c>
      <c r="D884" s="9" t="s">
        <v>27</v>
      </c>
      <c r="E884" s="9" t="s">
        <v>356</v>
      </c>
      <c r="F884" s="9" t="s">
        <v>356</v>
      </c>
      <c r="G884" s="9" t="s">
        <v>1141</v>
      </c>
      <c r="H884" s="9" t="s">
        <v>1142</v>
      </c>
      <c r="I884" s="9" t="s">
        <v>54</v>
      </c>
      <c r="J884" s="15">
        <v>1744.3777715604629</v>
      </c>
      <c r="K884" s="16">
        <v>4.2101957325934629</v>
      </c>
      <c r="L884" s="9" t="s">
        <v>27</v>
      </c>
      <c r="M884" s="9">
        <v>2021</v>
      </c>
      <c r="N884" s="9" t="s">
        <v>31</v>
      </c>
      <c r="O884" s="9" t="s">
        <v>31</v>
      </c>
      <c r="P884" s="9">
        <v>2035</v>
      </c>
      <c r="Q884" s="9" t="s">
        <v>32</v>
      </c>
      <c r="R884" s="17">
        <v>1.1145313089781705</v>
      </c>
      <c r="S884" s="9">
        <v>2035</v>
      </c>
      <c r="T884" s="9" t="s">
        <v>27</v>
      </c>
      <c r="U884" s="9" t="s">
        <v>225</v>
      </c>
      <c r="V884" s="9" t="s">
        <v>226</v>
      </c>
      <c r="W884" s="9">
        <v>96</v>
      </c>
      <c r="X884" s="9" t="s">
        <v>227</v>
      </c>
    </row>
    <row r="885" spans="1:24" ht="60">
      <c r="A885" s="9" t="s">
        <v>1139</v>
      </c>
      <c r="B885" s="9" t="s">
        <v>70</v>
      </c>
      <c r="C885" s="9" t="s">
        <v>229</v>
      </c>
      <c r="D885" s="9" t="s">
        <v>27</v>
      </c>
      <c r="E885" s="9" t="s">
        <v>719</v>
      </c>
      <c r="F885" s="9" t="s">
        <v>719</v>
      </c>
      <c r="G885" s="9" t="s">
        <v>1141</v>
      </c>
      <c r="H885" s="9" t="s">
        <v>1142</v>
      </c>
      <c r="I885" s="9" t="s">
        <v>54</v>
      </c>
      <c r="J885" s="15">
        <v>12863.206422502333</v>
      </c>
      <c r="K885" s="16">
        <v>32.802195416470724</v>
      </c>
      <c r="L885" s="9" t="s">
        <v>27</v>
      </c>
      <c r="M885" s="9">
        <v>2021</v>
      </c>
      <c r="N885" s="9" t="s">
        <v>31</v>
      </c>
      <c r="O885" s="9" t="s">
        <v>31</v>
      </c>
      <c r="P885" s="9">
        <v>2035</v>
      </c>
      <c r="Q885" s="9" t="s">
        <v>32</v>
      </c>
      <c r="R885" s="17">
        <v>4.2206634281077582</v>
      </c>
      <c r="S885" s="9">
        <v>2035</v>
      </c>
      <c r="T885" s="9" t="s">
        <v>27</v>
      </c>
      <c r="U885" s="9" t="s">
        <v>225</v>
      </c>
      <c r="V885" s="9" t="s">
        <v>226</v>
      </c>
      <c r="W885" s="9">
        <v>96</v>
      </c>
      <c r="X885" s="9" t="s">
        <v>227</v>
      </c>
    </row>
    <row r="886" spans="1:24" ht="60">
      <c r="A886" s="9" t="s">
        <v>1139</v>
      </c>
      <c r="B886" s="9" t="s">
        <v>70</v>
      </c>
      <c r="C886" s="9" t="s">
        <v>455</v>
      </c>
      <c r="D886" s="9" t="s">
        <v>27</v>
      </c>
      <c r="E886" s="9" t="s">
        <v>721</v>
      </c>
      <c r="F886" s="9" t="s">
        <v>721</v>
      </c>
      <c r="G886" s="9" t="s">
        <v>1141</v>
      </c>
      <c r="H886" s="9" t="s">
        <v>1142</v>
      </c>
      <c r="I886" s="9" t="s">
        <v>54</v>
      </c>
      <c r="J886" s="15">
        <v>3777.1836101733516</v>
      </c>
      <c r="K886" s="16">
        <v>10.740998032135195</v>
      </c>
      <c r="L886" s="9" t="s">
        <v>27</v>
      </c>
      <c r="M886" s="9">
        <v>2021</v>
      </c>
      <c r="N886" s="9" t="s">
        <v>31</v>
      </c>
      <c r="O886" s="9" t="s">
        <v>31</v>
      </c>
      <c r="P886" s="9">
        <v>2035</v>
      </c>
      <c r="Q886" s="9" t="s">
        <v>32</v>
      </c>
      <c r="R886" s="17">
        <v>4.8988209291678153</v>
      </c>
      <c r="S886" s="9">
        <v>2035</v>
      </c>
      <c r="T886" s="9" t="s">
        <v>27</v>
      </c>
      <c r="U886" s="9" t="s">
        <v>225</v>
      </c>
      <c r="V886" s="9" t="s">
        <v>226</v>
      </c>
      <c r="W886" s="9">
        <v>96</v>
      </c>
      <c r="X886" s="9" t="s">
        <v>227</v>
      </c>
    </row>
    <row r="887" spans="1:24" ht="60">
      <c r="A887" s="9" t="s">
        <v>1139</v>
      </c>
      <c r="B887" s="9" t="s">
        <v>70</v>
      </c>
      <c r="C887" s="9" t="s">
        <v>465</v>
      </c>
      <c r="D887" s="9" t="s">
        <v>27</v>
      </c>
      <c r="E887" s="9" t="s">
        <v>1035</v>
      </c>
      <c r="F887" s="9" t="s">
        <v>1035</v>
      </c>
      <c r="G887" s="9" t="s">
        <v>1141</v>
      </c>
      <c r="H887" s="9" t="s">
        <v>1142</v>
      </c>
      <c r="I887" s="9" t="s">
        <v>54</v>
      </c>
      <c r="J887" s="15">
        <v>7475.8512790976165</v>
      </c>
      <c r="K887" s="16">
        <v>12.980874863436027</v>
      </c>
      <c r="L887" s="9" t="s">
        <v>27</v>
      </c>
      <c r="M887" s="9">
        <v>2021</v>
      </c>
      <c r="N887" s="9" t="s">
        <v>31</v>
      </c>
      <c r="O887" s="9" t="s">
        <v>31</v>
      </c>
      <c r="P887" s="9">
        <v>2035</v>
      </c>
      <c r="Q887" s="9" t="s">
        <v>32</v>
      </c>
      <c r="R887" s="17">
        <v>1.0422616960151936</v>
      </c>
      <c r="S887" s="9">
        <v>2035</v>
      </c>
      <c r="T887" s="9" t="s">
        <v>27</v>
      </c>
      <c r="U887" s="9" t="s">
        <v>225</v>
      </c>
      <c r="V887" s="9" t="s">
        <v>226</v>
      </c>
      <c r="W887" s="9">
        <v>96</v>
      </c>
      <c r="X887" s="9" t="s">
        <v>227</v>
      </c>
    </row>
    <row r="888" spans="1:24" ht="60">
      <c r="A888" s="9" t="s">
        <v>1139</v>
      </c>
      <c r="B888" s="9" t="s">
        <v>70</v>
      </c>
      <c r="C888" s="9" t="s">
        <v>136</v>
      </c>
      <c r="D888" s="9" t="s">
        <v>27</v>
      </c>
      <c r="E888" s="9" t="s">
        <v>359</v>
      </c>
      <c r="F888" s="9" t="s">
        <v>359</v>
      </c>
      <c r="G888" s="9" t="s">
        <v>1141</v>
      </c>
      <c r="H888" s="9" t="s">
        <v>1142</v>
      </c>
      <c r="I888" s="9" t="s">
        <v>54</v>
      </c>
      <c r="J888" s="15">
        <v>2569.0348477224147</v>
      </c>
      <c r="K888" s="16">
        <v>4.6132848376526701</v>
      </c>
      <c r="L888" s="9" t="s">
        <v>27</v>
      </c>
      <c r="M888" s="9">
        <v>2021</v>
      </c>
      <c r="N888" s="9" t="s">
        <v>31</v>
      </c>
      <c r="O888" s="9" t="s">
        <v>31</v>
      </c>
      <c r="P888" s="9">
        <v>2035</v>
      </c>
      <c r="Q888" s="9" t="s">
        <v>32</v>
      </c>
      <c r="R888" s="17">
        <v>0.70133556542874897</v>
      </c>
      <c r="S888" s="9">
        <v>2035</v>
      </c>
      <c r="T888" s="9" t="s">
        <v>27</v>
      </c>
      <c r="U888" s="9" t="s">
        <v>225</v>
      </c>
      <c r="V888" s="9" t="s">
        <v>226</v>
      </c>
      <c r="W888" s="9">
        <v>96</v>
      </c>
      <c r="X888" s="9" t="s">
        <v>227</v>
      </c>
    </row>
    <row r="889" spans="1:24" ht="60">
      <c r="A889" s="9" t="s">
        <v>1139</v>
      </c>
      <c r="B889" s="9" t="s">
        <v>70</v>
      </c>
      <c r="C889" s="9" t="s">
        <v>247</v>
      </c>
      <c r="D889" s="9" t="s">
        <v>27</v>
      </c>
      <c r="E889" s="9" t="s">
        <v>1398</v>
      </c>
      <c r="F889" s="9" t="s">
        <v>1398</v>
      </c>
      <c r="G889" s="9" t="s">
        <v>1141</v>
      </c>
      <c r="H889" s="9" t="s">
        <v>1142</v>
      </c>
      <c r="I889" s="9" t="s">
        <v>54</v>
      </c>
      <c r="J889" s="15">
        <v>30874.808840012211</v>
      </c>
      <c r="K889" s="16">
        <v>120.15165248900749</v>
      </c>
      <c r="L889" s="9" t="s">
        <v>27</v>
      </c>
      <c r="M889" s="9">
        <v>2021</v>
      </c>
      <c r="N889" s="9" t="s">
        <v>31</v>
      </c>
      <c r="O889" s="9" t="s">
        <v>31</v>
      </c>
      <c r="P889" s="9">
        <v>2035</v>
      </c>
      <c r="Q889" s="9" t="s">
        <v>32</v>
      </c>
      <c r="R889" s="17">
        <v>47.712442152587435</v>
      </c>
      <c r="S889" s="9">
        <v>2035</v>
      </c>
      <c r="T889" s="9" t="s">
        <v>27</v>
      </c>
      <c r="U889" s="9" t="s">
        <v>225</v>
      </c>
      <c r="V889" s="9" t="s">
        <v>226</v>
      </c>
      <c r="W889" s="9">
        <v>96</v>
      </c>
      <c r="X889" s="9" t="s">
        <v>227</v>
      </c>
    </row>
    <row r="890" spans="1:24" ht="60">
      <c r="A890" s="9" t="s">
        <v>1139</v>
      </c>
      <c r="B890" s="9" t="s">
        <v>70</v>
      </c>
      <c r="C890" s="9" t="s">
        <v>136</v>
      </c>
      <c r="D890" s="9" t="s">
        <v>27</v>
      </c>
      <c r="E890" s="9" t="s">
        <v>1399</v>
      </c>
      <c r="F890" s="9" t="s">
        <v>1399</v>
      </c>
      <c r="G890" s="9" t="s">
        <v>1141</v>
      </c>
      <c r="H890" s="9" t="s">
        <v>1142</v>
      </c>
      <c r="I890" s="9" t="s">
        <v>54</v>
      </c>
      <c r="J890" s="15">
        <v>2886.7552050469153</v>
      </c>
      <c r="K890" s="16">
        <v>7.0783607512478133</v>
      </c>
      <c r="L890" s="9" t="s">
        <v>27</v>
      </c>
      <c r="M890" s="9">
        <v>2021</v>
      </c>
      <c r="N890" s="9" t="s">
        <v>31</v>
      </c>
      <c r="O890" s="9" t="s">
        <v>31</v>
      </c>
      <c r="P890" s="9">
        <v>2035</v>
      </c>
      <c r="Q890" s="9" t="s">
        <v>32</v>
      </c>
      <c r="R890" s="17">
        <v>1.8276518159037523</v>
      </c>
      <c r="S890" s="9">
        <v>2035</v>
      </c>
      <c r="T890" s="9" t="s">
        <v>27</v>
      </c>
      <c r="U890" s="9" t="s">
        <v>225</v>
      </c>
      <c r="V890" s="9" t="s">
        <v>226</v>
      </c>
      <c r="W890" s="9">
        <v>96</v>
      </c>
      <c r="X890" s="9" t="s">
        <v>227</v>
      </c>
    </row>
    <row r="891" spans="1:24" ht="60">
      <c r="A891" s="9" t="s">
        <v>1139</v>
      </c>
      <c r="B891" s="9" t="s">
        <v>70</v>
      </c>
      <c r="C891" s="9" t="s">
        <v>294</v>
      </c>
      <c r="D891" s="9" t="s">
        <v>27</v>
      </c>
      <c r="E891" s="9" t="s">
        <v>1400</v>
      </c>
      <c r="F891" s="9" t="s">
        <v>1400</v>
      </c>
      <c r="G891" s="9" t="s">
        <v>1141</v>
      </c>
      <c r="H891" s="9" t="s">
        <v>1142</v>
      </c>
      <c r="I891" s="9" t="s">
        <v>54</v>
      </c>
      <c r="J891" s="15">
        <v>15055.629426046893</v>
      </c>
      <c r="K891" s="16">
        <v>33.125347674709623</v>
      </c>
      <c r="L891" s="9" t="s">
        <v>27</v>
      </c>
      <c r="M891" s="9">
        <v>2021</v>
      </c>
      <c r="N891" s="9" t="s">
        <v>31</v>
      </c>
      <c r="O891" s="9" t="s">
        <v>31</v>
      </c>
      <c r="P891" s="9">
        <v>2035</v>
      </c>
      <c r="Q891" s="9" t="s">
        <v>32</v>
      </c>
      <c r="R891" s="17">
        <v>5.5242823167208162</v>
      </c>
      <c r="S891" s="9">
        <v>2035</v>
      </c>
      <c r="T891" s="9" t="s">
        <v>27</v>
      </c>
      <c r="U891" s="9" t="s">
        <v>225</v>
      </c>
      <c r="V891" s="9" t="s">
        <v>226</v>
      </c>
      <c r="W891" s="9">
        <v>96</v>
      </c>
      <c r="X891" s="9" t="s">
        <v>227</v>
      </c>
    </row>
    <row r="892" spans="1:24" ht="60">
      <c r="A892" s="9" t="s">
        <v>1139</v>
      </c>
      <c r="B892" s="9" t="s">
        <v>70</v>
      </c>
      <c r="C892" s="9" t="s">
        <v>266</v>
      </c>
      <c r="D892" s="9" t="s">
        <v>27</v>
      </c>
      <c r="E892" s="9" t="s">
        <v>723</v>
      </c>
      <c r="F892" s="9" t="s">
        <v>723</v>
      </c>
      <c r="G892" s="9" t="s">
        <v>1141</v>
      </c>
      <c r="H892" s="9" t="s">
        <v>1142</v>
      </c>
      <c r="I892" s="9" t="s">
        <v>54</v>
      </c>
      <c r="J892" s="15">
        <v>8083.091017595083</v>
      </c>
      <c r="K892" s="16">
        <v>18.431075424714393</v>
      </c>
      <c r="L892" s="9" t="s">
        <v>27</v>
      </c>
      <c r="M892" s="9">
        <v>2021</v>
      </c>
      <c r="N892" s="9" t="s">
        <v>31</v>
      </c>
      <c r="O892" s="9" t="s">
        <v>31</v>
      </c>
      <c r="P892" s="9">
        <v>2035</v>
      </c>
      <c r="Q892" s="9" t="s">
        <v>32</v>
      </c>
      <c r="R892" s="17">
        <v>11.964113088727983</v>
      </c>
      <c r="S892" s="9">
        <v>2035</v>
      </c>
      <c r="T892" s="9" t="s">
        <v>27</v>
      </c>
      <c r="U892" s="9" t="s">
        <v>225</v>
      </c>
      <c r="V892" s="9" t="s">
        <v>226</v>
      </c>
      <c r="W892" s="9">
        <v>96</v>
      </c>
      <c r="X892" s="9" t="s">
        <v>227</v>
      </c>
    </row>
    <row r="893" spans="1:24" ht="60">
      <c r="A893" s="9" t="s">
        <v>1139</v>
      </c>
      <c r="B893" s="9" t="s">
        <v>70</v>
      </c>
      <c r="C893" s="9" t="s">
        <v>346</v>
      </c>
      <c r="D893" s="9" t="s">
        <v>27</v>
      </c>
      <c r="E893" s="9" t="s">
        <v>1401</v>
      </c>
      <c r="F893" s="9" t="s">
        <v>1401</v>
      </c>
      <c r="G893" s="9" t="s">
        <v>1141</v>
      </c>
      <c r="H893" s="9" t="s">
        <v>1142</v>
      </c>
      <c r="I893" s="9" t="s">
        <v>54</v>
      </c>
      <c r="J893" s="15">
        <v>17821.052117871881</v>
      </c>
      <c r="K893" s="16">
        <v>36.444548193076379</v>
      </c>
      <c r="L893" s="9" t="s">
        <v>27</v>
      </c>
      <c r="M893" s="9">
        <v>2021</v>
      </c>
      <c r="N893" s="9" t="s">
        <v>31</v>
      </c>
      <c r="O893" s="9" t="s">
        <v>31</v>
      </c>
      <c r="P893" s="9">
        <v>2035</v>
      </c>
      <c r="Q893" s="9" t="s">
        <v>32</v>
      </c>
      <c r="R893" s="17">
        <v>8.1567975523564797</v>
      </c>
      <c r="S893" s="9">
        <v>2035</v>
      </c>
      <c r="T893" s="9" t="s">
        <v>27</v>
      </c>
      <c r="U893" s="9" t="s">
        <v>225</v>
      </c>
      <c r="V893" s="9" t="s">
        <v>226</v>
      </c>
      <c r="W893" s="9">
        <v>96</v>
      </c>
      <c r="X893" s="9" t="s">
        <v>227</v>
      </c>
    </row>
    <row r="894" spans="1:24" ht="60">
      <c r="A894" s="9" t="s">
        <v>1139</v>
      </c>
      <c r="B894" s="9" t="s">
        <v>70</v>
      </c>
      <c r="C894" s="9" t="s">
        <v>288</v>
      </c>
      <c r="D894" s="9" t="s">
        <v>27</v>
      </c>
      <c r="E894" s="9" t="s">
        <v>1402</v>
      </c>
      <c r="F894" s="9" t="s">
        <v>1402</v>
      </c>
      <c r="G894" s="9" t="s">
        <v>1141</v>
      </c>
      <c r="H894" s="9" t="s">
        <v>1142</v>
      </c>
      <c r="I894" s="9" t="s">
        <v>54</v>
      </c>
      <c r="J894" s="15">
        <v>10739.931766631678</v>
      </c>
      <c r="K894" s="16">
        <v>20.274323579674927</v>
      </c>
      <c r="L894" s="9" t="s">
        <v>27</v>
      </c>
      <c r="M894" s="9">
        <v>2021</v>
      </c>
      <c r="N894" s="9" t="s">
        <v>31</v>
      </c>
      <c r="O894" s="9" t="s">
        <v>31</v>
      </c>
      <c r="P894" s="9">
        <v>2035</v>
      </c>
      <c r="Q894" s="9" t="s">
        <v>32</v>
      </c>
      <c r="R894" s="17">
        <v>3.0836585270231942</v>
      </c>
      <c r="S894" s="9">
        <v>2035</v>
      </c>
      <c r="T894" s="9" t="s">
        <v>27</v>
      </c>
      <c r="U894" s="9" t="s">
        <v>225</v>
      </c>
      <c r="V894" s="9" t="s">
        <v>226</v>
      </c>
      <c r="W894" s="9">
        <v>96</v>
      </c>
      <c r="X894" s="9" t="s">
        <v>227</v>
      </c>
    </row>
    <row r="895" spans="1:24" ht="60">
      <c r="A895" s="9" t="s">
        <v>1139</v>
      </c>
      <c r="B895" s="9" t="s">
        <v>70</v>
      </c>
      <c r="C895" s="9" t="s">
        <v>241</v>
      </c>
      <c r="D895" s="9" t="s">
        <v>27</v>
      </c>
      <c r="E895" s="9" t="s">
        <v>1403</v>
      </c>
      <c r="F895" s="9" t="s">
        <v>1403</v>
      </c>
      <c r="G895" s="9" t="s">
        <v>1141</v>
      </c>
      <c r="H895" s="9" t="s">
        <v>1142</v>
      </c>
      <c r="I895" s="9" t="s">
        <v>54</v>
      </c>
      <c r="J895" s="15">
        <v>36230.917271653139</v>
      </c>
      <c r="K895" s="16">
        <v>101.75964564624601</v>
      </c>
      <c r="L895" s="9" t="s">
        <v>27</v>
      </c>
      <c r="M895" s="9">
        <v>2021</v>
      </c>
      <c r="N895" s="9" t="s">
        <v>31</v>
      </c>
      <c r="O895" s="9" t="s">
        <v>31</v>
      </c>
      <c r="P895" s="9">
        <v>2035</v>
      </c>
      <c r="Q895" s="9" t="s">
        <v>32</v>
      </c>
      <c r="R895" s="17">
        <v>10.243104226098501</v>
      </c>
      <c r="S895" s="9">
        <v>2035</v>
      </c>
      <c r="T895" s="9" t="s">
        <v>27</v>
      </c>
      <c r="U895" s="9" t="s">
        <v>225</v>
      </c>
      <c r="V895" s="9" t="s">
        <v>226</v>
      </c>
      <c r="W895" s="9">
        <v>96</v>
      </c>
      <c r="X895" s="9" t="s">
        <v>227</v>
      </c>
    </row>
    <row r="896" spans="1:24" ht="60">
      <c r="A896" s="9" t="s">
        <v>1139</v>
      </c>
      <c r="B896" s="9" t="s">
        <v>70</v>
      </c>
      <c r="C896" s="9" t="s">
        <v>630</v>
      </c>
      <c r="D896" s="9" t="s">
        <v>27</v>
      </c>
      <c r="E896" s="9" t="s">
        <v>1404</v>
      </c>
      <c r="F896" s="9" t="s">
        <v>1404</v>
      </c>
      <c r="G896" s="9" t="s">
        <v>1141</v>
      </c>
      <c r="H896" s="9" t="s">
        <v>1142</v>
      </c>
      <c r="I896" s="9" t="s">
        <v>54</v>
      </c>
      <c r="J896" s="15">
        <v>2803.0365849859641</v>
      </c>
      <c r="K896" s="16">
        <v>8.4932122275821325</v>
      </c>
      <c r="L896" s="9" t="s">
        <v>27</v>
      </c>
      <c r="M896" s="9">
        <v>2021</v>
      </c>
      <c r="N896" s="9" t="s">
        <v>31</v>
      </c>
      <c r="O896" s="9" t="s">
        <v>31</v>
      </c>
      <c r="P896" s="9">
        <v>2035</v>
      </c>
      <c r="Q896" s="9" t="s">
        <v>32</v>
      </c>
      <c r="R896" s="17">
        <v>0.56176579426822693</v>
      </c>
      <c r="S896" s="9">
        <v>2035</v>
      </c>
      <c r="T896" s="9" t="s">
        <v>27</v>
      </c>
      <c r="U896" s="9" t="s">
        <v>225</v>
      </c>
      <c r="V896" s="9" t="s">
        <v>226</v>
      </c>
      <c r="W896" s="9">
        <v>96</v>
      </c>
      <c r="X896" s="9" t="s">
        <v>227</v>
      </c>
    </row>
    <row r="897" spans="1:24" ht="60">
      <c r="A897" s="9" t="s">
        <v>1139</v>
      </c>
      <c r="B897" s="9" t="s">
        <v>70</v>
      </c>
      <c r="C897" s="9" t="s">
        <v>229</v>
      </c>
      <c r="D897" s="9" t="s">
        <v>27</v>
      </c>
      <c r="E897" s="9" t="s">
        <v>1405</v>
      </c>
      <c r="F897" s="9" t="s">
        <v>1405</v>
      </c>
      <c r="G897" s="9" t="s">
        <v>1141</v>
      </c>
      <c r="H897" s="9" t="s">
        <v>1142</v>
      </c>
      <c r="I897" s="9" t="s">
        <v>54</v>
      </c>
      <c r="J897" s="15">
        <v>2913.3929728687713</v>
      </c>
      <c r="K897" s="16">
        <v>7.2456433849082673</v>
      </c>
      <c r="L897" s="9" t="s">
        <v>27</v>
      </c>
      <c r="M897" s="9">
        <v>2021</v>
      </c>
      <c r="N897" s="9" t="s">
        <v>31</v>
      </c>
      <c r="O897" s="9" t="s">
        <v>31</v>
      </c>
      <c r="P897" s="9">
        <v>2035</v>
      </c>
      <c r="Q897" s="9" t="s">
        <v>32</v>
      </c>
      <c r="R897" s="17">
        <v>2.0189078519145465</v>
      </c>
      <c r="S897" s="9">
        <v>2035</v>
      </c>
      <c r="T897" s="9" t="s">
        <v>27</v>
      </c>
      <c r="U897" s="9" t="s">
        <v>225</v>
      </c>
      <c r="V897" s="9" t="s">
        <v>226</v>
      </c>
      <c r="W897" s="9">
        <v>96</v>
      </c>
      <c r="X897" s="9" t="s">
        <v>227</v>
      </c>
    </row>
    <row r="898" spans="1:24" ht="60">
      <c r="A898" s="9" t="s">
        <v>1139</v>
      </c>
      <c r="B898" s="9" t="s">
        <v>70</v>
      </c>
      <c r="C898" s="9" t="s">
        <v>465</v>
      </c>
      <c r="D898" s="9" t="s">
        <v>27</v>
      </c>
      <c r="E898" s="9" t="s">
        <v>1037</v>
      </c>
      <c r="F898" s="9" t="s">
        <v>1037</v>
      </c>
      <c r="G898" s="9" t="s">
        <v>1141</v>
      </c>
      <c r="H898" s="9" t="s">
        <v>1142</v>
      </c>
      <c r="I898" s="9" t="s">
        <v>54</v>
      </c>
      <c r="J898" s="15">
        <v>17611.523099930702</v>
      </c>
      <c r="K898" s="16">
        <v>26.926957405343053</v>
      </c>
      <c r="L898" s="9" t="s">
        <v>27</v>
      </c>
      <c r="M898" s="9">
        <v>2021</v>
      </c>
      <c r="N898" s="9" t="s">
        <v>31</v>
      </c>
      <c r="O898" s="9" t="s">
        <v>31</v>
      </c>
      <c r="P898" s="9">
        <v>2035</v>
      </c>
      <c r="Q898" s="9" t="s">
        <v>32</v>
      </c>
      <c r="R898" s="17">
        <v>9.1952294796036735</v>
      </c>
      <c r="S898" s="9">
        <v>2035</v>
      </c>
      <c r="T898" s="9" t="s">
        <v>27</v>
      </c>
      <c r="U898" s="9" t="s">
        <v>225</v>
      </c>
      <c r="V898" s="9" t="s">
        <v>226</v>
      </c>
      <c r="W898" s="9">
        <v>96</v>
      </c>
      <c r="X898" s="9" t="s">
        <v>227</v>
      </c>
    </row>
    <row r="899" spans="1:24" ht="60">
      <c r="A899" s="9" t="s">
        <v>1139</v>
      </c>
      <c r="B899" s="9" t="s">
        <v>70</v>
      </c>
      <c r="C899" s="9" t="s">
        <v>352</v>
      </c>
      <c r="D899" s="9" t="s">
        <v>27</v>
      </c>
      <c r="E899" s="9" t="s">
        <v>725</v>
      </c>
      <c r="F899" s="9" t="s">
        <v>725</v>
      </c>
      <c r="G899" s="9" t="s">
        <v>1141</v>
      </c>
      <c r="H899" s="9" t="s">
        <v>1142</v>
      </c>
      <c r="I899" s="9" t="s">
        <v>54</v>
      </c>
      <c r="J899" s="15">
        <v>4804.6706833685867</v>
      </c>
      <c r="K899" s="16">
        <v>8.2560992828176509</v>
      </c>
      <c r="L899" s="9" t="s">
        <v>27</v>
      </c>
      <c r="M899" s="9">
        <v>2021</v>
      </c>
      <c r="N899" s="9" t="s">
        <v>31</v>
      </c>
      <c r="O899" s="9" t="s">
        <v>31</v>
      </c>
      <c r="P899" s="9">
        <v>2035</v>
      </c>
      <c r="Q899" s="9" t="s">
        <v>32</v>
      </c>
      <c r="R899" s="17">
        <v>3.0859829101520342</v>
      </c>
      <c r="S899" s="9">
        <v>2035</v>
      </c>
      <c r="T899" s="9" t="s">
        <v>27</v>
      </c>
      <c r="U899" s="9" t="s">
        <v>225</v>
      </c>
      <c r="V899" s="9" t="s">
        <v>226</v>
      </c>
      <c r="W899" s="9">
        <v>96</v>
      </c>
      <c r="X899" s="9" t="s">
        <v>227</v>
      </c>
    </row>
    <row r="900" spans="1:24" ht="60">
      <c r="A900" s="9" t="s">
        <v>1139</v>
      </c>
      <c r="B900" s="9" t="s">
        <v>70</v>
      </c>
      <c r="C900" s="9" t="s">
        <v>316</v>
      </c>
      <c r="D900" s="9" t="s">
        <v>27</v>
      </c>
      <c r="E900" s="9" t="s">
        <v>727</v>
      </c>
      <c r="F900" s="9" t="s">
        <v>727</v>
      </c>
      <c r="G900" s="9" t="s">
        <v>1141</v>
      </c>
      <c r="H900" s="9" t="s">
        <v>1142</v>
      </c>
      <c r="I900" s="9" t="s">
        <v>54</v>
      </c>
      <c r="J900" s="15">
        <v>10087.746346293261</v>
      </c>
      <c r="K900" s="16">
        <v>23.404586548700166</v>
      </c>
      <c r="L900" s="9" t="s">
        <v>27</v>
      </c>
      <c r="M900" s="9">
        <v>2021</v>
      </c>
      <c r="N900" s="9" t="s">
        <v>31</v>
      </c>
      <c r="O900" s="9" t="s">
        <v>31</v>
      </c>
      <c r="P900" s="9">
        <v>2035</v>
      </c>
      <c r="Q900" s="9" t="s">
        <v>32</v>
      </c>
      <c r="R900" s="17">
        <v>9.7274168033917832</v>
      </c>
      <c r="S900" s="9">
        <v>2035</v>
      </c>
      <c r="T900" s="9" t="s">
        <v>27</v>
      </c>
      <c r="U900" s="9" t="s">
        <v>225</v>
      </c>
      <c r="V900" s="9" t="s">
        <v>226</v>
      </c>
      <c r="W900" s="9">
        <v>96</v>
      </c>
      <c r="X900" s="9" t="s">
        <v>227</v>
      </c>
    </row>
    <row r="901" spans="1:24" ht="60">
      <c r="A901" s="9" t="s">
        <v>1139</v>
      </c>
      <c r="B901" s="9" t="s">
        <v>70</v>
      </c>
      <c r="C901" s="9" t="s">
        <v>252</v>
      </c>
      <c r="D901" s="9" t="s">
        <v>27</v>
      </c>
      <c r="E901" s="9" t="s">
        <v>1406</v>
      </c>
      <c r="F901" s="9" t="s">
        <v>1406</v>
      </c>
      <c r="G901" s="9" t="s">
        <v>1141</v>
      </c>
      <c r="H901" s="9" t="s">
        <v>1142</v>
      </c>
      <c r="I901" s="9" t="s">
        <v>54</v>
      </c>
      <c r="J901" s="15">
        <v>4058.4780148555492</v>
      </c>
      <c r="K901" s="16">
        <v>13.317507294580397</v>
      </c>
      <c r="L901" s="9" t="s">
        <v>27</v>
      </c>
      <c r="M901" s="9">
        <v>2021</v>
      </c>
      <c r="N901" s="9" t="s">
        <v>31</v>
      </c>
      <c r="O901" s="9" t="s">
        <v>31</v>
      </c>
      <c r="P901" s="9">
        <v>2035</v>
      </c>
      <c r="Q901" s="9" t="s">
        <v>32</v>
      </c>
      <c r="R901" s="17">
        <v>1.4134326446294621</v>
      </c>
      <c r="S901" s="9">
        <v>2035</v>
      </c>
      <c r="T901" s="9" t="s">
        <v>27</v>
      </c>
      <c r="U901" s="9" t="s">
        <v>225</v>
      </c>
      <c r="V901" s="9" t="s">
        <v>226</v>
      </c>
      <c r="W901" s="9">
        <v>96</v>
      </c>
      <c r="X901" s="9" t="s">
        <v>227</v>
      </c>
    </row>
    <row r="902" spans="1:24" ht="60">
      <c r="A902" s="9" t="s">
        <v>1139</v>
      </c>
      <c r="B902" s="9" t="s">
        <v>70</v>
      </c>
      <c r="C902" s="9" t="s">
        <v>298</v>
      </c>
      <c r="D902" s="9" t="s">
        <v>27</v>
      </c>
      <c r="E902" s="9" t="s">
        <v>1407</v>
      </c>
      <c r="F902" s="9" t="s">
        <v>1407</v>
      </c>
      <c r="G902" s="9" t="s">
        <v>1141</v>
      </c>
      <c r="H902" s="9" t="s">
        <v>1142</v>
      </c>
      <c r="I902" s="9" t="s">
        <v>54</v>
      </c>
      <c r="J902" s="15">
        <v>20612.22646543631</v>
      </c>
      <c r="K902" s="16">
        <v>27.541037693770733</v>
      </c>
      <c r="L902" s="9" t="s">
        <v>27</v>
      </c>
      <c r="M902" s="9">
        <v>2021</v>
      </c>
      <c r="N902" s="9" t="s">
        <v>31</v>
      </c>
      <c r="O902" s="9" t="s">
        <v>31</v>
      </c>
      <c r="P902" s="9">
        <v>2035</v>
      </c>
      <c r="Q902" s="9" t="s">
        <v>32</v>
      </c>
      <c r="R902" s="17">
        <v>26.159406210195893</v>
      </c>
      <c r="S902" s="9">
        <v>2035</v>
      </c>
      <c r="T902" s="9" t="s">
        <v>27</v>
      </c>
      <c r="U902" s="9" t="s">
        <v>225</v>
      </c>
      <c r="V902" s="9" t="s">
        <v>226</v>
      </c>
      <c r="W902" s="9">
        <v>96</v>
      </c>
      <c r="X902" s="9" t="s">
        <v>227</v>
      </c>
    </row>
    <row r="903" spans="1:24" ht="60">
      <c r="A903" s="9" t="s">
        <v>1139</v>
      </c>
      <c r="B903" s="9" t="s">
        <v>70</v>
      </c>
      <c r="C903" s="9" t="s">
        <v>458</v>
      </c>
      <c r="D903" s="9" t="s">
        <v>27</v>
      </c>
      <c r="E903" s="9" t="s">
        <v>1408</v>
      </c>
      <c r="F903" s="9" t="s">
        <v>1408</v>
      </c>
      <c r="G903" s="9" t="s">
        <v>1141</v>
      </c>
      <c r="H903" s="9" t="s">
        <v>1142</v>
      </c>
      <c r="I903" s="9" t="s">
        <v>54</v>
      </c>
      <c r="J903" s="15">
        <v>3879.9428703506692</v>
      </c>
      <c r="K903" s="16">
        <v>8.8251258976474158</v>
      </c>
      <c r="L903" s="9" t="s">
        <v>27</v>
      </c>
      <c r="M903" s="9">
        <v>2021</v>
      </c>
      <c r="N903" s="9" t="s">
        <v>31</v>
      </c>
      <c r="O903" s="9" t="s">
        <v>31</v>
      </c>
      <c r="P903" s="9">
        <v>2035</v>
      </c>
      <c r="Q903" s="9" t="s">
        <v>32</v>
      </c>
      <c r="R903" s="17">
        <v>1.0637628816277627</v>
      </c>
      <c r="S903" s="9">
        <v>2035</v>
      </c>
      <c r="T903" s="9" t="s">
        <v>27</v>
      </c>
      <c r="U903" s="9" t="s">
        <v>225</v>
      </c>
      <c r="V903" s="9" t="s">
        <v>226</v>
      </c>
      <c r="W903" s="9">
        <v>96</v>
      </c>
      <c r="X903" s="9" t="s">
        <v>227</v>
      </c>
    </row>
    <row r="904" spans="1:24" ht="60">
      <c r="A904" s="9" t="s">
        <v>1139</v>
      </c>
      <c r="B904" s="9" t="s">
        <v>70</v>
      </c>
      <c r="C904" s="9" t="s">
        <v>288</v>
      </c>
      <c r="D904" s="9" t="s">
        <v>27</v>
      </c>
      <c r="E904" s="9" t="s">
        <v>729</v>
      </c>
      <c r="F904" s="9" t="s">
        <v>729</v>
      </c>
      <c r="G904" s="9" t="s">
        <v>1141</v>
      </c>
      <c r="H904" s="9" t="s">
        <v>1142</v>
      </c>
      <c r="I904" s="9" t="s">
        <v>54</v>
      </c>
      <c r="J904" s="15">
        <v>12398.509229208335</v>
      </c>
      <c r="K904" s="16">
        <v>25.392070367411087</v>
      </c>
      <c r="L904" s="9" t="s">
        <v>27</v>
      </c>
      <c r="M904" s="9">
        <v>2021</v>
      </c>
      <c r="N904" s="9" t="s">
        <v>31</v>
      </c>
      <c r="O904" s="9" t="s">
        <v>31</v>
      </c>
      <c r="P904" s="9">
        <v>2035</v>
      </c>
      <c r="Q904" s="9" t="s">
        <v>32</v>
      </c>
      <c r="R904" s="17">
        <v>10.837186057462626</v>
      </c>
      <c r="S904" s="9">
        <v>2035</v>
      </c>
      <c r="T904" s="9" t="s">
        <v>27</v>
      </c>
      <c r="U904" s="9" t="s">
        <v>225</v>
      </c>
      <c r="V904" s="9" t="s">
        <v>226</v>
      </c>
      <c r="W904" s="9">
        <v>96</v>
      </c>
      <c r="X904" s="9" t="s">
        <v>227</v>
      </c>
    </row>
    <row r="905" spans="1:24" ht="60">
      <c r="A905" s="9" t="s">
        <v>1139</v>
      </c>
      <c r="B905" s="9" t="s">
        <v>70</v>
      </c>
      <c r="C905" s="9" t="s">
        <v>316</v>
      </c>
      <c r="D905" s="9" t="s">
        <v>27</v>
      </c>
      <c r="E905" s="9" t="s">
        <v>1409</v>
      </c>
      <c r="F905" s="9" t="s">
        <v>1409</v>
      </c>
      <c r="G905" s="9" t="s">
        <v>1141</v>
      </c>
      <c r="H905" s="9" t="s">
        <v>1142</v>
      </c>
      <c r="I905" s="9" t="s">
        <v>54</v>
      </c>
      <c r="J905" s="15">
        <v>8062.4386751160109</v>
      </c>
      <c r="K905" s="16">
        <v>17.660957698526737</v>
      </c>
      <c r="L905" s="9" t="s">
        <v>27</v>
      </c>
      <c r="M905" s="9">
        <v>2021</v>
      </c>
      <c r="N905" s="9" t="s">
        <v>31</v>
      </c>
      <c r="O905" s="9" t="s">
        <v>31</v>
      </c>
      <c r="P905" s="9">
        <v>2035</v>
      </c>
      <c r="Q905" s="9" t="s">
        <v>32</v>
      </c>
      <c r="R905" s="17">
        <v>6.9435193647023015</v>
      </c>
      <c r="S905" s="9">
        <v>2035</v>
      </c>
      <c r="T905" s="9" t="s">
        <v>27</v>
      </c>
      <c r="U905" s="9" t="s">
        <v>225</v>
      </c>
      <c r="V905" s="9" t="s">
        <v>226</v>
      </c>
      <c r="W905" s="9">
        <v>96</v>
      </c>
      <c r="X905" s="9" t="s">
        <v>227</v>
      </c>
    </row>
    <row r="906" spans="1:24" ht="60">
      <c r="A906" s="9" t="s">
        <v>1139</v>
      </c>
      <c r="B906" s="9" t="s">
        <v>70</v>
      </c>
      <c r="C906" s="9" t="s">
        <v>316</v>
      </c>
      <c r="D906" s="9" t="s">
        <v>27</v>
      </c>
      <c r="E906" s="9" t="s">
        <v>731</v>
      </c>
      <c r="F906" s="9" t="s">
        <v>731</v>
      </c>
      <c r="G906" s="9" t="s">
        <v>1141</v>
      </c>
      <c r="H906" s="9" t="s">
        <v>1142</v>
      </c>
      <c r="I906" s="9" t="s">
        <v>54</v>
      </c>
      <c r="J906" s="15">
        <v>11803.248212881479</v>
      </c>
      <c r="K906" s="16">
        <v>28.312489198009576</v>
      </c>
      <c r="L906" s="9" t="s">
        <v>27</v>
      </c>
      <c r="M906" s="9">
        <v>2021</v>
      </c>
      <c r="N906" s="9" t="s">
        <v>31</v>
      </c>
      <c r="O906" s="9" t="s">
        <v>31</v>
      </c>
      <c r="P906" s="9">
        <v>2035</v>
      </c>
      <c r="Q906" s="9" t="s">
        <v>32</v>
      </c>
      <c r="R906" s="17">
        <v>3.8224760595966223</v>
      </c>
      <c r="S906" s="9">
        <v>2035</v>
      </c>
      <c r="T906" s="9" t="s">
        <v>27</v>
      </c>
      <c r="U906" s="9" t="s">
        <v>225</v>
      </c>
      <c r="V906" s="9" t="s">
        <v>226</v>
      </c>
      <c r="W906" s="9">
        <v>96</v>
      </c>
      <c r="X906" s="9" t="s">
        <v>227</v>
      </c>
    </row>
    <row r="907" spans="1:24" ht="60">
      <c r="A907" s="9" t="s">
        <v>1139</v>
      </c>
      <c r="B907" s="9" t="s">
        <v>70</v>
      </c>
      <c r="C907" s="9" t="s">
        <v>266</v>
      </c>
      <c r="D907" s="9" t="s">
        <v>27</v>
      </c>
      <c r="E907" s="9" t="s">
        <v>733</v>
      </c>
      <c r="F907" s="9" t="s">
        <v>733</v>
      </c>
      <c r="G907" s="9" t="s">
        <v>1141</v>
      </c>
      <c r="H907" s="9" t="s">
        <v>1142</v>
      </c>
      <c r="I907" s="9" t="s">
        <v>54</v>
      </c>
      <c r="J907" s="15">
        <v>2969.4328180023481</v>
      </c>
      <c r="K907" s="16">
        <v>6.6575657080096802</v>
      </c>
      <c r="L907" s="9" t="s">
        <v>27</v>
      </c>
      <c r="M907" s="9">
        <v>2021</v>
      </c>
      <c r="N907" s="9" t="s">
        <v>31</v>
      </c>
      <c r="O907" s="9" t="s">
        <v>31</v>
      </c>
      <c r="P907" s="9">
        <v>2035</v>
      </c>
      <c r="Q907" s="9" t="s">
        <v>32</v>
      </c>
      <c r="R907" s="17">
        <v>2.4388665212888743</v>
      </c>
      <c r="S907" s="9">
        <v>2035</v>
      </c>
      <c r="T907" s="9" t="s">
        <v>27</v>
      </c>
      <c r="U907" s="9" t="s">
        <v>225</v>
      </c>
      <c r="V907" s="9" t="s">
        <v>226</v>
      </c>
      <c r="W907" s="9">
        <v>96</v>
      </c>
      <c r="X907" s="9" t="s">
        <v>227</v>
      </c>
    </row>
    <row r="908" spans="1:24" ht="60">
      <c r="A908" s="9" t="s">
        <v>1139</v>
      </c>
      <c r="B908" s="9" t="s">
        <v>70</v>
      </c>
      <c r="C908" s="9" t="s">
        <v>247</v>
      </c>
      <c r="D908" s="9" t="s">
        <v>27</v>
      </c>
      <c r="E908" s="9" t="s">
        <v>1039</v>
      </c>
      <c r="F908" s="9" t="s">
        <v>1039</v>
      </c>
      <c r="G908" s="9" t="s">
        <v>1141</v>
      </c>
      <c r="H908" s="9" t="s">
        <v>1142</v>
      </c>
      <c r="I908" s="9" t="s">
        <v>54</v>
      </c>
      <c r="J908" s="15">
        <v>2570.4151874890167</v>
      </c>
      <c r="K908" s="16">
        <v>8.5400365325159804</v>
      </c>
      <c r="L908" s="9" t="s">
        <v>27</v>
      </c>
      <c r="M908" s="9">
        <v>2021</v>
      </c>
      <c r="N908" s="9" t="s">
        <v>31</v>
      </c>
      <c r="O908" s="9" t="s">
        <v>31</v>
      </c>
      <c r="P908" s="9">
        <v>2035</v>
      </c>
      <c r="Q908" s="9" t="s">
        <v>32</v>
      </c>
      <c r="R908" s="17">
        <v>3.3662082653235719</v>
      </c>
      <c r="S908" s="9">
        <v>2035</v>
      </c>
      <c r="T908" s="9" t="s">
        <v>27</v>
      </c>
      <c r="U908" s="9" t="s">
        <v>225</v>
      </c>
      <c r="V908" s="9" t="s">
        <v>226</v>
      </c>
      <c r="W908" s="9">
        <v>96</v>
      </c>
      <c r="X908" s="9" t="s">
        <v>227</v>
      </c>
    </row>
    <row r="909" spans="1:24" ht="60">
      <c r="A909" s="9" t="s">
        <v>1139</v>
      </c>
      <c r="B909" s="9" t="s">
        <v>70</v>
      </c>
      <c r="C909" s="9" t="s">
        <v>229</v>
      </c>
      <c r="D909" s="9" t="s">
        <v>27</v>
      </c>
      <c r="E909" s="9" t="s">
        <v>1410</v>
      </c>
      <c r="F909" s="9" t="s">
        <v>1410</v>
      </c>
      <c r="G909" s="9" t="s">
        <v>1141</v>
      </c>
      <c r="H909" s="9" t="s">
        <v>1142</v>
      </c>
      <c r="I909" s="9" t="s">
        <v>54</v>
      </c>
      <c r="J909" s="15">
        <v>6714.0306800200096</v>
      </c>
      <c r="K909" s="16">
        <v>23.053657487120585</v>
      </c>
      <c r="L909" s="9" t="s">
        <v>27</v>
      </c>
      <c r="M909" s="9">
        <v>2021</v>
      </c>
      <c r="N909" s="9" t="s">
        <v>31</v>
      </c>
      <c r="O909" s="9" t="s">
        <v>31</v>
      </c>
      <c r="P909" s="9">
        <v>2035</v>
      </c>
      <c r="Q909" s="9" t="s">
        <v>32</v>
      </c>
      <c r="R909" s="17">
        <v>1.6618340373781795</v>
      </c>
      <c r="S909" s="9">
        <v>2035</v>
      </c>
      <c r="T909" s="9" t="s">
        <v>27</v>
      </c>
      <c r="U909" s="9" t="s">
        <v>225</v>
      </c>
      <c r="V909" s="9" t="s">
        <v>226</v>
      </c>
      <c r="W909" s="9">
        <v>96</v>
      </c>
      <c r="X909" s="9" t="s">
        <v>227</v>
      </c>
    </row>
    <row r="910" spans="1:24" ht="60">
      <c r="A910" s="9" t="s">
        <v>1139</v>
      </c>
      <c r="B910" s="9" t="s">
        <v>70</v>
      </c>
      <c r="C910" s="9" t="s">
        <v>241</v>
      </c>
      <c r="D910" s="9" t="s">
        <v>27</v>
      </c>
      <c r="E910" s="9" t="s">
        <v>1411</v>
      </c>
      <c r="F910" s="9" t="s">
        <v>1411</v>
      </c>
      <c r="G910" s="9" t="s">
        <v>1141</v>
      </c>
      <c r="H910" s="9" t="s">
        <v>1142</v>
      </c>
      <c r="I910" s="9" t="s">
        <v>54</v>
      </c>
      <c r="J910" s="15">
        <v>1535.4214984357852</v>
      </c>
      <c r="K910" s="16">
        <v>5.693753143903014</v>
      </c>
      <c r="L910" s="9" t="s">
        <v>27</v>
      </c>
      <c r="M910" s="9">
        <v>2021</v>
      </c>
      <c r="N910" s="9" t="s">
        <v>31</v>
      </c>
      <c r="O910" s="9" t="s">
        <v>31</v>
      </c>
      <c r="P910" s="9">
        <v>2035</v>
      </c>
      <c r="Q910" s="9" t="s">
        <v>32</v>
      </c>
      <c r="R910" s="17">
        <v>2.2235418090194439</v>
      </c>
      <c r="S910" s="9">
        <v>2035</v>
      </c>
      <c r="T910" s="9" t="s">
        <v>27</v>
      </c>
      <c r="U910" s="9" t="s">
        <v>225</v>
      </c>
      <c r="V910" s="9" t="s">
        <v>226</v>
      </c>
      <c r="W910" s="9">
        <v>96</v>
      </c>
      <c r="X910" s="9" t="s">
        <v>227</v>
      </c>
    </row>
    <row r="911" spans="1:24" ht="60">
      <c r="A911" s="9" t="s">
        <v>1139</v>
      </c>
      <c r="B911" s="9" t="s">
        <v>70</v>
      </c>
      <c r="C911" s="9" t="s">
        <v>355</v>
      </c>
      <c r="D911" s="9" t="s">
        <v>27</v>
      </c>
      <c r="E911" s="9" t="s">
        <v>1412</v>
      </c>
      <c r="F911" s="9" t="s">
        <v>1412</v>
      </c>
      <c r="G911" s="9" t="s">
        <v>1141</v>
      </c>
      <c r="H911" s="9" t="s">
        <v>1142</v>
      </c>
      <c r="I911" s="9" t="s">
        <v>54</v>
      </c>
      <c r="J911" s="15">
        <v>7865.8110398819981</v>
      </c>
      <c r="K911" s="16">
        <v>16.367985372203982</v>
      </c>
      <c r="L911" s="9" t="s">
        <v>27</v>
      </c>
      <c r="M911" s="9">
        <v>2021</v>
      </c>
      <c r="N911" s="9" t="s">
        <v>31</v>
      </c>
      <c r="O911" s="9" t="s">
        <v>31</v>
      </c>
      <c r="P911" s="9">
        <v>2035</v>
      </c>
      <c r="Q911" s="9" t="s">
        <v>32</v>
      </c>
      <c r="R911" s="17">
        <v>3.3317981476759027</v>
      </c>
      <c r="S911" s="9">
        <v>2035</v>
      </c>
      <c r="T911" s="9" t="s">
        <v>27</v>
      </c>
      <c r="U911" s="9" t="s">
        <v>225</v>
      </c>
      <c r="V911" s="9" t="s">
        <v>226</v>
      </c>
      <c r="W911" s="9">
        <v>96</v>
      </c>
      <c r="X911" s="9" t="s">
        <v>227</v>
      </c>
    </row>
    <row r="912" spans="1:24" ht="60">
      <c r="A912" s="9" t="s">
        <v>1139</v>
      </c>
      <c r="B912" s="9" t="s">
        <v>70</v>
      </c>
      <c r="C912" s="9" t="s">
        <v>266</v>
      </c>
      <c r="D912" s="9" t="s">
        <v>27</v>
      </c>
      <c r="E912" s="9" t="s">
        <v>1413</v>
      </c>
      <c r="F912" s="9" t="s">
        <v>1413</v>
      </c>
      <c r="G912" s="9" t="s">
        <v>1141</v>
      </c>
      <c r="H912" s="9" t="s">
        <v>1142</v>
      </c>
      <c r="I912" s="9" t="s">
        <v>54</v>
      </c>
      <c r="J912" s="15">
        <v>11093.240287232455</v>
      </c>
      <c r="K912" s="16">
        <v>24.629826926426077</v>
      </c>
      <c r="L912" s="9" t="s">
        <v>27</v>
      </c>
      <c r="M912" s="9">
        <v>2021</v>
      </c>
      <c r="N912" s="9" t="s">
        <v>31</v>
      </c>
      <c r="O912" s="9" t="s">
        <v>31</v>
      </c>
      <c r="P912" s="9">
        <v>2035</v>
      </c>
      <c r="Q912" s="9" t="s">
        <v>32</v>
      </c>
      <c r="R912" s="17">
        <v>6.4658887222861896</v>
      </c>
      <c r="S912" s="9">
        <v>2035</v>
      </c>
      <c r="T912" s="9" t="s">
        <v>27</v>
      </c>
      <c r="U912" s="9" t="s">
        <v>225</v>
      </c>
      <c r="V912" s="9" t="s">
        <v>226</v>
      </c>
      <c r="W912" s="9">
        <v>96</v>
      </c>
      <c r="X912" s="9" t="s">
        <v>227</v>
      </c>
    </row>
    <row r="913" spans="1:24" ht="60">
      <c r="A913" s="9" t="s">
        <v>1139</v>
      </c>
      <c r="B913" s="9" t="s">
        <v>70</v>
      </c>
      <c r="C913" s="9" t="s">
        <v>330</v>
      </c>
      <c r="D913" s="9" t="s">
        <v>27</v>
      </c>
      <c r="E913" s="9" t="s">
        <v>1414</v>
      </c>
      <c r="F913" s="9" t="s">
        <v>1414</v>
      </c>
      <c r="G913" s="9" t="s">
        <v>1141</v>
      </c>
      <c r="H913" s="9" t="s">
        <v>1142</v>
      </c>
      <c r="I913" s="9" t="s">
        <v>54</v>
      </c>
      <c r="J913" s="15">
        <v>18491.121170943919</v>
      </c>
      <c r="K913" s="16">
        <v>42.74828769037849</v>
      </c>
      <c r="L913" s="9" t="s">
        <v>27</v>
      </c>
      <c r="M913" s="9">
        <v>2021</v>
      </c>
      <c r="N913" s="9" t="s">
        <v>31</v>
      </c>
      <c r="O913" s="9" t="s">
        <v>31</v>
      </c>
      <c r="P913" s="9">
        <v>2035</v>
      </c>
      <c r="Q913" s="9" t="s">
        <v>32</v>
      </c>
      <c r="R913" s="17">
        <v>3.5124133859877023</v>
      </c>
      <c r="S913" s="9">
        <v>2035</v>
      </c>
      <c r="T913" s="9" t="s">
        <v>27</v>
      </c>
      <c r="U913" s="9" t="s">
        <v>225</v>
      </c>
      <c r="V913" s="9" t="s">
        <v>226</v>
      </c>
      <c r="W913" s="9">
        <v>96</v>
      </c>
      <c r="X913" s="9" t="s">
        <v>227</v>
      </c>
    </row>
    <row r="914" spans="1:24" ht="60">
      <c r="A914" s="9" t="s">
        <v>1139</v>
      </c>
      <c r="B914" s="9" t="s">
        <v>70</v>
      </c>
      <c r="C914" s="9" t="s">
        <v>288</v>
      </c>
      <c r="D914" s="9" t="s">
        <v>27</v>
      </c>
      <c r="E914" s="9" t="s">
        <v>1041</v>
      </c>
      <c r="F914" s="9" t="s">
        <v>1041</v>
      </c>
      <c r="G914" s="9" t="s">
        <v>1141</v>
      </c>
      <c r="H914" s="9" t="s">
        <v>1142</v>
      </c>
      <c r="I914" s="9" t="s">
        <v>54</v>
      </c>
      <c r="J914" s="15">
        <v>13805.271524023316</v>
      </c>
      <c r="K914" s="16">
        <v>33.326175987251879</v>
      </c>
      <c r="L914" s="9" t="s">
        <v>27</v>
      </c>
      <c r="M914" s="9">
        <v>2021</v>
      </c>
      <c r="N914" s="9" t="s">
        <v>31</v>
      </c>
      <c r="O914" s="9" t="s">
        <v>31</v>
      </c>
      <c r="P914" s="9">
        <v>2035</v>
      </c>
      <c r="Q914" s="9" t="s">
        <v>32</v>
      </c>
      <c r="R914" s="17">
        <v>7.5722548933888767</v>
      </c>
      <c r="S914" s="9">
        <v>2035</v>
      </c>
      <c r="T914" s="9" t="s">
        <v>27</v>
      </c>
      <c r="U914" s="9" t="s">
        <v>225</v>
      </c>
      <c r="V914" s="9" t="s">
        <v>226</v>
      </c>
      <c r="W914" s="9">
        <v>96</v>
      </c>
      <c r="X914" s="9" t="s">
        <v>227</v>
      </c>
    </row>
    <row r="915" spans="1:24" ht="60">
      <c r="A915" s="9" t="s">
        <v>1139</v>
      </c>
      <c r="B915" s="9" t="s">
        <v>70</v>
      </c>
      <c r="C915" s="9" t="s">
        <v>270</v>
      </c>
      <c r="D915" s="9" t="s">
        <v>27</v>
      </c>
      <c r="E915" s="9" t="s">
        <v>735</v>
      </c>
      <c r="F915" s="9" t="s">
        <v>735</v>
      </c>
      <c r="G915" s="9" t="s">
        <v>1141</v>
      </c>
      <c r="H915" s="9" t="s">
        <v>1142</v>
      </c>
      <c r="I915" s="9" t="s">
        <v>54</v>
      </c>
      <c r="J915" s="15">
        <v>11693.939618302038</v>
      </c>
      <c r="K915" s="16">
        <v>26.66875922513999</v>
      </c>
      <c r="L915" s="9" t="s">
        <v>27</v>
      </c>
      <c r="M915" s="9">
        <v>2021</v>
      </c>
      <c r="N915" s="9" t="s">
        <v>31</v>
      </c>
      <c r="O915" s="9" t="s">
        <v>31</v>
      </c>
      <c r="P915" s="9">
        <v>2035</v>
      </c>
      <c r="Q915" s="9" t="s">
        <v>32</v>
      </c>
      <c r="R915" s="17">
        <v>5.7527903517782759</v>
      </c>
      <c r="S915" s="9">
        <v>2035</v>
      </c>
      <c r="T915" s="9" t="s">
        <v>27</v>
      </c>
      <c r="U915" s="9" t="s">
        <v>225</v>
      </c>
      <c r="V915" s="9" t="s">
        <v>226</v>
      </c>
      <c r="W915" s="9">
        <v>96</v>
      </c>
      <c r="X915" s="9" t="s">
        <v>227</v>
      </c>
    </row>
    <row r="916" spans="1:24" ht="60">
      <c r="A916" s="9" t="s">
        <v>1139</v>
      </c>
      <c r="B916" s="9" t="s">
        <v>70</v>
      </c>
      <c r="C916" s="9" t="s">
        <v>284</v>
      </c>
      <c r="D916" s="9" t="s">
        <v>27</v>
      </c>
      <c r="E916" s="9" t="s">
        <v>1415</v>
      </c>
      <c r="F916" s="9" t="s">
        <v>1415</v>
      </c>
      <c r="G916" s="9" t="s">
        <v>1141</v>
      </c>
      <c r="H916" s="9" t="s">
        <v>1142</v>
      </c>
      <c r="I916" s="9" t="s">
        <v>54</v>
      </c>
      <c r="J916" s="15">
        <v>48224.648096982964</v>
      </c>
      <c r="K916" s="16">
        <v>100.28570648185136</v>
      </c>
      <c r="L916" s="9" t="s">
        <v>27</v>
      </c>
      <c r="M916" s="9">
        <v>2021</v>
      </c>
      <c r="N916" s="9" t="s">
        <v>31</v>
      </c>
      <c r="O916" s="9" t="s">
        <v>31</v>
      </c>
      <c r="P916" s="9">
        <v>2035</v>
      </c>
      <c r="Q916" s="9" t="s">
        <v>32</v>
      </c>
      <c r="R916" s="17">
        <v>4.4076709298694396</v>
      </c>
      <c r="S916" s="9">
        <v>2035</v>
      </c>
      <c r="T916" s="9" t="s">
        <v>27</v>
      </c>
      <c r="U916" s="9" t="s">
        <v>225</v>
      </c>
      <c r="V916" s="9" t="s">
        <v>226</v>
      </c>
      <c r="W916" s="9">
        <v>96</v>
      </c>
      <c r="X916" s="9" t="s">
        <v>227</v>
      </c>
    </row>
    <row r="917" spans="1:24" ht="60">
      <c r="A917" s="9" t="s">
        <v>1139</v>
      </c>
      <c r="B917" s="9" t="s">
        <v>70</v>
      </c>
      <c r="C917" s="9" t="s">
        <v>465</v>
      </c>
      <c r="D917" s="9" t="s">
        <v>27</v>
      </c>
      <c r="E917" s="9" t="s">
        <v>1043</v>
      </c>
      <c r="F917" s="9" t="s">
        <v>1043</v>
      </c>
      <c r="G917" s="9" t="s">
        <v>1141</v>
      </c>
      <c r="H917" s="9" t="s">
        <v>1142</v>
      </c>
      <c r="I917" s="9" t="s">
        <v>54</v>
      </c>
      <c r="J917" s="15">
        <v>2847.6818536837031</v>
      </c>
      <c r="K917" s="16">
        <v>4.6027185740595735</v>
      </c>
      <c r="L917" s="9" t="s">
        <v>27</v>
      </c>
      <c r="M917" s="9">
        <v>2021</v>
      </c>
      <c r="N917" s="9" t="s">
        <v>31</v>
      </c>
      <c r="O917" s="9" t="s">
        <v>31</v>
      </c>
      <c r="P917" s="9">
        <v>2035</v>
      </c>
      <c r="Q917" s="9" t="s">
        <v>32</v>
      </c>
      <c r="R917" s="17">
        <v>2.0092672964322915</v>
      </c>
      <c r="S917" s="9">
        <v>2035</v>
      </c>
      <c r="T917" s="9" t="s">
        <v>27</v>
      </c>
      <c r="U917" s="9" t="s">
        <v>225</v>
      </c>
      <c r="V917" s="9" t="s">
        <v>226</v>
      </c>
      <c r="W917" s="9">
        <v>96</v>
      </c>
      <c r="X917" s="9" t="s">
        <v>227</v>
      </c>
    </row>
    <row r="918" spans="1:24" ht="60">
      <c r="A918" s="9" t="s">
        <v>1139</v>
      </c>
      <c r="B918" s="9" t="s">
        <v>70</v>
      </c>
      <c r="C918" s="9" t="s">
        <v>402</v>
      </c>
      <c r="D918" s="9" t="s">
        <v>27</v>
      </c>
      <c r="E918" s="9" t="s">
        <v>1045</v>
      </c>
      <c r="F918" s="9" t="s">
        <v>1045</v>
      </c>
      <c r="G918" s="9" t="s">
        <v>1141</v>
      </c>
      <c r="H918" s="9" t="s">
        <v>1142</v>
      </c>
      <c r="I918" s="9" t="s">
        <v>54</v>
      </c>
      <c r="J918" s="15">
        <v>20106.905700113457</v>
      </c>
      <c r="K918" s="16">
        <v>53.137055222207138</v>
      </c>
      <c r="L918" s="9" t="s">
        <v>27</v>
      </c>
      <c r="M918" s="9">
        <v>2021</v>
      </c>
      <c r="N918" s="9" t="s">
        <v>31</v>
      </c>
      <c r="O918" s="9" t="s">
        <v>31</v>
      </c>
      <c r="P918" s="9">
        <v>2035</v>
      </c>
      <c r="Q918" s="9" t="s">
        <v>32</v>
      </c>
      <c r="R918" s="17">
        <v>3.666997866234043</v>
      </c>
      <c r="S918" s="9">
        <v>2035</v>
      </c>
      <c r="T918" s="9" t="s">
        <v>27</v>
      </c>
      <c r="U918" s="9" t="s">
        <v>225</v>
      </c>
      <c r="V918" s="9" t="s">
        <v>226</v>
      </c>
      <c r="W918" s="9">
        <v>96</v>
      </c>
      <c r="X918" s="9" t="s">
        <v>227</v>
      </c>
    </row>
    <row r="919" spans="1:24" ht="60">
      <c r="A919" s="9" t="s">
        <v>1139</v>
      </c>
      <c r="B919" s="9" t="s">
        <v>70</v>
      </c>
      <c r="C919" s="9" t="s">
        <v>402</v>
      </c>
      <c r="D919" s="9" t="s">
        <v>27</v>
      </c>
      <c r="E919" s="9" t="s">
        <v>737</v>
      </c>
      <c r="F919" s="9" t="s">
        <v>737</v>
      </c>
      <c r="G919" s="9" t="s">
        <v>1141</v>
      </c>
      <c r="H919" s="9" t="s">
        <v>1142</v>
      </c>
      <c r="I919" s="9" t="s">
        <v>54</v>
      </c>
      <c r="J919" s="15">
        <v>22754.191344209394</v>
      </c>
      <c r="K919" s="16">
        <v>60.32102995344939</v>
      </c>
      <c r="L919" s="9" t="s">
        <v>27</v>
      </c>
      <c r="M919" s="9">
        <v>2021</v>
      </c>
      <c r="N919" s="9" t="s">
        <v>31</v>
      </c>
      <c r="O919" s="9" t="s">
        <v>31</v>
      </c>
      <c r="P919" s="9">
        <v>2035</v>
      </c>
      <c r="Q919" s="9" t="s">
        <v>32</v>
      </c>
      <c r="R919" s="17">
        <v>17.626370261895918</v>
      </c>
      <c r="S919" s="9">
        <v>2035</v>
      </c>
      <c r="T919" s="9" t="s">
        <v>27</v>
      </c>
      <c r="U919" s="9" t="s">
        <v>225</v>
      </c>
      <c r="V919" s="9" t="s">
        <v>226</v>
      </c>
      <c r="W919" s="9">
        <v>96</v>
      </c>
      <c r="X919" s="9" t="s">
        <v>227</v>
      </c>
    </row>
    <row r="920" spans="1:24" ht="60">
      <c r="A920" s="9" t="s">
        <v>1139</v>
      </c>
      <c r="B920" s="9" t="s">
        <v>70</v>
      </c>
      <c r="C920" s="9" t="s">
        <v>288</v>
      </c>
      <c r="D920" s="9" t="s">
        <v>27</v>
      </c>
      <c r="E920" s="9" t="s">
        <v>1416</v>
      </c>
      <c r="F920" s="9" t="s">
        <v>1416</v>
      </c>
      <c r="G920" s="9" t="s">
        <v>1141</v>
      </c>
      <c r="H920" s="9" t="s">
        <v>1142</v>
      </c>
      <c r="I920" s="9" t="s">
        <v>54</v>
      </c>
      <c r="J920" s="15">
        <v>429339.90504107438</v>
      </c>
      <c r="K920" s="16">
        <v>892.75437277460003</v>
      </c>
      <c r="L920" s="9" t="s">
        <v>27</v>
      </c>
      <c r="M920" s="9">
        <v>2021</v>
      </c>
      <c r="N920" s="9" t="s">
        <v>31</v>
      </c>
      <c r="O920" s="9" t="s">
        <v>31</v>
      </c>
      <c r="P920" s="9">
        <v>2035</v>
      </c>
      <c r="Q920" s="9" t="s">
        <v>32</v>
      </c>
      <c r="R920" s="17">
        <v>517.28993757756928</v>
      </c>
      <c r="S920" s="9">
        <v>2035</v>
      </c>
      <c r="T920" s="9" t="s">
        <v>27</v>
      </c>
      <c r="U920" s="9" t="s">
        <v>225</v>
      </c>
      <c r="V920" s="9" t="s">
        <v>226</v>
      </c>
      <c r="W920" s="9">
        <v>96</v>
      </c>
      <c r="X920" s="9" t="s">
        <v>227</v>
      </c>
    </row>
    <row r="921" spans="1:24" ht="60">
      <c r="A921" s="9" t="s">
        <v>1139</v>
      </c>
      <c r="B921" s="9" t="s">
        <v>70</v>
      </c>
      <c r="C921" s="9" t="s">
        <v>221</v>
      </c>
      <c r="D921" s="9" t="s">
        <v>27</v>
      </c>
      <c r="E921" s="9" t="s">
        <v>1047</v>
      </c>
      <c r="F921" s="9" t="s">
        <v>1047</v>
      </c>
      <c r="G921" s="9" t="s">
        <v>1141</v>
      </c>
      <c r="H921" s="9" t="s">
        <v>1142</v>
      </c>
      <c r="I921" s="9" t="s">
        <v>54</v>
      </c>
      <c r="J921" s="15">
        <v>5024.4757558782612</v>
      </c>
      <c r="K921" s="16">
        <v>8.3596087234280212</v>
      </c>
      <c r="L921" s="9" t="s">
        <v>27</v>
      </c>
      <c r="M921" s="9">
        <v>2021</v>
      </c>
      <c r="N921" s="9" t="s">
        <v>31</v>
      </c>
      <c r="O921" s="9" t="s">
        <v>31</v>
      </c>
      <c r="P921" s="9">
        <v>2035</v>
      </c>
      <c r="Q921" s="9" t="s">
        <v>32</v>
      </c>
      <c r="R921" s="17">
        <v>3.4380975819830155</v>
      </c>
      <c r="S921" s="9">
        <v>2035</v>
      </c>
      <c r="T921" s="9" t="s">
        <v>27</v>
      </c>
      <c r="U921" s="9" t="s">
        <v>225</v>
      </c>
      <c r="V921" s="9" t="s">
        <v>226</v>
      </c>
      <c r="W921" s="9">
        <v>96</v>
      </c>
      <c r="X921" s="9" t="s">
        <v>227</v>
      </c>
    </row>
    <row r="922" spans="1:24" ht="60">
      <c r="A922" s="9" t="s">
        <v>1139</v>
      </c>
      <c r="B922" s="9" t="s">
        <v>70</v>
      </c>
      <c r="C922" s="9" t="s">
        <v>630</v>
      </c>
      <c r="D922" s="9" t="s">
        <v>27</v>
      </c>
      <c r="E922" s="9" t="s">
        <v>1417</v>
      </c>
      <c r="F922" s="9" t="s">
        <v>1417</v>
      </c>
      <c r="G922" s="9" t="s">
        <v>1141</v>
      </c>
      <c r="H922" s="9" t="s">
        <v>1142</v>
      </c>
      <c r="I922" s="9" t="s">
        <v>54</v>
      </c>
      <c r="J922" s="15">
        <v>7956.6219421977894</v>
      </c>
      <c r="K922" s="16">
        <v>19.176387834144503</v>
      </c>
      <c r="L922" s="9" t="s">
        <v>27</v>
      </c>
      <c r="M922" s="9">
        <v>2021</v>
      </c>
      <c r="N922" s="9" t="s">
        <v>31</v>
      </c>
      <c r="O922" s="9" t="s">
        <v>31</v>
      </c>
      <c r="P922" s="9">
        <v>2035</v>
      </c>
      <c r="Q922" s="9" t="s">
        <v>32</v>
      </c>
      <c r="R922" s="17">
        <v>3.8090984773652599</v>
      </c>
      <c r="S922" s="9">
        <v>2035</v>
      </c>
      <c r="T922" s="9" t="s">
        <v>27</v>
      </c>
      <c r="U922" s="9" t="s">
        <v>225</v>
      </c>
      <c r="V922" s="9" t="s">
        <v>226</v>
      </c>
      <c r="W922" s="9">
        <v>96</v>
      </c>
      <c r="X922" s="9" t="s">
        <v>227</v>
      </c>
    </row>
    <row r="923" spans="1:24" ht="60">
      <c r="A923" s="9" t="s">
        <v>1139</v>
      </c>
      <c r="B923" s="9" t="s">
        <v>70</v>
      </c>
      <c r="C923" s="9" t="s">
        <v>241</v>
      </c>
      <c r="D923" s="9" t="s">
        <v>27</v>
      </c>
      <c r="E923" s="9" t="s">
        <v>1418</v>
      </c>
      <c r="F923" s="9" t="s">
        <v>1418</v>
      </c>
      <c r="G923" s="9" t="s">
        <v>1141</v>
      </c>
      <c r="H923" s="9" t="s">
        <v>1142</v>
      </c>
      <c r="I923" s="9" t="s">
        <v>54</v>
      </c>
      <c r="J923" s="15">
        <v>1472.3854301886215</v>
      </c>
      <c r="K923" s="16">
        <v>4.3206529820697881</v>
      </c>
      <c r="L923" s="9" t="s">
        <v>27</v>
      </c>
      <c r="M923" s="9">
        <v>2021</v>
      </c>
      <c r="N923" s="9" t="s">
        <v>31</v>
      </c>
      <c r="O923" s="9" t="s">
        <v>31</v>
      </c>
      <c r="P923" s="9">
        <v>2035</v>
      </c>
      <c r="Q923" s="9" t="s">
        <v>32</v>
      </c>
      <c r="R923" s="17">
        <v>1.5224587254028898</v>
      </c>
      <c r="S923" s="9">
        <v>2035</v>
      </c>
      <c r="T923" s="9" t="s">
        <v>27</v>
      </c>
      <c r="U923" s="9" t="s">
        <v>225</v>
      </c>
      <c r="V923" s="9" t="s">
        <v>226</v>
      </c>
      <c r="W923" s="9">
        <v>96</v>
      </c>
      <c r="X923" s="9" t="s">
        <v>227</v>
      </c>
    </row>
    <row r="924" spans="1:24" ht="60">
      <c r="A924" s="9" t="s">
        <v>1139</v>
      </c>
      <c r="B924" s="9" t="s">
        <v>70</v>
      </c>
      <c r="C924" s="9" t="s">
        <v>252</v>
      </c>
      <c r="D924" s="9" t="s">
        <v>27</v>
      </c>
      <c r="E924" s="9" t="s">
        <v>1419</v>
      </c>
      <c r="F924" s="9" t="s">
        <v>1419</v>
      </c>
      <c r="G924" s="9" t="s">
        <v>1141</v>
      </c>
      <c r="H924" s="9" t="s">
        <v>1142</v>
      </c>
      <c r="I924" s="9" t="s">
        <v>54</v>
      </c>
      <c r="J924" s="15">
        <v>2506.7638108086512</v>
      </c>
      <c r="K924" s="16">
        <v>9.7018951013817585</v>
      </c>
      <c r="L924" s="9" t="s">
        <v>27</v>
      </c>
      <c r="M924" s="9">
        <v>2021</v>
      </c>
      <c r="N924" s="9" t="s">
        <v>31</v>
      </c>
      <c r="O924" s="9" t="s">
        <v>31</v>
      </c>
      <c r="P924" s="9">
        <v>2035</v>
      </c>
      <c r="Q924" s="9" t="s">
        <v>32</v>
      </c>
      <c r="R924" s="17">
        <v>0.89525640472124657</v>
      </c>
      <c r="S924" s="9">
        <v>2035</v>
      </c>
      <c r="T924" s="9" t="s">
        <v>27</v>
      </c>
      <c r="U924" s="9" t="s">
        <v>225</v>
      </c>
      <c r="V924" s="9" t="s">
        <v>226</v>
      </c>
      <c r="W924" s="9">
        <v>96</v>
      </c>
      <c r="X924" s="9" t="s">
        <v>227</v>
      </c>
    </row>
    <row r="925" spans="1:24" ht="60">
      <c r="A925" s="9" t="s">
        <v>1139</v>
      </c>
      <c r="B925" s="9" t="s">
        <v>70</v>
      </c>
      <c r="C925" s="9" t="s">
        <v>402</v>
      </c>
      <c r="D925" s="9" t="s">
        <v>27</v>
      </c>
      <c r="E925" s="9" t="s">
        <v>1049</v>
      </c>
      <c r="F925" s="9" t="s">
        <v>1049</v>
      </c>
      <c r="G925" s="9" t="s">
        <v>1141</v>
      </c>
      <c r="H925" s="9" t="s">
        <v>1142</v>
      </c>
      <c r="I925" s="9" t="s">
        <v>54</v>
      </c>
      <c r="J925" s="15">
        <v>3157.5686659924909</v>
      </c>
      <c r="K925" s="16">
        <v>8.2105086163801815</v>
      </c>
      <c r="L925" s="9" t="s">
        <v>27</v>
      </c>
      <c r="M925" s="9">
        <v>2021</v>
      </c>
      <c r="N925" s="9" t="s">
        <v>31</v>
      </c>
      <c r="O925" s="9" t="s">
        <v>31</v>
      </c>
      <c r="P925" s="9">
        <v>2035</v>
      </c>
      <c r="Q925" s="9" t="s">
        <v>32</v>
      </c>
      <c r="R925" s="17">
        <v>0.35735832039914384</v>
      </c>
      <c r="S925" s="9">
        <v>2035</v>
      </c>
      <c r="T925" s="9" t="s">
        <v>27</v>
      </c>
      <c r="U925" s="9" t="s">
        <v>225</v>
      </c>
      <c r="V925" s="9" t="s">
        <v>226</v>
      </c>
      <c r="W925" s="9">
        <v>96</v>
      </c>
      <c r="X925" s="9" t="s">
        <v>227</v>
      </c>
    </row>
    <row r="926" spans="1:24" ht="60">
      <c r="A926" s="9" t="s">
        <v>1139</v>
      </c>
      <c r="B926" s="9" t="s">
        <v>70</v>
      </c>
      <c r="C926" s="9" t="s">
        <v>316</v>
      </c>
      <c r="D926" s="9" t="s">
        <v>27</v>
      </c>
      <c r="E926" s="9" t="s">
        <v>739</v>
      </c>
      <c r="F926" s="9" t="s">
        <v>739</v>
      </c>
      <c r="G926" s="9" t="s">
        <v>1141</v>
      </c>
      <c r="H926" s="9" t="s">
        <v>1142</v>
      </c>
      <c r="I926" s="9" t="s">
        <v>54</v>
      </c>
      <c r="J926" s="15">
        <v>111433.84665465364</v>
      </c>
      <c r="K926" s="16">
        <v>278.38468192811177</v>
      </c>
      <c r="L926" s="9" t="s">
        <v>27</v>
      </c>
      <c r="M926" s="9">
        <v>2021</v>
      </c>
      <c r="N926" s="9" t="s">
        <v>31</v>
      </c>
      <c r="O926" s="9" t="s">
        <v>31</v>
      </c>
      <c r="P926" s="9">
        <v>2035</v>
      </c>
      <c r="Q926" s="9" t="s">
        <v>32</v>
      </c>
      <c r="R926" s="17">
        <v>16.548465764905274</v>
      </c>
      <c r="S926" s="9">
        <v>2035</v>
      </c>
      <c r="T926" s="9" t="s">
        <v>27</v>
      </c>
      <c r="U926" s="9" t="s">
        <v>225</v>
      </c>
      <c r="V926" s="9" t="s">
        <v>226</v>
      </c>
      <c r="W926" s="9">
        <v>96</v>
      </c>
      <c r="X926" s="9" t="s">
        <v>227</v>
      </c>
    </row>
    <row r="927" spans="1:24" ht="60">
      <c r="A927" s="9" t="s">
        <v>1139</v>
      </c>
      <c r="B927" s="9" t="s">
        <v>70</v>
      </c>
      <c r="C927" s="9" t="s">
        <v>455</v>
      </c>
      <c r="D927" s="9" t="s">
        <v>27</v>
      </c>
      <c r="E927" s="9" t="s">
        <v>1420</v>
      </c>
      <c r="F927" s="9" t="s">
        <v>1420</v>
      </c>
      <c r="G927" s="9" t="s">
        <v>1141</v>
      </c>
      <c r="H927" s="9" t="s">
        <v>1142</v>
      </c>
      <c r="I927" s="9" t="s">
        <v>54</v>
      </c>
      <c r="J927" s="15">
        <v>19725.350995306108</v>
      </c>
      <c r="K927" s="16">
        <v>48.082468511353213</v>
      </c>
      <c r="L927" s="9" t="s">
        <v>27</v>
      </c>
      <c r="M927" s="9">
        <v>2021</v>
      </c>
      <c r="N927" s="9" t="s">
        <v>31</v>
      </c>
      <c r="O927" s="9" t="s">
        <v>31</v>
      </c>
      <c r="P927" s="9">
        <v>2035</v>
      </c>
      <c r="Q927" s="9" t="s">
        <v>32</v>
      </c>
      <c r="R927" s="17">
        <v>17.730385290766833</v>
      </c>
      <c r="S927" s="9">
        <v>2035</v>
      </c>
      <c r="T927" s="9" t="s">
        <v>27</v>
      </c>
      <c r="U927" s="9" t="s">
        <v>225</v>
      </c>
      <c r="V927" s="9" t="s">
        <v>226</v>
      </c>
      <c r="W927" s="9">
        <v>96</v>
      </c>
      <c r="X927" s="9" t="s">
        <v>227</v>
      </c>
    </row>
    <row r="928" spans="1:24" ht="60">
      <c r="A928" s="9" t="s">
        <v>1139</v>
      </c>
      <c r="B928" s="9" t="s">
        <v>70</v>
      </c>
      <c r="C928" s="9" t="s">
        <v>270</v>
      </c>
      <c r="D928" s="9" t="s">
        <v>27</v>
      </c>
      <c r="E928" s="9" t="s">
        <v>741</v>
      </c>
      <c r="F928" s="9" t="s">
        <v>741</v>
      </c>
      <c r="G928" s="9" t="s">
        <v>1141</v>
      </c>
      <c r="H928" s="9" t="s">
        <v>1142</v>
      </c>
      <c r="I928" s="9" t="s">
        <v>54</v>
      </c>
      <c r="J928" s="15">
        <v>18485.950944497701</v>
      </c>
      <c r="K928" s="16">
        <v>46.912531582166409</v>
      </c>
      <c r="L928" s="9" t="s">
        <v>27</v>
      </c>
      <c r="M928" s="9">
        <v>2021</v>
      </c>
      <c r="N928" s="9" t="s">
        <v>31</v>
      </c>
      <c r="O928" s="9" t="s">
        <v>31</v>
      </c>
      <c r="P928" s="9">
        <v>2035</v>
      </c>
      <c r="Q928" s="9" t="s">
        <v>32</v>
      </c>
      <c r="R928" s="17">
        <v>5.3780990863459124</v>
      </c>
      <c r="S928" s="9">
        <v>2035</v>
      </c>
      <c r="T928" s="9" t="s">
        <v>27</v>
      </c>
      <c r="U928" s="9" t="s">
        <v>225</v>
      </c>
      <c r="V928" s="9" t="s">
        <v>226</v>
      </c>
      <c r="W928" s="9">
        <v>96</v>
      </c>
      <c r="X928" s="9" t="s">
        <v>227</v>
      </c>
    </row>
    <row r="929" spans="1:24" ht="60">
      <c r="A929" s="9" t="s">
        <v>1139</v>
      </c>
      <c r="B929" s="9" t="s">
        <v>70</v>
      </c>
      <c r="C929" s="9" t="s">
        <v>136</v>
      </c>
      <c r="D929" s="9" t="s">
        <v>27</v>
      </c>
      <c r="E929" s="9" t="s">
        <v>743</v>
      </c>
      <c r="F929" s="9" t="s">
        <v>743</v>
      </c>
      <c r="G929" s="9" t="s">
        <v>1141</v>
      </c>
      <c r="H929" s="9" t="s">
        <v>1142</v>
      </c>
      <c r="I929" s="9" t="s">
        <v>54</v>
      </c>
      <c r="J929" s="15">
        <v>2199.0723266137452</v>
      </c>
      <c r="K929" s="16">
        <v>5.1842772663315273</v>
      </c>
      <c r="L929" s="9" t="s">
        <v>27</v>
      </c>
      <c r="M929" s="9">
        <v>2021</v>
      </c>
      <c r="N929" s="9" t="s">
        <v>31</v>
      </c>
      <c r="O929" s="9" t="s">
        <v>31</v>
      </c>
      <c r="P929" s="9">
        <v>2035</v>
      </c>
      <c r="Q929" s="9" t="s">
        <v>32</v>
      </c>
      <c r="R929" s="17">
        <v>0.9044916790718599</v>
      </c>
      <c r="S929" s="9">
        <v>2035</v>
      </c>
      <c r="T929" s="9" t="s">
        <v>27</v>
      </c>
      <c r="U929" s="9" t="s">
        <v>225</v>
      </c>
      <c r="V929" s="9" t="s">
        <v>226</v>
      </c>
      <c r="W929" s="9">
        <v>96</v>
      </c>
      <c r="X929" s="9" t="s">
        <v>227</v>
      </c>
    </row>
    <row r="930" spans="1:24" ht="60">
      <c r="A930" s="9" t="s">
        <v>1139</v>
      </c>
      <c r="B930" s="9" t="s">
        <v>70</v>
      </c>
      <c r="C930" s="9" t="s">
        <v>590</v>
      </c>
      <c r="D930" s="9" t="s">
        <v>27</v>
      </c>
      <c r="E930" s="9" t="s">
        <v>1421</v>
      </c>
      <c r="F930" s="9" t="s">
        <v>1421</v>
      </c>
      <c r="G930" s="9" t="s">
        <v>1141</v>
      </c>
      <c r="H930" s="9" t="s">
        <v>1142</v>
      </c>
      <c r="I930" s="9" t="s">
        <v>54</v>
      </c>
      <c r="J930" s="15">
        <v>38359.910948140619</v>
      </c>
      <c r="K930" s="16">
        <v>85.855485729159497</v>
      </c>
      <c r="L930" s="9" t="s">
        <v>27</v>
      </c>
      <c r="M930" s="9">
        <v>2021</v>
      </c>
      <c r="N930" s="9" t="s">
        <v>31</v>
      </c>
      <c r="O930" s="9" t="s">
        <v>31</v>
      </c>
      <c r="P930" s="9">
        <v>2035</v>
      </c>
      <c r="Q930" s="9" t="s">
        <v>32</v>
      </c>
      <c r="R930" s="17">
        <v>11.696597479937761</v>
      </c>
      <c r="S930" s="9">
        <v>2035</v>
      </c>
      <c r="T930" s="9" t="s">
        <v>27</v>
      </c>
      <c r="U930" s="9" t="s">
        <v>225</v>
      </c>
      <c r="V930" s="9" t="s">
        <v>226</v>
      </c>
      <c r="W930" s="9">
        <v>96</v>
      </c>
      <c r="X930" s="9" t="s">
        <v>227</v>
      </c>
    </row>
    <row r="931" spans="1:24" ht="60">
      <c r="A931" s="9" t="s">
        <v>1139</v>
      </c>
      <c r="B931" s="9" t="s">
        <v>70</v>
      </c>
      <c r="C931" s="9" t="s">
        <v>252</v>
      </c>
      <c r="D931" s="9" t="s">
        <v>27</v>
      </c>
      <c r="E931" s="9" t="s">
        <v>1422</v>
      </c>
      <c r="F931" s="9" t="s">
        <v>1422</v>
      </c>
      <c r="G931" s="9" t="s">
        <v>1141</v>
      </c>
      <c r="H931" s="9" t="s">
        <v>1142</v>
      </c>
      <c r="I931" s="9" t="s">
        <v>54</v>
      </c>
      <c r="J931" s="15">
        <v>7055.7638599009906</v>
      </c>
      <c r="K931" s="16">
        <v>14.99371362212643</v>
      </c>
      <c r="L931" s="9" t="s">
        <v>27</v>
      </c>
      <c r="M931" s="9">
        <v>2021</v>
      </c>
      <c r="N931" s="9" t="s">
        <v>31</v>
      </c>
      <c r="O931" s="9" t="s">
        <v>31</v>
      </c>
      <c r="P931" s="9">
        <v>2035</v>
      </c>
      <c r="Q931" s="9" t="s">
        <v>32</v>
      </c>
      <c r="R931" s="17">
        <v>1.8520679175461658</v>
      </c>
      <c r="S931" s="9">
        <v>2035</v>
      </c>
      <c r="T931" s="9" t="s">
        <v>27</v>
      </c>
      <c r="U931" s="9" t="s">
        <v>225</v>
      </c>
      <c r="V931" s="9" t="s">
        <v>226</v>
      </c>
      <c r="W931" s="9">
        <v>96</v>
      </c>
      <c r="X931" s="9" t="s">
        <v>227</v>
      </c>
    </row>
    <row r="932" spans="1:24" ht="60">
      <c r="A932" s="9" t="s">
        <v>1139</v>
      </c>
      <c r="B932" s="9" t="s">
        <v>70</v>
      </c>
      <c r="C932" s="9" t="s">
        <v>372</v>
      </c>
      <c r="D932" s="9" t="s">
        <v>27</v>
      </c>
      <c r="E932" s="9" t="s">
        <v>1423</v>
      </c>
      <c r="F932" s="9" t="s">
        <v>1423</v>
      </c>
      <c r="G932" s="9" t="s">
        <v>1141</v>
      </c>
      <c r="H932" s="9" t="s">
        <v>1142</v>
      </c>
      <c r="I932" s="9" t="s">
        <v>54</v>
      </c>
      <c r="J932" s="15">
        <v>3014.240578464784</v>
      </c>
      <c r="K932" s="16">
        <v>8.7270225855551438</v>
      </c>
      <c r="L932" s="9" t="s">
        <v>27</v>
      </c>
      <c r="M932" s="9">
        <v>2021</v>
      </c>
      <c r="N932" s="9" t="s">
        <v>31</v>
      </c>
      <c r="O932" s="9" t="s">
        <v>31</v>
      </c>
      <c r="P932" s="9">
        <v>2035</v>
      </c>
      <c r="Q932" s="9" t="s">
        <v>32</v>
      </c>
      <c r="R932" s="17">
        <v>1.3499530809637239</v>
      </c>
      <c r="S932" s="9">
        <v>2035</v>
      </c>
      <c r="T932" s="9" t="s">
        <v>27</v>
      </c>
      <c r="U932" s="9" t="s">
        <v>225</v>
      </c>
      <c r="V932" s="9" t="s">
        <v>226</v>
      </c>
      <c r="W932" s="9">
        <v>96</v>
      </c>
      <c r="X932" s="9" t="s">
        <v>227</v>
      </c>
    </row>
    <row r="933" spans="1:24" ht="60">
      <c r="A933" s="9" t="s">
        <v>1139</v>
      </c>
      <c r="B933" s="9" t="s">
        <v>70</v>
      </c>
      <c r="C933" s="9" t="s">
        <v>355</v>
      </c>
      <c r="D933" s="9" t="s">
        <v>27</v>
      </c>
      <c r="E933" s="9" t="s">
        <v>1424</v>
      </c>
      <c r="F933" s="9" t="s">
        <v>1424</v>
      </c>
      <c r="G933" s="9" t="s">
        <v>1141</v>
      </c>
      <c r="H933" s="9" t="s">
        <v>1142</v>
      </c>
      <c r="I933" s="9" t="s">
        <v>54</v>
      </c>
      <c r="J933" s="15">
        <v>3020.1620921375461</v>
      </c>
      <c r="K933" s="16">
        <v>7.6394197576914973</v>
      </c>
      <c r="L933" s="9" t="s">
        <v>27</v>
      </c>
      <c r="M933" s="9">
        <v>2021</v>
      </c>
      <c r="N933" s="9" t="s">
        <v>31</v>
      </c>
      <c r="O933" s="9" t="s">
        <v>31</v>
      </c>
      <c r="P933" s="9">
        <v>2035</v>
      </c>
      <c r="Q933" s="9" t="s">
        <v>32</v>
      </c>
      <c r="R933" s="17">
        <v>0.52430807213581709</v>
      </c>
      <c r="S933" s="9">
        <v>2035</v>
      </c>
      <c r="T933" s="9" t="s">
        <v>27</v>
      </c>
      <c r="U933" s="9" t="s">
        <v>225</v>
      </c>
      <c r="V933" s="9" t="s">
        <v>226</v>
      </c>
      <c r="W933" s="9">
        <v>96</v>
      </c>
      <c r="X933" s="9" t="s">
        <v>227</v>
      </c>
    </row>
    <row r="934" spans="1:24" ht="60">
      <c r="A934" s="9" t="s">
        <v>1139</v>
      </c>
      <c r="B934" s="9" t="s">
        <v>70</v>
      </c>
      <c r="C934" s="9" t="s">
        <v>458</v>
      </c>
      <c r="D934" s="9" t="s">
        <v>27</v>
      </c>
      <c r="E934" s="9" t="s">
        <v>1425</v>
      </c>
      <c r="F934" s="9" t="s">
        <v>1425</v>
      </c>
      <c r="G934" s="9" t="s">
        <v>1141</v>
      </c>
      <c r="H934" s="9" t="s">
        <v>1142</v>
      </c>
      <c r="I934" s="9" t="s">
        <v>54</v>
      </c>
      <c r="J934" s="15">
        <v>6822.3955179834993</v>
      </c>
      <c r="K934" s="16">
        <v>15.972041449065111</v>
      </c>
      <c r="L934" s="9" t="s">
        <v>27</v>
      </c>
      <c r="M934" s="9">
        <v>2021</v>
      </c>
      <c r="N934" s="9" t="s">
        <v>31</v>
      </c>
      <c r="O934" s="9" t="s">
        <v>31</v>
      </c>
      <c r="P934" s="9">
        <v>2035</v>
      </c>
      <c r="Q934" s="9" t="s">
        <v>32</v>
      </c>
      <c r="R934" s="17">
        <v>3.066881946056359</v>
      </c>
      <c r="S934" s="9">
        <v>2035</v>
      </c>
      <c r="T934" s="9" t="s">
        <v>27</v>
      </c>
      <c r="U934" s="9" t="s">
        <v>225</v>
      </c>
      <c r="V934" s="9" t="s">
        <v>226</v>
      </c>
      <c r="W934" s="9">
        <v>96</v>
      </c>
      <c r="X934" s="9" t="s">
        <v>227</v>
      </c>
    </row>
    <row r="935" spans="1:24" ht="60">
      <c r="A935" s="9" t="s">
        <v>1139</v>
      </c>
      <c r="B935" s="9" t="s">
        <v>70</v>
      </c>
      <c r="C935" s="9" t="s">
        <v>270</v>
      </c>
      <c r="D935" s="9" t="s">
        <v>27</v>
      </c>
      <c r="E935" s="9" t="s">
        <v>1426</v>
      </c>
      <c r="F935" s="9" t="s">
        <v>1426</v>
      </c>
      <c r="G935" s="9" t="s">
        <v>1141</v>
      </c>
      <c r="H935" s="9" t="s">
        <v>1142</v>
      </c>
      <c r="I935" s="9" t="s">
        <v>54</v>
      </c>
      <c r="J935" s="15">
        <v>26551.397539132031</v>
      </c>
      <c r="K935" s="16">
        <v>71.600725828821879</v>
      </c>
      <c r="L935" s="9" t="s">
        <v>27</v>
      </c>
      <c r="M935" s="9">
        <v>2021</v>
      </c>
      <c r="N935" s="9" t="s">
        <v>31</v>
      </c>
      <c r="O935" s="9" t="s">
        <v>31</v>
      </c>
      <c r="P935" s="9">
        <v>2035</v>
      </c>
      <c r="Q935" s="9" t="s">
        <v>32</v>
      </c>
      <c r="R935" s="17">
        <v>6.1454893877305183</v>
      </c>
      <c r="S935" s="9">
        <v>2035</v>
      </c>
      <c r="T935" s="9" t="s">
        <v>27</v>
      </c>
      <c r="U935" s="9" t="s">
        <v>225</v>
      </c>
      <c r="V935" s="9" t="s">
        <v>226</v>
      </c>
      <c r="W935" s="9">
        <v>96</v>
      </c>
      <c r="X935" s="9" t="s">
        <v>227</v>
      </c>
    </row>
    <row r="936" spans="1:24" ht="60">
      <c r="A936" s="9" t="s">
        <v>1139</v>
      </c>
      <c r="B936" s="9" t="s">
        <v>70</v>
      </c>
      <c r="C936" s="9" t="s">
        <v>221</v>
      </c>
      <c r="D936" s="9" t="s">
        <v>27</v>
      </c>
      <c r="E936" s="9" t="s">
        <v>1051</v>
      </c>
      <c r="F936" s="9" t="s">
        <v>1051</v>
      </c>
      <c r="G936" s="9" t="s">
        <v>1141</v>
      </c>
      <c r="H936" s="9" t="s">
        <v>1142</v>
      </c>
      <c r="I936" s="9" t="s">
        <v>54</v>
      </c>
      <c r="J936" s="15">
        <v>6020.4504774509878</v>
      </c>
      <c r="K936" s="16">
        <v>18.012226823331183</v>
      </c>
      <c r="L936" s="9" t="s">
        <v>27</v>
      </c>
      <c r="M936" s="9">
        <v>2021</v>
      </c>
      <c r="N936" s="9" t="s">
        <v>31</v>
      </c>
      <c r="O936" s="9" t="s">
        <v>31</v>
      </c>
      <c r="P936" s="9">
        <v>2035</v>
      </c>
      <c r="Q936" s="9" t="s">
        <v>32</v>
      </c>
      <c r="R936" s="17">
        <v>5.1473006427394425</v>
      </c>
      <c r="S936" s="9">
        <v>2035</v>
      </c>
      <c r="T936" s="9" t="s">
        <v>27</v>
      </c>
      <c r="U936" s="9" t="s">
        <v>225</v>
      </c>
      <c r="V936" s="9" t="s">
        <v>226</v>
      </c>
      <c r="W936" s="9">
        <v>96</v>
      </c>
      <c r="X936" s="9" t="s">
        <v>227</v>
      </c>
    </row>
    <row r="937" spans="1:24" ht="60">
      <c r="A937" s="9" t="s">
        <v>1139</v>
      </c>
      <c r="B937" s="9" t="s">
        <v>70</v>
      </c>
      <c r="C937" s="9" t="s">
        <v>352</v>
      </c>
      <c r="D937" s="9" t="s">
        <v>27</v>
      </c>
      <c r="E937" s="9" t="s">
        <v>1053</v>
      </c>
      <c r="F937" s="9" t="s">
        <v>1053</v>
      </c>
      <c r="G937" s="9" t="s">
        <v>1141</v>
      </c>
      <c r="H937" s="9" t="s">
        <v>1142</v>
      </c>
      <c r="I937" s="9" t="s">
        <v>54</v>
      </c>
      <c r="J937" s="15">
        <v>1522.1687779939102</v>
      </c>
      <c r="K937" s="16">
        <v>2.2459725544177873</v>
      </c>
      <c r="L937" s="9" t="s">
        <v>27</v>
      </c>
      <c r="M937" s="9">
        <v>2021</v>
      </c>
      <c r="N937" s="9" t="s">
        <v>31</v>
      </c>
      <c r="O937" s="9" t="s">
        <v>31</v>
      </c>
      <c r="P937" s="9">
        <v>2035</v>
      </c>
      <c r="Q937" s="9" t="s">
        <v>32</v>
      </c>
      <c r="R937" s="17">
        <v>1.5233362920493481</v>
      </c>
      <c r="S937" s="9">
        <v>2035</v>
      </c>
      <c r="T937" s="9" t="s">
        <v>27</v>
      </c>
      <c r="U937" s="9" t="s">
        <v>225</v>
      </c>
      <c r="V937" s="9" t="s">
        <v>226</v>
      </c>
      <c r="W937" s="9">
        <v>96</v>
      </c>
      <c r="X937" s="9" t="s">
        <v>227</v>
      </c>
    </row>
    <row r="938" spans="1:24" ht="60">
      <c r="A938" s="9" t="s">
        <v>1139</v>
      </c>
      <c r="B938" s="9" t="s">
        <v>70</v>
      </c>
      <c r="C938" s="9" t="s">
        <v>323</v>
      </c>
      <c r="D938" s="9" t="s">
        <v>27</v>
      </c>
      <c r="E938" s="9" t="s">
        <v>1427</v>
      </c>
      <c r="F938" s="9" t="s">
        <v>1427</v>
      </c>
      <c r="G938" s="9" t="s">
        <v>1141</v>
      </c>
      <c r="H938" s="9" t="s">
        <v>1142</v>
      </c>
      <c r="I938" s="9" t="s">
        <v>54</v>
      </c>
      <c r="J938" s="15">
        <v>16958.222201783818</v>
      </c>
      <c r="K938" s="16">
        <v>43.337678960114204</v>
      </c>
      <c r="L938" s="9" t="s">
        <v>27</v>
      </c>
      <c r="M938" s="9">
        <v>2021</v>
      </c>
      <c r="N938" s="9" t="s">
        <v>31</v>
      </c>
      <c r="O938" s="9" t="s">
        <v>31</v>
      </c>
      <c r="P938" s="9">
        <v>2035</v>
      </c>
      <c r="Q938" s="9" t="s">
        <v>32</v>
      </c>
      <c r="R938" s="17">
        <v>2.311916856177668</v>
      </c>
      <c r="S938" s="9">
        <v>2035</v>
      </c>
      <c r="T938" s="9" t="s">
        <v>27</v>
      </c>
      <c r="U938" s="9" t="s">
        <v>225</v>
      </c>
      <c r="V938" s="9" t="s">
        <v>226</v>
      </c>
      <c r="W938" s="9">
        <v>96</v>
      </c>
      <c r="X938" s="9" t="s">
        <v>227</v>
      </c>
    </row>
    <row r="939" spans="1:24" ht="60">
      <c r="A939" s="9" t="s">
        <v>1139</v>
      </c>
      <c r="B939" s="9" t="s">
        <v>70</v>
      </c>
      <c r="C939" s="9" t="s">
        <v>241</v>
      </c>
      <c r="D939" s="9" t="s">
        <v>27</v>
      </c>
      <c r="E939" s="9" t="s">
        <v>1428</v>
      </c>
      <c r="F939" s="9" t="s">
        <v>1428</v>
      </c>
      <c r="G939" s="9" t="s">
        <v>1141</v>
      </c>
      <c r="H939" s="9" t="s">
        <v>1142</v>
      </c>
      <c r="I939" s="9" t="s">
        <v>54</v>
      </c>
      <c r="J939" s="15">
        <v>101905.51617136216</v>
      </c>
      <c r="K939" s="16">
        <v>358.68451890809996</v>
      </c>
      <c r="L939" s="9" t="s">
        <v>27</v>
      </c>
      <c r="M939" s="9">
        <v>2021</v>
      </c>
      <c r="N939" s="9" t="s">
        <v>31</v>
      </c>
      <c r="O939" s="9" t="s">
        <v>31</v>
      </c>
      <c r="P939" s="9">
        <v>2035</v>
      </c>
      <c r="Q939" s="9" t="s">
        <v>32</v>
      </c>
      <c r="R939" s="17">
        <v>34.133281653335374</v>
      </c>
      <c r="S939" s="9">
        <v>2035</v>
      </c>
      <c r="T939" s="9" t="s">
        <v>27</v>
      </c>
      <c r="U939" s="9" t="s">
        <v>225</v>
      </c>
      <c r="V939" s="9" t="s">
        <v>226</v>
      </c>
      <c r="W939" s="9">
        <v>96</v>
      </c>
      <c r="X939" s="9" t="s">
        <v>227</v>
      </c>
    </row>
    <row r="940" spans="1:24" ht="60">
      <c r="A940" s="9" t="s">
        <v>1139</v>
      </c>
      <c r="B940" s="9" t="s">
        <v>70</v>
      </c>
      <c r="C940" s="9" t="s">
        <v>352</v>
      </c>
      <c r="D940" s="9" t="s">
        <v>27</v>
      </c>
      <c r="E940" s="9" t="s">
        <v>1429</v>
      </c>
      <c r="F940" s="9" t="s">
        <v>1429</v>
      </c>
      <c r="G940" s="9" t="s">
        <v>1141</v>
      </c>
      <c r="H940" s="9" t="s">
        <v>1142</v>
      </c>
      <c r="I940" s="9" t="s">
        <v>54</v>
      </c>
      <c r="J940" s="15">
        <v>2709.9073995587296</v>
      </c>
      <c r="K940" s="16">
        <v>5.715923151725482</v>
      </c>
      <c r="L940" s="9" t="s">
        <v>27</v>
      </c>
      <c r="M940" s="9">
        <v>2021</v>
      </c>
      <c r="N940" s="9" t="s">
        <v>31</v>
      </c>
      <c r="O940" s="9" t="s">
        <v>31</v>
      </c>
      <c r="P940" s="9">
        <v>2035</v>
      </c>
      <c r="Q940" s="9" t="s">
        <v>32</v>
      </c>
      <c r="R940" s="17">
        <v>2.6498266110088307</v>
      </c>
      <c r="S940" s="9">
        <v>2035</v>
      </c>
      <c r="T940" s="9" t="s">
        <v>27</v>
      </c>
      <c r="U940" s="9" t="s">
        <v>225</v>
      </c>
      <c r="V940" s="9" t="s">
        <v>226</v>
      </c>
      <c r="W940" s="9">
        <v>96</v>
      </c>
      <c r="X940" s="9" t="s">
        <v>227</v>
      </c>
    </row>
    <row r="941" spans="1:24" ht="60">
      <c r="A941" s="9" t="s">
        <v>1139</v>
      </c>
      <c r="B941" s="9" t="s">
        <v>70</v>
      </c>
      <c r="C941" s="9" t="s">
        <v>112</v>
      </c>
      <c r="D941" s="9" t="s">
        <v>27</v>
      </c>
      <c r="E941" s="9" t="s">
        <v>745</v>
      </c>
      <c r="F941" s="9" t="s">
        <v>745</v>
      </c>
      <c r="G941" s="9" t="s">
        <v>1141</v>
      </c>
      <c r="H941" s="9" t="s">
        <v>1142</v>
      </c>
      <c r="I941" s="9" t="s">
        <v>54</v>
      </c>
      <c r="J941" s="15">
        <v>16311.666656711575</v>
      </c>
      <c r="K941" s="16">
        <v>51.539024571913224</v>
      </c>
      <c r="L941" s="9" t="s">
        <v>27</v>
      </c>
      <c r="M941" s="9">
        <v>2021</v>
      </c>
      <c r="N941" s="9" t="s">
        <v>31</v>
      </c>
      <c r="O941" s="9" t="s">
        <v>31</v>
      </c>
      <c r="P941" s="9">
        <v>2035</v>
      </c>
      <c r="Q941" s="9" t="s">
        <v>32</v>
      </c>
      <c r="R941" s="17">
        <v>3.618198804278514</v>
      </c>
      <c r="S941" s="9">
        <v>2035</v>
      </c>
      <c r="T941" s="9" t="s">
        <v>27</v>
      </c>
      <c r="U941" s="9" t="s">
        <v>225</v>
      </c>
      <c r="V941" s="9" t="s">
        <v>226</v>
      </c>
      <c r="W941" s="9">
        <v>96</v>
      </c>
      <c r="X941" s="9" t="s">
        <v>227</v>
      </c>
    </row>
    <row r="942" spans="1:24" ht="60">
      <c r="A942" s="9" t="s">
        <v>1139</v>
      </c>
      <c r="B942" s="9" t="s">
        <v>70</v>
      </c>
      <c r="C942" s="9" t="s">
        <v>288</v>
      </c>
      <c r="D942" s="9" t="s">
        <v>27</v>
      </c>
      <c r="E942" s="9" t="s">
        <v>1430</v>
      </c>
      <c r="F942" s="9" t="s">
        <v>1430</v>
      </c>
      <c r="G942" s="9" t="s">
        <v>1141</v>
      </c>
      <c r="H942" s="9" t="s">
        <v>1142</v>
      </c>
      <c r="I942" s="9" t="s">
        <v>54</v>
      </c>
      <c r="J942" s="15">
        <v>4437.8314530728921</v>
      </c>
      <c r="K942" s="16">
        <v>11.534033650672438</v>
      </c>
      <c r="L942" s="9" t="s">
        <v>27</v>
      </c>
      <c r="M942" s="9">
        <v>2021</v>
      </c>
      <c r="N942" s="9" t="s">
        <v>31</v>
      </c>
      <c r="O942" s="9" t="s">
        <v>31</v>
      </c>
      <c r="P942" s="9">
        <v>2035</v>
      </c>
      <c r="Q942" s="9" t="s">
        <v>32</v>
      </c>
      <c r="R942" s="17">
        <v>1.2768336093470583</v>
      </c>
      <c r="S942" s="9">
        <v>2035</v>
      </c>
      <c r="T942" s="9" t="s">
        <v>27</v>
      </c>
      <c r="U942" s="9" t="s">
        <v>225</v>
      </c>
      <c r="V942" s="9" t="s">
        <v>226</v>
      </c>
      <c r="W942" s="9">
        <v>96</v>
      </c>
      <c r="X942" s="9" t="s">
        <v>227</v>
      </c>
    </row>
    <row r="943" spans="1:24" ht="60">
      <c r="A943" s="9" t="s">
        <v>1139</v>
      </c>
      <c r="B943" s="9" t="s">
        <v>70</v>
      </c>
      <c r="C943" s="9" t="s">
        <v>270</v>
      </c>
      <c r="D943" s="9" t="s">
        <v>27</v>
      </c>
      <c r="E943" s="9" t="s">
        <v>361</v>
      </c>
      <c r="F943" s="9" t="s">
        <v>361</v>
      </c>
      <c r="G943" s="9" t="s">
        <v>1141</v>
      </c>
      <c r="H943" s="9" t="s">
        <v>1142</v>
      </c>
      <c r="I943" s="9" t="s">
        <v>54</v>
      </c>
      <c r="J943" s="15">
        <v>13248.50403227364</v>
      </c>
      <c r="K943" s="16">
        <v>27.084790856118243</v>
      </c>
      <c r="L943" s="9" t="s">
        <v>27</v>
      </c>
      <c r="M943" s="9">
        <v>2021</v>
      </c>
      <c r="N943" s="9" t="s">
        <v>31</v>
      </c>
      <c r="O943" s="9" t="s">
        <v>31</v>
      </c>
      <c r="P943" s="9">
        <v>2035</v>
      </c>
      <c r="Q943" s="9" t="s">
        <v>32</v>
      </c>
      <c r="R943" s="17">
        <v>8.0625413221671884</v>
      </c>
      <c r="S943" s="9">
        <v>2035</v>
      </c>
      <c r="T943" s="9" t="s">
        <v>27</v>
      </c>
      <c r="U943" s="9" t="s">
        <v>225</v>
      </c>
      <c r="V943" s="9" t="s">
        <v>226</v>
      </c>
      <c r="W943" s="9">
        <v>96</v>
      </c>
      <c r="X943" s="9" t="s">
        <v>227</v>
      </c>
    </row>
    <row r="944" spans="1:24" ht="60">
      <c r="A944" s="9" t="s">
        <v>1139</v>
      </c>
      <c r="B944" s="9" t="s">
        <v>70</v>
      </c>
      <c r="C944" s="9" t="s">
        <v>273</v>
      </c>
      <c r="D944" s="9" t="s">
        <v>27</v>
      </c>
      <c r="E944" s="9" t="s">
        <v>364</v>
      </c>
      <c r="F944" s="9" t="s">
        <v>364</v>
      </c>
      <c r="G944" s="9" t="s">
        <v>1141</v>
      </c>
      <c r="H944" s="9" t="s">
        <v>1142</v>
      </c>
      <c r="I944" s="9" t="s">
        <v>54</v>
      </c>
      <c r="J944" s="15">
        <v>131791.73124577268</v>
      </c>
      <c r="K944" s="16">
        <v>264.31766159609487</v>
      </c>
      <c r="L944" s="9" t="s">
        <v>27</v>
      </c>
      <c r="M944" s="9">
        <v>2021</v>
      </c>
      <c r="N944" s="9" t="s">
        <v>31</v>
      </c>
      <c r="O944" s="9" t="s">
        <v>31</v>
      </c>
      <c r="P944" s="9">
        <v>2035</v>
      </c>
      <c r="Q944" s="9" t="s">
        <v>32</v>
      </c>
      <c r="R944" s="17">
        <v>72.438275310672594</v>
      </c>
      <c r="S944" s="9">
        <v>2035</v>
      </c>
      <c r="T944" s="9" t="s">
        <v>27</v>
      </c>
      <c r="U944" s="9" t="s">
        <v>225</v>
      </c>
      <c r="V944" s="9" t="s">
        <v>226</v>
      </c>
      <c r="W944" s="9">
        <v>96</v>
      </c>
      <c r="X944" s="9" t="s">
        <v>227</v>
      </c>
    </row>
    <row r="945" spans="1:24" ht="60">
      <c r="A945" s="9" t="s">
        <v>1139</v>
      </c>
      <c r="B945" s="9" t="s">
        <v>70</v>
      </c>
      <c r="C945" s="9" t="s">
        <v>241</v>
      </c>
      <c r="D945" s="9" t="s">
        <v>27</v>
      </c>
      <c r="E945" s="9" t="s">
        <v>1431</v>
      </c>
      <c r="F945" s="9" t="s">
        <v>1431</v>
      </c>
      <c r="G945" s="9" t="s">
        <v>1141</v>
      </c>
      <c r="H945" s="9" t="s">
        <v>1142</v>
      </c>
      <c r="I945" s="9" t="s">
        <v>54</v>
      </c>
      <c r="J945" s="15">
        <v>3806.1042110119784</v>
      </c>
      <c r="K945" s="16">
        <v>10.264317162127464</v>
      </c>
      <c r="L945" s="9" t="s">
        <v>27</v>
      </c>
      <c r="M945" s="9">
        <v>2021</v>
      </c>
      <c r="N945" s="9" t="s">
        <v>31</v>
      </c>
      <c r="O945" s="9" t="s">
        <v>31</v>
      </c>
      <c r="P945" s="9">
        <v>2035</v>
      </c>
      <c r="Q945" s="9" t="s">
        <v>32</v>
      </c>
      <c r="R945" s="17">
        <v>4.5207073444979349</v>
      </c>
      <c r="S945" s="9">
        <v>2035</v>
      </c>
      <c r="T945" s="9" t="s">
        <v>27</v>
      </c>
      <c r="U945" s="9" t="s">
        <v>225</v>
      </c>
      <c r="V945" s="9" t="s">
        <v>226</v>
      </c>
      <c r="W945" s="9">
        <v>96</v>
      </c>
      <c r="X945" s="9" t="s">
        <v>227</v>
      </c>
    </row>
    <row r="946" spans="1:24" ht="60">
      <c r="A946" s="9" t="s">
        <v>1139</v>
      </c>
      <c r="B946" s="9" t="s">
        <v>70</v>
      </c>
      <c r="C946" s="9" t="s">
        <v>298</v>
      </c>
      <c r="D946" s="9" t="s">
        <v>27</v>
      </c>
      <c r="E946" s="9" t="s">
        <v>1055</v>
      </c>
      <c r="F946" s="9" t="s">
        <v>1055</v>
      </c>
      <c r="G946" s="9" t="s">
        <v>1141</v>
      </c>
      <c r="H946" s="9" t="s">
        <v>1142</v>
      </c>
      <c r="I946" s="9" t="s">
        <v>54</v>
      </c>
      <c r="J946" s="15">
        <v>19662.725898830246</v>
      </c>
      <c r="K946" s="16">
        <v>34.032414959107818</v>
      </c>
      <c r="L946" s="9" t="s">
        <v>27</v>
      </c>
      <c r="M946" s="9">
        <v>2021</v>
      </c>
      <c r="N946" s="9" t="s">
        <v>31</v>
      </c>
      <c r="O946" s="9" t="s">
        <v>31</v>
      </c>
      <c r="P946" s="9">
        <v>2035</v>
      </c>
      <c r="Q946" s="9" t="s">
        <v>32</v>
      </c>
      <c r="R946" s="17">
        <v>27.51664200545541</v>
      </c>
      <c r="S946" s="9">
        <v>2035</v>
      </c>
      <c r="T946" s="9" t="s">
        <v>27</v>
      </c>
      <c r="U946" s="9" t="s">
        <v>225</v>
      </c>
      <c r="V946" s="9" t="s">
        <v>226</v>
      </c>
      <c r="W946" s="9">
        <v>96</v>
      </c>
      <c r="X946" s="9" t="s">
        <v>227</v>
      </c>
    </row>
    <row r="947" spans="1:24" ht="60">
      <c r="A947" s="9" t="s">
        <v>1139</v>
      </c>
      <c r="B947" s="9" t="s">
        <v>70</v>
      </c>
      <c r="C947" s="9" t="s">
        <v>590</v>
      </c>
      <c r="D947" s="9" t="s">
        <v>27</v>
      </c>
      <c r="E947" s="9" t="s">
        <v>747</v>
      </c>
      <c r="F947" s="9" t="s">
        <v>747</v>
      </c>
      <c r="G947" s="9" t="s">
        <v>1141</v>
      </c>
      <c r="H947" s="9" t="s">
        <v>1142</v>
      </c>
      <c r="I947" s="9" t="s">
        <v>54</v>
      </c>
      <c r="J947" s="15">
        <v>6789.0819220874728</v>
      </c>
      <c r="K947" s="16">
        <v>10.54237466298542</v>
      </c>
      <c r="L947" s="9" t="s">
        <v>27</v>
      </c>
      <c r="M947" s="9">
        <v>2021</v>
      </c>
      <c r="N947" s="9" t="s">
        <v>31</v>
      </c>
      <c r="O947" s="9" t="s">
        <v>31</v>
      </c>
      <c r="P947" s="9">
        <v>2035</v>
      </c>
      <c r="Q947" s="9" t="s">
        <v>32</v>
      </c>
      <c r="R947" s="17">
        <v>5.1840735836246354</v>
      </c>
      <c r="S947" s="9">
        <v>2035</v>
      </c>
      <c r="T947" s="9" t="s">
        <v>27</v>
      </c>
      <c r="U947" s="9" t="s">
        <v>225</v>
      </c>
      <c r="V947" s="9" t="s">
        <v>226</v>
      </c>
      <c r="W947" s="9">
        <v>96</v>
      </c>
      <c r="X947" s="9" t="s">
        <v>227</v>
      </c>
    </row>
    <row r="948" spans="1:24" ht="60">
      <c r="A948" s="9" t="s">
        <v>1139</v>
      </c>
      <c r="B948" s="9" t="s">
        <v>70</v>
      </c>
      <c r="C948" s="9" t="s">
        <v>465</v>
      </c>
      <c r="D948" s="9" t="s">
        <v>27</v>
      </c>
      <c r="E948" s="9" t="s">
        <v>1057</v>
      </c>
      <c r="F948" s="9" t="s">
        <v>1057</v>
      </c>
      <c r="G948" s="9" t="s">
        <v>1141</v>
      </c>
      <c r="H948" s="9" t="s">
        <v>1142</v>
      </c>
      <c r="I948" s="9" t="s">
        <v>54</v>
      </c>
      <c r="J948" s="15">
        <v>3218.7888256161136</v>
      </c>
      <c r="K948" s="16">
        <v>3.9986743849519009</v>
      </c>
      <c r="L948" s="9" t="s">
        <v>27</v>
      </c>
      <c r="M948" s="9">
        <v>2021</v>
      </c>
      <c r="N948" s="9" t="s">
        <v>31</v>
      </c>
      <c r="O948" s="9" t="s">
        <v>31</v>
      </c>
      <c r="P948" s="9">
        <v>2035</v>
      </c>
      <c r="Q948" s="9" t="s">
        <v>32</v>
      </c>
      <c r="R948" s="17">
        <v>2.9898020890628398</v>
      </c>
      <c r="S948" s="9">
        <v>2035</v>
      </c>
      <c r="T948" s="9" t="s">
        <v>27</v>
      </c>
      <c r="U948" s="9" t="s">
        <v>225</v>
      </c>
      <c r="V948" s="9" t="s">
        <v>226</v>
      </c>
      <c r="W948" s="9">
        <v>96</v>
      </c>
      <c r="X948" s="9" t="s">
        <v>227</v>
      </c>
    </row>
    <row r="949" spans="1:24" ht="60">
      <c r="A949" s="9" t="s">
        <v>1139</v>
      </c>
      <c r="B949" s="9" t="s">
        <v>70</v>
      </c>
      <c r="C949" s="9" t="s">
        <v>294</v>
      </c>
      <c r="D949" s="9" t="s">
        <v>27</v>
      </c>
      <c r="E949" s="9" t="s">
        <v>1432</v>
      </c>
      <c r="F949" s="9" t="s">
        <v>1432</v>
      </c>
      <c r="G949" s="9" t="s">
        <v>1141</v>
      </c>
      <c r="H949" s="9" t="s">
        <v>1142</v>
      </c>
      <c r="I949" s="9" t="s">
        <v>54</v>
      </c>
      <c r="J949" s="15">
        <v>880.67491994199236</v>
      </c>
      <c r="K949" s="16">
        <v>3.2649527683991439</v>
      </c>
      <c r="L949" s="9" t="s">
        <v>27</v>
      </c>
      <c r="M949" s="9">
        <v>2021</v>
      </c>
      <c r="N949" s="9" t="s">
        <v>31</v>
      </c>
      <c r="O949" s="9" t="s">
        <v>31</v>
      </c>
      <c r="P949" s="9">
        <v>2035</v>
      </c>
      <c r="Q949" s="9" t="s">
        <v>32</v>
      </c>
      <c r="R949" s="17">
        <v>0.54479450917739936</v>
      </c>
      <c r="S949" s="9">
        <v>2035</v>
      </c>
      <c r="T949" s="9" t="s">
        <v>27</v>
      </c>
      <c r="U949" s="9" t="s">
        <v>225</v>
      </c>
      <c r="V949" s="9" t="s">
        <v>226</v>
      </c>
      <c r="W949" s="9">
        <v>96</v>
      </c>
      <c r="X949" s="9" t="s">
        <v>227</v>
      </c>
    </row>
    <row r="950" spans="1:24" ht="60">
      <c r="A950" s="9" t="s">
        <v>1139</v>
      </c>
      <c r="B950" s="9" t="s">
        <v>70</v>
      </c>
      <c r="C950" s="9" t="s">
        <v>122</v>
      </c>
      <c r="D950" s="9" t="s">
        <v>27</v>
      </c>
      <c r="E950" s="9" t="s">
        <v>1433</v>
      </c>
      <c r="F950" s="9" t="s">
        <v>1433</v>
      </c>
      <c r="G950" s="9" t="s">
        <v>1141</v>
      </c>
      <c r="H950" s="9" t="s">
        <v>1142</v>
      </c>
      <c r="I950" s="9" t="s">
        <v>54</v>
      </c>
      <c r="J950" s="15">
        <v>4606.1629396375565</v>
      </c>
      <c r="K950" s="16">
        <v>14.321754769724921</v>
      </c>
      <c r="L950" s="9" t="s">
        <v>27</v>
      </c>
      <c r="M950" s="9">
        <v>2021</v>
      </c>
      <c r="N950" s="9" t="s">
        <v>31</v>
      </c>
      <c r="O950" s="9" t="s">
        <v>31</v>
      </c>
      <c r="P950" s="9">
        <v>2035</v>
      </c>
      <c r="Q950" s="9" t="s">
        <v>32</v>
      </c>
      <c r="R950" s="17">
        <v>2.5734642682227862</v>
      </c>
      <c r="S950" s="9">
        <v>2035</v>
      </c>
      <c r="T950" s="9" t="s">
        <v>27</v>
      </c>
      <c r="U950" s="9" t="s">
        <v>225</v>
      </c>
      <c r="V950" s="9" t="s">
        <v>226</v>
      </c>
      <c r="W950" s="9">
        <v>96</v>
      </c>
      <c r="X950" s="9" t="s">
        <v>227</v>
      </c>
    </row>
    <row r="951" spans="1:24" ht="60">
      <c r="A951" s="9" t="s">
        <v>1139</v>
      </c>
      <c r="B951" s="9" t="s">
        <v>70</v>
      </c>
      <c r="C951" s="9" t="s">
        <v>276</v>
      </c>
      <c r="D951" s="9" t="s">
        <v>27</v>
      </c>
      <c r="E951" s="9" t="s">
        <v>751</v>
      </c>
      <c r="F951" s="9" t="s">
        <v>751</v>
      </c>
      <c r="G951" s="9" t="s">
        <v>1141</v>
      </c>
      <c r="H951" s="9" t="s">
        <v>1142</v>
      </c>
      <c r="I951" s="9" t="s">
        <v>54</v>
      </c>
      <c r="J951" s="15">
        <v>2703.8695868327036</v>
      </c>
      <c r="K951" s="16">
        <v>11.842781884797187</v>
      </c>
      <c r="L951" s="9" t="s">
        <v>27</v>
      </c>
      <c r="M951" s="9">
        <v>2021</v>
      </c>
      <c r="N951" s="9" t="s">
        <v>31</v>
      </c>
      <c r="O951" s="9" t="s">
        <v>31</v>
      </c>
      <c r="P951" s="9">
        <v>2035</v>
      </c>
      <c r="Q951" s="9" t="s">
        <v>32</v>
      </c>
      <c r="R951" s="17">
        <v>1.071252724398063</v>
      </c>
      <c r="S951" s="9">
        <v>2035</v>
      </c>
      <c r="T951" s="9" t="s">
        <v>27</v>
      </c>
      <c r="U951" s="9" t="s">
        <v>225</v>
      </c>
      <c r="V951" s="9" t="s">
        <v>226</v>
      </c>
      <c r="W951" s="9">
        <v>96</v>
      </c>
      <c r="X951" s="9" t="s">
        <v>227</v>
      </c>
    </row>
    <row r="952" spans="1:24" ht="60">
      <c r="A952" s="9" t="s">
        <v>1139</v>
      </c>
      <c r="B952" s="9" t="s">
        <v>70</v>
      </c>
      <c r="C952" s="9" t="s">
        <v>234</v>
      </c>
      <c r="D952" s="9" t="s">
        <v>27</v>
      </c>
      <c r="E952" s="9" t="s">
        <v>1434</v>
      </c>
      <c r="F952" s="9" t="s">
        <v>1434</v>
      </c>
      <c r="G952" s="9" t="s">
        <v>1141</v>
      </c>
      <c r="H952" s="9" t="s">
        <v>1142</v>
      </c>
      <c r="I952" s="9" t="s">
        <v>54</v>
      </c>
      <c r="J952" s="15">
        <v>40371.201032443219</v>
      </c>
      <c r="K952" s="16">
        <v>106.54895545817958</v>
      </c>
      <c r="L952" s="9" t="s">
        <v>27</v>
      </c>
      <c r="M952" s="9">
        <v>2021</v>
      </c>
      <c r="N952" s="9" t="s">
        <v>31</v>
      </c>
      <c r="O952" s="9" t="s">
        <v>31</v>
      </c>
      <c r="P952" s="9">
        <v>2035</v>
      </c>
      <c r="Q952" s="9" t="s">
        <v>32</v>
      </c>
      <c r="R952" s="17">
        <v>9.9175685221005256</v>
      </c>
      <c r="S952" s="9">
        <v>2035</v>
      </c>
      <c r="T952" s="9" t="s">
        <v>27</v>
      </c>
      <c r="U952" s="9" t="s">
        <v>225</v>
      </c>
      <c r="V952" s="9" t="s">
        <v>226</v>
      </c>
      <c r="W952" s="9">
        <v>96</v>
      </c>
      <c r="X952" s="9" t="s">
        <v>227</v>
      </c>
    </row>
    <row r="953" spans="1:24" ht="60">
      <c r="A953" s="9" t="s">
        <v>1139</v>
      </c>
      <c r="B953" s="9" t="s">
        <v>70</v>
      </c>
      <c r="C953" s="9" t="s">
        <v>316</v>
      </c>
      <c r="D953" s="9" t="s">
        <v>27</v>
      </c>
      <c r="E953" s="9" t="s">
        <v>753</v>
      </c>
      <c r="F953" s="9" t="s">
        <v>753</v>
      </c>
      <c r="G953" s="9" t="s">
        <v>1141</v>
      </c>
      <c r="H953" s="9" t="s">
        <v>1142</v>
      </c>
      <c r="I953" s="9" t="s">
        <v>54</v>
      </c>
      <c r="J953" s="15">
        <v>1531.0058499297018</v>
      </c>
      <c r="K953" s="16">
        <v>2.9574136270454563</v>
      </c>
      <c r="L953" s="9" t="s">
        <v>27</v>
      </c>
      <c r="M953" s="9">
        <v>2021</v>
      </c>
      <c r="N953" s="9" t="s">
        <v>31</v>
      </c>
      <c r="O953" s="9" t="s">
        <v>31</v>
      </c>
      <c r="P953" s="9">
        <v>2035</v>
      </c>
      <c r="Q953" s="9" t="s">
        <v>32</v>
      </c>
      <c r="R953" s="17">
        <v>0.65109078362492523</v>
      </c>
      <c r="S953" s="9">
        <v>2035</v>
      </c>
      <c r="T953" s="9" t="s">
        <v>27</v>
      </c>
      <c r="U953" s="9" t="s">
        <v>225</v>
      </c>
      <c r="V953" s="9" t="s">
        <v>226</v>
      </c>
      <c r="W953" s="9">
        <v>96</v>
      </c>
      <c r="X953" s="9" t="s">
        <v>227</v>
      </c>
    </row>
    <row r="954" spans="1:24" ht="60">
      <c r="A954" s="9" t="s">
        <v>1139</v>
      </c>
      <c r="B954" s="9" t="s">
        <v>70</v>
      </c>
      <c r="C954" s="9" t="s">
        <v>273</v>
      </c>
      <c r="D954" s="9" t="s">
        <v>27</v>
      </c>
      <c r="E954" s="9" t="s">
        <v>755</v>
      </c>
      <c r="F954" s="9" t="s">
        <v>755</v>
      </c>
      <c r="G954" s="9" t="s">
        <v>1141</v>
      </c>
      <c r="H954" s="9" t="s">
        <v>1142</v>
      </c>
      <c r="I954" s="9" t="s">
        <v>54</v>
      </c>
      <c r="J954" s="15">
        <v>2091.4380347643983</v>
      </c>
      <c r="K954" s="16">
        <v>3.935722646161143</v>
      </c>
      <c r="L954" s="9" t="s">
        <v>27</v>
      </c>
      <c r="M954" s="9">
        <v>2021</v>
      </c>
      <c r="N954" s="9" t="s">
        <v>31</v>
      </c>
      <c r="O954" s="9" t="s">
        <v>31</v>
      </c>
      <c r="P954" s="9">
        <v>2035</v>
      </c>
      <c r="Q954" s="9" t="s">
        <v>32</v>
      </c>
      <c r="R954" s="17">
        <v>0.8165614903644538</v>
      </c>
      <c r="S954" s="9">
        <v>2035</v>
      </c>
      <c r="T954" s="9" t="s">
        <v>27</v>
      </c>
      <c r="U954" s="9" t="s">
        <v>225</v>
      </c>
      <c r="V954" s="9" t="s">
        <v>226</v>
      </c>
      <c r="W954" s="9">
        <v>96</v>
      </c>
      <c r="X954" s="9" t="s">
        <v>227</v>
      </c>
    </row>
    <row r="955" spans="1:24" ht="60">
      <c r="A955" s="9" t="s">
        <v>1139</v>
      </c>
      <c r="B955" s="9" t="s">
        <v>70</v>
      </c>
      <c r="C955" s="9" t="s">
        <v>346</v>
      </c>
      <c r="D955" s="9" t="s">
        <v>27</v>
      </c>
      <c r="E955" s="9" t="s">
        <v>1435</v>
      </c>
      <c r="F955" s="9" t="s">
        <v>1435</v>
      </c>
      <c r="G955" s="9" t="s">
        <v>1141</v>
      </c>
      <c r="H955" s="9" t="s">
        <v>1142</v>
      </c>
      <c r="I955" s="9" t="s">
        <v>54</v>
      </c>
      <c r="J955" s="15">
        <v>4397.8246075665911</v>
      </c>
      <c r="K955" s="16">
        <v>8.4334688040786876</v>
      </c>
      <c r="L955" s="9" t="s">
        <v>27</v>
      </c>
      <c r="M955" s="9">
        <v>2021</v>
      </c>
      <c r="N955" s="9" t="s">
        <v>31</v>
      </c>
      <c r="O955" s="9" t="s">
        <v>31</v>
      </c>
      <c r="P955" s="9">
        <v>2035</v>
      </c>
      <c r="Q955" s="9" t="s">
        <v>32</v>
      </c>
      <c r="R955" s="17">
        <v>1.3227219303311288</v>
      </c>
      <c r="S955" s="9">
        <v>2035</v>
      </c>
      <c r="T955" s="9" t="s">
        <v>27</v>
      </c>
      <c r="U955" s="9" t="s">
        <v>225</v>
      </c>
      <c r="V955" s="9" t="s">
        <v>226</v>
      </c>
      <c r="W955" s="9">
        <v>96</v>
      </c>
      <c r="X955" s="9" t="s">
        <v>227</v>
      </c>
    </row>
    <row r="956" spans="1:24" ht="60">
      <c r="A956" s="9" t="s">
        <v>1139</v>
      </c>
      <c r="B956" s="9" t="s">
        <v>70</v>
      </c>
      <c r="C956" s="9" t="s">
        <v>316</v>
      </c>
      <c r="D956" s="9" t="s">
        <v>27</v>
      </c>
      <c r="E956" s="9" t="s">
        <v>757</v>
      </c>
      <c r="F956" s="9" t="s">
        <v>757</v>
      </c>
      <c r="G956" s="9" t="s">
        <v>1141</v>
      </c>
      <c r="H956" s="9" t="s">
        <v>1142</v>
      </c>
      <c r="I956" s="9" t="s">
        <v>54</v>
      </c>
      <c r="J956" s="15">
        <v>4330.9262009037466</v>
      </c>
      <c r="K956" s="16">
        <v>8.3069549541919248</v>
      </c>
      <c r="L956" s="9" t="s">
        <v>27</v>
      </c>
      <c r="M956" s="9">
        <v>2021</v>
      </c>
      <c r="N956" s="9" t="s">
        <v>31</v>
      </c>
      <c r="O956" s="9" t="s">
        <v>31</v>
      </c>
      <c r="P956" s="9">
        <v>2035</v>
      </c>
      <c r="Q956" s="9" t="s">
        <v>32</v>
      </c>
      <c r="R956" s="17">
        <v>5.0662840845707011</v>
      </c>
      <c r="S956" s="9">
        <v>2035</v>
      </c>
      <c r="T956" s="9" t="s">
        <v>27</v>
      </c>
      <c r="U956" s="9" t="s">
        <v>225</v>
      </c>
      <c r="V956" s="9" t="s">
        <v>226</v>
      </c>
      <c r="W956" s="9">
        <v>96</v>
      </c>
      <c r="X956" s="9" t="s">
        <v>227</v>
      </c>
    </row>
    <row r="957" spans="1:24" ht="60">
      <c r="A957" s="9" t="s">
        <v>1139</v>
      </c>
      <c r="B957" s="9" t="s">
        <v>70</v>
      </c>
      <c r="C957" s="9" t="s">
        <v>247</v>
      </c>
      <c r="D957" s="9" t="s">
        <v>27</v>
      </c>
      <c r="E957" s="9" t="s">
        <v>1436</v>
      </c>
      <c r="F957" s="9" t="s">
        <v>1436</v>
      </c>
      <c r="G957" s="9" t="s">
        <v>1141</v>
      </c>
      <c r="H957" s="9" t="s">
        <v>1142</v>
      </c>
      <c r="I957" s="9" t="s">
        <v>54</v>
      </c>
      <c r="J957" s="15">
        <v>39263.558287954504</v>
      </c>
      <c r="K957" s="16">
        <v>95.741196370484147</v>
      </c>
      <c r="L957" s="9" t="s">
        <v>27</v>
      </c>
      <c r="M957" s="9">
        <v>2021</v>
      </c>
      <c r="N957" s="9" t="s">
        <v>31</v>
      </c>
      <c r="O957" s="9" t="s">
        <v>31</v>
      </c>
      <c r="P957" s="9">
        <v>2035</v>
      </c>
      <c r="Q957" s="9" t="s">
        <v>32</v>
      </c>
      <c r="R957" s="17">
        <v>8.6940675749318252</v>
      </c>
      <c r="S957" s="9">
        <v>2035</v>
      </c>
      <c r="T957" s="9" t="s">
        <v>27</v>
      </c>
      <c r="U957" s="9" t="s">
        <v>225</v>
      </c>
      <c r="V957" s="9" t="s">
        <v>226</v>
      </c>
      <c r="W957" s="9">
        <v>96</v>
      </c>
      <c r="X957" s="9" t="s">
        <v>227</v>
      </c>
    </row>
    <row r="958" spans="1:24" ht="60">
      <c r="A958" s="9" t="s">
        <v>1139</v>
      </c>
      <c r="B958" s="9" t="s">
        <v>70</v>
      </c>
      <c r="C958" s="9" t="s">
        <v>402</v>
      </c>
      <c r="D958" s="9" t="s">
        <v>27</v>
      </c>
      <c r="E958" s="9" t="s">
        <v>759</v>
      </c>
      <c r="F958" s="9" t="s">
        <v>759</v>
      </c>
      <c r="G958" s="9" t="s">
        <v>1141</v>
      </c>
      <c r="H958" s="9" t="s">
        <v>1142</v>
      </c>
      <c r="I958" s="9" t="s">
        <v>54</v>
      </c>
      <c r="J958" s="15">
        <v>29349.787415651634</v>
      </c>
      <c r="K958" s="16">
        <v>79.663208905991823</v>
      </c>
      <c r="L958" s="9" t="s">
        <v>27</v>
      </c>
      <c r="M958" s="9">
        <v>2021</v>
      </c>
      <c r="N958" s="9" t="s">
        <v>31</v>
      </c>
      <c r="O958" s="9" t="s">
        <v>31</v>
      </c>
      <c r="P958" s="9">
        <v>2035</v>
      </c>
      <c r="Q958" s="9" t="s">
        <v>32</v>
      </c>
      <c r="R958" s="17">
        <v>8.378826402456518</v>
      </c>
      <c r="S958" s="9">
        <v>2035</v>
      </c>
      <c r="T958" s="9" t="s">
        <v>27</v>
      </c>
      <c r="U958" s="9" t="s">
        <v>225</v>
      </c>
      <c r="V958" s="9" t="s">
        <v>226</v>
      </c>
      <c r="W958" s="9">
        <v>96</v>
      </c>
      <c r="X958" s="9" t="s">
        <v>227</v>
      </c>
    </row>
    <row r="959" spans="1:24" ht="60">
      <c r="A959" s="9" t="s">
        <v>1139</v>
      </c>
      <c r="B959" s="9" t="s">
        <v>70</v>
      </c>
      <c r="C959" s="9" t="s">
        <v>346</v>
      </c>
      <c r="D959" s="9" t="s">
        <v>27</v>
      </c>
      <c r="E959" s="9" t="s">
        <v>761</v>
      </c>
      <c r="F959" s="9" t="s">
        <v>761</v>
      </c>
      <c r="G959" s="9" t="s">
        <v>1141</v>
      </c>
      <c r="H959" s="9" t="s">
        <v>1142</v>
      </c>
      <c r="I959" s="9" t="s">
        <v>54</v>
      </c>
      <c r="J959" s="15">
        <v>70372.05024209492</v>
      </c>
      <c r="K959" s="16">
        <v>294.98178523781974</v>
      </c>
      <c r="L959" s="9" t="s">
        <v>27</v>
      </c>
      <c r="M959" s="9">
        <v>2021</v>
      </c>
      <c r="N959" s="9" t="s">
        <v>31</v>
      </c>
      <c r="O959" s="9" t="s">
        <v>31</v>
      </c>
      <c r="P959" s="9">
        <v>2035</v>
      </c>
      <c r="Q959" s="9" t="s">
        <v>32</v>
      </c>
      <c r="R959" s="17">
        <v>16.210956424177787</v>
      </c>
      <c r="S959" s="9">
        <v>2035</v>
      </c>
      <c r="T959" s="9" t="s">
        <v>27</v>
      </c>
      <c r="U959" s="9" t="s">
        <v>225</v>
      </c>
      <c r="V959" s="9" t="s">
        <v>226</v>
      </c>
      <c r="W959" s="9">
        <v>96</v>
      </c>
      <c r="X959" s="9" t="s">
        <v>227</v>
      </c>
    </row>
    <row r="960" spans="1:24" ht="60">
      <c r="A960" s="9" t="s">
        <v>1139</v>
      </c>
      <c r="B960" s="9" t="s">
        <v>70</v>
      </c>
      <c r="C960" s="9" t="s">
        <v>352</v>
      </c>
      <c r="D960" s="9" t="s">
        <v>27</v>
      </c>
      <c r="E960" s="9" t="s">
        <v>1437</v>
      </c>
      <c r="F960" s="9" t="s">
        <v>1437</v>
      </c>
      <c r="G960" s="9" t="s">
        <v>1141</v>
      </c>
      <c r="H960" s="9" t="s">
        <v>1142</v>
      </c>
      <c r="I960" s="9" t="s">
        <v>54</v>
      </c>
      <c r="J960" s="15">
        <v>4479.6744218211888</v>
      </c>
      <c r="K960" s="16">
        <v>7.6806015146850601</v>
      </c>
      <c r="L960" s="9" t="s">
        <v>27</v>
      </c>
      <c r="M960" s="9">
        <v>2021</v>
      </c>
      <c r="N960" s="9" t="s">
        <v>31</v>
      </c>
      <c r="O960" s="9" t="s">
        <v>31</v>
      </c>
      <c r="P960" s="9">
        <v>2035</v>
      </c>
      <c r="Q960" s="9" t="s">
        <v>32</v>
      </c>
      <c r="R960" s="17">
        <v>1.3485726787086298</v>
      </c>
      <c r="S960" s="9">
        <v>2035</v>
      </c>
      <c r="T960" s="9" t="s">
        <v>27</v>
      </c>
      <c r="U960" s="9" t="s">
        <v>225</v>
      </c>
      <c r="V960" s="9" t="s">
        <v>226</v>
      </c>
      <c r="W960" s="9">
        <v>96</v>
      </c>
      <c r="X960" s="9" t="s">
        <v>227</v>
      </c>
    </row>
    <row r="961" spans="1:24" ht="60">
      <c r="A961" s="9" t="s">
        <v>1139</v>
      </c>
      <c r="B961" s="9" t="s">
        <v>70</v>
      </c>
      <c r="C961" s="9" t="s">
        <v>122</v>
      </c>
      <c r="D961" s="9" t="s">
        <v>27</v>
      </c>
      <c r="E961" s="9" t="s">
        <v>1438</v>
      </c>
      <c r="F961" s="9" t="s">
        <v>1438</v>
      </c>
      <c r="G961" s="9" t="s">
        <v>1141</v>
      </c>
      <c r="H961" s="9" t="s">
        <v>1142</v>
      </c>
      <c r="I961" s="9" t="s">
        <v>54</v>
      </c>
      <c r="J961" s="15">
        <v>4510.1567437811227</v>
      </c>
      <c r="K961" s="16">
        <v>7.6818820234265548</v>
      </c>
      <c r="L961" s="9" t="s">
        <v>27</v>
      </c>
      <c r="M961" s="9">
        <v>2021</v>
      </c>
      <c r="N961" s="9" t="s">
        <v>31</v>
      </c>
      <c r="O961" s="9" t="s">
        <v>31</v>
      </c>
      <c r="P961" s="9">
        <v>2035</v>
      </c>
      <c r="Q961" s="9" t="s">
        <v>32</v>
      </c>
      <c r="R961" s="17">
        <v>3.543330611201911</v>
      </c>
      <c r="S961" s="9">
        <v>2035</v>
      </c>
      <c r="T961" s="9" t="s">
        <v>27</v>
      </c>
      <c r="U961" s="9" t="s">
        <v>225</v>
      </c>
      <c r="V961" s="9" t="s">
        <v>226</v>
      </c>
      <c r="W961" s="9">
        <v>96</v>
      </c>
      <c r="X961" s="9" t="s">
        <v>227</v>
      </c>
    </row>
    <row r="962" spans="1:24" ht="60">
      <c r="A962" s="9" t="s">
        <v>1139</v>
      </c>
      <c r="B962" s="9" t="s">
        <v>70</v>
      </c>
      <c r="C962" s="9" t="s">
        <v>465</v>
      </c>
      <c r="D962" s="9" t="s">
        <v>27</v>
      </c>
      <c r="E962" s="9" t="s">
        <v>1059</v>
      </c>
      <c r="F962" s="9" t="s">
        <v>1059</v>
      </c>
      <c r="G962" s="9" t="s">
        <v>1141</v>
      </c>
      <c r="H962" s="9" t="s">
        <v>1142</v>
      </c>
      <c r="I962" s="9" t="s">
        <v>54</v>
      </c>
      <c r="J962" s="15">
        <v>12810.513294050807</v>
      </c>
      <c r="K962" s="16">
        <v>25.4811602096093</v>
      </c>
      <c r="L962" s="9" t="s">
        <v>27</v>
      </c>
      <c r="M962" s="9">
        <v>2021</v>
      </c>
      <c r="N962" s="9" t="s">
        <v>31</v>
      </c>
      <c r="O962" s="9" t="s">
        <v>31</v>
      </c>
      <c r="P962" s="9">
        <v>2035</v>
      </c>
      <c r="Q962" s="9" t="s">
        <v>32</v>
      </c>
      <c r="R962" s="17">
        <v>4.4757943569483309</v>
      </c>
      <c r="S962" s="9">
        <v>2035</v>
      </c>
      <c r="T962" s="9" t="s">
        <v>27</v>
      </c>
      <c r="U962" s="9" t="s">
        <v>225</v>
      </c>
      <c r="V962" s="9" t="s">
        <v>226</v>
      </c>
      <c r="W962" s="9">
        <v>96</v>
      </c>
      <c r="X962" s="9" t="s">
        <v>227</v>
      </c>
    </row>
    <row r="963" spans="1:24" ht="60">
      <c r="A963" s="9" t="s">
        <v>1139</v>
      </c>
      <c r="B963" s="9" t="s">
        <v>70</v>
      </c>
      <c r="C963" s="9" t="s">
        <v>288</v>
      </c>
      <c r="D963" s="9" t="s">
        <v>27</v>
      </c>
      <c r="E963" s="9" t="s">
        <v>1061</v>
      </c>
      <c r="F963" s="9" t="s">
        <v>1061</v>
      </c>
      <c r="G963" s="9" t="s">
        <v>1141</v>
      </c>
      <c r="H963" s="9" t="s">
        <v>1142</v>
      </c>
      <c r="I963" s="9" t="s">
        <v>54</v>
      </c>
      <c r="J963" s="15">
        <v>2717.7967008595342</v>
      </c>
      <c r="K963" s="16">
        <v>5.8921819916045761</v>
      </c>
      <c r="L963" s="9" t="s">
        <v>27</v>
      </c>
      <c r="M963" s="9">
        <v>2021</v>
      </c>
      <c r="N963" s="9" t="s">
        <v>31</v>
      </c>
      <c r="O963" s="9" t="s">
        <v>31</v>
      </c>
      <c r="P963" s="9">
        <v>2035</v>
      </c>
      <c r="Q963" s="9" t="s">
        <v>32</v>
      </c>
      <c r="R963" s="17">
        <v>3.3424890244754346</v>
      </c>
      <c r="S963" s="9">
        <v>2035</v>
      </c>
      <c r="T963" s="9" t="s">
        <v>27</v>
      </c>
      <c r="U963" s="9" t="s">
        <v>225</v>
      </c>
      <c r="V963" s="9" t="s">
        <v>226</v>
      </c>
      <c r="W963" s="9">
        <v>96</v>
      </c>
      <c r="X963" s="9" t="s">
        <v>227</v>
      </c>
    </row>
    <row r="964" spans="1:24" ht="60">
      <c r="A964" s="9" t="s">
        <v>1139</v>
      </c>
      <c r="B964" s="9" t="s">
        <v>70</v>
      </c>
      <c r="C964" s="9" t="s">
        <v>630</v>
      </c>
      <c r="D964" s="9" t="s">
        <v>27</v>
      </c>
      <c r="E964" s="9" t="s">
        <v>1439</v>
      </c>
      <c r="F964" s="9" t="s">
        <v>1439</v>
      </c>
      <c r="G964" s="9" t="s">
        <v>1141</v>
      </c>
      <c r="H964" s="9" t="s">
        <v>1142</v>
      </c>
      <c r="I964" s="9" t="s">
        <v>54</v>
      </c>
      <c r="J964" s="15">
        <v>3769.3186968057253</v>
      </c>
      <c r="K964" s="16">
        <v>9.1942822843122798</v>
      </c>
      <c r="L964" s="9" t="s">
        <v>27</v>
      </c>
      <c r="M964" s="9">
        <v>2021</v>
      </c>
      <c r="N964" s="9" t="s">
        <v>31</v>
      </c>
      <c r="O964" s="9" t="s">
        <v>31</v>
      </c>
      <c r="P964" s="9">
        <v>2035</v>
      </c>
      <c r="Q964" s="9" t="s">
        <v>32</v>
      </c>
      <c r="R964" s="17">
        <v>1.213792601263737</v>
      </c>
      <c r="S964" s="9">
        <v>2035</v>
      </c>
      <c r="T964" s="9" t="s">
        <v>27</v>
      </c>
      <c r="U964" s="9" t="s">
        <v>225</v>
      </c>
      <c r="V964" s="9" t="s">
        <v>226</v>
      </c>
      <c r="W964" s="9">
        <v>96</v>
      </c>
      <c r="X964" s="9" t="s">
        <v>227</v>
      </c>
    </row>
    <row r="965" spans="1:24" ht="60">
      <c r="A965" s="9" t="s">
        <v>1139</v>
      </c>
      <c r="B965" s="9" t="s">
        <v>70</v>
      </c>
      <c r="C965" s="9" t="s">
        <v>229</v>
      </c>
      <c r="D965" s="9" t="s">
        <v>27</v>
      </c>
      <c r="E965" s="9" t="s">
        <v>367</v>
      </c>
      <c r="F965" s="9" t="s">
        <v>367</v>
      </c>
      <c r="G965" s="9" t="s">
        <v>1141</v>
      </c>
      <c r="H965" s="9" t="s">
        <v>1142</v>
      </c>
      <c r="I965" s="9" t="s">
        <v>54</v>
      </c>
      <c r="J965" s="15">
        <v>8505.7775070604857</v>
      </c>
      <c r="K965" s="16">
        <v>29.368745084978631</v>
      </c>
      <c r="L965" s="9" t="s">
        <v>27</v>
      </c>
      <c r="M965" s="9">
        <v>2021</v>
      </c>
      <c r="N965" s="9" t="s">
        <v>31</v>
      </c>
      <c r="O965" s="9" t="s">
        <v>31</v>
      </c>
      <c r="P965" s="9">
        <v>2035</v>
      </c>
      <c r="Q965" s="9" t="s">
        <v>32</v>
      </c>
      <c r="R965" s="17">
        <v>3.6466327843181641</v>
      </c>
      <c r="S965" s="9">
        <v>2035</v>
      </c>
      <c r="T965" s="9" t="s">
        <v>27</v>
      </c>
      <c r="U965" s="9" t="s">
        <v>225</v>
      </c>
      <c r="V965" s="9" t="s">
        <v>226</v>
      </c>
      <c r="W965" s="9">
        <v>96</v>
      </c>
      <c r="X965" s="9" t="s">
        <v>227</v>
      </c>
    </row>
    <row r="966" spans="1:24" ht="60">
      <c r="A966" s="9" t="s">
        <v>1139</v>
      </c>
      <c r="B966" s="9" t="s">
        <v>70</v>
      </c>
      <c r="C966" s="9" t="s">
        <v>316</v>
      </c>
      <c r="D966" s="9" t="s">
        <v>27</v>
      </c>
      <c r="E966" s="9" t="s">
        <v>1440</v>
      </c>
      <c r="F966" s="9" t="s">
        <v>1440</v>
      </c>
      <c r="G966" s="9" t="s">
        <v>1141</v>
      </c>
      <c r="H966" s="9" t="s">
        <v>1142</v>
      </c>
      <c r="I966" s="9" t="s">
        <v>54</v>
      </c>
      <c r="J966" s="15">
        <v>1416.9764303530108</v>
      </c>
      <c r="K966" s="16">
        <v>2.3408502249702421</v>
      </c>
      <c r="L966" s="9" t="s">
        <v>27</v>
      </c>
      <c r="M966" s="9">
        <v>2021</v>
      </c>
      <c r="N966" s="9" t="s">
        <v>31</v>
      </c>
      <c r="O966" s="9" t="s">
        <v>31</v>
      </c>
      <c r="P966" s="9">
        <v>2035</v>
      </c>
      <c r="Q966" s="9" t="s">
        <v>32</v>
      </c>
      <c r="R966" s="17">
        <v>0.56796173263471594</v>
      </c>
      <c r="S966" s="9">
        <v>2035</v>
      </c>
      <c r="T966" s="9" t="s">
        <v>27</v>
      </c>
      <c r="U966" s="9" t="s">
        <v>225</v>
      </c>
      <c r="V966" s="9" t="s">
        <v>226</v>
      </c>
      <c r="W966" s="9">
        <v>96</v>
      </c>
      <c r="X966" s="9" t="s">
        <v>227</v>
      </c>
    </row>
    <row r="967" spans="1:24" ht="60">
      <c r="A967" s="9" t="s">
        <v>1139</v>
      </c>
      <c r="B967" s="9" t="s">
        <v>70</v>
      </c>
      <c r="C967" s="9" t="s">
        <v>316</v>
      </c>
      <c r="D967" s="9" t="s">
        <v>27</v>
      </c>
      <c r="E967" s="9" t="s">
        <v>370</v>
      </c>
      <c r="F967" s="9" t="s">
        <v>370</v>
      </c>
      <c r="G967" s="9" t="s">
        <v>1141</v>
      </c>
      <c r="H967" s="9" t="s">
        <v>1142</v>
      </c>
      <c r="I967" s="9" t="s">
        <v>54</v>
      </c>
      <c r="J967" s="15">
        <v>6224.3715055786824</v>
      </c>
      <c r="K967" s="16">
        <v>14.503738262678171</v>
      </c>
      <c r="L967" s="9" t="s">
        <v>27</v>
      </c>
      <c r="M967" s="9">
        <v>2021</v>
      </c>
      <c r="N967" s="9" t="s">
        <v>31</v>
      </c>
      <c r="O967" s="9" t="s">
        <v>31</v>
      </c>
      <c r="P967" s="9">
        <v>2035</v>
      </c>
      <c r="Q967" s="9" t="s">
        <v>32</v>
      </c>
      <c r="R967" s="17">
        <v>2.2748750605323873</v>
      </c>
      <c r="S967" s="9">
        <v>2035</v>
      </c>
      <c r="T967" s="9" t="s">
        <v>27</v>
      </c>
      <c r="U967" s="9" t="s">
        <v>225</v>
      </c>
      <c r="V967" s="9" t="s">
        <v>226</v>
      </c>
      <c r="W967" s="9">
        <v>96</v>
      </c>
      <c r="X967" s="9" t="s">
        <v>227</v>
      </c>
    </row>
    <row r="968" spans="1:24" ht="60">
      <c r="A968" s="9" t="s">
        <v>1139</v>
      </c>
      <c r="B968" s="9" t="s">
        <v>70</v>
      </c>
      <c r="C968" s="9" t="s">
        <v>1441</v>
      </c>
      <c r="D968" s="9" t="s">
        <v>27</v>
      </c>
      <c r="E968" s="9" t="s">
        <v>1442</v>
      </c>
      <c r="F968" s="9" t="s">
        <v>1442</v>
      </c>
      <c r="G968" s="9" t="s">
        <v>1141</v>
      </c>
      <c r="H968" s="9" t="s">
        <v>1142</v>
      </c>
      <c r="I968" s="9" t="s">
        <v>54</v>
      </c>
      <c r="J968" s="15">
        <v>3083.3034204783721</v>
      </c>
      <c r="K968" s="16">
        <v>6.6668898261487701</v>
      </c>
      <c r="L968" s="9" t="s">
        <v>27</v>
      </c>
      <c r="M968" s="9">
        <v>2021</v>
      </c>
      <c r="N968" s="9" t="s">
        <v>31</v>
      </c>
      <c r="O968" s="9" t="s">
        <v>31</v>
      </c>
      <c r="P968" s="9">
        <v>2035</v>
      </c>
      <c r="Q968" s="9" t="s">
        <v>32</v>
      </c>
      <c r="R968" s="17">
        <v>0.95783069669682896</v>
      </c>
      <c r="S968" s="9">
        <v>2035</v>
      </c>
      <c r="T968" s="9" t="s">
        <v>27</v>
      </c>
      <c r="U968" s="9" t="s">
        <v>225</v>
      </c>
      <c r="V968" s="9" t="s">
        <v>226</v>
      </c>
      <c r="W968" s="9">
        <v>96</v>
      </c>
      <c r="X968" s="9" t="s">
        <v>227</v>
      </c>
    </row>
    <row r="969" spans="1:24" ht="60">
      <c r="A969" s="9" t="s">
        <v>1139</v>
      </c>
      <c r="B969" s="9" t="s">
        <v>70</v>
      </c>
      <c r="C969" s="9" t="s">
        <v>273</v>
      </c>
      <c r="D969" s="9" t="s">
        <v>27</v>
      </c>
      <c r="E969" s="9" t="s">
        <v>1443</v>
      </c>
      <c r="F969" s="9" t="s">
        <v>1443</v>
      </c>
      <c r="G969" s="9" t="s">
        <v>1141</v>
      </c>
      <c r="H969" s="9" t="s">
        <v>1142</v>
      </c>
      <c r="I969" s="9" t="s">
        <v>54</v>
      </c>
      <c r="J969" s="15">
        <v>14727.603282038323</v>
      </c>
      <c r="K969" s="16">
        <v>42.737180096983188</v>
      </c>
      <c r="L969" s="9" t="s">
        <v>27</v>
      </c>
      <c r="M969" s="9">
        <v>2021</v>
      </c>
      <c r="N969" s="9" t="s">
        <v>31</v>
      </c>
      <c r="O969" s="9" t="s">
        <v>31</v>
      </c>
      <c r="P969" s="9">
        <v>2035</v>
      </c>
      <c r="Q969" s="9" t="s">
        <v>32</v>
      </c>
      <c r="R969" s="17">
        <v>2.589605172542337</v>
      </c>
      <c r="S969" s="9">
        <v>2035</v>
      </c>
      <c r="T969" s="9" t="s">
        <v>27</v>
      </c>
      <c r="U969" s="9" t="s">
        <v>225</v>
      </c>
      <c r="V969" s="9" t="s">
        <v>226</v>
      </c>
      <c r="W969" s="9">
        <v>96</v>
      </c>
      <c r="X969" s="9" t="s">
        <v>227</v>
      </c>
    </row>
    <row r="970" spans="1:24" ht="60">
      <c r="A970" s="9" t="s">
        <v>1139</v>
      </c>
      <c r="B970" s="9" t="s">
        <v>70</v>
      </c>
      <c r="C970" s="9" t="s">
        <v>273</v>
      </c>
      <c r="D970" s="9" t="s">
        <v>27</v>
      </c>
      <c r="E970" s="9" t="s">
        <v>377</v>
      </c>
      <c r="F970" s="9" t="s">
        <v>377</v>
      </c>
      <c r="G970" s="9" t="s">
        <v>1141</v>
      </c>
      <c r="H970" s="9" t="s">
        <v>1142</v>
      </c>
      <c r="I970" s="9" t="s">
        <v>54</v>
      </c>
      <c r="J970" s="15">
        <v>98331.318585351735</v>
      </c>
      <c r="K970" s="16">
        <v>197.11914288216755</v>
      </c>
      <c r="L970" s="9" t="s">
        <v>27</v>
      </c>
      <c r="M970" s="9">
        <v>2021</v>
      </c>
      <c r="N970" s="9" t="s">
        <v>31</v>
      </c>
      <c r="O970" s="9" t="s">
        <v>31</v>
      </c>
      <c r="P970" s="9">
        <v>2035</v>
      </c>
      <c r="Q970" s="9" t="s">
        <v>32</v>
      </c>
      <c r="R970" s="17">
        <v>30.62966131925003</v>
      </c>
      <c r="S970" s="9">
        <v>2035</v>
      </c>
      <c r="T970" s="9" t="s">
        <v>27</v>
      </c>
      <c r="U970" s="9" t="s">
        <v>225</v>
      </c>
      <c r="V970" s="9" t="s">
        <v>226</v>
      </c>
      <c r="W970" s="9">
        <v>96</v>
      </c>
      <c r="X970" s="9" t="s">
        <v>227</v>
      </c>
    </row>
    <row r="971" spans="1:24" ht="60">
      <c r="A971" s="9" t="s">
        <v>1139</v>
      </c>
      <c r="B971" s="9" t="s">
        <v>70</v>
      </c>
      <c r="C971" s="9" t="s">
        <v>372</v>
      </c>
      <c r="D971" s="9" t="s">
        <v>27</v>
      </c>
      <c r="E971" s="9" t="s">
        <v>374</v>
      </c>
      <c r="F971" s="9" t="s">
        <v>374</v>
      </c>
      <c r="G971" s="9" t="s">
        <v>1141</v>
      </c>
      <c r="H971" s="9" t="s">
        <v>1142</v>
      </c>
      <c r="I971" s="9" t="s">
        <v>54</v>
      </c>
      <c r="J971" s="15">
        <v>90685.345340999775</v>
      </c>
      <c r="K971" s="16">
        <v>191.86862393084368</v>
      </c>
      <c r="L971" s="9" t="s">
        <v>27</v>
      </c>
      <c r="M971" s="9">
        <v>2021</v>
      </c>
      <c r="N971" s="9" t="s">
        <v>31</v>
      </c>
      <c r="O971" s="9" t="s">
        <v>31</v>
      </c>
      <c r="P971" s="9">
        <v>2035</v>
      </c>
      <c r="Q971" s="9" t="s">
        <v>32</v>
      </c>
      <c r="R971" s="17">
        <v>37.755510593559578</v>
      </c>
      <c r="S971" s="9">
        <v>2035</v>
      </c>
      <c r="T971" s="9" t="s">
        <v>27</v>
      </c>
      <c r="U971" s="9" t="s">
        <v>225</v>
      </c>
      <c r="V971" s="9" t="s">
        <v>226</v>
      </c>
      <c r="W971" s="9">
        <v>96</v>
      </c>
      <c r="X971" s="9" t="s">
        <v>227</v>
      </c>
    </row>
    <row r="972" spans="1:24" ht="60">
      <c r="A972" s="9" t="s">
        <v>1139</v>
      </c>
      <c r="B972" s="9" t="s">
        <v>70</v>
      </c>
      <c r="C972" s="9" t="s">
        <v>355</v>
      </c>
      <c r="D972" s="9" t="s">
        <v>27</v>
      </c>
      <c r="E972" s="9" t="s">
        <v>763</v>
      </c>
      <c r="F972" s="9" t="s">
        <v>763</v>
      </c>
      <c r="G972" s="9" t="s">
        <v>1141</v>
      </c>
      <c r="H972" s="9" t="s">
        <v>1142</v>
      </c>
      <c r="I972" s="9" t="s">
        <v>54</v>
      </c>
      <c r="J972" s="15">
        <v>20337.061021116606</v>
      </c>
      <c r="K972" s="16">
        <v>43.097176833131293</v>
      </c>
      <c r="L972" s="9" t="s">
        <v>27</v>
      </c>
      <c r="M972" s="9">
        <v>2021</v>
      </c>
      <c r="N972" s="9" t="s">
        <v>31</v>
      </c>
      <c r="O972" s="9" t="s">
        <v>31</v>
      </c>
      <c r="P972" s="9">
        <v>2035</v>
      </c>
      <c r="Q972" s="9" t="s">
        <v>32</v>
      </c>
      <c r="R972" s="17">
        <v>6.297421122042306</v>
      </c>
      <c r="S972" s="9">
        <v>2035</v>
      </c>
      <c r="T972" s="9" t="s">
        <v>27</v>
      </c>
      <c r="U972" s="9" t="s">
        <v>225</v>
      </c>
      <c r="V972" s="9" t="s">
        <v>226</v>
      </c>
      <c r="W972" s="9">
        <v>96</v>
      </c>
      <c r="X972" s="9" t="s">
        <v>227</v>
      </c>
    </row>
    <row r="973" spans="1:24" ht="60">
      <c r="A973" s="9" t="s">
        <v>1139</v>
      </c>
      <c r="B973" s="9" t="s">
        <v>70</v>
      </c>
      <c r="C973" s="9" t="s">
        <v>355</v>
      </c>
      <c r="D973" s="9" t="s">
        <v>27</v>
      </c>
      <c r="E973" s="9" t="s">
        <v>379</v>
      </c>
      <c r="F973" s="9" t="s">
        <v>379</v>
      </c>
      <c r="G973" s="9" t="s">
        <v>1141</v>
      </c>
      <c r="H973" s="9" t="s">
        <v>1142</v>
      </c>
      <c r="I973" s="9" t="s">
        <v>54</v>
      </c>
      <c r="J973" s="15">
        <v>20267.210810907687</v>
      </c>
      <c r="K973" s="16">
        <v>51.031470982152371</v>
      </c>
      <c r="L973" s="9" t="s">
        <v>27</v>
      </c>
      <c r="M973" s="9">
        <v>2021</v>
      </c>
      <c r="N973" s="9" t="s">
        <v>31</v>
      </c>
      <c r="O973" s="9" t="s">
        <v>31</v>
      </c>
      <c r="P973" s="9">
        <v>2035</v>
      </c>
      <c r="Q973" s="9" t="s">
        <v>32</v>
      </c>
      <c r="R973" s="17">
        <v>7.4805741960475567</v>
      </c>
      <c r="S973" s="9">
        <v>2035</v>
      </c>
      <c r="T973" s="9" t="s">
        <v>27</v>
      </c>
      <c r="U973" s="9" t="s">
        <v>225</v>
      </c>
      <c r="V973" s="9" t="s">
        <v>226</v>
      </c>
      <c r="W973" s="9">
        <v>96</v>
      </c>
      <c r="X973" s="9" t="s">
        <v>227</v>
      </c>
    </row>
    <row r="974" spans="1:24" ht="60">
      <c r="A974" s="9" t="s">
        <v>1139</v>
      </c>
      <c r="B974" s="9" t="s">
        <v>70</v>
      </c>
      <c r="C974" s="9" t="s">
        <v>247</v>
      </c>
      <c r="D974" s="9" t="s">
        <v>27</v>
      </c>
      <c r="E974" s="9" t="s">
        <v>1444</v>
      </c>
      <c r="F974" s="9" t="s">
        <v>1444</v>
      </c>
      <c r="G974" s="9" t="s">
        <v>1141</v>
      </c>
      <c r="H974" s="9" t="s">
        <v>1142</v>
      </c>
      <c r="I974" s="9" t="s">
        <v>54</v>
      </c>
      <c r="J974" s="15">
        <v>23531.9818856649</v>
      </c>
      <c r="K974" s="16">
        <v>61.827658934502203</v>
      </c>
      <c r="L974" s="9" t="s">
        <v>27</v>
      </c>
      <c r="M974" s="9">
        <v>2021</v>
      </c>
      <c r="N974" s="9" t="s">
        <v>31</v>
      </c>
      <c r="O974" s="9" t="s">
        <v>31</v>
      </c>
      <c r="P974" s="9">
        <v>2035</v>
      </c>
      <c r="Q974" s="9" t="s">
        <v>32</v>
      </c>
      <c r="R974" s="17">
        <v>8.6385099384483635</v>
      </c>
      <c r="S974" s="9">
        <v>2035</v>
      </c>
      <c r="T974" s="9" t="s">
        <v>27</v>
      </c>
      <c r="U974" s="9" t="s">
        <v>225</v>
      </c>
      <c r="V974" s="9" t="s">
        <v>226</v>
      </c>
      <c r="W974" s="9">
        <v>96</v>
      </c>
      <c r="X974" s="9" t="s">
        <v>227</v>
      </c>
    </row>
    <row r="975" spans="1:24" ht="60">
      <c r="A975" s="9" t="s">
        <v>1139</v>
      </c>
      <c r="B975" s="9" t="s">
        <v>70</v>
      </c>
      <c r="C975" s="9" t="s">
        <v>276</v>
      </c>
      <c r="D975" s="9" t="s">
        <v>27</v>
      </c>
      <c r="E975" s="9" t="s">
        <v>765</v>
      </c>
      <c r="F975" s="9" t="s">
        <v>765</v>
      </c>
      <c r="G975" s="9" t="s">
        <v>1141</v>
      </c>
      <c r="H975" s="9" t="s">
        <v>1142</v>
      </c>
      <c r="I975" s="9" t="s">
        <v>54</v>
      </c>
      <c r="J975" s="15">
        <v>13335.117804004682</v>
      </c>
      <c r="K975" s="16">
        <v>46.455805071991307</v>
      </c>
      <c r="L975" s="9" t="s">
        <v>27</v>
      </c>
      <c r="M975" s="9">
        <v>2021</v>
      </c>
      <c r="N975" s="9" t="s">
        <v>31</v>
      </c>
      <c r="O975" s="9" t="s">
        <v>31</v>
      </c>
      <c r="P975" s="9">
        <v>2035</v>
      </c>
      <c r="Q975" s="9" t="s">
        <v>32</v>
      </c>
      <c r="R975" s="17">
        <v>5.9009430028100489</v>
      </c>
      <c r="S975" s="9">
        <v>2035</v>
      </c>
      <c r="T975" s="9" t="s">
        <v>27</v>
      </c>
      <c r="U975" s="9" t="s">
        <v>225</v>
      </c>
      <c r="V975" s="9" t="s">
        <v>226</v>
      </c>
      <c r="W975" s="9">
        <v>96</v>
      </c>
      <c r="X975" s="9" t="s">
        <v>227</v>
      </c>
    </row>
    <row r="976" spans="1:24" ht="60">
      <c r="A976" s="9" t="s">
        <v>1139</v>
      </c>
      <c r="B976" s="9" t="s">
        <v>70</v>
      </c>
      <c r="C976" s="9" t="s">
        <v>273</v>
      </c>
      <c r="D976" s="9" t="s">
        <v>27</v>
      </c>
      <c r="E976" s="9" t="s">
        <v>1445</v>
      </c>
      <c r="F976" s="9" t="s">
        <v>1445</v>
      </c>
      <c r="G976" s="9" t="s">
        <v>1141</v>
      </c>
      <c r="H976" s="9" t="s">
        <v>1142</v>
      </c>
      <c r="I976" s="9" t="s">
        <v>54</v>
      </c>
      <c r="J976" s="15">
        <v>7412.4035192614238</v>
      </c>
      <c r="K976" s="16">
        <v>16.801870933896485</v>
      </c>
      <c r="L976" s="9" t="s">
        <v>27</v>
      </c>
      <c r="M976" s="9">
        <v>2021</v>
      </c>
      <c r="N976" s="9" t="s">
        <v>31</v>
      </c>
      <c r="O976" s="9" t="s">
        <v>31</v>
      </c>
      <c r="P976" s="9">
        <v>2035</v>
      </c>
      <c r="Q976" s="9" t="s">
        <v>32</v>
      </c>
      <c r="R976" s="17">
        <v>4.2922128865448821</v>
      </c>
      <c r="S976" s="9">
        <v>2035</v>
      </c>
      <c r="T976" s="9" t="s">
        <v>27</v>
      </c>
      <c r="U976" s="9" t="s">
        <v>225</v>
      </c>
      <c r="V976" s="9" t="s">
        <v>226</v>
      </c>
      <c r="W976" s="9">
        <v>96</v>
      </c>
      <c r="X976" s="9" t="s">
        <v>227</v>
      </c>
    </row>
    <row r="977" spans="1:24" ht="60">
      <c r="A977" s="9" t="s">
        <v>1139</v>
      </c>
      <c r="B977" s="9" t="s">
        <v>70</v>
      </c>
      <c r="C977" s="9" t="s">
        <v>252</v>
      </c>
      <c r="D977" s="9" t="s">
        <v>27</v>
      </c>
      <c r="E977" s="9" t="s">
        <v>1446</v>
      </c>
      <c r="F977" s="9" t="s">
        <v>1446</v>
      </c>
      <c r="G977" s="9" t="s">
        <v>1141</v>
      </c>
      <c r="H977" s="9" t="s">
        <v>1142</v>
      </c>
      <c r="I977" s="9" t="s">
        <v>54</v>
      </c>
      <c r="J977" s="15">
        <v>917.38639691342109</v>
      </c>
      <c r="K977" s="16">
        <v>1.9753633213708119</v>
      </c>
      <c r="L977" s="9" t="s">
        <v>27</v>
      </c>
      <c r="M977" s="9">
        <v>2021</v>
      </c>
      <c r="N977" s="9" t="s">
        <v>31</v>
      </c>
      <c r="O977" s="9" t="s">
        <v>31</v>
      </c>
      <c r="P977" s="9">
        <v>2035</v>
      </c>
      <c r="Q977" s="9" t="s">
        <v>32</v>
      </c>
      <c r="R977" s="17">
        <v>0.12844852941389748</v>
      </c>
      <c r="S977" s="9">
        <v>2035</v>
      </c>
      <c r="T977" s="9" t="s">
        <v>27</v>
      </c>
      <c r="U977" s="9" t="s">
        <v>225</v>
      </c>
      <c r="V977" s="9" t="s">
        <v>226</v>
      </c>
      <c r="W977" s="9">
        <v>96</v>
      </c>
      <c r="X977" s="9" t="s">
        <v>227</v>
      </c>
    </row>
    <row r="978" spans="1:24" ht="60">
      <c r="A978" s="9" t="s">
        <v>1139</v>
      </c>
      <c r="B978" s="9" t="s">
        <v>70</v>
      </c>
      <c r="C978" s="9" t="s">
        <v>294</v>
      </c>
      <c r="D978" s="9" t="s">
        <v>27</v>
      </c>
      <c r="E978" s="9" t="s">
        <v>381</v>
      </c>
      <c r="F978" s="9" t="s">
        <v>381</v>
      </c>
      <c r="G978" s="9" t="s">
        <v>1141</v>
      </c>
      <c r="H978" s="9" t="s">
        <v>1142</v>
      </c>
      <c r="I978" s="9" t="s">
        <v>54</v>
      </c>
      <c r="J978" s="15">
        <v>1508.2297606165744</v>
      </c>
      <c r="K978" s="16">
        <v>6.4441279966671914</v>
      </c>
      <c r="L978" s="9" t="s">
        <v>27</v>
      </c>
      <c r="M978" s="9">
        <v>2021</v>
      </c>
      <c r="N978" s="9" t="s">
        <v>31</v>
      </c>
      <c r="O978" s="9" t="s">
        <v>31</v>
      </c>
      <c r="P978" s="9">
        <v>2035</v>
      </c>
      <c r="Q978" s="9" t="s">
        <v>32</v>
      </c>
      <c r="R978" s="17">
        <v>0.55399712497859777</v>
      </c>
      <c r="S978" s="9">
        <v>2035</v>
      </c>
      <c r="T978" s="9" t="s">
        <v>27</v>
      </c>
      <c r="U978" s="9" t="s">
        <v>225</v>
      </c>
      <c r="V978" s="9" t="s">
        <v>226</v>
      </c>
      <c r="W978" s="9">
        <v>96</v>
      </c>
      <c r="X978" s="9" t="s">
        <v>227</v>
      </c>
    </row>
    <row r="979" spans="1:24" ht="60">
      <c r="A979" s="9" t="s">
        <v>1139</v>
      </c>
      <c r="B979" s="9" t="s">
        <v>70</v>
      </c>
      <c r="C979" s="9" t="s">
        <v>383</v>
      </c>
      <c r="D979" s="9" t="s">
        <v>27</v>
      </c>
      <c r="E979" s="9" t="s">
        <v>385</v>
      </c>
      <c r="F979" s="9" t="s">
        <v>385</v>
      </c>
      <c r="G979" s="9" t="s">
        <v>1141</v>
      </c>
      <c r="H979" s="9" t="s">
        <v>1142</v>
      </c>
      <c r="I979" s="9" t="s">
        <v>54</v>
      </c>
      <c r="J979" s="15">
        <v>119246.4032596827</v>
      </c>
      <c r="K979" s="16">
        <v>350.83481786888274</v>
      </c>
      <c r="L979" s="9" t="s">
        <v>27</v>
      </c>
      <c r="M979" s="9">
        <v>2021</v>
      </c>
      <c r="N979" s="9" t="s">
        <v>31</v>
      </c>
      <c r="O979" s="9" t="s">
        <v>31</v>
      </c>
      <c r="P979" s="9">
        <v>2035</v>
      </c>
      <c r="Q979" s="9" t="s">
        <v>32</v>
      </c>
      <c r="R979" s="17">
        <v>21.741641223613087</v>
      </c>
      <c r="S979" s="9">
        <v>2035</v>
      </c>
      <c r="T979" s="9" t="s">
        <v>27</v>
      </c>
      <c r="U979" s="9" t="s">
        <v>225</v>
      </c>
      <c r="V979" s="9" t="s">
        <v>226</v>
      </c>
      <c r="W979" s="9">
        <v>96</v>
      </c>
      <c r="X979" s="9" t="s">
        <v>227</v>
      </c>
    </row>
    <row r="980" spans="1:24" ht="60">
      <c r="A980" s="9" t="s">
        <v>1139</v>
      </c>
      <c r="B980" s="9" t="s">
        <v>70</v>
      </c>
      <c r="C980" s="9" t="s">
        <v>288</v>
      </c>
      <c r="D980" s="9" t="s">
        <v>27</v>
      </c>
      <c r="E980" s="9" t="s">
        <v>1447</v>
      </c>
      <c r="F980" s="9" t="s">
        <v>1447</v>
      </c>
      <c r="G980" s="9" t="s">
        <v>1141</v>
      </c>
      <c r="H980" s="9" t="s">
        <v>1142</v>
      </c>
      <c r="I980" s="9" t="s">
        <v>54</v>
      </c>
      <c r="J980" s="15">
        <v>2976.3846683871016</v>
      </c>
      <c r="K980" s="16">
        <v>5.9314544643959808</v>
      </c>
      <c r="L980" s="9" t="s">
        <v>27</v>
      </c>
      <c r="M980" s="9">
        <v>2021</v>
      </c>
      <c r="N980" s="9" t="s">
        <v>31</v>
      </c>
      <c r="O980" s="9" t="s">
        <v>31</v>
      </c>
      <c r="P980" s="9">
        <v>2035</v>
      </c>
      <c r="Q980" s="9" t="s">
        <v>32</v>
      </c>
      <c r="R980" s="17">
        <v>3.3665167946142374</v>
      </c>
      <c r="S980" s="9">
        <v>2035</v>
      </c>
      <c r="T980" s="9" t="s">
        <v>27</v>
      </c>
      <c r="U980" s="9" t="s">
        <v>225</v>
      </c>
      <c r="V980" s="9" t="s">
        <v>226</v>
      </c>
      <c r="W980" s="9">
        <v>96</v>
      </c>
      <c r="X980" s="9" t="s">
        <v>227</v>
      </c>
    </row>
    <row r="981" spans="1:24" ht="60">
      <c r="A981" s="9" t="s">
        <v>1139</v>
      </c>
      <c r="B981" s="9" t="s">
        <v>70</v>
      </c>
      <c r="C981" s="9" t="s">
        <v>284</v>
      </c>
      <c r="D981" s="9" t="s">
        <v>27</v>
      </c>
      <c r="E981" s="9" t="s">
        <v>767</v>
      </c>
      <c r="F981" s="9" t="s">
        <v>767</v>
      </c>
      <c r="G981" s="9" t="s">
        <v>1141</v>
      </c>
      <c r="H981" s="9" t="s">
        <v>1142</v>
      </c>
      <c r="I981" s="9" t="s">
        <v>54</v>
      </c>
      <c r="J981" s="15">
        <v>150337.17824513151</v>
      </c>
      <c r="K981" s="16">
        <v>403.11516233286096</v>
      </c>
      <c r="L981" s="9" t="s">
        <v>27</v>
      </c>
      <c r="M981" s="9">
        <v>2021</v>
      </c>
      <c r="N981" s="9" t="s">
        <v>31</v>
      </c>
      <c r="O981" s="9" t="s">
        <v>31</v>
      </c>
      <c r="P981" s="9">
        <v>2035</v>
      </c>
      <c r="Q981" s="9" t="s">
        <v>32</v>
      </c>
      <c r="R981" s="17">
        <v>67.716794199002734</v>
      </c>
      <c r="S981" s="9">
        <v>2035</v>
      </c>
      <c r="T981" s="9" t="s">
        <v>27</v>
      </c>
      <c r="U981" s="9" t="s">
        <v>225</v>
      </c>
      <c r="V981" s="9" t="s">
        <v>226</v>
      </c>
      <c r="W981" s="9">
        <v>96</v>
      </c>
      <c r="X981" s="9" t="s">
        <v>227</v>
      </c>
    </row>
    <row r="982" spans="1:24" ht="60">
      <c r="A982" s="9" t="s">
        <v>1139</v>
      </c>
      <c r="B982" s="9" t="s">
        <v>70</v>
      </c>
      <c r="C982" s="9" t="s">
        <v>112</v>
      </c>
      <c r="D982" s="9" t="s">
        <v>27</v>
      </c>
      <c r="E982" s="9" t="s">
        <v>769</v>
      </c>
      <c r="F982" s="9" t="s">
        <v>769</v>
      </c>
      <c r="G982" s="9" t="s">
        <v>1141</v>
      </c>
      <c r="H982" s="9" t="s">
        <v>1142</v>
      </c>
      <c r="I982" s="9" t="s">
        <v>54</v>
      </c>
      <c r="J982" s="15">
        <v>87779.616567924386</v>
      </c>
      <c r="K982" s="16">
        <v>185.5266246404853</v>
      </c>
      <c r="L982" s="9" t="s">
        <v>27</v>
      </c>
      <c r="M982" s="9">
        <v>2021</v>
      </c>
      <c r="N982" s="9" t="s">
        <v>31</v>
      </c>
      <c r="O982" s="9" t="s">
        <v>31</v>
      </c>
      <c r="P982" s="9">
        <v>2035</v>
      </c>
      <c r="Q982" s="9" t="s">
        <v>32</v>
      </c>
      <c r="R982" s="17">
        <v>16.162318888935186</v>
      </c>
      <c r="S982" s="9">
        <v>2035</v>
      </c>
      <c r="T982" s="9" t="s">
        <v>27</v>
      </c>
      <c r="U982" s="9" t="s">
        <v>225</v>
      </c>
      <c r="V982" s="9" t="s">
        <v>226</v>
      </c>
      <c r="W982" s="9">
        <v>96</v>
      </c>
      <c r="X982" s="9" t="s">
        <v>227</v>
      </c>
    </row>
    <row r="983" spans="1:24" ht="60">
      <c r="A983" s="9" t="s">
        <v>1139</v>
      </c>
      <c r="B983" s="9" t="s">
        <v>70</v>
      </c>
      <c r="C983" s="9" t="s">
        <v>316</v>
      </c>
      <c r="D983" s="9" t="s">
        <v>27</v>
      </c>
      <c r="E983" s="9" t="s">
        <v>1448</v>
      </c>
      <c r="F983" s="9" t="s">
        <v>1448</v>
      </c>
      <c r="G983" s="9" t="s">
        <v>1141</v>
      </c>
      <c r="H983" s="9" t="s">
        <v>1142</v>
      </c>
      <c r="I983" s="9" t="s">
        <v>54</v>
      </c>
      <c r="J983" s="15">
        <v>5453.3500487121646</v>
      </c>
      <c r="K983" s="16">
        <v>12.247116786235939</v>
      </c>
      <c r="L983" s="9" t="s">
        <v>27</v>
      </c>
      <c r="M983" s="9">
        <v>2021</v>
      </c>
      <c r="N983" s="9" t="s">
        <v>31</v>
      </c>
      <c r="O983" s="9" t="s">
        <v>31</v>
      </c>
      <c r="P983" s="9">
        <v>2035</v>
      </c>
      <c r="Q983" s="9" t="s">
        <v>32</v>
      </c>
      <c r="R983" s="17">
        <v>1.7545532891050126</v>
      </c>
      <c r="S983" s="9">
        <v>2035</v>
      </c>
      <c r="T983" s="9" t="s">
        <v>27</v>
      </c>
      <c r="U983" s="9" t="s">
        <v>225</v>
      </c>
      <c r="V983" s="9" t="s">
        <v>226</v>
      </c>
      <c r="W983" s="9">
        <v>96</v>
      </c>
      <c r="X983" s="9" t="s">
        <v>227</v>
      </c>
    </row>
    <row r="984" spans="1:24" ht="60">
      <c r="A984" s="9" t="s">
        <v>1139</v>
      </c>
      <c r="B984" s="9" t="s">
        <v>70</v>
      </c>
      <c r="C984" s="9" t="s">
        <v>346</v>
      </c>
      <c r="D984" s="9" t="s">
        <v>27</v>
      </c>
      <c r="E984" s="9" t="s">
        <v>1449</v>
      </c>
      <c r="F984" s="9" t="s">
        <v>1449</v>
      </c>
      <c r="G984" s="9" t="s">
        <v>1141</v>
      </c>
      <c r="H984" s="9" t="s">
        <v>1142</v>
      </c>
      <c r="I984" s="9" t="s">
        <v>54</v>
      </c>
      <c r="J984" s="15">
        <v>7391.5072652755398</v>
      </c>
      <c r="K984" s="16">
        <v>12.664206702151084</v>
      </c>
      <c r="L984" s="9" t="s">
        <v>27</v>
      </c>
      <c r="M984" s="9">
        <v>2021</v>
      </c>
      <c r="N984" s="9" t="s">
        <v>31</v>
      </c>
      <c r="O984" s="9" t="s">
        <v>31</v>
      </c>
      <c r="P984" s="9">
        <v>2035</v>
      </c>
      <c r="Q984" s="9" t="s">
        <v>32</v>
      </c>
      <c r="R984" s="17">
        <v>4.6622237463801142</v>
      </c>
      <c r="S984" s="9">
        <v>2035</v>
      </c>
      <c r="T984" s="9" t="s">
        <v>27</v>
      </c>
      <c r="U984" s="9" t="s">
        <v>225</v>
      </c>
      <c r="V984" s="9" t="s">
        <v>226</v>
      </c>
      <c r="W984" s="9">
        <v>96</v>
      </c>
      <c r="X984" s="9" t="s">
        <v>227</v>
      </c>
    </row>
    <row r="985" spans="1:24" ht="60">
      <c r="A985" s="9" t="s">
        <v>1139</v>
      </c>
      <c r="B985" s="9" t="s">
        <v>70</v>
      </c>
      <c r="C985" s="9" t="s">
        <v>136</v>
      </c>
      <c r="D985" s="9" t="s">
        <v>27</v>
      </c>
      <c r="E985" s="9" t="s">
        <v>771</v>
      </c>
      <c r="F985" s="9" t="s">
        <v>771</v>
      </c>
      <c r="G985" s="9" t="s">
        <v>1141</v>
      </c>
      <c r="H985" s="9" t="s">
        <v>1142</v>
      </c>
      <c r="I985" s="9" t="s">
        <v>54</v>
      </c>
      <c r="J985" s="15">
        <v>2911.0066998947791</v>
      </c>
      <c r="K985" s="16">
        <v>4.8511843186866344</v>
      </c>
      <c r="L985" s="9" t="s">
        <v>27</v>
      </c>
      <c r="M985" s="9">
        <v>2021</v>
      </c>
      <c r="N985" s="9" t="s">
        <v>31</v>
      </c>
      <c r="O985" s="9" t="s">
        <v>31</v>
      </c>
      <c r="P985" s="9">
        <v>2035</v>
      </c>
      <c r="Q985" s="9" t="s">
        <v>32</v>
      </c>
      <c r="R985" s="17">
        <v>1.0771538235850882</v>
      </c>
      <c r="S985" s="9">
        <v>2035</v>
      </c>
      <c r="T985" s="9" t="s">
        <v>27</v>
      </c>
      <c r="U985" s="9" t="s">
        <v>225</v>
      </c>
      <c r="V985" s="9" t="s">
        <v>226</v>
      </c>
      <c r="W985" s="9">
        <v>96</v>
      </c>
      <c r="X985" s="9" t="s">
        <v>227</v>
      </c>
    </row>
    <row r="986" spans="1:24" ht="60">
      <c r="A986" s="9" t="s">
        <v>1139</v>
      </c>
      <c r="B986" s="9" t="s">
        <v>70</v>
      </c>
      <c r="C986" s="9" t="s">
        <v>590</v>
      </c>
      <c r="D986" s="9" t="s">
        <v>27</v>
      </c>
      <c r="E986" s="9" t="s">
        <v>1450</v>
      </c>
      <c r="F986" s="9" t="s">
        <v>1450</v>
      </c>
      <c r="G986" s="9" t="s">
        <v>1141</v>
      </c>
      <c r="H986" s="9" t="s">
        <v>1142</v>
      </c>
      <c r="I986" s="9" t="s">
        <v>54</v>
      </c>
      <c r="J986" s="15">
        <v>5903.4799899853269</v>
      </c>
      <c r="K986" s="16">
        <v>8.4158405080634502</v>
      </c>
      <c r="L986" s="9" t="s">
        <v>27</v>
      </c>
      <c r="M986" s="9">
        <v>2021</v>
      </c>
      <c r="N986" s="9" t="s">
        <v>31</v>
      </c>
      <c r="O986" s="9" t="s">
        <v>31</v>
      </c>
      <c r="P986" s="9">
        <v>2035</v>
      </c>
      <c r="Q986" s="9" t="s">
        <v>32</v>
      </c>
      <c r="R986" s="17">
        <v>1.6314077040197166</v>
      </c>
      <c r="S986" s="9">
        <v>2035</v>
      </c>
      <c r="T986" s="9" t="s">
        <v>27</v>
      </c>
      <c r="U986" s="9" t="s">
        <v>225</v>
      </c>
      <c r="V986" s="9" t="s">
        <v>226</v>
      </c>
      <c r="W986" s="9">
        <v>96</v>
      </c>
      <c r="X986" s="9" t="s">
        <v>227</v>
      </c>
    </row>
    <row r="987" spans="1:24" ht="60">
      <c r="A987" s="9" t="s">
        <v>1139</v>
      </c>
      <c r="B987" s="9" t="s">
        <v>70</v>
      </c>
      <c r="C987" s="9" t="s">
        <v>136</v>
      </c>
      <c r="D987" s="9" t="s">
        <v>27</v>
      </c>
      <c r="E987" s="9" t="s">
        <v>1451</v>
      </c>
      <c r="F987" s="9" t="s">
        <v>1451</v>
      </c>
      <c r="G987" s="9" t="s">
        <v>1141</v>
      </c>
      <c r="H987" s="9" t="s">
        <v>1142</v>
      </c>
      <c r="I987" s="9" t="s">
        <v>54</v>
      </c>
      <c r="J987" s="15">
        <v>12883.579910287748</v>
      </c>
      <c r="K987" s="16">
        <v>27.861776952890388</v>
      </c>
      <c r="L987" s="9" t="s">
        <v>27</v>
      </c>
      <c r="M987" s="9">
        <v>2021</v>
      </c>
      <c r="N987" s="9" t="s">
        <v>31</v>
      </c>
      <c r="O987" s="9" t="s">
        <v>31</v>
      </c>
      <c r="P987" s="9">
        <v>2035</v>
      </c>
      <c r="Q987" s="9" t="s">
        <v>32</v>
      </c>
      <c r="R987" s="17">
        <v>8.0846986053038066</v>
      </c>
      <c r="S987" s="9">
        <v>2035</v>
      </c>
      <c r="T987" s="9" t="s">
        <v>27</v>
      </c>
      <c r="U987" s="9" t="s">
        <v>225</v>
      </c>
      <c r="V987" s="9" t="s">
        <v>226</v>
      </c>
      <c r="W987" s="9">
        <v>96</v>
      </c>
      <c r="X987" s="9" t="s">
        <v>227</v>
      </c>
    </row>
    <row r="988" spans="1:24" ht="60">
      <c r="A988" s="9" t="s">
        <v>1139</v>
      </c>
      <c r="B988" s="9" t="s">
        <v>70</v>
      </c>
      <c r="C988" s="9" t="s">
        <v>465</v>
      </c>
      <c r="D988" s="9" t="s">
        <v>27</v>
      </c>
      <c r="E988" s="9" t="s">
        <v>1452</v>
      </c>
      <c r="F988" s="9" t="s">
        <v>1452</v>
      </c>
      <c r="G988" s="9" t="s">
        <v>1141</v>
      </c>
      <c r="H988" s="9" t="s">
        <v>1142</v>
      </c>
      <c r="I988" s="9" t="s">
        <v>54</v>
      </c>
      <c r="J988" s="15">
        <v>24654.704277299399</v>
      </c>
      <c r="K988" s="16">
        <v>44.953890993173871</v>
      </c>
      <c r="L988" s="9" t="s">
        <v>27</v>
      </c>
      <c r="M988" s="9">
        <v>2021</v>
      </c>
      <c r="N988" s="9" t="s">
        <v>31</v>
      </c>
      <c r="O988" s="9" t="s">
        <v>31</v>
      </c>
      <c r="P988" s="9">
        <v>2035</v>
      </c>
      <c r="Q988" s="9" t="s">
        <v>32</v>
      </c>
      <c r="R988" s="17">
        <v>6.1239264372704936</v>
      </c>
      <c r="S988" s="9">
        <v>2035</v>
      </c>
      <c r="T988" s="9" t="s">
        <v>27</v>
      </c>
      <c r="U988" s="9" t="s">
        <v>225</v>
      </c>
      <c r="V988" s="9" t="s">
        <v>226</v>
      </c>
      <c r="W988" s="9">
        <v>96</v>
      </c>
      <c r="X988" s="9" t="s">
        <v>227</v>
      </c>
    </row>
    <row r="989" spans="1:24" ht="60">
      <c r="A989" s="9" t="s">
        <v>1139</v>
      </c>
      <c r="B989" s="9" t="s">
        <v>70</v>
      </c>
      <c r="C989" s="9" t="s">
        <v>346</v>
      </c>
      <c r="D989" s="9" t="s">
        <v>27</v>
      </c>
      <c r="E989" s="9" t="s">
        <v>773</v>
      </c>
      <c r="F989" s="9" t="s">
        <v>773</v>
      </c>
      <c r="G989" s="9" t="s">
        <v>1141</v>
      </c>
      <c r="H989" s="9" t="s">
        <v>1142</v>
      </c>
      <c r="I989" s="9" t="s">
        <v>54</v>
      </c>
      <c r="J989" s="15">
        <v>4188.9960335417209</v>
      </c>
      <c r="K989" s="16">
        <v>11.381722016134615</v>
      </c>
      <c r="L989" s="9" t="s">
        <v>27</v>
      </c>
      <c r="M989" s="9">
        <v>2021</v>
      </c>
      <c r="N989" s="9" t="s">
        <v>31</v>
      </c>
      <c r="O989" s="9" t="s">
        <v>31</v>
      </c>
      <c r="P989" s="9">
        <v>2035</v>
      </c>
      <c r="Q989" s="9" t="s">
        <v>32</v>
      </c>
      <c r="R989" s="17">
        <v>3.8146537384752488</v>
      </c>
      <c r="S989" s="9">
        <v>2035</v>
      </c>
      <c r="T989" s="9" t="s">
        <v>27</v>
      </c>
      <c r="U989" s="9" t="s">
        <v>225</v>
      </c>
      <c r="V989" s="9" t="s">
        <v>226</v>
      </c>
      <c r="W989" s="9">
        <v>96</v>
      </c>
      <c r="X989" s="9" t="s">
        <v>227</v>
      </c>
    </row>
    <row r="990" spans="1:24" ht="60">
      <c r="A990" s="9" t="s">
        <v>1139</v>
      </c>
      <c r="B990" s="9" t="s">
        <v>70</v>
      </c>
      <c r="C990" s="9" t="s">
        <v>346</v>
      </c>
      <c r="D990" s="9" t="s">
        <v>27</v>
      </c>
      <c r="E990" s="9" t="s">
        <v>775</v>
      </c>
      <c r="F990" s="9" t="s">
        <v>775</v>
      </c>
      <c r="G990" s="9" t="s">
        <v>1141</v>
      </c>
      <c r="H990" s="9" t="s">
        <v>1142</v>
      </c>
      <c r="I990" s="9" t="s">
        <v>54</v>
      </c>
      <c r="J990" s="15">
        <v>2165.3789730970616</v>
      </c>
      <c r="K990" s="16">
        <v>4.7319272622228317</v>
      </c>
      <c r="L990" s="9" t="s">
        <v>27</v>
      </c>
      <c r="M990" s="9">
        <v>2021</v>
      </c>
      <c r="N990" s="9" t="s">
        <v>31</v>
      </c>
      <c r="O990" s="9" t="s">
        <v>31</v>
      </c>
      <c r="P990" s="9">
        <v>2035</v>
      </c>
      <c r="Q990" s="9" t="s">
        <v>32</v>
      </c>
      <c r="R990" s="17">
        <v>0.79408531781337766</v>
      </c>
      <c r="S990" s="9">
        <v>2035</v>
      </c>
      <c r="T990" s="9" t="s">
        <v>27</v>
      </c>
      <c r="U990" s="9" t="s">
        <v>225</v>
      </c>
      <c r="V990" s="9" t="s">
        <v>226</v>
      </c>
      <c r="W990" s="9">
        <v>96</v>
      </c>
      <c r="X990" s="9" t="s">
        <v>227</v>
      </c>
    </row>
    <row r="991" spans="1:24" ht="60">
      <c r="A991" s="9" t="s">
        <v>1139</v>
      </c>
      <c r="B991" s="9" t="s">
        <v>70</v>
      </c>
      <c r="C991" s="9" t="s">
        <v>273</v>
      </c>
      <c r="D991" s="9" t="s">
        <v>27</v>
      </c>
      <c r="E991" s="9" t="s">
        <v>1453</v>
      </c>
      <c r="F991" s="9" t="s">
        <v>1453</v>
      </c>
      <c r="G991" s="9" t="s">
        <v>1141</v>
      </c>
      <c r="H991" s="9" t="s">
        <v>1142</v>
      </c>
      <c r="I991" s="9" t="s">
        <v>54</v>
      </c>
      <c r="J991" s="15">
        <v>2912.9958858399759</v>
      </c>
      <c r="K991" s="16">
        <v>7.1048952853715992</v>
      </c>
      <c r="L991" s="9" t="s">
        <v>27</v>
      </c>
      <c r="M991" s="9">
        <v>2021</v>
      </c>
      <c r="N991" s="9" t="s">
        <v>31</v>
      </c>
      <c r="O991" s="9" t="s">
        <v>31</v>
      </c>
      <c r="P991" s="9">
        <v>2035</v>
      </c>
      <c r="Q991" s="9" t="s">
        <v>32</v>
      </c>
      <c r="R991" s="17">
        <v>0.83865660117322938</v>
      </c>
      <c r="S991" s="9">
        <v>2035</v>
      </c>
      <c r="T991" s="9" t="s">
        <v>27</v>
      </c>
      <c r="U991" s="9" t="s">
        <v>225</v>
      </c>
      <c r="V991" s="9" t="s">
        <v>226</v>
      </c>
      <c r="W991" s="9">
        <v>96</v>
      </c>
      <c r="X991" s="9" t="s">
        <v>227</v>
      </c>
    </row>
    <row r="992" spans="1:24" ht="60">
      <c r="A992" s="9" t="s">
        <v>1139</v>
      </c>
      <c r="B992" s="9" t="s">
        <v>70</v>
      </c>
      <c r="C992" s="9" t="s">
        <v>316</v>
      </c>
      <c r="D992" s="9" t="s">
        <v>27</v>
      </c>
      <c r="E992" s="9" t="s">
        <v>1454</v>
      </c>
      <c r="F992" s="9" t="s">
        <v>1454</v>
      </c>
      <c r="G992" s="9" t="s">
        <v>1141</v>
      </c>
      <c r="H992" s="9" t="s">
        <v>1142</v>
      </c>
      <c r="I992" s="9" t="s">
        <v>54</v>
      </c>
      <c r="J992" s="15">
        <v>1593.2027528679112</v>
      </c>
      <c r="K992" s="16">
        <v>7.0958079856884382</v>
      </c>
      <c r="L992" s="9" t="s">
        <v>27</v>
      </c>
      <c r="M992" s="9">
        <v>2021</v>
      </c>
      <c r="N992" s="9" t="s">
        <v>31</v>
      </c>
      <c r="O992" s="9" t="s">
        <v>31</v>
      </c>
      <c r="P992" s="9">
        <v>2035</v>
      </c>
      <c r="Q992" s="9" t="s">
        <v>32</v>
      </c>
      <c r="R992" s="17">
        <v>0.15276228524211768</v>
      </c>
      <c r="S992" s="9">
        <v>2035</v>
      </c>
      <c r="T992" s="9" t="s">
        <v>27</v>
      </c>
      <c r="U992" s="9" t="s">
        <v>225</v>
      </c>
      <c r="V992" s="9" t="s">
        <v>226</v>
      </c>
      <c r="W992" s="9">
        <v>96</v>
      </c>
      <c r="X992" s="9" t="s">
        <v>227</v>
      </c>
    </row>
    <row r="993" spans="1:24" ht="60">
      <c r="A993" s="9" t="s">
        <v>1139</v>
      </c>
      <c r="B993" s="9" t="s">
        <v>70</v>
      </c>
      <c r="C993" s="9" t="s">
        <v>355</v>
      </c>
      <c r="D993" s="9" t="s">
        <v>27</v>
      </c>
      <c r="E993" s="9" t="s">
        <v>777</v>
      </c>
      <c r="F993" s="9" t="s">
        <v>777</v>
      </c>
      <c r="G993" s="9" t="s">
        <v>1141</v>
      </c>
      <c r="H993" s="9" t="s">
        <v>1142</v>
      </c>
      <c r="I993" s="9" t="s">
        <v>54</v>
      </c>
      <c r="J993" s="15">
        <v>7105.8361414544934</v>
      </c>
      <c r="K993" s="16">
        <v>15.281046948171822</v>
      </c>
      <c r="L993" s="9" t="s">
        <v>27</v>
      </c>
      <c r="M993" s="9">
        <v>2021</v>
      </c>
      <c r="N993" s="9" t="s">
        <v>31</v>
      </c>
      <c r="O993" s="9" t="s">
        <v>31</v>
      </c>
      <c r="P993" s="9">
        <v>2035</v>
      </c>
      <c r="Q993" s="9" t="s">
        <v>32</v>
      </c>
      <c r="R993" s="17">
        <v>4.8632108055679257</v>
      </c>
      <c r="S993" s="9">
        <v>2035</v>
      </c>
      <c r="T993" s="9" t="s">
        <v>27</v>
      </c>
      <c r="U993" s="9" t="s">
        <v>225</v>
      </c>
      <c r="V993" s="9" t="s">
        <v>226</v>
      </c>
      <c r="W993" s="9">
        <v>96</v>
      </c>
      <c r="X993" s="9" t="s">
        <v>227</v>
      </c>
    </row>
    <row r="994" spans="1:24" ht="60">
      <c r="A994" s="9" t="s">
        <v>1139</v>
      </c>
      <c r="B994" s="9" t="s">
        <v>70</v>
      </c>
      <c r="C994" s="9" t="s">
        <v>266</v>
      </c>
      <c r="D994" s="9" t="s">
        <v>27</v>
      </c>
      <c r="E994" s="9" t="s">
        <v>1455</v>
      </c>
      <c r="F994" s="9" t="s">
        <v>1455</v>
      </c>
      <c r="G994" s="9" t="s">
        <v>1141</v>
      </c>
      <c r="H994" s="9" t="s">
        <v>1142</v>
      </c>
      <c r="I994" s="9" t="s">
        <v>54</v>
      </c>
      <c r="J994" s="15">
        <v>9242.9409451747815</v>
      </c>
      <c r="K994" s="16">
        <v>15.500353208789107</v>
      </c>
      <c r="L994" s="9" t="s">
        <v>27</v>
      </c>
      <c r="M994" s="9">
        <v>2021</v>
      </c>
      <c r="N994" s="9" t="s">
        <v>31</v>
      </c>
      <c r="O994" s="9" t="s">
        <v>31</v>
      </c>
      <c r="P994" s="9">
        <v>2035</v>
      </c>
      <c r="Q994" s="9" t="s">
        <v>32</v>
      </c>
      <c r="R994" s="17">
        <v>7.4832611161205245</v>
      </c>
      <c r="S994" s="9">
        <v>2035</v>
      </c>
      <c r="T994" s="9" t="s">
        <v>27</v>
      </c>
      <c r="U994" s="9" t="s">
        <v>225</v>
      </c>
      <c r="V994" s="9" t="s">
        <v>226</v>
      </c>
      <c r="W994" s="9">
        <v>96</v>
      </c>
      <c r="X994" s="9" t="s">
        <v>227</v>
      </c>
    </row>
    <row r="995" spans="1:24" ht="60">
      <c r="A995" s="9" t="s">
        <v>1139</v>
      </c>
      <c r="B995" s="9" t="s">
        <v>70</v>
      </c>
      <c r="C995" s="9" t="s">
        <v>112</v>
      </c>
      <c r="D995" s="9" t="s">
        <v>27</v>
      </c>
      <c r="E995" s="9" t="s">
        <v>1456</v>
      </c>
      <c r="F995" s="9" t="s">
        <v>1456</v>
      </c>
      <c r="G995" s="9" t="s">
        <v>1141</v>
      </c>
      <c r="H995" s="9" t="s">
        <v>1142</v>
      </c>
      <c r="I995" s="9" t="s">
        <v>54</v>
      </c>
      <c r="J995" s="15">
        <v>3438.7860793425375</v>
      </c>
      <c r="K995" s="16">
        <v>10.008020180752736</v>
      </c>
      <c r="L995" s="9" t="s">
        <v>27</v>
      </c>
      <c r="M995" s="9">
        <v>2021</v>
      </c>
      <c r="N995" s="9" t="s">
        <v>31</v>
      </c>
      <c r="O995" s="9" t="s">
        <v>31</v>
      </c>
      <c r="P995" s="9">
        <v>2035</v>
      </c>
      <c r="Q995" s="9" t="s">
        <v>32</v>
      </c>
      <c r="R995" s="17">
        <v>1.1677734091082883</v>
      </c>
      <c r="S995" s="9">
        <v>2035</v>
      </c>
      <c r="T995" s="9" t="s">
        <v>27</v>
      </c>
      <c r="U995" s="9" t="s">
        <v>225</v>
      </c>
      <c r="V995" s="9" t="s">
        <v>226</v>
      </c>
      <c r="W995" s="9">
        <v>96</v>
      </c>
      <c r="X995" s="9" t="s">
        <v>227</v>
      </c>
    </row>
    <row r="996" spans="1:24" ht="60">
      <c r="A996" s="9" t="s">
        <v>1139</v>
      </c>
      <c r="B996" s="9" t="s">
        <v>70</v>
      </c>
      <c r="C996" s="9" t="s">
        <v>241</v>
      </c>
      <c r="D996" s="9" t="s">
        <v>27</v>
      </c>
      <c r="E996" s="9" t="s">
        <v>1457</v>
      </c>
      <c r="F996" s="9" t="s">
        <v>1457</v>
      </c>
      <c r="G996" s="9" t="s">
        <v>1141</v>
      </c>
      <c r="H996" s="9" t="s">
        <v>1142</v>
      </c>
      <c r="I996" s="9" t="s">
        <v>54</v>
      </c>
      <c r="J996" s="15">
        <v>62435.712600925493</v>
      </c>
      <c r="K996" s="16">
        <v>180.28000975554158</v>
      </c>
      <c r="L996" s="9" t="s">
        <v>27</v>
      </c>
      <c r="M996" s="9">
        <v>2021</v>
      </c>
      <c r="N996" s="9" t="s">
        <v>31</v>
      </c>
      <c r="O996" s="9" t="s">
        <v>31</v>
      </c>
      <c r="P996" s="9">
        <v>2035</v>
      </c>
      <c r="Q996" s="9" t="s">
        <v>32</v>
      </c>
      <c r="R996" s="17">
        <v>10.301808402533085</v>
      </c>
      <c r="S996" s="9">
        <v>2035</v>
      </c>
      <c r="T996" s="9" t="s">
        <v>27</v>
      </c>
      <c r="U996" s="9" t="s">
        <v>225</v>
      </c>
      <c r="V996" s="9" t="s">
        <v>226</v>
      </c>
      <c r="W996" s="9">
        <v>96</v>
      </c>
      <c r="X996" s="9" t="s">
        <v>227</v>
      </c>
    </row>
    <row r="997" spans="1:24" ht="60">
      <c r="A997" s="9" t="s">
        <v>1139</v>
      </c>
      <c r="B997" s="9" t="s">
        <v>70</v>
      </c>
      <c r="C997" s="9" t="s">
        <v>294</v>
      </c>
      <c r="D997" s="9" t="s">
        <v>27</v>
      </c>
      <c r="E997" s="9" t="s">
        <v>1458</v>
      </c>
      <c r="F997" s="9" t="s">
        <v>1458</v>
      </c>
      <c r="G997" s="9" t="s">
        <v>1141</v>
      </c>
      <c r="H997" s="9" t="s">
        <v>1142</v>
      </c>
      <c r="I997" s="9" t="s">
        <v>54</v>
      </c>
      <c r="J997" s="15">
        <v>1350.3926091340334</v>
      </c>
      <c r="K997" s="16">
        <v>3.909743264514657</v>
      </c>
      <c r="L997" s="9" t="s">
        <v>27</v>
      </c>
      <c r="M997" s="9">
        <v>2021</v>
      </c>
      <c r="N997" s="9" t="s">
        <v>31</v>
      </c>
      <c r="O997" s="9" t="s">
        <v>31</v>
      </c>
      <c r="P997" s="9">
        <v>2035</v>
      </c>
      <c r="Q997" s="9" t="s">
        <v>32</v>
      </c>
      <c r="R997" s="17">
        <v>0.72840604949550292</v>
      </c>
      <c r="S997" s="9">
        <v>2035</v>
      </c>
      <c r="T997" s="9" t="s">
        <v>27</v>
      </c>
      <c r="U997" s="9" t="s">
        <v>225</v>
      </c>
      <c r="V997" s="9" t="s">
        <v>226</v>
      </c>
      <c r="W997" s="9">
        <v>96</v>
      </c>
      <c r="X997" s="9" t="s">
        <v>227</v>
      </c>
    </row>
    <row r="998" spans="1:24" ht="60">
      <c r="A998" s="9" t="s">
        <v>1139</v>
      </c>
      <c r="B998" s="9" t="s">
        <v>70</v>
      </c>
      <c r="C998" s="9" t="s">
        <v>294</v>
      </c>
      <c r="D998" s="9" t="s">
        <v>27</v>
      </c>
      <c r="E998" s="9" t="s">
        <v>779</v>
      </c>
      <c r="F998" s="9" t="s">
        <v>779</v>
      </c>
      <c r="G998" s="9" t="s">
        <v>1141</v>
      </c>
      <c r="H998" s="9" t="s">
        <v>1142</v>
      </c>
      <c r="I998" s="9" t="s">
        <v>54</v>
      </c>
      <c r="J998" s="15">
        <v>3604.6378388158696</v>
      </c>
      <c r="K998" s="16">
        <v>11.583869443632947</v>
      </c>
      <c r="L998" s="9" t="s">
        <v>27</v>
      </c>
      <c r="M998" s="9">
        <v>2021</v>
      </c>
      <c r="N998" s="9" t="s">
        <v>31</v>
      </c>
      <c r="O998" s="9" t="s">
        <v>31</v>
      </c>
      <c r="P998" s="9">
        <v>2035</v>
      </c>
      <c r="Q998" s="9" t="s">
        <v>32</v>
      </c>
      <c r="R998" s="17">
        <v>1.597487223139457</v>
      </c>
      <c r="S998" s="9">
        <v>2035</v>
      </c>
      <c r="T998" s="9" t="s">
        <v>27</v>
      </c>
      <c r="U998" s="9" t="s">
        <v>225</v>
      </c>
      <c r="V998" s="9" t="s">
        <v>226</v>
      </c>
      <c r="W998" s="9">
        <v>96</v>
      </c>
      <c r="X998" s="9" t="s">
        <v>227</v>
      </c>
    </row>
    <row r="999" spans="1:24" ht="60">
      <c r="A999" s="9" t="s">
        <v>1139</v>
      </c>
      <c r="B999" s="9" t="s">
        <v>70</v>
      </c>
      <c r="C999" s="9" t="s">
        <v>247</v>
      </c>
      <c r="D999" s="9" t="s">
        <v>27</v>
      </c>
      <c r="E999" s="9" t="s">
        <v>387</v>
      </c>
      <c r="F999" s="9" t="s">
        <v>387</v>
      </c>
      <c r="G999" s="9" t="s">
        <v>1141</v>
      </c>
      <c r="H999" s="9" t="s">
        <v>1142</v>
      </c>
      <c r="I999" s="9" t="s">
        <v>54</v>
      </c>
      <c r="J999" s="15">
        <v>3716.0749213327231</v>
      </c>
      <c r="K999" s="16">
        <v>11.487390332215043</v>
      </c>
      <c r="L999" s="9" t="s">
        <v>27</v>
      </c>
      <c r="M999" s="9">
        <v>2021</v>
      </c>
      <c r="N999" s="9" t="s">
        <v>31</v>
      </c>
      <c r="O999" s="9" t="s">
        <v>31</v>
      </c>
      <c r="P999" s="9">
        <v>2035</v>
      </c>
      <c r="Q999" s="9" t="s">
        <v>32</v>
      </c>
      <c r="R999" s="17">
        <v>1.3866164810074912</v>
      </c>
      <c r="S999" s="9">
        <v>2035</v>
      </c>
      <c r="T999" s="9" t="s">
        <v>27</v>
      </c>
      <c r="U999" s="9" t="s">
        <v>225</v>
      </c>
      <c r="V999" s="9" t="s">
        <v>226</v>
      </c>
      <c r="W999" s="9">
        <v>96</v>
      </c>
      <c r="X999" s="9" t="s">
        <v>227</v>
      </c>
    </row>
    <row r="1000" spans="1:24" ht="60">
      <c r="A1000" s="9" t="s">
        <v>1139</v>
      </c>
      <c r="B1000" s="9" t="s">
        <v>70</v>
      </c>
      <c r="C1000" s="9" t="s">
        <v>273</v>
      </c>
      <c r="D1000" s="9" t="s">
        <v>27</v>
      </c>
      <c r="E1000" s="9" t="s">
        <v>390</v>
      </c>
      <c r="F1000" s="9" t="s">
        <v>390</v>
      </c>
      <c r="G1000" s="9" t="s">
        <v>1141</v>
      </c>
      <c r="H1000" s="9" t="s">
        <v>1142</v>
      </c>
      <c r="I1000" s="9" t="s">
        <v>54</v>
      </c>
      <c r="J1000" s="15">
        <v>13065.750380337022</v>
      </c>
      <c r="K1000" s="16">
        <v>24.893873980204351</v>
      </c>
      <c r="L1000" s="9" t="s">
        <v>27</v>
      </c>
      <c r="M1000" s="9">
        <v>2021</v>
      </c>
      <c r="N1000" s="9" t="s">
        <v>31</v>
      </c>
      <c r="O1000" s="9" t="s">
        <v>31</v>
      </c>
      <c r="P1000" s="9">
        <v>2035</v>
      </c>
      <c r="Q1000" s="9" t="s">
        <v>32</v>
      </c>
      <c r="R1000" s="17">
        <v>3.2529540836955468</v>
      </c>
      <c r="S1000" s="9">
        <v>2035</v>
      </c>
      <c r="T1000" s="9" t="s">
        <v>27</v>
      </c>
      <c r="U1000" s="9" t="s">
        <v>225</v>
      </c>
      <c r="V1000" s="9" t="s">
        <v>226</v>
      </c>
      <c r="W1000" s="9">
        <v>96</v>
      </c>
      <c r="X1000" s="9" t="s">
        <v>227</v>
      </c>
    </row>
    <row r="1001" spans="1:24" ht="60">
      <c r="A1001" s="9" t="s">
        <v>1139</v>
      </c>
      <c r="B1001" s="9" t="s">
        <v>70</v>
      </c>
      <c r="C1001" s="9" t="s">
        <v>112</v>
      </c>
      <c r="D1001" s="9" t="s">
        <v>27</v>
      </c>
      <c r="E1001" s="9" t="s">
        <v>781</v>
      </c>
      <c r="F1001" s="9" t="s">
        <v>781</v>
      </c>
      <c r="G1001" s="9" t="s">
        <v>1141</v>
      </c>
      <c r="H1001" s="9" t="s">
        <v>1142</v>
      </c>
      <c r="I1001" s="9" t="s">
        <v>54</v>
      </c>
      <c r="J1001" s="15">
        <v>13676.451189753567</v>
      </c>
      <c r="K1001" s="16">
        <v>33.986523035928791</v>
      </c>
      <c r="L1001" s="9" t="s">
        <v>27</v>
      </c>
      <c r="M1001" s="9">
        <v>2021</v>
      </c>
      <c r="N1001" s="9" t="s">
        <v>31</v>
      </c>
      <c r="O1001" s="9" t="s">
        <v>31</v>
      </c>
      <c r="P1001" s="9">
        <v>2035</v>
      </c>
      <c r="Q1001" s="9" t="s">
        <v>32</v>
      </c>
      <c r="R1001" s="17">
        <v>5.9840120286769123</v>
      </c>
      <c r="S1001" s="9">
        <v>2035</v>
      </c>
      <c r="T1001" s="9" t="s">
        <v>27</v>
      </c>
      <c r="U1001" s="9" t="s">
        <v>225</v>
      </c>
      <c r="V1001" s="9" t="s">
        <v>226</v>
      </c>
      <c r="W1001" s="9">
        <v>96</v>
      </c>
      <c r="X1001" s="9" t="s">
        <v>227</v>
      </c>
    </row>
    <row r="1002" spans="1:24" ht="60">
      <c r="A1002" s="9" t="s">
        <v>1139</v>
      </c>
      <c r="B1002" s="9" t="s">
        <v>70</v>
      </c>
      <c r="C1002" s="9" t="s">
        <v>270</v>
      </c>
      <c r="D1002" s="9" t="s">
        <v>27</v>
      </c>
      <c r="E1002" s="9" t="s">
        <v>1064</v>
      </c>
      <c r="F1002" s="9" t="s">
        <v>1064</v>
      </c>
      <c r="G1002" s="9" t="s">
        <v>1141</v>
      </c>
      <c r="H1002" s="9" t="s">
        <v>1142</v>
      </c>
      <c r="I1002" s="9" t="s">
        <v>54</v>
      </c>
      <c r="J1002" s="15">
        <v>20916.330486524759</v>
      </c>
      <c r="K1002" s="16">
        <v>48.774086536742736</v>
      </c>
      <c r="L1002" s="9" t="s">
        <v>27</v>
      </c>
      <c r="M1002" s="9">
        <v>2021</v>
      </c>
      <c r="N1002" s="9" t="s">
        <v>31</v>
      </c>
      <c r="O1002" s="9" t="s">
        <v>31</v>
      </c>
      <c r="P1002" s="9">
        <v>2035</v>
      </c>
      <c r="Q1002" s="9" t="s">
        <v>32</v>
      </c>
      <c r="R1002" s="17">
        <v>15.27751110229819</v>
      </c>
      <c r="S1002" s="9">
        <v>2035</v>
      </c>
      <c r="T1002" s="9" t="s">
        <v>27</v>
      </c>
      <c r="U1002" s="9" t="s">
        <v>225</v>
      </c>
      <c r="V1002" s="9" t="s">
        <v>226</v>
      </c>
      <c r="W1002" s="9">
        <v>96</v>
      </c>
      <c r="X1002" s="9" t="s">
        <v>227</v>
      </c>
    </row>
    <row r="1003" spans="1:24" ht="60">
      <c r="A1003" s="9" t="s">
        <v>1139</v>
      </c>
      <c r="B1003" s="9" t="s">
        <v>70</v>
      </c>
      <c r="C1003" s="9" t="s">
        <v>136</v>
      </c>
      <c r="D1003" s="9" t="s">
        <v>27</v>
      </c>
      <c r="E1003" s="9" t="s">
        <v>1459</v>
      </c>
      <c r="F1003" s="9" t="s">
        <v>1459</v>
      </c>
      <c r="G1003" s="9" t="s">
        <v>1141</v>
      </c>
      <c r="H1003" s="9" t="s">
        <v>1142</v>
      </c>
      <c r="I1003" s="9" t="s">
        <v>54</v>
      </c>
      <c r="J1003" s="15">
        <v>5462.3353278535187</v>
      </c>
      <c r="K1003" s="16">
        <v>14.54538733195789</v>
      </c>
      <c r="L1003" s="9" t="s">
        <v>27</v>
      </c>
      <c r="M1003" s="9">
        <v>2021</v>
      </c>
      <c r="N1003" s="9" t="s">
        <v>31</v>
      </c>
      <c r="O1003" s="9" t="s">
        <v>31</v>
      </c>
      <c r="P1003" s="9">
        <v>2035</v>
      </c>
      <c r="Q1003" s="9" t="s">
        <v>32</v>
      </c>
      <c r="R1003" s="17">
        <v>2.7930756588144132</v>
      </c>
      <c r="S1003" s="9">
        <v>2035</v>
      </c>
      <c r="T1003" s="9" t="s">
        <v>27</v>
      </c>
      <c r="U1003" s="9" t="s">
        <v>225</v>
      </c>
      <c r="V1003" s="9" t="s">
        <v>226</v>
      </c>
      <c r="W1003" s="9">
        <v>96</v>
      </c>
      <c r="X1003" s="9" t="s">
        <v>227</v>
      </c>
    </row>
    <row r="1004" spans="1:24" ht="60">
      <c r="A1004" s="9" t="s">
        <v>1139</v>
      </c>
      <c r="B1004" s="9" t="s">
        <v>70</v>
      </c>
      <c r="C1004" s="9" t="s">
        <v>352</v>
      </c>
      <c r="D1004" s="9" t="s">
        <v>27</v>
      </c>
      <c r="E1004" s="9" t="s">
        <v>783</v>
      </c>
      <c r="F1004" s="9" t="s">
        <v>783</v>
      </c>
      <c r="G1004" s="9" t="s">
        <v>1141</v>
      </c>
      <c r="H1004" s="9" t="s">
        <v>1142</v>
      </c>
      <c r="I1004" s="9" t="s">
        <v>54</v>
      </c>
      <c r="J1004" s="15">
        <v>4194.8560497439494</v>
      </c>
      <c r="K1004" s="16">
        <v>7.4950916310406779</v>
      </c>
      <c r="L1004" s="9" t="s">
        <v>27</v>
      </c>
      <c r="M1004" s="9">
        <v>2021</v>
      </c>
      <c r="N1004" s="9" t="s">
        <v>31</v>
      </c>
      <c r="O1004" s="9" t="s">
        <v>31</v>
      </c>
      <c r="P1004" s="9">
        <v>2035</v>
      </c>
      <c r="Q1004" s="9" t="s">
        <v>32</v>
      </c>
      <c r="R1004" s="17">
        <v>2.1902326025726322</v>
      </c>
      <c r="S1004" s="9">
        <v>2035</v>
      </c>
      <c r="T1004" s="9" t="s">
        <v>27</v>
      </c>
      <c r="U1004" s="9" t="s">
        <v>225</v>
      </c>
      <c r="V1004" s="9" t="s">
        <v>226</v>
      </c>
      <c r="W1004" s="9">
        <v>96</v>
      </c>
      <c r="X1004" s="9" t="s">
        <v>227</v>
      </c>
    </row>
    <row r="1005" spans="1:24" ht="60">
      <c r="A1005" s="9" t="s">
        <v>1139</v>
      </c>
      <c r="B1005" s="9" t="s">
        <v>70</v>
      </c>
      <c r="C1005" s="9" t="s">
        <v>316</v>
      </c>
      <c r="D1005" s="9" t="s">
        <v>27</v>
      </c>
      <c r="E1005" s="9" t="s">
        <v>392</v>
      </c>
      <c r="F1005" s="9" t="s">
        <v>392</v>
      </c>
      <c r="G1005" s="9" t="s">
        <v>1141</v>
      </c>
      <c r="H1005" s="9" t="s">
        <v>1142</v>
      </c>
      <c r="I1005" s="9" t="s">
        <v>54</v>
      </c>
      <c r="J1005" s="15">
        <v>1885.2781834121363</v>
      </c>
      <c r="K1005" s="16">
        <v>4.5502701834206505</v>
      </c>
      <c r="L1005" s="9" t="s">
        <v>27</v>
      </c>
      <c r="M1005" s="9">
        <v>2021</v>
      </c>
      <c r="N1005" s="9" t="s">
        <v>31</v>
      </c>
      <c r="O1005" s="9" t="s">
        <v>31</v>
      </c>
      <c r="P1005" s="9">
        <v>2035</v>
      </c>
      <c r="Q1005" s="9" t="s">
        <v>32</v>
      </c>
      <c r="R1005" s="17">
        <v>0.48195879499511357</v>
      </c>
      <c r="S1005" s="9">
        <v>2035</v>
      </c>
      <c r="T1005" s="9" t="s">
        <v>27</v>
      </c>
      <c r="U1005" s="9" t="s">
        <v>225</v>
      </c>
      <c r="V1005" s="9" t="s">
        <v>226</v>
      </c>
      <c r="W1005" s="9">
        <v>96</v>
      </c>
      <c r="X1005" s="9" t="s">
        <v>227</v>
      </c>
    </row>
    <row r="1006" spans="1:24" ht="60">
      <c r="A1006" s="9" t="s">
        <v>1139</v>
      </c>
      <c r="B1006" s="9" t="s">
        <v>70</v>
      </c>
      <c r="C1006" s="9" t="s">
        <v>468</v>
      </c>
      <c r="D1006" s="9" t="s">
        <v>27</v>
      </c>
      <c r="E1006" s="9" t="s">
        <v>1460</v>
      </c>
      <c r="F1006" s="9" t="s">
        <v>1460</v>
      </c>
      <c r="G1006" s="9" t="s">
        <v>1141</v>
      </c>
      <c r="H1006" s="9" t="s">
        <v>1142</v>
      </c>
      <c r="I1006" s="9" t="s">
        <v>54</v>
      </c>
      <c r="J1006" s="15">
        <v>7704.0256319849477</v>
      </c>
      <c r="K1006" s="16">
        <v>12.56790975664528</v>
      </c>
      <c r="L1006" s="9" t="s">
        <v>27</v>
      </c>
      <c r="M1006" s="9">
        <v>2021</v>
      </c>
      <c r="N1006" s="9" t="s">
        <v>31</v>
      </c>
      <c r="O1006" s="9" t="s">
        <v>31</v>
      </c>
      <c r="P1006" s="9">
        <v>2035</v>
      </c>
      <c r="Q1006" s="9" t="s">
        <v>32</v>
      </c>
      <c r="R1006" s="17">
        <v>4.3272244512997151</v>
      </c>
      <c r="S1006" s="9">
        <v>2035</v>
      </c>
      <c r="T1006" s="9" t="s">
        <v>27</v>
      </c>
      <c r="U1006" s="9" t="s">
        <v>225</v>
      </c>
      <c r="V1006" s="9" t="s">
        <v>226</v>
      </c>
      <c r="W1006" s="9">
        <v>96</v>
      </c>
      <c r="X1006" s="9" t="s">
        <v>227</v>
      </c>
    </row>
    <row r="1007" spans="1:24" ht="60">
      <c r="A1007" s="9" t="s">
        <v>1139</v>
      </c>
      <c r="B1007" s="9" t="s">
        <v>70</v>
      </c>
      <c r="C1007" s="9" t="s">
        <v>346</v>
      </c>
      <c r="D1007" s="9" t="s">
        <v>27</v>
      </c>
      <c r="E1007" s="9" t="s">
        <v>1461</v>
      </c>
      <c r="F1007" s="9" t="s">
        <v>1461</v>
      </c>
      <c r="G1007" s="9" t="s">
        <v>1141</v>
      </c>
      <c r="H1007" s="9" t="s">
        <v>1142</v>
      </c>
      <c r="I1007" s="9" t="s">
        <v>54</v>
      </c>
      <c r="J1007" s="15">
        <v>3820.5084183901208</v>
      </c>
      <c r="K1007" s="16">
        <v>7.2754021243139624</v>
      </c>
      <c r="L1007" s="9" t="s">
        <v>27</v>
      </c>
      <c r="M1007" s="9">
        <v>2021</v>
      </c>
      <c r="N1007" s="9" t="s">
        <v>31</v>
      </c>
      <c r="O1007" s="9" t="s">
        <v>31</v>
      </c>
      <c r="P1007" s="9">
        <v>2035</v>
      </c>
      <c r="Q1007" s="9" t="s">
        <v>32</v>
      </c>
      <c r="R1007" s="17">
        <v>1.1817401102882221</v>
      </c>
      <c r="S1007" s="9">
        <v>2035</v>
      </c>
      <c r="T1007" s="9" t="s">
        <v>27</v>
      </c>
      <c r="U1007" s="9" t="s">
        <v>225</v>
      </c>
      <c r="V1007" s="9" t="s">
        <v>226</v>
      </c>
      <c r="W1007" s="9">
        <v>96</v>
      </c>
      <c r="X1007" s="9" t="s">
        <v>227</v>
      </c>
    </row>
    <row r="1008" spans="1:24" ht="60">
      <c r="A1008" s="9" t="s">
        <v>1139</v>
      </c>
      <c r="B1008" s="9" t="s">
        <v>70</v>
      </c>
      <c r="C1008" s="9" t="s">
        <v>458</v>
      </c>
      <c r="D1008" s="9" t="s">
        <v>27</v>
      </c>
      <c r="E1008" s="9" t="s">
        <v>1462</v>
      </c>
      <c r="F1008" s="9" t="s">
        <v>1462</v>
      </c>
      <c r="G1008" s="9" t="s">
        <v>1141</v>
      </c>
      <c r="H1008" s="9" t="s">
        <v>1142</v>
      </c>
      <c r="I1008" s="9" t="s">
        <v>54</v>
      </c>
      <c r="J1008" s="15">
        <v>3477.9396182177306</v>
      </c>
      <c r="K1008" s="16">
        <v>8.842167663160394</v>
      </c>
      <c r="L1008" s="9" t="s">
        <v>27</v>
      </c>
      <c r="M1008" s="9">
        <v>2021</v>
      </c>
      <c r="N1008" s="9" t="s">
        <v>31</v>
      </c>
      <c r="O1008" s="9" t="s">
        <v>31</v>
      </c>
      <c r="P1008" s="9">
        <v>2035</v>
      </c>
      <c r="Q1008" s="9" t="s">
        <v>32</v>
      </c>
      <c r="R1008" s="17">
        <v>1.7220919332476368</v>
      </c>
      <c r="S1008" s="9">
        <v>2035</v>
      </c>
      <c r="T1008" s="9" t="s">
        <v>27</v>
      </c>
      <c r="U1008" s="9" t="s">
        <v>225</v>
      </c>
      <c r="V1008" s="9" t="s">
        <v>226</v>
      </c>
      <c r="W1008" s="9">
        <v>96</v>
      </c>
      <c r="X1008" s="9" t="s">
        <v>227</v>
      </c>
    </row>
    <row r="1009" spans="1:24" ht="60">
      <c r="A1009" s="9" t="s">
        <v>1139</v>
      </c>
      <c r="B1009" s="9" t="s">
        <v>70</v>
      </c>
      <c r="C1009" s="9" t="s">
        <v>247</v>
      </c>
      <c r="D1009" s="9" t="s">
        <v>27</v>
      </c>
      <c r="E1009" s="9" t="s">
        <v>785</v>
      </c>
      <c r="F1009" s="9" t="s">
        <v>785</v>
      </c>
      <c r="G1009" s="9" t="s">
        <v>1141</v>
      </c>
      <c r="H1009" s="9" t="s">
        <v>1142</v>
      </c>
      <c r="I1009" s="9" t="s">
        <v>54</v>
      </c>
      <c r="J1009" s="15">
        <v>3088.0003434508349</v>
      </c>
      <c r="K1009" s="16">
        <v>7.7579152346560925</v>
      </c>
      <c r="L1009" s="9" t="s">
        <v>27</v>
      </c>
      <c r="M1009" s="9">
        <v>2021</v>
      </c>
      <c r="N1009" s="9" t="s">
        <v>31</v>
      </c>
      <c r="O1009" s="9" t="s">
        <v>31</v>
      </c>
      <c r="P1009" s="9">
        <v>2035</v>
      </c>
      <c r="Q1009" s="9" t="s">
        <v>32</v>
      </c>
      <c r="R1009" s="17">
        <v>2.3311716048613964</v>
      </c>
      <c r="S1009" s="9">
        <v>2035</v>
      </c>
      <c r="T1009" s="9" t="s">
        <v>27</v>
      </c>
      <c r="U1009" s="9" t="s">
        <v>225</v>
      </c>
      <c r="V1009" s="9" t="s">
        <v>226</v>
      </c>
      <c r="W1009" s="9">
        <v>96</v>
      </c>
      <c r="X1009" s="9" t="s">
        <v>227</v>
      </c>
    </row>
    <row r="1010" spans="1:24" ht="60">
      <c r="A1010" s="9" t="s">
        <v>1139</v>
      </c>
      <c r="B1010" s="9" t="s">
        <v>70</v>
      </c>
      <c r="C1010" s="9" t="s">
        <v>270</v>
      </c>
      <c r="D1010" s="9" t="s">
        <v>27</v>
      </c>
      <c r="E1010" s="9" t="s">
        <v>1463</v>
      </c>
      <c r="F1010" s="9" t="s">
        <v>1463</v>
      </c>
      <c r="G1010" s="9" t="s">
        <v>1141</v>
      </c>
      <c r="H1010" s="9" t="s">
        <v>1142</v>
      </c>
      <c r="I1010" s="9" t="s">
        <v>54</v>
      </c>
      <c r="J1010" s="15">
        <v>8226.9229825521306</v>
      </c>
      <c r="K1010" s="16">
        <v>26.443888331429516</v>
      </c>
      <c r="L1010" s="9" t="s">
        <v>27</v>
      </c>
      <c r="M1010" s="9">
        <v>2021</v>
      </c>
      <c r="N1010" s="9" t="s">
        <v>31</v>
      </c>
      <c r="O1010" s="9" t="s">
        <v>31</v>
      </c>
      <c r="P1010" s="9">
        <v>2035</v>
      </c>
      <c r="Q1010" s="9" t="s">
        <v>32</v>
      </c>
      <c r="R1010" s="17">
        <v>3.1258428919966539</v>
      </c>
      <c r="S1010" s="9">
        <v>2035</v>
      </c>
      <c r="T1010" s="9" t="s">
        <v>27</v>
      </c>
      <c r="U1010" s="9" t="s">
        <v>225</v>
      </c>
      <c r="V1010" s="9" t="s">
        <v>226</v>
      </c>
      <c r="W1010" s="9">
        <v>96</v>
      </c>
      <c r="X1010" s="9" t="s">
        <v>227</v>
      </c>
    </row>
    <row r="1011" spans="1:24" ht="60">
      <c r="A1011" s="9" t="s">
        <v>1139</v>
      </c>
      <c r="B1011" s="9" t="s">
        <v>70</v>
      </c>
      <c r="C1011" s="9" t="s">
        <v>346</v>
      </c>
      <c r="D1011" s="9" t="s">
        <v>27</v>
      </c>
      <c r="E1011" s="9" t="s">
        <v>1464</v>
      </c>
      <c r="F1011" s="9" t="s">
        <v>1464</v>
      </c>
      <c r="G1011" s="9" t="s">
        <v>1141</v>
      </c>
      <c r="H1011" s="9" t="s">
        <v>1142</v>
      </c>
      <c r="I1011" s="9" t="s">
        <v>54</v>
      </c>
      <c r="J1011" s="15">
        <v>4870.7942402265953</v>
      </c>
      <c r="K1011" s="16">
        <v>10.32016854845871</v>
      </c>
      <c r="L1011" s="9" t="s">
        <v>27</v>
      </c>
      <c r="M1011" s="9">
        <v>2021</v>
      </c>
      <c r="N1011" s="9" t="s">
        <v>31</v>
      </c>
      <c r="O1011" s="9" t="s">
        <v>31</v>
      </c>
      <c r="P1011" s="9">
        <v>2035</v>
      </c>
      <c r="Q1011" s="9" t="s">
        <v>32</v>
      </c>
      <c r="R1011" s="17">
        <v>4.0673029520979762</v>
      </c>
      <c r="S1011" s="9">
        <v>2035</v>
      </c>
      <c r="T1011" s="9" t="s">
        <v>27</v>
      </c>
      <c r="U1011" s="9" t="s">
        <v>225</v>
      </c>
      <c r="V1011" s="9" t="s">
        <v>226</v>
      </c>
      <c r="W1011" s="9">
        <v>96</v>
      </c>
      <c r="X1011" s="9" t="s">
        <v>227</v>
      </c>
    </row>
    <row r="1012" spans="1:24" ht="60">
      <c r="A1012" s="9" t="s">
        <v>1139</v>
      </c>
      <c r="B1012" s="9" t="s">
        <v>70</v>
      </c>
      <c r="C1012" s="9" t="s">
        <v>266</v>
      </c>
      <c r="D1012" s="9" t="s">
        <v>27</v>
      </c>
      <c r="E1012" s="9" t="s">
        <v>1465</v>
      </c>
      <c r="F1012" s="9" t="s">
        <v>1465</v>
      </c>
      <c r="G1012" s="9" t="s">
        <v>1141</v>
      </c>
      <c r="H1012" s="9" t="s">
        <v>1142</v>
      </c>
      <c r="I1012" s="9" t="s">
        <v>54</v>
      </c>
      <c r="J1012" s="15">
        <v>4260.7695192773581</v>
      </c>
      <c r="K1012" s="16">
        <v>8.6109743789716369</v>
      </c>
      <c r="L1012" s="9" t="s">
        <v>27</v>
      </c>
      <c r="M1012" s="9">
        <v>2021</v>
      </c>
      <c r="N1012" s="9" t="s">
        <v>31</v>
      </c>
      <c r="O1012" s="9" t="s">
        <v>31</v>
      </c>
      <c r="P1012" s="9">
        <v>2035</v>
      </c>
      <c r="Q1012" s="9" t="s">
        <v>32</v>
      </c>
      <c r="R1012" s="17">
        <v>3.680252760820597</v>
      </c>
      <c r="S1012" s="9">
        <v>2035</v>
      </c>
      <c r="T1012" s="9" t="s">
        <v>27</v>
      </c>
      <c r="U1012" s="9" t="s">
        <v>225</v>
      </c>
      <c r="V1012" s="9" t="s">
        <v>226</v>
      </c>
      <c r="W1012" s="9">
        <v>96</v>
      </c>
      <c r="X1012" s="9" t="s">
        <v>227</v>
      </c>
    </row>
    <row r="1013" spans="1:24" ht="60">
      <c r="A1013" s="9" t="s">
        <v>1139</v>
      </c>
      <c r="B1013" s="9" t="s">
        <v>70</v>
      </c>
      <c r="C1013" s="9" t="s">
        <v>273</v>
      </c>
      <c r="D1013" s="9" t="s">
        <v>27</v>
      </c>
      <c r="E1013" s="9" t="s">
        <v>1466</v>
      </c>
      <c r="F1013" s="9" t="s">
        <v>1466</v>
      </c>
      <c r="G1013" s="9" t="s">
        <v>1141</v>
      </c>
      <c r="H1013" s="9" t="s">
        <v>1142</v>
      </c>
      <c r="I1013" s="9" t="s">
        <v>54</v>
      </c>
      <c r="J1013" s="15">
        <v>4322.7005572746084</v>
      </c>
      <c r="K1013" s="16">
        <v>12.321675941712684</v>
      </c>
      <c r="L1013" s="9" t="s">
        <v>27</v>
      </c>
      <c r="M1013" s="9">
        <v>2021</v>
      </c>
      <c r="N1013" s="9" t="s">
        <v>31</v>
      </c>
      <c r="O1013" s="9" t="s">
        <v>31</v>
      </c>
      <c r="P1013" s="9">
        <v>2035</v>
      </c>
      <c r="Q1013" s="9" t="s">
        <v>32</v>
      </c>
      <c r="R1013" s="17">
        <v>5.4684315837326913</v>
      </c>
      <c r="S1013" s="9">
        <v>2035</v>
      </c>
      <c r="T1013" s="9" t="s">
        <v>27</v>
      </c>
      <c r="U1013" s="9" t="s">
        <v>225</v>
      </c>
      <c r="V1013" s="9" t="s">
        <v>226</v>
      </c>
      <c r="W1013" s="9">
        <v>96</v>
      </c>
      <c r="X1013" s="9" t="s">
        <v>227</v>
      </c>
    </row>
    <row r="1014" spans="1:24" ht="60">
      <c r="A1014" s="9" t="s">
        <v>1139</v>
      </c>
      <c r="B1014" s="9" t="s">
        <v>70</v>
      </c>
      <c r="C1014" s="9" t="s">
        <v>157</v>
      </c>
      <c r="D1014" s="9" t="s">
        <v>27</v>
      </c>
      <c r="E1014" s="9" t="s">
        <v>787</v>
      </c>
      <c r="F1014" s="9" t="s">
        <v>787</v>
      </c>
      <c r="G1014" s="9" t="s">
        <v>1141</v>
      </c>
      <c r="H1014" s="9" t="s">
        <v>1142</v>
      </c>
      <c r="I1014" s="9" t="s">
        <v>54</v>
      </c>
      <c r="J1014" s="15">
        <v>7310.5794505994627</v>
      </c>
      <c r="K1014" s="16">
        <v>23.080056415629041</v>
      </c>
      <c r="L1014" s="9" t="s">
        <v>27</v>
      </c>
      <c r="M1014" s="9">
        <v>2021</v>
      </c>
      <c r="N1014" s="9" t="s">
        <v>31</v>
      </c>
      <c r="O1014" s="9" t="s">
        <v>31</v>
      </c>
      <c r="P1014" s="9">
        <v>2035</v>
      </c>
      <c r="Q1014" s="9" t="s">
        <v>32</v>
      </c>
      <c r="R1014" s="17">
        <v>7.2110361830553416</v>
      </c>
      <c r="S1014" s="9">
        <v>2035</v>
      </c>
      <c r="T1014" s="9" t="s">
        <v>27</v>
      </c>
      <c r="U1014" s="9" t="s">
        <v>225</v>
      </c>
      <c r="V1014" s="9" t="s">
        <v>226</v>
      </c>
      <c r="W1014" s="9">
        <v>96</v>
      </c>
      <c r="X1014" s="9" t="s">
        <v>227</v>
      </c>
    </row>
    <row r="1015" spans="1:24" ht="60">
      <c r="A1015" s="9" t="s">
        <v>1139</v>
      </c>
      <c r="B1015" s="9" t="s">
        <v>70</v>
      </c>
      <c r="C1015" s="9" t="s">
        <v>346</v>
      </c>
      <c r="D1015" s="9" t="s">
        <v>27</v>
      </c>
      <c r="E1015" s="9" t="s">
        <v>1467</v>
      </c>
      <c r="F1015" s="9" t="s">
        <v>1467</v>
      </c>
      <c r="G1015" s="9" t="s">
        <v>1141</v>
      </c>
      <c r="H1015" s="9" t="s">
        <v>1142</v>
      </c>
      <c r="I1015" s="9" t="s">
        <v>54</v>
      </c>
      <c r="J1015" s="15">
        <v>10489.246691272907</v>
      </c>
      <c r="K1015" s="16">
        <v>23.761048900827532</v>
      </c>
      <c r="L1015" s="9" t="s">
        <v>27</v>
      </c>
      <c r="M1015" s="9">
        <v>2021</v>
      </c>
      <c r="N1015" s="9" t="s">
        <v>31</v>
      </c>
      <c r="O1015" s="9" t="s">
        <v>31</v>
      </c>
      <c r="P1015" s="9">
        <v>2035</v>
      </c>
      <c r="Q1015" s="9" t="s">
        <v>32</v>
      </c>
      <c r="R1015" s="17">
        <v>9.5558496007663116</v>
      </c>
      <c r="S1015" s="9">
        <v>2035</v>
      </c>
      <c r="T1015" s="9" t="s">
        <v>27</v>
      </c>
      <c r="U1015" s="9" t="s">
        <v>225</v>
      </c>
      <c r="V1015" s="9" t="s">
        <v>226</v>
      </c>
      <c r="W1015" s="9">
        <v>96</v>
      </c>
      <c r="X1015" s="9" t="s">
        <v>227</v>
      </c>
    </row>
    <row r="1016" spans="1:24" ht="60">
      <c r="A1016" s="9" t="s">
        <v>1139</v>
      </c>
      <c r="B1016" s="9" t="s">
        <v>70</v>
      </c>
      <c r="C1016" s="9" t="s">
        <v>355</v>
      </c>
      <c r="D1016" s="9" t="s">
        <v>27</v>
      </c>
      <c r="E1016" s="9" t="s">
        <v>1468</v>
      </c>
      <c r="F1016" s="9" t="s">
        <v>1468</v>
      </c>
      <c r="G1016" s="9" t="s">
        <v>1141</v>
      </c>
      <c r="H1016" s="9" t="s">
        <v>1142</v>
      </c>
      <c r="I1016" s="9" t="s">
        <v>54</v>
      </c>
      <c r="J1016" s="15">
        <v>1921.5164915864041</v>
      </c>
      <c r="K1016" s="16">
        <v>8.2393188114238853</v>
      </c>
      <c r="L1016" s="9" t="s">
        <v>27</v>
      </c>
      <c r="M1016" s="9">
        <v>2021</v>
      </c>
      <c r="N1016" s="9" t="s">
        <v>31</v>
      </c>
      <c r="O1016" s="9" t="s">
        <v>31</v>
      </c>
      <c r="P1016" s="9">
        <v>2035</v>
      </c>
      <c r="Q1016" s="9" t="s">
        <v>32</v>
      </c>
      <c r="R1016" s="17">
        <v>0.28403815305415298</v>
      </c>
      <c r="S1016" s="9">
        <v>2035</v>
      </c>
      <c r="T1016" s="9" t="s">
        <v>27</v>
      </c>
      <c r="U1016" s="9" t="s">
        <v>225</v>
      </c>
      <c r="V1016" s="9" t="s">
        <v>226</v>
      </c>
      <c r="W1016" s="9">
        <v>96</v>
      </c>
      <c r="X1016" s="9" t="s">
        <v>227</v>
      </c>
    </row>
    <row r="1017" spans="1:24" ht="60">
      <c r="A1017" s="9" t="s">
        <v>1139</v>
      </c>
      <c r="B1017" s="9" t="s">
        <v>70</v>
      </c>
      <c r="C1017" s="9" t="s">
        <v>355</v>
      </c>
      <c r="D1017" s="9" t="s">
        <v>27</v>
      </c>
      <c r="E1017" s="9" t="s">
        <v>789</v>
      </c>
      <c r="F1017" s="9" t="s">
        <v>789</v>
      </c>
      <c r="G1017" s="9" t="s">
        <v>1141</v>
      </c>
      <c r="H1017" s="9" t="s">
        <v>1142</v>
      </c>
      <c r="I1017" s="9" t="s">
        <v>54</v>
      </c>
      <c r="J1017" s="15">
        <v>5519.634563972244</v>
      </c>
      <c r="K1017" s="16">
        <v>16.992546016398471</v>
      </c>
      <c r="L1017" s="9" t="s">
        <v>27</v>
      </c>
      <c r="M1017" s="9">
        <v>2021</v>
      </c>
      <c r="N1017" s="9" t="s">
        <v>31</v>
      </c>
      <c r="O1017" s="9" t="s">
        <v>31</v>
      </c>
      <c r="P1017" s="9">
        <v>2035</v>
      </c>
      <c r="Q1017" s="9" t="s">
        <v>32</v>
      </c>
      <c r="R1017" s="17">
        <v>0.91023567992784749</v>
      </c>
      <c r="S1017" s="9">
        <v>2035</v>
      </c>
      <c r="T1017" s="9" t="s">
        <v>27</v>
      </c>
      <c r="U1017" s="9" t="s">
        <v>225</v>
      </c>
      <c r="V1017" s="9" t="s">
        <v>226</v>
      </c>
      <c r="W1017" s="9">
        <v>96</v>
      </c>
      <c r="X1017" s="9" t="s">
        <v>227</v>
      </c>
    </row>
    <row r="1018" spans="1:24" ht="60">
      <c r="A1018" s="9" t="s">
        <v>1139</v>
      </c>
      <c r="B1018" s="9" t="s">
        <v>70</v>
      </c>
      <c r="C1018" s="9" t="s">
        <v>316</v>
      </c>
      <c r="D1018" s="9" t="s">
        <v>27</v>
      </c>
      <c r="E1018" s="9" t="s">
        <v>395</v>
      </c>
      <c r="F1018" s="9" t="s">
        <v>395</v>
      </c>
      <c r="G1018" s="9" t="s">
        <v>1141</v>
      </c>
      <c r="H1018" s="9" t="s">
        <v>1142</v>
      </c>
      <c r="I1018" s="9" t="s">
        <v>54</v>
      </c>
      <c r="J1018" s="15">
        <v>11292.971596916359</v>
      </c>
      <c r="K1018" s="16">
        <v>28.598839126939172</v>
      </c>
      <c r="L1018" s="9" t="s">
        <v>27</v>
      </c>
      <c r="M1018" s="9">
        <v>2021</v>
      </c>
      <c r="N1018" s="9" t="s">
        <v>31</v>
      </c>
      <c r="O1018" s="9" t="s">
        <v>31</v>
      </c>
      <c r="P1018" s="9">
        <v>2035</v>
      </c>
      <c r="Q1018" s="9" t="s">
        <v>32</v>
      </c>
      <c r="R1018" s="17">
        <v>2.9723330960966319</v>
      </c>
      <c r="S1018" s="9">
        <v>2035</v>
      </c>
      <c r="T1018" s="9" t="s">
        <v>27</v>
      </c>
      <c r="U1018" s="9" t="s">
        <v>225</v>
      </c>
      <c r="V1018" s="9" t="s">
        <v>226</v>
      </c>
      <c r="W1018" s="9">
        <v>96</v>
      </c>
      <c r="X1018" s="9" t="s">
        <v>227</v>
      </c>
    </row>
    <row r="1019" spans="1:24" ht="60">
      <c r="A1019" s="9" t="s">
        <v>1139</v>
      </c>
      <c r="B1019" s="9" t="s">
        <v>70</v>
      </c>
      <c r="C1019" s="9" t="s">
        <v>43</v>
      </c>
      <c r="D1019" s="9" t="s">
        <v>27</v>
      </c>
      <c r="E1019" s="9" t="s">
        <v>397</v>
      </c>
      <c r="F1019" s="9" t="s">
        <v>397</v>
      </c>
      <c r="G1019" s="9" t="s">
        <v>1141</v>
      </c>
      <c r="H1019" s="9" t="s">
        <v>1142</v>
      </c>
      <c r="I1019" s="9" t="s">
        <v>54</v>
      </c>
      <c r="J1019" s="15">
        <v>57454.699153620248</v>
      </c>
      <c r="K1019" s="16">
        <v>208.15440866413937</v>
      </c>
      <c r="L1019" s="9" t="s">
        <v>27</v>
      </c>
      <c r="M1019" s="9">
        <v>2021</v>
      </c>
      <c r="N1019" s="9" t="s">
        <v>31</v>
      </c>
      <c r="O1019" s="9" t="s">
        <v>31</v>
      </c>
      <c r="P1019" s="9">
        <v>2035</v>
      </c>
      <c r="Q1019" s="9" t="s">
        <v>32</v>
      </c>
      <c r="R1019" s="17">
        <v>8.72508844474741</v>
      </c>
      <c r="S1019" s="9">
        <v>2035</v>
      </c>
      <c r="T1019" s="9" t="s">
        <v>27</v>
      </c>
      <c r="U1019" s="9" t="s">
        <v>225</v>
      </c>
      <c r="V1019" s="9" t="s">
        <v>226</v>
      </c>
      <c r="W1019" s="9">
        <v>96</v>
      </c>
      <c r="X1019" s="9" t="s">
        <v>227</v>
      </c>
    </row>
    <row r="1020" spans="1:24" ht="60">
      <c r="A1020" s="9" t="s">
        <v>1139</v>
      </c>
      <c r="B1020" s="9" t="s">
        <v>70</v>
      </c>
      <c r="C1020" s="9" t="s">
        <v>316</v>
      </c>
      <c r="D1020" s="9" t="s">
        <v>27</v>
      </c>
      <c r="E1020" s="9" t="s">
        <v>791</v>
      </c>
      <c r="F1020" s="9" t="s">
        <v>791</v>
      </c>
      <c r="G1020" s="9" t="s">
        <v>1141</v>
      </c>
      <c r="H1020" s="9" t="s">
        <v>1142</v>
      </c>
      <c r="I1020" s="9" t="s">
        <v>54</v>
      </c>
      <c r="J1020" s="15">
        <v>10080.118348470427</v>
      </c>
      <c r="K1020" s="16">
        <v>26.911194644149159</v>
      </c>
      <c r="L1020" s="9" t="s">
        <v>27</v>
      </c>
      <c r="M1020" s="9">
        <v>2021</v>
      </c>
      <c r="N1020" s="9" t="s">
        <v>31</v>
      </c>
      <c r="O1020" s="9" t="s">
        <v>31</v>
      </c>
      <c r="P1020" s="9">
        <v>2035</v>
      </c>
      <c r="Q1020" s="9" t="s">
        <v>32</v>
      </c>
      <c r="R1020" s="17">
        <v>3.8526703478412023</v>
      </c>
      <c r="S1020" s="9">
        <v>2035</v>
      </c>
      <c r="T1020" s="9" t="s">
        <v>27</v>
      </c>
      <c r="U1020" s="9" t="s">
        <v>225</v>
      </c>
      <c r="V1020" s="9" t="s">
        <v>226</v>
      </c>
      <c r="W1020" s="9">
        <v>96</v>
      </c>
      <c r="X1020" s="9" t="s">
        <v>227</v>
      </c>
    </row>
    <row r="1021" spans="1:24" ht="60">
      <c r="A1021" s="9" t="s">
        <v>1139</v>
      </c>
      <c r="B1021" s="9" t="s">
        <v>70</v>
      </c>
      <c r="C1021" s="9" t="s">
        <v>273</v>
      </c>
      <c r="D1021" s="9" t="s">
        <v>27</v>
      </c>
      <c r="E1021" s="9" t="s">
        <v>1469</v>
      </c>
      <c r="F1021" s="9" t="s">
        <v>1469</v>
      </c>
      <c r="G1021" s="9" t="s">
        <v>1141</v>
      </c>
      <c r="H1021" s="9" t="s">
        <v>1142</v>
      </c>
      <c r="I1021" s="9" t="s">
        <v>54</v>
      </c>
      <c r="J1021" s="15">
        <v>27845.129140899877</v>
      </c>
      <c r="K1021" s="16">
        <v>65.350756858376812</v>
      </c>
      <c r="L1021" s="9" t="s">
        <v>27</v>
      </c>
      <c r="M1021" s="9">
        <v>2021</v>
      </c>
      <c r="N1021" s="9" t="s">
        <v>31</v>
      </c>
      <c r="O1021" s="9" t="s">
        <v>31</v>
      </c>
      <c r="P1021" s="9">
        <v>2035</v>
      </c>
      <c r="Q1021" s="9" t="s">
        <v>32</v>
      </c>
      <c r="R1021" s="17">
        <v>10.353568613832989</v>
      </c>
      <c r="S1021" s="9">
        <v>2035</v>
      </c>
      <c r="T1021" s="9" t="s">
        <v>27</v>
      </c>
      <c r="U1021" s="9" t="s">
        <v>225</v>
      </c>
      <c r="V1021" s="9" t="s">
        <v>226</v>
      </c>
      <c r="W1021" s="9">
        <v>96</v>
      </c>
      <c r="X1021" s="9" t="s">
        <v>227</v>
      </c>
    </row>
    <row r="1022" spans="1:24" ht="60">
      <c r="A1022" s="9" t="s">
        <v>1139</v>
      </c>
      <c r="B1022" s="9" t="s">
        <v>70</v>
      </c>
      <c r="C1022" s="9" t="s">
        <v>229</v>
      </c>
      <c r="D1022" s="9" t="s">
        <v>27</v>
      </c>
      <c r="E1022" s="9" t="s">
        <v>400</v>
      </c>
      <c r="F1022" s="9" t="s">
        <v>400</v>
      </c>
      <c r="G1022" s="9" t="s">
        <v>1141</v>
      </c>
      <c r="H1022" s="9" t="s">
        <v>1142</v>
      </c>
      <c r="I1022" s="9" t="s">
        <v>54</v>
      </c>
      <c r="J1022" s="15">
        <v>33693.567548548526</v>
      </c>
      <c r="K1022" s="16">
        <v>122.48935300234413</v>
      </c>
      <c r="L1022" s="9" t="s">
        <v>27</v>
      </c>
      <c r="M1022" s="9">
        <v>2021</v>
      </c>
      <c r="N1022" s="9" t="s">
        <v>31</v>
      </c>
      <c r="O1022" s="9" t="s">
        <v>31</v>
      </c>
      <c r="P1022" s="9">
        <v>2035</v>
      </c>
      <c r="Q1022" s="9" t="s">
        <v>32</v>
      </c>
      <c r="R1022" s="17">
        <v>7.8950425045381127</v>
      </c>
      <c r="S1022" s="9">
        <v>2035</v>
      </c>
      <c r="T1022" s="9" t="s">
        <v>27</v>
      </c>
      <c r="U1022" s="9" t="s">
        <v>225</v>
      </c>
      <c r="V1022" s="9" t="s">
        <v>226</v>
      </c>
      <c r="W1022" s="9">
        <v>96</v>
      </c>
      <c r="X1022" s="9" t="s">
        <v>227</v>
      </c>
    </row>
    <row r="1023" spans="1:24" ht="60">
      <c r="A1023" s="9" t="s">
        <v>1139</v>
      </c>
      <c r="B1023" s="9" t="s">
        <v>70</v>
      </c>
      <c r="C1023" s="9" t="s">
        <v>157</v>
      </c>
      <c r="D1023" s="9" t="s">
        <v>27</v>
      </c>
      <c r="E1023" s="9" t="s">
        <v>1470</v>
      </c>
      <c r="F1023" s="9" t="s">
        <v>1470</v>
      </c>
      <c r="G1023" s="9" t="s">
        <v>1141</v>
      </c>
      <c r="H1023" s="9" t="s">
        <v>1142</v>
      </c>
      <c r="I1023" s="9" t="s">
        <v>54</v>
      </c>
      <c r="J1023" s="15">
        <v>13281.636171499178</v>
      </c>
      <c r="K1023" s="16">
        <v>37.312615470032284</v>
      </c>
      <c r="L1023" s="9" t="s">
        <v>27</v>
      </c>
      <c r="M1023" s="9">
        <v>2021</v>
      </c>
      <c r="N1023" s="9" t="s">
        <v>31</v>
      </c>
      <c r="O1023" s="9" t="s">
        <v>31</v>
      </c>
      <c r="P1023" s="9">
        <v>2035</v>
      </c>
      <c r="Q1023" s="9" t="s">
        <v>32</v>
      </c>
      <c r="R1023" s="17">
        <v>4.9356915111132205</v>
      </c>
      <c r="S1023" s="9">
        <v>2035</v>
      </c>
      <c r="T1023" s="9" t="s">
        <v>27</v>
      </c>
      <c r="U1023" s="9" t="s">
        <v>225</v>
      </c>
      <c r="V1023" s="9" t="s">
        <v>226</v>
      </c>
      <c r="W1023" s="9">
        <v>96</v>
      </c>
      <c r="X1023" s="9" t="s">
        <v>227</v>
      </c>
    </row>
    <row r="1024" spans="1:24" ht="60">
      <c r="A1024" s="9" t="s">
        <v>1139</v>
      </c>
      <c r="B1024" s="9" t="s">
        <v>70</v>
      </c>
      <c r="C1024" s="9" t="s">
        <v>270</v>
      </c>
      <c r="D1024" s="9" t="s">
        <v>27</v>
      </c>
      <c r="E1024" s="9" t="s">
        <v>1471</v>
      </c>
      <c r="F1024" s="9" t="s">
        <v>1471</v>
      </c>
      <c r="G1024" s="9" t="s">
        <v>1141</v>
      </c>
      <c r="H1024" s="9" t="s">
        <v>1142</v>
      </c>
      <c r="I1024" s="9" t="s">
        <v>54</v>
      </c>
      <c r="J1024" s="15">
        <v>11641.806486080521</v>
      </c>
      <c r="K1024" s="16">
        <v>28.507480227835877</v>
      </c>
      <c r="L1024" s="9" t="s">
        <v>27</v>
      </c>
      <c r="M1024" s="9">
        <v>2021</v>
      </c>
      <c r="N1024" s="9" t="s">
        <v>31</v>
      </c>
      <c r="O1024" s="9" t="s">
        <v>31</v>
      </c>
      <c r="P1024" s="9">
        <v>2035</v>
      </c>
      <c r="Q1024" s="9" t="s">
        <v>32</v>
      </c>
      <c r="R1024" s="17">
        <v>6.389742117001763</v>
      </c>
      <c r="S1024" s="9">
        <v>2035</v>
      </c>
      <c r="T1024" s="9" t="s">
        <v>27</v>
      </c>
      <c r="U1024" s="9" t="s">
        <v>225</v>
      </c>
      <c r="V1024" s="9" t="s">
        <v>226</v>
      </c>
      <c r="W1024" s="9">
        <v>96</v>
      </c>
      <c r="X1024" s="9" t="s">
        <v>227</v>
      </c>
    </row>
    <row r="1025" spans="1:24" ht="60">
      <c r="A1025" s="9" t="s">
        <v>1139</v>
      </c>
      <c r="B1025" s="9" t="s">
        <v>70</v>
      </c>
      <c r="C1025" s="9" t="s">
        <v>402</v>
      </c>
      <c r="D1025" s="9" t="s">
        <v>27</v>
      </c>
      <c r="E1025" s="9" t="s">
        <v>404</v>
      </c>
      <c r="F1025" s="9" t="s">
        <v>404</v>
      </c>
      <c r="G1025" s="9" t="s">
        <v>1141</v>
      </c>
      <c r="H1025" s="9" t="s">
        <v>1142</v>
      </c>
      <c r="I1025" s="9" t="s">
        <v>54</v>
      </c>
      <c r="J1025" s="15">
        <v>174904.93439116175</v>
      </c>
      <c r="K1025" s="16">
        <v>610.02286091144242</v>
      </c>
      <c r="L1025" s="9" t="s">
        <v>27</v>
      </c>
      <c r="M1025" s="9">
        <v>2021</v>
      </c>
      <c r="N1025" s="9" t="s">
        <v>31</v>
      </c>
      <c r="O1025" s="9" t="s">
        <v>31</v>
      </c>
      <c r="P1025" s="9">
        <v>2035</v>
      </c>
      <c r="Q1025" s="9" t="s">
        <v>32</v>
      </c>
      <c r="R1025" s="17">
        <v>25.194631452173589</v>
      </c>
      <c r="S1025" s="9">
        <v>2035</v>
      </c>
      <c r="T1025" s="9" t="s">
        <v>27</v>
      </c>
      <c r="U1025" s="9" t="s">
        <v>225</v>
      </c>
      <c r="V1025" s="9" t="s">
        <v>226</v>
      </c>
      <c r="W1025" s="9">
        <v>96</v>
      </c>
      <c r="X1025" s="9" t="s">
        <v>227</v>
      </c>
    </row>
    <row r="1026" spans="1:24" ht="60">
      <c r="A1026" s="9" t="s">
        <v>1139</v>
      </c>
      <c r="B1026" s="9" t="s">
        <v>70</v>
      </c>
      <c r="C1026" s="9" t="s">
        <v>455</v>
      </c>
      <c r="D1026" s="9" t="s">
        <v>27</v>
      </c>
      <c r="E1026" s="9" t="s">
        <v>1066</v>
      </c>
      <c r="F1026" s="9" t="s">
        <v>1066</v>
      </c>
      <c r="G1026" s="9" t="s">
        <v>1141</v>
      </c>
      <c r="H1026" s="9" t="s">
        <v>1142</v>
      </c>
      <c r="I1026" s="9" t="s">
        <v>54</v>
      </c>
      <c r="J1026" s="15">
        <v>6158.0260288011386</v>
      </c>
      <c r="K1026" s="16">
        <v>17.7808250018339</v>
      </c>
      <c r="L1026" s="9" t="s">
        <v>27</v>
      </c>
      <c r="M1026" s="9">
        <v>2021</v>
      </c>
      <c r="N1026" s="9" t="s">
        <v>31</v>
      </c>
      <c r="O1026" s="9" t="s">
        <v>31</v>
      </c>
      <c r="P1026" s="9">
        <v>2035</v>
      </c>
      <c r="Q1026" s="9" t="s">
        <v>32</v>
      </c>
      <c r="R1026" s="17">
        <v>5.5086504239221261</v>
      </c>
      <c r="S1026" s="9">
        <v>2035</v>
      </c>
      <c r="T1026" s="9" t="s">
        <v>27</v>
      </c>
      <c r="U1026" s="9" t="s">
        <v>225</v>
      </c>
      <c r="V1026" s="9" t="s">
        <v>226</v>
      </c>
      <c r="W1026" s="9">
        <v>96</v>
      </c>
      <c r="X1026" s="9" t="s">
        <v>227</v>
      </c>
    </row>
    <row r="1027" spans="1:24" ht="60">
      <c r="A1027" s="9" t="s">
        <v>1139</v>
      </c>
      <c r="B1027" s="9" t="s">
        <v>70</v>
      </c>
      <c r="C1027" s="9" t="s">
        <v>630</v>
      </c>
      <c r="D1027" s="9" t="s">
        <v>27</v>
      </c>
      <c r="E1027" s="9" t="s">
        <v>793</v>
      </c>
      <c r="F1027" s="9" t="s">
        <v>793</v>
      </c>
      <c r="G1027" s="9" t="s">
        <v>1141</v>
      </c>
      <c r="H1027" s="9" t="s">
        <v>1142</v>
      </c>
      <c r="I1027" s="9" t="s">
        <v>54</v>
      </c>
      <c r="J1027" s="15">
        <v>31045.934010877638</v>
      </c>
      <c r="K1027" s="16">
        <v>88.832607991474461</v>
      </c>
      <c r="L1027" s="9" t="s">
        <v>27</v>
      </c>
      <c r="M1027" s="9">
        <v>2021</v>
      </c>
      <c r="N1027" s="9" t="s">
        <v>31</v>
      </c>
      <c r="O1027" s="9" t="s">
        <v>31</v>
      </c>
      <c r="P1027" s="9">
        <v>2035</v>
      </c>
      <c r="Q1027" s="9" t="s">
        <v>32</v>
      </c>
      <c r="R1027" s="17">
        <v>8.9020972332626584</v>
      </c>
      <c r="S1027" s="9">
        <v>2035</v>
      </c>
      <c r="T1027" s="9" t="s">
        <v>27</v>
      </c>
      <c r="U1027" s="9" t="s">
        <v>225</v>
      </c>
      <c r="V1027" s="9" t="s">
        <v>226</v>
      </c>
      <c r="W1027" s="9">
        <v>96</v>
      </c>
      <c r="X1027" s="9" t="s">
        <v>227</v>
      </c>
    </row>
    <row r="1028" spans="1:24" ht="60">
      <c r="A1028" s="9" t="s">
        <v>1139</v>
      </c>
      <c r="B1028" s="9" t="s">
        <v>70</v>
      </c>
      <c r="C1028" s="9" t="s">
        <v>346</v>
      </c>
      <c r="D1028" s="9" t="s">
        <v>27</v>
      </c>
      <c r="E1028" s="9" t="s">
        <v>441</v>
      </c>
      <c r="F1028" s="9" t="s">
        <v>441</v>
      </c>
      <c r="G1028" s="9" t="s">
        <v>1141</v>
      </c>
      <c r="H1028" s="9" t="s">
        <v>1142</v>
      </c>
      <c r="I1028" s="9" t="s">
        <v>54</v>
      </c>
      <c r="J1028" s="15">
        <v>61036.191895386408</v>
      </c>
      <c r="K1028" s="16">
        <v>164.05344913685116</v>
      </c>
      <c r="L1028" s="9" t="s">
        <v>27</v>
      </c>
      <c r="M1028" s="9">
        <v>2021</v>
      </c>
      <c r="N1028" s="9" t="s">
        <v>31</v>
      </c>
      <c r="O1028" s="9" t="s">
        <v>31</v>
      </c>
      <c r="P1028" s="9">
        <v>2035</v>
      </c>
      <c r="Q1028" s="9" t="s">
        <v>32</v>
      </c>
      <c r="R1028" s="17">
        <v>8.061331336563482</v>
      </c>
      <c r="S1028" s="9">
        <v>2035</v>
      </c>
      <c r="T1028" s="9" t="s">
        <v>27</v>
      </c>
      <c r="U1028" s="9" t="s">
        <v>225</v>
      </c>
      <c r="V1028" s="9" t="s">
        <v>226</v>
      </c>
      <c r="W1028" s="9">
        <v>96</v>
      </c>
      <c r="X1028" s="9" t="s">
        <v>227</v>
      </c>
    </row>
    <row r="1029" spans="1:24" ht="60">
      <c r="A1029" s="9" t="s">
        <v>1139</v>
      </c>
      <c r="B1029" s="9" t="s">
        <v>70</v>
      </c>
      <c r="C1029" s="9" t="s">
        <v>43</v>
      </c>
      <c r="D1029" s="9" t="s">
        <v>27</v>
      </c>
      <c r="E1029" s="9" t="s">
        <v>795</v>
      </c>
      <c r="F1029" s="9" t="s">
        <v>795</v>
      </c>
      <c r="G1029" s="9" t="s">
        <v>1141</v>
      </c>
      <c r="H1029" s="9" t="s">
        <v>1142</v>
      </c>
      <c r="I1029" s="9" t="s">
        <v>54</v>
      </c>
      <c r="J1029" s="15">
        <v>3473.9104709674102</v>
      </c>
      <c r="K1029" s="16">
        <v>7.1828131606181493</v>
      </c>
      <c r="L1029" s="9" t="s">
        <v>27</v>
      </c>
      <c r="M1029" s="9">
        <v>2021</v>
      </c>
      <c r="N1029" s="9" t="s">
        <v>31</v>
      </c>
      <c r="O1029" s="9" t="s">
        <v>31</v>
      </c>
      <c r="P1029" s="9">
        <v>2035</v>
      </c>
      <c r="Q1029" s="9" t="s">
        <v>32</v>
      </c>
      <c r="R1029" s="17">
        <v>1.9016379640080765</v>
      </c>
      <c r="S1029" s="9">
        <v>2035</v>
      </c>
      <c r="T1029" s="9" t="s">
        <v>27</v>
      </c>
      <c r="U1029" s="9" t="s">
        <v>225</v>
      </c>
      <c r="V1029" s="9" t="s">
        <v>226</v>
      </c>
      <c r="W1029" s="9">
        <v>96</v>
      </c>
      <c r="X1029" s="9" t="s">
        <v>227</v>
      </c>
    </row>
    <row r="1030" spans="1:24" ht="60">
      <c r="A1030" s="9" t="s">
        <v>1139</v>
      </c>
      <c r="B1030" s="9" t="s">
        <v>70</v>
      </c>
      <c r="C1030" s="9" t="s">
        <v>465</v>
      </c>
      <c r="D1030" s="9" t="s">
        <v>27</v>
      </c>
      <c r="E1030" s="9" t="s">
        <v>797</v>
      </c>
      <c r="F1030" s="9" t="s">
        <v>797</v>
      </c>
      <c r="G1030" s="9" t="s">
        <v>1141</v>
      </c>
      <c r="H1030" s="9" t="s">
        <v>1142</v>
      </c>
      <c r="I1030" s="9" t="s">
        <v>54</v>
      </c>
      <c r="J1030" s="15">
        <v>7250.8655806537481</v>
      </c>
      <c r="K1030" s="16">
        <v>15.447871155823607</v>
      </c>
      <c r="L1030" s="9" t="s">
        <v>27</v>
      </c>
      <c r="M1030" s="9">
        <v>2021</v>
      </c>
      <c r="N1030" s="9" t="s">
        <v>31</v>
      </c>
      <c r="O1030" s="9" t="s">
        <v>31</v>
      </c>
      <c r="P1030" s="9">
        <v>2035</v>
      </c>
      <c r="Q1030" s="9" t="s">
        <v>32</v>
      </c>
      <c r="R1030" s="17">
        <v>9.3755702292906964</v>
      </c>
      <c r="S1030" s="9">
        <v>2035</v>
      </c>
      <c r="T1030" s="9" t="s">
        <v>27</v>
      </c>
      <c r="U1030" s="9" t="s">
        <v>225</v>
      </c>
      <c r="V1030" s="9" t="s">
        <v>226</v>
      </c>
      <c r="W1030" s="9">
        <v>96</v>
      </c>
      <c r="X1030" s="9" t="s">
        <v>227</v>
      </c>
    </row>
    <row r="1031" spans="1:24" ht="60">
      <c r="A1031" s="9" t="s">
        <v>1139</v>
      </c>
      <c r="B1031" s="9" t="s">
        <v>70</v>
      </c>
      <c r="C1031" s="9" t="s">
        <v>288</v>
      </c>
      <c r="D1031" s="9" t="s">
        <v>27</v>
      </c>
      <c r="E1031" s="9" t="s">
        <v>1068</v>
      </c>
      <c r="F1031" s="9" t="s">
        <v>1068</v>
      </c>
      <c r="G1031" s="9" t="s">
        <v>1141</v>
      </c>
      <c r="H1031" s="9" t="s">
        <v>1142</v>
      </c>
      <c r="I1031" s="9" t="s">
        <v>54</v>
      </c>
      <c r="J1031" s="15">
        <v>25315.371268145882</v>
      </c>
      <c r="K1031" s="16">
        <v>74.604193992035874</v>
      </c>
      <c r="L1031" s="9" t="s">
        <v>27</v>
      </c>
      <c r="M1031" s="9">
        <v>2021</v>
      </c>
      <c r="N1031" s="9" t="s">
        <v>31</v>
      </c>
      <c r="O1031" s="9" t="s">
        <v>31</v>
      </c>
      <c r="P1031" s="9">
        <v>2035</v>
      </c>
      <c r="Q1031" s="9" t="s">
        <v>32</v>
      </c>
      <c r="R1031" s="17">
        <v>12.513231829621271</v>
      </c>
      <c r="S1031" s="9">
        <v>2035</v>
      </c>
      <c r="T1031" s="9" t="s">
        <v>27</v>
      </c>
      <c r="U1031" s="9" t="s">
        <v>225</v>
      </c>
      <c r="V1031" s="9" t="s">
        <v>226</v>
      </c>
      <c r="W1031" s="9">
        <v>96</v>
      </c>
      <c r="X1031" s="9" t="s">
        <v>227</v>
      </c>
    </row>
    <row r="1032" spans="1:24" ht="60">
      <c r="A1032" s="9" t="s">
        <v>1139</v>
      </c>
      <c r="B1032" s="9" t="s">
        <v>70</v>
      </c>
      <c r="C1032" s="9" t="s">
        <v>346</v>
      </c>
      <c r="D1032" s="9" t="s">
        <v>27</v>
      </c>
      <c r="E1032" s="9" t="s">
        <v>799</v>
      </c>
      <c r="F1032" s="9" t="s">
        <v>799</v>
      </c>
      <c r="G1032" s="9" t="s">
        <v>1141</v>
      </c>
      <c r="H1032" s="9" t="s">
        <v>1142</v>
      </c>
      <c r="I1032" s="9" t="s">
        <v>54</v>
      </c>
      <c r="J1032" s="15">
        <v>7596.8470422603186</v>
      </c>
      <c r="K1032" s="16">
        <v>15.421804318865089</v>
      </c>
      <c r="L1032" s="9" t="s">
        <v>27</v>
      </c>
      <c r="M1032" s="9">
        <v>2021</v>
      </c>
      <c r="N1032" s="9" t="s">
        <v>31</v>
      </c>
      <c r="O1032" s="9" t="s">
        <v>31</v>
      </c>
      <c r="P1032" s="9">
        <v>2035</v>
      </c>
      <c r="Q1032" s="9" t="s">
        <v>32</v>
      </c>
      <c r="R1032" s="17">
        <v>2.7789988398316541</v>
      </c>
      <c r="S1032" s="9">
        <v>2035</v>
      </c>
      <c r="T1032" s="9" t="s">
        <v>27</v>
      </c>
      <c r="U1032" s="9" t="s">
        <v>225</v>
      </c>
      <c r="V1032" s="9" t="s">
        <v>226</v>
      </c>
      <c r="W1032" s="9">
        <v>96</v>
      </c>
      <c r="X1032" s="9" t="s">
        <v>227</v>
      </c>
    </row>
    <row r="1033" spans="1:24" ht="60">
      <c r="A1033" s="9" t="s">
        <v>1139</v>
      </c>
      <c r="B1033" s="9" t="s">
        <v>70</v>
      </c>
      <c r="C1033" s="9" t="s">
        <v>590</v>
      </c>
      <c r="D1033" s="9" t="s">
        <v>27</v>
      </c>
      <c r="E1033" s="9" t="s">
        <v>801</v>
      </c>
      <c r="F1033" s="9" t="s">
        <v>801</v>
      </c>
      <c r="G1033" s="9" t="s">
        <v>1141</v>
      </c>
      <c r="H1033" s="9" t="s">
        <v>1142</v>
      </c>
      <c r="I1033" s="9" t="s">
        <v>54</v>
      </c>
      <c r="J1033" s="15">
        <v>12439.218561783287</v>
      </c>
      <c r="K1033" s="16">
        <v>21.656333982215759</v>
      </c>
      <c r="L1033" s="9" t="s">
        <v>27</v>
      </c>
      <c r="M1033" s="9">
        <v>2021</v>
      </c>
      <c r="N1033" s="9" t="s">
        <v>31</v>
      </c>
      <c r="O1033" s="9" t="s">
        <v>31</v>
      </c>
      <c r="P1033" s="9">
        <v>2035</v>
      </c>
      <c r="Q1033" s="9" t="s">
        <v>32</v>
      </c>
      <c r="R1033" s="17">
        <v>9.4487243811081765</v>
      </c>
      <c r="S1033" s="9">
        <v>2035</v>
      </c>
      <c r="T1033" s="9" t="s">
        <v>27</v>
      </c>
      <c r="U1033" s="9" t="s">
        <v>225</v>
      </c>
      <c r="V1033" s="9" t="s">
        <v>226</v>
      </c>
      <c r="W1033" s="9">
        <v>96</v>
      </c>
      <c r="X1033" s="9" t="s">
        <v>227</v>
      </c>
    </row>
    <row r="1034" spans="1:24" ht="60">
      <c r="A1034" s="9" t="s">
        <v>1139</v>
      </c>
      <c r="B1034" s="9" t="s">
        <v>70</v>
      </c>
      <c r="C1034" s="9" t="s">
        <v>355</v>
      </c>
      <c r="D1034" s="9" t="s">
        <v>27</v>
      </c>
      <c r="E1034" s="9" t="s">
        <v>803</v>
      </c>
      <c r="F1034" s="9" t="s">
        <v>803</v>
      </c>
      <c r="G1034" s="9" t="s">
        <v>1141</v>
      </c>
      <c r="H1034" s="9" t="s">
        <v>1142</v>
      </c>
      <c r="I1034" s="9" t="s">
        <v>54</v>
      </c>
      <c r="J1034" s="15">
        <v>149492.34533237392</v>
      </c>
      <c r="K1034" s="16">
        <v>342.60238671681475</v>
      </c>
      <c r="L1034" s="9" t="s">
        <v>27</v>
      </c>
      <c r="M1034" s="9">
        <v>2021</v>
      </c>
      <c r="N1034" s="9" t="s">
        <v>31</v>
      </c>
      <c r="O1034" s="9" t="s">
        <v>31</v>
      </c>
      <c r="P1034" s="9">
        <v>2035</v>
      </c>
      <c r="Q1034" s="9" t="s">
        <v>32</v>
      </c>
      <c r="R1034" s="17">
        <v>29.424136228174369</v>
      </c>
      <c r="S1034" s="9">
        <v>2035</v>
      </c>
      <c r="T1034" s="9" t="s">
        <v>27</v>
      </c>
      <c r="U1034" s="9" t="s">
        <v>225</v>
      </c>
      <c r="V1034" s="9" t="s">
        <v>226</v>
      </c>
      <c r="W1034" s="9">
        <v>96</v>
      </c>
      <c r="X1034" s="9" t="s">
        <v>227</v>
      </c>
    </row>
    <row r="1035" spans="1:24" ht="60">
      <c r="A1035" s="9" t="s">
        <v>1139</v>
      </c>
      <c r="B1035" s="9" t="s">
        <v>70</v>
      </c>
      <c r="C1035" s="9" t="s">
        <v>276</v>
      </c>
      <c r="D1035" s="9" t="s">
        <v>27</v>
      </c>
      <c r="E1035" s="9" t="s">
        <v>805</v>
      </c>
      <c r="F1035" s="9" t="s">
        <v>805</v>
      </c>
      <c r="G1035" s="9" t="s">
        <v>1141</v>
      </c>
      <c r="H1035" s="9" t="s">
        <v>1142</v>
      </c>
      <c r="I1035" s="9" t="s">
        <v>54</v>
      </c>
      <c r="J1035" s="15">
        <v>4437.5916991515815</v>
      </c>
      <c r="K1035" s="16">
        <v>12.848000010567288</v>
      </c>
      <c r="L1035" s="9" t="s">
        <v>27</v>
      </c>
      <c r="M1035" s="9">
        <v>2021</v>
      </c>
      <c r="N1035" s="9" t="s">
        <v>31</v>
      </c>
      <c r="O1035" s="9" t="s">
        <v>31</v>
      </c>
      <c r="P1035" s="9">
        <v>2035</v>
      </c>
      <c r="Q1035" s="9" t="s">
        <v>32</v>
      </c>
      <c r="R1035" s="17">
        <v>3.1541591890561054</v>
      </c>
      <c r="S1035" s="9">
        <v>2035</v>
      </c>
      <c r="T1035" s="9" t="s">
        <v>27</v>
      </c>
      <c r="U1035" s="9" t="s">
        <v>225</v>
      </c>
      <c r="V1035" s="9" t="s">
        <v>226</v>
      </c>
      <c r="W1035" s="9">
        <v>96</v>
      </c>
      <c r="X1035" s="9" t="s">
        <v>227</v>
      </c>
    </row>
    <row r="1036" spans="1:24" ht="60">
      <c r="A1036" s="9" t="s">
        <v>1139</v>
      </c>
      <c r="B1036" s="9" t="s">
        <v>70</v>
      </c>
      <c r="C1036" s="9" t="s">
        <v>234</v>
      </c>
      <c r="D1036" s="9" t="s">
        <v>27</v>
      </c>
      <c r="E1036" s="9" t="s">
        <v>807</v>
      </c>
      <c r="F1036" s="9" t="s">
        <v>807</v>
      </c>
      <c r="G1036" s="9" t="s">
        <v>1141</v>
      </c>
      <c r="H1036" s="9" t="s">
        <v>1142</v>
      </c>
      <c r="I1036" s="9" t="s">
        <v>54</v>
      </c>
      <c r="J1036" s="15">
        <v>7779.4351898441237</v>
      </c>
      <c r="K1036" s="16">
        <v>14.518296193444982</v>
      </c>
      <c r="L1036" s="9" t="s">
        <v>27</v>
      </c>
      <c r="M1036" s="9">
        <v>2021</v>
      </c>
      <c r="N1036" s="9" t="s">
        <v>31</v>
      </c>
      <c r="O1036" s="9" t="s">
        <v>31</v>
      </c>
      <c r="P1036" s="9">
        <v>2035</v>
      </c>
      <c r="Q1036" s="9" t="s">
        <v>32</v>
      </c>
      <c r="R1036" s="17">
        <v>4.1625593798397178</v>
      </c>
      <c r="S1036" s="9">
        <v>2035</v>
      </c>
      <c r="T1036" s="9" t="s">
        <v>27</v>
      </c>
      <c r="U1036" s="9" t="s">
        <v>225</v>
      </c>
      <c r="V1036" s="9" t="s">
        <v>226</v>
      </c>
      <c r="W1036" s="9">
        <v>96</v>
      </c>
      <c r="X1036" s="9" t="s">
        <v>227</v>
      </c>
    </row>
    <row r="1037" spans="1:24" ht="60">
      <c r="A1037" s="9" t="s">
        <v>1139</v>
      </c>
      <c r="B1037" s="9" t="s">
        <v>70</v>
      </c>
      <c r="C1037" s="9" t="s">
        <v>330</v>
      </c>
      <c r="D1037" s="9" t="s">
        <v>27</v>
      </c>
      <c r="E1037" s="9" t="s">
        <v>1472</v>
      </c>
      <c r="F1037" s="9" t="s">
        <v>1472</v>
      </c>
      <c r="G1037" s="9" t="s">
        <v>1141</v>
      </c>
      <c r="H1037" s="9" t="s">
        <v>1142</v>
      </c>
      <c r="I1037" s="9" t="s">
        <v>54</v>
      </c>
      <c r="J1037" s="15">
        <v>23859.43237858473</v>
      </c>
      <c r="K1037" s="16">
        <v>71.851262665194369</v>
      </c>
      <c r="L1037" s="9" t="s">
        <v>27</v>
      </c>
      <c r="M1037" s="9">
        <v>2021</v>
      </c>
      <c r="N1037" s="9" t="s">
        <v>31</v>
      </c>
      <c r="O1037" s="9" t="s">
        <v>31</v>
      </c>
      <c r="P1037" s="9">
        <v>2035</v>
      </c>
      <c r="Q1037" s="9" t="s">
        <v>32</v>
      </c>
      <c r="R1037" s="17">
        <v>14.558844032245958</v>
      </c>
      <c r="S1037" s="9">
        <v>2035</v>
      </c>
      <c r="T1037" s="9" t="s">
        <v>27</v>
      </c>
      <c r="U1037" s="9" t="s">
        <v>225</v>
      </c>
      <c r="V1037" s="9" t="s">
        <v>226</v>
      </c>
      <c r="W1037" s="9">
        <v>96</v>
      </c>
      <c r="X1037" s="9" t="s">
        <v>227</v>
      </c>
    </row>
    <row r="1038" spans="1:24" ht="60">
      <c r="A1038" s="9" t="s">
        <v>1139</v>
      </c>
      <c r="B1038" s="9" t="s">
        <v>70</v>
      </c>
      <c r="C1038" s="9" t="s">
        <v>383</v>
      </c>
      <c r="D1038" s="9" t="s">
        <v>27</v>
      </c>
      <c r="E1038" s="9" t="s">
        <v>1473</v>
      </c>
      <c r="F1038" s="9" t="s">
        <v>1473</v>
      </c>
      <c r="G1038" s="9" t="s">
        <v>1141</v>
      </c>
      <c r="H1038" s="9" t="s">
        <v>1142</v>
      </c>
      <c r="I1038" s="9" t="s">
        <v>54</v>
      </c>
      <c r="J1038" s="15">
        <v>8177.5463745237994</v>
      </c>
      <c r="K1038" s="16">
        <v>20.898174068227483</v>
      </c>
      <c r="L1038" s="9" t="s">
        <v>27</v>
      </c>
      <c r="M1038" s="9">
        <v>2021</v>
      </c>
      <c r="N1038" s="9" t="s">
        <v>31</v>
      </c>
      <c r="O1038" s="9" t="s">
        <v>31</v>
      </c>
      <c r="P1038" s="9">
        <v>2035</v>
      </c>
      <c r="Q1038" s="9" t="s">
        <v>32</v>
      </c>
      <c r="R1038" s="17">
        <v>3.175494238000371</v>
      </c>
      <c r="S1038" s="9">
        <v>2035</v>
      </c>
      <c r="T1038" s="9" t="s">
        <v>27</v>
      </c>
      <c r="U1038" s="9" t="s">
        <v>225</v>
      </c>
      <c r="V1038" s="9" t="s">
        <v>226</v>
      </c>
      <c r="W1038" s="9">
        <v>96</v>
      </c>
      <c r="X1038" s="9" t="s">
        <v>227</v>
      </c>
    </row>
    <row r="1039" spans="1:24" ht="60">
      <c r="A1039" s="9" t="s">
        <v>1139</v>
      </c>
      <c r="B1039" s="9" t="s">
        <v>70</v>
      </c>
      <c r="C1039" s="9" t="s">
        <v>112</v>
      </c>
      <c r="D1039" s="9" t="s">
        <v>27</v>
      </c>
      <c r="E1039" s="9" t="s">
        <v>809</v>
      </c>
      <c r="F1039" s="9" t="s">
        <v>809</v>
      </c>
      <c r="G1039" s="9" t="s">
        <v>1141</v>
      </c>
      <c r="H1039" s="9" t="s">
        <v>1142</v>
      </c>
      <c r="I1039" s="9" t="s">
        <v>54</v>
      </c>
      <c r="J1039" s="15">
        <v>2034.5669149361381</v>
      </c>
      <c r="K1039" s="16">
        <v>8.6626596788036938</v>
      </c>
      <c r="L1039" s="9" t="s">
        <v>27</v>
      </c>
      <c r="M1039" s="9">
        <v>2021</v>
      </c>
      <c r="N1039" s="9" t="s">
        <v>31</v>
      </c>
      <c r="O1039" s="9" t="s">
        <v>31</v>
      </c>
      <c r="P1039" s="9">
        <v>2035</v>
      </c>
      <c r="Q1039" s="9" t="s">
        <v>32</v>
      </c>
      <c r="R1039" s="17">
        <v>0.5934933723548278</v>
      </c>
      <c r="S1039" s="9">
        <v>2035</v>
      </c>
      <c r="T1039" s="9" t="s">
        <v>27</v>
      </c>
      <c r="U1039" s="9" t="s">
        <v>225</v>
      </c>
      <c r="V1039" s="9" t="s">
        <v>226</v>
      </c>
      <c r="W1039" s="9">
        <v>96</v>
      </c>
      <c r="X1039" s="9" t="s">
        <v>227</v>
      </c>
    </row>
    <row r="1040" spans="1:24" ht="60">
      <c r="A1040" s="9" t="s">
        <v>1139</v>
      </c>
      <c r="B1040" s="9" t="s">
        <v>70</v>
      </c>
      <c r="C1040" s="9" t="s">
        <v>346</v>
      </c>
      <c r="D1040" s="9" t="s">
        <v>27</v>
      </c>
      <c r="E1040" s="9" t="s">
        <v>1474</v>
      </c>
      <c r="F1040" s="9" t="s">
        <v>1474</v>
      </c>
      <c r="G1040" s="9" t="s">
        <v>1141</v>
      </c>
      <c r="H1040" s="9" t="s">
        <v>1142</v>
      </c>
      <c r="I1040" s="9" t="s">
        <v>54</v>
      </c>
      <c r="J1040" s="15">
        <v>3042.2899308633764</v>
      </c>
      <c r="K1040" s="16">
        <v>7.299175326041957</v>
      </c>
      <c r="L1040" s="9" t="s">
        <v>27</v>
      </c>
      <c r="M1040" s="9">
        <v>2021</v>
      </c>
      <c r="N1040" s="9" t="s">
        <v>31</v>
      </c>
      <c r="O1040" s="9" t="s">
        <v>31</v>
      </c>
      <c r="P1040" s="9">
        <v>2035</v>
      </c>
      <c r="Q1040" s="9" t="s">
        <v>32</v>
      </c>
      <c r="R1040" s="17">
        <v>4.4243881527816988</v>
      </c>
      <c r="S1040" s="9">
        <v>2035</v>
      </c>
      <c r="T1040" s="9" t="s">
        <v>27</v>
      </c>
      <c r="U1040" s="9" t="s">
        <v>225</v>
      </c>
      <c r="V1040" s="9" t="s">
        <v>226</v>
      </c>
      <c r="W1040" s="9">
        <v>96</v>
      </c>
      <c r="X1040" s="9" t="s">
        <v>227</v>
      </c>
    </row>
    <row r="1041" spans="1:24" ht="60">
      <c r="A1041" s="9" t="s">
        <v>1139</v>
      </c>
      <c r="B1041" s="9" t="s">
        <v>70</v>
      </c>
      <c r="C1041" s="9" t="s">
        <v>241</v>
      </c>
      <c r="D1041" s="9" t="s">
        <v>27</v>
      </c>
      <c r="E1041" s="9" t="s">
        <v>1475</v>
      </c>
      <c r="F1041" s="9" t="s">
        <v>1475</v>
      </c>
      <c r="G1041" s="9" t="s">
        <v>1141</v>
      </c>
      <c r="H1041" s="9" t="s">
        <v>1142</v>
      </c>
      <c r="I1041" s="9" t="s">
        <v>54</v>
      </c>
      <c r="J1041" s="15">
        <v>2269.122555160302</v>
      </c>
      <c r="K1041" s="16">
        <v>4.9951524833404264</v>
      </c>
      <c r="L1041" s="9" t="s">
        <v>27</v>
      </c>
      <c r="M1041" s="9">
        <v>2021</v>
      </c>
      <c r="N1041" s="9" t="s">
        <v>31</v>
      </c>
      <c r="O1041" s="9" t="s">
        <v>31</v>
      </c>
      <c r="P1041" s="9">
        <v>2035</v>
      </c>
      <c r="Q1041" s="9" t="s">
        <v>32</v>
      </c>
      <c r="R1041" s="17">
        <v>1.1607521616826877</v>
      </c>
      <c r="S1041" s="9">
        <v>2035</v>
      </c>
      <c r="T1041" s="9" t="s">
        <v>27</v>
      </c>
      <c r="U1041" s="9" t="s">
        <v>225</v>
      </c>
      <c r="V1041" s="9" t="s">
        <v>226</v>
      </c>
      <c r="W1041" s="9">
        <v>96</v>
      </c>
      <c r="X1041" s="9" t="s">
        <v>227</v>
      </c>
    </row>
    <row r="1042" spans="1:24" ht="60">
      <c r="A1042" s="9" t="s">
        <v>1139</v>
      </c>
      <c r="B1042" s="9" t="s">
        <v>70</v>
      </c>
      <c r="C1042" s="9" t="s">
        <v>241</v>
      </c>
      <c r="D1042" s="9" t="s">
        <v>27</v>
      </c>
      <c r="E1042" s="9" t="s">
        <v>1476</v>
      </c>
      <c r="F1042" s="9" t="s">
        <v>1476</v>
      </c>
      <c r="G1042" s="9" t="s">
        <v>1141</v>
      </c>
      <c r="H1042" s="9" t="s">
        <v>1142</v>
      </c>
      <c r="I1042" s="9" t="s">
        <v>54</v>
      </c>
      <c r="J1042" s="15">
        <v>2574.8478667449276</v>
      </c>
      <c r="K1042" s="16">
        <v>5.7302285627050304</v>
      </c>
      <c r="L1042" s="9" t="s">
        <v>27</v>
      </c>
      <c r="M1042" s="9">
        <v>2021</v>
      </c>
      <c r="N1042" s="9" t="s">
        <v>31</v>
      </c>
      <c r="O1042" s="9" t="s">
        <v>31</v>
      </c>
      <c r="P1042" s="9">
        <v>2035</v>
      </c>
      <c r="Q1042" s="9" t="s">
        <v>32</v>
      </c>
      <c r="R1042" s="17">
        <v>0.84188229614866306</v>
      </c>
      <c r="S1042" s="9">
        <v>2035</v>
      </c>
      <c r="T1042" s="9" t="s">
        <v>27</v>
      </c>
      <c r="U1042" s="9" t="s">
        <v>225</v>
      </c>
      <c r="V1042" s="9" t="s">
        <v>226</v>
      </c>
      <c r="W1042" s="9">
        <v>96</v>
      </c>
      <c r="X1042" s="9" t="s">
        <v>227</v>
      </c>
    </row>
    <row r="1043" spans="1:24" ht="60">
      <c r="A1043" s="9" t="s">
        <v>1139</v>
      </c>
      <c r="B1043" s="9" t="s">
        <v>70</v>
      </c>
      <c r="C1043" s="9" t="s">
        <v>372</v>
      </c>
      <c r="D1043" s="9" t="s">
        <v>27</v>
      </c>
      <c r="E1043" s="9" t="s">
        <v>811</v>
      </c>
      <c r="F1043" s="9" t="s">
        <v>811</v>
      </c>
      <c r="G1043" s="9" t="s">
        <v>1141</v>
      </c>
      <c r="H1043" s="9" t="s">
        <v>1142</v>
      </c>
      <c r="I1043" s="9" t="s">
        <v>54</v>
      </c>
      <c r="J1043" s="15">
        <v>18571.787055810291</v>
      </c>
      <c r="K1043" s="16">
        <v>39.877992242797866</v>
      </c>
      <c r="L1043" s="9" t="s">
        <v>27</v>
      </c>
      <c r="M1043" s="9">
        <v>2021</v>
      </c>
      <c r="N1043" s="9" t="s">
        <v>31</v>
      </c>
      <c r="O1043" s="9" t="s">
        <v>31</v>
      </c>
      <c r="P1043" s="9">
        <v>2035</v>
      </c>
      <c r="Q1043" s="9" t="s">
        <v>32</v>
      </c>
      <c r="R1043" s="17">
        <v>6.9167346853702405</v>
      </c>
      <c r="S1043" s="9">
        <v>2035</v>
      </c>
      <c r="T1043" s="9" t="s">
        <v>27</v>
      </c>
      <c r="U1043" s="9" t="s">
        <v>225</v>
      </c>
      <c r="V1043" s="9" t="s">
        <v>226</v>
      </c>
      <c r="W1043" s="9">
        <v>96</v>
      </c>
      <c r="X1043" s="9" t="s">
        <v>227</v>
      </c>
    </row>
    <row r="1044" spans="1:24" ht="60">
      <c r="A1044" s="9" t="s">
        <v>1139</v>
      </c>
      <c r="B1044" s="9" t="s">
        <v>70</v>
      </c>
      <c r="C1044" s="9" t="s">
        <v>241</v>
      </c>
      <c r="D1044" s="9" t="s">
        <v>27</v>
      </c>
      <c r="E1044" s="9" t="s">
        <v>813</v>
      </c>
      <c r="F1044" s="9" t="s">
        <v>813</v>
      </c>
      <c r="G1044" s="9" t="s">
        <v>1141</v>
      </c>
      <c r="H1044" s="9" t="s">
        <v>1142</v>
      </c>
      <c r="I1044" s="9" t="s">
        <v>54</v>
      </c>
      <c r="J1044" s="15">
        <v>11143.701407234561</v>
      </c>
      <c r="K1044" s="16">
        <v>37.867980577226803</v>
      </c>
      <c r="L1044" s="9" t="s">
        <v>27</v>
      </c>
      <c r="M1044" s="9">
        <v>2021</v>
      </c>
      <c r="N1044" s="9" t="s">
        <v>31</v>
      </c>
      <c r="O1044" s="9" t="s">
        <v>31</v>
      </c>
      <c r="P1044" s="9">
        <v>2035</v>
      </c>
      <c r="Q1044" s="9" t="s">
        <v>32</v>
      </c>
      <c r="R1044" s="17">
        <v>5.594821655357161</v>
      </c>
      <c r="S1044" s="9">
        <v>2035</v>
      </c>
      <c r="T1044" s="9" t="s">
        <v>27</v>
      </c>
      <c r="U1044" s="9" t="s">
        <v>225</v>
      </c>
      <c r="V1044" s="9" t="s">
        <v>226</v>
      </c>
      <c r="W1044" s="9">
        <v>96</v>
      </c>
      <c r="X1044" s="9" t="s">
        <v>227</v>
      </c>
    </row>
    <row r="1045" spans="1:24" ht="60">
      <c r="A1045" s="9" t="s">
        <v>1139</v>
      </c>
      <c r="B1045" s="9" t="s">
        <v>70</v>
      </c>
      <c r="C1045" s="9" t="s">
        <v>229</v>
      </c>
      <c r="D1045" s="9" t="s">
        <v>27</v>
      </c>
      <c r="E1045" s="9" t="s">
        <v>815</v>
      </c>
      <c r="F1045" s="9" t="s">
        <v>815</v>
      </c>
      <c r="G1045" s="9" t="s">
        <v>1141</v>
      </c>
      <c r="H1045" s="9" t="s">
        <v>1142</v>
      </c>
      <c r="I1045" s="9" t="s">
        <v>54</v>
      </c>
      <c r="J1045" s="15">
        <v>3387.3851347888808</v>
      </c>
      <c r="K1045" s="16">
        <v>8.3654110143189921</v>
      </c>
      <c r="L1045" s="9" t="s">
        <v>27</v>
      </c>
      <c r="M1045" s="9">
        <v>2021</v>
      </c>
      <c r="N1045" s="9" t="s">
        <v>31</v>
      </c>
      <c r="O1045" s="9" t="s">
        <v>31</v>
      </c>
      <c r="P1045" s="9">
        <v>2035</v>
      </c>
      <c r="Q1045" s="9" t="s">
        <v>32</v>
      </c>
      <c r="R1045" s="17">
        <v>1.7217177060483269</v>
      </c>
      <c r="S1045" s="9">
        <v>2035</v>
      </c>
      <c r="T1045" s="9" t="s">
        <v>27</v>
      </c>
      <c r="U1045" s="9" t="s">
        <v>225</v>
      </c>
      <c r="V1045" s="9" t="s">
        <v>226</v>
      </c>
      <c r="W1045" s="9">
        <v>96</v>
      </c>
      <c r="X1045" s="9" t="s">
        <v>227</v>
      </c>
    </row>
    <row r="1046" spans="1:24" ht="60">
      <c r="A1046" s="9" t="s">
        <v>1139</v>
      </c>
      <c r="B1046" s="9" t="s">
        <v>70</v>
      </c>
      <c r="C1046" s="9" t="s">
        <v>247</v>
      </c>
      <c r="D1046" s="9" t="s">
        <v>27</v>
      </c>
      <c r="E1046" s="9" t="s">
        <v>407</v>
      </c>
      <c r="F1046" s="9" t="s">
        <v>407</v>
      </c>
      <c r="G1046" s="9" t="s">
        <v>1141</v>
      </c>
      <c r="H1046" s="9" t="s">
        <v>1142</v>
      </c>
      <c r="I1046" s="9" t="s">
        <v>54</v>
      </c>
      <c r="J1046" s="15">
        <v>1299.9721901793953</v>
      </c>
      <c r="K1046" s="16">
        <v>3.1375871997539724</v>
      </c>
      <c r="L1046" s="9" t="s">
        <v>27</v>
      </c>
      <c r="M1046" s="9">
        <v>2021</v>
      </c>
      <c r="N1046" s="9" t="s">
        <v>31</v>
      </c>
      <c r="O1046" s="9" t="s">
        <v>31</v>
      </c>
      <c r="P1046" s="9">
        <v>2035</v>
      </c>
      <c r="Q1046" s="9" t="s">
        <v>32</v>
      </c>
      <c r="R1046" s="17">
        <v>0.33875675313407083</v>
      </c>
      <c r="S1046" s="9">
        <v>2035</v>
      </c>
      <c r="T1046" s="9" t="s">
        <v>27</v>
      </c>
      <c r="U1046" s="9" t="s">
        <v>225</v>
      </c>
      <c r="V1046" s="9" t="s">
        <v>226</v>
      </c>
      <c r="W1046" s="9">
        <v>96</v>
      </c>
      <c r="X1046" s="9" t="s">
        <v>227</v>
      </c>
    </row>
    <row r="1047" spans="1:24" ht="60">
      <c r="A1047" s="9" t="s">
        <v>1139</v>
      </c>
      <c r="B1047" s="9" t="s">
        <v>70</v>
      </c>
      <c r="C1047" s="9" t="s">
        <v>241</v>
      </c>
      <c r="D1047" s="9" t="s">
        <v>27</v>
      </c>
      <c r="E1047" s="9" t="s">
        <v>1477</v>
      </c>
      <c r="F1047" s="9" t="s">
        <v>1477</v>
      </c>
      <c r="G1047" s="9" t="s">
        <v>1141</v>
      </c>
      <c r="H1047" s="9" t="s">
        <v>1142</v>
      </c>
      <c r="I1047" s="9" t="s">
        <v>54</v>
      </c>
      <c r="J1047" s="15">
        <v>16572.720158594067</v>
      </c>
      <c r="K1047" s="16">
        <v>45.941300077065776</v>
      </c>
      <c r="L1047" s="9" t="s">
        <v>27</v>
      </c>
      <c r="M1047" s="9">
        <v>2021</v>
      </c>
      <c r="N1047" s="9" t="s">
        <v>31</v>
      </c>
      <c r="O1047" s="9" t="s">
        <v>31</v>
      </c>
      <c r="P1047" s="9">
        <v>2035</v>
      </c>
      <c r="Q1047" s="9" t="s">
        <v>32</v>
      </c>
      <c r="R1047" s="17">
        <v>10.425559304833822</v>
      </c>
      <c r="S1047" s="9">
        <v>2035</v>
      </c>
      <c r="T1047" s="9" t="s">
        <v>27</v>
      </c>
      <c r="U1047" s="9" t="s">
        <v>225</v>
      </c>
      <c r="V1047" s="9" t="s">
        <v>226</v>
      </c>
      <c r="W1047" s="9">
        <v>96</v>
      </c>
      <c r="X1047" s="9" t="s">
        <v>227</v>
      </c>
    </row>
    <row r="1048" spans="1:24" ht="60">
      <c r="A1048" s="9" t="s">
        <v>1139</v>
      </c>
      <c r="B1048" s="9" t="s">
        <v>70</v>
      </c>
      <c r="C1048" s="9" t="s">
        <v>346</v>
      </c>
      <c r="D1048" s="9" t="s">
        <v>27</v>
      </c>
      <c r="E1048" s="9" t="s">
        <v>1478</v>
      </c>
      <c r="F1048" s="9" t="s">
        <v>1478</v>
      </c>
      <c r="G1048" s="9" t="s">
        <v>1141</v>
      </c>
      <c r="H1048" s="9" t="s">
        <v>1142</v>
      </c>
      <c r="I1048" s="9" t="s">
        <v>54</v>
      </c>
      <c r="J1048" s="15">
        <v>19323.787255122286</v>
      </c>
      <c r="K1048" s="16">
        <v>39.088619993651442</v>
      </c>
      <c r="L1048" s="9" t="s">
        <v>27</v>
      </c>
      <c r="M1048" s="9">
        <v>2021</v>
      </c>
      <c r="N1048" s="9" t="s">
        <v>31</v>
      </c>
      <c r="O1048" s="9" t="s">
        <v>31</v>
      </c>
      <c r="P1048" s="9">
        <v>2035</v>
      </c>
      <c r="Q1048" s="9" t="s">
        <v>32</v>
      </c>
      <c r="R1048" s="17">
        <v>6.0210402494976591</v>
      </c>
      <c r="S1048" s="9">
        <v>2035</v>
      </c>
      <c r="T1048" s="9" t="s">
        <v>27</v>
      </c>
      <c r="U1048" s="9" t="s">
        <v>225</v>
      </c>
      <c r="V1048" s="9" t="s">
        <v>226</v>
      </c>
      <c r="W1048" s="9">
        <v>96</v>
      </c>
      <c r="X1048" s="9" t="s">
        <v>227</v>
      </c>
    </row>
    <row r="1049" spans="1:24" ht="60">
      <c r="A1049" s="9" t="s">
        <v>1139</v>
      </c>
      <c r="B1049" s="9" t="s">
        <v>70</v>
      </c>
      <c r="C1049" s="9" t="s">
        <v>316</v>
      </c>
      <c r="D1049" s="9" t="s">
        <v>27</v>
      </c>
      <c r="E1049" s="9" t="s">
        <v>1479</v>
      </c>
      <c r="F1049" s="9" t="s">
        <v>1479</v>
      </c>
      <c r="G1049" s="9" t="s">
        <v>1141</v>
      </c>
      <c r="H1049" s="9" t="s">
        <v>1142</v>
      </c>
      <c r="I1049" s="9" t="s">
        <v>54</v>
      </c>
      <c r="J1049" s="15">
        <v>9865.7414691022987</v>
      </c>
      <c r="K1049" s="16">
        <v>15.587143325075905</v>
      </c>
      <c r="L1049" s="9" t="s">
        <v>27</v>
      </c>
      <c r="M1049" s="9">
        <v>2021</v>
      </c>
      <c r="N1049" s="9" t="s">
        <v>31</v>
      </c>
      <c r="O1049" s="9" t="s">
        <v>31</v>
      </c>
      <c r="P1049" s="9">
        <v>2035</v>
      </c>
      <c r="Q1049" s="9" t="s">
        <v>32</v>
      </c>
      <c r="R1049" s="17">
        <v>0.12332915008835223</v>
      </c>
      <c r="S1049" s="9">
        <v>2035</v>
      </c>
      <c r="T1049" s="9" t="s">
        <v>27</v>
      </c>
      <c r="U1049" s="9" t="s">
        <v>225</v>
      </c>
      <c r="V1049" s="9" t="s">
        <v>226</v>
      </c>
      <c r="W1049" s="9">
        <v>96</v>
      </c>
      <c r="X1049" s="9" t="s">
        <v>227</v>
      </c>
    </row>
    <row r="1050" spans="1:24" ht="60">
      <c r="A1050" s="9" t="s">
        <v>1139</v>
      </c>
      <c r="B1050" s="9" t="s">
        <v>70</v>
      </c>
      <c r="C1050" s="9" t="s">
        <v>455</v>
      </c>
      <c r="D1050" s="9" t="s">
        <v>27</v>
      </c>
      <c r="E1050" s="9" t="s">
        <v>1070</v>
      </c>
      <c r="F1050" s="9" t="s">
        <v>1070</v>
      </c>
      <c r="G1050" s="9" t="s">
        <v>1141</v>
      </c>
      <c r="H1050" s="9" t="s">
        <v>1142</v>
      </c>
      <c r="I1050" s="9" t="s">
        <v>54</v>
      </c>
      <c r="J1050" s="15">
        <v>5100.1421416349776</v>
      </c>
      <c r="K1050" s="16">
        <v>10.095990036929667</v>
      </c>
      <c r="L1050" s="9" t="s">
        <v>27</v>
      </c>
      <c r="M1050" s="9">
        <v>2021</v>
      </c>
      <c r="N1050" s="9" t="s">
        <v>31</v>
      </c>
      <c r="O1050" s="9" t="s">
        <v>31</v>
      </c>
      <c r="P1050" s="9">
        <v>2035</v>
      </c>
      <c r="Q1050" s="9" t="s">
        <v>32</v>
      </c>
      <c r="R1050" s="17">
        <v>1.4772085802272672</v>
      </c>
      <c r="S1050" s="9">
        <v>2035</v>
      </c>
      <c r="T1050" s="9" t="s">
        <v>27</v>
      </c>
      <c r="U1050" s="9" t="s">
        <v>225</v>
      </c>
      <c r="V1050" s="9" t="s">
        <v>226</v>
      </c>
      <c r="W1050" s="9">
        <v>96</v>
      </c>
      <c r="X1050" s="9" t="s">
        <v>227</v>
      </c>
    </row>
    <row r="1051" spans="1:24" ht="60">
      <c r="A1051" s="9" t="s">
        <v>1139</v>
      </c>
      <c r="B1051" s="9" t="s">
        <v>70</v>
      </c>
      <c r="C1051" s="9" t="s">
        <v>234</v>
      </c>
      <c r="D1051" s="9" t="s">
        <v>27</v>
      </c>
      <c r="E1051" s="9" t="s">
        <v>817</v>
      </c>
      <c r="F1051" s="9" t="s">
        <v>817</v>
      </c>
      <c r="G1051" s="9" t="s">
        <v>1141</v>
      </c>
      <c r="H1051" s="9" t="s">
        <v>1142</v>
      </c>
      <c r="I1051" s="9" t="s">
        <v>54</v>
      </c>
      <c r="J1051" s="15">
        <v>10855.15269464889</v>
      </c>
      <c r="K1051" s="16">
        <v>24.348934611560775</v>
      </c>
      <c r="L1051" s="9" t="s">
        <v>27</v>
      </c>
      <c r="M1051" s="9">
        <v>2021</v>
      </c>
      <c r="N1051" s="9" t="s">
        <v>31</v>
      </c>
      <c r="O1051" s="9" t="s">
        <v>31</v>
      </c>
      <c r="P1051" s="9">
        <v>2035</v>
      </c>
      <c r="Q1051" s="9" t="s">
        <v>32</v>
      </c>
      <c r="R1051" s="17">
        <v>5.7520313161626175</v>
      </c>
      <c r="S1051" s="9">
        <v>2035</v>
      </c>
      <c r="T1051" s="9" t="s">
        <v>27</v>
      </c>
      <c r="U1051" s="9" t="s">
        <v>225</v>
      </c>
      <c r="V1051" s="9" t="s">
        <v>226</v>
      </c>
      <c r="W1051" s="9">
        <v>96</v>
      </c>
      <c r="X1051" s="9" t="s">
        <v>227</v>
      </c>
    </row>
    <row r="1052" spans="1:24" ht="60">
      <c r="A1052" s="9" t="s">
        <v>1139</v>
      </c>
      <c r="B1052" s="9" t="s">
        <v>70</v>
      </c>
      <c r="C1052" s="9" t="s">
        <v>136</v>
      </c>
      <c r="D1052" s="9" t="s">
        <v>27</v>
      </c>
      <c r="E1052" s="9" t="s">
        <v>819</v>
      </c>
      <c r="F1052" s="9" t="s">
        <v>819</v>
      </c>
      <c r="G1052" s="9" t="s">
        <v>1141</v>
      </c>
      <c r="H1052" s="9" t="s">
        <v>1142</v>
      </c>
      <c r="I1052" s="9" t="s">
        <v>54</v>
      </c>
      <c r="J1052" s="15">
        <v>14142.5140656656</v>
      </c>
      <c r="K1052" s="16">
        <v>42.472853587340914</v>
      </c>
      <c r="L1052" s="9" t="s">
        <v>27</v>
      </c>
      <c r="M1052" s="9">
        <v>2021</v>
      </c>
      <c r="N1052" s="9" t="s">
        <v>31</v>
      </c>
      <c r="O1052" s="9" t="s">
        <v>31</v>
      </c>
      <c r="P1052" s="9">
        <v>2035</v>
      </c>
      <c r="Q1052" s="9" t="s">
        <v>32</v>
      </c>
      <c r="R1052" s="17">
        <v>6.6486925176064293</v>
      </c>
      <c r="S1052" s="9">
        <v>2035</v>
      </c>
      <c r="T1052" s="9" t="s">
        <v>27</v>
      </c>
      <c r="U1052" s="9" t="s">
        <v>225</v>
      </c>
      <c r="V1052" s="9" t="s">
        <v>226</v>
      </c>
      <c r="W1052" s="9">
        <v>96</v>
      </c>
      <c r="X1052" s="9" t="s">
        <v>227</v>
      </c>
    </row>
    <row r="1053" spans="1:24" ht="60">
      <c r="A1053" s="9" t="s">
        <v>1139</v>
      </c>
      <c r="B1053" s="9" t="s">
        <v>70</v>
      </c>
      <c r="C1053" s="9" t="s">
        <v>234</v>
      </c>
      <c r="D1053" s="9" t="s">
        <v>27</v>
      </c>
      <c r="E1053" s="9" t="s">
        <v>1480</v>
      </c>
      <c r="F1053" s="9" t="s">
        <v>1480</v>
      </c>
      <c r="G1053" s="9" t="s">
        <v>1141</v>
      </c>
      <c r="H1053" s="9" t="s">
        <v>1142</v>
      </c>
      <c r="I1053" s="9" t="s">
        <v>54</v>
      </c>
      <c r="J1053" s="15">
        <v>4118.8554592579139</v>
      </c>
      <c r="K1053" s="16">
        <v>6.6748465933947267</v>
      </c>
      <c r="L1053" s="9" t="s">
        <v>27</v>
      </c>
      <c r="M1053" s="9">
        <v>2021</v>
      </c>
      <c r="N1053" s="9" t="s">
        <v>31</v>
      </c>
      <c r="O1053" s="9" t="s">
        <v>31</v>
      </c>
      <c r="P1053" s="9">
        <v>2035</v>
      </c>
      <c r="Q1053" s="9" t="s">
        <v>32</v>
      </c>
      <c r="R1053" s="17">
        <v>0.74941417983654579</v>
      </c>
      <c r="S1053" s="9">
        <v>2035</v>
      </c>
      <c r="T1053" s="9" t="s">
        <v>27</v>
      </c>
      <c r="U1053" s="9" t="s">
        <v>225</v>
      </c>
      <c r="V1053" s="9" t="s">
        <v>226</v>
      </c>
      <c r="W1053" s="9">
        <v>96</v>
      </c>
      <c r="X1053" s="9" t="s">
        <v>227</v>
      </c>
    </row>
    <row r="1054" spans="1:24" ht="60">
      <c r="A1054" s="9" t="s">
        <v>1139</v>
      </c>
      <c r="B1054" s="9" t="s">
        <v>70</v>
      </c>
      <c r="C1054" s="9" t="s">
        <v>884</v>
      </c>
      <c r="D1054" s="9" t="s">
        <v>27</v>
      </c>
      <c r="E1054" s="9" t="s">
        <v>1481</v>
      </c>
      <c r="F1054" s="9" t="s">
        <v>1481</v>
      </c>
      <c r="G1054" s="9" t="s">
        <v>1141</v>
      </c>
      <c r="H1054" s="9" t="s">
        <v>1142</v>
      </c>
      <c r="I1054" s="9" t="s">
        <v>54</v>
      </c>
      <c r="J1054" s="15">
        <v>6019.3491517735283</v>
      </c>
      <c r="K1054" s="16">
        <v>9.7886212666953707</v>
      </c>
      <c r="L1054" s="9" t="s">
        <v>27</v>
      </c>
      <c r="M1054" s="9">
        <v>2021</v>
      </c>
      <c r="N1054" s="9" t="s">
        <v>31</v>
      </c>
      <c r="O1054" s="9" t="s">
        <v>31</v>
      </c>
      <c r="P1054" s="9">
        <v>2035</v>
      </c>
      <c r="Q1054" s="9" t="s">
        <v>32</v>
      </c>
      <c r="R1054" s="17">
        <v>3.380868531036167</v>
      </c>
      <c r="S1054" s="9">
        <v>2035</v>
      </c>
      <c r="T1054" s="9" t="s">
        <v>27</v>
      </c>
      <c r="U1054" s="9" t="s">
        <v>225</v>
      </c>
      <c r="V1054" s="9" t="s">
        <v>226</v>
      </c>
      <c r="W1054" s="9">
        <v>96</v>
      </c>
      <c r="X1054" s="9" t="s">
        <v>227</v>
      </c>
    </row>
    <row r="1055" spans="1:24" ht="60">
      <c r="A1055" s="9" t="s">
        <v>1139</v>
      </c>
      <c r="B1055" s="9" t="s">
        <v>70</v>
      </c>
      <c r="C1055" s="9" t="s">
        <v>288</v>
      </c>
      <c r="D1055" s="9" t="s">
        <v>27</v>
      </c>
      <c r="E1055" s="9" t="s">
        <v>1072</v>
      </c>
      <c r="F1055" s="9" t="s">
        <v>1072</v>
      </c>
      <c r="G1055" s="9" t="s">
        <v>1141</v>
      </c>
      <c r="H1055" s="9" t="s">
        <v>1142</v>
      </c>
      <c r="I1055" s="9" t="s">
        <v>54</v>
      </c>
      <c r="J1055" s="15">
        <v>6108.4420679177538</v>
      </c>
      <c r="K1055" s="16">
        <v>11.04606080350602</v>
      </c>
      <c r="L1055" s="9" t="s">
        <v>27</v>
      </c>
      <c r="M1055" s="9">
        <v>2021</v>
      </c>
      <c r="N1055" s="9" t="s">
        <v>31</v>
      </c>
      <c r="O1055" s="9" t="s">
        <v>31</v>
      </c>
      <c r="P1055" s="9">
        <v>2035</v>
      </c>
      <c r="Q1055" s="9" t="s">
        <v>32</v>
      </c>
      <c r="R1055" s="17">
        <v>6.8473784078660147</v>
      </c>
      <c r="S1055" s="9">
        <v>2035</v>
      </c>
      <c r="T1055" s="9" t="s">
        <v>27</v>
      </c>
      <c r="U1055" s="9" t="s">
        <v>225</v>
      </c>
      <c r="V1055" s="9" t="s">
        <v>226</v>
      </c>
      <c r="W1055" s="9">
        <v>96</v>
      </c>
      <c r="X1055" s="9" t="s">
        <v>227</v>
      </c>
    </row>
    <row r="1056" spans="1:24" ht="60">
      <c r="A1056" s="9" t="s">
        <v>1139</v>
      </c>
      <c r="B1056" s="9" t="s">
        <v>70</v>
      </c>
      <c r="C1056" s="9" t="s">
        <v>241</v>
      </c>
      <c r="D1056" s="9" t="s">
        <v>27</v>
      </c>
      <c r="E1056" s="9" t="s">
        <v>1482</v>
      </c>
      <c r="F1056" s="9" t="s">
        <v>1482</v>
      </c>
      <c r="G1056" s="9" t="s">
        <v>1141</v>
      </c>
      <c r="H1056" s="9" t="s">
        <v>1142</v>
      </c>
      <c r="I1056" s="9" t="s">
        <v>54</v>
      </c>
      <c r="J1056" s="15">
        <v>353178.95682384411</v>
      </c>
      <c r="K1056" s="16">
        <v>853.2424548711457</v>
      </c>
      <c r="L1056" s="9" t="s">
        <v>27</v>
      </c>
      <c r="M1056" s="9">
        <v>2021</v>
      </c>
      <c r="N1056" s="9" t="s">
        <v>31</v>
      </c>
      <c r="O1056" s="9" t="s">
        <v>31</v>
      </c>
      <c r="P1056" s="9">
        <v>2035</v>
      </c>
      <c r="Q1056" s="9" t="s">
        <v>32</v>
      </c>
      <c r="R1056" s="17">
        <v>212.86648637251292</v>
      </c>
      <c r="S1056" s="9">
        <v>2035</v>
      </c>
      <c r="T1056" s="9" t="s">
        <v>27</v>
      </c>
      <c r="U1056" s="9" t="s">
        <v>225</v>
      </c>
      <c r="V1056" s="9" t="s">
        <v>226</v>
      </c>
      <c r="W1056" s="9">
        <v>96</v>
      </c>
      <c r="X1056" s="9" t="s">
        <v>227</v>
      </c>
    </row>
    <row r="1057" spans="1:24" ht="60">
      <c r="A1057" s="9" t="s">
        <v>1139</v>
      </c>
      <c r="B1057" s="9" t="s">
        <v>70</v>
      </c>
      <c r="C1057" s="9" t="s">
        <v>234</v>
      </c>
      <c r="D1057" s="9" t="s">
        <v>27</v>
      </c>
      <c r="E1057" s="9" t="s">
        <v>1483</v>
      </c>
      <c r="F1057" s="9" t="s">
        <v>1483</v>
      </c>
      <c r="G1057" s="9" t="s">
        <v>1141</v>
      </c>
      <c r="H1057" s="9" t="s">
        <v>1142</v>
      </c>
      <c r="I1057" s="9" t="s">
        <v>54</v>
      </c>
      <c r="J1057" s="15">
        <v>4079.6071488337129</v>
      </c>
      <c r="K1057" s="16">
        <v>10.958757834026011</v>
      </c>
      <c r="L1057" s="9" t="s">
        <v>27</v>
      </c>
      <c r="M1057" s="9">
        <v>2021</v>
      </c>
      <c r="N1057" s="9" t="s">
        <v>31</v>
      </c>
      <c r="O1057" s="9" t="s">
        <v>31</v>
      </c>
      <c r="P1057" s="9">
        <v>2035</v>
      </c>
      <c r="Q1057" s="9" t="s">
        <v>32</v>
      </c>
      <c r="R1057" s="17">
        <v>1.96844954905194</v>
      </c>
      <c r="S1057" s="9">
        <v>2035</v>
      </c>
      <c r="T1057" s="9" t="s">
        <v>27</v>
      </c>
      <c r="U1057" s="9" t="s">
        <v>225</v>
      </c>
      <c r="V1057" s="9" t="s">
        <v>226</v>
      </c>
      <c r="W1057" s="9">
        <v>96</v>
      </c>
      <c r="X1057" s="9" t="s">
        <v>227</v>
      </c>
    </row>
    <row r="1058" spans="1:24" ht="60">
      <c r="A1058" s="9" t="s">
        <v>1139</v>
      </c>
      <c r="B1058" s="9" t="s">
        <v>70</v>
      </c>
      <c r="C1058" s="9" t="s">
        <v>241</v>
      </c>
      <c r="D1058" s="9" t="s">
        <v>27</v>
      </c>
      <c r="E1058" s="9" t="s">
        <v>243</v>
      </c>
      <c r="F1058" s="9" t="s">
        <v>243</v>
      </c>
      <c r="G1058" s="9" t="s">
        <v>1141</v>
      </c>
      <c r="H1058" s="9" t="s">
        <v>1142</v>
      </c>
      <c r="I1058" s="9" t="s">
        <v>54</v>
      </c>
      <c r="J1058" s="15">
        <v>10000.536110281864</v>
      </c>
      <c r="K1058" s="16">
        <v>45.113188015795991</v>
      </c>
      <c r="L1058" s="9" t="s">
        <v>27</v>
      </c>
      <c r="M1058" s="9">
        <v>2021</v>
      </c>
      <c r="N1058" s="9" t="s">
        <v>31</v>
      </c>
      <c r="O1058" s="9" t="s">
        <v>31</v>
      </c>
      <c r="P1058" s="9">
        <v>2035</v>
      </c>
      <c r="Q1058" s="9" t="s">
        <v>32</v>
      </c>
      <c r="R1058" s="17">
        <v>4.5128743121006858</v>
      </c>
      <c r="S1058" s="9">
        <v>2035</v>
      </c>
      <c r="T1058" s="9" t="s">
        <v>27</v>
      </c>
      <c r="U1058" s="9" t="s">
        <v>225</v>
      </c>
      <c r="V1058" s="9" t="s">
        <v>226</v>
      </c>
      <c r="W1058" s="9">
        <v>96</v>
      </c>
      <c r="X1058" s="9" t="s">
        <v>227</v>
      </c>
    </row>
    <row r="1059" spans="1:24" ht="60">
      <c r="A1059" s="9" t="s">
        <v>1139</v>
      </c>
      <c r="B1059" s="9" t="s">
        <v>70</v>
      </c>
      <c r="C1059" s="9" t="s">
        <v>346</v>
      </c>
      <c r="D1059" s="9" t="s">
        <v>27</v>
      </c>
      <c r="E1059" s="9" t="s">
        <v>1484</v>
      </c>
      <c r="F1059" s="9" t="s">
        <v>1484</v>
      </c>
      <c r="G1059" s="9" t="s">
        <v>1141</v>
      </c>
      <c r="H1059" s="9" t="s">
        <v>1142</v>
      </c>
      <c r="I1059" s="9" t="s">
        <v>54</v>
      </c>
      <c r="J1059" s="15">
        <v>11720.707519772601</v>
      </c>
      <c r="K1059" s="16">
        <v>27.832219417879323</v>
      </c>
      <c r="L1059" s="9" t="s">
        <v>27</v>
      </c>
      <c r="M1059" s="9">
        <v>2021</v>
      </c>
      <c r="N1059" s="9" t="s">
        <v>31</v>
      </c>
      <c r="O1059" s="9" t="s">
        <v>31</v>
      </c>
      <c r="P1059" s="9">
        <v>2035</v>
      </c>
      <c r="Q1059" s="9" t="s">
        <v>32</v>
      </c>
      <c r="R1059" s="17">
        <v>4.6330634054889899</v>
      </c>
      <c r="S1059" s="9">
        <v>2035</v>
      </c>
      <c r="T1059" s="9" t="s">
        <v>27</v>
      </c>
      <c r="U1059" s="9" t="s">
        <v>225</v>
      </c>
      <c r="V1059" s="9" t="s">
        <v>226</v>
      </c>
      <c r="W1059" s="9">
        <v>96</v>
      </c>
      <c r="X1059" s="9" t="s">
        <v>227</v>
      </c>
    </row>
    <row r="1060" spans="1:24" ht="60">
      <c r="A1060" s="9" t="s">
        <v>1139</v>
      </c>
      <c r="B1060" s="9" t="s">
        <v>70</v>
      </c>
      <c r="C1060" s="9" t="s">
        <v>465</v>
      </c>
      <c r="D1060" s="9" t="s">
        <v>27</v>
      </c>
      <c r="E1060" s="9" t="s">
        <v>1074</v>
      </c>
      <c r="F1060" s="9" t="s">
        <v>1074</v>
      </c>
      <c r="G1060" s="9" t="s">
        <v>1141</v>
      </c>
      <c r="H1060" s="9" t="s">
        <v>1142</v>
      </c>
      <c r="I1060" s="9" t="s">
        <v>54</v>
      </c>
      <c r="J1060" s="15">
        <v>2763.1937628532696</v>
      </c>
      <c r="K1060" s="16">
        <v>4.8112646553773608</v>
      </c>
      <c r="L1060" s="9" t="s">
        <v>27</v>
      </c>
      <c r="M1060" s="9">
        <v>2021</v>
      </c>
      <c r="N1060" s="9" t="s">
        <v>31</v>
      </c>
      <c r="O1060" s="9" t="s">
        <v>31</v>
      </c>
      <c r="P1060" s="9">
        <v>2035</v>
      </c>
      <c r="Q1060" s="9" t="s">
        <v>32</v>
      </c>
      <c r="R1060" s="17">
        <v>0.43165051449244218</v>
      </c>
      <c r="S1060" s="9">
        <v>2035</v>
      </c>
      <c r="T1060" s="9" t="s">
        <v>27</v>
      </c>
      <c r="U1060" s="9" t="s">
        <v>225</v>
      </c>
      <c r="V1060" s="9" t="s">
        <v>226</v>
      </c>
      <c r="W1060" s="9">
        <v>96</v>
      </c>
      <c r="X1060" s="9" t="s">
        <v>227</v>
      </c>
    </row>
    <row r="1061" spans="1:24" ht="60">
      <c r="A1061" s="9" t="s">
        <v>1139</v>
      </c>
      <c r="B1061" s="9" t="s">
        <v>70</v>
      </c>
      <c r="C1061" s="9" t="s">
        <v>346</v>
      </c>
      <c r="D1061" s="9" t="s">
        <v>27</v>
      </c>
      <c r="E1061" s="9" t="s">
        <v>1485</v>
      </c>
      <c r="F1061" s="9" t="s">
        <v>1485</v>
      </c>
      <c r="G1061" s="9" t="s">
        <v>1141</v>
      </c>
      <c r="H1061" s="9" t="s">
        <v>1142</v>
      </c>
      <c r="I1061" s="9" t="s">
        <v>54</v>
      </c>
      <c r="J1061" s="15">
        <v>2138.6943949633078</v>
      </c>
      <c r="K1061" s="16">
        <v>5.974152352350437</v>
      </c>
      <c r="L1061" s="9" t="s">
        <v>27</v>
      </c>
      <c r="M1061" s="9">
        <v>2021</v>
      </c>
      <c r="N1061" s="9" t="s">
        <v>31</v>
      </c>
      <c r="O1061" s="9" t="s">
        <v>31</v>
      </c>
      <c r="P1061" s="9">
        <v>2035</v>
      </c>
      <c r="Q1061" s="9" t="s">
        <v>32</v>
      </c>
      <c r="R1061" s="17">
        <v>0.59020859440290219</v>
      </c>
      <c r="S1061" s="9">
        <v>2035</v>
      </c>
      <c r="T1061" s="9" t="s">
        <v>27</v>
      </c>
      <c r="U1061" s="9" t="s">
        <v>225</v>
      </c>
      <c r="V1061" s="9" t="s">
        <v>226</v>
      </c>
      <c r="W1061" s="9">
        <v>96</v>
      </c>
      <c r="X1061" s="9" t="s">
        <v>227</v>
      </c>
    </row>
    <row r="1062" spans="1:24" ht="60">
      <c r="A1062" s="9" t="s">
        <v>1139</v>
      </c>
      <c r="B1062" s="9" t="s">
        <v>70</v>
      </c>
      <c r="C1062" s="9" t="s">
        <v>346</v>
      </c>
      <c r="D1062" s="9" t="s">
        <v>27</v>
      </c>
      <c r="E1062" s="9" t="s">
        <v>1486</v>
      </c>
      <c r="F1062" s="9" t="s">
        <v>1486</v>
      </c>
      <c r="G1062" s="9" t="s">
        <v>1141</v>
      </c>
      <c r="H1062" s="9" t="s">
        <v>1142</v>
      </c>
      <c r="I1062" s="9" t="s">
        <v>54</v>
      </c>
      <c r="J1062" s="15">
        <v>2805.7505653238791</v>
      </c>
      <c r="K1062" s="16">
        <v>7.5982729665788762</v>
      </c>
      <c r="L1062" s="9" t="s">
        <v>27</v>
      </c>
      <c r="M1062" s="9">
        <v>2021</v>
      </c>
      <c r="N1062" s="9" t="s">
        <v>31</v>
      </c>
      <c r="O1062" s="9" t="s">
        <v>31</v>
      </c>
      <c r="P1062" s="9">
        <v>2035</v>
      </c>
      <c r="Q1062" s="9" t="s">
        <v>32</v>
      </c>
      <c r="R1062" s="17">
        <v>2.404414798530464</v>
      </c>
      <c r="S1062" s="9">
        <v>2035</v>
      </c>
      <c r="T1062" s="9" t="s">
        <v>27</v>
      </c>
      <c r="U1062" s="9" t="s">
        <v>225</v>
      </c>
      <c r="V1062" s="9" t="s">
        <v>226</v>
      </c>
      <c r="W1062" s="9">
        <v>96</v>
      </c>
      <c r="X1062" s="9" t="s">
        <v>227</v>
      </c>
    </row>
    <row r="1063" spans="1:24" ht="60">
      <c r="A1063" s="9" t="s">
        <v>1139</v>
      </c>
      <c r="B1063" s="9" t="s">
        <v>70</v>
      </c>
      <c r="C1063" s="9" t="s">
        <v>247</v>
      </c>
      <c r="D1063" s="9" t="s">
        <v>27</v>
      </c>
      <c r="E1063" s="9" t="s">
        <v>821</v>
      </c>
      <c r="F1063" s="9" t="s">
        <v>821</v>
      </c>
      <c r="G1063" s="9" t="s">
        <v>1141</v>
      </c>
      <c r="H1063" s="9" t="s">
        <v>1142</v>
      </c>
      <c r="I1063" s="9" t="s">
        <v>54</v>
      </c>
      <c r="J1063" s="15">
        <v>3259.5224811001031</v>
      </c>
      <c r="K1063" s="16">
        <v>10.864046852774377</v>
      </c>
      <c r="L1063" s="9" t="s">
        <v>27</v>
      </c>
      <c r="M1063" s="9">
        <v>2021</v>
      </c>
      <c r="N1063" s="9" t="s">
        <v>31</v>
      </c>
      <c r="O1063" s="9" t="s">
        <v>31</v>
      </c>
      <c r="P1063" s="9">
        <v>2035</v>
      </c>
      <c r="Q1063" s="9" t="s">
        <v>32</v>
      </c>
      <c r="R1063" s="17">
        <v>0.32114443525250774</v>
      </c>
      <c r="S1063" s="9">
        <v>2035</v>
      </c>
      <c r="T1063" s="9" t="s">
        <v>27</v>
      </c>
      <c r="U1063" s="9" t="s">
        <v>225</v>
      </c>
      <c r="V1063" s="9" t="s">
        <v>226</v>
      </c>
      <c r="W1063" s="9">
        <v>96</v>
      </c>
      <c r="X1063" s="9" t="s">
        <v>227</v>
      </c>
    </row>
    <row r="1064" spans="1:24" ht="60">
      <c r="A1064" s="9" t="s">
        <v>1139</v>
      </c>
      <c r="B1064" s="9" t="s">
        <v>70</v>
      </c>
      <c r="C1064" s="9" t="s">
        <v>316</v>
      </c>
      <c r="D1064" s="9" t="s">
        <v>27</v>
      </c>
      <c r="E1064" s="9" t="s">
        <v>1487</v>
      </c>
      <c r="F1064" s="9" t="s">
        <v>1487</v>
      </c>
      <c r="G1064" s="9" t="s">
        <v>1141</v>
      </c>
      <c r="H1064" s="9" t="s">
        <v>1142</v>
      </c>
      <c r="I1064" s="9" t="s">
        <v>54</v>
      </c>
      <c r="J1064" s="15">
        <v>8883.1907640366644</v>
      </c>
      <c r="K1064" s="16">
        <v>20.87081713226943</v>
      </c>
      <c r="L1064" s="9" t="s">
        <v>27</v>
      </c>
      <c r="M1064" s="9">
        <v>2021</v>
      </c>
      <c r="N1064" s="9" t="s">
        <v>31</v>
      </c>
      <c r="O1064" s="9" t="s">
        <v>31</v>
      </c>
      <c r="P1064" s="9">
        <v>2035</v>
      </c>
      <c r="Q1064" s="9" t="s">
        <v>32</v>
      </c>
      <c r="R1064" s="17">
        <v>5.3629127252998252</v>
      </c>
      <c r="S1064" s="9">
        <v>2035</v>
      </c>
      <c r="T1064" s="9" t="s">
        <v>27</v>
      </c>
      <c r="U1064" s="9" t="s">
        <v>225</v>
      </c>
      <c r="V1064" s="9" t="s">
        <v>226</v>
      </c>
      <c r="W1064" s="9">
        <v>96</v>
      </c>
      <c r="X1064" s="9" t="s">
        <v>227</v>
      </c>
    </row>
    <row r="1065" spans="1:24" ht="60">
      <c r="A1065" s="9" t="s">
        <v>1139</v>
      </c>
      <c r="B1065" s="9" t="s">
        <v>70</v>
      </c>
      <c r="C1065" s="9" t="s">
        <v>284</v>
      </c>
      <c r="D1065" s="9" t="s">
        <v>27</v>
      </c>
      <c r="E1065" s="9" t="s">
        <v>823</v>
      </c>
      <c r="F1065" s="9" t="s">
        <v>823</v>
      </c>
      <c r="G1065" s="9" t="s">
        <v>1141</v>
      </c>
      <c r="H1065" s="9" t="s">
        <v>1142</v>
      </c>
      <c r="I1065" s="9" t="s">
        <v>54</v>
      </c>
      <c r="J1065" s="15">
        <v>10739.754459765323</v>
      </c>
      <c r="K1065" s="16">
        <v>32.378041767086181</v>
      </c>
      <c r="L1065" s="9" t="s">
        <v>27</v>
      </c>
      <c r="M1065" s="9">
        <v>2021</v>
      </c>
      <c r="N1065" s="9" t="s">
        <v>31</v>
      </c>
      <c r="O1065" s="9" t="s">
        <v>31</v>
      </c>
      <c r="P1065" s="9">
        <v>2035</v>
      </c>
      <c r="Q1065" s="9" t="s">
        <v>32</v>
      </c>
      <c r="R1065" s="17">
        <v>12.542482948139675</v>
      </c>
      <c r="S1065" s="9">
        <v>2035</v>
      </c>
      <c r="T1065" s="9" t="s">
        <v>27</v>
      </c>
      <c r="U1065" s="9" t="s">
        <v>225</v>
      </c>
      <c r="V1065" s="9" t="s">
        <v>226</v>
      </c>
      <c r="W1065" s="9">
        <v>96</v>
      </c>
      <c r="X1065" s="9" t="s">
        <v>227</v>
      </c>
    </row>
    <row r="1066" spans="1:24" ht="60">
      <c r="A1066" s="9" t="s">
        <v>1139</v>
      </c>
      <c r="B1066" s="9" t="s">
        <v>70</v>
      </c>
      <c r="C1066" s="9" t="s">
        <v>221</v>
      </c>
      <c r="D1066" s="9" t="s">
        <v>27</v>
      </c>
      <c r="E1066" s="9" t="s">
        <v>1076</v>
      </c>
      <c r="F1066" s="9" t="s">
        <v>1076</v>
      </c>
      <c r="G1066" s="9" t="s">
        <v>1141</v>
      </c>
      <c r="H1066" s="9" t="s">
        <v>1142</v>
      </c>
      <c r="I1066" s="9" t="s">
        <v>54</v>
      </c>
      <c r="J1066" s="15">
        <v>14828.293562267616</v>
      </c>
      <c r="K1066" s="16">
        <v>24.164901101681977</v>
      </c>
      <c r="L1066" s="9" t="s">
        <v>27</v>
      </c>
      <c r="M1066" s="9">
        <v>2021</v>
      </c>
      <c r="N1066" s="9" t="s">
        <v>31</v>
      </c>
      <c r="O1066" s="9" t="s">
        <v>31</v>
      </c>
      <c r="P1066" s="9">
        <v>2035</v>
      </c>
      <c r="Q1066" s="9" t="s">
        <v>32</v>
      </c>
      <c r="R1066" s="17">
        <v>6.242663267362051</v>
      </c>
      <c r="S1066" s="9">
        <v>2035</v>
      </c>
      <c r="T1066" s="9" t="s">
        <v>27</v>
      </c>
      <c r="U1066" s="9" t="s">
        <v>225</v>
      </c>
      <c r="V1066" s="9" t="s">
        <v>226</v>
      </c>
      <c r="W1066" s="9">
        <v>96</v>
      </c>
      <c r="X1066" s="9" t="s">
        <v>227</v>
      </c>
    </row>
    <row r="1067" spans="1:24" ht="60">
      <c r="A1067" s="9" t="s">
        <v>1139</v>
      </c>
      <c r="B1067" s="9" t="s">
        <v>70</v>
      </c>
      <c r="C1067" s="9" t="s">
        <v>323</v>
      </c>
      <c r="D1067" s="9" t="s">
        <v>27</v>
      </c>
      <c r="E1067" s="9" t="s">
        <v>825</v>
      </c>
      <c r="F1067" s="9" t="s">
        <v>825</v>
      </c>
      <c r="G1067" s="9" t="s">
        <v>1141</v>
      </c>
      <c r="H1067" s="9" t="s">
        <v>1142</v>
      </c>
      <c r="I1067" s="9" t="s">
        <v>54</v>
      </c>
      <c r="J1067" s="15">
        <v>13271.65714711078</v>
      </c>
      <c r="K1067" s="16">
        <v>41.664256373630728</v>
      </c>
      <c r="L1067" s="9" t="s">
        <v>27</v>
      </c>
      <c r="M1067" s="9">
        <v>2021</v>
      </c>
      <c r="N1067" s="9" t="s">
        <v>31</v>
      </c>
      <c r="O1067" s="9" t="s">
        <v>31</v>
      </c>
      <c r="P1067" s="9">
        <v>2035</v>
      </c>
      <c r="Q1067" s="9" t="s">
        <v>32</v>
      </c>
      <c r="R1067" s="17">
        <v>10.980652795542811</v>
      </c>
      <c r="S1067" s="9">
        <v>2035</v>
      </c>
      <c r="T1067" s="9" t="s">
        <v>27</v>
      </c>
      <c r="U1067" s="9" t="s">
        <v>225</v>
      </c>
      <c r="V1067" s="9" t="s">
        <v>226</v>
      </c>
      <c r="W1067" s="9">
        <v>96</v>
      </c>
      <c r="X1067" s="9" t="s">
        <v>227</v>
      </c>
    </row>
    <row r="1068" spans="1:24" ht="60">
      <c r="A1068" s="9" t="s">
        <v>1139</v>
      </c>
      <c r="B1068" s="9" t="s">
        <v>70</v>
      </c>
      <c r="C1068" s="9" t="s">
        <v>316</v>
      </c>
      <c r="D1068" s="9" t="s">
        <v>27</v>
      </c>
      <c r="E1068" s="9" t="s">
        <v>317</v>
      </c>
      <c r="F1068" s="9" t="s">
        <v>317</v>
      </c>
      <c r="G1068" s="9" t="s">
        <v>1141</v>
      </c>
      <c r="H1068" s="9" t="s">
        <v>1142</v>
      </c>
      <c r="I1068" s="9" t="s">
        <v>54</v>
      </c>
      <c r="J1068" s="15">
        <v>18627.24824976498</v>
      </c>
      <c r="K1068" s="16">
        <v>50.167297766240488</v>
      </c>
      <c r="L1068" s="9" t="s">
        <v>27</v>
      </c>
      <c r="M1068" s="9">
        <v>2021</v>
      </c>
      <c r="N1068" s="9" t="s">
        <v>31</v>
      </c>
      <c r="O1068" s="9" t="s">
        <v>31</v>
      </c>
      <c r="P1068" s="9">
        <v>2035</v>
      </c>
      <c r="Q1068" s="9" t="s">
        <v>32</v>
      </c>
      <c r="R1068" s="17">
        <v>4.7222389443506438</v>
      </c>
      <c r="S1068" s="9">
        <v>2035</v>
      </c>
      <c r="T1068" s="9" t="s">
        <v>27</v>
      </c>
      <c r="U1068" s="9" t="s">
        <v>225</v>
      </c>
      <c r="V1068" s="9" t="s">
        <v>226</v>
      </c>
      <c r="W1068" s="9">
        <v>96</v>
      </c>
      <c r="X1068" s="9" t="s">
        <v>227</v>
      </c>
    </row>
    <row r="1069" spans="1:24" ht="60">
      <c r="A1069" s="9" t="s">
        <v>1139</v>
      </c>
      <c r="B1069" s="9" t="s">
        <v>70</v>
      </c>
      <c r="C1069" s="9" t="s">
        <v>294</v>
      </c>
      <c r="D1069" s="9" t="s">
        <v>27</v>
      </c>
      <c r="E1069" s="9" t="s">
        <v>98</v>
      </c>
      <c r="F1069" s="9" t="s">
        <v>98</v>
      </c>
      <c r="G1069" s="9" t="s">
        <v>1141</v>
      </c>
      <c r="H1069" s="9" t="s">
        <v>1142</v>
      </c>
      <c r="I1069" s="9" t="s">
        <v>54</v>
      </c>
      <c r="J1069" s="15">
        <v>5636.544727476743</v>
      </c>
      <c r="K1069" s="16">
        <v>16.319285690936763</v>
      </c>
      <c r="L1069" s="9" t="s">
        <v>27</v>
      </c>
      <c r="M1069" s="9">
        <v>2021</v>
      </c>
      <c r="N1069" s="9" t="s">
        <v>31</v>
      </c>
      <c r="O1069" s="9" t="s">
        <v>31</v>
      </c>
      <c r="P1069" s="9">
        <v>2035</v>
      </c>
      <c r="Q1069" s="9" t="s">
        <v>32</v>
      </c>
      <c r="R1069" s="17">
        <v>2.0885195547236926</v>
      </c>
      <c r="S1069" s="9">
        <v>2035</v>
      </c>
      <c r="T1069" s="9" t="s">
        <v>27</v>
      </c>
      <c r="U1069" s="9" t="s">
        <v>225</v>
      </c>
      <c r="V1069" s="9" t="s">
        <v>226</v>
      </c>
      <c r="W1069" s="9">
        <v>96</v>
      </c>
      <c r="X1069" s="9" t="s">
        <v>227</v>
      </c>
    </row>
    <row r="1070" spans="1:24" ht="60">
      <c r="A1070" s="9" t="s">
        <v>1139</v>
      </c>
      <c r="B1070" s="9" t="s">
        <v>70</v>
      </c>
      <c r="C1070" s="9" t="s">
        <v>136</v>
      </c>
      <c r="D1070" s="9" t="s">
        <v>27</v>
      </c>
      <c r="E1070" s="9" t="s">
        <v>1078</v>
      </c>
      <c r="F1070" s="9" t="s">
        <v>1078</v>
      </c>
      <c r="G1070" s="9" t="s">
        <v>1141</v>
      </c>
      <c r="H1070" s="9" t="s">
        <v>1142</v>
      </c>
      <c r="I1070" s="9" t="s">
        <v>54</v>
      </c>
      <c r="J1070" s="15">
        <v>7022.1838192933028</v>
      </c>
      <c r="K1070" s="16">
        <v>10.943546220832022</v>
      </c>
      <c r="L1070" s="9" t="s">
        <v>27</v>
      </c>
      <c r="M1070" s="9">
        <v>2021</v>
      </c>
      <c r="N1070" s="9" t="s">
        <v>31</v>
      </c>
      <c r="O1070" s="9" t="s">
        <v>31</v>
      </c>
      <c r="P1070" s="9">
        <v>2035</v>
      </c>
      <c r="Q1070" s="9" t="s">
        <v>32</v>
      </c>
      <c r="R1070" s="17">
        <v>5.0497036379005946</v>
      </c>
      <c r="S1070" s="9">
        <v>2035</v>
      </c>
      <c r="T1070" s="9" t="s">
        <v>27</v>
      </c>
      <c r="U1070" s="9" t="s">
        <v>225</v>
      </c>
      <c r="V1070" s="9" t="s">
        <v>226</v>
      </c>
      <c r="W1070" s="9">
        <v>96</v>
      </c>
      <c r="X1070" s="9" t="s">
        <v>227</v>
      </c>
    </row>
    <row r="1071" spans="1:24" ht="60">
      <c r="A1071" s="9" t="s">
        <v>1139</v>
      </c>
      <c r="B1071" s="9" t="s">
        <v>70</v>
      </c>
      <c r="C1071" s="9" t="s">
        <v>234</v>
      </c>
      <c r="D1071" s="9" t="s">
        <v>27</v>
      </c>
      <c r="E1071" s="9" t="s">
        <v>1488</v>
      </c>
      <c r="F1071" s="9" t="s">
        <v>1488</v>
      </c>
      <c r="G1071" s="9" t="s">
        <v>1141</v>
      </c>
      <c r="H1071" s="9" t="s">
        <v>1142</v>
      </c>
      <c r="I1071" s="9" t="s">
        <v>54</v>
      </c>
      <c r="J1071" s="15">
        <v>3454.6579146542331</v>
      </c>
      <c r="K1071" s="16">
        <v>9.548581830135614</v>
      </c>
      <c r="L1071" s="9" t="s">
        <v>27</v>
      </c>
      <c r="M1071" s="9">
        <v>2021</v>
      </c>
      <c r="N1071" s="9" t="s">
        <v>31</v>
      </c>
      <c r="O1071" s="9" t="s">
        <v>31</v>
      </c>
      <c r="P1071" s="9">
        <v>2035</v>
      </c>
      <c r="Q1071" s="9" t="s">
        <v>32</v>
      </c>
      <c r="R1071" s="17">
        <v>2.4728582916599851</v>
      </c>
      <c r="S1071" s="9">
        <v>2035</v>
      </c>
      <c r="T1071" s="9" t="s">
        <v>27</v>
      </c>
      <c r="U1071" s="9" t="s">
        <v>225</v>
      </c>
      <c r="V1071" s="9" t="s">
        <v>226</v>
      </c>
      <c r="W1071" s="9">
        <v>96</v>
      </c>
      <c r="X1071" s="9" t="s">
        <v>227</v>
      </c>
    </row>
    <row r="1072" spans="1:24" ht="60">
      <c r="A1072" s="9" t="s">
        <v>1139</v>
      </c>
      <c r="B1072" s="9" t="s">
        <v>70</v>
      </c>
      <c r="C1072" s="9" t="s">
        <v>316</v>
      </c>
      <c r="D1072" s="9" t="s">
        <v>27</v>
      </c>
      <c r="E1072" s="9" t="s">
        <v>827</v>
      </c>
      <c r="F1072" s="9" t="s">
        <v>827</v>
      </c>
      <c r="G1072" s="9" t="s">
        <v>1141</v>
      </c>
      <c r="H1072" s="9" t="s">
        <v>1142</v>
      </c>
      <c r="I1072" s="9" t="s">
        <v>54</v>
      </c>
      <c r="J1072" s="15">
        <v>2232.3493896887644</v>
      </c>
      <c r="K1072" s="16">
        <v>8.903276415820816</v>
      </c>
      <c r="L1072" s="9" t="s">
        <v>27</v>
      </c>
      <c r="M1072" s="9">
        <v>2021</v>
      </c>
      <c r="N1072" s="9" t="s">
        <v>31</v>
      </c>
      <c r="O1072" s="9" t="s">
        <v>31</v>
      </c>
      <c r="P1072" s="9">
        <v>2035</v>
      </c>
      <c r="Q1072" s="9" t="s">
        <v>32</v>
      </c>
      <c r="R1072" s="17">
        <v>0.85937141898481217</v>
      </c>
      <c r="S1072" s="9">
        <v>2035</v>
      </c>
      <c r="T1072" s="9" t="s">
        <v>27</v>
      </c>
      <c r="U1072" s="9" t="s">
        <v>225</v>
      </c>
      <c r="V1072" s="9" t="s">
        <v>226</v>
      </c>
      <c r="W1072" s="9">
        <v>96</v>
      </c>
      <c r="X1072" s="9" t="s">
        <v>227</v>
      </c>
    </row>
    <row r="1073" spans="1:24" ht="60">
      <c r="A1073" s="9" t="s">
        <v>1139</v>
      </c>
      <c r="B1073" s="9" t="s">
        <v>70</v>
      </c>
      <c r="C1073" s="9" t="s">
        <v>316</v>
      </c>
      <c r="D1073" s="9" t="s">
        <v>27</v>
      </c>
      <c r="E1073" s="9" t="s">
        <v>829</v>
      </c>
      <c r="F1073" s="9" t="s">
        <v>829</v>
      </c>
      <c r="G1073" s="9" t="s">
        <v>1141</v>
      </c>
      <c r="H1073" s="9" t="s">
        <v>1142</v>
      </c>
      <c r="I1073" s="9" t="s">
        <v>54</v>
      </c>
      <c r="J1073" s="15">
        <v>7439.9243740739785</v>
      </c>
      <c r="K1073" s="16">
        <v>16.937873988539138</v>
      </c>
      <c r="L1073" s="9" t="s">
        <v>27</v>
      </c>
      <c r="M1073" s="9">
        <v>2021</v>
      </c>
      <c r="N1073" s="9" t="s">
        <v>31</v>
      </c>
      <c r="O1073" s="9" t="s">
        <v>31</v>
      </c>
      <c r="P1073" s="9">
        <v>2035</v>
      </c>
      <c r="Q1073" s="9" t="s">
        <v>32</v>
      </c>
      <c r="R1073" s="17">
        <v>2.2301615567638118</v>
      </c>
      <c r="S1073" s="9">
        <v>2035</v>
      </c>
      <c r="T1073" s="9" t="s">
        <v>27</v>
      </c>
      <c r="U1073" s="9" t="s">
        <v>225</v>
      </c>
      <c r="V1073" s="9" t="s">
        <v>226</v>
      </c>
      <c r="W1073" s="9">
        <v>96</v>
      </c>
      <c r="X1073" s="9" t="s">
        <v>227</v>
      </c>
    </row>
    <row r="1074" spans="1:24" ht="60">
      <c r="A1074" s="9" t="s">
        <v>1139</v>
      </c>
      <c r="B1074" s="9" t="s">
        <v>70</v>
      </c>
      <c r="C1074" s="9" t="s">
        <v>284</v>
      </c>
      <c r="D1074" s="9" t="s">
        <v>27</v>
      </c>
      <c r="E1074" s="9" t="s">
        <v>1489</v>
      </c>
      <c r="F1074" s="9" t="s">
        <v>1489</v>
      </c>
      <c r="G1074" s="9" t="s">
        <v>1141</v>
      </c>
      <c r="H1074" s="9" t="s">
        <v>1142</v>
      </c>
      <c r="I1074" s="9" t="s">
        <v>54</v>
      </c>
      <c r="J1074" s="15">
        <v>3112.4966814680756</v>
      </c>
      <c r="K1074" s="16">
        <v>9.0114999548151307</v>
      </c>
      <c r="L1074" s="9" t="s">
        <v>27</v>
      </c>
      <c r="M1074" s="9">
        <v>2021</v>
      </c>
      <c r="N1074" s="9" t="s">
        <v>31</v>
      </c>
      <c r="O1074" s="9" t="s">
        <v>31</v>
      </c>
      <c r="P1074" s="9">
        <v>2035</v>
      </c>
      <c r="Q1074" s="9" t="s">
        <v>32</v>
      </c>
      <c r="R1074" s="17">
        <v>1.148216623890902</v>
      </c>
      <c r="S1074" s="9">
        <v>2035</v>
      </c>
      <c r="T1074" s="9" t="s">
        <v>27</v>
      </c>
      <c r="U1074" s="9" t="s">
        <v>225</v>
      </c>
      <c r="V1074" s="9" t="s">
        <v>226</v>
      </c>
      <c r="W1074" s="9">
        <v>96</v>
      </c>
      <c r="X1074" s="9" t="s">
        <v>227</v>
      </c>
    </row>
    <row r="1075" spans="1:24" ht="60">
      <c r="A1075" s="9" t="s">
        <v>1139</v>
      </c>
      <c r="B1075" s="9" t="s">
        <v>70</v>
      </c>
      <c r="C1075" s="9" t="s">
        <v>316</v>
      </c>
      <c r="D1075" s="9" t="s">
        <v>27</v>
      </c>
      <c r="E1075" s="9" t="s">
        <v>1490</v>
      </c>
      <c r="F1075" s="9" t="s">
        <v>1490</v>
      </c>
      <c r="G1075" s="9" t="s">
        <v>1141</v>
      </c>
      <c r="H1075" s="9" t="s">
        <v>1142</v>
      </c>
      <c r="I1075" s="9" t="s">
        <v>54</v>
      </c>
      <c r="J1075" s="15">
        <v>3338.2114605441593</v>
      </c>
      <c r="K1075" s="16">
        <v>5.9465281575209055</v>
      </c>
      <c r="L1075" s="9" t="s">
        <v>27</v>
      </c>
      <c r="M1075" s="9">
        <v>2021</v>
      </c>
      <c r="N1075" s="9" t="s">
        <v>31</v>
      </c>
      <c r="O1075" s="9" t="s">
        <v>31</v>
      </c>
      <c r="P1075" s="9">
        <v>2035</v>
      </c>
      <c r="Q1075" s="9" t="s">
        <v>32</v>
      </c>
      <c r="R1075" s="17">
        <v>3.318626460291116</v>
      </c>
      <c r="S1075" s="9">
        <v>2035</v>
      </c>
      <c r="T1075" s="9" t="s">
        <v>27</v>
      </c>
      <c r="U1075" s="9" t="s">
        <v>225</v>
      </c>
      <c r="V1075" s="9" t="s">
        <v>226</v>
      </c>
      <c r="W1075" s="9">
        <v>96</v>
      </c>
      <c r="X1075" s="9" t="s">
        <v>227</v>
      </c>
    </row>
    <row r="1076" spans="1:24" ht="60">
      <c r="A1076" s="9" t="s">
        <v>1139</v>
      </c>
      <c r="B1076" s="9" t="s">
        <v>70</v>
      </c>
      <c r="C1076" s="9" t="s">
        <v>465</v>
      </c>
      <c r="D1076" s="9" t="s">
        <v>27</v>
      </c>
      <c r="E1076" s="9" t="s">
        <v>1491</v>
      </c>
      <c r="F1076" s="9" t="s">
        <v>1491</v>
      </c>
      <c r="G1076" s="9" t="s">
        <v>1141</v>
      </c>
      <c r="H1076" s="9" t="s">
        <v>1142</v>
      </c>
      <c r="I1076" s="9" t="s">
        <v>54</v>
      </c>
      <c r="J1076" s="15">
        <v>2335.7177927960324</v>
      </c>
      <c r="K1076" s="16">
        <v>3.7804025016735787</v>
      </c>
      <c r="L1076" s="9" t="s">
        <v>27</v>
      </c>
      <c r="M1076" s="9">
        <v>2021</v>
      </c>
      <c r="N1076" s="9" t="s">
        <v>31</v>
      </c>
      <c r="O1076" s="9" t="s">
        <v>31</v>
      </c>
      <c r="P1076" s="9">
        <v>2035</v>
      </c>
      <c r="Q1076" s="9" t="s">
        <v>32</v>
      </c>
      <c r="R1076" s="17">
        <v>3.5557372709592441</v>
      </c>
      <c r="S1076" s="9">
        <v>2035</v>
      </c>
      <c r="T1076" s="9" t="s">
        <v>27</v>
      </c>
      <c r="U1076" s="9" t="s">
        <v>225</v>
      </c>
      <c r="V1076" s="9" t="s">
        <v>226</v>
      </c>
      <c r="W1076" s="9">
        <v>96</v>
      </c>
      <c r="X1076" s="9" t="s">
        <v>227</v>
      </c>
    </row>
    <row r="1077" spans="1:24" ht="60">
      <c r="A1077" s="9" t="s">
        <v>1139</v>
      </c>
      <c r="B1077" s="9" t="s">
        <v>70</v>
      </c>
      <c r="C1077" s="9" t="s">
        <v>465</v>
      </c>
      <c r="D1077" s="9" t="s">
        <v>27</v>
      </c>
      <c r="E1077" s="9" t="s">
        <v>1080</v>
      </c>
      <c r="F1077" s="9" t="s">
        <v>1080</v>
      </c>
      <c r="G1077" s="9" t="s">
        <v>1141</v>
      </c>
      <c r="H1077" s="9" t="s">
        <v>1142</v>
      </c>
      <c r="I1077" s="9" t="s">
        <v>54</v>
      </c>
      <c r="J1077" s="15">
        <v>8833.3601620472436</v>
      </c>
      <c r="K1077" s="16">
        <v>16.587826435730321</v>
      </c>
      <c r="L1077" s="9" t="s">
        <v>27</v>
      </c>
      <c r="M1077" s="9">
        <v>2021</v>
      </c>
      <c r="N1077" s="9" t="s">
        <v>31</v>
      </c>
      <c r="O1077" s="9" t="s">
        <v>31</v>
      </c>
      <c r="P1077" s="9">
        <v>2035</v>
      </c>
      <c r="Q1077" s="9" t="s">
        <v>32</v>
      </c>
      <c r="R1077" s="17">
        <v>1.6176068707829456</v>
      </c>
      <c r="S1077" s="9">
        <v>2035</v>
      </c>
      <c r="T1077" s="9" t="s">
        <v>27</v>
      </c>
      <c r="U1077" s="9" t="s">
        <v>225</v>
      </c>
      <c r="V1077" s="9" t="s">
        <v>226</v>
      </c>
      <c r="W1077" s="9">
        <v>96</v>
      </c>
      <c r="X1077" s="9" t="s">
        <v>227</v>
      </c>
    </row>
    <row r="1078" spans="1:24" ht="60">
      <c r="A1078" s="9" t="s">
        <v>1139</v>
      </c>
      <c r="B1078" s="9" t="s">
        <v>70</v>
      </c>
      <c r="C1078" s="9" t="s">
        <v>241</v>
      </c>
      <c r="D1078" s="9" t="s">
        <v>27</v>
      </c>
      <c r="E1078" s="9" t="s">
        <v>1492</v>
      </c>
      <c r="F1078" s="9" t="s">
        <v>1492</v>
      </c>
      <c r="G1078" s="9" t="s">
        <v>1141</v>
      </c>
      <c r="H1078" s="9" t="s">
        <v>1142</v>
      </c>
      <c r="I1078" s="9" t="s">
        <v>54</v>
      </c>
      <c r="J1078" s="15">
        <v>138254.40078831749</v>
      </c>
      <c r="K1078" s="16">
        <v>362.98358132683495</v>
      </c>
      <c r="L1078" s="9" t="s">
        <v>27</v>
      </c>
      <c r="M1078" s="9">
        <v>2021</v>
      </c>
      <c r="N1078" s="9" t="s">
        <v>31</v>
      </c>
      <c r="O1078" s="9" t="s">
        <v>31</v>
      </c>
      <c r="P1078" s="9">
        <v>2035</v>
      </c>
      <c r="Q1078" s="9" t="s">
        <v>32</v>
      </c>
      <c r="R1078" s="17">
        <v>95.194190705863264</v>
      </c>
      <c r="S1078" s="9">
        <v>2035</v>
      </c>
      <c r="T1078" s="9" t="s">
        <v>27</v>
      </c>
      <c r="U1078" s="9" t="s">
        <v>225</v>
      </c>
      <c r="V1078" s="9" t="s">
        <v>226</v>
      </c>
      <c r="W1078" s="9">
        <v>96</v>
      </c>
      <c r="X1078" s="9" t="s">
        <v>227</v>
      </c>
    </row>
    <row r="1079" spans="1:24" ht="60">
      <c r="A1079" s="9" t="s">
        <v>1139</v>
      </c>
      <c r="B1079" s="9" t="s">
        <v>70</v>
      </c>
      <c r="C1079" s="9" t="s">
        <v>252</v>
      </c>
      <c r="D1079" s="9" t="s">
        <v>27</v>
      </c>
      <c r="E1079" s="9" t="s">
        <v>1493</v>
      </c>
      <c r="F1079" s="9" t="s">
        <v>1493</v>
      </c>
      <c r="G1079" s="9" t="s">
        <v>1141</v>
      </c>
      <c r="H1079" s="9" t="s">
        <v>1142</v>
      </c>
      <c r="I1079" s="9" t="s">
        <v>54</v>
      </c>
      <c r="J1079" s="15">
        <v>12093.849278826416</v>
      </c>
      <c r="K1079" s="16">
        <v>27.094637604029703</v>
      </c>
      <c r="L1079" s="9" t="s">
        <v>27</v>
      </c>
      <c r="M1079" s="9">
        <v>2021</v>
      </c>
      <c r="N1079" s="9" t="s">
        <v>31</v>
      </c>
      <c r="O1079" s="9" t="s">
        <v>31</v>
      </c>
      <c r="P1079" s="9">
        <v>2035</v>
      </c>
      <c r="Q1079" s="9" t="s">
        <v>32</v>
      </c>
      <c r="R1079" s="17">
        <v>4.1280686322279996</v>
      </c>
      <c r="S1079" s="9">
        <v>2035</v>
      </c>
      <c r="T1079" s="9" t="s">
        <v>27</v>
      </c>
      <c r="U1079" s="9" t="s">
        <v>225</v>
      </c>
      <c r="V1079" s="9" t="s">
        <v>226</v>
      </c>
      <c r="W1079" s="9">
        <v>96</v>
      </c>
      <c r="X1079" s="9" t="s">
        <v>227</v>
      </c>
    </row>
    <row r="1080" spans="1:24" ht="60">
      <c r="A1080" s="9" t="s">
        <v>1139</v>
      </c>
      <c r="B1080" s="9" t="s">
        <v>70</v>
      </c>
      <c r="C1080" s="9" t="s">
        <v>157</v>
      </c>
      <c r="D1080" s="9" t="s">
        <v>27</v>
      </c>
      <c r="E1080" s="9" t="s">
        <v>410</v>
      </c>
      <c r="F1080" s="9" t="s">
        <v>410</v>
      </c>
      <c r="G1080" s="9" t="s">
        <v>1141</v>
      </c>
      <c r="H1080" s="9" t="s">
        <v>1142</v>
      </c>
      <c r="I1080" s="9" t="s">
        <v>54</v>
      </c>
      <c r="J1080" s="15">
        <v>24918.477793444559</v>
      </c>
      <c r="K1080" s="16">
        <v>63.431093831738004</v>
      </c>
      <c r="L1080" s="9" t="s">
        <v>27</v>
      </c>
      <c r="M1080" s="9">
        <v>2021</v>
      </c>
      <c r="N1080" s="9" t="s">
        <v>31</v>
      </c>
      <c r="O1080" s="9" t="s">
        <v>31</v>
      </c>
      <c r="P1080" s="9">
        <v>2035</v>
      </c>
      <c r="Q1080" s="9" t="s">
        <v>32</v>
      </c>
      <c r="R1080" s="17">
        <v>10.442804647271695</v>
      </c>
      <c r="S1080" s="9">
        <v>2035</v>
      </c>
      <c r="T1080" s="9" t="s">
        <v>27</v>
      </c>
      <c r="U1080" s="9" t="s">
        <v>225</v>
      </c>
      <c r="V1080" s="9" t="s">
        <v>226</v>
      </c>
      <c r="W1080" s="9">
        <v>96</v>
      </c>
      <c r="X1080" s="9" t="s">
        <v>227</v>
      </c>
    </row>
    <row r="1081" spans="1:24" ht="60">
      <c r="A1081" s="9" t="s">
        <v>1139</v>
      </c>
      <c r="B1081" s="9" t="s">
        <v>70</v>
      </c>
      <c r="C1081" s="9" t="s">
        <v>465</v>
      </c>
      <c r="D1081" s="9" t="s">
        <v>27</v>
      </c>
      <c r="E1081" s="9" t="s">
        <v>1494</v>
      </c>
      <c r="F1081" s="9" t="s">
        <v>1494</v>
      </c>
      <c r="G1081" s="9" t="s">
        <v>1141</v>
      </c>
      <c r="H1081" s="9" t="s">
        <v>1142</v>
      </c>
      <c r="I1081" s="9" t="s">
        <v>54</v>
      </c>
      <c r="J1081" s="15">
        <v>39085.025399800907</v>
      </c>
      <c r="K1081" s="16">
        <v>71.135073690346999</v>
      </c>
      <c r="L1081" s="9" t="s">
        <v>27</v>
      </c>
      <c r="M1081" s="9">
        <v>2021</v>
      </c>
      <c r="N1081" s="9" t="s">
        <v>31</v>
      </c>
      <c r="O1081" s="9" t="s">
        <v>31</v>
      </c>
      <c r="P1081" s="9">
        <v>2035</v>
      </c>
      <c r="Q1081" s="9" t="s">
        <v>32</v>
      </c>
      <c r="R1081" s="17">
        <v>13.504387696991031</v>
      </c>
      <c r="S1081" s="9">
        <v>2035</v>
      </c>
      <c r="T1081" s="9" t="s">
        <v>27</v>
      </c>
      <c r="U1081" s="9" t="s">
        <v>225</v>
      </c>
      <c r="V1081" s="9" t="s">
        <v>226</v>
      </c>
      <c r="W1081" s="9">
        <v>96</v>
      </c>
      <c r="X1081" s="9" t="s">
        <v>227</v>
      </c>
    </row>
    <row r="1082" spans="1:24" ht="60">
      <c r="A1082" s="9" t="s">
        <v>1139</v>
      </c>
      <c r="B1082" s="9" t="s">
        <v>70</v>
      </c>
      <c r="C1082" s="9" t="s">
        <v>465</v>
      </c>
      <c r="D1082" s="9" t="s">
        <v>27</v>
      </c>
      <c r="E1082" s="9" t="s">
        <v>1495</v>
      </c>
      <c r="F1082" s="9" t="s">
        <v>1495</v>
      </c>
      <c r="G1082" s="9" t="s">
        <v>1141</v>
      </c>
      <c r="H1082" s="9" t="s">
        <v>1142</v>
      </c>
      <c r="I1082" s="9" t="s">
        <v>54</v>
      </c>
      <c r="J1082" s="15">
        <v>6722.3292730310022</v>
      </c>
      <c r="K1082" s="16">
        <v>13.727767556062156</v>
      </c>
      <c r="L1082" s="9" t="s">
        <v>27</v>
      </c>
      <c r="M1082" s="9">
        <v>2021</v>
      </c>
      <c r="N1082" s="9" t="s">
        <v>31</v>
      </c>
      <c r="O1082" s="9" t="s">
        <v>31</v>
      </c>
      <c r="P1082" s="9">
        <v>2035</v>
      </c>
      <c r="Q1082" s="9" t="s">
        <v>32</v>
      </c>
      <c r="R1082" s="17">
        <v>1.8218712539699184</v>
      </c>
      <c r="S1082" s="9">
        <v>2035</v>
      </c>
      <c r="T1082" s="9" t="s">
        <v>27</v>
      </c>
      <c r="U1082" s="9" t="s">
        <v>225</v>
      </c>
      <c r="V1082" s="9" t="s">
        <v>226</v>
      </c>
      <c r="W1082" s="9">
        <v>96</v>
      </c>
      <c r="X1082" s="9" t="s">
        <v>227</v>
      </c>
    </row>
    <row r="1083" spans="1:24" ht="60">
      <c r="A1083" s="9" t="s">
        <v>1139</v>
      </c>
      <c r="B1083" s="9" t="s">
        <v>70</v>
      </c>
      <c r="C1083" s="9" t="s">
        <v>323</v>
      </c>
      <c r="D1083" s="9" t="s">
        <v>27</v>
      </c>
      <c r="E1083" s="9" t="s">
        <v>831</v>
      </c>
      <c r="F1083" s="9" t="s">
        <v>831</v>
      </c>
      <c r="G1083" s="9" t="s">
        <v>1141</v>
      </c>
      <c r="H1083" s="9" t="s">
        <v>1142</v>
      </c>
      <c r="I1083" s="9" t="s">
        <v>54</v>
      </c>
      <c r="J1083" s="15">
        <v>29852.198829401812</v>
      </c>
      <c r="K1083" s="16">
        <v>75.848335232182777</v>
      </c>
      <c r="L1083" s="9" t="s">
        <v>27</v>
      </c>
      <c r="M1083" s="9">
        <v>2021</v>
      </c>
      <c r="N1083" s="9" t="s">
        <v>31</v>
      </c>
      <c r="O1083" s="9" t="s">
        <v>31</v>
      </c>
      <c r="P1083" s="9">
        <v>2035</v>
      </c>
      <c r="Q1083" s="9" t="s">
        <v>32</v>
      </c>
      <c r="R1083" s="17">
        <v>11.889784219237093</v>
      </c>
      <c r="S1083" s="9">
        <v>2035</v>
      </c>
      <c r="T1083" s="9" t="s">
        <v>27</v>
      </c>
      <c r="U1083" s="9" t="s">
        <v>225</v>
      </c>
      <c r="V1083" s="9" t="s">
        <v>226</v>
      </c>
      <c r="W1083" s="9">
        <v>96</v>
      </c>
      <c r="X1083" s="9" t="s">
        <v>227</v>
      </c>
    </row>
    <row r="1084" spans="1:24" ht="60">
      <c r="A1084" s="9" t="s">
        <v>1139</v>
      </c>
      <c r="B1084" s="9" t="s">
        <v>70</v>
      </c>
      <c r="C1084" s="9" t="s">
        <v>468</v>
      </c>
      <c r="D1084" s="9" t="s">
        <v>27</v>
      </c>
      <c r="E1084" s="9" t="s">
        <v>1082</v>
      </c>
      <c r="F1084" s="9" t="s">
        <v>1082</v>
      </c>
      <c r="G1084" s="9" t="s">
        <v>1141</v>
      </c>
      <c r="H1084" s="9" t="s">
        <v>1142</v>
      </c>
      <c r="I1084" s="9" t="s">
        <v>54</v>
      </c>
      <c r="J1084" s="15">
        <v>5872.0183388607993</v>
      </c>
      <c r="K1084" s="16">
        <v>9.1585050925374158</v>
      </c>
      <c r="L1084" s="9" t="s">
        <v>27</v>
      </c>
      <c r="M1084" s="9">
        <v>2021</v>
      </c>
      <c r="N1084" s="9" t="s">
        <v>31</v>
      </c>
      <c r="O1084" s="9" t="s">
        <v>31</v>
      </c>
      <c r="P1084" s="9">
        <v>2035</v>
      </c>
      <c r="Q1084" s="9" t="s">
        <v>32</v>
      </c>
      <c r="R1084" s="17">
        <v>1.9123200153370807</v>
      </c>
      <c r="S1084" s="9">
        <v>2035</v>
      </c>
      <c r="T1084" s="9" t="s">
        <v>27</v>
      </c>
      <c r="U1084" s="9" t="s">
        <v>225</v>
      </c>
      <c r="V1084" s="9" t="s">
        <v>226</v>
      </c>
      <c r="W1084" s="9">
        <v>96</v>
      </c>
      <c r="X1084" s="9" t="s">
        <v>227</v>
      </c>
    </row>
    <row r="1085" spans="1:24" ht="60">
      <c r="A1085" s="9" t="s">
        <v>1139</v>
      </c>
      <c r="B1085" s="9" t="s">
        <v>70</v>
      </c>
      <c r="C1085" s="9" t="s">
        <v>294</v>
      </c>
      <c r="D1085" s="9" t="s">
        <v>27</v>
      </c>
      <c r="E1085" s="9" t="s">
        <v>1496</v>
      </c>
      <c r="F1085" s="9" t="s">
        <v>1496</v>
      </c>
      <c r="G1085" s="9" t="s">
        <v>1141</v>
      </c>
      <c r="H1085" s="9" t="s">
        <v>1142</v>
      </c>
      <c r="I1085" s="9" t="s">
        <v>54</v>
      </c>
      <c r="J1085" s="15">
        <v>2486.2380128725654</v>
      </c>
      <c r="K1085" s="16">
        <v>5.493319868719591</v>
      </c>
      <c r="L1085" s="9" t="s">
        <v>27</v>
      </c>
      <c r="M1085" s="9">
        <v>2021</v>
      </c>
      <c r="N1085" s="9" t="s">
        <v>31</v>
      </c>
      <c r="O1085" s="9" t="s">
        <v>31</v>
      </c>
      <c r="P1085" s="9">
        <v>2035</v>
      </c>
      <c r="Q1085" s="9" t="s">
        <v>32</v>
      </c>
      <c r="R1085" s="17">
        <v>1.3705646403131952</v>
      </c>
      <c r="S1085" s="9">
        <v>2035</v>
      </c>
      <c r="T1085" s="9" t="s">
        <v>27</v>
      </c>
      <c r="U1085" s="9" t="s">
        <v>225</v>
      </c>
      <c r="V1085" s="9" t="s">
        <v>226</v>
      </c>
      <c r="W1085" s="9">
        <v>96</v>
      </c>
      <c r="X1085" s="9" t="s">
        <v>227</v>
      </c>
    </row>
    <row r="1086" spans="1:24" ht="60">
      <c r="A1086" s="9" t="s">
        <v>1139</v>
      </c>
      <c r="B1086" s="9" t="s">
        <v>70</v>
      </c>
      <c r="C1086" s="9" t="s">
        <v>316</v>
      </c>
      <c r="D1086" s="9" t="s">
        <v>27</v>
      </c>
      <c r="E1086" s="9" t="s">
        <v>1497</v>
      </c>
      <c r="F1086" s="9" t="s">
        <v>1497</v>
      </c>
      <c r="G1086" s="9" t="s">
        <v>1141</v>
      </c>
      <c r="H1086" s="9" t="s">
        <v>1142</v>
      </c>
      <c r="I1086" s="9" t="s">
        <v>54</v>
      </c>
      <c r="J1086" s="15">
        <v>2632.909350080748</v>
      </c>
      <c r="K1086" s="16">
        <v>5.1829882706967139</v>
      </c>
      <c r="L1086" s="9" t="s">
        <v>27</v>
      </c>
      <c r="M1086" s="9">
        <v>2021</v>
      </c>
      <c r="N1086" s="9" t="s">
        <v>31</v>
      </c>
      <c r="O1086" s="9" t="s">
        <v>31</v>
      </c>
      <c r="P1086" s="9">
        <v>2035</v>
      </c>
      <c r="Q1086" s="9" t="s">
        <v>32</v>
      </c>
      <c r="R1086" s="17">
        <v>1.6123467473678954</v>
      </c>
      <c r="S1086" s="9">
        <v>2035</v>
      </c>
      <c r="T1086" s="9" t="s">
        <v>27</v>
      </c>
      <c r="U1086" s="9" t="s">
        <v>225</v>
      </c>
      <c r="V1086" s="9" t="s">
        <v>226</v>
      </c>
      <c r="W1086" s="9">
        <v>96</v>
      </c>
      <c r="X1086" s="9" t="s">
        <v>227</v>
      </c>
    </row>
    <row r="1087" spans="1:24" ht="60">
      <c r="A1087" s="9" t="s">
        <v>1139</v>
      </c>
      <c r="B1087" s="9" t="s">
        <v>70</v>
      </c>
      <c r="C1087" s="9" t="s">
        <v>234</v>
      </c>
      <c r="D1087" s="9" t="s">
        <v>27</v>
      </c>
      <c r="E1087" s="9" t="s">
        <v>1498</v>
      </c>
      <c r="F1087" s="9" t="s">
        <v>1498</v>
      </c>
      <c r="G1087" s="9" t="s">
        <v>1141</v>
      </c>
      <c r="H1087" s="9" t="s">
        <v>1142</v>
      </c>
      <c r="I1087" s="9" t="s">
        <v>54</v>
      </c>
      <c r="J1087" s="15">
        <v>9001.6259992185642</v>
      </c>
      <c r="K1087" s="16">
        <v>30.218851407495734</v>
      </c>
      <c r="L1087" s="9" t="s">
        <v>27</v>
      </c>
      <c r="M1087" s="9">
        <v>2021</v>
      </c>
      <c r="N1087" s="9" t="s">
        <v>31</v>
      </c>
      <c r="O1087" s="9" t="s">
        <v>31</v>
      </c>
      <c r="P1087" s="9">
        <v>2035</v>
      </c>
      <c r="Q1087" s="9" t="s">
        <v>32</v>
      </c>
      <c r="R1087" s="17">
        <v>19.132943529035973</v>
      </c>
      <c r="S1087" s="9">
        <v>2035</v>
      </c>
      <c r="T1087" s="9" t="s">
        <v>27</v>
      </c>
      <c r="U1087" s="9" t="s">
        <v>225</v>
      </c>
      <c r="V1087" s="9" t="s">
        <v>226</v>
      </c>
      <c r="W1087" s="9">
        <v>96</v>
      </c>
      <c r="X1087" s="9" t="s">
        <v>227</v>
      </c>
    </row>
    <row r="1088" spans="1:24" ht="60">
      <c r="A1088" s="9" t="s">
        <v>1139</v>
      </c>
      <c r="B1088" s="9" t="s">
        <v>70</v>
      </c>
      <c r="C1088" s="9" t="s">
        <v>465</v>
      </c>
      <c r="D1088" s="9" t="s">
        <v>27</v>
      </c>
      <c r="E1088" s="9" t="s">
        <v>1084</v>
      </c>
      <c r="F1088" s="9" t="s">
        <v>1084</v>
      </c>
      <c r="G1088" s="9" t="s">
        <v>1141</v>
      </c>
      <c r="H1088" s="9" t="s">
        <v>1142</v>
      </c>
      <c r="I1088" s="9" t="s">
        <v>54</v>
      </c>
      <c r="J1088" s="15">
        <v>2271.984669124708</v>
      </c>
      <c r="K1088" s="16">
        <v>3.1127592426680799</v>
      </c>
      <c r="L1088" s="9" t="s">
        <v>27</v>
      </c>
      <c r="M1088" s="9">
        <v>2021</v>
      </c>
      <c r="N1088" s="9" t="s">
        <v>31</v>
      </c>
      <c r="O1088" s="9" t="s">
        <v>31</v>
      </c>
      <c r="P1088" s="9">
        <v>2035</v>
      </c>
      <c r="Q1088" s="9" t="s">
        <v>32</v>
      </c>
      <c r="R1088" s="17">
        <v>2.1378506060977385</v>
      </c>
      <c r="S1088" s="9">
        <v>2035</v>
      </c>
      <c r="T1088" s="9" t="s">
        <v>27</v>
      </c>
      <c r="U1088" s="9" t="s">
        <v>225</v>
      </c>
      <c r="V1088" s="9" t="s">
        <v>226</v>
      </c>
      <c r="W1088" s="9">
        <v>96</v>
      </c>
      <c r="X1088" s="9" t="s">
        <v>227</v>
      </c>
    </row>
    <row r="1089" spans="1:24" ht="60">
      <c r="A1089" s="9" t="s">
        <v>1139</v>
      </c>
      <c r="B1089" s="9" t="s">
        <v>70</v>
      </c>
      <c r="C1089" s="9" t="s">
        <v>346</v>
      </c>
      <c r="D1089" s="9" t="s">
        <v>27</v>
      </c>
      <c r="E1089" s="9" t="s">
        <v>833</v>
      </c>
      <c r="F1089" s="9" t="s">
        <v>833</v>
      </c>
      <c r="G1089" s="9" t="s">
        <v>1141</v>
      </c>
      <c r="H1089" s="9" t="s">
        <v>1142</v>
      </c>
      <c r="I1089" s="9" t="s">
        <v>54</v>
      </c>
      <c r="J1089" s="15">
        <v>2417.2490389948643</v>
      </c>
      <c r="K1089" s="16">
        <v>6.5191267395235029</v>
      </c>
      <c r="L1089" s="9" t="s">
        <v>27</v>
      </c>
      <c r="M1089" s="9">
        <v>2021</v>
      </c>
      <c r="N1089" s="9" t="s">
        <v>31</v>
      </c>
      <c r="O1089" s="9" t="s">
        <v>31</v>
      </c>
      <c r="P1089" s="9">
        <v>2035</v>
      </c>
      <c r="Q1089" s="9" t="s">
        <v>32</v>
      </c>
      <c r="R1089" s="17">
        <v>3.1546965144423007</v>
      </c>
      <c r="S1089" s="9">
        <v>2035</v>
      </c>
      <c r="T1089" s="9" t="s">
        <v>27</v>
      </c>
      <c r="U1089" s="9" t="s">
        <v>225</v>
      </c>
      <c r="V1089" s="9" t="s">
        <v>226</v>
      </c>
      <c r="W1089" s="9">
        <v>96</v>
      </c>
      <c r="X1089" s="9" t="s">
        <v>227</v>
      </c>
    </row>
    <row r="1090" spans="1:24" ht="60">
      <c r="A1090" s="9" t="s">
        <v>1139</v>
      </c>
      <c r="B1090" s="9" t="s">
        <v>70</v>
      </c>
      <c r="C1090" s="9" t="s">
        <v>136</v>
      </c>
      <c r="D1090" s="9" t="s">
        <v>27</v>
      </c>
      <c r="E1090" s="9" t="s">
        <v>1086</v>
      </c>
      <c r="F1090" s="9" t="s">
        <v>1086</v>
      </c>
      <c r="G1090" s="9" t="s">
        <v>1141</v>
      </c>
      <c r="H1090" s="9" t="s">
        <v>1142</v>
      </c>
      <c r="I1090" s="9" t="s">
        <v>54</v>
      </c>
      <c r="J1090" s="15">
        <v>3428.6030829532874</v>
      </c>
      <c r="K1090" s="16">
        <v>6.2432269109402636</v>
      </c>
      <c r="L1090" s="9" t="s">
        <v>27</v>
      </c>
      <c r="M1090" s="9">
        <v>2021</v>
      </c>
      <c r="N1090" s="9" t="s">
        <v>31</v>
      </c>
      <c r="O1090" s="9" t="s">
        <v>31</v>
      </c>
      <c r="P1090" s="9">
        <v>2035</v>
      </c>
      <c r="Q1090" s="9" t="s">
        <v>32</v>
      </c>
      <c r="R1090" s="17">
        <v>2.4803926640359037</v>
      </c>
      <c r="S1090" s="9">
        <v>2035</v>
      </c>
      <c r="T1090" s="9" t="s">
        <v>27</v>
      </c>
      <c r="U1090" s="9" t="s">
        <v>225</v>
      </c>
      <c r="V1090" s="9" t="s">
        <v>226</v>
      </c>
      <c r="W1090" s="9">
        <v>96</v>
      </c>
      <c r="X1090" s="9" t="s">
        <v>227</v>
      </c>
    </row>
    <row r="1091" spans="1:24" ht="60">
      <c r="A1091" s="9" t="s">
        <v>1139</v>
      </c>
      <c r="B1091" s="9" t="s">
        <v>70</v>
      </c>
      <c r="C1091" s="9" t="s">
        <v>372</v>
      </c>
      <c r="D1091" s="9" t="s">
        <v>27</v>
      </c>
      <c r="E1091" s="9" t="s">
        <v>835</v>
      </c>
      <c r="F1091" s="9" t="s">
        <v>835</v>
      </c>
      <c r="G1091" s="9" t="s">
        <v>1141</v>
      </c>
      <c r="H1091" s="9" t="s">
        <v>1142</v>
      </c>
      <c r="I1091" s="9" t="s">
        <v>54</v>
      </c>
      <c r="J1091" s="15">
        <v>2662.469116059166</v>
      </c>
      <c r="K1091" s="16">
        <v>7.8275803940679767</v>
      </c>
      <c r="L1091" s="9" t="s">
        <v>27</v>
      </c>
      <c r="M1091" s="9">
        <v>2021</v>
      </c>
      <c r="N1091" s="9" t="s">
        <v>31</v>
      </c>
      <c r="O1091" s="9" t="s">
        <v>31</v>
      </c>
      <c r="P1091" s="9">
        <v>2035</v>
      </c>
      <c r="Q1091" s="9" t="s">
        <v>32</v>
      </c>
      <c r="R1091" s="17">
        <v>1.6924066320784661</v>
      </c>
      <c r="S1091" s="9">
        <v>2035</v>
      </c>
      <c r="T1091" s="9" t="s">
        <v>27</v>
      </c>
      <c r="U1091" s="9" t="s">
        <v>225</v>
      </c>
      <c r="V1091" s="9" t="s">
        <v>226</v>
      </c>
      <c r="W1091" s="9">
        <v>96</v>
      </c>
      <c r="X1091" s="9" t="s">
        <v>227</v>
      </c>
    </row>
    <row r="1092" spans="1:24" ht="60">
      <c r="A1092" s="9" t="s">
        <v>1139</v>
      </c>
      <c r="B1092" s="9" t="s">
        <v>70</v>
      </c>
      <c r="C1092" s="9" t="s">
        <v>1177</v>
      </c>
      <c r="D1092" s="9" t="s">
        <v>27</v>
      </c>
      <c r="E1092" s="9" t="s">
        <v>1499</v>
      </c>
      <c r="F1092" s="9" t="s">
        <v>1499</v>
      </c>
      <c r="G1092" s="9" t="s">
        <v>1141</v>
      </c>
      <c r="H1092" s="9" t="s">
        <v>1142</v>
      </c>
      <c r="I1092" s="9" t="s">
        <v>54</v>
      </c>
      <c r="J1092" s="15">
        <v>4613.3092941440991</v>
      </c>
      <c r="K1092" s="16">
        <v>6.2199393637493818</v>
      </c>
      <c r="L1092" s="9" t="s">
        <v>27</v>
      </c>
      <c r="M1092" s="9">
        <v>2021</v>
      </c>
      <c r="N1092" s="9" t="s">
        <v>31</v>
      </c>
      <c r="O1092" s="9" t="s">
        <v>31</v>
      </c>
      <c r="P1092" s="9">
        <v>2035</v>
      </c>
      <c r="Q1092" s="9" t="s">
        <v>32</v>
      </c>
      <c r="R1092" s="17">
        <v>4.7370483659084748</v>
      </c>
      <c r="S1092" s="9">
        <v>2035</v>
      </c>
      <c r="T1092" s="9" t="s">
        <v>27</v>
      </c>
      <c r="U1092" s="9" t="s">
        <v>225</v>
      </c>
      <c r="V1092" s="9" t="s">
        <v>226</v>
      </c>
      <c r="W1092" s="9">
        <v>96</v>
      </c>
      <c r="X1092" s="9" t="s">
        <v>227</v>
      </c>
    </row>
    <row r="1093" spans="1:24" ht="60">
      <c r="A1093" s="9" t="s">
        <v>1139</v>
      </c>
      <c r="B1093" s="9" t="s">
        <v>70</v>
      </c>
      <c r="C1093" s="9" t="s">
        <v>112</v>
      </c>
      <c r="D1093" s="9" t="s">
        <v>27</v>
      </c>
      <c r="E1093" s="9" t="s">
        <v>1500</v>
      </c>
      <c r="F1093" s="9" t="s">
        <v>1500</v>
      </c>
      <c r="G1093" s="9" t="s">
        <v>1141</v>
      </c>
      <c r="H1093" s="9" t="s">
        <v>1142</v>
      </c>
      <c r="I1093" s="9" t="s">
        <v>54</v>
      </c>
      <c r="J1093" s="15">
        <v>15196.381305531502</v>
      </c>
      <c r="K1093" s="16">
        <v>39.958384125882148</v>
      </c>
      <c r="L1093" s="9" t="s">
        <v>27</v>
      </c>
      <c r="M1093" s="9">
        <v>2021</v>
      </c>
      <c r="N1093" s="9" t="s">
        <v>31</v>
      </c>
      <c r="O1093" s="9" t="s">
        <v>31</v>
      </c>
      <c r="P1093" s="9">
        <v>2035</v>
      </c>
      <c r="Q1093" s="9" t="s">
        <v>32</v>
      </c>
      <c r="R1093" s="17">
        <v>6.3600337462347225</v>
      </c>
      <c r="S1093" s="9">
        <v>2035</v>
      </c>
      <c r="T1093" s="9" t="s">
        <v>27</v>
      </c>
      <c r="U1093" s="9" t="s">
        <v>225</v>
      </c>
      <c r="V1093" s="9" t="s">
        <v>226</v>
      </c>
      <c r="W1093" s="9">
        <v>96</v>
      </c>
      <c r="X1093" s="9" t="s">
        <v>227</v>
      </c>
    </row>
    <row r="1094" spans="1:24" ht="60">
      <c r="A1094" s="9" t="s">
        <v>1139</v>
      </c>
      <c r="B1094" s="9" t="s">
        <v>70</v>
      </c>
      <c r="C1094" s="9" t="s">
        <v>241</v>
      </c>
      <c r="D1094" s="9" t="s">
        <v>27</v>
      </c>
      <c r="E1094" s="9" t="s">
        <v>1501</v>
      </c>
      <c r="F1094" s="9" t="s">
        <v>1501</v>
      </c>
      <c r="G1094" s="9" t="s">
        <v>1141</v>
      </c>
      <c r="H1094" s="9" t="s">
        <v>1142</v>
      </c>
      <c r="I1094" s="9" t="s">
        <v>54</v>
      </c>
      <c r="J1094" s="15">
        <v>228574.41713426329</v>
      </c>
      <c r="K1094" s="16">
        <v>563.82559691289998</v>
      </c>
      <c r="L1094" s="9" t="s">
        <v>27</v>
      </c>
      <c r="M1094" s="9">
        <v>2021</v>
      </c>
      <c r="N1094" s="9" t="s">
        <v>31</v>
      </c>
      <c r="O1094" s="9" t="s">
        <v>31</v>
      </c>
      <c r="P1094" s="9">
        <v>2035</v>
      </c>
      <c r="Q1094" s="9" t="s">
        <v>32</v>
      </c>
      <c r="R1094" s="17">
        <v>147.09316523644486</v>
      </c>
      <c r="S1094" s="9">
        <v>2035</v>
      </c>
      <c r="T1094" s="9" t="s">
        <v>27</v>
      </c>
      <c r="U1094" s="9" t="s">
        <v>225</v>
      </c>
      <c r="V1094" s="9" t="s">
        <v>226</v>
      </c>
      <c r="W1094" s="9">
        <v>96</v>
      </c>
      <c r="X1094" s="9" t="s">
        <v>227</v>
      </c>
    </row>
    <row r="1095" spans="1:24" ht="60">
      <c r="A1095" s="9" t="s">
        <v>1139</v>
      </c>
      <c r="B1095" s="9" t="s">
        <v>70</v>
      </c>
      <c r="C1095" s="9" t="s">
        <v>346</v>
      </c>
      <c r="D1095" s="9" t="s">
        <v>27</v>
      </c>
      <c r="E1095" s="9" t="s">
        <v>1502</v>
      </c>
      <c r="F1095" s="9" t="s">
        <v>1502</v>
      </c>
      <c r="G1095" s="9" t="s">
        <v>1141</v>
      </c>
      <c r="H1095" s="9" t="s">
        <v>1142</v>
      </c>
      <c r="I1095" s="9" t="s">
        <v>54</v>
      </c>
      <c r="J1095" s="15">
        <v>11020.006041992117</v>
      </c>
      <c r="K1095" s="16">
        <v>20.861010629518248</v>
      </c>
      <c r="L1095" s="9" t="s">
        <v>27</v>
      </c>
      <c r="M1095" s="9">
        <v>2021</v>
      </c>
      <c r="N1095" s="9" t="s">
        <v>31</v>
      </c>
      <c r="O1095" s="9" t="s">
        <v>31</v>
      </c>
      <c r="P1095" s="9">
        <v>2035</v>
      </c>
      <c r="Q1095" s="9" t="s">
        <v>32</v>
      </c>
      <c r="R1095" s="17">
        <v>9.7457079077665156</v>
      </c>
      <c r="S1095" s="9">
        <v>2035</v>
      </c>
      <c r="T1095" s="9" t="s">
        <v>27</v>
      </c>
      <c r="U1095" s="9" t="s">
        <v>225</v>
      </c>
      <c r="V1095" s="9" t="s">
        <v>226</v>
      </c>
      <c r="W1095" s="9">
        <v>96</v>
      </c>
      <c r="X1095" s="9" t="s">
        <v>227</v>
      </c>
    </row>
    <row r="1096" spans="1:24" ht="60">
      <c r="A1096" s="9" t="s">
        <v>1139</v>
      </c>
      <c r="B1096" s="9" t="s">
        <v>70</v>
      </c>
      <c r="C1096" s="9" t="s">
        <v>252</v>
      </c>
      <c r="D1096" s="9" t="s">
        <v>27</v>
      </c>
      <c r="E1096" s="9" t="s">
        <v>1503</v>
      </c>
      <c r="F1096" s="9" t="s">
        <v>1503</v>
      </c>
      <c r="G1096" s="9" t="s">
        <v>1141</v>
      </c>
      <c r="H1096" s="9" t="s">
        <v>1142</v>
      </c>
      <c r="I1096" s="9" t="s">
        <v>54</v>
      </c>
      <c r="J1096" s="15">
        <v>7865.3105892407311</v>
      </c>
      <c r="K1096" s="16">
        <v>18.889600237533305</v>
      </c>
      <c r="L1096" s="9" t="s">
        <v>27</v>
      </c>
      <c r="M1096" s="9">
        <v>2021</v>
      </c>
      <c r="N1096" s="9" t="s">
        <v>31</v>
      </c>
      <c r="O1096" s="9" t="s">
        <v>31</v>
      </c>
      <c r="P1096" s="9">
        <v>2035</v>
      </c>
      <c r="Q1096" s="9" t="s">
        <v>32</v>
      </c>
      <c r="R1096" s="17">
        <v>2.5396970548905857</v>
      </c>
      <c r="S1096" s="9">
        <v>2035</v>
      </c>
      <c r="T1096" s="9" t="s">
        <v>27</v>
      </c>
      <c r="U1096" s="9" t="s">
        <v>225</v>
      </c>
      <c r="V1096" s="9" t="s">
        <v>226</v>
      </c>
      <c r="W1096" s="9">
        <v>96</v>
      </c>
      <c r="X1096" s="9" t="s">
        <v>227</v>
      </c>
    </row>
    <row r="1097" spans="1:24" ht="60">
      <c r="A1097" s="9" t="s">
        <v>1139</v>
      </c>
      <c r="B1097" s="9" t="s">
        <v>70</v>
      </c>
      <c r="C1097" s="9" t="s">
        <v>465</v>
      </c>
      <c r="D1097" s="9" t="s">
        <v>27</v>
      </c>
      <c r="E1097" s="9" t="s">
        <v>1504</v>
      </c>
      <c r="F1097" s="9" t="s">
        <v>1504</v>
      </c>
      <c r="G1097" s="9" t="s">
        <v>1141</v>
      </c>
      <c r="H1097" s="9" t="s">
        <v>1142</v>
      </c>
      <c r="I1097" s="9" t="s">
        <v>54</v>
      </c>
      <c r="J1097" s="15">
        <v>4234.950301722467</v>
      </c>
      <c r="K1097" s="16">
        <v>6.2438835958407362</v>
      </c>
      <c r="L1097" s="9" t="s">
        <v>27</v>
      </c>
      <c r="M1097" s="9">
        <v>2021</v>
      </c>
      <c r="N1097" s="9" t="s">
        <v>31</v>
      </c>
      <c r="O1097" s="9" t="s">
        <v>31</v>
      </c>
      <c r="P1097" s="9">
        <v>2035</v>
      </c>
      <c r="Q1097" s="9" t="s">
        <v>32</v>
      </c>
      <c r="R1097" s="17">
        <v>1.3566995962553934</v>
      </c>
      <c r="S1097" s="9">
        <v>2035</v>
      </c>
      <c r="T1097" s="9" t="s">
        <v>27</v>
      </c>
      <c r="U1097" s="9" t="s">
        <v>225</v>
      </c>
      <c r="V1097" s="9" t="s">
        <v>226</v>
      </c>
      <c r="W1097" s="9">
        <v>96</v>
      </c>
      <c r="X1097" s="9" t="s">
        <v>227</v>
      </c>
    </row>
    <row r="1098" spans="1:24" ht="60">
      <c r="A1098" s="9" t="s">
        <v>1139</v>
      </c>
      <c r="B1098" s="9" t="s">
        <v>70</v>
      </c>
      <c r="C1098" s="9" t="s">
        <v>136</v>
      </c>
      <c r="D1098" s="9" t="s">
        <v>27</v>
      </c>
      <c r="E1098" s="9" t="s">
        <v>1505</v>
      </c>
      <c r="F1098" s="9" t="s">
        <v>1505</v>
      </c>
      <c r="G1098" s="9" t="s">
        <v>1141</v>
      </c>
      <c r="H1098" s="9" t="s">
        <v>1142</v>
      </c>
      <c r="I1098" s="9" t="s">
        <v>54</v>
      </c>
      <c r="J1098" s="15">
        <v>13163.921112656308</v>
      </c>
      <c r="K1098" s="16">
        <v>23.827218759071396</v>
      </c>
      <c r="L1098" s="9" t="s">
        <v>27</v>
      </c>
      <c r="M1098" s="9">
        <v>2021</v>
      </c>
      <c r="N1098" s="9" t="s">
        <v>31</v>
      </c>
      <c r="O1098" s="9" t="s">
        <v>31</v>
      </c>
      <c r="P1098" s="9">
        <v>2035</v>
      </c>
      <c r="Q1098" s="9" t="s">
        <v>32</v>
      </c>
      <c r="R1098" s="17">
        <v>5.7847084198315377</v>
      </c>
      <c r="S1098" s="9">
        <v>2035</v>
      </c>
      <c r="T1098" s="9" t="s">
        <v>27</v>
      </c>
      <c r="U1098" s="9" t="s">
        <v>225</v>
      </c>
      <c r="V1098" s="9" t="s">
        <v>226</v>
      </c>
      <c r="W1098" s="9">
        <v>96</v>
      </c>
      <c r="X1098" s="9" t="s">
        <v>227</v>
      </c>
    </row>
    <row r="1099" spans="1:24" ht="60">
      <c r="A1099" s="9" t="s">
        <v>1139</v>
      </c>
      <c r="B1099" s="9" t="s">
        <v>70</v>
      </c>
      <c r="C1099" s="9" t="s">
        <v>402</v>
      </c>
      <c r="D1099" s="9" t="s">
        <v>27</v>
      </c>
      <c r="E1099" s="9" t="s">
        <v>845</v>
      </c>
      <c r="F1099" s="9" t="s">
        <v>845</v>
      </c>
      <c r="G1099" s="9" t="s">
        <v>1141</v>
      </c>
      <c r="H1099" s="9" t="s">
        <v>1142</v>
      </c>
      <c r="I1099" s="9" t="s">
        <v>54</v>
      </c>
      <c r="J1099" s="15">
        <v>6732.6898869658462</v>
      </c>
      <c r="K1099" s="16">
        <v>16.204615780894827</v>
      </c>
      <c r="L1099" s="9" t="s">
        <v>27</v>
      </c>
      <c r="M1099" s="9">
        <v>2021</v>
      </c>
      <c r="N1099" s="9" t="s">
        <v>31</v>
      </c>
      <c r="O1099" s="9" t="s">
        <v>31</v>
      </c>
      <c r="P1099" s="9">
        <v>2035</v>
      </c>
      <c r="Q1099" s="9" t="s">
        <v>32</v>
      </c>
      <c r="R1099" s="17">
        <v>3.1636280718041632</v>
      </c>
      <c r="S1099" s="9">
        <v>2035</v>
      </c>
      <c r="T1099" s="9" t="s">
        <v>27</v>
      </c>
      <c r="U1099" s="9" t="s">
        <v>225</v>
      </c>
      <c r="V1099" s="9" t="s">
        <v>226</v>
      </c>
      <c r="W1099" s="9">
        <v>96</v>
      </c>
      <c r="X1099" s="9" t="s">
        <v>227</v>
      </c>
    </row>
    <row r="1100" spans="1:24" ht="60">
      <c r="A1100" s="9" t="s">
        <v>1139</v>
      </c>
      <c r="B1100" s="9" t="s">
        <v>70</v>
      </c>
      <c r="C1100" s="9" t="s">
        <v>234</v>
      </c>
      <c r="D1100" s="9" t="s">
        <v>27</v>
      </c>
      <c r="E1100" s="9" t="s">
        <v>1506</v>
      </c>
      <c r="F1100" s="9" t="s">
        <v>1506</v>
      </c>
      <c r="G1100" s="9" t="s">
        <v>1141</v>
      </c>
      <c r="H1100" s="9" t="s">
        <v>1142</v>
      </c>
      <c r="I1100" s="9" t="s">
        <v>54</v>
      </c>
      <c r="J1100" s="15">
        <v>2566.4073104083182</v>
      </c>
      <c r="K1100" s="16">
        <v>5.9801646888133337</v>
      </c>
      <c r="L1100" s="9" t="s">
        <v>27</v>
      </c>
      <c r="M1100" s="9">
        <v>2021</v>
      </c>
      <c r="N1100" s="9" t="s">
        <v>31</v>
      </c>
      <c r="O1100" s="9" t="s">
        <v>31</v>
      </c>
      <c r="P1100" s="9">
        <v>2035</v>
      </c>
      <c r="Q1100" s="9" t="s">
        <v>32</v>
      </c>
      <c r="R1100" s="17">
        <v>2.8313049071734251</v>
      </c>
      <c r="S1100" s="9">
        <v>2035</v>
      </c>
      <c r="T1100" s="9" t="s">
        <v>27</v>
      </c>
      <c r="U1100" s="9" t="s">
        <v>225</v>
      </c>
      <c r="V1100" s="9" t="s">
        <v>226</v>
      </c>
      <c r="W1100" s="9">
        <v>96</v>
      </c>
      <c r="X1100" s="9" t="s">
        <v>227</v>
      </c>
    </row>
    <row r="1101" spans="1:24" ht="60">
      <c r="A1101" s="9" t="s">
        <v>1139</v>
      </c>
      <c r="B1101" s="9" t="s">
        <v>70</v>
      </c>
      <c r="C1101" s="9" t="s">
        <v>294</v>
      </c>
      <c r="D1101" s="9" t="s">
        <v>27</v>
      </c>
      <c r="E1101" s="9" t="s">
        <v>412</v>
      </c>
      <c r="F1101" s="9" t="s">
        <v>412</v>
      </c>
      <c r="G1101" s="9" t="s">
        <v>1141</v>
      </c>
      <c r="H1101" s="9" t="s">
        <v>1142</v>
      </c>
      <c r="I1101" s="9" t="s">
        <v>54</v>
      </c>
      <c r="J1101" s="15">
        <v>4140.4179099713692</v>
      </c>
      <c r="K1101" s="16">
        <v>9.9932308814741049</v>
      </c>
      <c r="L1101" s="9" t="s">
        <v>27</v>
      </c>
      <c r="M1101" s="9">
        <v>2021</v>
      </c>
      <c r="N1101" s="9" t="s">
        <v>31</v>
      </c>
      <c r="O1101" s="9" t="s">
        <v>31</v>
      </c>
      <c r="P1101" s="9">
        <v>2035</v>
      </c>
      <c r="Q1101" s="9" t="s">
        <v>32</v>
      </c>
      <c r="R1101" s="17">
        <v>1.6248669117907821</v>
      </c>
      <c r="S1101" s="9">
        <v>2035</v>
      </c>
      <c r="T1101" s="9" t="s">
        <v>27</v>
      </c>
      <c r="U1101" s="9" t="s">
        <v>225</v>
      </c>
      <c r="V1101" s="9" t="s">
        <v>226</v>
      </c>
      <c r="W1101" s="9">
        <v>96</v>
      </c>
      <c r="X1101" s="9" t="s">
        <v>227</v>
      </c>
    </row>
    <row r="1102" spans="1:24" ht="60">
      <c r="A1102" s="9" t="s">
        <v>1139</v>
      </c>
      <c r="B1102" s="9" t="s">
        <v>70</v>
      </c>
      <c r="C1102" s="9" t="s">
        <v>468</v>
      </c>
      <c r="D1102" s="9" t="s">
        <v>27</v>
      </c>
      <c r="E1102" s="9" t="s">
        <v>1507</v>
      </c>
      <c r="F1102" s="9" t="s">
        <v>1507</v>
      </c>
      <c r="G1102" s="9" t="s">
        <v>1141</v>
      </c>
      <c r="H1102" s="9" t="s">
        <v>1142</v>
      </c>
      <c r="I1102" s="9" t="s">
        <v>54</v>
      </c>
      <c r="J1102" s="15">
        <v>6185.2175740310058</v>
      </c>
      <c r="K1102" s="16">
        <v>12.101480484714429</v>
      </c>
      <c r="L1102" s="9" t="s">
        <v>27</v>
      </c>
      <c r="M1102" s="9">
        <v>2021</v>
      </c>
      <c r="N1102" s="9" t="s">
        <v>31</v>
      </c>
      <c r="O1102" s="9" t="s">
        <v>31</v>
      </c>
      <c r="P1102" s="9">
        <v>2035</v>
      </c>
      <c r="Q1102" s="9" t="s">
        <v>32</v>
      </c>
      <c r="R1102" s="17">
        <v>3.0250443646691823</v>
      </c>
      <c r="S1102" s="9">
        <v>2035</v>
      </c>
      <c r="T1102" s="9" t="s">
        <v>27</v>
      </c>
      <c r="U1102" s="9" t="s">
        <v>225</v>
      </c>
      <c r="V1102" s="9" t="s">
        <v>226</v>
      </c>
      <c r="W1102" s="9">
        <v>96</v>
      </c>
      <c r="X1102" s="9" t="s">
        <v>227</v>
      </c>
    </row>
    <row r="1103" spans="1:24" ht="60">
      <c r="A1103" s="9" t="s">
        <v>1139</v>
      </c>
      <c r="B1103" s="9" t="s">
        <v>70</v>
      </c>
      <c r="C1103" s="9" t="s">
        <v>455</v>
      </c>
      <c r="D1103" s="9" t="s">
        <v>27</v>
      </c>
      <c r="E1103" s="9" t="s">
        <v>1088</v>
      </c>
      <c r="F1103" s="9" t="s">
        <v>1088</v>
      </c>
      <c r="G1103" s="9" t="s">
        <v>1141</v>
      </c>
      <c r="H1103" s="9" t="s">
        <v>1142</v>
      </c>
      <c r="I1103" s="9" t="s">
        <v>54</v>
      </c>
      <c r="J1103" s="15">
        <v>3218.3124092765306</v>
      </c>
      <c r="K1103" s="16">
        <v>7.8123809453947883</v>
      </c>
      <c r="L1103" s="9" t="s">
        <v>27</v>
      </c>
      <c r="M1103" s="9">
        <v>2021</v>
      </c>
      <c r="N1103" s="9" t="s">
        <v>31</v>
      </c>
      <c r="O1103" s="9" t="s">
        <v>31</v>
      </c>
      <c r="P1103" s="9">
        <v>2035</v>
      </c>
      <c r="Q1103" s="9" t="s">
        <v>32</v>
      </c>
      <c r="R1103" s="17">
        <v>4.226440661941937</v>
      </c>
      <c r="S1103" s="9">
        <v>2035</v>
      </c>
      <c r="T1103" s="9" t="s">
        <v>27</v>
      </c>
      <c r="U1103" s="9" t="s">
        <v>225</v>
      </c>
      <c r="V1103" s="9" t="s">
        <v>226</v>
      </c>
      <c r="W1103" s="9">
        <v>96</v>
      </c>
      <c r="X1103" s="9" t="s">
        <v>227</v>
      </c>
    </row>
    <row r="1104" spans="1:24" ht="60">
      <c r="A1104" s="9" t="s">
        <v>1139</v>
      </c>
      <c r="B1104" s="9" t="s">
        <v>70</v>
      </c>
      <c r="C1104" s="9" t="s">
        <v>355</v>
      </c>
      <c r="D1104" s="9" t="s">
        <v>27</v>
      </c>
      <c r="E1104" s="9" t="s">
        <v>1508</v>
      </c>
      <c r="F1104" s="9" t="s">
        <v>1508</v>
      </c>
      <c r="G1104" s="9" t="s">
        <v>1141</v>
      </c>
      <c r="H1104" s="9" t="s">
        <v>1142</v>
      </c>
      <c r="I1104" s="9" t="s">
        <v>54</v>
      </c>
      <c r="J1104" s="15">
        <v>43386.912436269209</v>
      </c>
      <c r="K1104" s="16">
        <v>107.27134694596002</v>
      </c>
      <c r="L1104" s="9" t="s">
        <v>27</v>
      </c>
      <c r="M1104" s="9">
        <v>2021</v>
      </c>
      <c r="N1104" s="9" t="s">
        <v>31</v>
      </c>
      <c r="O1104" s="9" t="s">
        <v>31</v>
      </c>
      <c r="P1104" s="9">
        <v>2035</v>
      </c>
      <c r="Q1104" s="9" t="s">
        <v>32</v>
      </c>
      <c r="R1104" s="17">
        <v>7.6774315953286214</v>
      </c>
      <c r="S1104" s="9">
        <v>2035</v>
      </c>
      <c r="T1104" s="9" t="s">
        <v>27</v>
      </c>
      <c r="U1104" s="9" t="s">
        <v>225</v>
      </c>
      <c r="V1104" s="9" t="s">
        <v>226</v>
      </c>
      <c r="W1104" s="9">
        <v>96</v>
      </c>
      <c r="X1104" s="9" t="s">
        <v>227</v>
      </c>
    </row>
    <row r="1105" spans="1:24" ht="60">
      <c r="A1105" s="9" t="s">
        <v>1139</v>
      </c>
      <c r="B1105" s="9" t="s">
        <v>70</v>
      </c>
      <c r="C1105" s="9" t="s">
        <v>630</v>
      </c>
      <c r="D1105" s="9" t="s">
        <v>27</v>
      </c>
      <c r="E1105" s="9" t="s">
        <v>1090</v>
      </c>
      <c r="F1105" s="9" t="s">
        <v>1090</v>
      </c>
      <c r="G1105" s="9" t="s">
        <v>1141</v>
      </c>
      <c r="H1105" s="9" t="s">
        <v>1142</v>
      </c>
      <c r="I1105" s="9" t="s">
        <v>54</v>
      </c>
      <c r="J1105" s="15">
        <v>2435.8818050436266</v>
      </c>
      <c r="K1105" s="16">
        <v>7.7098274385867231</v>
      </c>
      <c r="L1105" s="9" t="s">
        <v>27</v>
      </c>
      <c r="M1105" s="9">
        <v>2021</v>
      </c>
      <c r="N1105" s="9" t="s">
        <v>31</v>
      </c>
      <c r="O1105" s="9" t="s">
        <v>31</v>
      </c>
      <c r="P1105" s="9">
        <v>2035</v>
      </c>
      <c r="Q1105" s="9" t="s">
        <v>32</v>
      </c>
      <c r="R1105" s="17">
        <v>1.0986673217674783</v>
      </c>
      <c r="S1105" s="9">
        <v>2035</v>
      </c>
      <c r="T1105" s="9" t="s">
        <v>27</v>
      </c>
      <c r="U1105" s="9" t="s">
        <v>225</v>
      </c>
      <c r="V1105" s="9" t="s">
        <v>226</v>
      </c>
      <c r="W1105" s="9">
        <v>96</v>
      </c>
      <c r="X1105" s="9" t="s">
        <v>227</v>
      </c>
    </row>
    <row r="1106" spans="1:24" ht="60">
      <c r="A1106" s="9" t="s">
        <v>1139</v>
      </c>
      <c r="B1106" s="9" t="s">
        <v>70</v>
      </c>
      <c r="C1106" s="9" t="s">
        <v>330</v>
      </c>
      <c r="D1106" s="9" t="s">
        <v>27</v>
      </c>
      <c r="E1106" s="9" t="s">
        <v>847</v>
      </c>
      <c r="F1106" s="9" t="s">
        <v>847</v>
      </c>
      <c r="G1106" s="9" t="s">
        <v>1141</v>
      </c>
      <c r="H1106" s="9" t="s">
        <v>1142</v>
      </c>
      <c r="I1106" s="9" t="s">
        <v>54</v>
      </c>
      <c r="J1106" s="15">
        <v>18780.459042397277</v>
      </c>
      <c r="K1106" s="16">
        <v>55.549405704828459</v>
      </c>
      <c r="L1106" s="9" t="s">
        <v>27</v>
      </c>
      <c r="M1106" s="9">
        <v>2021</v>
      </c>
      <c r="N1106" s="9" t="s">
        <v>31</v>
      </c>
      <c r="O1106" s="9" t="s">
        <v>31</v>
      </c>
      <c r="P1106" s="9">
        <v>2035</v>
      </c>
      <c r="Q1106" s="9" t="s">
        <v>32</v>
      </c>
      <c r="R1106" s="17">
        <v>3.8905604465270827</v>
      </c>
      <c r="S1106" s="9">
        <v>2035</v>
      </c>
      <c r="T1106" s="9" t="s">
        <v>27</v>
      </c>
      <c r="U1106" s="9" t="s">
        <v>225</v>
      </c>
      <c r="V1106" s="9" t="s">
        <v>226</v>
      </c>
      <c r="W1106" s="9">
        <v>96</v>
      </c>
      <c r="X1106" s="9" t="s">
        <v>227</v>
      </c>
    </row>
    <row r="1107" spans="1:24" ht="60">
      <c r="A1107" s="9" t="s">
        <v>1139</v>
      </c>
      <c r="B1107" s="9" t="s">
        <v>70</v>
      </c>
      <c r="C1107" s="9" t="s">
        <v>270</v>
      </c>
      <c r="D1107" s="9" t="s">
        <v>27</v>
      </c>
      <c r="E1107" s="9" t="s">
        <v>1509</v>
      </c>
      <c r="F1107" s="9" t="s">
        <v>1509</v>
      </c>
      <c r="G1107" s="9" t="s">
        <v>1141</v>
      </c>
      <c r="H1107" s="9" t="s">
        <v>1142</v>
      </c>
      <c r="I1107" s="9" t="s">
        <v>54</v>
      </c>
      <c r="J1107" s="15">
        <v>6106.5394597416325</v>
      </c>
      <c r="K1107" s="16">
        <v>11.322691525285737</v>
      </c>
      <c r="L1107" s="9" t="s">
        <v>27</v>
      </c>
      <c r="M1107" s="9">
        <v>2021</v>
      </c>
      <c r="N1107" s="9" t="s">
        <v>31</v>
      </c>
      <c r="O1107" s="9" t="s">
        <v>31</v>
      </c>
      <c r="P1107" s="9">
        <v>2035</v>
      </c>
      <c r="Q1107" s="9" t="s">
        <v>32</v>
      </c>
      <c r="R1107" s="17">
        <v>1.9733701160791515</v>
      </c>
      <c r="S1107" s="9">
        <v>2035</v>
      </c>
      <c r="T1107" s="9" t="s">
        <v>27</v>
      </c>
      <c r="U1107" s="9" t="s">
        <v>225</v>
      </c>
      <c r="V1107" s="9" t="s">
        <v>226</v>
      </c>
      <c r="W1107" s="9">
        <v>96</v>
      </c>
      <c r="X1107" s="9" t="s">
        <v>227</v>
      </c>
    </row>
    <row r="1108" spans="1:24" ht="60">
      <c r="A1108" s="9" t="s">
        <v>1139</v>
      </c>
      <c r="B1108" s="9" t="s">
        <v>70</v>
      </c>
      <c r="C1108" s="9" t="s">
        <v>316</v>
      </c>
      <c r="D1108" s="9" t="s">
        <v>27</v>
      </c>
      <c r="E1108" s="9" t="s">
        <v>837</v>
      </c>
      <c r="F1108" s="9" t="s">
        <v>837</v>
      </c>
      <c r="G1108" s="9" t="s">
        <v>1141</v>
      </c>
      <c r="H1108" s="9" t="s">
        <v>1142</v>
      </c>
      <c r="I1108" s="9" t="s">
        <v>54</v>
      </c>
      <c r="J1108" s="15">
        <v>3503.3661868630575</v>
      </c>
      <c r="K1108" s="16">
        <v>7.9039187026489</v>
      </c>
      <c r="L1108" s="9" t="s">
        <v>27</v>
      </c>
      <c r="M1108" s="9">
        <v>2021</v>
      </c>
      <c r="N1108" s="9" t="s">
        <v>31</v>
      </c>
      <c r="O1108" s="9" t="s">
        <v>31</v>
      </c>
      <c r="P1108" s="9">
        <v>2035</v>
      </c>
      <c r="Q1108" s="9" t="s">
        <v>32</v>
      </c>
      <c r="R1108" s="17">
        <v>1.5828853665969962</v>
      </c>
      <c r="S1108" s="9">
        <v>2035</v>
      </c>
      <c r="T1108" s="9" t="s">
        <v>27</v>
      </c>
      <c r="U1108" s="9" t="s">
        <v>225</v>
      </c>
      <c r="V1108" s="9" t="s">
        <v>226</v>
      </c>
      <c r="W1108" s="9">
        <v>96</v>
      </c>
      <c r="X1108" s="9" t="s">
        <v>227</v>
      </c>
    </row>
    <row r="1109" spans="1:24" ht="60">
      <c r="A1109" s="9" t="s">
        <v>1139</v>
      </c>
      <c r="B1109" s="9" t="s">
        <v>70</v>
      </c>
      <c r="C1109" s="9" t="s">
        <v>241</v>
      </c>
      <c r="D1109" s="9" t="s">
        <v>27</v>
      </c>
      <c r="E1109" s="9" t="s">
        <v>839</v>
      </c>
      <c r="F1109" s="9" t="s">
        <v>839</v>
      </c>
      <c r="G1109" s="9" t="s">
        <v>1141</v>
      </c>
      <c r="H1109" s="9" t="s">
        <v>1142</v>
      </c>
      <c r="I1109" s="9" t="s">
        <v>54</v>
      </c>
      <c r="J1109" s="15">
        <v>4359.9180080609249</v>
      </c>
      <c r="K1109" s="16">
        <v>10.343911629750536</v>
      </c>
      <c r="L1109" s="9" t="s">
        <v>27</v>
      </c>
      <c r="M1109" s="9">
        <v>2021</v>
      </c>
      <c r="N1109" s="9" t="s">
        <v>31</v>
      </c>
      <c r="O1109" s="9" t="s">
        <v>31</v>
      </c>
      <c r="P1109" s="9">
        <v>2035</v>
      </c>
      <c r="Q1109" s="9" t="s">
        <v>32</v>
      </c>
      <c r="R1109" s="17">
        <v>3.0138342015811861</v>
      </c>
      <c r="S1109" s="9">
        <v>2035</v>
      </c>
      <c r="T1109" s="9" t="s">
        <v>27</v>
      </c>
      <c r="U1109" s="9" t="s">
        <v>225</v>
      </c>
      <c r="V1109" s="9" t="s">
        <v>226</v>
      </c>
      <c r="W1109" s="9">
        <v>96</v>
      </c>
      <c r="X1109" s="9" t="s">
        <v>227</v>
      </c>
    </row>
    <row r="1110" spans="1:24" ht="60">
      <c r="A1110" s="9" t="s">
        <v>1139</v>
      </c>
      <c r="B1110" s="9" t="s">
        <v>70</v>
      </c>
      <c r="C1110" s="9" t="s">
        <v>294</v>
      </c>
      <c r="D1110" s="9" t="s">
        <v>27</v>
      </c>
      <c r="E1110" s="9" t="s">
        <v>1510</v>
      </c>
      <c r="F1110" s="9" t="s">
        <v>1510</v>
      </c>
      <c r="G1110" s="9" t="s">
        <v>1141</v>
      </c>
      <c r="H1110" s="9" t="s">
        <v>1142</v>
      </c>
      <c r="I1110" s="9" t="s">
        <v>54</v>
      </c>
      <c r="J1110" s="15">
        <v>2318.8227226561976</v>
      </c>
      <c r="K1110" s="16">
        <v>8.7375584354733054</v>
      </c>
      <c r="L1110" s="9" t="s">
        <v>27</v>
      </c>
      <c r="M1110" s="9">
        <v>2021</v>
      </c>
      <c r="N1110" s="9" t="s">
        <v>31</v>
      </c>
      <c r="O1110" s="9" t="s">
        <v>31</v>
      </c>
      <c r="P1110" s="9">
        <v>2035</v>
      </c>
      <c r="Q1110" s="9" t="s">
        <v>32</v>
      </c>
      <c r="R1110" s="17">
        <v>1.8741381260911167</v>
      </c>
      <c r="S1110" s="9">
        <v>2035</v>
      </c>
      <c r="T1110" s="9" t="s">
        <v>27</v>
      </c>
      <c r="U1110" s="9" t="s">
        <v>225</v>
      </c>
      <c r="V1110" s="9" t="s">
        <v>226</v>
      </c>
      <c r="W1110" s="9">
        <v>96</v>
      </c>
      <c r="X1110" s="9" t="s">
        <v>227</v>
      </c>
    </row>
    <row r="1111" spans="1:24" ht="60">
      <c r="A1111" s="9" t="s">
        <v>1139</v>
      </c>
      <c r="B1111" s="9" t="s">
        <v>70</v>
      </c>
      <c r="C1111" s="9" t="s">
        <v>458</v>
      </c>
      <c r="D1111" s="9" t="s">
        <v>27</v>
      </c>
      <c r="E1111" s="9" t="s">
        <v>1511</v>
      </c>
      <c r="F1111" s="9" t="s">
        <v>1511</v>
      </c>
      <c r="G1111" s="9" t="s">
        <v>1141</v>
      </c>
      <c r="H1111" s="9" t="s">
        <v>1142</v>
      </c>
      <c r="I1111" s="9" t="s">
        <v>54</v>
      </c>
      <c r="J1111" s="15">
        <v>2183.4052496112972</v>
      </c>
      <c r="K1111" s="16">
        <v>3.7741237964345897</v>
      </c>
      <c r="L1111" s="9" t="s">
        <v>27</v>
      </c>
      <c r="M1111" s="9">
        <v>2021</v>
      </c>
      <c r="N1111" s="9" t="s">
        <v>31</v>
      </c>
      <c r="O1111" s="9" t="s">
        <v>31</v>
      </c>
      <c r="P1111" s="9">
        <v>2035</v>
      </c>
      <c r="Q1111" s="9" t="s">
        <v>32</v>
      </c>
      <c r="R1111" s="17">
        <v>0.41886306021131559</v>
      </c>
      <c r="S1111" s="9">
        <v>2035</v>
      </c>
      <c r="T1111" s="9" t="s">
        <v>27</v>
      </c>
      <c r="U1111" s="9" t="s">
        <v>225</v>
      </c>
      <c r="V1111" s="9" t="s">
        <v>226</v>
      </c>
      <c r="W1111" s="9">
        <v>96</v>
      </c>
      <c r="X1111" s="9" t="s">
        <v>227</v>
      </c>
    </row>
    <row r="1112" spans="1:24" ht="60">
      <c r="A1112" s="9" t="s">
        <v>1139</v>
      </c>
      <c r="B1112" s="9" t="s">
        <v>70</v>
      </c>
      <c r="C1112" s="9" t="s">
        <v>234</v>
      </c>
      <c r="D1112" s="9" t="s">
        <v>27</v>
      </c>
      <c r="E1112" s="9" t="s">
        <v>1512</v>
      </c>
      <c r="F1112" s="9" t="s">
        <v>1512</v>
      </c>
      <c r="G1112" s="9" t="s">
        <v>1141</v>
      </c>
      <c r="H1112" s="9" t="s">
        <v>1142</v>
      </c>
      <c r="I1112" s="9" t="s">
        <v>54</v>
      </c>
      <c r="J1112" s="15">
        <v>5473.1654770939303</v>
      </c>
      <c r="K1112" s="16">
        <v>11.637361953329622</v>
      </c>
      <c r="L1112" s="9" t="s">
        <v>27</v>
      </c>
      <c r="M1112" s="9">
        <v>2021</v>
      </c>
      <c r="N1112" s="9" t="s">
        <v>31</v>
      </c>
      <c r="O1112" s="9" t="s">
        <v>31</v>
      </c>
      <c r="P1112" s="9">
        <v>2035</v>
      </c>
      <c r="Q1112" s="9" t="s">
        <v>32</v>
      </c>
      <c r="R1112" s="17">
        <v>2.3125040748239125</v>
      </c>
      <c r="S1112" s="9">
        <v>2035</v>
      </c>
      <c r="T1112" s="9" t="s">
        <v>27</v>
      </c>
      <c r="U1112" s="9" t="s">
        <v>225</v>
      </c>
      <c r="V1112" s="9" t="s">
        <v>226</v>
      </c>
      <c r="W1112" s="9">
        <v>96</v>
      </c>
      <c r="X1112" s="9" t="s">
        <v>227</v>
      </c>
    </row>
    <row r="1113" spans="1:24" ht="60">
      <c r="A1113" s="9" t="s">
        <v>1139</v>
      </c>
      <c r="B1113" s="9" t="s">
        <v>70</v>
      </c>
      <c r="C1113" s="9" t="s">
        <v>455</v>
      </c>
      <c r="D1113" s="9" t="s">
        <v>27</v>
      </c>
      <c r="E1113" s="9" t="s">
        <v>1513</v>
      </c>
      <c r="F1113" s="9" t="s">
        <v>1513</v>
      </c>
      <c r="G1113" s="9" t="s">
        <v>1141</v>
      </c>
      <c r="H1113" s="9" t="s">
        <v>1142</v>
      </c>
      <c r="I1113" s="9" t="s">
        <v>54</v>
      </c>
      <c r="J1113" s="15">
        <v>4472.7925980558011</v>
      </c>
      <c r="K1113" s="16">
        <v>10.501744287518518</v>
      </c>
      <c r="L1113" s="9" t="s">
        <v>27</v>
      </c>
      <c r="M1113" s="9">
        <v>2021</v>
      </c>
      <c r="N1113" s="9" t="s">
        <v>31</v>
      </c>
      <c r="O1113" s="9" t="s">
        <v>31</v>
      </c>
      <c r="P1113" s="9">
        <v>2035</v>
      </c>
      <c r="Q1113" s="9" t="s">
        <v>32</v>
      </c>
      <c r="R1113" s="17">
        <v>1.9290813136636284</v>
      </c>
      <c r="S1113" s="9">
        <v>2035</v>
      </c>
      <c r="T1113" s="9" t="s">
        <v>27</v>
      </c>
      <c r="U1113" s="9" t="s">
        <v>225</v>
      </c>
      <c r="V1113" s="9" t="s">
        <v>226</v>
      </c>
      <c r="W1113" s="9">
        <v>96</v>
      </c>
      <c r="X1113" s="9" t="s">
        <v>227</v>
      </c>
    </row>
    <row r="1114" spans="1:24" ht="60">
      <c r="A1114" s="9" t="s">
        <v>1139</v>
      </c>
      <c r="B1114" s="9" t="s">
        <v>70</v>
      </c>
      <c r="C1114" s="9" t="s">
        <v>252</v>
      </c>
      <c r="D1114" s="9" t="s">
        <v>27</v>
      </c>
      <c r="E1114" s="9" t="s">
        <v>841</v>
      </c>
      <c r="F1114" s="9" t="s">
        <v>841</v>
      </c>
      <c r="G1114" s="9" t="s">
        <v>1141</v>
      </c>
      <c r="H1114" s="9" t="s">
        <v>1142</v>
      </c>
      <c r="I1114" s="9" t="s">
        <v>54</v>
      </c>
      <c r="J1114" s="15">
        <v>38678.970904394657</v>
      </c>
      <c r="K1114" s="16">
        <v>91.171839733451137</v>
      </c>
      <c r="L1114" s="9" t="s">
        <v>27</v>
      </c>
      <c r="M1114" s="9">
        <v>2021</v>
      </c>
      <c r="N1114" s="9" t="s">
        <v>31</v>
      </c>
      <c r="O1114" s="9" t="s">
        <v>31</v>
      </c>
      <c r="P1114" s="9">
        <v>2035</v>
      </c>
      <c r="Q1114" s="9" t="s">
        <v>32</v>
      </c>
      <c r="R1114" s="17">
        <v>8.8671634126590302</v>
      </c>
      <c r="S1114" s="9">
        <v>2035</v>
      </c>
      <c r="T1114" s="9" t="s">
        <v>27</v>
      </c>
      <c r="U1114" s="9" t="s">
        <v>225</v>
      </c>
      <c r="V1114" s="9" t="s">
        <v>226</v>
      </c>
      <c r="W1114" s="9">
        <v>96</v>
      </c>
      <c r="X1114" s="9" t="s">
        <v>227</v>
      </c>
    </row>
    <row r="1115" spans="1:24" ht="60">
      <c r="A1115" s="9" t="s">
        <v>1139</v>
      </c>
      <c r="B1115" s="9" t="s">
        <v>70</v>
      </c>
      <c r="C1115" s="9" t="s">
        <v>241</v>
      </c>
      <c r="D1115" s="9" t="s">
        <v>27</v>
      </c>
      <c r="E1115" s="9" t="s">
        <v>843</v>
      </c>
      <c r="F1115" s="9" t="s">
        <v>843</v>
      </c>
      <c r="G1115" s="9" t="s">
        <v>1141</v>
      </c>
      <c r="H1115" s="9" t="s">
        <v>1142</v>
      </c>
      <c r="I1115" s="9" t="s">
        <v>54</v>
      </c>
      <c r="J1115" s="15">
        <v>3113.692369422145</v>
      </c>
      <c r="K1115" s="16">
        <v>9.8597321747071298</v>
      </c>
      <c r="L1115" s="9" t="s">
        <v>27</v>
      </c>
      <c r="M1115" s="9">
        <v>2021</v>
      </c>
      <c r="N1115" s="9" t="s">
        <v>31</v>
      </c>
      <c r="O1115" s="9" t="s">
        <v>31</v>
      </c>
      <c r="P1115" s="9">
        <v>2035</v>
      </c>
      <c r="Q1115" s="9" t="s">
        <v>32</v>
      </c>
      <c r="R1115" s="17">
        <v>2.4434761693984552</v>
      </c>
      <c r="S1115" s="9">
        <v>2035</v>
      </c>
      <c r="T1115" s="9" t="s">
        <v>27</v>
      </c>
      <c r="U1115" s="9" t="s">
        <v>225</v>
      </c>
      <c r="V1115" s="9" t="s">
        <v>226</v>
      </c>
      <c r="W1115" s="9">
        <v>96</v>
      </c>
      <c r="X1115" s="9" t="s">
        <v>227</v>
      </c>
    </row>
    <row r="1116" spans="1:24" ht="60">
      <c r="A1116" s="9" t="s">
        <v>1139</v>
      </c>
      <c r="B1116" s="9" t="s">
        <v>70</v>
      </c>
      <c r="C1116" s="9" t="s">
        <v>346</v>
      </c>
      <c r="D1116" s="9" t="s">
        <v>27</v>
      </c>
      <c r="E1116" s="9" t="s">
        <v>444</v>
      </c>
      <c r="F1116" s="9" t="s">
        <v>444</v>
      </c>
      <c r="G1116" s="9" t="s">
        <v>1141</v>
      </c>
      <c r="H1116" s="9" t="s">
        <v>1142</v>
      </c>
      <c r="I1116" s="9" t="s">
        <v>54</v>
      </c>
      <c r="J1116" s="15">
        <v>3049.0456301486897</v>
      </c>
      <c r="K1116" s="16">
        <v>7.816204274111322</v>
      </c>
      <c r="L1116" s="9" t="s">
        <v>27</v>
      </c>
      <c r="M1116" s="9">
        <v>2021</v>
      </c>
      <c r="N1116" s="9" t="s">
        <v>31</v>
      </c>
      <c r="O1116" s="9" t="s">
        <v>31</v>
      </c>
      <c r="P1116" s="9">
        <v>2035</v>
      </c>
      <c r="Q1116" s="9" t="s">
        <v>32</v>
      </c>
      <c r="R1116" s="17">
        <v>3.0222444655923568</v>
      </c>
      <c r="S1116" s="9">
        <v>2035</v>
      </c>
      <c r="T1116" s="9" t="s">
        <v>27</v>
      </c>
      <c r="U1116" s="9" t="s">
        <v>225</v>
      </c>
      <c r="V1116" s="9" t="s">
        <v>226</v>
      </c>
      <c r="W1116" s="9">
        <v>96</v>
      </c>
      <c r="X1116" s="9" t="s">
        <v>227</v>
      </c>
    </row>
    <row r="1117" spans="1:24" ht="60">
      <c r="A1117" s="9" t="s">
        <v>1139</v>
      </c>
      <c r="B1117" s="9" t="s">
        <v>70</v>
      </c>
      <c r="C1117" s="9" t="s">
        <v>234</v>
      </c>
      <c r="D1117" s="9" t="s">
        <v>27</v>
      </c>
      <c r="E1117" s="9" t="s">
        <v>849</v>
      </c>
      <c r="F1117" s="9" t="s">
        <v>849</v>
      </c>
      <c r="G1117" s="9" t="s">
        <v>1141</v>
      </c>
      <c r="H1117" s="9" t="s">
        <v>1142</v>
      </c>
      <c r="I1117" s="9" t="s">
        <v>54</v>
      </c>
      <c r="J1117" s="15">
        <v>17023.319673635313</v>
      </c>
      <c r="K1117" s="16">
        <v>33.396612491667625</v>
      </c>
      <c r="L1117" s="9" t="s">
        <v>27</v>
      </c>
      <c r="M1117" s="9">
        <v>2021</v>
      </c>
      <c r="N1117" s="9" t="s">
        <v>31</v>
      </c>
      <c r="O1117" s="9" t="s">
        <v>31</v>
      </c>
      <c r="P1117" s="9">
        <v>2035</v>
      </c>
      <c r="Q1117" s="9" t="s">
        <v>32</v>
      </c>
      <c r="R1117" s="17">
        <v>3.0764402064063594</v>
      </c>
      <c r="S1117" s="9">
        <v>2035</v>
      </c>
      <c r="T1117" s="9" t="s">
        <v>27</v>
      </c>
      <c r="U1117" s="9" t="s">
        <v>225</v>
      </c>
      <c r="V1117" s="9" t="s">
        <v>226</v>
      </c>
      <c r="W1117" s="9">
        <v>96</v>
      </c>
      <c r="X1117" s="9" t="s">
        <v>227</v>
      </c>
    </row>
    <row r="1118" spans="1:24" ht="60">
      <c r="A1118" s="9" t="s">
        <v>1139</v>
      </c>
      <c r="B1118" s="9" t="s">
        <v>70</v>
      </c>
      <c r="C1118" s="9" t="s">
        <v>316</v>
      </c>
      <c r="D1118" s="9" t="s">
        <v>27</v>
      </c>
      <c r="E1118" s="9" t="s">
        <v>851</v>
      </c>
      <c r="F1118" s="9" t="s">
        <v>851</v>
      </c>
      <c r="G1118" s="9" t="s">
        <v>1141</v>
      </c>
      <c r="H1118" s="9" t="s">
        <v>1142</v>
      </c>
      <c r="I1118" s="9" t="s">
        <v>54</v>
      </c>
      <c r="J1118" s="15">
        <v>3101.2321314779238</v>
      </c>
      <c r="K1118" s="16">
        <v>6.8397985347846202</v>
      </c>
      <c r="L1118" s="9" t="s">
        <v>27</v>
      </c>
      <c r="M1118" s="9">
        <v>2021</v>
      </c>
      <c r="N1118" s="9" t="s">
        <v>31</v>
      </c>
      <c r="O1118" s="9" t="s">
        <v>31</v>
      </c>
      <c r="P1118" s="9">
        <v>2035</v>
      </c>
      <c r="Q1118" s="9" t="s">
        <v>32</v>
      </c>
      <c r="R1118" s="17">
        <v>2.5547703687115484</v>
      </c>
      <c r="S1118" s="9">
        <v>2035</v>
      </c>
      <c r="T1118" s="9" t="s">
        <v>27</v>
      </c>
      <c r="U1118" s="9" t="s">
        <v>225</v>
      </c>
      <c r="V1118" s="9" t="s">
        <v>226</v>
      </c>
      <c r="W1118" s="9">
        <v>96</v>
      </c>
      <c r="X1118" s="9" t="s">
        <v>227</v>
      </c>
    </row>
    <row r="1119" spans="1:24" ht="60">
      <c r="A1119" s="9" t="s">
        <v>1139</v>
      </c>
      <c r="B1119" s="9" t="s">
        <v>70</v>
      </c>
      <c r="C1119" s="9" t="s">
        <v>346</v>
      </c>
      <c r="D1119" s="9" t="s">
        <v>27</v>
      </c>
      <c r="E1119" s="9" t="s">
        <v>1514</v>
      </c>
      <c r="F1119" s="9" t="s">
        <v>1514</v>
      </c>
      <c r="G1119" s="9" t="s">
        <v>1141</v>
      </c>
      <c r="H1119" s="9" t="s">
        <v>1142</v>
      </c>
      <c r="I1119" s="9" t="s">
        <v>54</v>
      </c>
      <c r="J1119" s="15">
        <v>3492.2154469942116</v>
      </c>
      <c r="K1119" s="16">
        <v>7.7002978271180034</v>
      </c>
      <c r="L1119" s="9" t="s">
        <v>27</v>
      </c>
      <c r="M1119" s="9">
        <v>2021</v>
      </c>
      <c r="N1119" s="9" t="s">
        <v>31</v>
      </c>
      <c r="O1119" s="9" t="s">
        <v>31</v>
      </c>
      <c r="P1119" s="9">
        <v>2035</v>
      </c>
      <c r="Q1119" s="9" t="s">
        <v>32</v>
      </c>
      <c r="R1119" s="17">
        <v>0.84639194695378994</v>
      </c>
      <c r="S1119" s="9">
        <v>2035</v>
      </c>
      <c r="T1119" s="9" t="s">
        <v>27</v>
      </c>
      <c r="U1119" s="9" t="s">
        <v>225</v>
      </c>
      <c r="V1119" s="9" t="s">
        <v>226</v>
      </c>
      <c r="W1119" s="9">
        <v>96</v>
      </c>
      <c r="X1119" s="9" t="s">
        <v>227</v>
      </c>
    </row>
    <row r="1120" spans="1:24" ht="60">
      <c r="A1120" s="9" t="s">
        <v>1139</v>
      </c>
      <c r="B1120" s="9" t="s">
        <v>70</v>
      </c>
      <c r="C1120" s="9" t="s">
        <v>252</v>
      </c>
      <c r="D1120" s="9" t="s">
        <v>27</v>
      </c>
      <c r="E1120" s="9" t="s">
        <v>1515</v>
      </c>
      <c r="F1120" s="9" t="s">
        <v>1515</v>
      </c>
      <c r="G1120" s="9" t="s">
        <v>1141</v>
      </c>
      <c r="H1120" s="9" t="s">
        <v>1142</v>
      </c>
      <c r="I1120" s="9" t="s">
        <v>54</v>
      </c>
      <c r="J1120" s="15">
        <v>1830.0871495256542</v>
      </c>
      <c r="K1120" s="16">
        <v>5.4394640914656849</v>
      </c>
      <c r="L1120" s="9" t="s">
        <v>27</v>
      </c>
      <c r="M1120" s="9">
        <v>2021</v>
      </c>
      <c r="N1120" s="9" t="s">
        <v>31</v>
      </c>
      <c r="O1120" s="9" t="s">
        <v>31</v>
      </c>
      <c r="P1120" s="9">
        <v>2035</v>
      </c>
      <c r="Q1120" s="9" t="s">
        <v>32</v>
      </c>
      <c r="R1120" s="17">
        <v>2.7108727762871765</v>
      </c>
      <c r="S1120" s="9">
        <v>2035</v>
      </c>
      <c r="T1120" s="9" t="s">
        <v>27</v>
      </c>
      <c r="U1120" s="9" t="s">
        <v>225</v>
      </c>
      <c r="V1120" s="9" t="s">
        <v>226</v>
      </c>
      <c r="W1120" s="9">
        <v>96</v>
      </c>
      <c r="X1120" s="9" t="s">
        <v>227</v>
      </c>
    </row>
    <row r="1121" spans="1:24" ht="60">
      <c r="A1121" s="9" t="s">
        <v>1139</v>
      </c>
      <c r="B1121" s="9" t="s">
        <v>70</v>
      </c>
      <c r="C1121" s="9" t="s">
        <v>853</v>
      </c>
      <c r="D1121" s="9" t="s">
        <v>27</v>
      </c>
      <c r="E1121" s="9" t="s">
        <v>854</v>
      </c>
      <c r="F1121" s="9" t="s">
        <v>854</v>
      </c>
      <c r="G1121" s="9" t="s">
        <v>1141</v>
      </c>
      <c r="H1121" s="9" t="s">
        <v>1142</v>
      </c>
      <c r="I1121" s="9" t="s">
        <v>54</v>
      </c>
      <c r="J1121" s="15">
        <v>8135.0667819047176</v>
      </c>
      <c r="K1121" s="16">
        <v>14.984829280681346</v>
      </c>
      <c r="L1121" s="9" t="s">
        <v>27</v>
      </c>
      <c r="M1121" s="9">
        <v>2021</v>
      </c>
      <c r="N1121" s="9" t="s">
        <v>31</v>
      </c>
      <c r="O1121" s="9" t="s">
        <v>31</v>
      </c>
      <c r="P1121" s="9">
        <v>2035</v>
      </c>
      <c r="Q1121" s="9" t="s">
        <v>32</v>
      </c>
      <c r="R1121" s="17">
        <v>4.3563649101181623</v>
      </c>
      <c r="S1121" s="9">
        <v>2035</v>
      </c>
      <c r="T1121" s="9" t="s">
        <v>27</v>
      </c>
      <c r="U1121" s="9" t="s">
        <v>225</v>
      </c>
      <c r="V1121" s="9" t="s">
        <v>226</v>
      </c>
      <c r="W1121" s="9">
        <v>96</v>
      </c>
      <c r="X1121" s="9" t="s">
        <v>227</v>
      </c>
    </row>
    <row r="1122" spans="1:24" ht="60">
      <c r="A1122" s="9" t="s">
        <v>1139</v>
      </c>
      <c r="B1122" s="9" t="s">
        <v>70</v>
      </c>
      <c r="C1122" s="9" t="s">
        <v>273</v>
      </c>
      <c r="D1122" s="9" t="s">
        <v>27</v>
      </c>
      <c r="E1122" s="9" t="s">
        <v>1516</v>
      </c>
      <c r="F1122" s="9" t="s">
        <v>1516</v>
      </c>
      <c r="G1122" s="9" t="s">
        <v>1141</v>
      </c>
      <c r="H1122" s="9" t="s">
        <v>1142</v>
      </c>
      <c r="I1122" s="9" t="s">
        <v>54</v>
      </c>
      <c r="J1122" s="15">
        <v>27401.736069350751</v>
      </c>
      <c r="K1122" s="16">
        <v>60.488826898926291</v>
      </c>
      <c r="L1122" s="9" t="s">
        <v>27</v>
      </c>
      <c r="M1122" s="9">
        <v>2021</v>
      </c>
      <c r="N1122" s="9" t="s">
        <v>31</v>
      </c>
      <c r="O1122" s="9" t="s">
        <v>31</v>
      </c>
      <c r="P1122" s="9">
        <v>2035</v>
      </c>
      <c r="Q1122" s="9" t="s">
        <v>32</v>
      </c>
      <c r="R1122" s="17">
        <v>9.3383408349416701</v>
      </c>
      <c r="S1122" s="9">
        <v>2035</v>
      </c>
      <c r="T1122" s="9" t="s">
        <v>27</v>
      </c>
      <c r="U1122" s="9" t="s">
        <v>225</v>
      </c>
      <c r="V1122" s="9" t="s">
        <v>226</v>
      </c>
      <c r="W1122" s="9">
        <v>96</v>
      </c>
      <c r="X1122" s="9" t="s">
        <v>227</v>
      </c>
    </row>
    <row r="1123" spans="1:24" ht="60">
      <c r="A1123" s="9" t="s">
        <v>1139</v>
      </c>
      <c r="B1123" s="9" t="s">
        <v>70</v>
      </c>
      <c r="C1123" s="9" t="s">
        <v>221</v>
      </c>
      <c r="D1123" s="9" t="s">
        <v>27</v>
      </c>
      <c r="E1123" s="9" t="s">
        <v>1092</v>
      </c>
      <c r="F1123" s="9" t="s">
        <v>1092</v>
      </c>
      <c r="G1123" s="9" t="s">
        <v>1141</v>
      </c>
      <c r="H1123" s="9" t="s">
        <v>1142</v>
      </c>
      <c r="I1123" s="9" t="s">
        <v>54</v>
      </c>
      <c r="J1123" s="15">
        <v>4169.8763905206997</v>
      </c>
      <c r="K1123" s="16">
        <v>8.5042209732676923</v>
      </c>
      <c r="L1123" s="9" t="s">
        <v>27</v>
      </c>
      <c r="M1123" s="9">
        <v>2021</v>
      </c>
      <c r="N1123" s="9" t="s">
        <v>31</v>
      </c>
      <c r="O1123" s="9" t="s">
        <v>31</v>
      </c>
      <c r="P1123" s="9">
        <v>2035</v>
      </c>
      <c r="Q1123" s="9" t="s">
        <v>32</v>
      </c>
      <c r="R1123" s="17">
        <v>4.6603965768954199</v>
      </c>
      <c r="S1123" s="9">
        <v>2035</v>
      </c>
      <c r="T1123" s="9" t="s">
        <v>27</v>
      </c>
      <c r="U1123" s="9" t="s">
        <v>225</v>
      </c>
      <c r="V1123" s="9" t="s">
        <v>226</v>
      </c>
      <c r="W1123" s="9">
        <v>96</v>
      </c>
      <c r="X1123" s="9" t="s">
        <v>227</v>
      </c>
    </row>
    <row r="1124" spans="1:24" ht="60">
      <c r="A1124" s="9" t="s">
        <v>1139</v>
      </c>
      <c r="B1124" s="9" t="s">
        <v>70</v>
      </c>
      <c r="C1124" s="9" t="s">
        <v>252</v>
      </c>
      <c r="D1124" s="9" t="s">
        <v>27</v>
      </c>
      <c r="E1124" s="9" t="s">
        <v>856</v>
      </c>
      <c r="F1124" s="9" t="s">
        <v>856</v>
      </c>
      <c r="G1124" s="9" t="s">
        <v>1141</v>
      </c>
      <c r="H1124" s="9" t="s">
        <v>1142</v>
      </c>
      <c r="I1124" s="9" t="s">
        <v>54</v>
      </c>
      <c r="J1124" s="15">
        <v>1261.5345871062166</v>
      </c>
      <c r="K1124" s="16">
        <v>4.6112507251078894</v>
      </c>
      <c r="L1124" s="9" t="s">
        <v>27</v>
      </c>
      <c r="M1124" s="9">
        <v>2021</v>
      </c>
      <c r="N1124" s="9" t="s">
        <v>31</v>
      </c>
      <c r="O1124" s="9" t="s">
        <v>31</v>
      </c>
      <c r="P1124" s="9">
        <v>2035</v>
      </c>
      <c r="Q1124" s="9" t="s">
        <v>32</v>
      </c>
      <c r="R1124" s="17">
        <v>0.8377582715292432</v>
      </c>
      <c r="S1124" s="9">
        <v>2035</v>
      </c>
      <c r="T1124" s="9" t="s">
        <v>27</v>
      </c>
      <c r="U1124" s="9" t="s">
        <v>225</v>
      </c>
      <c r="V1124" s="9" t="s">
        <v>226</v>
      </c>
      <c r="W1124" s="9">
        <v>96</v>
      </c>
      <c r="X1124" s="9" t="s">
        <v>227</v>
      </c>
    </row>
    <row r="1125" spans="1:24" ht="60">
      <c r="A1125" s="9" t="s">
        <v>1139</v>
      </c>
      <c r="B1125" s="9" t="s">
        <v>70</v>
      </c>
      <c r="C1125" s="9" t="s">
        <v>241</v>
      </c>
      <c r="D1125" s="9" t="s">
        <v>27</v>
      </c>
      <c r="E1125" s="9" t="s">
        <v>858</v>
      </c>
      <c r="F1125" s="9" t="s">
        <v>858</v>
      </c>
      <c r="G1125" s="9" t="s">
        <v>1141</v>
      </c>
      <c r="H1125" s="9" t="s">
        <v>1142</v>
      </c>
      <c r="I1125" s="9" t="s">
        <v>54</v>
      </c>
      <c r="J1125" s="15">
        <v>2493.916094656217</v>
      </c>
      <c r="K1125" s="16">
        <v>6.5128759503464835</v>
      </c>
      <c r="L1125" s="9" t="s">
        <v>27</v>
      </c>
      <c r="M1125" s="9">
        <v>2021</v>
      </c>
      <c r="N1125" s="9" t="s">
        <v>31</v>
      </c>
      <c r="O1125" s="9" t="s">
        <v>31</v>
      </c>
      <c r="P1125" s="9">
        <v>2035</v>
      </c>
      <c r="Q1125" s="9" t="s">
        <v>32</v>
      </c>
      <c r="R1125" s="17">
        <v>2.5550832731396014</v>
      </c>
      <c r="S1125" s="9">
        <v>2035</v>
      </c>
      <c r="T1125" s="9" t="s">
        <v>27</v>
      </c>
      <c r="U1125" s="9" t="s">
        <v>225</v>
      </c>
      <c r="V1125" s="9" t="s">
        <v>226</v>
      </c>
      <c r="W1125" s="9">
        <v>96</v>
      </c>
      <c r="X1125" s="9" t="s">
        <v>227</v>
      </c>
    </row>
    <row r="1126" spans="1:24" ht="60">
      <c r="A1126" s="9" t="s">
        <v>1139</v>
      </c>
      <c r="B1126" s="9" t="s">
        <v>70</v>
      </c>
      <c r="C1126" s="9" t="s">
        <v>316</v>
      </c>
      <c r="D1126" s="9" t="s">
        <v>27</v>
      </c>
      <c r="E1126" s="9" t="s">
        <v>860</v>
      </c>
      <c r="F1126" s="9" t="s">
        <v>860</v>
      </c>
      <c r="G1126" s="9" t="s">
        <v>1141</v>
      </c>
      <c r="H1126" s="9" t="s">
        <v>1142</v>
      </c>
      <c r="I1126" s="9" t="s">
        <v>54</v>
      </c>
      <c r="J1126" s="15">
        <v>46055.657732560503</v>
      </c>
      <c r="K1126" s="16">
        <v>105.05730061038304</v>
      </c>
      <c r="L1126" s="9" t="s">
        <v>27</v>
      </c>
      <c r="M1126" s="9">
        <v>2021</v>
      </c>
      <c r="N1126" s="9" t="s">
        <v>31</v>
      </c>
      <c r="O1126" s="9" t="s">
        <v>31</v>
      </c>
      <c r="P1126" s="9">
        <v>2035</v>
      </c>
      <c r="Q1126" s="9" t="s">
        <v>32</v>
      </c>
      <c r="R1126" s="17">
        <v>15.566945470673588</v>
      </c>
      <c r="S1126" s="9">
        <v>2035</v>
      </c>
      <c r="T1126" s="9" t="s">
        <v>27</v>
      </c>
      <c r="U1126" s="9" t="s">
        <v>225</v>
      </c>
      <c r="V1126" s="9" t="s">
        <v>226</v>
      </c>
      <c r="W1126" s="9">
        <v>96</v>
      </c>
      <c r="X1126" s="9" t="s">
        <v>227</v>
      </c>
    </row>
    <row r="1127" spans="1:24" ht="60">
      <c r="A1127" s="9" t="s">
        <v>1139</v>
      </c>
      <c r="B1127" s="9" t="s">
        <v>70</v>
      </c>
      <c r="C1127" s="9" t="s">
        <v>234</v>
      </c>
      <c r="D1127" s="9" t="s">
        <v>27</v>
      </c>
      <c r="E1127" s="9" t="s">
        <v>1517</v>
      </c>
      <c r="F1127" s="9" t="s">
        <v>1517</v>
      </c>
      <c r="G1127" s="9" t="s">
        <v>1141</v>
      </c>
      <c r="H1127" s="9" t="s">
        <v>1142</v>
      </c>
      <c r="I1127" s="9" t="s">
        <v>54</v>
      </c>
      <c r="J1127" s="15">
        <v>5342.7444137194452</v>
      </c>
      <c r="K1127" s="16">
        <v>9.5861924265532021</v>
      </c>
      <c r="L1127" s="9" t="s">
        <v>27</v>
      </c>
      <c r="M1127" s="9">
        <v>2021</v>
      </c>
      <c r="N1127" s="9" t="s">
        <v>31</v>
      </c>
      <c r="O1127" s="9" t="s">
        <v>31</v>
      </c>
      <c r="P1127" s="9">
        <v>2035</v>
      </c>
      <c r="Q1127" s="9" t="s">
        <v>32</v>
      </c>
      <c r="R1127" s="17">
        <v>1.4762121314765375</v>
      </c>
      <c r="S1127" s="9">
        <v>2035</v>
      </c>
      <c r="T1127" s="9" t="s">
        <v>27</v>
      </c>
      <c r="U1127" s="9" t="s">
        <v>225</v>
      </c>
      <c r="V1127" s="9" t="s">
        <v>226</v>
      </c>
      <c r="W1127" s="9">
        <v>96</v>
      </c>
      <c r="X1127" s="9" t="s">
        <v>227</v>
      </c>
    </row>
    <row r="1128" spans="1:24" ht="60">
      <c r="A1128" s="9" t="s">
        <v>1139</v>
      </c>
      <c r="B1128" s="9" t="s">
        <v>70</v>
      </c>
      <c r="C1128" s="9" t="s">
        <v>247</v>
      </c>
      <c r="D1128" s="9" t="s">
        <v>27</v>
      </c>
      <c r="E1128" s="9" t="s">
        <v>862</v>
      </c>
      <c r="F1128" s="9" t="s">
        <v>862</v>
      </c>
      <c r="G1128" s="9" t="s">
        <v>1141</v>
      </c>
      <c r="H1128" s="9" t="s">
        <v>1142</v>
      </c>
      <c r="I1128" s="9" t="s">
        <v>54</v>
      </c>
      <c r="J1128" s="15">
        <v>3675.3967391070028</v>
      </c>
      <c r="K1128" s="16">
        <v>10.092649293489544</v>
      </c>
      <c r="L1128" s="9" t="s">
        <v>27</v>
      </c>
      <c r="M1128" s="9">
        <v>2021</v>
      </c>
      <c r="N1128" s="9" t="s">
        <v>31</v>
      </c>
      <c r="O1128" s="9" t="s">
        <v>31</v>
      </c>
      <c r="P1128" s="9">
        <v>2035</v>
      </c>
      <c r="Q1128" s="9" t="s">
        <v>32</v>
      </c>
      <c r="R1128" s="17">
        <v>1.5312958202382103</v>
      </c>
      <c r="S1128" s="9">
        <v>2035</v>
      </c>
      <c r="T1128" s="9" t="s">
        <v>27</v>
      </c>
      <c r="U1128" s="9" t="s">
        <v>225</v>
      </c>
      <c r="V1128" s="9" t="s">
        <v>226</v>
      </c>
      <c r="W1128" s="9">
        <v>96</v>
      </c>
      <c r="X1128" s="9" t="s">
        <v>227</v>
      </c>
    </row>
    <row r="1129" spans="1:24" ht="60">
      <c r="A1129" s="9" t="s">
        <v>1139</v>
      </c>
      <c r="B1129" s="9" t="s">
        <v>70</v>
      </c>
      <c r="C1129" s="9" t="s">
        <v>468</v>
      </c>
      <c r="D1129" s="9" t="s">
        <v>27</v>
      </c>
      <c r="E1129" s="9" t="s">
        <v>1518</v>
      </c>
      <c r="F1129" s="9" t="s">
        <v>1518</v>
      </c>
      <c r="G1129" s="9" t="s">
        <v>1141</v>
      </c>
      <c r="H1129" s="9" t="s">
        <v>1142</v>
      </c>
      <c r="I1129" s="9" t="s">
        <v>54</v>
      </c>
      <c r="J1129" s="15">
        <v>4085.4675928888387</v>
      </c>
      <c r="K1129" s="16">
        <v>7.0085786439122773</v>
      </c>
      <c r="L1129" s="9" t="s">
        <v>27</v>
      </c>
      <c r="M1129" s="9">
        <v>2021</v>
      </c>
      <c r="N1129" s="9" t="s">
        <v>31</v>
      </c>
      <c r="O1129" s="9" t="s">
        <v>31</v>
      </c>
      <c r="P1129" s="9">
        <v>2035</v>
      </c>
      <c r="Q1129" s="9" t="s">
        <v>32</v>
      </c>
      <c r="R1129" s="17">
        <v>4.1759057099470747</v>
      </c>
      <c r="S1129" s="9">
        <v>2035</v>
      </c>
      <c r="T1129" s="9" t="s">
        <v>27</v>
      </c>
      <c r="U1129" s="9" t="s">
        <v>225</v>
      </c>
      <c r="V1129" s="9" t="s">
        <v>226</v>
      </c>
      <c r="W1129" s="9">
        <v>96</v>
      </c>
      <c r="X1129" s="9" t="s">
        <v>227</v>
      </c>
    </row>
    <row r="1130" spans="1:24" ht="60">
      <c r="A1130" s="9" t="s">
        <v>1139</v>
      </c>
      <c r="B1130" s="9" t="s">
        <v>70</v>
      </c>
      <c r="C1130" s="9" t="s">
        <v>323</v>
      </c>
      <c r="D1130" s="9" t="s">
        <v>27</v>
      </c>
      <c r="E1130" s="9" t="s">
        <v>864</v>
      </c>
      <c r="F1130" s="9" t="s">
        <v>864</v>
      </c>
      <c r="G1130" s="9" t="s">
        <v>1141</v>
      </c>
      <c r="H1130" s="9" t="s">
        <v>1142</v>
      </c>
      <c r="I1130" s="9" t="s">
        <v>54</v>
      </c>
      <c r="J1130" s="15">
        <v>14316.504725840714</v>
      </c>
      <c r="K1130" s="16">
        <v>33.608327656129156</v>
      </c>
      <c r="L1130" s="9" t="s">
        <v>27</v>
      </c>
      <c r="M1130" s="9">
        <v>2021</v>
      </c>
      <c r="N1130" s="9" t="s">
        <v>31</v>
      </c>
      <c r="O1130" s="9" t="s">
        <v>31</v>
      </c>
      <c r="P1130" s="9">
        <v>2035</v>
      </c>
      <c r="Q1130" s="9" t="s">
        <v>32</v>
      </c>
      <c r="R1130" s="17">
        <v>7.0894680203325331</v>
      </c>
      <c r="S1130" s="9">
        <v>2035</v>
      </c>
      <c r="T1130" s="9" t="s">
        <v>27</v>
      </c>
      <c r="U1130" s="9" t="s">
        <v>225</v>
      </c>
      <c r="V1130" s="9" t="s">
        <v>226</v>
      </c>
      <c r="W1130" s="9">
        <v>96</v>
      </c>
      <c r="X1130" s="9" t="s">
        <v>227</v>
      </c>
    </row>
    <row r="1131" spans="1:24" ht="60">
      <c r="A1131" s="9" t="s">
        <v>1139</v>
      </c>
      <c r="B1131" s="9" t="s">
        <v>70</v>
      </c>
      <c r="C1131" s="9" t="s">
        <v>352</v>
      </c>
      <c r="D1131" s="9" t="s">
        <v>27</v>
      </c>
      <c r="E1131" s="9" t="s">
        <v>1519</v>
      </c>
      <c r="F1131" s="9" t="s">
        <v>1519</v>
      </c>
      <c r="G1131" s="9" t="s">
        <v>1141</v>
      </c>
      <c r="H1131" s="9" t="s">
        <v>1142</v>
      </c>
      <c r="I1131" s="9" t="s">
        <v>54</v>
      </c>
      <c r="J1131" s="15">
        <v>2458.3867053197241</v>
      </c>
      <c r="K1131" s="16">
        <v>4.4772943774883114</v>
      </c>
      <c r="L1131" s="9" t="s">
        <v>27</v>
      </c>
      <c r="M1131" s="9">
        <v>2021</v>
      </c>
      <c r="N1131" s="9" t="s">
        <v>31</v>
      </c>
      <c r="O1131" s="9" t="s">
        <v>31</v>
      </c>
      <c r="P1131" s="9">
        <v>2035</v>
      </c>
      <c r="Q1131" s="9" t="s">
        <v>32</v>
      </c>
      <c r="R1131" s="17">
        <v>0.91981000724921891</v>
      </c>
      <c r="S1131" s="9">
        <v>2035</v>
      </c>
      <c r="T1131" s="9" t="s">
        <v>27</v>
      </c>
      <c r="U1131" s="9" t="s">
        <v>225</v>
      </c>
      <c r="V1131" s="9" t="s">
        <v>226</v>
      </c>
      <c r="W1131" s="9">
        <v>96</v>
      </c>
      <c r="X1131" s="9" t="s">
        <v>227</v>
      </c>
    </row>
    <row r="1132" spans="1:24" ht="60">
      <c r="A1132" s="9" t="s">
        <v>1139</v>
      </c>
      <c r="B1132" s="9" t="s">
        <v>70</v>
      </c>
      <c r="C1132" s="9" t="s">
        <v>266</v>
      </c>
      <c r="D1132" s="9" t="s">
        <v>27</v>
      </c>
      <c r="E1132" s="9" t="s">
        <v>1520</v>
      </c>
      <c r="F1132" s="9" t="s">
        <v>1520</v>
      </c>
      <c r="G1132" s="9" t="s">
        <v>1141</v>
      </c>
      <c r="H1132" s="9" t="s">
        <v>1142</v>
      </c>
      <c r="I1132" s="9" t="s">
        <v>54</v>
      </c>
      <c r="J1132" s="15">
        <v>50757.15013327387</v>
      </c>
      <c r="K1132" s="16">
        <v>104.39455982685959</v>
      </c>
      <c r="L1132" s="9" t="s">
        <v>27</v>
      </c>
      <c r="M1132" s="9">
        <v>2021</v>
      </c>
      <c r="N1132" s="9" t="s">
        <v>31</v>
      </c>
      <c r="O1132" s="9" t="s">
        <v>31</v>
      </c>
      <c r="P1132" s="9">
        <v>2035</v>
      </c>
      <c r="Q1132" s="9" t="s">
        <v>32</v>
      </c>
      <c r="R1132" s="17">
        <v>19.991706103794417</v>
      </c>
      <c r="S1132" s="9">
        <v>2035</v>
      </c>
      <c r="T1132" s="9" t="s">
        <v>27</v>
      </c>
      <c r="U1132" s="9" t="s">
        <v>225</v>
      </c>
      <c r="V1132" s="9" t="s">
        <v>226</v>
      </c>
      <c r="W1132" s="9">
        <v>96</v>
      </c>
      <c r="X1132" s="9" t="s">
        <v>227</v>
      </c>
    </row>
    <row r="1133" spans="1:24" ht="60">
      <c r="A1133" s="9" t="s">
        <v>1139</v>
      </c>
      <c r="B1133" s="9" t="s">
        <v>70</v>
      </c>
      <c r="C1133" s="9" t="s">
        <v>234</v>
      </c>
      <c r="D1133" s="9" t="s">
        <v>27</v>
      </c>
      <c r="E1133" s="9" t="s">
        <v>1521</v>
      </c>
      <c r="F1133" s="9" t="s">
        <v>1521</v>
      </c>
      <c r="G1133" s="9" t="s">
        <v>1141</v>
      </c>
      <c r="H1133" s="9" t="s">
        <v>1142</v>
      </c>
      <c r="I1133" s="9" t="s">
        <v>54</v>
      </c>
      <c r="J1133" s="15">
        <v>5830.463279948297</v>
      </c>
      <c r="K1133" s="16">
        <v>11.171838010722432</v>
      </c>
      <c r="L1133" s="9" t="s">
        <v>27</v>
      </c>
      <c r="M1133" s="9">
        <v>2021</v>
      </c>
      <c r="N1133" s="9" t="s">
        <v>31</v>
      </c>
      <c r="O1133" s="9" t="s">
        <v>31</v>
      </c>
      <c r="P1133" s="9">
        <v>2035</v>
      </c>
      <c r="Q1133" s="9" t="s">
        <v>32</v>
      </c>
      <c r="R1133" s="17">
        <v>2.1971031514941166</v>
      </c>
      <c r="S1133" s="9">
        <v>2035</v>
      </c>
      <c r="T1133" s="9" t="s">
        <v>27</v>
      </c>
      <c r="U1133" s="9" t="s">
        <v>225</v>
      </c>
      <c r="V1133" s="9" t="s">
        <v>226</v>
      </c>
      <c r="W1133" s="9">
        <v>96</v>
      </c>
      <c r="X1133" s="9" t="s">
        <v>227</v>
      </c>
    </row>
    <row r="1134" spans="1:24" ht="60">
      <c r="A1134" s="9" t="s">
        <v>1139</v>
      </c>
      <c r="B1134" s="9" t="s">
        <v>70</v>
      </c>
      <c r="C1134" s="9" t="s">
        <v>157</v>
      </c>
      <c r="D1134" s="9" t="s">
        <v>27</v>
      </c>
      <c r="E1134" s="9" t="s">
        <v>1522</v>
      </c>
      <c r="F1134" s="9" t="s">
        <v>1522</v>
      </c>
      <c r="G1134" s="9" t="s">
        <v>1141</v>
      </c>
      <c r="H1134" s="9" t="s">
        <v>1142</v>
      </c>
      <c r="I1134" s="9" t="s">
        <v>54</v>
      </c>
      <c r="J1134" s="15">
        <v>5507.4748157114345</v>
      </c>
      <c r="K1134" s="16">
        <v>16.987624162994436</v>
      </c>
      <c r="L1134" s="9" t="s">
        <v>27</v>
      </c>
      <c r="M1134" s="9">
        <v>2021</v>
      </c>
      <c r="N1134" s="9" t="s">
        <v>31</v>
      </c>
      <c r="O1134" s="9" t="s">
        <v>31</v>
      </c>
      <c r="P1134" s="9">
        <v>2035</v>
      </c>
      <c r="Q1134" s="9" t="s">
        <v>32</v>
      </c>
      <c r="R1134" s="17">
        <v>2.9628596844817374</v>
      </c>
      <c r="S1134" s="9">
        <v>2035</v>
      </c>
      <c r="T1134" s="9" t="s">
        <v>27</v>
      </c>
      <c r="U1134" s="9" t="s">
        <v>225</v>
      </c>
      <c r="V1134" s="9" t="s">
        <v>226</v>
      </c>
      <c r="W1134" s="9">
        <v>96</v>
      </c>
      <c r="X1134" s="9" t="s">
        <v>227</v>
      </c>
    </row>
    <row r="1135" spans="1:24" ht="60">
      <c r="A1135" s="9" t="s">
        <v>1139</v>
      </c>
      <c r="B1135" s="9" t="s">
        <v>70</v>
      </c>
      <c r="C1135" s="9" t="s">
        <v>316</v>
      </c>
      <c r="D1135" s="9" t="s">
        <v>27</v>
      </c>
      <c r="E1135" s="9" t="s">
        <v>1523</v>
      </c>
      <c r="F1135" s="9" t="s">
        <v>1523</v>
      </c>
      <c r="G1135" s="9" t="s">
        <v>1141</v>
      </c>
      <c r="H1135" s="9" t="s">
        <v>1142</v>
      </c>
      <c r="I1135" s="9" t="s">
        <v>54</v>
      </c>
      <c r="J1135" s="15">
        <v>3446.8417682045238</v>
      </c>
      <c r="K1135" s="16">
        <v>11.200374026573849</v>
      </c>
      <c r="L1135" s="9" t="s">
        <v>27</v>
      </c>
      <c r="M1135" s="9">
        <v>2021</v>
      </c>
      <c r="N1135" s="9" t="s">
        <v>31</v>
      </c>
      <c r="O1135" s="9" t="s">
        <v>31</v>
      </c>
      <c r="P1135" s="9">
        <v>2035</v>
      </c>
      <c r="Q1135" s="9" t="s">
        <v>32</v>
      </c>
      <c r="R1135" s="17">
        <v>1.6998417030877846</v>
      </c>
      <c r="S1135" s="9">
        <v>2035</v>
      </c>
      <c r="T1135" s="9" t="s">
        <v>27</v>
      </c>
      <c r="U1135" s="9" t="s">
        <v>225</v>
      </c>
      <c r="V1135" s="9" t="s">
        <v>226</v>
      </c>
      <c r="W1135" s="9">
        <v>96</v>
      </c>
      <c r="X1135" s="9" t="s">
        <v>227</v>
      </c>
    </row>
    <row r="1136" spans="1:24" ht="60">
      <c r="A1136" s="9" t="s">
        <v>1139</v>
      </c>
      <c r="B1136" s="9" t="s">
        <v>70</v>
      </c>
      <c r="C1136" s="9" t="s">
        <v>316</v>
      </c>
      <c r="D1136" s="9" t="s">
        <v>27</v>
      </c>
      <c r="E1136" s="9" t="s">
        <v>866</v>
      </c>
      <c r="F1136" s="9" t="s">
        <v>866</v>
      </c>
      <c r="G1136" s="9" t="s">
        <v>1141</v>
      </c>
      <c r="H1136" s="9" t="s">
        <v>1142</v>
      </c>
      <c r="I1136" s="9" t="s">
        <v>54</v>
      </c>
      <c r="J1136" s="15">
        <v>10522.83250633914</v>
      </c>
      <c r="K1136" s="16">
        <v>23.82191341642767</v>
      </c>
      <c r="L1136" s="9" t="s">
        <v>27</v>
      </c>
      <c r="M1136" s="9">
        <v>2021</v>
      </c>
      <c r="N1136" s="9" t="s">
        <v>31</v>
      </c>
      <c r="O1136" s="9" t="s">
        <v>31</v>
      </c>
      <c r="P1136" s="9">
        <v>2035</v>
      </c>
      <c r="Q1136" s="9" t="s">
        <v>32</v>
      </c>
      <c r="R1136" s="17">
        <v>4.0832492373323417</v>
      </c>
      <c r="S1136" s="9">
        <v>2035</v>
      </c>
      <c r="T1136" s="9" t="s">
        <v>27</v>
      </c>
      <c r="U1136" s="9" t="s">
        <v>225</v>
      </c>
      <c r="V1136" s="9" t="s">
        <v>226</v>
      </c>
      <c r="W1136" s="9">
        <v>96</v>
      </c>
      <c r="X1136" s="9" t="s">
        <v>227</v>
      </c>
    </row>
    <row r="1137" spans="1:24" ht="60">
      <c r="A1137" s="9" t="s">
        <v>1139</v>
      </c>
      <c r="B1137" s="9" t="s">
        <v>70</v>
      </c>
      <c r="C1137" s="9" t="s">
        <v>136</v>
      </c>
      <c r="D1137" s="9" t="s">
        <v>27</v>
      </c>
      <c r="E1137" s="9" t="s">
        <v>1524</v>
      </c>
      <c r="F1137" s="9" t="s">
        <v>1524</v>
      </c>
      <c r="G1137" s="9" t="s">
        <v>1141</v>
      </c>
      <c r="H1137" s="9" t="s">
        <v>1142</v>
      </c>
      <c r="I1137" s="9" t="s">
        <v>54</v>
      </c>
      <c r="J1137" s="15">
        <v>1122.0229988278475</v>
      </c>
      <c r="K1137" s="16">
        <v>2.7736040178492072</v>
      </c>
      <c r="L1137" s="9" t="s">
        <v>27</v>
      </c>
      <c r="M1137" s="9">
        <v>2021</v>
      </c>
      <c r="N1137" s="9" t="s">
        <v>31</v>
      </c>
      <c r="O1137" s="9" t="s">
        <v>31</v>
      </c>
      <c r="P1137" s="9">
        <v>2035</v>
      </c>
      <c r="Q1137" s="9" t="s">
        <v>32</v>
      </c>
      <c r="R1137" s="17">
        <v>0.31452253017604981</v>
      </c>
      <c r="S1137" s="9">
        <v>2035</v>
      </c>
      <c r="T1137" s="9" t="s">
        <v>27</v>
      </c>
      <c r="U1137" s="9" t="s">
        <v>225</v>
      </c>
      <c r="V1137" s="9" t="s">
        <v>226</v>
      </c>
      <c r="W1137" s="9">
        <v>96</v>
      </c>
      <c r="X1137" s="9" t="s">
        <v>227</v>
      </c>
    </row>
    <row r="1138" spans="1:24" ht="60">
      <c r="A1138" s="9" t="s">
        <v>1139</v>
      </c>
      <c r="B1138" s="9" t="s">
        <v>70</v>
      </c>
      <c r="C1138" s="9" t="s">
        <v>136</v>
      </c>
      <c r="D1138" s="9" t="s">
        <v>27</v>
      </c>
      <c r="E1138" s="9" t="s">
        <v>415</v>
      </c>
      <c r="F1138" s="9" t="s">
        <v>415</v>
      </c>
      <c r="G1138" s="9" t="s">
        <v>1141</v>
      </c>
      <c r="H1138" s="9" t="s">
        <v>1142</v>
      </c>
      <c r="I1138" s="9" t="s">
        <v>54</v>
      </c>
      <c r="J1138" s="15">
        <v>3463.1724869688537</v>
      </c>
      <c r="K1138" s="16">
        <v>12.15691119769761</v>
      </c>
      <c r="L1138" s="9" t="s">
        <v>27</v>
      </c>
      <c r="M1138" s="9">
        <v>2021</v>
      </c>
      <c r="N1138" s="9" t="s">
        <v>31</v>
      </c>
      <c r="O1138" s="9" t="s">
        <v>31</v>
      </c>
      <c r="P1138" s="9">
        <v>2035</v>
      </c>
      <c r="Q1138" s="9" t="s">
        <v>32</v>
      </c>
      <c r="R1138" s="17">
        <v>1.764676468681905</v>
      </c>
      <c r="S1138" s="9">
        <v>2035</v>
      </c>
      <c r="T1138" s="9" t="s">
        <v>27</v>
      </c>
      <c r="U1138" s="9" t="s">
        <v>225</v>
      </c>
      <c r="V1138" s="9" t="s">
        <v>226</v>
      </c>
      <c r="W1138" s="9">
        <v>96</v>
      </c>
      <c r="X1138" s="9" t="s">
        <v>227</v>
      </c>
    </row>
    <row r="1139" spans="1:24" ht="60">
      <c r="A1139" s="9" t="s">
        <v>1139</v>
      </c>
      <c r="B1139" s="9" t="s">
        <v>70</v>
      </c>
      <c r="C1139" s="9" t="s">
        <v>630</v>
      </c>
      <c r="D1139" s="9" t="s">
        <v>27</v>
      </c>
      <c r="E1139" s="9" t="s">
        <v>1525</v>
      </c>
      <c r="F1139" s="9" t="s">
        <v>1525</v>
      </c>
      <c r="G1139" s="9" t="s">
        <v>1141</v>
      </c>
      <c r="H1139" s="9" t="s">
        <v>1142</v>
      </c>
      <c r="I1139" s="9" t="s">
        <v>54</v>
      </c>
      <c r="J1139" s="15">
        <v>4906.345053944975</v>
      </c>
      <c r="K1139" s="16">
        <v>10.835093349815185</v>
      </c>
      <c r="L1139" s="9" t="s">
        <v>27</v>
      </c>
      <c r="M1139" s="9">
        <v>2021</v>
      </c>
      <c r="N1139" s="9" t="s">
        <v>31</v>
      </c>
      <c r="O1139" s="9" t="s">
        <v>31</v>
      </c>
      <c r="P1139" s="9">
        <v>2035</v>
      </c>
      <c r="Q1139" s="9" t="s">
        <v>32</v>
      </c>
      <c r="R1139" s="17">
        <v>4.5986216621012037</v>
      </c>
      <c r="S1139" s="9">
        <v>2035</v>
      </c>
      <c r="T1139" s="9" t="s">
        <v>27</v>
      </c>
      <c r="U1139" s="9" t="s">
        <v>225</v>
      </c>
      <c r="V1139" s="9" t="s">
        <v>226</v>
      </c>
      <c r="W1139" s="9">
        <v>96</v>
      </c>
      <c r="X1139" s="9" t="s">
        <v>227</v>
      </c>
    </row>
    <row r="1140" spans="1:24" ht="60">
      <c r="A1140" s="9" t="s">
        <v>1139</v>
      </c>
      <c r="B1140" s="9" t="s">
        <v>70</v>
      </c>
      <c r="C1140" s="9" t="s">
        <v>273</v>
      </c>
      <c r="D1140" s="9" t="s">
        <v>27</v>
      </c>
      <c r="E1140" s="9" t="s">
        <v>868</v>
      </c>
      <c r="F1140" s="9" t="s">
        <v>868</v>
      </c>
      <c r="G1140" s="9" t="s">
        <v>1141</v>
      </c>
      <c r="H1140" s="9" t="s">
        <v>1142</v>
      </c>
      <c r="I1140" s="9" t="s">
        <v>54</v>
      </c>
      <c r="J1140" s="15">
        <v>10628.793440689305</v>
      </c>
      <c r="K1140" s="16">
        <v>23.762024514528502</v>
      </c>
      <c r="L1140" s="9" t="s">
        <v>27</v>
      </c>
      <c r="M1140" s="9">
        <v>2021</v>
      </c>
      <c r="N1140" s="9" t="s">
        <v>31</v>
      </c>
      <c r="O1140" s="9" t="s">
        <v>31</v>
      </c>
      <c r="P1140" s="9">
        <v>2035</v>
      </c>
      <c r="Q1140" s="9" t="s">
        <v>32</v>
      </c>
      <c r="R1140" s="17">
        <v>3.1602917797019199</v>
      </c>
      <c r="S1140" s="9">
        <v>2035</v>
      </c>
      <c r="T1140" s="9" t="s">
        <v>27</v>
      </c>
      <c r="U1140" s="9" t="s">
        <v>225</v>
      </c>
      <c r="V1140" s="9" t="s">
        <v>226</v>
      </c>
      <c r="W1140" s="9">
        <v>96</v>
      </c>
      <c r="X1140" s="9" t="s">
        <v>227</v>
      </c>
    </row>
    <row r="1141" spans="1:24" ht="60">
      <c r="A1141" s="9" t="s">
        <v>1139</v>
      </c>
      <c r="B1141" s="9" t="s">
        <v>70</v>
      </c>
      <c r="C1141" s="9" t="s">
        <v>323</v>
      </c>
      <c r="D1141" s="9" t="s">
        <v>27</v>
      </c>
      <c r="E1141" s="9" t="s">
        <v>1526</v>
      </c>
      <c r="F1141" s="9" t="s">
        <v>1526</v>
      </c>
      <c r="G1141" s="9" t="s">
        <v>1141</v>
      </c>
      <c r="H1141" s="9" t="s">
        <v>1142</v>
      </c>
      <c r="I1141" s="9" t="s">
        <v>54</v>
      </c>
      <c r="J1141" s="15">
        <v>6830.5121979349797</v>
      </c>
      <c r="K1141" s="16">
        <v>19.473494493810598</v>
      </c>
      <c r="L1141" s="9" t="s">
        <v>27</v>
      </c>
      <c r="M1141" s="9">
        <v>2021</v>
      </c>
      <c r="N1141" s="9" t="s">
        <v>31</v>
      </c>
      <c r="O1141" s="9" t="s">
        <v>31</v>
      </c>
      <c r="P1141" s="9">
        <v>2035</v>
      </c>
      <c r="Q1141" s="9" t="s">
        <v>32</v>
      </c>
      <c r="R1141" s="17">
        <v>1.6990226381581963</v>
      </c>
      <c r="S1141" s="9">
        <v>2035</v>
      </c>
      <c r="T1141" s="9" t="s">
        <v>27</v>
      </c>
      <c r="U1141" s="9" t="s">
        <v>225</v>
      </c>
      <c r="V1141" s="9" t="s">
        <v>226</v>
      </c>
      <c r="W1141" s="9">
        <v>96</v>
      </c>
      <c r="X1141" s="9" t="s">
        <v>227</v>
      </c>
    </row>
    <row r="1142" spans="1:24" ht="60">
      <c r="A1142" s="9" t="s">
        <v>1139</v>
      </c>
      <c r="B1142" s="9" t="s">
        <v>70</v>
      </c>
      <c r="C1142" s="9" t="s">
        <v>298</v>
      </c>
      <c r="D1142" s="9" t="s">
        <v>27</v>
      </c>
      <c r="E1142" s="9" t="s">
        <v>1527</v>
      </c>
      <c r="F1142" s="9" t="s">
        <v>1527</v>
      </c>
      <c r="G1142" s="9" t="s">
        <v>1141</v>
      </c>
      <c r="H1142" s="9" t="s">
        <v>1142</v>
      </c>
      <c r="I1142" s="9" t="s">
        <v>54</v>
      </c>
      <c r="J1142" s="15">
        <v>2733.6064154136343</v>
      </c>
      <c r="K1142" s="16">
        <v>3.7919458132227031</v>
      </c>
      <c r="L1142" s="9" t="s">
        <v>27</v>
      </c>
      <c r="M1142" s="9">
        <v>2021</v>
      </c>
      <c r="N1142" s="9" t="s">
        <v>31</v>
      </c>
      <c r="O1142" s="9" t="s">
        <v>31</v>
      </c>
      <c r="P1142" s="9">
        <v>2035</v>
      </c>
      <c r="Q1142" s="9" t="s">
        <v>32</v>
      </c>
      <c r="R1142" s="17">
        <v>2.1325340324183304</v>
      </c>
      <c r="S1142" s="9">
        <v>2035</v>
      </c>
      <c r="T1142" s="9" t="s">
        <v>27</v>
      </c>
      <c r="U1142" s="9" t="s">
        <v>225</v>
      </c>
      <c r="V1142" s="9" t="s">
        <v>226</v>
      </c>
      <c r="W1142" s="9">
        <v>96</v>
      </c>
      <c r="X1142" s="9" t="s">
        <v>227</v>
      </c>
    </row>
    <row r="1143" spans="1:24" ht="60">
      <c r="A1143" s="9" t="s">
        <v>1139</v>
      </c>
      <c r="B1143" s="9" t="s">
        <v>70</v>
      </c>
      <c r="C1143" s="9" t="s">
        <v>355</v>
      </c>
      <c r="D1143" s="9" t="s">
        <v>27</v>
      </c>
      <c r="E1143" s="9" t="s">
        <v>1528</v>
      </c>
      <c r="F1143" s="9" t="s">
        <v>1528</v>
      </c>
      <c r="G1143" s="9" t="s">
        <v>1141</v>
      </c>
      <c r="H1143" s="9" t="s">
        <v>1142</v>
      </c>
      <c r="I1143" s="9" t="s">
        <v>54</v>
      </c>
      <c r="J1143" s="15">
        <v>22714.767664133582</v>
      </c>
      <c r="K1143" s="16">
        <v>48.898007230916711</v>
      </c>
      <c r="L1143" s="9" t="s">
        <v>27</v>
      </c>
      <c r="M1143" s="9">
        <v>2021</v>
      </c>
      <c r="N1143" s="9" t="s">
        <v>31</v>
      </c>
      <c r="O1143" s="9" t="s">
        <v>31</v>
      </c>
      <c r="P1143" s="9">
        <v>2035</v>
      </c>
      <c r="Q1143" s="9" t="s">
        <v>32</v>
      </c>
      <c r="R1143" s="17">
        <v>6.8784306599133203</v>
      </c>
      <c r="S1143" s="9">
        <v>2035</v>
      </c>
      <c r="T1143" s="9" t="s">
        <v>27</v>
      </c>
      <c r="U1143" s="9" t="s">
        <v>225</v>
      </c>
      <c r="V1143" s="9" t="s">
        <v>226</v>
      </c>
      <c r="W1143" s="9">
        <v>96</v>
      </c>
      <c r="X1143" s="9" t="s">
        <v>227</v>
      </c>
    </row>
    <row r="1144" spans="1:24" ht="60">
      <c r="A1144" s="9" t="s">
        <v>1139</v>
      </c>
      <c r="B1144" s="9" t="s">
        <v>70</v>
      </c>
      <c r="C1144" s="9" t="s">
        <v>630</v>
      </c>
      <c r="D1144" s="9" t="s">
        <v>27</v>
      </c>
      <c r="E1144" s="9" t="s">
        <v>1094</v>
      </c>
      <c r="F1144" s="9" t="s">
        <v>1094</v>
      </c>
      <c r="G1144" s="9" t="s">
        <v>1141</v>
      </c>
      <c r="H1144" s="9" t="s">
        <v>1142</v>
      </c>
      <c r="I1144" s="9" t="s">
        <v>54</v>
      </c>
      <c r="J1144" s="15">
        <v>37317.836480186954</v>
      </c>
      <c r="K1144" s="16">
        <v>93.399911071266601</v>
      </c>
      <c r="L1144" s="9" t="s">
        <v>27</v>
      </c>
      <c r="M1144" s="9">
        <v>2021</v>
      </c>
      <c r="N1144" s="9" t="s">
        <v>31</v>
      </c>
      <c r="O1144" s="9" t="s">
        <v>31</v>
      </c>
      <c r="P1144" s="9">
        <v>2035</v>
      </c>
      <c r="Q1144" s="9" t="s">
        <v>32</v>
      </c>
      <c r="R1144" s="17">
        <v>12.905739965432362</v>
      </c>
      <c r="S1144" s="9">
        <v>2035</v>
      </c>
      <c r="T1144" s="9" t="s">
        <v>27</v>
      </c>
      <c r="U1144" s="9" t="s">
        <v>225</v>
      </c>
      <c r="V1144" s="9" t="s">
        <v>226</v>
      </c>
      <c r="W1144" s="9">
        <v>96</v>
      </c>
      <c r="X1144" s="9" t="s">
        <v>227</v>
      </c>
    </row>
    <row r="1145" spans="1:24" ht="60">
      <c r="A1145" s="9" t="s">
        <v>1139</v>
      </c>
      <c r="B1145" s="9" t="s">
        <v>70</v>
      </c>
      <c r="C1145" s="9" t="s">
        <v>383</v>
      </c>
      <c r="D1145" s="9" t="s">
        <v>27</v>
      </c>
      <c r="E1145" s="9" t="s">
        <v>1529</v>
      </c>
      <c r="F1145" s="9" t="s">
        <v>1529</v>
      </c>
      <c r="G1145" s="9" t="s">
        <v>1141</v>
      </c>
      <c r="H1145" s="9" t="s">
        <v>1142</v>
      </c>
      <c r="I1145" s="9" t="s">
        <v>54</v>
      </c>
      <c r="J1145" s="15">
        <v>6996.0184086918825</v>
      </c>
      <c r="K1145" s="16">
        <v>21.679862517906329</v>
      </c>
      <c r="L1145" s="9" t="s">
        <v>27</v>
      </c>
      <c r="M1145" s="9">
        <v>2021</v>
      </c>
      <c r="N1145" s="9" t="s">
        <v>31</v>
      </c>
      <c r="O1145" s="9" t="s">
        <v>31</v>
      </c>
      <c r="P1145" s="9">
        <v>2035</v>
      </c>
      <c r="Q1145" s="9" t="s">
        <v>32</v>
      </c>
      <c r="R1145" s="17">
        <v>2.7837686841947686</v>
      </c>
      <c r="S1145" s="9">
        <v>2035</v>
      </c>
      <c r="T1145" s="9" t="s">
        <v>27</v>
      </c>
      <c r="U1145" s="9" t="s">
        <v>225</v>
      </c>
      <c r="V1145" s="9" t="s">
        <v>226</v>
      </c>
      <c r="W1145" s="9">
        <v>96</v>
      </c>
      <c r="X1145" s="9" t="s">
        <v>227</v>
      </c>
    </row>
    <row r="1146" spans="1:24" ht="60">
      <c r="A1146" s="9" t="s">
        <v>1139</v>
      </c>
      <c r="B1146" s="9" t="s">
        <v>70</v>
      </c>
      <c r="C1146" s="9" t="s">
        <v>43</v>
      </c>
      <c r="D1146" s="9" t="s">
        <v>27</v>
      </c>
      <c r="E1146" s="9" t="s">
        <v>870</v>
      </c>
      <c r="F1146" s="9" t="s">
        <v>870</v>
      </c>
      <c r="G1146" s="9" t="s">
        <v>1141</v>
      </c>
      <c r="H1146" s="9" t="s">
        <v>1142</v>
      </c>
      <c r="I1146" s="9" t="s">
        <v>54</v>
      </c>
      <c r="J1146" s="15">
        <v>3513.0024695395832</v>
      </c>
      <c r="K1146" s="16">
        <v>8.6971206971587609</v>
      </c>
      <c r="L1146" s="9" t="s">
        <v>27</v>
      </c>
      <c r="M1146" s="9">
        <v>2021</v>
      </c>
      <c r="N1146" s="9" t="s">
        <v>31</v>
      </c>
      <c r="O1146" s="9" t="s">
        <v>31</v>
      </c>
      <c r="P1146" s="9">
        <v>2035</v>
      </c>
      <c r="Q1146" s="9" t="s">
        <v>32</v>
      </c>
      <c r="R1146" s="17">
        <v>2.5424966737581931</v>
      </c>
      <c r="S1146" s="9">
        <v>2035</v>
      </c>
      <c r="T1146" s="9" t="s">
        <v>27</v>
      </c>
      <c r="U1146" s="9" t="s">
        <v>225</v>
      </c>
      <c r="V1146" s="9" t="s">
        <v>226</v>
      </c>
      <c r="W1146" s="9">
        <v>96</v>
      </c>
      <c r="X1146" s="9" t="s">
        <v>227</v>
      </c>
    </row>
    <row r="1147" spans="1:24" ht="60">
      <c r="A1147" s="9" t="s">
        <v>1139</v>
      </c>
      <c r="B1147" s="9" t="s">
        <v>70</v>
      </c>
      <c r="C1147" s="9" t="s">
        <v>355</v>
      </c>
      <c r="D1147" s="9" t="s">
        <v>27</v>
      </c>
      <c r="E1147" s="9" t="s">
        <v>1530</v>
      </c>
      <c r="F1147" s="9" t="s">
        <v>1530</v>
      </c>
      <c r="G1147" s="9" t="s">
        <v>1141</v>
      </c>
      <c r="H1147" s="9" t="s">
        <v>1142</v>
      </c>
      <c r="I1147" s="9" t="s">
        <v>54</v>
      </c>
      <c r="J1147" s="15">
        <v>2252.1776609338626</v>
      </c>
      <c r="K1147" s="16">
        <v>9.7245069234720667</v>
      </c>
      <c r="L1147" s="9" t="s">
        <v>27</v>
      </c>
      <c r="M1147" s="9">
        <v>2021</v>
      </c>
      <c r="N1147" s="9" t="s">
        <v>31</v>
      </c>
      <c r="O1147" s="9" t="s">
        <v>31</v>
      </c>
      <c r="P1147" s="9">
        <v>2035</v>
      </c>
      <c r="Q1147" s="9" t="s">
        <v>32</v>
      </c>
      <c r="R1147" s="17">
        <v>0.84764686571697456</v>
      </c>
      <c r="S1147" s="9">
        <v>2035</v>
      </c>
      <c r="T1147" s="9" t="s">
        <v>27</v>
      </c>
      <c r="U1147" s="9" t="s">
        <v>225</v>
      </c>
      <c r="V1147" s="9" t="s">
        <v>226</v>
      </c>
      <c r="W1147" s="9">
        <v>96</v>
      </c>
      <c r="X1147" s="9" t="s">
        <v>227</v>
      </c>
    </row>
    <row r="1148" spans="1:24" ht="60">
      <c r="A1148" s="9" t="s">
        <v>1139</v>
      </c>
      <c r="B1148" s="9" t="s">
        <v>70</v>
      </c>
      <c r="C1148" s="9" t="s">
        <v>288</v>
      </c>
      <c r="D1148" s="9" t="s">
        <v>27</v>
      </c>
      <c r="E1148" s="9" t="s">
        <v>1096</v>
      </c>
      <c r="F1148" s="9" t="s">
        <v>1096</v>
      </c>
      <c r="G1148" s="9" t="s">
        <v>1141</v>
      </c>
      <c r="H1148" s="9" t="s">
        <v>1142</v>
      </c>
      <c r="I1148" s="9" t="s">
        <v>54</v>
      </c>
      <c r="J1148" s="15">
        <v>13535.420189263557</v>
      </c>
      <c r="K1148" s="16">
        <v>29.786279614027521</v>
      </c>
      <c r="L1148" s="9" t="s">
        <v>27</v>
      </c>
      <c r="M1148" s="9">
        <v>2021</v>
      </c>
      <c r="N1148" s="9" t="s">
        <v>31</v>
      </c>
      <c r="O1148" s="9" t="s">
        <v>31</v>
      </c>
      <c r="P1148" s="9">
        <v>2035</v>
      </c>
      <c r="Q1148" s="9" t="s">
        <v>32</v>
      </c>
      <c r="R1148" s="17">
        <v>12.120775901124194</v>
      </c>
      <c r="S1148" s="9">
        <v>2035</v>
      </c>
      <c r="T1148" s="9" t="s">
        <v>27</v>
      </c>
      <c r="U1148" s="9" t="s">
        <v>225</v>
      </c>
      <c r="V1148" s="9" t="s">
        <v>226</v>
      </c>
      <c r="W1148" s="9">
        <v>96</v>
      </c>
      <c r="X1148" s="9" t="s">
        <v>227</v>
      </c>
    </row>
    <row r="1149" spans="1:24" ht="60">
      <c r="A1149" s="9" t="s">
        <v>1139</v>
      </c>
      <c r="B1149" s="9" t="s">
        <v>70</v>
      </c>
      <c r="C1149" s="9" t="s">
        <v>266</v>
      </c>
      <c r="D1149" s="9" t="s">
        <v>27</v>
      </c>
      <c r="E1149" s="9" t="s">
        <v>1098</v>
      </c>
      <c r="F1149" s="9" t="s">
        <v>1098</v>
      </c>
      <c r="G1149" s="9" t="s">
        <v>1141</v>
      </c>
      <c r="H1149" s="9" t="s">
        <v>1142</v>
      </c>
      <c r="I1149" s="9" t="s">
        <v>54</v>
      </c>
      <c r="J1149" s="15">
        <v>3082.5160066927956</v>
      </c>
      <c r="K1149" s="16">
        <v>8.2472785464896656</v>
      </c>
      <c r="L1149" s="9" t="s">
        <v>27</v>
      </c>
      <c r="M1149" s="9">
        <v>2021</v>
      </c>
      <c r="N1149" s="9" t="s">
        <v>31</v>
      </c>
      <c r="O1149" s="9" t="s">
        <v>31</v>
      </c>
      <c r="P1149" s="9">
        <v>2035</v>
      </c>
      <c r="Q1149" s="9" t="s">
        <v>32</v>
      </c>
      <c r="R1149" s="17">
        <v>2.4454024753161665</v>
      </c>
      <c r="S1149" s="9">
        <v>2035</v>
      </c>
      <c r="T1149" s="9" t="s">
        <v>27</v>
      </c>
      <c r="U1149" s="9" t="s">
        <v>225</v>
      </c>
      <c r="V1149" s="9" t="s">
        <v>226</v>
      </c>
      <c r="W1149" s="9">
        <v>96</v>
      </c>
      <c r="X1149" s="9" t="s">
        <v>227</v>
      </c>
    </row>
    <row r="1150" spans="1:24" ht="60">
      <c r="A1150" s="9" t="s">
        <v>1139</v>
      </c>
      <c r="B1150" s="9" t="s">
        <v>70</v>
      </c>
      <c r="C1150" s="9" t="s">
        <v>234</v>
      </c>
      <c r="D1150" s="9" t="s">
        <v>27</v>
      </c>
      <c r="E1150" s="9" t="s">
        <v>1100</v>
      </c>
      <c r="F1150" s="9" t="s">
        <v>1100</v>
      </c>
      <c r="G1150" s="9" t="s">
        <v>1141</v>
      </c>
      <c r="H1150" s="9" t="s">
        <v>1142</v>
      </c>
      <c r="I1150" s="9" t="s">
        <v>54</v>
      </c>
      <c r="J1150" s="15">
        <v>91113.320098617856</v>
      </c>
      <c r="K1150" s="16">
        <v>203.44806090121273</v>
      </c>
      <c r="L1150" s="9" t="s">
        <v>27</v>
      </c>
      <c r="M1150" s="9">
        <v>2021</v>
      </c>
      <c r="N1150" s="9" t="s">
        <v>31</v>
      </c>
      <c r="O1150" s="9" t="s">
        <v>31</v>
      </c>
      <c r="P1150" s="9">
        <v>2035</v>
      </c>
      <c r="Q1150" s="9" t="s">
        <v>32</v>
      </c>
      <c r="R1150" s="17">
        <v>14.408948879596103</v>
      </c>
      <c r="S1150" s="9">
        <v>2035</v>
      </c>
      <c r="T1150" s="9" t="s">
        <v>27</v>
      </c>
      <c r="U1150" s="9" t="s">
        <v>225</v>
      </c>
      <c r="V1150" s="9" t="s">
        <v>226</v>
      </c>
      <c r="W1150" s="9">
        <v>96</v>
      </c>
      <c r="X1150" s="9" t="s">
        <v>227</v>
      </c>
    </row>
    <row r="1151" spans="1:24" ht="60">
      <c r="A1151" s="9" t="s">
        <v>1139</v>
      </c>
      <c r="B1151" s="9" t="s">
        <v>70</v>
      </c>
      <c r="C1151" s="9" t="s">
        <v>455</v>
      </c>
      <c r="D1151" s="9" t="s">
        <v>27</v>
      </c>
      <c r="E1151" s="9" t="s">
        <v>1102</v>
      </c>
      <c r="F1151" s="9" t="s">
        <v>1102</v>
      </c>
      <c r="G1151" s="9" t="s">
        <v>1141</v>
      </c>
      <c r="H1151" s="9" t="s">
        <v>1142</v>
      </c>
      <c r="I1151" s="9" t="s">
        <v>54</v>
      </c>
      <c r="J1151" s="15">
        <v>7811.4812151404794</v>
      </c>
      <c r="K1151" s="16">
        <v>13.516339504301541</v>
      </c>
      <c r="L1151" s="9" t="s">
        <v>27</v>
      </c>
      <c r="M1151" s="9">
        <v>2021</v>
      </c>
      <c r="N1151" s="9" t="s">
        <v>31</v>
      </c>
      <c r="O1151" s="9" t="s">
        <v>31</v>
      </c>
      <c r="P1151" s="9">
        <v>2035</v>
      </c>
      <c r="Q1151" s="9" t="s">
        <v>32</v>
      </c>
      <c r="R1151" s="17">
        <v>6.0645225050250016</v>
      </c>
      <c r="S1151" s="9">
        <v>2035</v>
      </c>
      <c r="T1151" s="9" t="s">
        <v>27</v>
      </c>
      <c r="U1151" s="9" t="s">
        <v>225</v>
      </c>
      <c r="V1151" s="9" t="s">
        <v>226</v>
      </c>
      <c r="W1151" s="9">
        <v>96</v>
      </c>
      <c r="X1151" s="9" t="s">
        <v>227</v>
      </c>
    </row>
    <row r="1152" spans="1:24" ht="60">
      <c r="A1152" s="9" t="s">
        <v>1139</v>
      </c>
      <c r="B1152" s="9" t="s">
        <v>70</v>
      </c>
      <c r="C1152" s="9" t="s">
        <v>352</v>
      </c>
      <c r="D1152" s="9" t="s">
        <v>27</v>
      </c>
      <c r="E1152" s="9" t="s">
        <v>1104</v>
      </c>
      <c r="F1152" s="9" t="s">
        <v>1104</v>
      </c>
      <c r="G1152" s="9" t="s">
        <v>1141</v>
      </c>
      <c r="H1152" s="9" t="s">
        <v>1142</v>
      </c>
      <c r="I1152" s="9" t="s">
        <v>54</v>
      </c>
      <c r="J1152" s="15">
        <v>4339.8450940846888</v>
      </c>
      <c r="K1152" s="16">
        <v>7.264314401852717</v>
      </c>
      <c r="L1152" s="9" t="s">
        <v>27</v>
      </c>
      <c r="M1152" s="9">
        <v>2021</v>
      </c>
      <c r="N1152" s="9" t="s">
        <v>31</v>
      </c>
      <c r="O1152" s="9" t="s">
        <v>31</v>
      </c>
      <c r="P1152" s="9">
        <v>2035</v>
      </c>
      <c r="Q1152" s="9" t="s">
        <v>32</v>
      </c>
      <c r="R1152" s="17">
        <v>2.3889158381176259</v>
      </c>
      <c r="S1152" s="9">
        <v>2035</v>
      </c>
      <c r="T1152" s="9" t="s">
        <v>27</v>
      </c>
      <c r="U1152" s="9" t="s">
        <v>225</v>
      </c>
      <c r="V1152" s="9" t="s">
        <v>226</v>
      </c>
      <c r="W1152" s="9">
        <v>96</v>
      </c>
      <c r="X1152" s="9" t="s">
        <v>227</v>
      </c>
    </row>
    <row r="1153" spans="1:24" ht="60">
      <c r="A1153" s="9" t="s">
        <v>1139</v>
      </c>
      <c r="B1153" s="9" t="s">
        <v>70</v>
      </c>
      <c r="C1153" s="9" t="s">
        <v>468</v>
      </c>
      <c r="D1153" s="9" t="s">
        <v>27</v>
      </c>
      <c r="E1153" s="9" t="s">
        <v>1531</v>
      </c>
      <c r="F1153" s="9" t="s">
        <v>1531</v>
      </c>
      <c r="G1153" s="9" t="s">
        <v>1141</v>
      </c>
      <c r="H1153" s="9" t="s">
        <v>1142</v>
      </c>
      <c r="I1153" s="9" t="s">
        <v>54</v>
      </c>
      <c r="J1153" s="15">
        <v>6387.4612272630839</v>
      </c>
      <c r="K1153" s="16">
        <v>16.432156440628198</v>
      </c>
      <c r="L1153" s="9" t="s">
        <v>27</v>
      </c>
      <c r="M1153" s="9">
        <v>2021</v>
      </c>
      <c r="N1153" s="9" t="s">
        <v>31</v>
      </c>
      <c r="O1153" s="9" t="s">
        <v>31</v>
      </c>
      <c r="P1153" s="9">
        <v>2035</v>
      </c>
      <c r="Q1153" s="9" t="s">
        <v>32</v>
      </c>
      <c r="R1153" s="17">
        <v>2.5579485811551854</v>
      </c>
      <c r="S1153" s="9">
        <v>2035</v>
      </c>
      <c r="T1153" s="9" t="s">
        <v>27</v>
      </c>
      <c r="U1153" s="9" t="s">
        <v>225</v>
      </c>
      <c r="V1153" s="9" t="s">
        <v>226</v>
      </c>
      <c r="W1153" s="9">
        <v>96</v>
      </c>
      <c r="X1153" s="9" t="s">
        <v>227</v>
      </c>
    </row>
    <row r="1154" spans="1:24" ht="60">
      <c r="A1154" s="9" t="s">
        <v>1139</v>
      </c>
      <c r="B1154" s="9" t="s">
        <v>70</v>
      </c>
      <c r="C1154" s="9" t="s">
        <v>43</v>
      </c>
      <c r="D1154" s="9" t="s">
        <v>27</v>
      </c>
      <c r="E1154" s="9" t="s">
        <v>1532</v>
      </c>
      <c r="F1154" s="9" t="s">
        <v>1532</v>
      </c>
      <c r="G1154" s="9" t="s">
        <v>1141</v>
      </c>
      <c r="H1154" s="9" t="s">
        <v>1142</v>
      </c>
      <c r="I1154" s="9" t="s">
        <v>54</v>
      </c>
      <c r="J1154" s="15">
        <v>3033.0956349569601</v>
      </c>
      <c r="K1154" s="16">
        <v>12.907679628758725</v>
      </c>
      <c r="L1154" s="9" t="s">
        <v>27</v>
      </c>
      <c r="M1154" s="9">
        <v>2021</v>
      </c>
      <c r="N1154" s="9" t="s">
        <v>31</v>
      </c>
      <c r="O1154" s="9" t="s">
        <v>31</v>
      </c>
      <c r="P1154" s="9">
        <v>2035</v>
      </c>
      <c r="Q1154" s="9" t="s">
        <v>32</v>
      </c>
      <c r="R1154" s="17">
        <v>2.297803496395558</v>
      </c>
      <c r="S1154" s="9">
        <v>2035</v>
      </c>
      <c r="T1154" s="9" t="s">
        <v>27</v>
      </c>
      <c r="U1154" s="9" t="s">
        <v>225</v>
      </c>
      <c r="V1154" s="9" t="s">
        <v>226</v>
      </c>
      <c r="W1154" s="9">
        <v>96</v>
      </c>
      <c r="X1154" s="9" t="s">
        <v>227</v>
      </c>
    </row>
    <row r="1155" spans="1:24" ht="60">
      <c r="A1155" s="9" t="s">
        <v>1139</v>
      </c>
      <c r="B1155" s="9" t="s">
        <v>70</v>
      </c>
      <c r="C1155" s="9" t="s">
        <v>221</v>
      </c>
      <c r="D1155" s="9" t="s">
        <v>27</v>
      </c>
      <c r="E1155" s="9" t="s">
        <v>1106</v>
      </c>
      <c r="F1155" s="9" t="s">
        <v>1106</v>
      </c>
      <c r="G1155" s="9" t="s">
        <v>1141</v>
      </c>
      <c r="H1155" s="9" t="s">
        <v>1142</v>
      </c>
      <c r="I1155" s="9" t="s">
        <v>54</v>
      </c>
      <c r="J1155" s="15">
        <v>14468.953182814485</v>
      </c>
      <c r="K1155" s="16">
        <v>25.809127066459251</v>
      </c>
      <c r="L1155" s="9" t="s">
        <v>27</v>
      </c>
      <c r="M1155" s="9">
        <v>2021</v>
      </c>
      <c r="N1155" s="9" t="s">
        <v>31</v>
      </c>
      <c r="O1155" s="9" t="s">
        <v>31</v>
      </c>
      <c r="P1155" s="9">
        <v>2035</v>
      </c>
      <c r="Q1155" s="9" t="s">
        <v>32</v>
      </c>
      <c r="R1155" s="17">
        <v>12.509431349536291</v>
      </c>
      <c r="S1155" s="9">
        <v>2035</v>
      </c>
      <c r="T1155" s="9" t="s">
        <v>27</v>
      </c>
      <c r="U1155" s="9" t="s">
        <v>225</v>
      </c>
      <c r="V1155" s="9" t="s">
        <v>226</v>
      </c>
      <c r="W1155" s="9">
        <v>96</v>
      </c>
      <c r="X1155" s="9" t="s">
        <v>227</v>
      </c>
    </row>
    <row r="1156" spans="1:24" ht="60">
      <c r="A1156" s="9" t="s">
        <v>1139</v>
      </c>
      <c r="B1156" s="9" t="s">
        <v>70</v>
      </c>
      <c r="C1156" s="9" t="s">
        <v>136</v>
      </c>
      <c r="D1156" s="9" t="s">
        <v>27</v>
      </c>
      <c r="E1156" s="9" t="s">
        <v>1108</v>
      </c>
      <c r="F1156" s="9" t="s">
        <v>1108</v>
      </c>
      <c r="G1156" s="9" t="s">
        <v>1141</v>
      </c>
      <c r="H1156" s="9" t="s">
        <v>1142</v>
      </c>
      <c r="I1156" s="9" t="s">
        <v>54</v>
      </c>
      <c r="J1156" s="15">
        <v>13063.539190740878</v>
      </c>
      <c r="K1156" s="16">
        <v>27.626022194049831</v>
      </c>
      <c r="L1156" s="9" t="s">
        <v>27</v>
      </c>
      <c r="M1156" s="9">
        <v>2021</v>
      </c>
      <c r="N1156" s="9" t="s">
        <v>31</v>
      </c>
      <c r="O1156" s="9" t="s">
        <v>31</v>
      </c>
      <c r="P1156" s="9">
        <v>2035</v>
      </c>
      <c r="Q1156" s="9" t="s">
        <v>32</v>
      </c>
      <c r="R1156" s="17">
        <v>11.745165205382277</v>
      </c>
      <c r="S1156" s="9">
        <v>2035</v>
      </c>
      <c r="T1156" s="9" t="s">
        <v>27</v>
      </c>
      <c r="U1156" s="9" t="s">
        <v>225</v>
      </c>
      <c r="V1156" s="9" t="s">
        <v>226</v>
      </c>
      <c r="W1156" s="9">
        <v>96</v>
      </c>
      <c r="X1156" s="9" t="s">
        <v>227</v>
      </c>
    </row>
    <row r="1157" spans="1:24" ht="60">
      <c r="A1157" s="9" t="s">
        <v>1139</v>
      </c>
      <c r="B1157" s="9" t="s">
        <v>70</v>
      </c>
      <c r="C1157" s="9" t="s">
        <v>316</v>
      </c>
      <c r="D1157" s="9" t="s">
        <v>27</v>
      </c>
      <c r="E1157" s="9" t="s">
        <v>872</v>
      </c>
      <c r="F1157" s="9" t="s">
        <v>872</v>
      </c>
      <c r="G1157" s="9" t="s">
        <v>1141</v>
      </c>
      <c r="H1157" s="9" t="s">
        <v>1142</v>
      </c>
      <c r="I1157" s="9" t="s">
        <v>54</v>
      </c>
      <c r="J1157" s="15">
        <v>27044.605671214522</v>
      </c>
      <c r="K1157" s="16">
        <v>75.131497336861557</v>
      </c>
      <c r="L1157" s="9" t="s">
        <v>27</v>
      </c>
      <c r="M1157" s="9">
        <v>2021</v>
      </c>
      <c r="N1157" s="9" t="s">
        <v>31</v>
      </c>
      <c r="O1157" s="9" t="s">
        <v>31</v>
      </c>
      <c r="P1157" s="9">
        <v>2035</v>
      </c>
      <c r="Q1157" s="9" t="s">
        <v>32</v>
      </c>
      <c r="R1157" s="17">
        <v>11.239928648399305</v>
      </c>
      <c r="S1157" s="9">
        <v>2035</v>
      </c>
      <c r="T1157" s="9" t="s">
        <v>27</v>
      </c>
      <c r="U1157" s="9" t="s">
        <v>225</v>
      </c>
      <c r="V1157" s="9" t="s">
        <v>226</v>
      </c>
      <c r="W1157" s="9">
        <v>96</v>
      </c>
      <c r="X1157" s="9" t="s">
        <v>227</v>
      </c>
    </row>
    <row r="1158" spans="1:24" ht="60">
      <c r="A1158" s="9" t="s">
        <v>1139</v>
      </c>
      <c r="B1158" s="9" t="s">
        <v>70</v>
      </c>
      <c r="C1158" s="9" t="s">
        <v>247</v>
      </c>
      <c r="D1158" s="9" t="s">
        <v>27</v>
      </c>
      <c r="E1158" s="9" t="s">
        <v>1533</v>
      </c>
      <c r="F1158" s="9" t="s">
        <v>1533</v>
      </c>
      <c r="G1158" s="9" t="s">
        <v>1141</v>
      </c>
      <c r="H1158" s="9" t="s">
        <v>1142</v>
      </c>
      <c r="I1158" s="9" t="s">
        <v>54</v>
      </c>
      <c r="J1158" s="15">
        <v>26793.289244040618</v>
      </c>
      <c r="K1158" s="16">
        <v>117.85437699870845</v>
      </c>
      <c r="L1158" s="9" t="s">
        <v>27</v>
      </c>
      <c r="M1158" s="9">
        <v>2021</v>
      </c>
      <c r="N1158" s="9" t="s">
        <v>31</v>
      </c>
      <c r="O1158" s="9" t="s">
        <v>31</v>
      </c>
      <c r="P1158" s="9">
        <v>2035</v>
      </c>
      <c r="Q1158" s="9" t="s">
        <v>32</v>
      </c>
      <c r="R1158" s="17">
        <v>12.844967421922908</v>
      </c>
      <c r="S1158" s="9">
        <v>2035</v>
      </c>
      <c r="T1158" s="9" t="s">
        <v>27</v>
      </c>
      <c r="U1158" s="9" t="s">
        <v>225</v>
      </c>
      <c r="V1158" s="9" t="s">
        <v>226</v>
      </c>
      <c r="W1158" s="9">
        <v>96</v>
      </c>
      <c r="X1158" s="9" t="s">
        <v>227</v>
      </c>
    </row>
    <row r="1159" spans="1:24" ht="60">
      <c r="A1159" s="9" t="s">
        <v>1139</v>
      </c>
      <c r="B1159" s="9" t="s">
        <v>70</v>
      </c>
      <c r="C1159" s="9" t="s">
        <v>383</v>
      </c>
      <c r="D1159" s="9" t="s">
        <v>27</v>
      </c>
      <c r="E1159" s="9" t="s">
        <v>1534</v>
      </c>
      <c r="F1159" s="9" t="s">
        <v>1534</v>
      </c>
      <c r="G1159" s="9" t="s">
        <v>1141</v>
      </c>
      <c r="H1159" s="9" t="s">
        <v>1142</v>
      </c>
      <c r="I1159" s="9" t="s">
        <v>54</v>
      </c>
      <c r="J1159" s="15">
        <v>5798.3352378544214</v>
      </c>
      <c r="K1159" s="16">
        <v>11.06884320017485</v>
      </c>
      <c r="L1159" s="9" t="s">
        <v>27</v>
      </c>
      <c r="M1159" s="9">
        <v>2021</v>
      </c>
      <c r="N1159" s="9" t="s">
        <v>31</v>
      </c>
      <c r="O1159" s="9" t="s">
        <v>31</v>
      </c>
      <c r="P1159" s="9">
        <v>2035</v>
      </c>
      <c r="Q1159" s="9" t="s">
        <v>32</v>
      </c>
      <c r="R1159" s="17">
        <v>0.67923249039586309</v>
      </c>
      <c r="S1159" s="9">
        <v>2035</v>
      </c>
      <c r="T1159" s="9" t="s">
        <v>27</v>
      </c>
      <c r="U1159" s="9" t="s">
        <v>225</v>
      </c>
      <c r="V1159" s="9" t="s">
        <v>226</v>
      </c>
      <c r="W1159" s="9">
        <v>96</v>
      </c>
      <c r="X1159" s="9" t="s">
        <v>227</v>
      </c>
    </row>
    <row r="1160" spans="1:24" ht="60">
      <c r="A1160" s="9" t="s">
        <v>1139</v>
      </c>
      <c r="B1160" s="9" t="s">
        <v>70</v>
      </c>
      <c r="C1160" s="9" t="s">
        <v>241</v>
      </c>
      <c r="D1160" s="9" t="s">
        <v>27</v>
      </c>
      <c r="E1160" s="9" t="s">
        <v>1535</v>
      </c>
      <c r="F1160" s="9" t="s">
        <v>1535</v>
      </c>
      <c r="G1160" s="9" t="s">
        <v>1141</v>
      </c>
      <c r="H1160" s="9" t="s">
        <v>1142</v>
      </c>
      <c r="I1160" s="9" t="s">
        <v>54</v>
      </c>
      <c r="J1160" s="15">
        <v>15388.743324150611</v>
      </c>
      <c r="K1160" s="16">
        <v>63.890225455967538</v>
      </c>
      <c r="L1160" s="9" t="s">
        <v>27</v>
      </c>
      <c r="M1160" s="9">
        <v>2021</v>
      </c>
      <c r="N1160" s="9" t="s">
        <v>31</v>
      </c>
      <c r="O1160" s="9" t="s">
        <v>31</v>
      </c>
      <c r="P1160" s="9">
        <v>2035</v>
      </c>
      <c r="Q1160" s="9" t="s">
        <v>32</v>
      </c>
      <c r="R1160" s="17">
        <v>5.131212051390392</v>
      </c>
      <c r="S1160" s="9">
        <v>2035</v>
      </c>
      <c r="T1160" s="9" t="s">
        <v>27</v>
      </c>
      <c r="U1160" s="9" t="s">
        <v>225</v>
      </c>
      <c r="V1160" s="9" t="s">
        <v>226</v>
      </c>
      <c r="W1160" s="9">
        <v>96</v>
      </c>
      <c r="X1160" s="9" t="s">
        <v>227</v>
      </c>
    </row>
    <row r="1161" spans="1:24" ht="60">
      <c r="A1161" s="9" t="s">
        <v>1139</v>
      </c>
      <c r="B1161" s="9" t="s">
        <v>70</v>
      </c>
      <c r="C1161" s="9" t="s">
        <v>136</v>
      </c>
      <c r="D1161" s="9" t="s">
        <v>27</v>
      </c>
      <c r="E1161" s="9" t="s">
        <v>1110</v>
      </c>
      <c r="F1161" s="9" t="s">
        <v>1110</v>
      </c>
      <c r="G1161" s="9" t="s">
        <v>1141</v>
      </c>
      <c r="H1161" s="9" t="s">
        <v>1142</v>
      </c>
      <c r="I1161" s="9" t="s">
        <v>54</v>
      </c>
      <c r="J1161" s="15">
        <v>3890.0781077574698</v>
      </c>
      <c r="K1161" s="16">
        <v>8.4399428757280024</v>
      </c>
      <c r="L1161" s="9" t="s">
        <v>27</v>
      </c>
      <c r="M1161" s="9">
        <v>2021</v>
      </c>
      <c r="N1161" s="9" t="s">
        <v>31</v>
      </c>
      <c r="O1161" s="9" t="s">
        <v>31</v>
      </c>
      <c r="P1161" s="9">
        <v>2035</v>
      </c>
      <c r="Q1161" s="9" t="s">
        <v>32</v>
      </c>
      <c r="R1161" s="17">
        <v>2.5627714163081143</v>
      </c>
      <c r="S1161" s="9">
        <v>2035</v>
      </c>
      <c r="T1161" s="9" t="s">
        <v>27</v>
      </c>
      <c r="U1161" s="9" t="s">
        <v>225</v>
      </c>
      <c r="V1161" s="9" t="s">
        <v>226</v>
      </c>
      <c r="W1161" s="9">
        <v>96</v>
      </c>
      <c r="X1161" s="9" t="s">
        <v>227</v>
      </c>
    </row>
    <row r="1162" spans="1:24" ht="60">
      <c r="A1162" s="9" t="s">
        <v>1139</v>
      </c>
      <c r="B1162" s="9" t="s">
        <v>70</v>
      </c>
      <c r="C1162" s="9" t="s">
        <v>247</v>
      </c>
      <c r="D1162" s="9" t="s">
        <v>27</v>
      </c>
      <c r="E1162" s="9" t="s">
        <v>874</v>
      </c>
      <c r="F1162" s="9" t="s">
        <v>874</v>
      </c>
      <c r="G1162" s="9" t="s">
        <v>1141</v>
      </c>
      <c r="H1162" s="9" t="s">
        <v>1142</v>
      </c>
      <c r="I1162" s="9" t="s">
        <v>54</v>
      </c>
      <c r="J1162" s="15">
        <v>3885.3451813811512</v>
      </c>
      <c r="K1162" s="16">
        <v>10.211922292699548</v>
      </c>
      <c r="L1162" s="9" t="s">
        <v>27</v>
      </c>
      <c r="M1162" s="9">
        <v>2021</v>
      </c>
      <c r="N1162" s="9" t="s">
        <v>31</v>
      </c>
      <c r="O1162" s="9" t="s">
        <v>31</v>
      </c>
      <c r="P1162" s="9">
        <v>2035</v>
      </c>
      <c r="Q1162" s="9" t="s">
        <v>32</v>
      </c>
      <c r="R1162" s="17">
        <v>1.2678583754902197</v>
      </c>
      <c r="S1162" s="9">
        <v>2035</v>
      </c>
      <c r="T1162" s="9" t="s">
        <v>27</v>
      </c>
      <c r="U1162" s="9" t="s">
        <v>225</v>
      </c>
      <c r="V1162" s="9" t="s">
        <v>226</v>
      </c>
      <c r="W1162" s="9">
        <v>96</v>
      </c>
      <c r="X1162" s="9" t="s">
        <v>227</v>
      </c>
    </row>
    <row r="1163" spans="1:24" ht="60">
      <c r="A1163" s="9" t="s">
        <v>1139</v>
      </c>
      <c r="B1163" s="9" t="s">
        <v>70</v>
      </c>
      <c r="C1163" s="9" t="s">
        <v>355</v>
      </c>
      <c r="D1163" s="9" t="s">
        <v>27</v>
      </c>
      <c r="E1163" s="9" t="s">
        <v>1536</v>
      </c>
      <c r="F1163" s="9" t="s">
        <v>1536</v>
      </c>
      <c r="G1163" s="9" t="s">
        <v>1141</v>
      </c>
      <c r="H1163" s="9" t="s">
        <v>1142</v>
      </c>
      <c r="I1163" s="9" t="s">
        <v>54</v>
      </c>
      <c r="J1163" s="15">
        <v>3598.8763125071005</v>
      </c>
      <c r="K1163" s="16">
        <v>8.5107564500100832</v>
      </c>
      <c r="L1163" s="9" t="s">
        <v>27</v>
      </c>
      <c r="M1163" s="9">
        <v>2021</v>
      </c>
      <c r="N1163" s="9" t="s">
        <v>31</v>
      </c>
      <c r="O1163" s="9" t="s">
        <v>31</v>
      </c>
      <c r="P1163" s="9">
        <v>2035</v>
      </c>
      <c r="Q1163" s="9" t="s">
        <v>32</v>
      </c>
      <c r="R1163" s="17">
        <v>0.93047767395147252</v>
      </c>
      <c r="S1163" s="9">
        <v>2035</v>
      </c>
      <c r="T1163" s="9" t="s">
        <v>27</v>
      </c>
      <c r="U1163" s="9" t="s">
        <v>225</v>
      </c>
      <c r="V1163" s="9" t="s">
        <v>226</v>
      </c>
      <c r="W1163" s="9">
        <v>96</v>
      </c>
      <c r="X1163" s="9" t="s">
        <v>227</v>
      </c>
    </row>
    <row r="1164" spans="1:24" ht="60">
      <c r="A1164" s="9" t="s">
        <v>1139</v>
      </c>
      <c r="B1164" s="9" t="s">
        <v>70</v>
      </c>
      <c r="C1164" s="9" t="s">
        <v>352</v>
      </c>
      <c r="D1164" s="9" t="s">
        <v>27</v>
      </c>
      <c r="E1164" s="9" t="s">
        <v>876</v>
      </c>
      <c r="F1164" s="9" t="s">
        <v>876</v>
      </c>
      <c r="G1164" s="9" t="s">
        <v>1141</v>
      </c>
      <c r="H1164" s="9" t="s">
        <v>1142</v>
      </c>
      <c r="I1164" s="9" t="s">
        <v>54</v>
      </c>
      <c r="J1164" s="15">
        <v>3433.8381953176472</v>
      </c>
      <c r="K1164" s="16">
        <v>6.3726635944813967</v>
      </c>
      <c r="L1164" s="9" t="s">
        <v>27</v>
      </c>
      <c r="M1164" s="9">
        <v>2021</v>
      </c>
      <c r="N1164" s="9" t="s">
        <v>31</v>
      </c>
      <c r="O1164" s="9" t="s">
        <v>31</v>
      </c>
      <c r="P1164" s="9">
        <v>2035</v>
      </c>
      <c r="Q1164" s="9" t="s">
        <v>32</v>
      </c>
      <c r="R1164" s="17">
        <v>0.9938055670264232</v>
      </c>
      <c r="S1164" s="9">
        <v>2035</v>
      </c>
      <c r="T1164" s="9" t="s">
        <v>27</v>
      </c>
      <c r="U1164" s="9" t="s">
        <v>225</v>
      </c>
      <c r="V1164" s="9" t="s">
        <v>226</v>
      </c>
      <c r="W1164" s="9">
        <v>96</v>
      </c>
      <c r="X1164" s="9" t="s">
        <v>227</v>
      </c>
    </row>
    <row r="1165" spans="1:24" ht="60">
      <c r="A1165" s="9" t="s">
        <v>1139</v>
      </c>
      <c r="B1165" s="9" t="s">
        <v>70</v>
      </c>
      <c r="C1165" s="9" t="s">
        <v>346</v>
      </c>
      <c r="D1165" s="9" t="s">
        <v>27</v>
      </c>
      <c r="E1165" s="9" t="s">
        <v>878</v>
      </c>
      <c r="F1165" s="9" t="s">
        <v>878</v>
      </c>
      <c r="G1165" s="9" t="s">
        <v>1141</v>
      </c>
      <c r="H1165" s="9" t="s">
        <v>1142</v>
      </c>
      <c r="I1165" s="9" t="s">
        <v>54</v>
      </c>
      <c r="J1165" s="15">
        <v>4190.0700114095707</v>
      </c>
      <c r="K1165" s="16">
        <v>9.3238884318687383</v>
      </c>
      <c r="L1165" s="9" t="s">
        <v>27</v>
      </c>
      <c r="M1165" s="9">
        <v>2021</v>
      </c>
      <c r="N1165" s="9" t="s">
        <v>31</v>
      </c>
      <c r="O1165" s="9" t="s">
        <v>31</v>
      </c>
      <c r="P1165" s="9">
        <v>2035</v>
      </c>
      <c r="Q1165" s="9" t="s">
        <v>32</v>
      </c>
      <c r="R1165" s="17">
        <v>3.6823447173996167</v>
      </c>
      <c r="S1165" s="9">
        <v>2035</v>
      </c>
      <c r="T1165" s="9" t="s">
        <v>27</v>
      </c>
      <c r="U1165" s="9" t="s">
        <v>225</v>
      </c>
      <c r="V1165" s="9" t="s">
        <v>226</v>
      </c>
      <c r="W1165" s="9">
        <v>96</v>
      </c>
      <c r="X1165" s="9" t="s">
        <v>227</v>
      </c>
    </row>
    <row r="1166" spans="1:24" ht="60">
      <c r="A1166" s="9" t="s">
        <v>1139</v>
      </c>
      <c r="B1166" s="9" t="s">
        <v>70</v>
      </c>
      <c r="C1166" s="9" t="s">
        <v>136</v>
      </c>
      <c r="D1166" s="9" t="s">
        <v>27</v>
      </c>
      <c r="E1166" s="9" t="s">
        <v>1112</v>
      </c>
      <c r="F1166" s="9" t="s">
        <v>1112</v>
      </c>
      <c r="G1166" s="9" t="s">
        <v>1141</v>
      </c>
      <c r="H1166" s="9" t="s">
        <v>1142</v>
      </c>
      <c r="I1166" s="9" t="s">
        <v>54</v>
      </c>
      <c r="J1166" s="15">
        <v>3650.1052461889121</v>
      </c>
      <c r="K1166" s="16">
        <v>7.2412335931701497</v>
      </c>
      <c r="L1166" s="9" t="s">
        <v>27</v>
      </c>
      <c r="M1166" s="9">
        <v>2021</v>
      </c>
      <c r="N1166" s="9" t="s">
        <v>31</v>
      </c>
      <c r="O1166" s="9" t="s">
        <v>31</v>
      </c>
      <c r="P1166" s="9">
        <v>2035</v>
      </c>
      <c r="Q1166" s="9" t="s">
        <v>32</v>
      </c>
      <c r="R1166" s="17">
        <v>5.0632375535894276</v>
      </c>
      <c r="S1166" s="9">
        <v>2035</v>
      </c>
      <c r="T1166" s="9" t="s">
        <v>27</v>
      </c>
      <c r="U1166" s="9" t="s">
        <v>225</v>
      </c>
      <c r="V1166" s="9" t="s">
        <v>226</v>
      </c>
      <c r="W1166" s="9">
        <v>96</v>
      </c>
      <c r="X1166" s="9" t="s">
        <v>227</v>
      </c>
    </row>
    <row r="1167" spans="1:24" ht="60">
      <c r="A1167" s="9" t="s">
        <v>1139</v>
      </c>
      <c r="B1167" s="9" t="s">
        <v>70</v>
      </c>
      <c r="C1167" s="9" t="s">
        <v>455</v>
      </c>
      <c r="D1167" s="9" t="s">
        <v>27</v>
      </c>
      <c r="E1167" s="9" t="s">
        <v>1114</v>
      </c>
      <c r="F1167" s="9" t="s">
        <v>1114</v>
      </c>
      <c r="G1167" s="9" t="s">
        <v>1141</v>
      </c>
      <c r="H1167" s="9" t="s">
        <v>1142</v>
      </c>
      <c r="I1167" s="9" t="s">
        <v>54</v>
      </c>
      <c r="J1167" s="15">
        <v>1811.6204086272944</v>
      </c>
      <c r="K1167" s="16">
        <v>4.9642079112151345</v>
      </c>
      <c r="L1167" s="9" t="s">
        <v>27</v>
      </c>
      <c r="M1167" s="9">
        <v>2021</v>
      </c>
      <c r="N1167" s="9" t="s">
        <v>31</v>
      </c>
      <c r="O1167" s="9" t="s">
        <v>31</v>
      </c>
      <c r="P1167" s="9">
        <v>2035</v>
      </c>
      <c r="Q1167" s="9" t="s">
        <v>32</v>
      </c>
      <c r="R1167" s="17">
        <v>0.89960164030911771</v>
      </c>
      <c r="S1167" s="9">
        <v>2035</v>
      </c>
      <c r="T1167" s="9" t="s">
        <v>27</v>
      </c>
      <c r="U1167" s="9" t="s">
        <v>225</v>
      </c>
      <c r="V1167" s="9" t="s">
        <v>226</v>
      </c>
      <c r="W1167" s="9">
        <v>96</v>
      </c>
      <c r="X1167" s="9" t="s">
        <v>227</v>
      </c>
    </row>
    <row r="1168" spans="1:24" ht="60">
      <c r="A1168" s="9" t="s">
        <v>1139</v>
      </c>
      <c r="B1168" s="9" t="s">
        <v>70</v>
      </c>
      <c r="C1168" s="9" t="s">
        <v>276</v>
      </c>
      <c r="D1168" s="9" t="s">
        <v>27</v>
      </c>
      <c r="E1168" s="9" t="s">
        <v>1537</v>
      </c>
      <c r="F1168" s="9" t="s">
        <v>1537</v>
      </c>
      <c r="G1168" s="9" t="s">
        <v>1141</v>
      </c>
      <c r="H1168" s="9" t="s">
        <v>1142</v>
      </c>
      <c r="I1168" s="9" t="s">
        <v>54</v>
      </c>
      <c r="J1168" s="15">
        <v>48092.875953963077</v>
      </c>
      <c r="K1168" s="16">
        <v>150.7852340962587</v>
      </c>
      <c r="L1168" s="9" t="s">
        <v>27</v>
      </c>
      <c r="M1168" s="9">
        <v>2021</v>
      </c>
      <c r="N1168" s="9" t="s">
        <v>31</v>
      </c>
      <c r="O1168" s="9" t="s">
        <v>31</v>
      </c>
      <c r="P1168" s="9">
        <v>2035</v>
      </c>
      <c r="Q1168" s="9" t="s">
        <v>32</v>
      </c>
      <c r="R1168" s="17">
        <v>7.0002684918081401</v>
      </c>
      <c r="S1168" s="9">
        <v>2035</v>
      </c>
      <c r="T1168" s="9" t="s">
        <v>27</v>
      </c>
      <c r="U1168" s="9" t="s">
        <v>225</v>
      </c>
      <c r="V1168" s="9" t="s">
        <v>226</v>
      </c>
      <c r="W1168" s="9">
        <v>96</v>
      </c>
      <c r="X1168" s="9" t="s">
        <v>227</v>
      </c>
    </row>
    <row r="1169" spans="1:24" ht="60">
      <c r="A1169" s="9" t="s">
        <v>1139</v>
      </c>
      <c r="B1169" s="9" t="s">
        <v>70</v>
      </c>
      <c r="C1169" s="9" t="s">
        <v>346</v>
      </c>
      <c r="D1169" s="9" t="s">
        <v>27</v>
      </c>
      <c r="E1169" s="9" t="s">
        <v>880</v>
      </c>
      <c r="F1169" s="9" t="s">
        <v>880</v>
      </c>
      <c r="G1169" s="9" t="s">
        <v>1141</v>
      </c>
      <c r="H1169" s="9" t="s">
        <v>1142</v>
      </c>
      <c r="I1169" s="9" t="s">
        <v>54</v>
      </c>
      <c r="J1169" s="15">
        <v>5581.9724290141494</v>
      </c>
      <c r="K1169" s="16">
        <v>11.345074012457022</v>
      </c>
      <c r="L1169" s="9" t="s">
        <v>27</v>
      </c>
      <c r="M1169" s="9">
        <v>2021</v>
      </c>
      <c r="N1169" s="9" t="s">
        <v>31</v>
      </c>
      <c r="O1169" s="9" t="s">
        <v>31</v>
      </c>
      <c r="P1169" s="9">
        <v>2035</v>
      </c>
      <c r="Q1169" s="9" t="s">
        <v>32</v>
      </c>
      <c r="R1169" s="17">
        <v>3.6514542440305133</v>
      </c>
      <c r="S1169" s="9">
        <v>2035</v>
      </c>
      <c r="T1169" s="9" t="s">
        <v>27</v>
      </c>
      <c r="U1169" s="9" t="s">
        <v>225</v>
      </c>
      <c r="V1169" s="9" t="s">
        <v>226</v>
      </c>
      <c r="W1169" s="9">
        <v>96</v>
      </c>
      <c r="X1169" s="9" t="s">
        <v>227</v>
      </c>
    </row>
    <row r="1170" spans="1:24" ht="60">
      <c r="A1170" s="9" t="s">
        <v>1139</v>
      </c>
      <c r="B1170" s="9" t="s">
        <v>70</v>
      </c>
      <c r="C1170" s="9" t="s">
        <v>383</v>
      </c>
      <c r="D1170" s="9" t="s">
        <v>27</v>
      </c>
      <c r="E1170" s="9" t="s">
        <v>1538</v>
      </c>
      <c r="F1170" s="9" t="s">
        <v>1538</v>
      </c>
      <c r="G1170" s="9" t="s">
        <v>1141</v>
      </c>
      <c r="H1170" s="9" t="s">
        <v>1142</v>
      </c>
      <c r="I1170" s="9" t="s">
        <v>54</v>
      </c>
      <c r="J1170" s="15">
        <v>2908.4186148506437</v>
      </c>
      <c r="K1170" s="16">
        <v>7.7897874019691269</v>
      </c>
      <c r="L1170" s="9" t="s">
        <v>27</v>
      </c>
      <c r="M1170" s="9">
        <v>2021</v>
      </c>
      <c r="N1170" s="9" t="s">
        <v>31</v>
      </c>
      <c r="O1170" s="9" t="s">
        <v>31</v>
      </c>
      <c r="P1170" s="9">
        <v>2035</v>
      </c>
      <c r="Q1170" s="9" t="s">
        <v>32</v>
      </c>
      <c r="R1170" s="17">
        <v>1.5813622139636794</v>
      </c>
      <c r="S1170" s="9">
        <v>2035</v>
      </c>
      <c r="T1170" s="9" t="s">
        <v>27</v>
      </c>
      <c r="U1170" s="9" t="s">
        <v>225</v>
      </c>
      <c r="V1170" s="9" t="s">
        <v>226</v>
      </c>
      <c r="W1170" s="9">
        <v>96</v>
      </c>
      <c r="X1170" s="9" t="s">
        <v>227</v>
      </c>
    </row>
    <row r="1171" spans="1:24" ht="60">
      <c r="A1171" s="9" t="s">
        <v>1139</v>
      </c>
      <c r="B1171" s="9" t="s">
        <v>70</v>
      </c>
      <c r="C1171" s="9" t="s">
        <v>136</v>
      </c>
      <c r="D1171" s="9" t="s">
        <v>27</v>
      </c>
      <c r="E1171" s="9" t="s">
        <v>1116</v>
      </c>
      <c r="F1171" s="9" t="s">
        <v>1116</v>
      </c>
      <c r="G1171" s="9" t="s">
        <v>1141</v>
      </c>
      <c r="H1171" s="9" t="s">
        <v>1142</v>
      </c>
      <c r="I1171" s="9" t="s">
        <v>54</v>
      </c>
      <c r="J1171" s="15">
        <v>2798.9320956269071</v>
      </c>
      <c r="K1171" s="16">
        <v>6.4563943401670061</v>
      </c>
      <c r="L1171" s="9" t="s">
        <v>27</v>
      </c>
      <c r="M1171" s="9">
        <v>2021</v>
      </c>
      <c r="N1171" s="9" t="s">
        <v>31</v>
      </c>
      <c r="O1171" s="9" t="s">
        <v>31</v>
      </c>
      <c r="P1171" s="9">
        <v>2035</v>
      </c>
      <c r="Q1171" s="9" t="s">
        <v>32</v>
      </c>
      <c r="R1171" s="17">
        <v>2.6813299056919209</v>
      </c>
      <c r="S1171" s="9">
        <v>2035</v>
      </c>
      <c r="T1171" s="9" t="s">
        <v>27</v>
      </c>
      <c r="U1171" s="9" t="s">
        <v>225</v>
      </c>
      <c r="V1171" s="9" t="s">
        <v>226</v>
      </c>
      <c r="W1171" s="9">
        <v>96</v>
      </c>
      <c r="X1171" s="9" t="s">
        <v>227</v>
      </c>
    </row>
    <row r="1172" spans="1:24" ht="60">
      <c r="A1172" s="9" t="s">
        <v>1139</v>
      </c>
      <c r="B1172" s="9" t="s">
        <v>70</v>
      </c>
      <c r="C1172" s="9" t="s">
        <v>346</v>
      </c>
      <c r="D1172" s="9" t="s">
        <v>27</v>
      </c>
      <c r="E1172" s="9" t="s">
        <v>882</v>
      </c>
      <c r="F1172" s="9" t="s">
        <v>882</v>
      </c>
      <c r="G1172" s="9" t="s">
        <v>1141</v>
      </c>
      <c r="H1172" s="9" t="s">
        <v>1142</v>
      </c>
      <c r="I1172" s="9" t="s">
        <v>54</v>
      </c>
      <c r="J1172" s="15">
        <v>6497.310298024554</v>
      </c>
      <c r="K1172" s="16">
        <v>17.035826908349822</v>
      </c>
      <c r="L1172" s="9" t="s">
        <v>27</v>
      </c>
      <c r="M1172" s="9">
        <v>2021</v>
      </c>
      <c r="N1172" s="9" t="s">
        <v>31</v>
      </c>
      <c r="O1172" s="9" t="s">
        <v>31</v>
      </c>
      <c r="P1172" s="9">
        <v>2035</v>
      </c>
      <c r="Q1172" s="9" t="s">
        <v>32</v>
      </c>
      <c r="R1172" s="17">
        <v>3.706483682550171</v>
      </c>
      <c r="S1172" s="9">
        <v>2035</v>
      </c>
      <c r="T1172" s="9" t="s">
        <v>27</v>
      </c>
      <c r="U1172" s="9" t="s">
        <v>225</v>
      </c>
      <c r="V1172" s="9" t="s">
        <v>226</v>
      </c>
      <c r="W1172" s="9">
        <v>96</v>
      </c>
      <c r="X1172" s="9" t="s">
        <v>227</v>
      </c>
    </row>
    <row r="1173" spans="1:24" ht="60">
      <c r="A1173" s="9" t="s">
        <v>1139</v>
      </c>
      <c r="B1173" s="9" t="s">
        <v>70</v>
      </c>
      <c r="C1173" s="9" t="s">
        <v>884</v>
      </c>
      <c r="D1173" s="9" t="s">
        <v>27</v>
      </c>
      <c r="E1173" s="9" t="s">
        <v>885</v>
      </c>
      <c r="F1173" s="9" t="s">
        <v>885</v>
      </c>
      <c r="G1173" s="9" t="s">
        <v>1141</v>
      </c>
      <c r="H1173" s="9" t="s">
        <v>1142</v>
      </c>
      <c r="I1173" s="9" t="s">
        <v>54</v>
      </c>
      <c r="J1173" s="15">
        <v>8739.5263722590371</v>
      </c>
      <c r="K1173" s="16">
        <v>19.6201018364874</v>
      </c>
      <c r="L1173" s="9" t="s">
        <v>27</v>
      </c>
      <c r="M1173" s="9">
        <v>2021</v>
      </c>
      <c r="N1173" s="9" t="s">
        <v>31</v>
      </c>
      <c r="O1173" s="9" t="s">
        <v>31</v>
      </c>
      <c r="P1173" s="9">
        <v>2035</v>
      </c>
      <c r="Q1173" s="9" t="s">
        <v>32</v>
      </c>
      <c r="R1173" s="17">
        <v>6.0126132657824716</v>
      </c>
      <c r="S1173" s="9">
        <v>2035</v>
      </c>
      <c r="T1173" s="9" t="s">
        <v>27</v>
      </c>
      <c r="U1173" s="9" t="s">
        <v>225</v>
      </c>
      <c r="V1173" s="9" t="s">
        <v>226</v>
      </c>
      <c r="W1173" s="9">
        <v>96</v>
      </c>
      <c r="X1173" s="9" t="s">
        <v>227</v>
      </c>
    </row>
    <row r="1174" spans="1:24" ht="60">
      <c r="A1174" s="9" t="s">
        <v>1139</v>
      </c>
      <c r="B1174" s="9" t="s">
        <v>70</v>
      </c>
      <c r="C1174" s="9" t="s">
        <v>229</v>
      </c>
      <c r="D1174" s="9" t="s">
        <v>27</v>
      </c>
      <c r="E1174" s="9" t="s">
        <v>887</v>
      </c>
      <c r="F1174" s="9" t="s">
        <v>887</v>
      </c>
      <c r="G1174" s="9" t="s">
        <v>1141</v>
      </c>
      <c r="H1174" s="9" t="s">
        <v>1142</v>
      </c>
      <c r="I1174" s="9" t="s">
        <v>54</v>
      </c>
      <c r="J1174" s="15">
        <v>5451.6571109844981</v>
      </c>
      <c r="K1174" s="16">
        <v>14.380602566246102</v>
      </c>
      <c r="L1174" s="9" t="s">
        <v>27</v>
      </c>
      <c r="M1174" s="9">
        <v>2021</v>
      </c>
      <c r="N1174" s="9" t="s">
        <v>31</v>
      </c>
      <c r="O1174" s="9" t="s">
        <v>31</v>
      </c>
      <c r="P1174" s="9">
        <v>2035</v>
      </c>
      <c r="Q1174" s="9" t="s">
        <v>32</v>
      </c>
      <c r="R1174" s="17">
        <v>4.2623809186979225</v>
      </c>
      <c r="S1174" s="9">
        <v>2035</v>
      </c>
      <c r="T1174" s="9" t="s">
        <v>27</v>
      </c>
      <c r="U1174" s="9" t="s">
        <v>225</v>
      </c>
      <c r="V1174" s="9" t="s">
        <v>226</v>
      </c>
      <c r="W1174" s="9">
        <v>96</v>
      </c>
      <c r="X1174" s="9" t="s">
        <v>227</v>
      </c>
    </row>
    <row r="1175" spans="1:24" ht="60">
      <c r="A1175" s="9" t="s">
        <v>1139</v>
      </c>
      <c r="B1175" s="9" t="s">
        <v>70</v>
      </c>
      <c r="C1175" s="9" t="s">
        <v>355</v>
      </c>
      <c r="D1175" s="9" t="s">
        <v>27</v>
      </c>
      <c r="E1175" s="9" t="s">
        <v>889</v>
      </c>
      <c r="F1175" s="9" t="s">
        <v>889</v>
      </c>
      <c r="G1175" s="9" t="s">
        <v>1141</v>
      </c>
      <c r="H1175" s="9" t="s">
        <v>1142</v>
      </c>
      <c r="I1175" s="9" t="s">
        <v>54</v>
      </c>
      <c r="J1175" s="15">
        <v>4073.2529684143578</v>
      </c>
      <c r="K1175" s="16">
        <v>16.362986130594336</v>
      </c>
      <c r="L1175" s="9" t="s">
        <v>27</v>
      </c>
      <c r="M1175" s="9">
        <v>2021</v>
      </c>
      <c r="N1175" s="9" t="s">
        <v>31</v>
      </c>
      <c r="O1175" s="9" t="s">
        <v>31</v>
      </c>
      <c r="P1175" s="9">
        <v>2035</v>
      </c>
      <c r="Q1175" s="9" t="s">
        <v>32</v>
      </c>
      <c r="R1175" s="17">
        <v>1.4359358540398088</v>
      </c>
      <c r="S1175" s="9">
        <v>2035</v>
      </c>
      <c r="T1175" s="9" t="s">
        <v>27</v>
      </c>
      <c r="U1175" s="9" t="s">
        <v>225</v>
      </c>
      <c r="V1175" s="9" t="s">
        <v>226</v>
      </c>
      <c r="W1175" s="9">
        <v>96</v>
      </c>
      <c r="X1175" s="9" t="s">
        <v>227</v>
      </c>
    </row>
    <row r="1176" spans="1:24" ht="60">
      <c r="A1176" s="9" t="s">
        <v>1139</v>
      </c>
      <c r="B1176" s="9" t="s">
        <v>70</v>
      </c>
      <c r="C1176" s="9" t="s">
        <v>316</v>
      </c>
      <c r="D1176" s="9" t="s">
        <v>27</v>
      </c>
      <c r="E1176" s="9" t="s">
        <v>891</v>
      </c>
      <c r="F1176" s="9" t="s">
        <v>891</v>
      </c>
      <c r="G1176" s="9" t="s">
        <v>1141</v>
      </c>
      <c r="H1176" s="9" t="s">
        <v>1142</v>
      </c>
      <c r="I1176" s="9" t="s">
        <v>54</v>
      </c>
      <c r="J1176" s="15">
        <v>2179.5614104498904</v>
      </c>
      <c r="K1176" s="16">
        <v>4.8000197179514021</v>
      </c>
      <c r="L1176" s="9" t="s">
        <v>27</v>
      </c>
      <c r="M1176" s="9">
        <v>2021</v>
      </c>
      <c r="N1176" s="9" t="s">
        <v>31</v>
      </c>
      <c r="O1176" s="9" t="s">
        <v>31</v>
      </c>
      <c r="P1176" s="9">
        <v>2035</v>
      </c>
      <c r="Q1176" s="9" t="s">
        <v>32</v>
      </c>
      <c r="R1176" s="17">
        <v>1.4028888004521751</v>
      </c>
      <c r="S1176" s="9">
        <v>2035</v>
      </c>
      <c r="T1176" s="9" t="s">
        <v>27</v>
      </c>
      <c r="U1176" s="9" t="s">
        <v>225</v>
      </c>
      <c r="V1176" s="9" t="s">
        <v>226</v>
      </c>
      <c r="W1176" s="9">
        <v>96</v>
      </c>
      <c r="X1176" s="9" t="s">
        <v>227</v>
      </c>
    </row>
    <row r="1177" spans="1:24" ht="60">
      <c r="A1177" s="9" t="s">
        <v>1139</v>
      </c>
      <c r="B1177" s="9" t="s">
        <v>70</v>
      </c>
      <c r="C1177" s="9" t="s">
        <v>468</v>
      </c>
      <c r="D1177" s="9" t="s">
        <v>27</v>
      </c>
      <c r="E1177" s="9" t="s">
        <v>1539</v>
      </c>
      <c r="F1177" s="9" t="s">
        <v>1539</v>
      </c>
      <c r="G1177" s="9" t="s">
        <v>1141</v>
      </c>
      <c r="H1177" s="9" t="s">
        <v>1142</v>
      </c>
      <c r="I1177" s="9" t="s">
        <v>54</v>
      </c>
      <c r="J1177" s="15">
        <v>5967.8387954818118</v>
      </c>
      <c r="K1177" s="16">
        <v>8.6858501651677216</v>
      </c>
      <c r="L1177" s="9" t="s">
        <v>27</v>
      </c>
      <c r="M1177" s="9">
        <v>2021</v>
      </c>
      <c r="N1177" s="9" t="s">
        <v>31</v>
      </c>
      <c r="O1177" s="9" t="s">
        <v>31</v>
      </c>
      <c r="P1177" s="9">
        <v>2035</v>
      </c>
      <c r="Q1177" s="9" t="s">
        <v>32</v>
      </c>
      <c r="R1177" s="17">
        <v>4.6267355663607281</v>
      </c>
      <c r="S1177" s="9">
        <v>2035</v>
      </c>
      <c r="T1177" s="9" t="s">
        <v>27</v>
      </c>
      <c r="U1177" s="9" t="s">
        <v>225</v>
      </c>
      <c r="V1177" s="9" t="s">
        <v>226</v>
      </c>
      <c r="W1177" s="9">
        <v>96</v>
      </c>
      <c r="X1177" s="9" t="s">
        <v>227</v>
      </c>
    </row>
    <row r="1178" spans="1:24" ht="60">
      <c r="A1178" s="9" t="s">
        <v>1139</v>
      </c>
      <c r="B1178" s="9" t="s">
        <v>70</v>
      </c>
      <c r="C1178" s="9" t="s">
        <v>136</v>
      </c>
      <c r="D1178" s="9" t="s">
        <v>27</v>
      </c>
      <c r="E1178" s="9" t="s">
        <v>1118</v>
      </c>
      <c r="F1178" s="9" t="s">
        <v>1118</v>
      </c>
      <c r="G1178" s="9" t="s">
        <v>1141</v>
      </c>
      <c r="H1178" s="9" t="s">
        <v>1142</v>
      </c>
      <c r="I1178" s="9" t="s">
        <v>54</v>
      </c>
      <c r="J1178" s="15">
        <v>4794.8608868334977</v>
      </c>
      <c r="K1178" s="16">
        <v>9.6521186650385289</v>
      </c>
      <c r="L1178" s="9" t="s">
        <v>27</v>
      </c>
      <c r="M1178" s="9">
        <v>2021</v>
      </c>
      <c r="N1178" s="9" t="s">
        <v>31</v>
      </c>
      <c r="O1178" s="9" t="s">
        <v>31</v>
      </c>
      <c r="P1178" s="9">
        <v>2035</v>
      </c>
      <c r="Q1178" s="9" t="s">
        <v>32</v>
      </c>
      <c r="R1178" s="17">
        <v>6.9122899231974326</v>
      </c>
      <c r="S1178" s="9">
        <v>2035</v>
      </c>
      <c r="T1178" s="9" t="s">
        <v>27</v>
      </c>
      <c r="U1178" s="9" t="s">
        <v>225</v>
      </c>
      <c r="V1178" s="9" t="s">
        <v>226</v>
      </c>
      <c r="W1178" s="9">
        <v>96</v>
      </c>
      <c r="X1178" s="9" t="s">
        <v>227</v>
      </c>
    </row>
    <row r="1179" spans="1:24" ht="60">
      <c r="A1179" s="9" t="s">
        <v>1139</v>
      </c>
      <c r="B1179" s="9" t="s">
        <v>70</v>
      </c>
      <c r="C1179" s="9" t="s">
        <v>273</v>
      </c>
      <c r="D1179" s="9" t="s">
        <v>27</v>
      </c>
      <c r="E1179" s="9" t="s">
        <v>1540</v>
      </c>
      <c r="F1179" s="9" t="s">
        <v>1540</v>
      </c>
      <c r="G1179" s="9" t="s">
        <v>1141</v>
      </c>
      <c r="H1179" s="9" t="s">
        <v>1142</v>
      </c>
      <c r="I1179" s="9" t="s">
        <v>54</v>
      </c>
      <c r="J1179" s="15">
        <v>4451.5605272044295</v>
      </c>
      <c r="K1179" s="16">
        <v>12.460476350312572</v>
      </c>
      <c r="L1179" s="9" t="s">
        <v>27</v>
      </c>
      <c r="M1179" s="9">
        <v>2021</v>
      </c>
      <c r="N1179" s="9" t="s">
        <v>31</v>
      </c>
      <c r="O1179" s="9" t="s">
        <v>31</v>
      </c>
      <c r="P1179" s="9">
        <v>2035</v>
      </c>
      <c r="Q1179" s="9" t="s">
        <v>32</v>
      </c>
      <c r="R1179" s="17">
        <v>2.3053437588288048</v>
      </c>
      <c r="S1179" s="9">
        <v>2035</v>
      </c>
      <c r="T1179" s="9" t="s">
        <v>27</v>
      </c>
      <c r="U1179" s="9" t="s">
        <v>225</v>
      </c>
      <c r="V1179" s="9" t="s">
        <v>226</v>
      </c>
      <c r="W1179" s="9">
        <v>96</v>
      </c>
      <c r="X1179" s="9" t="s">
        <v>227</v>
      </c>
    </row>
    <row r="1180" spans="1:24" ht="60">
      <c r="A1180" s="9" t="s">
        <v>1139</v>
      </c>
      <c r="B1180" s="9" t="s">
        <v>70</v>
      </c>
      <c r="C1180" s="9" t="s">
        <v>383</v>
      </c>
      <c r="D1180" s="9" t="s">
        <v>27</v>
      </c>
      <c r="E1180" s="9" t="s">
        <v>893</v>
      </c>
      <c r="F1180" s="9" t="s">
        <v>893</v>
      </c>
      <c r="G1180" s="9" t="s">
        <v>1141</v>
      </c>
      <c r="H1180" s="9" t="s">
        <v>1142</v>
      </c>
      <c r="I1180" s="9" t="s">
        <v>54</v>
      </c>
      <c r="J1180" s="15">
        <v>70315.076606922536</v>
      </c>
      <c r="K1180" s="16">
        <v>171.0486012882111</v>
      </c>
      <c r="L1180" s="9" t="s">
        <v>27</v>
      </c>
      <c r="M1180" s="9">
        <v>2021</v>
      </c>
      <c r="N1180" s="9" t="s">
        <v>31</v>
      </c>
      <c r="O1180" s="9" t="s">
        <v>31</v>
      </c>
      <c r="P1180" s="9">
        <v>2035</v>
      </c>
      <c r="Q1180" s="9" t="s">
        <v>32</v>
      </c>
      <c r="R1180" s="17">
        <v>31.575060133678861</v>
      </c>
      <c r="S1180" s="9">
        <v>2035</v>
      </c>
      <c r="T1180" s="9" t="s">
        <v>27</v>
      </c>
      <c r="U1180" s="9" t="s">
        <v>225</v>
      </c>
      <c r="V1180" s="9" t="s">
        <v>226</v>
      </c>
      <c r="W1180" s="9">
        <v>96</v>
      </c>
      <c r="X1180" s="9" t="s">
        <v>227</v>
      </c>
    </row>
    <row r="1181" spans="1:24" ht="60">
      <c r="A1181" s="9" t="s">
        <v>1139</v>
      </c>
      <c r="B1181" s="9" t="s">
        <v>70</v>
      </c>
      <c r="C1181" s="9" t="s">
        <v>252</v>
      </c>
      <c r="D1181" s="9" t="s">
        <v>27</v>
      </c>
      <c r="E1181" s="9" t="s">
        <v>1541</v>
      </c>
      <c r="F1181" s="9" t="s">
        <v>1541</v>
      </c>
      <c r="G1181" s="9" t="s">
        <v>1141</v>
      </c>
      <c r="H1181" s="9" t="s">
        <v>1142</v>
      </c>
      <c r="I1181" s="9" t="s">
        <v>54</v>
      </c>
      <c r="J1181" s="15">
        <v>839.16507977147057</v>
      </c>
      <c r="K1181" s="16">
        <v>4.0785199797485898</v>
      </c>
      <c r="L1181" s="9" t="s">
        <v>27</v>
      </c>
      <c r="M1181" s="9">
        <v>2021</v>
      </c>
      <c r="N1181" s="9" t="s">
        <v>31</v>
      </c>
      <c r="O1181" s="9" t="s">
        <v>31</v>
      </c>
      <c r="P1181" s="9">
        <v>2035</v>
      </c>
      <c r="Q1181" s="9" t="s">
        <v>32</v>
      </c>
      <c r="R1181" s="17">
        <v>0.44773286816303853</v>
      </c>
      <c r="S1181" s="9">
        <v>2035</v>
      </c>
      <c r="T1181" s="9" t="s">
        <v>27</v>
      </c>
      <c r="U1181" s="9" t="s">
        <v>225</v>
      </c>
      <c r="V1181" s="9" t="s">
        <v>226</v>
      </c>
      <c r="W1181" s="9">
        <v>96</v>
      </c>
      <c r="X1181" s="9" t="s">
        <v>227</v>
      </c>
    </row>
    <row r="1182" spans="1:24" ht="60">
      <c r="A1182" s="9" t="s">
        <v>1139</v>
      </c>
      <c r="B1182" s="9" t="s">
        <v>70</v>
      </c>
      <c r="C1182" s="9" t="s">
        <v>276</v>
      </c>
      <c r="D1182" s="9" t="s">
        <v>27</v>
      </c>
      <c r="E1182" s="9" t="s">
        <v>1542</v>
      </c>
      <c r="F1182" s="9" t="s">
        <v>1542</v>
      </c>
      <c r="G1182" s="9" t="s">
        <v>1141</v>
      </c>
      <c r="H1182" s="9" t="s">
        <v>1142</v>
      </c>
      <c r="I1182" s="9" t="s">
        <v>54</v>
      </c>
      <c r="J1182" s="15">
        <v>1843.8278389719867</v>
      </c>
      <c r="K1182" s="16">
        <v>5.2846439103869152</v>
      </c>
      <c r="L1182" s="9" t="s">
        <v>27</v>
      </c>
      <c r="M1182" s="9">
        <v>2021</v>
      </c>
      <c r="N1182" s="9" t="s">
        <v>31</v>
      </c>
      <c r="O1182" s="9" t="s">
        <v>31</v>
      </c>
      <c r="P1182" s="9">
        <v>2035</v>
      </c>
      <c r="Q1182" s="9" t="s">
        <v>32</v>
      </c>
      <c r="R1182" s="17">
        <v>0.62403310925559519</v>
      </c>
      <c r="S1182" s="9">
        <v>2035</v>
      </c>
      <c r="T1182" s="9" t="s">
        <v>27</v>
      </c>
      <c r="U1182" s="9" t="s">
        <v>225</v>
      </c>
      <c r="V1182" s="9" t="s">
        <v>226</v>
      </c>
      <c r="W1182" s="9">
        <v>96</v>
      </c>
      <c r="X1182" s="9" t="s">
        <v>227</v>
      </c>
    </row>
    <row r="1183" spans="1:24" ht="60">
      <c r="A1183" s="9" t="s">
        <v>1139</v>
      </c>
      <c r="B1183" s="9" t="s">
        <v>70</v>
      </c>
      <c r="C1183" s="9" t="s">
        <v>276</v>
      </c>
      <c r="D1183" s="9" t="s">
        <v>27</v>
      </c>
      <c r="E1183" s="9" t="s">
        <v>895</v>
      </c>
      <c r="F1183" s="9" t="s">
        <v>895</v>
      </c>
      <c r="G1183" s="9" t="s">
        <v>1141</v>
      </c>
      <c r="H1183" s="9" t="s">
        <v>1142</v>
      </c>
      <c r="I1183" s="9" t="s">
        <v>54</v>
      </c>
      <c r="J1183" s="15">
        <v>5574.5879477151648</v>
      </c>
      <c r="K1183" s="16">
        <v>11.703514816750054</v>
      </c>
      <c r="L1183" s="9" t="s">
        <v>27</v>
      </c>
      <c r="M1183" s="9">
        <v>2021</v>
      </c>
      <c r="N1183" s="9" t="s">
        <v>31</v>
      </c>
      <c r="O1183" s="9" t="s">
        <v>31</v>
      </c>
      <c r="P1183" s="9">
        <v>2035</v>
      </c>
      <c r="Q1183" s="9" t="s">
        <v>32</v>
      </c>
      <c r="R1183" s="17">
        <v>4.9919129131619151</v>
      </c>
      <c r="S1183" s="9">
        <v>2035</v>
      </c>
      <c r="T1183" s="9" t="s">
        <v>27</v>
      </c>
      <c r="U1183" s="9" t="s">
        <v>225</v>
      </c>
      <c r="V1183" s="9" t="s">
        <v>226</v>
      </c>
      <c r="W1183" s="9">
        <v>96</v>
      </c>
      <c r="X1183" s="9" t="s">
        <v>227</v>
      </c>
    </row>
    <row r="1184" spans="1:24" ht="60">
      <c r="A1184" s="9" t="s">
        <v>1139</v>
      </c>
      <c r="B1184" s="9" t="s">
        <v>70</v>
      </c>
      <c r="C1184" s="9" t="s">
        <v>234</v>
      </c>
      <c r="D1184" s="9" t="s">
        <v>27</v>
      </c>
      <c r="E1184" s="9" t="s">
        <v>1543</v>
      </c>
      <c r="F1184" s="9" t="s">
        <v>1543</v>
      </c>
      <c r="G1184" s="9" t="s">
        <v>1141</v>
      </c>
      <c r="H1184" s="9" t="s">
        <v>1142</v>
      </c>
      <c r="I1184" s="9" t="s">
        <v>54</v>
      </c>
      <c r="J1184" s="15">
        <v>11178.640425741814</v>
      </c>
      <c r="K1184" s="16">
        <v>23.630044813258429</v>
      </c>
      <c r="L1184" s="9" t="s">
        <v>27</v>
      </c>
      <c r="M1184" s="9">
        <v>2021</v>
      </c>
      <c r="N1184" s="9" t="s">
        <v>31</v>
      </c>
      <c r="O1184" s="9" t="s">
        <v>31</v>
      </c>
      <c r="P1184" s="9">
        <v>2035</v>
      </c>
      <c r="Q1184" s="9" t="s">
        <v>32</v>
      </c>
      <c r="R1184" s="17">
        <v>4.4577184695492873</v>
      </c>
      <c r="S1184" s="9">
        <v>2035</v>
      </c>
      <c r="T1184" s="9" t="s">
        <v>27</v>
      </c>
      <c r="U1184" s="9" t="s">
        <v>225</v>
      </c>
      <c r="V1184" s="9" t="s">
        <v>226</v>
      </c>
      <c r="W1184" s="9">
        <v>96</v>
      </c>
      <c r="X1184" s="9" t="s">
        <v>227</v>
      </c>
    </row>
    <row r="1185" spans="1:24" ht="60">
      <c r="A1185" s="9" t="s">
        <v>1139</v>
      </c>
      <c r="B1185" s="9" t="s">
        <v>70</v>
      </c>
      <c r="C1185" s="9" t="s">
        <v>383</v>
      </c>
      <c r="D1185" s="9" t="s">
        <v>27</v>
      </c>
      <c r="E1185" s="9" t="s">
        <v>1544</v>
      </c>
      <c r="F1185" s="9" t="s">
        <v>1544</v>
      </c>
      <c r="G1185" s="9" t="s">
        <v>1141</v>
      </c>
      <c r="H1185" s="9" t="s">
        <v>1142</v>
      </c>
      <c r="I1185" s="9" t="s">
        <v>54</v>
      </c>
      <c r="J1185" s="15">
        <v>6368.9115086324809</v>
      </c>
      <c r="K1185" s="16">
        <v>15.856871868490906</v>
      </c>
      <c r="L1185" s="9" t="s">
        <v>27</v>
      </c>
      <c r="M1185" s="9">
        <v>2021</v>
      </c>
      <c r="N1185" s="9" t="s">
        <v>31</v>
      </c>
      <c r="O1185" s="9" t="s">
        <v>31</v>
      </c>
      <c r="P1185" s="9">
        <v>2035</v>
      </c>
      <c r="Q1185" s="9" t="s">
        <v>32</v>
      </c>
      <c r="R1185" s="17">
        <v>2.9837853141494013</v>
      </c>
      <c r="S1185" s="9">
        <v>2035</v>
      </c>
      <c r="T1185" s="9" t="s">
        <v>27</v>
      </c>
      <c r="U1185" s="9" t="s">
        <v>225</v>
      </c>
      <c r="V1185" s="9" t="s">
        <v>226</v>
      </c>
      <c r="W1185" s="9">
        <v>96</v>
      </c>
      <c r="X1185" s="9" t="s">
        <v>227</v>
      </c>
    </row>
    <row r="1186" spans="1:24" ht="60">
      <c r="A1186" s="9" t="s">
        <v>1139</v>
      </c>
      <c r="B1186" s="9" t="s">
        <v>70</v>
      </c>
      <c r="C1186" s="9" t="s">
        <v>458</v>
      </c>
      <c r="D1186" s="9" t="s">
        <v>27</v>
      </c>
      <c r="E1186" s="9" t="s">
        <v>1545</v>
      </c>
      <c r="F1186" s="9" t="s">
        <v>1545</v>
      </c>
      <c r="G1186" s="9" t="s">
        <v>1141</v>
      </c>
      <c r="H1186" s="9" t="s">
        <v>1142</v>
      </c>
      <c r="I1186" s="9" t="s">
        <v>54</v>
      </c>
      <c r="J1186" s="15">
        <v>6905.6150729863275</v>
      </c>
      <c r="K1186" s="16">
        <v>16.350943623881442</v>
      </c>
      <c r="L1186" s="9" t="s">
        <v>27</v>
      </c>
      <c r="M1186" s="9">
        <v>2021</v>
      </c>
      <c r="N1186" s="9" t="s">
        <v>31</v>
      </c>
      <c r="O1186" s="9" t="s">
        <v>31</v>
      </c>
      <c r="P1186" s="9">
        <v>2035</v>
      </c>
      <c r="Q1186" s="9" t="s">
        <v>32</v>
      </c>
      <c r="R1186" s="17">
        <v>2.5273592971183589</v>
      </c>
      <c r="S1186" s="9">
        <v>2035</v>
      </c>
      <c r="T1186" s="9" t="s">
        <v>27</v>
      </c>
      <c r="U1186" s="9" t="s">
        <v>225</v>
      </c>
      <c r="V1186" s="9" t="s">
        <v>226</v>
      </c>
      <c r="W1186" s="9">
        <v>96</v>
      </c>
      <c r="X1186" s="9" t="s">
        <v>227</v>
      </c>
    </row>
    <row r="1187" spans="1:24" ht="60">
      <c r="A1187" s="9" t="s">
        <v>1139</v>
      </c>
      <c r="B1187" s="9" t="s">
        <v>70</v>
      </c>
      <c r="C1187" s="9" t="s">
        <v>355</v>
      </c>
      <c r="D1187" s="9" t="s">
        <v>27</v>
      </c>
      <c r="E1187" s="9" t="s">
        <v>1120</v>
      </c>
      <c r="F1187" s="9" t="s">
        <v>1120</v>
      </c>
      <c r="G1187" s="9" t="s">
        <v>1141</v>
      </c>
      <c r="H1187" s="9" t="s">
        <v>1142</v>
      </c>
      <c r="I1187" s="9" t="s">
        <v>54</v>
      </c>
      <c r="J1187" s="15">
        <v>5105.3625392140739</v>
      </c>
      <c r="K1187" s="16">
        <v>10.870963040999738</v>
      </c>
      <c r="L1187" s="9" t="s">
        <v>27</v>
      </c>
      <c r="M1187" s="9">
        <v>2021</v>
      </c>
      <c r="N1187" s="9" t="s">
        <v>31</v>
      </c>
      <c r="O1187" s="9" t="s">
        <v>31</v>
      </c>
      <c r="P1187" s="9">
        <v>2035</v>
      </c>
      <c r="Q1187" s="9" t="s">
        <v>32</v>
      </c>
      <c r="R1187" s="17">
        <v>2.0164437204184367</v>
      </c>
      <c r="S1187" s="9">
        <v>2035</v>
      </c>
      <c r="T1187" s="9" t="s">
        <v>27</v>
      </c>
      <c r="U1187" s="9" t="s">
        <v>225</v>
      </c>
      <c r="V1187" s="9" t="s">
        <v>226</v>
      </c>
      <c r="W1187" s="9">
        <v>96</v>
      </c>
      <c r="X1187" s="9" t="s">
        <v>227</v>
      </c>
    </row>
    <row r="1188" spans="1:24" ht="60">
      <c r="A1188" s="9" t="s">
        <v>1139</v>
      </c>
      <c r="B1188" s="9" t="s">
        <v>70</v>
      </c>
      <c r="C1188" s="9" t="s">
        <v>136</v>
      </c>
      <c r="D1188" s="9" t="s">
        <v>27</v>
      </c>
      <c r="E1188" s="9" t="s">
        <v>897</v>
      </c>
      <c r="F1188" s="9" t="s">
        <v>897</v>
      </c>
      <c r="G1188" s="9" t="s">
        <v>1141</v>
      </c>
      <c r="H1188" s="9" t="s">
        <v>1142</v>
      </c>
      <c r="I1188" s="9" t="s">
        <v>54</v>
      </c>
      <c r="J1188" s="15">
        <v>3228.0089692969377</v>
      </c>
      <c r="K1188" s="16">
        <v>6.4460581034797872</v>
      </c>
      <c r="L1188" s="9" t="s">
        <v>27</v>
      </c>
      <c r="M1188" s="9">
        <v>2021</v>
      </c>
      <c r="N1188" s="9" t="s">
        <v>31</v>
      </c>
      <c r="O1188" s="9" t="s">
        <v>31</v>
      </c>
      <c r="P1188" s="9">
        <v>2035</v>
      </c>
      <c r="Q1188" s="9" t="s">
        <v>32</v>
      </c>
      <c r="R1188" s="17">
        <v>2.5333622357373704</v>
      </c>
      <c r="S1188" s="9">
        <v>2035</v>
      </c>
      <c r="T1188" s="9" t="s">
        <v>27</v>
      </c>
      <c r="U1188" s="9" t="s">
        <v>225</v>
      </c>
      <c r="V1188" s="9" t="s">
        <v>226</v>
      </c>
      <c r="W1188" s="9">
        <v>96</v>
      </c>
      <c r="X1188" s="9" t="s">
        <v>227</v>
      </c>
    </row>
    <row r="1189" spans="1:24" ht="60">
      <c r="A1189" s="9" t="s">
        <v>1139</v>
      </c>
      <c r="B1189" s="9" t="s">
        <v>70</v>
      </c>
      <c r="C1189" s="9" t="s">
        <v>247</v>
      </c>
      <c r="D1189" s="9" t="s">
        <v>27</v>
      </c>
      <c r="E1189" s="9" t="s">
        <v>1546</v>
      </c>
      <c r="F1189" s="9" t="s">
        <v>1546</v>
      </c>
      <c r="G1189" s="9" t="s">
        <v>1141</v>
      </c>
      <c r="H1189" s="9" t="s">
        <v>1142</v>
      </c>
      <c r="I1189" s="9" t="s">
        <v>54</v>
      </c>
      <c r="J1189" s="15">
        <v>39366.682906205664</v>
      </c>
      <c r="K1189" s="16">
        <v>108.03182539011623</v>
      </c>
      <c r="L1189" s="9" t="s">
        <v>27</v>
      </c>
      <c r="M1189" s="9">
        <v>2021</v>
      </c>
      <c r="N1189" s="9" t="s">
        <v>31</v>
      </c>
      <c r="O1189" s="9" t="s">
        <v>31</v>
      </c>
      <c r="P1189" s="9">
        <v>2035</v>
      </c>
      <c r="Q1189" s="9" t="s">
        <v>32</v>
      </c>
      <c r="R1189" s="17">
        <v>13.974727397468826</v>
      </c>
      <c r="S1189" s="9">
        <v>2035</v>
      </c>
      <c r="T1189" s="9" t="s">
        <v>27</v>
      </c>
      <c r="U1189" s="9" t="s">
        <v>225</v>
      </c>
      <c r="V1189" s="9" t="s">
        <v>226</v>
      </c>
      <c r="W1189" s="9">
        <v>96</v>
      </c>
      <c r="X1189" s="9" t="s">
        <v>227</v>
      </c>
    </row>
    <row r="1190" spans="1:24" ht="60">
      <c r="A1190" s="9" t="s">
        <v>1139</v>
      </c>
      <c r="B1190" s="9" t="s">
        <v>70</v>
      </c>
      <c r="C1190" s="9" t="s">
        <v>346</v>
      </c>
      <c r="D1190" s="9" t="s">
        <v>27</v>
      </c>
      <c r="E1190" s="9" t="s">
        <v>901</v>
      </c>
      <c r="F1190" s="9" t="s">
        <v>901</v>
      </c>
      <c r="G1190" s="9" t="s">
        <v>1141</v>
      </c>
      <c r="H1190" s="9" t="s">
        <v>1142</v>
      </c>
      <c r="I1190" s="9" t="s">
        <v>54</v>
      </c>
      <c r="J1190" s="15">
        <v>1443.4756452957231</v>
      </c>
      <c r="K1190" s="16">
        <v>5.6204675618280877</v>
      </c>
      <c r="L1190" s="9" t="s">
        <v>27</v>
      </c>
      <c r="M1190" s="9">
        <v>2021</v>
      </c>
      <c r="N1190" s="9" t="s">
        <v>31</v>
      </c>
      <c r="O1190" s="9" t="s">
        <v>31</v>
      </c>
      <c r="P1190" s="9">
        <v>2035</v>
      </c>
      <c r="Q1190" s="9" t="s">
        <v>32</v>
      </c>
      <c r="R1190" s="17">
        <v>0.2708887833285184</v>
      </c>
      <c r="S1190" s="9">
        <v>2035</v>
      </c>
      <c r="T1190" s="9" t="s">
        <v>27</v>
      </c>
      <c r="U1190" s="9" t="s">
        <v>225</v>
      </c>
      <c r="V1190" s="9" t="s">
        <v>226</v>
      </c>
      <c r="W1190" s="9">
        <v>96</v>
      </c>
      <c r="X1190" s="9" t="s">
        <v>227</v>
      </c>
    </row>
    <row r="1191" spans="1:24" ht="60">
      <c r="A1191" s="9" t="s">
        <v>1139</v>
      </c>
      <c r="B1191" s="9" t="s">
        <v>70</v>
      </c>
      <c r="C1191" s="9" t="s">
        <v>355</v>
      </c>
      <c r="D1191" s="9" t="s">
        <v>27</v>
      </c>
      <c r="E1191" s="9" t="s">
        <v>903</v>
      </c>
      <c r="F1191" s="9" t="s">
        <v>903</v>
      </c>
      <c r="G1191" s="9" t="s">
        <v>1141</v>
      </c>
      <c r="H1191" s="9" t="s">
        <v>1142</v>
      </c>
      <c r="I1191" s="9" t="s">
        <v>54</v>
      </c>
      <c r="J1191" s="15">
        <v>3734.8969399854459</v>
      </c>
      <c r="K1191" s="16">
        <v>8.8673262262752193</v>
      </c>
      <c r="L1191" s="9" t="s">
        <v>27</v>
      </c>
      <c r="M1191" s="9">
        <v>2021</v>
      </c>
      <c r="N1191" s="9" t="s">
        <v>31</v>
      </c>
      <c r="O1191" s="9" t="s">
        <v>31</v>
      </c>
      <c r="P1191" s="9">
        <v>2035</v>
      </c>
      <c r="Q1191" s="9" t="s">
        <v>32</v>
      </c>
      <c r="R1191" s="17">
        <v>0.83909122033891403</v>
      </c>
      <c r="S1191" s="9">
        <v>2035</v>
      </c>
      <c r="T1191" s="9" t="s">
        <v>27</v>
      </c>
      <c r="U1191" s="9" t="s">
        <v>225</v>
      </c>
      <c r="V1191" s="9" t="s">
        <v>226</v>
      </c>
      <c r="W1191" s="9">
        <v>96</v>
      </c>
      <c r="X1191" s="9" t="s">
        <v>227</v>
      </c>
    </row>
    <row r="1192" spans="1:24" ht="60">
      <c r="A1192" s="9" t="s">
        <v>1139</v>
      </c>
      <c r="B1192" s="9" t="s">
        <v>70</v>
      </c>
      <c r="C1192" s="9" t="s">
        <v>294</v>
      </c>
      <c r="D1192" s="9" t="s">
        <v>27</v>
      </c>
      <c r="E1192" s="9" t="s">
        <v>905</v>
      </c>
      <c r="F1192" s="9" t="s">
        <v>905</v>
      </c>
      <c r="G1192" s="9" t="s">
        <v>1141</v>
      </c>
      <c r="H1192" s="9" t="s">
        <v>1142</v>
      </c>
      <c r="I1192" s="9" t="s">
        <v>54</v>
      </c>
      <c r="J1192" s="15">
        <v>1709.0285108813005</v>
      </c>
      <c r="K1192" s="16">
        <v>6.3670261860872666</v>
      </c>
      <c r="L1192" s="9" t="s">
        <v>27</v>
      </c>
      <c r="M1192" s="9">
        <v>2021</v>
      </c>
      <c r="N1192" s="9" t="s">
        <v>31</v>
      </c>
      <c r="O1192" s="9" t="s">
        <v>31</v>
      </c>
      <c r="P1192" s="9">
        <v>2035</v>
      </c>
      <c r="Q1192" s="9" t="s">
        <v>32</v>
      </c>
      <c r="R1192" s="17">
        <v>0.23404946120450251</v>
      </c>
      <c r="S1192" s="9">
        <v>2035</v>
      </c>
      <c r="T1192" s="9" t="s">
        <v>27</v>
      </c>
      <c r="U1192" s="9" t="s">
        <v>225</v>
      </c>
      <c r="V1192" s="9" t="s">
        <v>226</v>
      </c>
      <c r="W1192" s="9">
        <v>96</v>
      </c>
      <c r="X1192" s="9" t="s">
        <v>227</v>
      </c>
    </row>
    <row r="1193" spans="1:24" ht="60">
      <c r="A1193" s="9" t="s">
        <v>1139</v>
      </c>
      <c r="B1193" s="9" t="s">
        <v>70</v>
      </c>
      <c r="C1193" s="9" t="s">
        <v>346</v>
      </c>
      <c r="D1193" s="9" t="s">
        <v>27</v>
      </c>
      <c r="E1193" s="9" t="s">
        <v>907</v>
      </c>
      <c r="F1193" s="9" t="s">
        <v>907</v>
      </c>
      <c r="G1193" s="9" t="s">
        <v>1141</v>
      </c>
      <c r="H1193" s="9" t="s">
        <v>1142</v>
      </c>
      <c r="I1193" s="9" t="s">
        <v>54</v>
      </c>
      <c r="J1193" s="15">
        <v>6300.7031694959587</v>
      </c>
      <c r="K1193" s="16">
        <v>19.908814804232353</v>
      </c>
      <c r="L1193" s="9" t="s">
        <v>27</v>
      </c>
      <c r="M1193" s="9">
        <v>2021</v>
      </c>
      <c r="N1193" s="9" t="s">
        <v>31</v>
      </c>
      <c r="O1193" s="9" t="s">
        <v>31</v>
      </c>
      <c r="P1193" s="9">
        <v>2035</v>
      </c>
      <c r="Q1193" s="9" t="s">
        <v>32</v>
      </c>
      <c r="R1193" s="17">
        <v>2.9305564158854813</v>
      </c>
      <c r="S1193" s="9">
        <v>2035</v>
      </c>
      <c r="T1193" s="9" t="s">
        <v>27</v>
      </c>
      <c r="U1193" s="9" t="s">
        <v>225</v>
      </c>
      <c r="V1193" s="9" t="s">
        <v>226</v>
      </c>
      <c r="W1193" s="9">
        <v>96</v>
      </c>
      <c r="X1193" s="9" t="s">
        <v>227</v>
      </c>
    </row>
    <row r="1194" spans="1:24" ht="60">
      <c r="A1194" s="9" t="s">
        <v>1139</v>
      </c>
      <c r="B1194" s="9" t="s">
        <v>70</v>
      </c>
      <c r="C1194" s="9" t="s">
        <v>355</v>
      </c>
      <c r="D1194" s="9" t="s">
        <v>27</v>
      </c>
      <c r="E1194" s="9" t="s">
        <v>1547</v>
      </c>
      <c r="F1194" s="9" t="s">
        <v>1547</v>
      </c>
      <c r="G1194" s="9" t="s">
        <v>1141</v>
      </c>
      <c r="H1194" s="9" t="s">
        <v>1142</v>
      </c>
      <c r="I1194" s="9" t="s">
        <v>54</v>
      </c>
      <c r="J1194" s="15">
        <v>411.70882257696877</v>
      </c>
      <c r="K1194" s="16">
        <v>0.76791955001181056</v>
      </c>
      <c r="L1194" s="9" t="s">
        <v>27</v>
      </c>
      <c r="M1194" s="9">
        <v>2021</v>
      </c>
      <c r="N1194" s="9" t="s">
        <v>31</v>
      </c>
      <c r="O1194" s="9" t="s">
        <v>31</v>
      </c>
      <c r="P1194" s="9">
        <v>2035</v>
      </c>
      <c r="Q1194" s="9" t="s">
        <v>32</v>
      </c>
      <c r="R1194" s="17">
        <v>6.5241265116969649E-2</v>
      </c>
      <c r="S1194" s="9">
        <v>2035</v>
      </c>
      <c r="T1194" s="9" t="s">
        <v>27</v>
      </c>
      <c r="U1194" s="9" t="s">
        <v>225</v>
      </c>
      <c r="V1194" s="9" t="s">
        <v>226</v>
      </c>
      <c r="W1194" s="9">
        <v>96</v>
      </c>
      <c r="X1194" s="9" t="s">
        <v>227</v>
      </c>
    </row>
    <row r="1195" spans="1:24" ht="60">
      <c r="A1195" s="9" t="s">
        <v>1139</v>
      </c>
      <c r="B1195" s="9" t="s">
        <v>70</v>
      </c>
      <c r="C1195" s="9" t="s">
        <v>298</v>
      </c>
      <c r="D1195" s="9" t="s">
        <v>27</v>
      </c>
      <c r="E1195" s="9" t="s">
        <v>1548</v>
      </c>
      <c r="F1195" s="9" t="s">
        <v>1548</v>
      </c>
      <c r="G1195" s="9" t="s">
        <v>1141</v>
      </c>
      <c r="H1195" s="9" t="s">
        <v>1142</v>
      </c>
      <c r="I1195" s="9" t="s">
        <v>54</v>
      </c>
      <c r="J1195" s="15">
        <v>2197.8035433553823</v>
      </c>
      <c r="K1195" s="16">
        <v>3.9386695431785723</v>
      </c>
      <c r="L1195" s="9" t="s">
        <v>27</v>
      </c>
      <c r="M1195" s="9">
        <v>2021</v>
      </c>
      <c r="N1195" s="9" t="s">
        <v>31</v>
      </c>
      <c r="O1195" s="9" t="s">
        <v>31</v>
      </c>
      <c r="P1195" s="9">
        <v>2035</v>
      </c>
      <c r="Q1195" s="9" t="s">
        <v>32</v>
      </c>
      <c r="R1195" s="17">
        <v>2.3550960244066896</v>
      </c>
      <c r="S1195" s="9">
        <v>2035</v>
      </c>
      <c r="T1195" s="9" t="s">
        <v>27</v>
      </c>
      <c r="U1195" s="9" t="s">
        <v>225</v>
      </c>
      <c r="V1195" s="9" t="s">
        <v>226</v>
      </c>
      <c r="W1195" s="9">
        <v>96</v>
      </c>
      <c r="X1195" s="9" t="s">
        <v>227</v>
      </c>
    </row>
    <row r="1196" spans="1:24" ht="60">
      <c r="A1196" s="9" t="s">
        <v>1139</v>
      </c>
      <c r="B1196" s="9" t="s">
        <v>70</v>
      </c>
      <c r="C1196" s="9" t="s">
        <v>346</v>
      </c>
      <c r="D1196" s="9" t="s">
        <v>27</v>
      </c>
      <c r="E1196" s="9" t="s">
        <v>1549</v>
      </c>
      <c r="F1196" s="9" t="s">
        <v>1549</v>
      </c>
      <c r="G1196" s="9" t="s">
        <v>1141</v>
      </c>
      <c r="H1196" s="9" t="s">
        <v>1142</v>
      </c>
      <c r="I1196" s="9" t="s">
        <v>54</v>
      </c>
      <c r="J1196" s="15">
        <v>4362.0280373047663</v>
      </c>
      <c r="K1196" s="16">
        <v>12.015549291418056</v>
      </c>
      <c r="L1196" s="9" t="s">
        <v>27</v>
      </c>
      <c r="M1196" s="9">
        <v>2021</v>
      </c>
      <c r="N1196" s="9" t="s">
        <v>31</v>
      </c>
      <c r="O1196" s="9" t="s">
        <v>31</v>
      </c>
      <c r="P1196" s="9">
        <v>2035</v>
      </c>
      <c r="Q1196" s="9" t="s">
        <v>32</v>
      </c>
      <c r="R1196" s="17">
        <v>2.5289452195986701</v>
      </c>
      <c r="S1196" s="9">
        <v>2035</v>
      </c>
      <c r="T1196" s="9" t="s">
        <v>27</v>
      </c>
      <c r="U1196" s="9" t="s">
        <v>225</v>
      </c>
      <c r="V1196" s="9" t="s">
        <v>226</v>
      </c>
      <c r="W1196" s="9">
        <v>96</v>
      </c>
      <c r="X1196" s="9" t="s">
        <v>227</v>
      </c>
    </row>
    <row r="1197" spans="1:24" ht="60">
      <c r="A1197" s="9" t="s">
        <v>1139</v>
      </c>
      <c r="B1197" s="9" t="s">
        <v>70</v>
      </c>
      <c r="C1197" s="9" t="s">
        <v>252</v>
      </c>
      <c r="D1197" s="9" t="s">
        <v>27</v>
      </c>
      <c r="E1197" s="9" t="s">
        <v>1550</v>
      </c>
      <c r="F1197" s="9" t="s">
        <v>1550</v>
      </c>
      <c r="G1197" s="9" t="s">
        <v>1141</v>
      </c>
      <c r="H1197" s="9" t="s">
        <v>1142</v>
      </c>
      <c r="I1197" s="9" t="s">
        <v>54</v>
      </c>
      <c r="J1197" s="15">
        <v>1374.7833425219426</v>
      </c>
      <c r="K1197" s="16">
        <v>3.5007391175098586</v>
      </c>
      <c r="L1197" s="9" t="s">
        <v>27</v>
      </c>
      <c r="M1197" s="9">
        <v>2021</v>
      </c>
      <c r="N1197" s="9" t="s">
        <v>31</v>
      </c>
      <c r="O1197" s="9" t="s">
        <v>31</v>
      </c>
      <c r="P1197" s="9">
        <v>2035</v>
      </c>
      <c r="Q1197" s="9" t="s">
        <v>32</v>
      </c>
      <c r="R1197" s="17">
        <v>7.2339690788985528E-2</v>
      </c>
      <c r="S1197" s="9">
        <v>2035</v>
      </c>
      <c r="T1197" s="9" t="s">
        <v>27</v>
      </c>
      <c r="U1197" s="9" t="s">
        <v>225</v>
      </c>
      <c r="V1197" s="9" t="s">
        <v>226</v>
      </c>
      <c r="W1197" s="9">
        <v>96</v>
      </c>
      <c r="X1197" s="9" t="s">
        <v>227</v>
      </c>
    </row>
    <row r="1198" spans="1:24" ht="60">
      <c r="A1198" s="9" t="s">
        <v>1139</v>
      </c>
      <c r="B1198" s="9" t="s">
        <v>70</v>
      </c>
      <c r="C1198" s="9" t="s">
        <v>346</v>
      </c>
      <c r="D1198" s="9" t="s">
        <v>27</v>
      </c>
      <c r="E1198" s="9" t="s">
        <v>1551</v>
      </c>
      <c r="F1198" s="9" t="s">
        <v>1551</v>
      </c>
      <c r="G1198" s="9" t="s">
        <v>1141</v>
      </c>
      <c r="H1198" s="9" t="s">
        <v>1142</v>
      </c>
      <c r="I1198" s="9" t="s">
        <v>54</v>
      </c>
      <c r="J1198" s="15">
        <v>6365.854764491145</v>
      </c>
      <c r="K1198" s="16">
        <v>26.521423540054812</v>
      </c>
      <c r="L1198" s="9" t="s">
        <v>27</v>
      </c>
      <c r="M1198" s="9">
        <v>2021</v>
      </c>
      <c r="N1198" s="9" t="s">
        <v>31</v>
      </c>
      <c r="O1198" s="9" t="s">
        <v>31</v>
      </c>
      <c r="P1198" s="9">
        <v>2035</v>
      </c>
      <c r="Q1198" s="9" t="s">
        <v>32</v>
      </c>
      <c r="R1198" s="17">
        <v>5.9362291212100669</v>
      </c>
      <c r="S1198" s="9">
        <v>2035</v>
      </c>
      <c r="T1198" s="9" t="s">
        <v>27</v>
      </c>
      <c r="U1198" s="9" t="s">
        <v>225</v>
      </c>
      <c r="V1198" s="9" t="s">
        <v>226</v>
      </c>
      <c r="W1198" s="9">
        <v>96</v>
      </c>
      <c r="X1198" s="9" t="s">
        <v>227</v>
      </c>
    </row>
    <row r="1199" spans="1:24" ht="60">
      <c r="A1199" s="9" t="s">
        <v>1139</v>
      </c>
      <c r="B1199" s="9" t="s">
        <v>70</v>
      </c>
      <c r="C1199" s="9" t="s">
        <v>346</v>
      </c>
      <c r="D1199" s="9" t="s">
        <v>27</v>
      </c>
      <c r="E1199" s="9" t="s">
        <v>1122</v>
      </c>
      <c r="F1199" s="9" t="s">
        <v>1122</v>
      </c>
      <c r="G1199" s="9" t="s">
        <v>1141</v>
      </c>
      <c r="H1199" s="9" t="s">
        <v>1142</v>
      </c>
      <c r="I1199" s="9" t="s">
        <v>54</v>
      </c>
      <c r="J1199" s="15">
        <v>5583.4157087758367</v>
      </c>
      <c r="K1199" s="16">
        <v>10.270738325531232</v>
      </c>
      <c r="L1199" s="9" t="s">
        <v>27</v>
      </c>
      <c r="M1199" s="9">
        <v>2021</v>
      </c>
      <c r="N1199" s="9" t="s">
        <v>31</v>
      </c>
      <c r="O1199" s="9" t="s">
        <v>31</v>
      </c>
      <c r="P1199" s="9">
        <v>2035</v>
      </c>
      <c r="Q1199" s="9" t="s">
        <v>32</v>
      </c>
      <c r="R1199" s="17">
        <v>2.1162933638390067</v>
      </c>
      <c r="S1199" s="9">
        <v>2035</v>
      </c>
      <c r="T1199" s="9" t="s">
        <v>27</v>
      </c>
      <c r="U1199" s="9" t="s">
        <v>225</v>
      </c>
      <c r="V1199" s="9" t="s">
        <v>226</v>
      </c>
      <c r="W1199" s="9">
        <v>96</v>
      </c>
      <c r="X1199" s="9" t="s">
        <v>227</v>
      </c>
    </row>
    <row r="1200" spans="1:24" ht="60">
      <c r="A1200" s="9" t="s">
        <v>1139</v>
      </c>
      <c r="B1200" s="9" t="s">
        <v>70</v>
      </c>
      <c r="C1200" s="9" t="s">
        <v>458</v>
      </c>
      <c r="D1200" s="9" t="s">
        <v>27</v>
      </c>
      <c r="E1200" s="9" t="s">
        <v>1552</v>
      </c>
      <c r="F1200" s="9" t="s">
        <v>1552</v>
      </c>
      <c r="G1200" s="9" t="s">
        <v>1141</v>
      </c>
      <c r="H1200" s="9" t="s">
        <v>1142</v>
      </c>
      <c r="I1200" s="9" t="s">
        <v>54</v>
      </c>
      <c r="J1200" s="15">
        <v>1886.9789431000784</v>
      </c>
      <c r="K1200" s="16">
        <v>4.9662781458488094</v>
      </c>
      <c r="L1200" s="9" t="s">
        <v>27</v>
      </c>
      <c r="M1200" s="9">
        <v>2021</v>
      </c>
      <c r="N1200" s="9" t="s">
        <v>31</v>
      </c>
      <c r="O1200" s="9" t="s">
        <v>31</v>
      </c>
      <c r="P1200" s="9">
        <v>2035</v>
      </c>
      <c r="Q1200" s="9" t="s">
        <v>32</v>
      </c>
      <c r="R1200" s="17">
        <v>0.46056208341946098</v>
      </c>
      <c r="S1200" s="9">
        <v>2035</v>
      </c>
      <c r="T1200" s="9" t="s">
        <v>27</v>
      </c>
      <c r="U1200" s="9" t="s">
        <v>225</v>
      </c>
      <c r="V1200" s="9" t="s">
        <v>226</v>
      </c>
      <c r="W1200" s="9">
        <v>96</v>
      </c>
      <c r="X1200" s="9" t="s">
        <v>227</v>
      </c>
    </row>
    <row r="1201" spans="1:24" ht="60">
      <c r="A1201" s="9" t="s">
        <v>1139</v>
      </c>
      <c r="B1201" s="9" t="s">
        <v>70</v>
      </c>
      <c r="C1201" s="9" t="s">
        <v>136</v>
      </c>
      <c r="D1201" s="9" t="s">
        <v>27</v>
      </c>
      <c r="E1201" s="9" t="s">
        <v>1553</v>
      </c>
      <c r="F1201" s="9" t="s">
        <v>1553</v>
      </c>
      <c r="G1201" s="9" t="s">
        <v>1141</v>
      </c>
      <c r="H1201" s="9" t="s">
        <v>1142</v>
      </c>
      <c r="I1201" s="9" t="s">
        <v>54</v>
      </c>
      <c r="J1201" s="15">
        <v>2024.1302356512767</v>
      </c>
      <c r="K1201" s="16">
        <v>4.1739793045196487</v>
      </c>
      <c r="L1201" s="9" t="s">
        <v>27</v>
      </c>
      <c r="M1201" s="9">
        <v>2021</v>
      </c>
      <c r="N1201" s="9" t="s">
        <v>31</v>
      </c>
      <c r="O1201" s="9" t="s">
        <v>31</v>
      </c>
      <c r="P1201" s="9">
        <v>2035</v>
      </c>
      <c r="Q1201" s="9" t="s">
        <v>32</v>
      </c>
      <c r="R1201" s="17">
        <v>1.6763053894171027</v>
      </c>
      <c r="S1201" s="9">
        <v>2035</v>
      </c>
      <c r="T1201" s="9" t="s">
        <v>27</v>
      </c>
      <c r="U1201" s="9" t="s">
        <v>225</v>
      </c>
      <c r="V1201" s="9" t="s">
        <v>226</v>
      </c>
      <c r="W1201" s="9">
        <v>96</v>
      </c>
      <c r="X1201" s="9" t="s">
        <v>227</v>
      </c>
    </row>
    <row r="1202" spans="1:24" ht="60">
      <c r="A1202" s="9" t="s">
        <v>1139</v>
      </c>
      <c r="B1202" s="9" t="s">
        <v>70</v>
      </c>
      <c r="C1202" s="9" t="s">
        <v>229</v>
      </c>
      <c r="D1202" s="9" t="s">
        <v>27</v>
      </c>
      <c r="E1202" s="9" t="s">
        <v>1554</v>
      </c>
      <c r="F1202" s="9" t="s">
        <v>1554</v>
      </c>
      <c r="G1202" s="9" t="s">
        <v>1141</v>
      </c>
      <c r="H1202" s="9" t="s">
        <v>1142</v>
      </c>
      <c r="I1202" s="9" t="s">
        <v>54</v>
      </c>
      <c r="J1202" s="15">
        <v>575.67241561863386</v>
      </c>
      <c r="K1202" s="16">
        <v>1.6076377270243409</v>
      </c>
      <c r="L1202" s="9" t="s">
        <v>27</v>
      </c>
      <c r="M1202" s="9">
        <v>2021</v>
      </c>
      <c r="N1202" s="9" t="s">
        <v>31</v>
      </c>
      <c r="O1202" s="9" t="s">
        <v>31</v>
      </c>
      <c r="P1202" s="9">
        <v>2035</v>
      </c>
      <c r="Q1202" s="9" t="s">
        <v>32</v>
      </c>
      <c r="R1202" s="17">
        <v>0.37026838781624</v>
      </c>
      <c r="S1202" s="9">
        <v>2035</v>
      </c>
      <c r="T1202" s="9" t="s">
        <v>27</v>
      </c>
      <c r="U1202" s="9" t="s">
        <v>225</v>
      </c>
      <c r="V1202" s="9" t="s">
        <v>226</v>
      </c>
      <c r="W1202" s="9">
        <v>96</v>
      </c>
      <c r="X1202" s="9" t="s">
        <v>227</v>
      </c>
    </row>
    <row r="1203" spans="1:24" ht="60">
      <c r="A1203" s="9" t="s">
        <v>1139</v>
      </c>
      <c r="B1203" s="9" t="s">
        <v>70</v>
      </c>
      <c r="C1203" s="9" t="s">
        <v>112</v>
      </c>
      <c r="D1203" s="9" t="s">
        <v>27</v>
      </c>
      <c r="E1203" s="9" t="s">
        <v>909</v>
      </c>
      <c r="F1203" s="9" t="s">
        <v>909</v>
      </c>
      <c r="G1203" s="9" t="s">
        <v>1141</v>
      </c>
      <c r="H1203" s="9" t="s">
        <v>1142</v>
      </c>
      <c r="I1203" s="9" t="s">
        <v>54</v>
      </c>
      <c r="J1203" s="15">
        <v>10050.397006889692</v>
      </c>
      <c r="K1203" s="16">
        <v>25.477737912643249</v>
      </c>
      <c r="L1203" s="9" t="s">
        <v>27</v>
      </c>
      <c r="M1203" s="9">
        <v>2021</v>
      </c>
      <c r="N1203" s="9" t="s">
        <v>31</v>
      </c>
      <c r="O1203" s="9" t="s">
        <v>31</v>
      </c>
      <c r="P1203" s="9">
        <v>2035</v>
      </c>
      <c r="Q1203" s="9" t="s">
        <v>32</v>
      </c>
      <c r="R1203" s="17">
        <v>4.6924311685813205</v>
      </c>
      <c r="S1203" s="9">
        <v>2035</v>
      </c>
      <c r="T1203" s="9" t="s">
        <v>27</v>
      </c>
      <c r="U1203" s="9" t="s">
        <v>225</v>
      </c>
      <c r="V1203" s="9" t="s">
        <v>226</v>
      </c>
      <c r="W1203" s="9">
        <v>96</v>
      </c>
      <c r="X1203" s="9" t="s">
        <v>227</v>
      </c>
    </row>
    <row r="1204" spans="1:24" ht="60">
      <c r="A1204" s="9" t="s">
        <v>1139</v>
      </c>
      <c r="B1204" s="9" t="s">
        <v>70</v>
      </c>
      <c r="C1204" s="9" t="s">
        <v>1555</v>
      </c>
      <c r="D1204" s="9" t="s">
        <v>27</v>
      </c>
      <c r="E1204" s="9" t="s">
        <v>1556</v>
      </c>
      <c r="F1204" s="9" t="s">
        <v>1556</v>
      </c>
      <c r="G1204" s="9" t="s">
        <v>1141</v>
      </c>
      <c r="H1204" s="9" t="s">
        <v>1142</v>
      </c>
      <c r="I1204" s="9" t="s">
        <v>54</v>
      </c>
      <c r="J1204" s="15">
        <v>8088.1230340987286</v>
      </c>
      <c r="K1204" s="16">
        <v>17.407106492951858</v>
      </c>
      <c r="L1204" s="9" t="s">
        <v>27</v>
      </c>
      <c r="M1204" s="9">
        <v>2021</v>
      </c>
      <c r="N1204" s="9" t="s">
        <v>31</v>
      </c>
      <c r="O1204" s="9" t="s">
        <v>31</v>
      </c>
      <c r="P1204" s="9">
        <v>2035</v>
      </c>
      <c r="Q1204" s="9" t="s">
        <v>32</v>
      </c>
      <c r="R1204" s="17">
        <v>2.9533418752449321</v>
      </c>
      <c r="S1204" s="9">
        <v>2035</v>
      </c>
      <c r="T1204" s="9" t="s">
        <v>27</v>
      </c>
      <c r="U1204" s="9" t="s">
        <v>225</v>
      </c>
      <c r="V1204" s="9" t="s">
        <v>226</v>
      </c>
      <c r="W1204" s="9">
        <v>96</v>
      </c>
      <c r="X1204" s="9" t="s">
        <v>227</v>
      </c>
    </row>
    <row r="1205" spans="1:24" ht="60">
      <c r="A1205" s="9" t="s">
        <v>1139</v>
      </c>
      <c r="B1205" s="9" t="s">
        <v>70</v>
      </c>
      <c r="C1205" s="9" t="s">
        <v>270</v>
      </c>
      <c r="D1205" s="9" t="s">
        <v>27</v>
      </c>
      <c r="E1205" s="9" t="s">
        <v>911</v>
      </c>
      <c r="F1205" s="9" t="s">
        <v>911</v>
      </c>
      <c r="G1205" s="9" t="s">
        <v>1141</v>
      </c>
      <c r="H1205" s="9" t="s">
        <v>1142</v>
      </c>
      <c r="I1205" s="9" t="s">
        <v>54</v>
      </c>
      <c r="J1205" s="15">
        <v>7760.8871365147579</v>
      </c>
      <c r="K1205" s="16">
        <v>19.093817958404152</v>
      </c>
      <c r="L1205" s="9" t="s">
        <v>27</v>
      </c>
      <c r="M1205" s="9">
        <v>2021</v>
      </c>
      <c r="N1205" s="9" t="s">
        <v>31</v>
      </c>
      <c r="O1205" s="9" t="s">
        <v>31</v>
      </c>
      <c r="P1205" s="9">
        <v>2035</v>
      </c>
      <c r="Q1205" s="9" t="s">
        <v>32</v>
      </c>
      <c r="R1205" s="17">
        <v>2.8552215256993718</v>
      </c>
      <c r="S1205" s="9">
        <v>2035</v>
      </c>
      <c r="T1205" s="9" t="s">
        <v>27</v>
      </c>
      <c r="U1205" s="9" t="s">
        <v>225</v>
      </c>
      <c r="V1205" s="9" t="s">
        <v>226</v>
      </c>
      <c r="W1205" s="9">
        <v>96</v>
      </c>
      <c r="X1205" s="9" t="s">
        <v>227</v>
      </c>
    </row>
    <row r="1206" spans="1:24" ht="60">
      <c r="A1206" s="9" t="s">
        <v>1139</v>
      </c>
      <c r="B1206" s="9" t="s">
        <v>70</v>
      </c>
      <c r="C1206" s="9" t="s">
        <v>288</v>
      </c>
      <c r="D1206" s="9" t="s">
        <v>27</v>
      </c>
      <c r="E1206" s="9" t="s">
        <v>1124</v>
      </c>
      <c r="F1206" s="9" t="s">
        <v>1124</v>
      </c>
      <c r="G1206" s="9" t="s">
        <v>1141</v>
      </c>
      <c r="H1206" s="9" t="s">
        <v>1142</v>
      </c>
      <c r="I1206" s="9" t="s">
        <v>54</v>
      </c>
      <c r="J1206" s="15">
        <v>1978.8205408749263</v>
      </c>
      <c r="K1206" s="16">
        <v>4.1471476008828754</v>
      </c>
      <c r="L1206" s="9" t="s">
        <v>27</v>
      </c>
      <c r="M1206" s="9">
        <v>2021</v>
      </c>
      <c r="N1206" s="9" t="s">
        <v>31</v>
      </c>
      <c r="O1206" s="9" t="s">
        <v>31</v>
      </c>
      <c r="P1206" s="9">
        <v>2035</v>
      </c>
      <c r="Q1206" s="9" t="s">
        <v>32</v>
      </c>
      <c r="R1206" s="17">
        <v>0.34744056364190373</v>
      </c>
      <c r="S1206" s="9">
        <v>2035</v>
      </c>
      <c r="T1206" s="9" t="s">
        <v>27</v>
      </c>
      <c r="U1206" s="9" t="s">
        <v>225</v>
      </c>
      <c r="V1206" s="9" t="s">
        <v>226</v>
      </c>
      <c r="W1206" s="9">
        <v>96</v>
      </c>
      <c r="X1206" s="9" t="s">
        <v>227</v>
      </c>
    </row>
    <row r="1207" spans="1:24" ht="60">
      <c r="A1207" s="9" t="s">
        <v>1139</v>
      </c>
      <c r="B1207" s="9" t="s">
        <v>70</v>
      </c>
      <c r="C1207" s="9" t="s">
        <v>458</v>
      </c>
      <c r="D1207" s="9" t="s">
        <v>27</v>
      </c>
      <c r="E1207" s="9" t="s">
        <v>1557</v>
      </c>
      <c r="F1207" s="9" t="s">
        <v>1557</v>
      </c>
      <c r="G1207" s="9" t="s">
        <v>1141</v>
      </c>
      <c r="H1207" s="9" t="s">
        <v>1142</v>
      </c>
      <c r="I1207" s="9" t="s">
        <v>54</v>
      </c>
      <c r="J1207" s="15">
        <v>1564.4709091422317</v>
      </c>
      <c r="K1207" s="16">
        <v>4.5295564846658953</v>
      </c>
      <c r="L1207" s="9" t="s">
        <v>27</v>
      </c>
      <c r="M1207" s="9">
        <v>2021</v>
      </c>
      <c r="N1207" s="9" t="s">
        <v>31</v>
      </c>
      <c r="O1207" s="9" t="s">
        <v>31</v>
      </c>
      <c r="P1207" s="9">
        <v>2035</v>
      </c>
      <c r="Q1207" s="9" t="s">
        <v>32</v>
      </c>
      <c r="R1207" s="17">
        <v>8.4235112469594461E-2</v>
      </c>
      <c r="S1207" s="9">
        <v>2035</v>
      </c>
      <c r="T1207" s="9" t="s">
        <v>27</v>
      </c>
      <c r="U1207" s="9" t="s">
        <v>225</v>
      </c>
      <c r="V1207" s="9" t="s">
        <v>226</v>
      </c>
      <c r="W1207" s="9">
        <v>96</v>
      </c>
      <c r="X1207" s="9" t="s">
        <v>227</v>
      </c>
    </row>
    <row r="1208" spans="1:24" ht="60">
      <c r="A1208" s="9" t="s">
        <v>1139</v>
      </c>
      <c r="B1208" s="9" t="s">
        <v>70</v>
      </c>
      <c r="C1208" s="9" t="s">
        <v>252</v>
      </c>
      <c r="D1208" s="9" t="s">
        <v>27</v>
      </c>
      <c r="E1208" s="9" t="s">
        <v>1558</v>
      </c>
      <c r="F1208" s="9" t="s">
        <v>1558</v>
      </c>
      <c r="G1208" s="9" t="s">
        <v>1141</v>
      </c>
      <c r="H1208" s="9" t="s">
        <v>1142</v>
      </c>
      <c r="I1208" s="9" t="s">
        <v>54</v>
      </c>
      <c r="J1208" s="15">
        <v>17021.918296388412</v>
      </c>
      <c r="K1208" s="16">
        <v>35.585791228576205</v>
      </c>
      <c r="L1208" s="9" t="s">
        <v>27</v>
      </c>
      <c r="M1208" s="9">
        <v>2021</v>
      </c>
      <c r="N1208" s="9" t="s">
        <v>31</v>
      </c>
      <c r="O1208" s="9" t="s">
        <v>31</v>
      </c>
      <c r="P1208" s="9">
        <v>2035</v>
      </c>
      <c r="Q1208" s="9" t="s">
        <v>32</v>
      </c>
      <c r="R1208" s="17">
        <v>12.877333002356698</v>
      </c>
      <c r="S1208" s="9">
        <v>2035</v>
      </c>
      <c r="T1208" s="9" t="s">
        <v>27</v>
      </c>
      <c r="U1208" s="9" t="s">
        <v>225</v>
      </c>
      <c r="V1208" s="9" t="s">
        <v>226</v>
      </c>
      <c r="W1208" s="9">
        <v>96</v>
      </c>
      <c r="X1208" s="9" t="s">
        <v>227</v>
      </c>
    </row>
    <row r="1209" spans="1:24" ht="60">
      <c r="A1209" s="9" t="s">
        <v>1139</v>
      </c>
      <c r="B1209" s="9" t="s">
        <v>70</v>
      </c>
      <c r="C1209" s="9" t="s">
        <v>241</v>
      </c>
      <c r="D1209" s="9" t="s">
        <v>27</v>
      </c>
      <c r="E1209" s="9" t="s">
        <v>1559</v>
      </c>
      <c r="F1209" s="9" t="s">
        <v>1559</v>
      </c>
      <c r="G1209" s="9" t="s">
        <v>1141</v>
      </c>
      <c r="H1209" s="9" t="s">
        <v>1142</v>
      </c>
      <c r="I1209" s="9" t="s">
        <v>54</v>
      </c>
      <c r="J1209" s="15">
        <v>247106.02134154804</v>
      </c>
      <c r="K1209" s="16">
        <v>518.10022913024034</v>
      </c>
      <c r="L1209" s="9" t="s">
        <v>27</v>
      </c>
      <c r="M1209" s="9">
        <v>2021</v>
      </c>
      <c r="N1209" s="9" t="s">
        <v>31</v>
      </c>
      <c r="O1209" s="9" t="s">
        <v>31</v>
      </c>
      <c r="P1209" s="9">
        <v>2035</v>
      </c>
      <c r="Q1209" s="9" t="s">
        <v>32</v>
      </c>
      <c r="R1209" s="17">
        <v>41.937864959724287</v>
      </c>
      <c r="S1209" s="9">
        <v>2035</v>
      </c>
      <c r="T1209" s="9" t="s">
        <v>27</v>
      </c>
      <c r="U1209" s="9" t="s">
        <v>225</v>
      </c>
      <c r="V1209" s="9" t="s">
        <v>226</v>
      </c>
      <c r="W1209" s="9">
        <v>96</v>
      </c>
      <c r="X1209" s="9" t="s">
        <v>227</v>
      </c>
    </row>
    <row r="1210" spans="1:24" ht="60">
      <c r="A1210" s="9" t="s">
        <v>1139</v>
      </c>
      <c r="B1210" s="9" t="s">
        <v>70</v>
      </c>
      <c r="C1210" s="9" t="s">
        <v>298</v>
      </c>
      <c r="D1210" s="9" t="s">
        <v>27</v>
      </c>
      <c r="E1210" s="9" t="s">
        <v>899</v>
      </c>
      <c r="F1210" s="9" t="s">
        <v>899</v>
      </c>
      <c r="G1210" s="9" t="s">
        <v>1141</v>
      </c>
      <c r="H1210" s="9" t="s">
        <v>1142</v>
      </c>
      <c r="I1210" s="9" t="s">
        <v>54</v>
      </c>
      <c r="J1210" s="15">
        <v>7761.5030167743662</v>
      </c>
      <c r="K1210" s="16">
        <v>14.480402011221676</v>
      </c>
      <c r="L1210" s="9" t="s">
        <v>27</v>
      </c>
      <c r="M1210" s="9">
        <v>2021</v>
      </c>
      <c r="N1210" s="9" t="s">
        <v>31</v>
      </c>
      <c r="O1210" s="9" t="s">
        <v>31</v>
      </c>
      <c r="P1210" s="9">
        <v>2035</v>
      </c>
      <c r="Q1210" s="9" t="s">
        <v>32</v>
      </c>
      <c r="R1210" s="17">
        <v>10.74729155240383</v>
      </c>
      <c r="S1210" s="9">
        <v>2035</v>
      </c>
      <c r="T1210" s="9" t="s">
        <v>27</v>
      </c>
      <c r="U1210" s="9" t="s">
        <v>225</v>
      </c>
      <c r="V1210" s="9" t="s">
        <v>226</v>
      </c>
      <c r="W1210" s="9">
        <v>96</v>
      </c>
      <c r="X1210" s="9" t="s">
        <v>227</v>
      </c>
    </row>
    <row r="1211" spans="1:24" ht="60">
      <c r="A1211" s="9" t="s">
        <v>1139</v>
      </c>
      <c r="B1211" s="9" t="s">
        <v>70</v>
      </c>
      <c r="C1211" s="9" t="s">
        <v>316</v>
      </c>
      <c r="D1211" s="9" t="s">
        <v>27</v>
      </c>
      <c r="E1211" s="9" t="s">
        <v>1560</v>
      </c>
      <c r="F1211" s="9" t="s">
        <v>1560</v>
      </c>
      <c r="G1211" s="9" t="s">
        <v>1141</v>
      </c>
      <c r="H1211" s="9" t="s">
        <v>1142</v>
      </c>
      <c r="I1211" s="9" t="s">
        <v>54</v>
      </c>
      <c r="J1211" s="15">
        <v>1756.1573030032914</v>
      </c>
      <c r="K1211" s="16">
        <v>3.5876788931356347</v>
      </c>
      <c r="L1211" s="9" t="s">
        <v>27</v>
      </c>
      <c r="M1211" s="9">
        <v>2021</v>
      </c>
      <c r="N1211" s="9" t="s">
        <v>31</v>
      </c>
      <c r="O1211" s="9" t="s">
        <v>31</v>
      </c>
      <c r="P1211" s="9">
        <v>2035</v>
      </c>
      <c r="Q1211" s="9" t="s">
        <v>32</v>
      </c>
      <c r="R1211" s="17">
        <v>0.65617219952978523</v>
      </c>
      <c r="S1211" s="9">
        <v>2035</v>
      </c>
      <c r="T1211" s="9" t="s">
        <v>27</v>
      </c>
      <c r="U1211" s="9" t="s">
        <v>225</v>
      </c>
      <c r="V1211" s="9" t="s">
        <v>226</v>
      </c>
      <c r="W1211" s="9">
        <v>96</v>
      </c>
      <c r="X1211" s="9" t="s">
        <v>227</v>
      </c>
    </row>
    <row r="1212" spans="1:24" ht="60">
      <c r="A1212" s="9" t="s">
        <v>1139</v>
      </c>
      <c r="B1212" s="9" t="s">
        <v>70</v>
      </c>
      <c r="C1212" s="9" t="s">
        <v>355</v>
      </c>
      <c r="D1212" s="9" t="s">
        <v>27</v>
      </c>
      <c r="E1212" s="9" t="s">
        <v>1561</v>
      </c>
      <c r="F1212" s="9" t="s">
        <v>1561</v>
      </c>
      <c r="G1212" s="9" t="s">
        <v>1141</v>
      </c>
      <c r="H1212" s="9" t="s">
        <v>1142</v>
      </c>
      <c r="I1212" s="9" t="s">
        <v>54</v>
      </c>
      <c r="J1212" s="15">
        <v>5456.8238934789233</v>
      </c>
      <c r="K1212" s="16">
        <v>15.798946409261845</v>
      </c>
      <c r="L1212" s="9" t="s">
        <v>27</v>
      </c>
      <c r="M1212" s="9">
        <v>2021</v>
      </c>
      <c r="N1212" s="9" t="s">
        <v>31</v>
      </c>
      <c r="O1212" s="9" t="s">
        <v>31</v>
      </c>
      <c r="P1212" s="9">
        <v>2035</v>
      </c>
      <c r="Q1212" s="9" t="s">
        <v>32</v>
      </c>
      <c r="R1212" s="17">
        <v>4.2910060332878812</v>
      </c>
      <c r="S1212" s="9">
        <v>2035</v>
      </c>
      <c r="T1212" s="9" t="s">
        <v>27</v>
      </c>
      <c r="U1212" s="9" t="s">
        <v>225</v>
      </c>
      <c r="V1212" s="9" t="s">
        <v>226</v>
      </c>
      <c r="W1212" s="9">
        <v>96</v>
      </c>
      <c r="X1212" s="9" t="s">
        <v>227</v>
      </c>
    </row>
    <row r="1213" spans="1:24" ht="60">
      <c r="A1213" s="9" t="s">
        <v>1139</v>
      </c>
      <c r="B1213" s="9" t="s">
        <v>70</v>
      </c>
      <c r="C1213" s="9" t="s">
        <v>294</v>
      </c>
      <c r="D1213" s="9" t="s">
        <v>27</v>
      </c>
      <c r="E1213" s="9" t="s">
        <v>1562</v>
      </c>
      <c r="F1213" s="9" t="s">
        <v>1562</v>
      </c>
      <c r="G1213" s="9" t="s">
        <v>1141</v>
      </c>
      <c r="H1213" s="9" t="s">
        <v>1142</v>
      </c>
      <c r="I1213" s="9" t="s">
        <v>54</v>
      </c>
      <c r="J1213" s="15">
        <v>2156.9196542990735</v>
      </c>
      <c r="K1213" s="16">
        <v>6.2448520774287353</v>
      </c>
      <c r="L1213" s="9" t="s">
        <v>27</v>
      </c>
      <c r="M1213" s="9">
        <v>2021</v>
      </c>
      <c r="N1213" s="9" t="s">
        <v>31</v>
      </c>
      <c r="O1213" s="9" t="s">
        <v>31</v>
      </c>
      <c r="P1213" s="9">
        <v>2035</v>
      </c>
      <c r="Q1213" s="9" t="s">
        <v>32</v>
      </c>
      <c r="R1213" s="17">
        <v>1.2873271417551913</v>
      </c>
      <c r="S1213" s="9">
        <v>2035</v>
      </c>
      <c r="T1213" s="9" t="s">
        <v>27</v>
      </c>
      <c r="U1213" s="9" t="s">
        <v>225</v>
      </c>
      <c r="V1213" s="9" t="s">
        <v>226</v>
      </c>
      <c r="W1213" s="9">
        <v>96</v>
      </c>
      <c r="X1213" s="9" t="s">
        <v>227</v>
      </c>
    </row>
    <row r="1214" spans="1:24" ht="60">
      <c r="A1214" s="9" t="s">
        <v>1139</v>
      </c>
      <c r="B1214" s="9" t="s">
        <v>70</v>
      </c>
      <c r="C1214" s="9" t="s">
        <v>455</v>
      </c>
      <c r="D1214" s="9" t="s">
        <v>27</v>
      </c>
      <c r="E1214" s="9" t="s">
        <v>1563</v>
      </c>
      <c r="F1214" s="9" t="s">
        <v>1563</v>
      </c>
      <c r="G1214" s="9" t="s">
        <v>1141</v>
      </c>
      <c r="H1214" s="9" t="s">
        <v>1142</v>
      </c>
      <c r="I1214" s="9" t="s">
        <v>54</v>
      </c>
      <c r="J1214" s="15">
        <v>8130.7109133328986</v>
      </c>
      <c r="K1214" s="16">
        <v>23.491229894971994</v>
      </c>
      <c r="L1214" s="9" t="s">
        <v>27</v>
      </c>
      <c r="M1214" s="9">
        <v>2021</v>
      </c>
      <c r="N1214" s="9" t="s">
        <v>31</v>
      </c>
      <c r="O1214" s="9" t="s">
        <v>31</v>
      </c>
      <c r="P1214" s="9">
        <v>2035</v>
      </c>
      <c r="Q1214" s="9" t="s">
        <v>32</v>
      </c>
      <c r="R1214" s="17">
        <v>5.6901612444844138</v>
      </c>
      <c r="S1214" s="9">
        <v>2035</v>
      </c>
      <c r="T1214" s="9" t="s">
        <v>27</v>
      </c>
      <c r="U1214" s="9" t="s">
        <v>225</v>
      </c>
      <c r="V1214" s="9" t="s">
        <v>226</v>
      </c>
      <c r="W1214" s="9">
        <v>96</v>
      </c>
      <c r="X1214" s="9" t="s">
        <v>227</v>
      </c>
    </row>
    <row r="1215" spans="1:24" ht="60">
      <c r="A1215" s="9" t="s">
        <v>1139</v>
      </c>
      <c r="B1215" s="9" t="s">
        <v>70</v>
      </c>
      <c r="C1215" s="9" t="s">
        <v>468</v>
      </c>
      <c r="D1215" s="9" t="s">
        <v>27</v>
      </c>
      <c r="E1215" s="9" t="s">
        <v>1564</v>
      </c>
      <c r="F1215" s="9" t="s">
        <v>1564</v>
      </c>
      <c r="G1215" s="9" t="s">
        <v>1141</v>
      </c>
      <c r="H1215" s="9" t="s">
        <v>1142</v>
      </c>
      <c r="I1215" s="9" t="s">
        <v>54</v>
      </c>
      <c r="J1215" s="15">
        <v>4496.2535388469059</v>
      </c>
      <c r="K1215" s="16">
        <v>11.502255402745714</v>
      </c>
      <c r="L1215" s="9" t="s">
        <v>27</v>
      </c>
      <c r="M1215" s="9">
        <v>2021</v>
      </c>
      <c r="N1215" s="9" t="s">
        <v>31</v>
      </c>
      <c r="O1215" s="9" t="s">
        <v>31</v>
      </c>
      <c r="P1215" s="9">
        <v>2035</v>
      </c>
      <c r="Q1215" s="9" t="s">
        <v>32</v>
      </c>
      <c r="R1215" s="17">
        <v>2.9304933077220094</v>
      </c>
      <c r="S1215" s="9">
        <v>2035</v>
      </c>
      <c r="T1215" s="9" t="s">
        <v>27</v>
      </c>
      <c r="U1215" s="9" t="s">
        <v>225</v>
      </c>
      <c r="V1215" s="9" t="s">
        <v>226</v>
      </c>
      <c r="W1215" s="9">
        <v>96</v>
      </c>
      <c r="X1215" s="9" t="s">
        <v>227</v>
      </c>
    </row>
    <row r="1216" spans="1:24" ht="60">
      <c r="A1216" s="9" t="s">
        <v>1139</v>
      </c>
      <c r="B1216" s="9" t="s">
        <v>70</v>
      </c>
      <c r="C1216" s="9" t="s">
        <v>276</v>
      </c>
      <c r="D1216" s="9" t="s">
        <v>27</v>
      </c>
      <c r="E1216" s="9" t="s">
        <v>913</v>
      </c>
      <c r="F1216" s="9" t="s">
        <v>913</v>
      </c>
      <c r="G1216" s="9" t="s">
        <v>1141</v>
      </c>
      <c r="H1216" s="9" t="s">
        <v>1142</v>
      </c>
      <c r="I1216" s="9" t="s">
        <v>54</v>
      </c>
      <c r="J1216" s="15">
        <v>4641.8571023864824</v>
      </c>
      <c r="K1216" s="16">
        <v>17.332876205243188</v>
      </c>
      <c r="L1216" s="9" t="s">
        <v>27</v>
      </c>
      <c r="M1216" s="9">
        <v>2021</v>
      </c>
      <c r="N1216" s="9" t="s">
        <v>31</v>
      </c>
      <c r="O1216" s="9" t="s">
        <v>31</v>
      </c>
      <c r="P1216" s="9">
        <v>2035</v>
      </c>
      <c r="Q1216" s="9" t="s">
        <v>32</v>
      </c>
      <c r="R1216" s="17">
        <v>1.4544951387530352</v>
      </c>
      <c r="S1216" s="9">
        <v>2035</v>
      </c>
      <c r="T1216" s="9" t="s">
        <v>27</v>
      </c>
      <c r="U1216" s="9" t="s">
        <v>225</v>
      </c>
      <c r="V1216" s="9" t="s">
        <v>226</v>
      </c>
      <c r="W1216" s="9">
        <v>96</v>
      </c>
      <c r="X1216" s="9" t="s">
        <v>227</v>
      </c>
    </row>
    <row r="1217" spans="1:24" ht="60">
      <c r="A1217" s="9" t="s">
        <v>1139</v>
      </c>
      <c r="B1217" s="9" t="s">
        <v>70</v>
      </c>
      <c r="C1217" s="9" t="s">
        <v>316</v>
      </c>
      <c r="D1217" s="9" t="s">
        <v>27</v>
      </c>
      <c r="E1217" s="9" t="s">
        <v>1565</v>
      </c>
      <c r="F1217" s="9" t="s">
        <v>1565</v>
      </c>
      <c r="G1217" s="9" t="s">
        <v>1141</v>
      </c>
      <c r="H1217" s="9" t="s">
        <v>1142</v>
      </c>
      <c r="I1217" s="9" t="s">
        <v>54</v>
      </c>
      <c r="J1217" s="15">
        <v>2690.647264797472</v>
      </c>
      <c r="K1217" s="16">
        <v>6.5896428458516976</v>
      </c>
      <c r="L1217" s="9" t="s">
        <v>27</v>
      </c>
      <c r="M1217" s="9">
        <v>2021</v>
      </c>
      <c r="N1217" s="9" t="s">
        <v>31</v>
      </c>
      <c r="O1217" s="9" t="s">
        <v>31</v>
      </c>
      <c r="P1217" s="9">
        <v>2035</v>
      </c>
      <c r="Q1217" s="9" t="s">
        <v>32</v>
      </c>
      <c r="R1217" s="17">
        <v>1.660917945442246</v>
      </c>
      <c r="S1217" s="9">
        <v>2035</v>
      </c>
      <c r="T1217" s="9" t="s">
        <v>27</v>
      </c>
      <c r="U1217" s="9" t="s">
        <v>225</v>
      </c>
      <c r="V1217" s="9" t="s">
        <v>226</v>
      </c>
      <c r="W1217" s="9">
        <v>96</v>
      </c>
      <c r="X1217" s="9" t="s">
        <v>227</v>
      </c>
    </row>
    <row r="1218" spans="1:24" ht="60">
      <c r="A1218" s="9" t="s">
        <v>1139</v>
      </c>
      <c r="B1218" s="9" t="s">
        <v>70</v>
      </c>
      <c r="C1218" s="9" t="s">
        <v>221</v>
      </c>
      <c r="D1218" s="9" t="s">
        <v>27</v>
      </c>
      <c r="E1218" s="9" t="s">
        <v>915</v>
      </c>
      <c r="F1218" s="9" t="s">
        <v>915</v>
      </c>
      <c r="G1218" s="9" t="s">
        <v>1141</v>
      </c>
      <c r="H1218" s="9" t="s">
        <v>1142</v>
      </c>
      <c r="I1218" s="9" t="s">
        <v>54</v>
      </c>
      <c r="J1218" s="15">
        <v>30255.404907554996</v>
      </c>
      <c r="K1218" s="16">
        <v>45.868957886093895</v>
      </c>
      <c r="L1218" s="9" t="s">
        <v>27</v>
      </c>
      <c r="M1218" s="9">
        <v>2021</v>
      </c>
      <c r="N1218" s="9" t="s">
        <v>31</v>
      </c>
      <c r="O1218" s="9" t="s">
        <v>31</v>
      </c>
      <c r="P1218" s="9">
        <v>2035</v>
      </c>
      <c r="Q1218" s="9" t="s">
        <v>32</v>
      </c>
      <c r="R1218" s="17">
        <v>20.034825843101473</v>
      </c>
      <c r="S1218" s="9">
        <v>2035</v>
      </c>
      <c r="T1218" s="9" t="s">
        <v>27</v>
      </c>
      <c r="U1218" s="9" t="s">
        <v>225</v>
      </c>
      <c r="V1218" s="9" t="s">
        <v>226</v>
      </c>
      <c r="W1218" s="9">
        <v>96</v>
      </c>
      <c r="X1218" s="9" t="s">
        <v>227</v>
      </c>
    </row>
    <row r="1219" spans="1:24" ht="60">
      <c r="A1219" s="9" t="s">
        <v>1139</v>
      </c>
      <c r="B1219" s="9" t="s">
        <v>70</v>
      </c>
      <c r="C1219" s="9" t="s">
        <v>455</v>
      </c>
      <c r="D1219" s="9" t="s">
        <v>27</v>
      </c>
      <c r="E1219" s="9" t="s">
        <v>1126</v>
      </c>
      <c r="F1219" s="9" t="s">
        <v>1126</v>
      </c>
      <c r="G1219" s="9" t="s">
        <v>1141</v>
      </c>
      <c r="H1219" s="9" t="s">
        <v>1142</v>
      </c>
      <c r="I1219" s="9" t="s">
        <v>54</v>
      </c>
      <c r="J1219" s="15">
        <v>1796.0989509045912</v>
      </c>
      <c r="K1219" s="16">
        <v>9.4471759213316346</v>
      </c>
      <c r="L1219" s="9" t="s">
        <v>27</v>
      </c>
      <c r="M1219" s="9">
        <v>2021</v>
      </c>
      <c r="N1219" s="9" t="s">
        <v>31</v>
      </c>
      <c r="O1219" s="9" t="s">
        <v>31</v>
      </c>
      <c r="P1219" s="9">
        <v>2035</v>
      </c>
      <c r="Q1219" s="9" t="s">
        <v>32</v>
      </c>
      <c r="R1219" s="17">
        <v>0.81782092090999192</v>
      </c>
      <c r="S1219" s="9">
        <v>2035</v>
      </c>
      <c r="T1219" s="9" t="s">
        <v>27</v>
      </c>
      <c r="U1219" s="9" t="s">
        <v>225</v>
      </c>
      <c r="V1219" s="9" t="s">
        <v>226</v>
      </c>
      <c r="W1219" s="9">
        <v>96</v>
      </c>
      <c r="X1219" s="9" t="s">
        <v>227</v>
      </c>
    </row>
    <row r="1220" spans="1:24" ht="60">
      <c r="A1220" s="9" t="s">
        <v>1139</v>
      </c>
      <c r="B1220" s="9" t="s">
        <v>70</v>
      </c>
      <c r="C1220" s="9" t="s">
        <v>112</v>
      </c>
      <c r="D1220" s="9" t="s">
        <v>27</v>
      </c>
      <c r="E1220" s="9" t="s">
        <v>1566</v>
      </c>
      <c r="F1220" s="9" t="s">
        <v>1566</v>
      </c>
      <c r="G1220" s="9" t="s">
        <v>1141</v>
      </c>
      <c r="H1220" s="9" t="s">
        <v>1142</v>
      </c>
      <c r="I1220" s="9" t="s">
        <v>54</v>
      </c>
      <c r="J1220" s="15">
        <v>3482.9666696038189</v>
      </c>
      <c r="K1220" s="16">
        <v>8.7895376056666557</v>
      </c>
      <c r="L1220" s="9" t="s">
        <v>27</v>
      </c>
      <c r="M1220" s="9">
        <v>2021</v>
      </c>
      <c r="N1220" s="9" t="s">
        <v>31</v>
      </c>
      <c r="O1220" s="9" t="s">
        <v>31</v>
      </c>
      <c r="P1220" s="9">
        <v>2035</v>
      </c>
      <c r="Q1220" s="9" t="s">
        <v>32</v>
      </c>
      <c r="R1220" s="17">
        <v>0.82015401494025997</v>
      </c>
      <c r="S1220" s="9">
        <v>2035</v>
      </c>
      <c r="T1220" s="9" t="s">
        <v>27</v>
      </c>
      <c r="U1220" s="9" t="s">
        <v>225</v>
      </c>
      <c r="V1220" s="9" t="s">
        <v>226</v>
      </c>
      <c r="W1220" s="9">
        <v>96</v>
      </c>
      <c r="X1220" s="9" t="s">
        <v>227</v>
      </c>
    </row>
    <row r="1221" spans="1:24" ht="60">
      <c r="A1221" s="9" t="s">
        <v>1139</v>
      </c>
      <c r="B1221" s="9" t="s">
        <v>70</v>
      </c>
      <c r="C1221" s="9" t="s">
        <v>229</v>
      </c>
      <c r="D1221" s="9" t="s">
        <v>27</v>
      </c>
      <c r="E1221" s="9" t="s">
        <v>1567</v>
      </c>
      <c r="F1221" s="9" t="s">
        <v>1567</v>
      </c>
      <c r="G1221" s="9" t="s">
        <v>1141</v>
      </c>
      <c r="H1221" s="9" t="s">
        <v>1142</v>
      </c>
      <c r="I1221" s="9" t="s">
        <v>54</v>
      </c>
      <c r="J1221" s="15">
        <v>1142.6058653971877</v>
      </c>
      <c r="K1221" s="16">
        <v>2.5444918599497686</v>
      </c>
      <c r="L1221" s="9" t="s">
        <v>27</v>
      </c>
      <c r="M1221" s="9">
        <v>2021</v>
      </c>
      <c r="N1221" s="9" t="s">
        <v>31</v>
      </c>
      <c r="O1221" s="9" t="s">
        <v>31</v>
      </c>
      <c r="P1221" s="9">
        <v>2035</v>
      </c>
      <c r="Q1221" s="9" t="s">
        <v>32</v>
      </c>
      <c r="R1221" s="17">
        <v>0.33481523902567872</v>
      </c>
      <c r="S1221" s="9">
        <v>2035</v>
      </c>
      <c r="T1221" s="9" t="s">
        <v>27</v>
      </c>
      <c r="U1221" s="9" t="s">
        <v>225</v>
      </c>
      <c r="V1221" s="9" t="s">
        <v>226</v>
      </c>
      <c r="W1221" s="9">
        <v>96</v>
      </c>
      <c r="X1221" s="9" t="s">
        <v>227</v>
      </c>
    </row>
    <row r="1222" spans="1:24" ht="60">
      <c r="A1222" s="9" t="s">
        <v>1139</v>
      </c>
      <c r="B1222" s="9" t="s">
        <v>70</v>
      </c>
      <c r="C1222" s="9" t="s">
        <v>241</v>
      </c>
      <c r="D1222" s="9" t="s">
        <v>27</v>
      </c>
      <c r="E1222" s="9" t="s">
        <v>917</v>
      </c>
      <c r="F1222" s="9" t="s">
        <v>917</v>
      </c>
      <c r="G1222" s="9" t="s">
        <v>1141</v>
      </c>
      <c r="H1222" s="9" t="s">
        <v>1142</v>
      </c>
      <c r="I1222" s="9" t="s">
        <v>54</v>
      </c>
      <c r="J1222" s="15">
        <v>2506.0811748710821</v>
      </c>
      <c r="K1222" s="16">
        <v>8.3529729137158917</v>
      </c>
      <c r="L1222" s="9" t="s">
        <v>27</v>
      </c>
      <c r="M1222" s="9">
        <v>2021</v>
      </c>
      <c r="N1222" s="9" t="s">
        <v>31</v>
      </c>
      <c r="O1222" s="9" t="s">
        <v>31</v>
      </c>
      <c r="P1222" s="9">
        <v>2035</v>
      </c>
      <c r="Q1222" s="9" t="s">
        <v>32</v>
      </c>
      <c r="R1222" s="17">
        <v>1.9121420820995987</v>
      </c>
      <c r="S1222" s="9">
        <v>2035</v>
      </c>
      <c r="T1222" s="9" t="s">
        <v>27</v>
      </c>
      <c r="U1222" s="9" t="s">
        <v>225</v>
      </c>
      <c r="V1222" s="9" t="s">
        <v>226</v>
      </c>
      <c r="W1222" s="9">
        <v>96</v>
      </c>
      <c r="X1222" s="9" t="s">
        <v>227</v>
      </c>
    </row>
    <row r="1223" spans="1:24" ht="60">
      <c r="A1223" s="9" t="s">
        <v>1139</v>
      </c>
      <c r="B1223" s="9" t="s">
        <v>70</v>
      </c>
      <c r="C1223" s="9" t="s">
        <v>468</v>
      </c>
      <c r="D1223" s="9" t="s">
        <v>27</v>
      </c>
      <c r="E1223" s="9" t="s">
        <v>919</v>
      </c>
      <c r="F1223" s="9" t="s">
        <v>919</v>
      </c>
      <c r="G1223" s="9" t="s">
        <v>1141</v>
      </c>
      <c r="H1223" s="9" t="s">
        <v>1142</v>
      </c>
      <c r="I1223" s="9" t="s">
        <v>54</v>
      </c>
      <c r="J1223" s="15">
        <v>10556.591225892455</v>
      </c>
      <c r="K1223" s="16">
        <v>25.01947580724207</v>
      </c>
      <c r="L1223" s="9" t="s">
        <v>27</v>
      </c>
      <c r="M1223" s="9">
        <v>2021</v>
      </c>
      <c r="N1223" s="9" t="s">
        <v>31</v>
      </c>
      <c r="O1223" s="9" t="s">
        <v>31</v>
      </c>
      <c r="P1223" s="9">
        <v>2035</v>
      </c>
      <c r="Q1223" s="9" t="s">
        <v>32</v>
      </c>
      <c r="R1223" s="17">
        <v>7.7765252118629551</v>
      </c>
      <c r="S1223" s="9">
        <v>2035</v>
      </c>
      <c r="T1223" s="9" t="s">
        <v>27</v>
      </c>
      <c r="U1223" s="9" t="s">
        <v>225</v>
      </c>
      <c r="V1223" s="9" t="s">
        <v>226</v>
      </c>
      <c r="W1223" s="9">
        <v>96</v>
      </c>
      <c r="X1223" s="9" t="s">
        <v>227</v>
      </c>
    </row>
    <row r="1224" spans="1:24" ht="60">
      <c r="A1224" s="9" t="s">
        <v>1139</v>
      </c>
      <c r="B1224" s="9" t="s">
        <v>70</v>
      </c>
      <c r="C1224" s="9" t="s">
        <v>346</v>
      </c>
      <c r="D1224" s="9" t="s">
        <v>27</v>
      </c>
      <c r="E1224" s="9" t="s">
        <v>1568</v>
      </c>
      <c r="F1224" s="9" t="s">
        <v>1568</v>
      </c>
      <c r="G1224" s="9" t="s">
        <v>1141</v>
      </c>
      <c r="H1224" s="9" t="s">
        <v>1142</v>
      </c>
      <c r="I1224" s="9" t="s">
        <v>54</v>
      </c>
      <c r="J1224" s="15">
        <v>10258.006454194492</v>
      </c>
      <c r="K1224" s="16">
        <v>23.148433694798566</v>
      </c>
      <c r="L1224" s="9" t="s">
        <v>27</v>
      </c>
      <c r="M1224" s="9">
        <v>2021</v>
      </c>
      <c r="N1224" s="9" t="s">
        <v>31</v>
      </c>
      <c r="O1224" s="9" t="s">
        <v>31</v>
      </c>
      <c r="P1224" s="9">
        <v>2035</v>
      </c>
      <c r="Q1224" s="9" t="s">
        <v>32</v>
      </c>
      <c r="R1224" s="17">
        <v>4.33332486534536</v>
      </c>
      <c r="S1224" s="9">
        <v>2035</v>
      </c>
      <c r="T1224" s="9" t="s">
        <v>27</v>
      </c>
      <c r="U1224" s="9" t="s">
        <v>225</v>
      </c>
      <c r="V1224" s="9" t="s">
        <v>226</v>
      </c>
      <c r="W1224" s="9">
        <v>96</v>
      </c>
      <c r="X1224" s="9" t="s">
        <v>227</v>
      </c>
    </row>
    <row r="1225" spans="1:24" ht="60">
      <c r="A1225" s="9" t="s">
        <v>1139</v>
      </c>
      <c r="B1225" s="9" t="s">
        <v>70</v>
      </c>
      <c r="C1225" s="9" t="s">
        <v>590</v>
      </c>
      <c r="D1225" s="9" t="s">
        <v>27</v>
      </c>
      <c r="E1225" s="9" t="s">
        <v>1128</v>
      </c>
      <c r="F1225" s="9" t="s">
        <v>1128</v>
      </c>
      <c r="G1225" s="9" t="s">
        <v>1141</v>
      </c>
      <c r="H1225" s="9" t="s">
        <v>1142</v>
      </c>
      <c r="I1225" s="9" t="s">
        <v>54</v>
      </c>
      <c r="J1225" s="15">
        <v>138594.24385624338</v>
      </c>
      <c r="K1225" s="16">
        <v>308.68577479632211</v>
      </c>
      <c r="L1225" s="9" t="s">
        <v>27</v>
      </c>
      <c r="M1225" s="9">
        <v>2021</v>
      </c>
      <c r="N1225" s="9" t="s">
        <v>31</v>
      </c>
      <c r="O1225" s="9" t="s">
        <v>31</v>
      </c>
      <c r="P1225" s="9">
        <v>2035</v>
      </c>
      <c r="Q1225" s="9" t="s">
        <v>32</v>
      </c>
      <c r="R1225" s="17">
        <v>79.19745908043673</v>
      </c>
      <c r="S1225" s="9">
        <v>2035</v>
      </c>
      <c r="T1225" s="9" t="s">
        <v>27</v>
      </c>
      <c r="U1225" s="9" t="s">
        <v>225</v>
      </c>
      <c r="V1225" s="9" t="s">
        <v>226</v>
      </c>
      <c r="W1225" s="9">
        <v>96</v>
      </c>
      <c r="X1225" s="9" t="s">
        <v>227</v>
      </c>
    </row>
    <row r="1226" spans="1:24" ht="60">
      <c r="A1226" s="9" t="s">
        <v>1139</v>
      </c>
      <c r="B1226" s="9" t="s">
        <v>70</v>
      </c>
      <c r="C1226" s="9" t="s">
        <v>323</v>
      </c>
      <c r="D1226" s="9" t="s">
        <v>27</v>
      </c>
      <c r="E1226" s="9" t="s">
        <v>921</v>
      </c>
      <c r="F1226" s="9" t="s">
        <v>921</v>
      </c>
      <c r="G1226" s="9" t="s">
        <v>1141</v>
      </c>
      <c r="H1226" s="9" t="s">
        <v>1142</v>
      </c>
      <c r="I1226" s="9" t="s">
        <v>54</v>
      </c>
      <c r="J1226" s="15">
        <v>94405.810651705629</v>
      </c>
      <c r="K1226" s="16">
        <v>232.02755016295728</v>
      </c>
      <c r="L1226" s="9" t="s">
        <v>27</v>
      </c>
      <c r="M1226" s="9">
        <v>2021</v>
      </c>
      <c r="N1226" s="9" t="s">
        <v>31</v>
      </c>
      <c r="O1226" s="9" t="s">
        <v>31</v>
      </c>
      <c r="P1226" s="9">
        <v>2035</v>
      </c>
      <c r="Q1226" s="9" t="s">
        <v>32</v>
      </c>
      <c r="R1226" s="17">
        <v>30.311986070140094</v>
      </c>
      <c r="S1226" s="9">
        <v>2035</v>
      </c>
      <c r="T1226" s="9" t="s">
        <v>27</v>
      </c>
      <c r="U1226" s="9" t="s">
        <v>225</v>
      </c>
      <c r="V1226" s="9" t="s">
        <v>226</v>
      </c>
      <c r="W1226" s="9">
        <v>96</v>
      </c>
      <c r="X1226" s="9" t="s">
        <v>227</v>
      </c>
    </row>
    <row r="1227" spans="1:24" ht="60">
      <c r="A1227" s="9" t="s">
        <v>1139</v>
      </c>
      <c r="B1227" s="9" t="s">
        <v>70</v>
      </c>
      <c r="C1227" s="9" t="s">
        <v>234</v>
      </c>
      <c r="D1227" s="9" t="s">
        <v>27</v>
      </c>
      <c r="E1227" s="9" t="s">
        <v>923</v>
      </c>
      <c r="F1227" s="9" t="s">
        <v>923</v>
      </c>
      <c r="G1227" s="9" t="s">
        <v>1141</v>
      </c>
      <c r="H1227" s="9" t="s">
        <v>1142</v>
      </c>
      <c r="I1227" s="9" t="s">
        <v>54</v>
      </c>
      <c r="J1227" s="15">
        <v>7597.2623673448998</v>
      </c>
      <c r="K1227" s="16">
        <v>26.250764080604622</v>
      </c>
      <c r="L1227" s="9" t="s">
        <v>27</v>
      </c>
      <c r="M1227" s="9">
        <v>2021</v>
      </c>
      <c r="N1227" s="9" t="s">
        <v>31</v>
      </c>
      <c r="O1227" s="9" t="s">
        <v>31</v>
      </c>
      <c r="P1227" s="9">
        <v>2035</v>
      </c>
      <c r="Q1227" s="9" t="s">
        <v>32</v>
      </c>
      <c r="R1227" s="17">
        <v>4.7495991260650765</v>
      </c>
      <c r="S1227" s="9">
        <v>2035</v>
      </c>
      <c r="T1227" s="9" t="s">
        <v>27</v>
      </c>
      <c r="U1227" s="9" t="s">
        <v>225</v>
      </c>
      <c r="V1227" s="9" t="s">
        <v>226</v>
      </c>
      <c r="W1227" s="9">
        <v>96</v>
      </c>
      <c r="X1227" s="9" t="s">
        <v>227</v>
      </c>
    </row>
    <row r="1228" spans="1:24" ht="60">
      <c r="A1228" s="9" t="s">
        <v>1139</v>
      </c>
      <c r="B1228" s="9" t="s">
        <v>70</v>
      </c>
      <c r="C1228" s="9" t="s">
        <v>630</v>
      </c>
      <c r="D1228" s="9" t="s">
        <v>27</v>
      </c>
      <c r="E1228" s="9" t="s">
        <v>1569</v>
      </c>
      <c r="F1228" s="9" t="s">
        <v>1569</v>
      </c>
      <c r="G1228" s="9" t="s">
        <v>1141</v>
      </c>
      <c r="H1228" s="9" t="s">
        <v>1142</v>
      </c>
      <c r="I1228" s="9" t="s">
        <v>54</v>
      </c>
      <c r="J1228" s="15">
        <v>5003.8452693199451</v>
      </c>
      <c r="K1228" s="16">
        <v>14.778475573450065</v>
      </c>
      <c r="L1228" s="9" t="s">
        <v>27</v>
      </c>
      <c r="M1228" s="9">
        <v>2021</v>
      </c>
      <c r="N1228" s="9" t="s">
        <v>31</v>
      </c>
      <c r="O1228" s="9" t="s">
        <v>31</v>
      </c>
      <c r="P1228" s="9">
        <v>2035</v>
      </c>
      <c r="Q1228" s="9" t="s">
        <v>32</v>
      </c>
      <c r="R1228" s="17">
        <v>3.6198236132154507</v>
      </c>
      <c r="S1228" s="9">
        <v>2035</v>
      </c>
      <c r="T1228" s="9" t="s">
        <v>27</v>
      </c>
      <c r="U1228" s="9" t="s">
        <v>225</v>
      </c>
      <c r="V1228" s="9" t="s">
        <v>226</v>
      </c>
      <c r="W1228" s="9">
        <v>96</v>
      </c>
      <c r="X1228" s="9" t="s">
        <v>227</v>
      </c>
    </row>
    <row r="1229" spans="1:24" ht="60">
      <c r="A1229" s="9" t="s">
        <v>1139</v>
      </c>
      <c r="B1229" s="9" t="s">
        <v>70</v>
      </c>
      <c r="C1229" s="9" t="s">
        <v>316</v>
      </c>
      <c r="D1229" s="9" t="s">
        <v>27</v>
      </c>
      <c r="E1229" s="9" t="s">
        <v>1570</v>
      </c>
      <c r="F1229" s="9" t="s">
        <v>1570</v>
      </c>
      <c r="G1229" s="9" t="s">
        <v>1141</v>
      </c>
      <c r="H1229" s="9" t="s">
        <v>1142</v>
      </c>
      <c r="I1229" s="9" t="s">
        <v>54</v>
      </c>
      <c r="J1229" s="15">
        <v>15708.363948208758</v>
      </c>
      <c r="K1229" s="16">
        <v>46.081503776770738</v>
      </c>
      <c r="L1229" s="9" t="s">
        <v>27</v>
      </c>
      <c r="M1229" s="9">
        <v>2021</v>
      </c>
      <c r="N1229" s="9" t="s">
        <v>31</v>
      </c>
      <c r="O1229" s="9" t="s">
        <v>31</v>
      </c>
      <c r="P1229" s="9">
        <v>2035</v>
      </c>
      <c r="Q1229" s="9" t="s">
        <v>32</v>
      </c>
      <c r="R1229" s="17">
        <v>7.6007584183144248</v>
      </c>
      <c r="S1229" s="9">
        <v>2035</v>
      </c>
      <c r="T1229" s="9" t="s">
        <v>27</v>
      </c>
      <c r="U1229" s="9" t="s">
        <v>225</v>
      </c>
      <c r="V1229" s="9" t="s">
        <v>226</v>
      </c>
      <c r="W1229" s="9">
        <v>96</v>
      </c>
      <c r="X1229" s="9" t="s">
        <v>227</v>
      </c>
    </row>
    <row r="1230" spans="1:24" ht="60">
      <c r="A1230" s="9" t="s">
        <v>1139</v>
      </c>
      <c r="B1230" s="9" t="s">
        <v>70</v>
      </c>
      <c r="C1230" s="9" t="s">
        <v>402</v>
      </c>
      <c r="D1230" s="9" t="s">
        <v>27</v>
      </c>
      <c r="E1230" s="9" t="s">
        <v>1571</v>
      </c>
      <c r="F1230" s="9" t="s">
        <v>1571</v>
      </c>
      <c r="G1230" s="9" t="s">
        <v>1141</v>
      </c>
      <c r="H1230" s="9" t="s">
        <v>1142</v>
      </c>
      <c r="I1230" s="9" t="s">
        <v>54</v>
      </c>
      <c r="J1230" s="15">
        <v>2397.4116236254199</v>
      </c>
      <c r="K1230" s="16">
        <v>3.8042196014956131</v>
      </c>
      <c r="L1230" s="9" t="s">
        <v>27</v>
      </c>
      <c r="M1230" s="9">
        <v>2021</v>
      </c>
      <c r="N1230" s="9" t="s">
        <v>31</v>
      </c>
      <c r="O1230" s="9" t="s">
        <v>31</v>
      </c>
      <c r="P1230" s="9">
        <v>2035</v>
      </c>
      <c r="Q1230" s="9" t="s">
        <v>32</v>
      </c>
      <c r="R1230" s="17">
        <v>1.6409216560816249</v>
      </c>
      <c r="S1230" s="9">
        <v>2035</v>
      </c>
      <c r="T1230" s="9" t="s">
        <v>27</v>
      </c>
      <c r="U1230" s="9" t="s">
        <v>225</v>
      </c>
      <c r="V1230" s="9" t="s">
        <v>226</v>
      </c>
      <c r="W1230" s="9">
        <v>96</v>
      </c>
      <c r="X1230" s="9" t="s">
        <v>227</v>
      </c>
    </row>
    <row r="1231" spans="1:24" ht="60">
      <c r="A1231" s="9" t="s">
        <v>1139</v>
      </c>
      <c r="B1231" s="9" t="s">
        <v>70</v>
      </c>
      <c r="C1231" s="9" t="s">
        <v>627</v>
      </c>
      <c r="D1231" s="9" t="s">
        <v>27</v>
      </c>
      <c r="E1231" s="9" t="s">
        <v>1572</v>
      </c>
      <c r="F1231" s="9" t="s">
        <v>1572</v>
      </c>
      <c r="G1231" s="9" t="s">
        <v>1141</v>
      </c>
      <c r="H1231" s="9" t="s">
        <v>1142</v>
      </c>
      <c r="I1231" s="9" t="s">
        <v>54</v>
      </c>
      <c r="J1231" s="15">
        <v>2604.1571556854392</v>
      </c>
      <c r="K1231" s="16">
        <v>8.845021178744858</v>
      </c>
      <c r="L1231" s="9" t="s">
        <v>27</v>
      </c>
      <c r="M1231" s="9">
        <v>2021</v>
      </c>
      <c r="N1231" s="9" t="s">
        <v>31</v>
      </c>
      <c r="O1231" s="9" t="s">
        <v>31</v>
      </c>
      <c r="P1231" s="9">
        <v>2035</v>
      </c>
      <c r="Q1231" s="9" t="s">
        <v>32</v>
      </c>
      <c r="R1231" s="17">
        <v>1.1062676844339159</v>
      </c>
      <c r="S1231" s="9">
        <v>2035</v>
      </c>
      <c r="T1231" s="9" t="s">
        <v>27</v>
      </c>
      <c r="U1231" s="9" t="s">
        <v>225</v>
      </c>
      <c r="V1231" s="9" t="s">
        <v>226</v>
      </c>
      <c r="W1231" s="9">
        <v>96</v>
      </c>
      <c r="X1231" s="9" t="s">
        <v>227</v>
      </c>
    </row>
    <row r="1232" spans="1:24" ht="60">
      <c r="A1232" s="9" t="s">
        <v>1139</v>
      </c>
      <c r="B1232" s="9" t="s">
        <v>70</v>
      </c>
      <c r="C1232" s="9" t="s">
        <v>316</v>
      </c>
      <c r="D1232" s="9" t="s">
        <v>27</v>
      </c>
      <c r="E1232" s="9" t="s">
        <v>1573</v>
      </c>
      <c r="F1232" s="9" t="s">
        <v>1573</v>
      </c>
      <c r="G1232" s="9" t="s">
        <v>1141</v>
      </c>
      <c r="H1232" s="9" t="s">
        <v>1142</v>
      </c>
      <c r="I1232" s="9" t="s">
        <v>54</v>
      </c>
      <c r="J1232" s="15">
        <v>5685.765548419522</v>
      </c>
      <c r="K1232" s="16">
        <v>13.842098460580097</v>
      </c>
      <c r="L1232" s="9" t="s">
        <v>27</v>
      </c>
      <c r="M1232" s="9">
        <v>2021</v>
      </c>
      <c r="N1232" s="9" t="s">
        <v>31</v>
      </c>
      <c r="O1232" s="9" t="s">
        <v>31</v>
      </c>
      <c r="P1232" s="9">
        <v>2035</v>
      </c>
      <c r="Q1232" s="9" t="s">
        <v>32</v>
      </c>
      <c r="R1232" s="17">
        <v>2.4122983443318522</v>
      </c>
      <c r="S1232" s="9">
        <v>2035</v>
      </c>
      <c r="T1232" s="9" t="s">
        <v>27</v>
      </c>
      <c r="U1232" s="9" t="s">
        <v>225</v>
      </c>
      <c r="V1232" s="9" t="s">
        <v>226</v>
      </c>
      <c r="W1232" s="9">
        <v>96</v>
      </c>
      <c r="X1232" s="9" t="s">
        <v>227</v>
      </c>
    </row>
    <row r="1233" spans="1:24" ht="60">
      <c r="A1233" s="9" t="s">
        <v>1139</v>
      </c>
      <c r="B1233" s="9" t="s">
        <v>70</v>
      </c>
      <c r="C1233" s="9" t="s">
        <v>276</v>
      </c>
      <c r="D1233" s="9" t="s">
        <v>27</v>
      </c>
      <c r="E1233" s="9" t="s">
        <v>1574</v>
      </c>
      <c r="F1233" s="9" t="s">
        <v>1574</v>
      </c>
      <c r="G1233" s="9" t="s">
        <v>1141</v>
      </c>
      <c r="H1233" s="9" t="s">
        <v>1142</v>
      </c>
      <c r="I1233" s="9" t="s">
        <v>54</v>
      </c>
      <c r="J1233" s="15">
        <v>76835.338655489686</v>
      </c>
      <c r="K1233" s="16">
        <v>210.09514578489342</v>
      </c>
      <c r="L1233" s="9" t="s">
        <v>27</v>
      </c>
      <c r="M1233" s="9">
        <v>2021</v>
      </c>
      <c r="N1233" s="9" t="s">
        <v>31</v>
      </c>
      <c r="O1233" s="9" t="s">
        <v>31</v>
      </c>
      <c r="P1233" s="9">
        <v>2035</v>
      </c>
      <c r="Q1233" s="9" t="s">
        <v>32</v>
      </c>
      <c r="R1233" s="17">
        <v>27.010406786104209</v>
      </c>
      <c r="S1233" s="9">
        <v>2035</v>
      </c>
      <c r="T1233" s="9" t="s">
        <v>27</v>
      </c>
      <c r="U1233" s="9" t="s">
        <v>225</v>
      </c>
      <c r="V1233" s="9" t="s">
        <v>226</v>
      </c>
      <c r="W1233" s="9">
        <v>96</v>
      </c>
      <c r="X1233" s="9" t="s">
        <v>227</v>
      </c>
    </row>
    <row r="1234" spans="1:24" ht="60">
      <c r="A1234" s="9" t="s">
        <v>1139</v>
      </c>
      <c r="B1234" s="9" t="s">
        <v>70</v>
      </c>
      <c r="C1234" s="9" t="s">
        <v>630</v>
      </c>
      <c r="D1234" s="9" t="s">
        <v>27</v>
      </c>
      <c r="E1234" s="9" t="s">
        <v>1575</v>
      </c>
      <c r="F1234" s="9" t="s">
        <v>1575</v>
      </c>
      <c r="G1234" s="9" t="s">
        <v>1141</v>
      </c>
      <c r="H1234" s="9" t="s">
        <v>1142</v>
      </c>
      <c r="I1234" s="9" t="s">
        <v>54</v>
      </c>
      <c r="J1234" s="15">
        <v>32860.400551449318</v>
      </c>
      <c r="K1234" s="16">
        <v>82.641763499382819</v>
      </c>
      <c r="L1234" s="9" t="s">
        <v>27</v>
      </c>
      <c r="M1234" s="9">
        <v>2021</v>
      </c>
      <c r="N1234" s="9" t="s">
        <v>31</v>
      </c>
      <c r="O1234" s="9" t="s">
        <v>31</v>
      </c>
      <c r="P1234" s="9">
        <v>2035</v>
      </c>
      <c r="Q1234" s="9" t="s">
        <v>32</v>
      </c>
      <c r="R1234" s="17">
        <v>15.770982820420567</v>
      </c>
      <c r="S1234" s="9">
        <v>2035</v>
      </c>
      <c r="T1234" s="9" t="s">
        <v>27</v>
      </c>
      <c r="U1234" s="9" t="s">
        <v>225</v>
      </c>
      <c r="V1234" s="9" t="s">
        <v>226</v>
      </c>
      <c r="W1234" s="9">
        <v>96</v>
      </c>
      <c r="X1234" s="9" t="s">
        <v>227</v>
      </c>
    </row>
    <row r="1235" spans="1:24" ht="60">
      <c r="A1235" s="9" t="s">
        <v>1139</v>
      </c>
      <c r="B1235" s="9" t="s">
        <v>70</v>
      </c>
      <c r="C1235" s="9" t="s">
        <v>270</v>
      </c>
      <c r="D1235" s="9" t="s">
        <v>27</v>
      </c>
      <c r="E1235" s="9" t="s">
        <v>418</v>
      </c>
      <c r="F1235" s="9" t="s">
        <v>418</v>
      </c>
      <c r="G1235" s="9" t="s">
        <v>1141</v>
      </c>
      <c r="H1235" s="9" t="s">
        <v>1142</v>
      </c>
      <c r="I1235" s="9" t="s">
        <v>54</v>
      </c>
      <c r="J1235" s="15">
        <v>54163.874009463085</v>
      </c>
      <c r="K1235" s="16">
        <v>125.22686753802122</v>
      </c>
      <c r="L1235" s="9" t="s">
        <v>27</v>
      </c>
      <c r="M1235" s="9">
        <v>2021</v>
      </c>
      <c r="N1235" s="9" t="s">
        <v>31</v>
      </c>
      <c r="O1235" s="9" t="s">
        <v>31</v>
      </c>
      <c r="P1235" s="9">
        <v>2035</v>
      </c>
      <c r="Q1235" s="9" t="s">
        <v>32</v>
      </c>
      <c r="R1235" s="17">
        <v>6.8932793016703782</v>
      </c>
      <c r="S1235" s="9">
        <v>2035</v>
      </c>
      <c r="T1235" s="9" t="s">
        <v>27</v>
      </c>
      <c r="U1235" s="9" t="s">
        <v>225</v>
      </c>
      <c r="V1235" s="9" t="s">
        <v>226</v>
      </c>
      <c r="W1235" s="9">
        <v>96</v>
      </c>
      <c r="X1235" s="9" t="s">
        <v>227</v>
      </c>
    </row>
    <row r="1236" spans="1:24" ht="60">
      <c r="A1236" s="9" t="s">
        <v>1139</v>
      </c>
      <c r="B1236" s="9" t="s">
        <v>70</v>
      </c>
      <c r="C1236" s="9" t="s">
        <v>468</v>
      </c>
      <c r="D1236" s="9" t="s">
        <v>27</v>
      </c>
      <c r="E1236" s="9" t="s">
        <v>925</v>
      </c>
      <c r="F1236" s="9" t="s">
        <v>925</v>
      </c>
      <c r="G1236" s="9" t="s">
        <v>1141</v>
      </c>
      <c r="H1236" s="9" t="s">
        <v>1142</v>
      </c>
      <c r="I1236" s="9" t="s">
        <v>54</v>
      </c>
      <c r="J1236" s="15">
        <v>5263.3116012187256</v>
      </c>
      <c r="K1236" s="16">
        <v>12.871769262144253</v>
      </c>
      <c r="L1236" s="9" t="s">
        <v>27</v>
      </c>
      <c r="M1236" s="9">
        <v>2021</v>
      </c>
      <c r="N1236" s="9" t="s">
        <v>31</v>
      </c>
      <c r="O1236" s="9" t="s">
        <v>31</v>
      </c>
      <c r="P1236" s="9">
        <v>2035</v>
      </c>
      <c r="Q1236" s="9" t="s">
        <v>32</v>
      </c>
      <c r="R1236" s="17">
        <v>3.8873718524637559</v>
      </c>
      <c r="S1236" s="9">
        <v>2035</v>
      </c>
      <c r="T1236" s="9" t="s">
        <v>27</v>
      </c>
      <c r="U1236" s="9" t="s">
        <v>225</v>
      </c>
      <c r="V1236" s="9" t="s">
        <v>226</v>
      </c>
      <c r="W1236" s="9">
        <v>96</v>
      </c>
      <c r="X1236" s="9" t="s">
        <v>227</v>
      </c>
    </row>
    <row r="1237" spans="1:24" ht="60">
      <c r="A1237" s="9" t="s">
        <v>1139</v>
      </c>
      <c r="B1237" s="9" t="s">
        <v>70</v>
      </c>
      <c r="C1237" s="9" t="s">
        <v>284</v>
      </c>
      <c r="D1237" s="9" t="s">
        <v>27</v>
      </c>
      <c r="E1237" s="9" t="s">
        <v>1576</v>
      </c>
      <c r="F1237" s="9" t="s">
        <v>1576</v>
      </c>
      <c r="G1237" s="9" t="s">
        <v>1141</v>
      </c>
      <c r="H1237" s="9" t="s">
        <v>1142</v>
      </c>
      <c r="I1237" s="9" t="s">
        <v>54</v>
      </c>
      <c r="J1237" s="15">
        <v>27117.023532236981</v>
      </c>
      <c r="K1237" s="16">
        <v>73.082340354350137</v>
      </c>
      <c r="L1237" s="9" t="s">
        <v>27</v>
      </c>
      <c r="M1237" s="9">
        <v>2021</v>
      </c>
      <c r="N1237" s="9" t="s">
        <v>31</v>
      </c>
      <c r="O1237" s="9" t="s">
        <v>31</v>
      </c>
      <c r="P1237" s="9">
        <v>2035</v>
      </c>
      <c r="Q1237" s="9" t="s">
        <v>32</v>
      </c>
      <c r="R1237" s="17">
        <v>2.7847270280741667</v>
      </c>
      <c r="S1237" s="9">
        <v>2035</v>
      </c>
      <c r="T1237" s="9" t="s">
        <v>27</v>
      </c>
      <c r="U1237" s="9" t="s">
        <v>225</v>
      </c>
      <c r="V1237" s="9" t="s">
        <v>226</v>
      </c>
      <c r="W1237" s="9">
        <v>96</v>
      </c>
      <c r="X1237" s="9" t="s">
        <v>227</v>
      </c>
    </row>
    <row r="1238" spans="1:24" ht="60">
      <c r="A1238" s="9" t="s">
        <v>1139</v>
      </c>
      <c r="B1238" s="9" t="s">
        <v>70</v>
      </c>
      <c r="C1238" s="9" t="s">
        <v>298</v>
      </c>
      <c r="D1238" s="9" t="s">
        <v>27</v>
      </c>
      <c r="E1238" s="9" t="s">
        <v>1577</v>
      </c>
      <c r="F1238" s="9" t="s">
        <v>1577</v>
      </c>
      <c r="G1238" s="9" t="s">
        <v>1141</v>
      </c>
      <c r="H1238" s="9" t="s">
        <v>1142</v>
      </c>
      <c r="I1238" s="9" t="s">
        <v>54</v>
      </c>
      <c r="J1238" s="15">
        <v>17509.256723169339</v>
      </c>
      <c r="K1238" s="16">
        <v>31.123901538566383</v>
      </c>
      <c r="L1238" s="9" t="s">
        <v>27</v>
      </c>
      <c r="M1238" s="9">
        <v>2021</v>
      </c>
      <c r="N1238" s="9" t="s">
        <v>31</v>
      </c>
      <c r="O1238" s="9" t="s">
        <v>31</v>
      </c>
      <c r="P1238" s="9">
        <v>2035</v>
      </c>
      <c r="Q1238" s="9" t="s">
        <v>32</v>
      </c>
      <c r="R1238" s="17">
        <v>13.819537492069976</v>
      </c>
      <c r="S1238" s="9">
        <v>2035</v>
      </c>
      <c r="T1238" s="9" t="s">
        <v>27</v>
      </c>
      <c r="U1238" s="9" t="s">
        <v>225</v>
      </c>
      <c r="V1238" s="9" t="s">
        <v>226</v>
      </c>
      <c r="W1238" s="9">
        <v>96</v>
      </c>
      <c r="X1238" s="9" t="s">
        <v>227</v>
      </c>
    </row>
    <row r="1239" spans="1:24" ht="60">
      <c r="A1239" s="9" t="s">
        <v>1139</v>
      </c>
      <c r="B1239" s="9" t="s">
        <v>70</v>
      </c>
      <c r="C1239" s="9" t="s">
        <v>355</v>
      </c>
      <c r="D1239" s="9" t="s">
        <v>27</v>
      </c>
      <c r="E1239" s="9" t="s">
        <v>1578</v>
      </c>
      <c r="F1239" s="9" t="s">
        <v>1578</v>
      </c>
      <c r="G1239" s="9" t="s">
        <v>1141</v>
      </c>
      <c r="H1239" s="9" t="s">
        <v>1142</v>
      </c>
      <c r="I1239" s="9" t="s">
        <v>54</v>
      </c>
      <c r="J1239" s="15">
        <v>4175.8962509194716</v>
      </c>
      <c r="K1239" s="16">
        <v>8.5432352864752428</v>
      </c>
      <c r="L1239" s="9" t="s">
        <v>27</v>
      </c>
      <c r="M1239" s="9">
        <v>2021</v>
      </c>
      <c r="N1239" s="9" t="s">
        <v>31</v>
      </c>
      <c r="O1239" s="9" t="s">
        <v>31</v>
      </c>
      <c r="P1239" s="9">
        <v>2035</v>
      </c>
      <c r="Q1239" s="9" t="s">
        <v>32</v>
      </c>
      <c r="R1239" s="17">
        <v>5.5083848868502843</v>
      </c>
      <c r="S1239" s="9">
        <v>2035</v>
      </c>
      <c r="T1239" s="9" t="s">
        <v>27</v>
      </c>
      <c r="U1239" s="9" t="s">
        <v>225</v>
      </c>
      <c r="V1239" s="9" t="s">
        <v>226</v>
      </c>
      <c r="W1239" s="9">
        <v>96</v>
      </c>
      <c r="X1239" s="9" t="s">
        <v>227</v>
      </c>
    </row>
    <row r="1240" spans="1:24" ht="60">
      <c r="A1240" s="9" t="s">
        <v>1139</v>
      </c>
      <c r="B1240" s="9" t="s">
        <v>70</v>
      </c>
      <c r="C1240" s="9" t="s">
        <v>316</v>
      </c>
      <c r="D1240" s="9" t="s">
        <v>27</v>
      </c>
      <c r="E1240" s="9" t="s">
        <v>421</v>
      </c>
      <c r="F1240" s="9" t="s">
        <v>421</v>
      </c>
      <c r="G1240" s="9" t="s">
        <v>1141</v>
      </c>
      <c r="H1240" s="9" t="s">
        <v>1142</v>
      </c>
      <c r="I1240" s="9" t="s">
        <v>54</v>
      </c>
      <c r="J1240" s="15">
        <v>123719.51748496229</v>
      </c>
      <c r="K1240" s="16">
        <v>263.63996641600863</v>
      </c>
      <c r="L1240" s="9" t="s">
        <v>27</v>
      </c>
      <c r="M1240" s="9">
        <v>2021</v>
      </c>
      <c r="N1240" s="9" t="s">
        <v>31</v>
      </c>
      <c r="O1240" s="9" t="s">
        <v>31</v>
      </c>
      <c r="P1240" s="9">
        <v>2035</v>
      </c>
      <c r="Q1240" s="9" t="s">
        <v>32</v>
      </c>
      <c r="R1240" s="17">
        <v>78.186385412207855</v>
      </c>
      <c r="S1240" s="9">
        <v>2035</v>
      </c>
      <c r="T1240" s="9" t="s">
        <v>27</v>
      </c>
      <c r="U1240" s="9" t="s">
        <v>225</v>
      </c>
      <c r="V1240" s="9" t="s">
        <v>226</v>
      </c>
      <c r="W1240" s="9">
        <v>96</v>
      </c>
      <c r="X1240" s="9" t="s">
        <v>227</v>
      </c>
    </row>
    <row r="1241" spans="1:24" ht="60">
      <c r="A1241" s="9" t="s">
        <v>1139</v>
      </c>
      <c r="B1241" s="9" t="s">
        <v>70</v>
      </c>
      <c r="C1241" s="9" t="s">
        <v>43</v>
      </c>
      <c r="D1241" s="9" t="s">
        <v>27</v>
      </c>
      <c r="E1241" s="9" t="s">
        <v>1579</v>
      </c>
      <c r="F1241" s="9" t="s">
        <v>1579</v>
      </c>
      <c r="G1241" s="9" t="s">
        <v>1141</v>
      </c>
      <c r="H1241" s="9" t="s">
        <v>1142</v>
      </c>
      <c r="I1241" s="9" t="s">
        <v>54</v>
      </c>
      <c r="J1241" s="15">
        <v>8596.3383277350204</v>
      </c>
      <c r="K1241" s="16">
        <v>18.368040198428869</v>
      </c>
      <c r="L1241" s="9" t="s">
        <v>27</v>
      </c>
      <c r="M1241" s="9">
        <v>2021</v>
      </c>
      <c r="N1241" s="9" t="s">
        <v>31</v>
      </c>
      <c r="O1241" s="9" t="s">
        <v>31</v>
      </c>
      <c r="P1241" s="9">
        <v>2035</v>
      </c>
      <c r="Q1241" s="9" t="s">
        <v>32</v>
      </c>
      <c r="R1241" s="17">
        <v>11.647156032028889</v>
      </c>
      <c r="S1241" s="9">
        <v>2035</v>
      </c>
      <c r="T1241" s="9" t="s">
        <v>27</v>
      </c>
      <c r="U1241" s="9" t="s">
        <v>225</v>
      </c>
      <c r="V1241" s="9" t="s">
        <v>226</v>
      </c>
      <c r="W1241" s="9">
        <v>96</v>
      </c>
      <c r="X1241" s="9" t="s">
        <v>227</v>
      </c>
    </row>
    <row r="1242" spans="1:24" ht="60">
      <c r="A1242" s="9" t="s">
        <v>1139</v>
      </c>
      <c r="B1242" s="9" t="s">
        <v>70</v>
      </c>
      <c r="C1242" s="9" t="s">
        <v>468</v>
      </c>
      <c r="D1242" s="9" t="s">
        <v>27</v>
      </c>
      <c r="E1242" s="9" t="s">
        <v>1580</v>
      </c>
      <c r="F1242" s="9" t="s">
        <v>1580</v>
      </c>
      <c r="G1242" s="9" t="s">
        <v>1141</v>
      </c>
      <c r="H1242" s="9" t="s">
        <v>1142</v>
      </c>
      <c r="I1242" s="9" t="s">
        <v>54</v>
      </c>
      <c r="J1242" s="15">
        <v>9398.7485531093989</v>
      </c>
      <c r="K1242" s="16">
        <v>19.815399810138459</v>
      </c>
      <c r="L1242" s="9" t="s">
        <v>27</v>
      </c>
      <c r="M1242" s="9">
        <v>2021</v>
      </c>
      <c r="N1242" s="9" t="s">
        <v>31</v>
      </c>
      <c r="O1242" s="9" t="s">
        <v>31</v>
      </c>
      <c r="P1242" s="9">
        <v>2035</v>
      </c>
      <c r="Q1242" s="9" t="s">
        <v>32</v>
      </c>
      <c r="R1242" s="17">
        <v>9.0332661045212266</v>
      </c>
      <c r="S1242" s="9">
        <v>2035</v>
      </c>
      <c r="T1242" s="9" t="s">
        <v>27</v>
      </c>
      <c r="U1242" s="9" t="s">
        <v>225</v>
      </c>
      <c r="V1242" s="9" t="s">
        <v>226</v>
      </c>
      <c r="W1242" s="9">
        <v>96</v>
      </c>
      <c r="X1242" s="9" t="s">
        <v>227</v>
      </c>
    </row>
    <row r="1243" spans="1:24" ht="60">
      <c r="A1243" s="9" t="s">
        <v>1139</v>
      </c>
      <c r="B1243" s="9" t="s">
        <v>70</v>
      </c>
      <c r="C1243" s="9" t="s">
        <v>157</v>
      </c>
      <c r="D1243" s="9" t="s">
        <v>27</v>
      </c>
      <c r="E1243" s="9" t="s">
        <v>145</v>
      </c>
      <c r="F1243" s="9" t="s">
        <v>145</v>
      </c>
      <c r="G1243" s="9" t="s">
        <v>1141</v>
      </c>
      <c r="H1243" s="9" t="s">
        <v>1142</v>
      </c>
      <c r="I1243" s="9" t="s">
        <v>54</v>
      </c>
      <c r="J1243" s="15">
        <v>353648.792823339</v>
      </c>
      <c r="K1243" s="16">
        <v>1062.7257163250094</v>
      </c>
      <c r="L1243" s="9" t="s">
        <v>27</v>
      </c>
      <c r="M1243" s="9">
        <v>2021</v>
      </c>
      <c r="N1243" s="9" t="s">
        <v>31</v>
      </c>
      <c r="O1243" s="9" t="s">
        <v>31</v>
      </c>
      <c r="P1243" s="9">
        <v>2035</v>
      </c>
      <c r="Q1243" s="9" t="s">
        <v>32</v>
      </c>
      <c r="R1243" s="17">
        <v>75.159376459575114</v>
      </c>
      <c r="S1243" s="9">
        <v>2035</v>
      </c>
      <c r="T1243" s="9" t="s">
        <v>27</v>
      </c>
      <c r="U1243" s="9" t="s">
        <v>225</v>
      </c>
      <c r="V1243" s="9" t="s">
        <v>226</v>
      </c>
      <c r="W1243" s="9">
        <v>96</v>
      </c>
      <c r="X1243" s="9" t="s">
        <v>227</v>
      </c>
    </row>
    <row r="1244" spans="1:24" ht="60">
      <c r="A1244" s="9" t="s">
        <v>1139</v>
      </c>
      <c r="B1244" s="9" t="s">
        <v>70</v>
      </c>
      <c r="C1244" s="9" t="s">
        <v>112</v>
      </c>
      <c r="D1244" s="9" t="s">
        <v>27</v>
      </c>
      <c r="E1244" s="9" t="s">
        <v>114</v>
      </c>
      <c r="F1244" s="9" t="s">
        <v>114</v>
      </c>
      <c r="G1244" s="9" t="s">
        <v>1141</v>
      </c>
      <c r="H1244" s="9" t="s">
        <v>1142</v>
      </c>
      <c r="I1244" s="9" t="s">
        <v>54</v>
      </c>
      <c r="J1244" s="15">
        <v>722635.40574628871</v>
      </c>
      <c r="K1244" s="16">
        <v>2731.9440687167153</v>
      </c>
      <c r="L1244" s="9" t="s">
        <v>27</v>
      </c>
      <c r="M1244" s="9">
        <v>2021</v>
      </c>
      <c r="N1244" s="9" t="s">
        <v>31</v>
      </c>
      <c r="O1244" s="9" t="s">
        <v>31</v>
      </c>
      <c r="P1244" s="9">
        <v>2035</v>
      </c>
      <c r="Q1244" s="9" t="s">
        <v>32</v>
      </c>
      <c r="R1244" s="17">
        <v>125.37103331344977</v>
      </c>
      <c r="S1244" s="9">
        <v>2035</v>
      </c>
      <c r="T1244" s="9" t="s">
        <v>27</v>
      </c>
      <c r="U1244" s="9" t="s">
        <v>225</v>
      </c>
      <c r="V1244" s="9" t="s">
        <v>226</v>
      </c>
      <c r="W1244" s="9">
        <v>96</v>
      </c>
      <c r="X1244" s="9" t="s">
        <v>227</v>
      </c>
    </row>
    <row r="1245" spans="1:24" ht="60">
      <c r="A1245" s="9" t="s">
        <v>1139</v>
      </c>
      <c r="B1245" s="9" t="s">
        <v>70</v>
      </c>
      <c r="C1245" s="9" t="s">
        <v>1177</v>
      </c>
      <c r="D1245" s="9" t="s">
        <v>27</v>
      </c>
      <c r="E1245" s="9" t="s">
        <v>1581</v>
      </c>
      <c r="F1245" s="9" t="s">
        <v>1581</v>
      </c>
      <c r="G1245" s="9" t="s">
        <v>1141</v>
      </c>
      <c r="H1245" s="9" t="s">
        <v>1142</v>
      </c>
      <c r="I1245" s="9" t="s">
        <v>54</v>
      </c>
      <c r="J1245" s="15">
        <v>1631.3472758770954</v>
      </c>
      <c r="K1245" s="16">
        <v>4.3959740006183834</v>
      </c>
      <c r="L1245" s="9" t="s">
        <v>27</v>
      </c>
      <c r="M1245" s="9">
        <v>2021</v>
      </c>
      <c r="N1245" s="9" t="s">
        <v>31</v>
      </c>
      <c r="O1245" s="9" t="s">
        <v>31</v>
      </c>
      <c r="P1245" s="9">
        <v>2035</v>
      </c>
      <c r="Q1245" s="9" t="s">
        <v>32</v>
      </c>
      <c r="R1245" s="17">
        <v>1.3788271794642035</v>
      </c>
      <c r="S1245" s="9">
        <v>2035</v>
      </c>
      <c r="T1245" s="9" t="s">
        <v>27</v>
      </c>
      <c r="U1245" s="9" t="s">
        <v>225</v>
      </c>
      <c r="V1245" s="9" t="s">
        <v>226</v>
      </c>
      <c r="W1245" s="9">
        <v>96</v>
      </c>
      <c r="X1245" s="9" t="s">
        <v>227</v>
      </c>
    </row>
    <row r="1246" spans="1:24" ht="60">
      <c r="A1246" s="9" t="s">
        <v>1139</v>
      </c>
      <c r="B1246" s="9" t="s">
        <v>70</v>
      </c>
      <c r="C1246" s="9" t="s">
        <v>372</v>
      </c>
      <c r="D1246" s="9" t="s">
        <v>27</v>
      </c>
      <c r="E1246" s="9" t="s">
        <v>426</v>
      </c>
      <c r="F1246" s="9" t="s">
        <v>426</v>
      </c>
      <c r="G1246" s="9" t="s">
        <v>1141</v>
      </c>
      <c r="H1246" s="9" t="s">
        <v>1142</v>
      </c>
      <c r="I1246" s="9" t="s">
        <v>54</v>
      </c>
      <c r="J1246" s="15">
        <v>73179.879166030034</v>
      </c>
      <c r="K1246" s="16">
        <v>244.28124200254848</v>
      </c>
      <c r="L1246" s="9" t="s">
        <v>27</v>
      </c>
      <c r="M1246" s="9">
        <v>2021</v>
      </c>
      <c r="N1246" s="9" t="s">
        <v>31</v>
      </c>
      <c r="O1246" s="9" t="s">
        <v>31</v>
      </c>
      <c r="P1246" s="9">
        <v>2035</v>
      </c>
      <c r="Q1246" s="9" t="s">
        <v>32</v>
      </c>
      <c r="R1246" s="17">
        <v>11.759809933605336</v>
      </c>
      <c r="S1246" s="9">
        <v>2035</v>
      </c>
      <c r="T1246" s="9" t="s">
        <v>27</v>
      </c>
      <c r="U1246" s="9" t="s">
        <v>225</v>
      </c>
      <c r="V1246" s="9" t="s">
        <v>226</v>
      </c>
      <c r="W1246" s="9">
        <v>96</v>
      </c>
      <c r="X1246" s="9" t="s">
        <v>227</v>
      </c>
    </row>
    <row r="1247" spans="1:24" ht="60">
      <c r="A1247" s="9" t="s">
        <v>1139</v>
      </c>
      <c r="B1247" s="9" t="s">
        <v>70</v>
      </c>
      <c r="C1247" s="9" t="s">
        <v>330</v>
      </c>
      <c r="D1247" s="9" t="s">
        <v>27</v>
      </c>
      <c r="E1247" s="9" t="s">
        <v>1582</v>
      </c>
      <c r="F1247" s="9" t="s">
        <v>1582</v>
      </c>
      <c r="G1247" s="9" t="s">
        <v>1141</v>
      </c>
      <c r="H1247" s="9" t="s">
        <v>1142</v>
      </c>
      <c r="I1247" s="9" t="s">
        <v>54</v>
      </c>
      <c r="J1247" s="15">
        <v>3016.9269177120909</v>
      </c>
      <c r="K1247" s="16">
        <v>6.8781658350661594</v>
      </c>
      <c r="L1247" s="9" t="s">
        <v>27</v>
      </c>
      <c r="M1247" s="9">
        <v>2021</v>
      </c>
      <c r="N1247" s="9" t="s">
        <v>31</v>
      </c>
      <c r="O1247" s="9" t="s">
        <v>31</v>
      </c>
      <c r="P1247" s="9">
        <v>2035</v>
      </c>
      <c r="Q1247" s="9" t="s">
        <v>32</v>
      </c>
      <c r="R1247" s="17">
        <v>1.6083068432228902</v>
      </c>
      <c r="S1247" s="9">
        <v>2035</v>
      </c>
      <c r="T1247" s="9" t="s">
        <v>27</v>
      </c>
      <c r="U1247" s="9" t="s">
        <v>225</v>
      </c>
      <c r="V1247" s="9" t="s">
        <v>226</v>
      </c>
      <c r="W1247" s="9">
        <v>96</v>
      </c>
      <c r="X1247" s="9" t="s">
        <v>227</v>
      </c>
    </row>
    <row r="1248" spans="1:24" ht="60">
      <c r="A1248" s="9" t="s">
        <v>1139</v>
      </c>
      <c r="B1248" s="9" t="s">
        <v>70</v>
      </c>
      <c r="C1248" s="9" t="s">
        <v>884</v>
      </c>
      <c r="D1248" s="9" t="s">
        <v>27</v>
      </c>
      <c r="E1248" s="9" t="s">
        <v>1130</v>
      </c>
      <c r="F1248" s="9" t="s">
        <v>1130</v>
      </c>
      <c r="G1248" s="9" t="s">
        <v>1141</v>
      </c>
      <c r="H1248" s="9" t="s">
        <v>1142</v>
      </c>
      <c r="I1248" s="9" t="s">
        <v>54</v>
      </c>
      <c r="J1248" s="15">
        <v>2265.5372219345973</v>
      </c>
      <c r="K1248" s="16">
        <v>4.1366307588232774</v>
      </c>
      <c r="L1248" s="9" t="s">
        <v>27</v>
      </c>
      <c r="M1248" s="9">
        <v>2021</v>
      </c>
      <c r="N1248" s="9" t="s">
        <v>31</v>
      </c>
      <c r="O1248" s="9" t="s">
        <v>31</v>
      </c>
      <c r="P1248" s="9">
        <v>2035</v>
      </c>
      <c r="Q1248" s="9" t="s">
        <v>32</v>
      </c>
      <c r="R1248" s="17">
        <v>0.9760633169934374</v>
      </c>
      <c r="S1248" s="9">
        <v>2035</v>
      </c>
      <c r="T1248" s="9" t="s">
        <v>27</v>
      </c>
      <c r="U1248" s="9" t="s">
        <v>225</v>
      </c>
      <c r="V1248" s="9" t="s">
        <v>226</v>
      </c>
      <c r="W1248" s="9">
        <v>96</v>
      </c>
      <c r="X1248" s="9" t="s">
        <v>227</v>
      </c>
    </row>
    <row r="1249" spans="1:24" ht="60">
      <c r="A1249" s="9" t="s">
        <v>1139</v>
      </c>
      <c r="B1249" s="9" t="s">
        <v>70</v>
      </c>
      <c r="C1249" s="9" t="s">
        <v>346</v>
      </c>
      <c r="D1249" s="9" t="s">
        <v>27</v>
      </c>
      <c r="E1249" s="9" t="s">
        <v>1132</v>
      </c>
      <c r="F1249" s="9" t="s">
        <v>1132</v>
      </c>
      <c r="G1249" s="9" t="s">
        <v>1141</v>
      </c>
      <c r="H1249" s="9" t="s">
        <v>1142</v>
      </c>
      <c r="I1249" s="9" t="s">
        <v>54</v>
      </c>
      <c r="J1249" s="15">
        <v>9328.9132865755255</v>
      </c>
      <c r="K1249" s="16">
        <v>16.854268829355728</v>
      </c>
      <c r="L1249" s="9" t="s">
        <v>27</v>
      </c>
      <c r="M1249" s="9">
        <v>2021</v>
      </c>
      <c r="N1249" s="9" t="s">
        <v>31</v>
      </c>
      <c r="O1249" s="9" t="s">
        <v>31</v>
      </c>
      <c r="P1249" s="9">
        <v>2035</v>
      </c>
      <c r="Q1249" s="9" t="s">
        <v>32</v>
      </c>
      <c r="R1249" s="17">
        <v>2.5290105867093864</v>
      </c>
      <c r="S1249" s="9">
        <v>2035</v>
      </c>
      <c r="T1249" s="9" t="s">
        <v>27</v>
      </c>
      <c r="U1249" s="9" t="s">
        <v>225</v>
      </c>
      <c r="V1249" s="9" t="s">
        <v>226</v>
      </c>
      <c r="W1249" s="9">
        <v>96</v>
      </c>
      <c r="X1249" s="9" t="s">
        <v>227</v>
      </c>
    </row>
    <row r="1250" spans="1:24" ht="60">
      <c r="A1250" s="9" t="s">
        <v>1139</v>
      </c>
      <c r="B1250" s="9" t="s">
        <v>70</v>
      </c>
      <c r="C1250" s="9" t="s">
        <v>884</v>
      </c>
      <c r="D1250" s="9" t="s">
        <v>27</v>
      </c>
      <c r="E1250" s="9" t="s">
        <v>927</v>
      </c>
      <c r="F1250" s="9" t="s">
        <v>927</v>
      </c>
      <c r="G1250" s="9" t="s">
        <v>1141</v>
      </c>
      <c r="H1250" s="9" t="s">
        <v>1142</v>
      </c>
      <c r="I1250" s="9" t="s">
        <v>54</v>
      </c>
      <c r="J1250" s="15">
        <v>9155.3541596988471</v>
      </c>
      <c r="K1250" s="16">
        <v>13.947490002885221</v>
      </c>
      <c r="L1250" s="9" t="s">
        <v>27</v>
      </c>
      <c r="M1250" s="9">
        <v>2021</v>
      </c>
      <c r="N1250" s="9" t="s">
        <v>31</v>
      </c>
      <c r="O1250" s="9" t="s">
        <v>31</v>
      </c>
      <c r="P1250" s="9">
        <v>2035</v>
      </c>
      <c r="Q1250" s="9" t="s">
        <v>32</v>
      </c>
      <c r="R1250" s="17">
        <v>4.3000250079682667</v>
      </c>
      <c r="S1250" s="9">
        <v>2035</v>
      </c>
      <c r="T1250" s="9" t="s">
        <v>27</v>
      </c>
      <c r="U1250" s="9" t="s">
        <v>225</v>
      </c>
      <c r="V1250" s="9" t="s">
        <v>226</v>
      </c>
      <c r="W1250" s="9">
        <v>96</v>
      </c>
      <c r="X1250" s="9" t="s">
        <v>227</v>
      </c>
    </row>
    <row r="1251" spans="1:24" ht="60">
      <c r="A1251" s="9" t="s">
        <v>1139</v>
      </c>
      <c r="B1251" s="9" t="s">
        <v>70</v>
      </c>
      <c r="C1251" s="9" t="s">
        <v>346</v>
      </c>
      <c r="D1251" s="9" t="s">
        <v>27</v>
      </c>
      <c r="E1251" s="9" t="s">
        <v>1583</v>
      </c>
      <c r="F1251" s="9" t="s">
        <v>1583</v>
      </c>
      <c r="G1251" s="9" t="s">
        <v>1141</v>
      </c>
      <c r="H1251" s="9" t="s">
        <v>1142</v>
      </c>
      <c r="I1251" s="9" t="s">
        <v>54</v>
      </c>
      <c r="J1251" s="15">
        <v>5072.0457314988962</v>
      </c>
      <c r="K1251" s="16">
        <v>11.986073618249037</v>
      </c>
      <c r="L1251" s="9" t="s">
        <v>27</v>
      </c>
      <c r="M1251" s="9">
        <v>2021</v>
      </c>
      <c r="N1251" s="9" t="s">
        <v>31</v>
      </c>
      <c r="O1251" s="9" t="s">
        <v>31</v>
      </c>
      <c r="P1251" s="9">
        <v>2035</v>
      </c>
      <c r="Q1251" s="9" t="s">
        <v>32</v>
      </c>
      <c r="R1251" s="17">
        <v>0.78818881668112983</v>
      </c>
      <c r="S1251" s="9">
        <v>2035</v>
      </c>
      <c r="T1251" s="9" t="s">
        <v>27</v>
      </c>
      <c r="U1251" s="9" t="s">
        <v>225</v>
      </c>
      <c r="V1251" s="9" t="s">
        <v>226</v>
      </c>
      <c r="W1251" s="9">
        <v>96</v>
      </c>
      <c r="X1251" s="9" t="s">
        <v>227</v>
      </c>
    </row>
    <row r="1252" spans="1:24" ht="60">
      <c r="A1252" s="9" t="s">
        <v>1139</v>
      </c>
      <c r="B1252" s="9" t="s">
        <v>70</v>
      </c>
      <c r="C1252" s="9" t="s">
        <v>229</v>
      </c>
      <c r="D1252" s="9" t="s">
        <v>27</v>
      </c>
      <c r="E1252" s="9" t="s">
        <v>1584</v>
      </c>
      <c r="F1252" s="9" t="s">
        <v>1584</v>
      </c>
      <c r="G1252" s="9" t="s">
        <v>1141</v>
      </c>
      <c r="H1252" s="9" t="s">
        <v>1142</v>
      </c>
      <c r="I1252" s="9" t="s">
        <v>54</v>
      </c>
      <c r="J1252" s="15">
        <v>1180.519825615409</v>
      </c>
      <c r="K1252" s="16">
        <v>4.5402445200912487</v>
      </c>
      <c r="L1252" s="9" t="s">
        <v>27</v>
      </c>
      <c r="M1252" s="9">
        <v>2021</v>
      </c>
      <c r="N1252" s="9" t="s">
        <v>31</v>
      </c>
      <c r="O1252" s="9" t="s">
        <v>31</v>
      </c>
      <c r="P1252" s="9">
        <v>2035</v>
      </c>
      <c r="Q1252" s="9" t="s">
        <v>32</v>
      </c>
      <c r="R1252" s="17">
        <v>4.2788663730951346E-2</v>
      </c>
      <c r="S1252" s="9">
        <v>2035</v>
      </c>
      <c r="T1252" s="9" t="s">
        <v>27</v>
      </c>
      <c r="U1252" s="9" t="s">
        <v>225</v>
      </c>
      <c r="V1252" s="9" t="s">
        <v>226</v>
      </c>
      <c r="W1252" s="9">
        <v>96</v>
      </c>
      <c r="X1252" s="9" t="s">
        <v>227</v>
      </c>
    </row>
    <row r="1253" spans="1:24" ht="60">
      <c r="A1253" s="9" t="s">
        <v>1139</v>
      </c>
      <c r="B1253" s="9" t="s">
        <v>70</v>
      </c>
      <c r="C1253" s="9" t="s">
        <v>221</v>
      </c>
      <c r="D1253" s="9" t="s">
        <v>27</v>
      </c>
      <c r="E1253" s="9" t="s">
        <v>1134</v>
      </c>
      <c r="F1253" s="9" t="s">
        <v>1134</v>
      </c>
      <c r="G1253" s="9" t="s">
        <v>1141</v>
      </c>
      <c r="H1253" s="9" t="s">
        <v>1142</v>
      </c>
      <c r="I1253" s="9" t="s">
        <v>54</v>
      </c>
      <c r="J1253" s="15">
        <v>3522.219120051665</v>
      </c>
      <c r="K1253" s="16">
        <v>5.905011522997591</v>
      </c>
      <c r="L1253" s="9" t="s">
        <v>27</v>
      </c>
      <c r="M1253" s="9">
        <v>2021</v>
      </c>
      <c r="N1253" s="9" t="s">
        <v>31</v>
      </c>
      <c r="O1253" s="9" t="s">
        <v>31</v>
      </c>
      <c r="P1253" s="9">
        <v>2035</v>
      </c>
      <c r="Q1253" s="9" t="s">
        <v>32</v>
      </c>
      <c r="R1253" s="17">
        <v>1.8649217503018487</v>
      </c>
      <c r="S1253" s="9">
        <v>2035</v>
      </c>
      <c r="T1253" s="9" t="s">
        <v>27</v>
      </c>
      <c r="U1253" s="9" t="s">
        <v>225</v>
      </c>
      <c r="V1253" s="9" t="s">
        <v>226</v>
      </c>
      <c r="W1253" s="9">
        <v>96</v>
      </c>
      <c r="X1253" s="9" t="s">
        <v>227</v>
      </c>
    </row>
    <row r="1254" spans="1:24" ht="60">
      <c r="A1254" s="9" t="s">
        <v>1139</v>
      </c>
      <c r="B1254" s="9" t="s">
        <v>70</v>
      </c>
      <c r="C1254" s="9" t="s">
        <v>276</v>
      </c>
      <c r="D1254" s="9" t="s">
        <v>27</v>
      </c>
      <c r="E1254" s="9" t="s">
        <v>429</v>
      </c>
      <c r="F1254" s="9" t="s">
        <v>429</v>
      </c>
      <c r="G1254" s="9" t="s">
        <v>1141</v>
      </c>
      <c r="H1254" s="9" t="s">
        <v>1142</v>
      </c>
      <c r="I1254" s="9" t="s">
        <v>54</v>
      </c>
      <c r="J1254" s="15">
        <v>141549.83375094106</v>
      </c>
      <c r="K1254" s="16">
        <v>372.1135228801586</v>
      </c>
      <c r="L1254" s="9" t="s">
        <v>27</v>
      </c>
      <c r="M1254" s="9">
        <v>2021</v>
      </c>
      <c r="N1254" s="9" t="s">
        <v>31</v>
      </c>
      <c r="O1254" s="9" t="s">
        <v>31</v>
      </c>
      <c r="P1254" s="9">
        <v>2035</v>
      </c>
      <c r="Q1254" s="9" t="s">
        <v>32</v>
      </c>
      <c r="R1254" s="17">
        <v>43.112661211652778</v>
      </c>
      <c r="S1254" s="9">
        <v>2035</v>
      </c>
      <c r="T1254" s="9" t="s">
        <v>27</v>
      </c>
      <c r="U1254" s="9" t="s">
        <v>225</v>
      </c>
      <c r="V1254" s="9" t="s">
        <v>226</v>
      </c>
      <c r="W1254" s="9">
        <v>96</v>
      </c>
      <c r="X1254" s="9" t="s">
        <v>227</v>
      </c>
    </row>
    <row r="1255" spans="1:24" ht="60">
      <c r="A1255" s="9" t="s">
        <v>1139</v>
      </c>
      <c r="B1255" s="9" t="s">
        <v>70</v>
      </c>
      <c r="C1255" s="9" t="s">
        <v>630</v>
      </c>
      <c r="D1255" s="9" t="s">
        <v>27</v>
      </c>
      <c r="E1255" s="9" t="s">
        <v>1585</v>
      </c>
      <c r="F1255" s="9" t="s">
        <v>1585</v>
      </c>
      <c r="G1255" s="9" t="s">
        <v>1141</v>
      </c>
      <c r="H1255" s="9" t="s">
        <v>1142</v>
      </c>
      <c r="I1255" s="9" t="s">
        <v>54</v>
      </c>
      <c r="J1255" s="15">
        <v>7346.8415379489961</v>
      </c>
      <c r="K1255" s="16">
        <v>16.227258036550417</v>
      </c>
      <c r="L1255" s="9" t="s">
        <v>27</v>
      </c>
      <c r="M1255" s="9">
        <v>2021</v>
      </c>
      <c r="N1255" s="9" t="s">
        <v>31</v>
      </c>
      <c r="O1255" s="9" t="s">
        <v>31</v>
      </c>
      <c r="P1255" s="9">
        <v>2035</v>
      </c>
      <c r="Q1255" s="9" t="s">
        <v>32</v>
      </c>
      <c r="R1255" s="17">
        <v>2.3813475398634618</v>
      </c>
      <c r="S1255" s="9">
        <v>2035</v>
      </c>
      <c r="T1255" s="9" t="s">
        <v>27</v>
      </c>
      <c r="U1255" s="9" t="s">
        <v>225</v>
      </c>
      <c r="V1255" s="9" t="s">
        <v>226</v>
      </c>
      <c r="W1255" s="9">
        <v>96</v>
      </c>
      <c r="X1255" s="9" t="s">
        <v>227</v>
      </c>
    </row>
    <row r="1256" spans="1:24" ht="60">
      <c r="A1256" s="9" t="s">
        <v>1139</v>
      </c>
      <c r="B1256" s="9" t="s">
        <v>70</v>
      </c>
      <c r="C1256" s="9" t="s">
        <v>241</v>
      </c>
      <c r="D1256" s="9" t="s">
        <v>27</v>
      </c>
      <c r="E1256" s="9" t="s">
        <v>929</v>
      </c>
      <c r="F1256" s="9" t="s">
        <v>929</v>
      </c>
      <c r="G1256" s="9" t="s">
        <v>1141</v>
      </c>
      <c r="H1256" s="9" t="s">
        <v>1142</v>
      </c>
      <c r="I1256" s="9" t="s">
        <v>54</v>
      </c>
      <c r="J1256" s="15">
        <v>36376.221953590706</v>
      </c>
      <c r="K1256" s="16">
        <v>71.39801691862462</v>
      </c>
      <c r="L1256" s="9" t="s">
        <v>27</v>
      </c>
      <c r="M1256" s="9">
        <v>2021</v>
      </c>
      <c r="N1256" s="9" t="s">
        <v>31</v>
      </c>
      <c r="O1256" s="9" t="s">
        <v>31</v>
      </c>
      <c r="P1256" s="9">
        <v>2035</v>
      </c>
      <c r="Q1256" s="9" t="s">
        <v>32</v>
      </c>
      <c r="R1256" s="17">
        <v>15.788808244309653</v>
      </c>
      <c r="S1256" s="9">
        <v>2035</v>
      </c>
      <c r="T1256" s="9" t="s">
        <v>27</v>
      </c>
      <c r="U1256" s="9" t="s">
        <v>225</v>
      </c>
      <c r="V1256" s="9" t="s">
        <v>226</v>
      </c>
      <c r="W1256" s="9">
        <v>96</v>
      </c>
      <c r="X1256" s="9" t="s">
        <v>227</v>
      </c>
    </row>
    <row r="1257" spans="1:24" ht="60">
      <c r="A1257" s="9" t="s">
        <v>1139</v>
      </c>
      <c r="B1257" s="9" t="s">
        <v>70</v>
      </c>
      <c r="C1257" s="9" t="s">
        <v>288</v>
      </c>
      <c r="D1257" s="9" t="s">
        <v>27</v>
      </c>
      <c r="E1257" s="9" t="s">
        <v>931</v>
      </c>
      <c r="F1257" s="9" t="s">
        <v>931</v>
      </c>
      <c r="G1257" s="9" t="s">
        <v>1141</v>
      </c>
      <c r="H1257" s="9" t="s">
        <v>1142</v>
      </c>
      <c r="I1257" s="9" t="s">
        <v>54</v>
      </c>
      <c r="J1257" s="15">
        <v>11203.951988276236</v>
      </c>
      <c r="K1257" s="16">
        <v>23.251543493497856</v>
      </c>
      <c r="L1257" s="9" t="s">
        <v>27</v>
      </c>
      <c r="M1257" s="9">
        <v>2021</v>
      </c>
      <c r="N1257" s="9" t="s">
        <v>31</v>
      </c>
      <c r="O1257" s="9" t="s">
        <v>31</v>
      </c>
      <c r="P1257" s="9">
        <v>2035</v>
      </c>
      <c r="Q1257" s="9" t="s">
        <v>32</v>
      </c>
      <c r="R1257" s="17">
        <v>8.8121267477164196</v>
      </c>
      <c r="S1257" s="9">
        <v>2035</v>
      </c>
      <c r="T1257" s="9" t="s">
        <v>27</v>
      </c>
      <c r="U1257" s="9" t="s">
        <v>225</v>
      </c>
      <c r="V1257" s="9" t="s">
        <v>226</v>
      </c>
      <c r="W1257" s="9">
        <v>96</v>
      </c>
      <c r="X1257" s="9" t="s">
        <v>227</v>
      </c>
    </row>
    <row r="1258" spans="1:24" ht="60">
      <c r="A1258" s="9" t="s">
        <v>1139</v>
      </c>
      <c r="B1258" s="9" t="s">
        <v>70</v>
      </c>
      <c r="C1258" s="9" t="s">
        <v>372</v>
      </c>
      <c r="D1258" s="9" t="s">
        <v>27</v>
      </c>
      <c r="E1258" s="9" t="s">
        <v>933</v>
      </c>
      <c r="F1258" s="9" t="s">
        <v>933</v>
      </c>
      <c r="G1258" s="9" t="s">
        <v>1141</v>
      </c>
      <c r="H1258" s="9" t="s">
        <v>1142</v>
      </c>
      <c r="I1258" s="9" t="s">
        <v>54</v>
      </c>
      <c r="J1258" s="15">
        <v>19930.092198570372</v>
      </c>
      <c r="K1258" s="16">
        <v>50.448072612884431</v>
      </c>
      <c r="L1258" s="9" t="s">
        <v>27</v>
      </c>
      <c r="M1258" s="9">
        <v>2021</v>
      </c>
      <c r="N1258" s="9" t="s">
        <v>31</v>
      </c>
      <c r="O1258" s="9" t="s">
        <v>31</v>
      </c>
      <c r="P1258" s="9">
        <v>2035</v>
      </c>
      <c r="Q1258" s="9" t="s">
        <v>32</v>
      </c>
      <c r="R1258" s="17">
        <v>2.7497496126299863</v>
      </c>
      <c r="S1258" s="9">
        <v>2035</v>
      </c>
      <c r="T1258" s="9" t="s">
        <v>27</v>
      </c>
      <c r="U1258" s="9" t="s">
        <v>225</v>
      </c>
      <c r="V1258" s="9" t="s">
        <v>226</v>
      </c>
      <c r="W1258" s="9">
        <v>96</v>
      </c>
      <c r="X1258" s="9" t="s">
        <v>227</v>
      </c>
    </row>
    <row r="1259" spans="1:24" ht="60">
      <c r="A1259" s="9" t="s">
        <v>1139</v>
      </c>
      <c r="B1259" s="9" t="s">
        <v>70</v>
      </c>
      <c r="C1259" s="9" t="s">
        <v>288</v>
      </c>
      <c r="D1259" s="9" t="s">
        <v>27</v>
      </c>
      <c r="E1259" s="9" t="s">
        <v>1586</v>
      </c>
      <c r="F1259" s="9" t="s">
        <v>1586</v>
      </c>
      <c r="G1259" s="9" t="s">
        <v>1141</v>
      </c>
      <c r="H1259" s="9" t="s">
        <v>1142</v>
      </c>
      <c r="I1259" s="9" t="s">
        <v>54</v>
      </c>
      <c r="J1259" s="15">
        <v>7398.9554004603842</v>
      </c>
      <c r="K1259" s="16">
        <v>14.158739370190437</v>
      </c>
      <c r="L1259" s="9" t="s">
        <v>27</v>
      </c>
      <c r="M1259" s="9">
        <v>2021</v>
      </c>
      <c r="N1259" s="9" t="s">
        <v>31</v>
      </c>
      <c r="O1259" s="9" t="s">
        <v>31</v>
      </c>
      <c r="P1259" s="9">
        <v>2035</v>
      </c>
      <c r="Q1259" s="9" t="s">
        <v>32</v>
      </c>
      <c r="R1259" s="17">
        <v>5.4590122177427123</v>
      </c>
      <c r="S1259" s="9">
        <v>2035</v>
      </c>
      <c r="T1259" s="9" t="s">
        <v>27</v>
      </c>
      <c r="U1259" s="9" t="s">
        <v>225</v>
      </c>
      <c r="V1259" s="9" t="s">
        <v>226</v>
      </c>
      <c r="W1259" s="9">
        <v>96</v>
      </c>
      <c r="X1259" s="9" t="s">
        <v>227</v>
      </c>
    </row>
    <row r="1260" spans="1:24" ht="60">
      <c r="A1260" s="9" t="s">
        <v>1139</v>
      </c>
      <c r="B1260" s="9" t="s">
        <v>70</v>
      </c>
      <c r="C1260" s="9" t="s">
        <v>298</v>
      </c>
      <c r="D1260" s="9" t="s">
        <v>27</v>
      </c>
      <c r="E1260" s="9" t="s">
        <v>935</v>
      </c>
      <c r="F1260" s="9" t="s">
        <v>935</v>
      </c>
      <c r="G1260" s="9" t="s">
        <v>1141</v>
      </c>
      <c r="H1260" s="9" t="s">
        <v>1142</v>
      </c>
      <c r="I1260" s="9" t="s">
        <v>54</v>
      </c>
      <c r="J1260" s="15">
        <v>5031.6447157110424</v>
      </c>
      <c r="K1260" s="16">
        <v>8.5746637786318143</v>
      </c>
      <c r="L1260" s="9" t="s">
        <v>27</v>
      </c>
      <c r="M1260" s="9">
        <v>2021</v>
      </c>
      <c r="N1260" s="9" t="s">
        <v>31</v>
      </c>
      <c r="O1260" s="9" t="s">
        <v>31</v>
      </c>
      <c r="P1260" s="9">
        <v>2035</v>
      </c>
      <c r="Q1260" s="9" t="s">
        <v>32</v>
      </c>
      <c r="R1260" s="17">
        <v>3.246034389660033</v>
      </c>
      <c r="S1260" s="9">
        <v>2035</v>
      </c>
      <c r="T1260" s="9" t="s">
        <v>27</v>
      </c>
      <c r="U1260" s="9" t="s">
        <v>225</v>
      </c>
      <c r="V1260" s="9" t="s">
        <v>226</v>
      </c>
      <c r="W1260" s="9">
        <v>96</v>
      </c>
      <c r="X1260" s="9" t="s">
        <v>227</v>
      </c>
    </row>
    <row r="1261" spans="1:24" ht="60">
      <c r="A1261" s="9" t="s">
        <v>1139</v>
      </c>
      <c r="B1261" s="9" t="s">
        <v>70</v>
      </c>
      <c r="C1261" s="9" t="s">
        <v>157</v>
      </c>
      <c r="D1261" s="9" t="s">
        <v>27</v>
      </c>
      <c r="E1261" s="9" t="s">
        <v>1587</v>
      </c>
      <c r="F1261" s="9" t="s">
        <v>1587</v>
      </c>
      <c r="G1261" s="9" t="s">
        <v>1141</v>
      </c>
      <c r="H1261" s="9" t="s">
        <v>1142</v>
      </c>
      <c r="I1261" s="9" t="s">
        <v>54</v>
      </c>
      <c r="J1261" s="15">
        <v>3318.5973757254701</v>
      </c>
      <c r="K1261" s="16">
        <v>8.9244142667788626</v>
      </c>
      <c r="L1261" s="9" t="s">
        <v>27</v>
      </c>
      <c r="M1261" s="9">
        <v>2021</v>
      </c>
      <c r="N1261" s="9" t="s">
        <v>31</v>
      </c>
      <c r="O1261" s="9" t="s">
        <v>31</v>
      </c>
      <c r="P1261" s="9">
        <v>2035</v>
      </c>
      <c r="Q1261" s="9" t="s">
        <v>32</v>
      </c>
      <c r="R1261" s="17">
        <v>1.5601676704788445</v>
      </c>
      <c r="S1261" s="9">
        <v>2035</v>
      </c>
      <c r="T1261" s="9" t="s">
        <v>27</v>
      </c>
      <c r="U1261" s="9" t="s">
        <v>225</v>
      </c>
      <c r="V1261" s="9" t="s">
        <v>226</v>
      </c>
      <c r="W1261" s="9">
        <v>96</v>
      </c>
      <c r="X1261" s="9" t="s">
        <v>227</v>
      </c>
    </row>
    <row r="1262" spans="1:24" ht="60">
      <c r="A1262" s="9" t="s">
        <v>1139</v>
      </c>
      <c r="B1262" s="9" t="s">
        <v>70</v>
      </c>
      <c r="C1262" s="9" t="s">
        <v>346</v>
      </c>
      <c r="D1262" s="9" t="s">
        <v>27</v>
      </c>
      <c r="E1262" s="9" t="s">
        <v>1136</v>
      </c>
      <c r="F1262" s="9" t="s">
        <v>1136</v>
      </c>
      <c r="G1262" s="9" t="s">
        <v>1141</v>
      </c>
      <c r="H1262" s="9" t="s">
        <v>1142</v>
      </c>
      <c r="I1262" s="9" t="s">
        <v>54</v>
      </c>
      <c r="J1262" s="15">
        <v>3090.7935265898318</v>
      </c>
      <c r="K1262" s="16">
        <v>6.3234233415486232</v>
      </c>
      <c r="L1262" s="9" t="s">
        <v>27</v>
      </c>
      <c r="M1262" s="9">
        <v>2021</v>
      </c>
      <c r="N1262" s="9" t="s">
        <v>31</v>
      </c>
      <c r="O1262" s="9" t="s">
        <v>31</v>
      </c>
      <c r="P1262" s="9">
        <v>2035</v>
      </c>
      <c r="Q1262" s="9" t="s">
        <v>32</v>
      </c>
      <c r="R1262" s="17">
        <v>2.3059299902255854</v>
      </c>
      <c r="S1262" s="9">
        <v>2035</v>
      </c>
      <c r="T1262" s="9" t="s">
        <v>27</v>
      </c>
      <c r="U1262" s="9" t="s">
        <v>225</v>
      </c>
      <c r="V1262" s="9" t="s">
        <v>226</v>
      </c>
      <c r="W1262" s="9">
        <v>96</v>
      </c>
      <c r="X1262" s="9" t="s">
        <v>227</v>
      </c>
    </row>
    <row r="1263" spans="1:24" ht="60">
      <c r="A1263" s="9" t="s">
        <v>1139</v>
      </c>
      <c r="B1263" s="9" t="s">
        <v>70</v>
      </c>
      <c r="C1263" s="9" t="s">
        <v>241</v>
      </c>
      <c r="D1263" s="9" t="s">
        <v>27</v>
      </c>
      <c r="E1263" s="9" t="s">
        <v>1588</v>
      </c>
      <c r="F1263" s="9" t="s">
        <v>1588</v>
      </c>
      <c r="G1263" s="9" t="s">
        <v>1141</v>
      </c>
      <c r="H1263" s="9" t="s">
        <v>1142</v>
      </c>
      <c r="I1263" s="9" t="s">
        <v>54</v>
      </c>
      <c r="J1263" s="15">
        <v>146491.19640840558</v>
      </c>
      <c r="K1263" s="16">
        <v>312.03823465602534</v>
      </c>
      <c r="L1263" s="9" t="s">
        <v>27</v>
      </c>
      <c r="M1263" s="9">
        <v>2021</v>
      </c>
      <c r="N1263" s="9" t="s">
        <v>31</v>
      </c>
      <c r="O1263" s="9" t="s">
        <v>31</v>
      </c>
      <c r="P1263" s="9">
        <v>2035</v>
      </c>
      <c r="Q1263" s="9" t="s">
        <v>32</v>
      </c>
      <c r="R1263" s="17">
        <v>75.080831793051203</v>
      </c>
      <c r="S1263" s="9">
        <v>2035</v>
      </c>
      <c r="T1263" s="9" t="s">
        <v>27</v>
      </c>
      <c r="U1263" s="9" t="s">
        <v>225</v>
      </c>
      <c r="V1263" s="9" t="s">
        <v>226</v>
      </c>
      <c r="W1263" s="9">
        <v>96</v>
      </c>
      <c r="X1263" s="9" t="s">
        <v>227</v>
      </c>
    </row>
    <row r="1264" spans="1:24" ht="60">
      <c r="A1264" s="9" t="s">
        <v>1139</v>
      </c>
      <c r="B1264" s="9" t="s">
        <v>70</v>
      </c>
      <c r="C1264" s="9" t="s">
        <v>346</v>
      </c>
      <c r="D1264" s="9" t="s">
        <v>27</v>
      </c>
      <c r="E1264" s="9" t="s">
        <v>937</v>
      </c>
      <c r="F1264" s="9" t="s">
        <v>937</v>
      </c>
      <c r="G1264" s="9" t="s">
        <v>1141</v>
      </c>
      <c r="H1264" s="9" t="s">
        <v>1142</v>
      </c>
      <c r="I1264" s="9" t="s">
        <v>54</v>
      </c>
      <c r="J1264" s="15">
        <v>80376.585262862631</v>
      </c>
      <c r="K1264" s="16">
        <v>210.23522114845369</v>
      </c>
      <c r="L1264" s="9" t="s">
        <v>27</v>
      </c>
      <c r="M1264" s="9">
        <v>2021</v>
      </c>
      <c r="N1264" s="9" t="s">
        <v>31</v>
      </c>
      <c r="O1264" s="9" t="s">
        <v>31</v>
      </c>
      <c r="P1264" s="9">
        <v>2035</v>
      </c>
      <c r="Q1264" s="9" t="s">
        <v>32</v>
      </c>
      <c r="R1264" s="17">
        <v>20.071585388761783</v>
      </c>
      <c r="S1264" s="9">
        <v>2035</v>
      </c>
      <c r="T1264" s="9" t="s">
        <v>27</v>
      </c>
      <c r="U1264" s="9" t="s">
        <v>225</v>
      </c>
      <c r="V1264" s="9" t="s">
        <v>226</v>
      </c>
      <c r="W1264" s="9">
        <v>96</v>
      </c>
      <c r="X1264" s="9" t="s">
        <v>227</v>
      </c>
    </row>
    <row r="1265" spans="1:24" ht="60">
      <c r="A1265" s="9" t="s">
        <v>1139</v>
      </c>
      <c r="B1265" s="9" t="s">
        <v>70</v>
      </c>
      <c r="C1265" s="9" t="s">
        <v>316</v>
      </c>
      <c r="D1265" s="9" t="s">
        <v>27</v>
      </c>
      <c r="E1265" s="9" t="s">
        <v>1589</v>
      </c>
      <c r="F1265" s="9" t="s">
        <v>1589</v>
      </c>
      <c r="G1265" s="9" t="s">
        <v>1141</v>
      </c>
      <c r="H1265" s="9" t="s">
        <v>1142</v>
      </c>
      <c r="I1265" s="9" t="s">
        <v>54</v>
      </c>
      <c r="J1265" s="15">
        <v>2294.1288996853173</v>
      </c>
      <c r="K1265" s="16">
        <v>4.7333168475569609</v>
      </c>
      <c r="L1265" s="9" t="s">
        <v>27</v>
      </c>
      <c r="M1265" s="9">
        <v>2021</v>
      </c>
      <c r="N1265" s="9" t="s">
        <v>31</v>
      </c>
      <c r="O1265" s="9" t="s">
        <v>31</v>
      </c>
      <c r="P1265" s="9">
        <v>2035</v>
      </c>
      <c r="Q1265" s="9" t="s">
        <v>32</v>
      </c>
      <c r="R1265" s="17">
        <v>1.383670404966074</v>
      </c>
      <c r="S1265" s="9">
        <v>2035</v>
      </c>
      <c r="T1265" s="9" t="s">
        <v>27</v>
      </c>
      <c r="U1265" s="9" t="s">
        <v>225</v>
      </c>
      <c r="V1265" s="9" t="s">
        <v>226</v>
      </c>
      <c r="W1265" s="9">
        <v>96</v>
      </c>
      <c r="X1265" s="9" t="s">
        <v>227</v>
      </c>
    </row>
    <row r="1266" spans="1:24" ht="60">
      <c r="A1266" s="9" t="s">
        <v>1139</v>
      </c>
      <c r="B1266" s="9" t="s">
        <v>70</v>
      </c>
      <c r="C1266" s="9" t="s">
        <v>298</v>
      </c>
      <c r="D1266" s="9" t="s">
        <v>27</v>
      </c>
      <c r="E1266" s="9" t="s">
        <v>432</v>
      </c>
      <c r="F1266" s="9" t="s">
        <v>432</v>
      </c>
      <c r="G1266" s="9" t="s">
        <v>1141</v>
      </c>
      <c r="H1266" s="9" t="s">
        <v>1142</v>
      </c>
      <c r="I1266" s="9" t="s">
        <v>54</v>
      </c>
      <c r="J1266" s="15">
        <v>9989.8513252475768</v>
      </c>
      <c r="K1266" s="16">
        <v>21.487977175798555</v>
      </c>
      <c r="L1266" s="9" t="s">
        <v>27</v>
      </c>
      <c r="M1266" s="9">
        <v>2021</v>
      </c>
      <c r="N1266" s="9" t="s">
        <v>31</v>
      </c>
      <c r="O1266" s="9" t="s">
        <v>31</v>
      </c>
      <c r="P1266" s="9">
        <v>2035</v>
      </c>
      <c r="Q1266" s="9" t="s">
        <v>32</v>
      </c>
      <c r="R1266" s="17">
        <v>4.8857737531558172</v>
      </c>
      <c r="S1266" s="9">
        <v>2035</v>
      </c>
      <c r="T1266" s="9" t="s">
        <v>27</v>
      </c>
      <c r="U1266" s="9" t="s">
        <v>225</v>
      </c>
      <c r="V1266" s="9" t="s">
        <v>226</v>
      </c>
      <c r="W1266" s="9">
        <v>96</v>
      </c>
      <c r="X1266" s="9" t="s">
        <v>227</v>
      </c>
    </row>
    <row r="1267" spans="1:24" ht="60">
      <c r="A1267" s="9" t="s">
        <v>1139</v>
      </c>
      <c r="B1267" s="9" t="s">
        <v>70</v>
      </c>
      <c r="C1267" s="9" t="s">
        <v>276</v>
      </c>
      <c r="D1267" s="9" t="s">
        <v>27</v>
      </c>
      <c r="E1267" s="9" t="s">
        <v>434</v>
      </c>
      <c r="F1267" s="9" t="s">
        <v>434</v>
      </c>
      <c r="G1267" s="9" t="s">
        <v>1141</v>
      </c>
      <c r="H1267" s="9" t="s">
        <v>1142</v>
      </c>
      <c r="I1267" s="9" t="s">
        <v>54</v>
      </c>
      <c r="J1267" s="15">
        <v>5433.8679093007995</v>
      </c>
      <c r="K1267" s="16">
        <v>21.030627705525465</v>
      </c>
      <c r="L1267" s="9" t="s">
        <v>27</v>
      </c>
      <c r="M1267" s="9">
        <v>2021</v>
      </c>
      <c r="N1267" s="9" t="s">
        <v>31</v>
      </c>
      <c r="O1267" s="9" t="s">
        <v>31</v>
      </c>
      <c r="P1267" s="9">
        <v>2035</v>
      </c>
      <c r="Q1267" s="9" t="s">
        <v>32</v>
      </c>
      <c r="R1267" s="17">
        <v>3.0134183563355577</v>
      </c>
      <c r="S1267" s="9">
        <v>2035</v>
      </c>
      <c r="T1267" s="9" t="s">
        <v>27</v>
      </c>
      <c r="U1267" s="9" t="s">
        <v>225</v>
      </c>
      <c r="V1267" s="9" t="s">
        <v>226</v>
      </c>
      <c r="W1267" s="9">
        <v>96</v>
      </c>
      <c r="X1267" s="9" t="s">
        <v>227</v>
      </c>
    </row>
    <row r="1268" spans="1:24" ht="60">
      <c r="A1268" s="9" t="s">
        <v>1139</v>
      </c>
      <c r="B1268" s="9" t="s">
        <v>70</v>
      </c>
      <c r="C1268" s="9" t="s">
        <v>136</v>
      </c>
      <c r="D1268" s="9" t="s">
        <v>27</v>
      </c>
      <c r="E1268" s="9" t="s">
        <v>1590</v>
      </c>
      <c r="F1268" s="9" t="s">
        <v>1590</v>
      </c>
      <c r="G1268" s="9" t="s">
        <v>1141</v>
      </c>
      <c r="H1268" s="9" t="s">
        <v>1142</v>
      </c>
      <c r="I1268" s="9" t="s">
        <v>54</v>
      </c>
      <c r="J1268" s="15">
        <v>8361.9151914614613</v>
      </c>
      <c r="K1268" s="16">
        <v>16.316736807301925</v>
      </c>
      <c r="L1268" s="9" t="s">
        <v>27</v>
      </c>
      <c r="M1268" s="9">
        <v>2021</v>
      </c>
      <c r="N1268" s="9" t="s">
        <v>31</v>
      </c>
      <c r="O1268" s="9" t="s">
        <v>31</v>
      </c>
      <c r="P1268" s="9">
        <v>2035</v>
      </c>
      <c r="Q1268" s="9" t="s">
        <v>32</v>
      </c>
      <c r="R1268" s="17">
        <v>5.5707498260060415</v>
      </c>
      <c r="S1268" s="9">
        <v>2035</v>
      </c>
      <c r="T1268" s="9" t="s">
        <v>27</v>
      </c>
      <c r="U1268" s="9" t="s">
        <v>225</v>
      </c>
      <c r="V1268" s="9" t="s">
        <v>226</v>
      </c>
      <c r="W1268" s="9">
        <v>96</v>
      </c>
      <c r="X1268" s="9" t="s">
        <v>227</v>
      </c>
    </row>
    <row r="1269" spans="1:24" ht="60">
      <c r="A1269" s="9" t="s">
        <v>1139</v>
      </c>
      <c r="B1269" s="9" t="s">
        <v>70</v>
      </c>
      <c r="C1269" s="9" t="s">
        <v>136</v>
      </c>
      <c r="D1269" s="9" t="s">
        <v>27</v>
      </c>
      <c r="E1269" s="9" t="s">
        <v>1138</v>
      </c>
      <c r="F1269" s="9" t="s">
        <v>1138</v>
      </c>
      <c r="G1269" s="9" t="s">
        <v>1141</v>
      </c>
      <c r="H1269" s="9" t="s">
        <v>1142</v>
      </c>
      <c r="I1269" s="9" t="s">
        <v>54</v>
      </c>
      <c r="J1269" s="15">
        <v>4031.2296069010713</v>
      </c>
      <c r="K1269" s="16">
        <v>8.237695650053281</v>
      </c>
      <c r="L1269" s="9" t="s">
        <v>27</v>
      </c>
      <c r="M1269" s="9">
        <v>2021</v>
      </c>
      <c r="N1269" s="9" t="s">
        <v>31</v>
      </c>
      <c r="O1269" s="9" t="s">
        <v>31</v>
      </c>
      <c r="P1269" s="9">
        <v>2035</v>
      </c>
      <c r="Q1269" s="9" t="s">
        <v>32</v>
      </c>
      <c r="R1269" s="17">
        <v>2.0123393570917214</v>
      </c>
      <c r="S1269" s="9">
        <v>2035</v>
      </c>
      <c r="T1269" s="9" t="s">
        <v>27</v>
      </c>
      <c r="U1269" s="9" t="s">
        <v>225</v>
      </c>
      <c r="V1269" s="9" t="s">
        <v>226</v>
      </c>
      <c r="W1269" s="9">
        <v>96</v>
      </c>
      <c r="X1269" s="9" t="s">
        <v>227</v>
      </c>
    </row>
    <row r="1270" spans="1:24" ht="60">
      <c r="A1270" s="9" t="s">
        <v>1139</v>
      </c>
      <c r="B1270" s="9" t="s">
        <v>70</v>
      </c>
      <c r="C1270" s="9" t="s">
        <v>316</v>
      </c>
      <c r="D1270" s="9" t="s">
        <v>27</v>
      </c>
      <c r="E1270" s="9" t="s">
        <v>939</v>
      </c>
      <c r="F1270" s="9" t="s">
        <v>939</v>
      </c>
      <c r="G1270" s="9" t="s">
        <v>1141</v>
      </c>
      <c r="H1270" s="9" t="s">
        <v>1142</v>
      </c>
      <c r="I1270" s="9" t="s">
        <v>54</v>
      </c>
      <c r="J1270" s="15">
        <v>40295.026811148724</v>
      </c>
      <c r="K1270" s="16">
        <v>85.041024339525038</v>
      </c>
      <c r="L1270" s="9" t="s">
        <v>27</v>
      </c>
      <c r="M1270" s="9">
        <v>2021</v>
      </c>
      <c r="N1270" s="9" t="s">
        <v>31</v>
      </c>
      <c r="O1270" s="9" t="s">
        <v>31</v>
      </c>
      <c r="P1270" s="9">
        <v>2035</v>
      </c>
      <c r="Q1270" s="9" t="s">
        <v>32</v>
      </c>
      <c r="R1270" s="17">
        <v>16.330098289494288</v>
      </c>
      <c r="S1270" s="9">
        <v>2035</v>
      </c>
      <c r="T1270" s="9" t="s">
        <v>27</v>
      </c>
      <c r="U1270" s="9" t="s">
        <v>225</v>
      </c>
      <c r="V1270" s="9" t="s">
        <v>226</v>
      </c>
      <c r="W1270" s="9">
        <v>96</v>
      </c>
      <c r="X1270" s="9" t="s">
        <v>227</v>
      </c>
    </row>
    <row r="1271" spans="1:24" ht="60">
      <c r="A1271" s="9" t="s">
        <v>1139</v>
      </c>
      <c r="B1271" s="9" t="s">
        <v>70</v>
      </c>
      <c r="C1271" s="9" t="s">
        <v>316</v>
      </c>
      <c r="D1271" s="9" t="s">
        <v>27</v>
      </c>
      <c r="E1271" s="9" t="s">
        <v>1591</v>
      </c>
      <c r="F1271" s="9" t="s">
        <v>1591</v>
      </c>
      <c r="G1271" s="9" t="s">
        <v>1141</v>
      </c>
      <c r="H1271" s="9" t="s">
        <v>1142</v>
      </c>
      <c r="I1271" s="9" t="s">
        <v>54</v>
      </c>
      <c r="J1271" s="15">
        <v>5073.009662980674</v>
      </c>
      <c r="K1271" s="16">
        <v>13.160123277323111</v>
      </c>
      <c r="L1271" s="9" t="s">
        <v>27</v>
      </c>
      <c r="M1271" s="9">
        <v>2021</v>
      </c>
      <c r="N1271" s="9" t="s">
        <v>31</v>
      </c>
      <c r="O1271" s="9" t="s">
        <v>31</v>
      </c>
      <c r="P1271" s="9">
        <v>2035</v>
      </c>
      <c r="Q1271" s="9" t="s">
        <v>32</v>
      </c>
      <c r="R1271" s="17">
        <v>3.6667732816538203</v>
      </c>
      <c r="S1271" s="9">
        <v>2035</v>
      </c>
      <c r="T1271" s="9" t="s">
        <v>27</v>
      </c>
      <c r="U1271" s="9" t="s">
        <v>225</v>
      </c>
      <c r="V1271" s="9" t="s">
        <v>226</v>
      </c>
      <c r="W1271" s="9">
        <v>96</v>
      </c>
      <c r="X1271" s="9" t="s">
        <v>227</v>
      </c>
    </row>
    <row r="1272" spans="1:24" ht="60">
      <c r="A1272" s="9" t="s">
        <v>1139</v>
      </c>
      <c r="B1272" s="9" t="s">
        <v>70</v>
      </c>
      <c r="C1272" s="9" t="s">
        <v>355</v>
      </c>
      <c r="D1272" s="9" t="s">
        <v>27</v>
      </c>
      <c r="E1272" s="9" t="s">
        <v>1592</v>
      </c>
      <c r="F1272" s="9" t="s">
        <v>1592</v>
      </c>
      <c r="G1272" s="9" t="s">
        <v>1141</v>
      </c>
      <c r="H1272" s="9" t="s">
        <v>1142</v>
      </c>
      <c r="I1272" s="9" t="s">
        <v>54</v>
      </c>
      <c r="J1272" s="15">
        <v>1695.8628129322462</v>
      </c>
      <c r="K1272" s="16">
        <v>3.5945980734266727</v>
      </c>
      <c r="L1272" s="9" t="s">
        <v>27</v>
      </c>
      <c r="M1272" s="9">
        <v>2021</v>
      </c>
      <c r="N1272" s="9" t="s">
        <v>31</v>
      </c>
      <c r="O1272" s="9" t="s">
        <v>31</v>
      </c>
      <c r="P1272" s="9">
        <v>2035</v>
      </c>
      <c r="Q1272" s="9" t="s">
        <v>32</v>
      </c>
      <c r="R1272" s="17">
        <v>0.60555493379206549</v>
      </c>
      <c r="S1272" s="9">
        <v>2035</v>
      </c>
      <c r="T1272" s="9" t="s">
        <v>27</v>
      </c>
      <c r="U1272" s="9" t="s">
        <v>225</v>
      </c>
      <c r="V1272" s="9" t="s">
        <v>226</v>
      </c>
      <c r="W1272" s="9">
        <v>96</v>
      </c>
      <c r="X1272" s="9" t="s">
        <v>227</v>
      </c>
    </row>
    <row r="1273" spans="1:24" ht="36">
      <c r="A1273" s="9" t="s">
        <v>1593</v>
      </c>
      <c r="B1273" s="9" t="s">
        <v>70</v>
      </c>
      <c r="C1273" s="9" t="s">
        <v>284</v>
      </c>
      <c r="D1273" s="9" t="s">
        <v>27</v>
      </c>
      <c r="E1273" s="9" t="s">
        <v>1140</v>
      </c>
      <c r="F1273" s="9" t="s">
        <v>1140</v>
      </c>
      <c r="G1273" s="9" t="s">
        <v>1594</v>
      </c>
      <c r="H1273" s="9" t="s">
        <v>1595</v>
      </c>
      <c r="I1273" s="9" t="s">
        <v>54</v>
      </c>
      <c r="J1273" s="15">
        <v>5327.1573283548423</v>
      </c>
      <c r="K1273" s="16">
        <v>13.639505821992236</v>
      </c>
      <c r="L1273" s="9" t="s">
        <v>27</v>
      </c>
      <c r="M1273" s="9">
        <v>2021</v>
      </c>
      <c r="N1273" s="9" t="s">
        <v>31</v>
      </c>
      <c r="O1273" s="9" t="s">
        <v>31</v>
      </c>
      <c r="P1273" s="9">
        <v>2035</v>
      </c>
      <c r="Q1273" s="9" t="s">
        <v>32</v>
      </c>
      <c r="R1273" s="17">
        <v>3.2380384476172055</v>
      </c>
      <c r="S1273" s="9">
        <v>2035</v>
      </c>
      <c r="T1273" s="9" t="s">
        <v>27</v>
      </c>
      <c r="U1273" s="9" t="s">
        <v>225</v>
      </c>
      <c r="V1273" s="9" t="s">
        <v>226</v>
      </c>
      <c r="W1273" s="9">
        <v>96</v>
      </c>
      <c r="X1273" s="9" t="s">
        <v>227</v>
      </c>
    </row>
    <row r="1274" spans="1:24" ht="36">
      <c r="A1274" s="9" t="s">
        <v>1593</v>
      </c>
      <c r="B1274" s="9" t="s">
        <v>70</v>
      </c>
      <c r="C1274" s="9" t="s">
        <v>630</v>
      </c>
      <c r="D1274" s="9" t="s">
        <v>27</v>
      </c>
      <c r="E1274" s="9" t="s">
        <v>1143</v>
      </c>
      <c r="F1274" s="9" t="s">
        <v>1143</v>
      </c>
      <c r="G1274" s="9" t="s">
        <v>1594</v>
      </c>
      <c r="H1274" s="9" t="s">
        <v>1595</v>
      </c>
      <c r="I1274" s="9" t="s">
        <v>54</v>
      </c>
      <c r="J1274" s="15">
        <v>23091.34246124166</v>
      </c>
      <c r="K1274" s="16">
        <v>56.669717559716076</v>
      </c>
      <c r="L1274" s="9" t="s">
        <v>27</v>
      </c>
      <c r="M1274" s="9">
        <v>2021</v>
      </c>
      <c r="N1274" s="9" t="s">
        <v>31</v>
      </c>
      <c r="O1274" s="9" t="s">
        <v>31</v>
      </c>
      <c r="P1274" s="9">
        <v>2035</v>
      </c>
      <c r="Q1274" s="9" t="s">
        <v>32</v>
      </c>
      <c r="R1274" s="17">
        <v>8.7952205928227265</v>
      </c>
      <c r="S1274" s="9">
        <v>2035</v>
      </c>
      <c r="T1274" s="9" t="s">
        <v>27</v>
      </c>
      <c r="U1274" s="9" t="s">
        <v>225</v>
      </c>
      <c r="V1274" s="9" t="s">
        <v>226</v>
      </c>
      <c r="W1274" s="9">
        <v>96</v>
      </c>
      <c r="X1274" s="9" t="s">
        <v>227</v>
      </c>
    </row>
    <row r="1275" spans="1:24" ht="36">
      <c r="A1275" s="9" t="s">
        <v>1593</v>
      </c>
      <c r="B1275" s="9" t="s">
        <v>70</v>
      </c>
      <c r="C1275" s="9" t="s">
        <v>346</v>
      </c>
      <c r="D1275" s="9" t="s">
        <v>27</v>
      </c>
      <c r="E1275" s="9" t="s">
        <v>446</v>
      </c>
      <c r="F1275" s="9" t="s">
        <v>446</v>
      </c>
      <c r="G1275" s="9" t="s">
        <v>1594</v>
      </c>
      <c r="H1275" s="9" t="s">
        <v>1595</v>
      </c>
      <c r="I1275" s="9" t="s">
        <v>54</v>
      </c>
      <c r="J1275" s="15">
        <v>10007.747073177217</v>
      </c>
      <c r="K1275" s="16">
        <v>28.611338299543554</v>
      </c>
      <c r="L1275" s="9" t="s">
        <v>27</v>
      </c>
      <c r="M1275" s="9">
        <v>2021</v>
      </c>
      <c r="N1275" s="9" t="s">
        <v>31</v>
      </c>
      <c r="O1275" s="9" t="s">
        <v>31</v>
      </c>
      <c r="P1275" s="9">
        <v>2035</v>
      </c>
      <c r="Q1275" s="9" t="s">
        <v>32</v>
      </c>
      <c r="R1275" s="17">
        <v>3.6759864126916035</v>
      </c>
      <c r="S1275" s="9">
        <v>2035</v>
      </c>
      <c r="T1275" s="9" t="s">
        <v>27</v>
      </c>
      <c r="U1275" s="9" t="s">
        <v>225</v>
      </c>
      <c r="V1275" s="9" t="s">
        <v>226</v>
      </c>
      <c r="W1275" s="9">
        <v>96</v>
      </c>
      <c r="X1275" s="9" t="s">
        <v>227</v>
      </c>
    </row>
    <row r="1276" spans="1:24" ht="36">
      <c r="A1276" s="9" t="s">
        <v>1593</v>
      </c>
      <c r="B1276" s="9" t="s">
        <v>70</v>
      </c>
      <c r="C1276" s="9" t="s">
        <v>346</v>
      </c>
      <c r="D1276" s="9" t="s">
        <v>27</v>
      </c>
      <c r="E1276" s="9" t="s">
        <v>1144</v>
      </c>
      <c r="F1276" s="9" t="s">
        <v>1144</v>
      </c>
      <c r="G1276" s="9" t="s">
        <v>1594</v>
      </c>
      <c r="H1276" s="9" t="s">
        <v>1595</v>
      </c>
      <c r="I1276" s="9" t="s">
        <v>54</v>
      </c>
      <c r="J1276" s="15">
        <v>3325.1262051804133</v>
      </c>
      <c r="K1276" s="16">
        <v>7.7229311589514147</v>
      </c>
      <c r="L1276" s="9" t="s">
        <v>27</v>
      </c>
      <c r="M1276" s="9">
        <v>2021</v>
      </c>
      <c r="N1276" s="9" t="s">
        <v>31</v>
      </c>
      <c r="O1276" s="9" t="s">
        <v>31</v>
      </c>
      <c r="P1276" s="9">
        <v>2035</v>
      </c>
      <c r="Q1276" s="9" t="s">
        <v>32</v>
      </c>
      <c r="R1276" s="17">
        <v>1.4460180506259726</v>
      </c>
      <c r="S1276" s="9">
        <v>2035</v>
      </c>
      <c r="T1276" s="9" t="s">
        <v>27</v>
      </c>
      <c r="U1276" s="9" t="s">
        <v>225</v>
      </c>
      <c r="V1276" s="9" t="s">
        <v>226</v>
      </c>
      <c r="W1276" s="9">
        <v>96</v>
      </c>
      <c r="X1276" s="9" t="s">
        <v>227</v>
      </c>
    </row>
    <row r="1277" spans="1:24" ht="36">
      <c r="A1277" s="9" t="s">
        <v>1593</v>
      </c>
      <c r="B1277" s="9" t="s">
        <v>70</v>
      </c>
      <c r="C1277" s="9" t="s">
        <v>252</v>
      </c>
      <c r="D1277" s="9" t="s">
        <v>27</v>
      </c>
      <c r="E1277" s="9" t="s">
        <v>449</v>
      </c>
      <c r="F1277" s="9" t="s">
        <v>449</v>
      </c>
      <c r="G1277" s="9" t="s">
        <v>1594</v>
      </c>
      <c r="H1277" s="9" t="s">
        <v>1595</v>
      </c>
      <c r="I1277" s="9" t="s">
        <v>54</v>
      </c>
      <c r="J1277" s="15">
        <v>5088.8034890430072</v>
      </c>
      <c r="K1277" s="16">
        <v>9.256831964057783</v>
      </c>
      <c r="L1277" s="9" t="s">
        <v>27</v>
      </c>
      <c r="M1277" s="9">
        <v>2021</v>
      </c>
      <c r="N1277" s="9" t="s">
        <v>31</v>
      </c>
      <c r="O1277" s="9" t="s">
        <v>31</v>
      </c>
      <c r="P1277" s="9">
        <v>2035</v>
      </c>
      <c r="Q1277" s="9" t="s">
        <v>32</v>
      </c>
      <c r="R1277" s="17">
        <v>2.1886387136245622</v>
      </c>
      <c r="S1277" s="9">
        <v>2035</v>
      </c>
      <c r="T1277" s="9" t="s">
        <v>27</v>
      </c>
      <c r="U1277" s="9" t="s">
        <v>225</v>
      </c>
      <c r="V1277" s="9" t="s">
        <v>226</v>
      </c>
      <c r="W1277" s="9">
        <v>96</v>
      </c>
      <c r="X1277" s="9" t="s">
        <v>227</v>
      </c>
    </row>
    <row r="1278" spans="1:24" ht="36">
      <c r="A1278" s="9" t="s">
        <v>1593</v>
      </c>
      <c r="B1278" s="9" t="s">
        <v>70</v>
      </c>
      <c r="C1278" s="9" t="s">
        <v>136</v>
      </c>
      <c r="D1278" s="9" t="s">
        <v>27</v>
      </c>
      <c r="E1278" s="9" t="s">
        <v>451</v>
      </c>
      <c r="F1278" s="9" t="s">
        <v>451</v>
      </c>
      <c r="G1278" s="9" t="s">
        <v>1594</v>
      </c>
      <c r="H1278" s="9" t="s">
        <v>1595</v>
      </c>
      <c r="I1278" s="9" t="s">
        <v>54</v>
      </c>
      <c r="J1278" s="15">
        <v>6725.6218916414391</v>
      </c>
      <c r="K1278" s="16">
        <v>14.438932610237131</v>
      </c>
      <c r="L1278" s="9" t="s">
        <v>27</v>
      </c>
      <c r="M1278" s="9">
        <v>2021</v>
      </c>
      <c r="N1278" s="9" t="s">
        <v>31</v>
      </c>
      <c r="O1278" s="9" t="s">
        <v>31</v>
      </c>
      <c r="P1278" s="9">
        <v>2035</v>
      </c>
      <c r="Q1278" s="9" t="s">
        <v>32</v>
      </c>
      <c r="R1278" s="17">
        <v>6.8517723612136896</v>
      </c>
      <c r="S1278" s="9">
        <v>2035</v>
      </c>
      <c r="T1278" s="9" t="s">
        <v>27</v>
      </c>
      <c r="U1278" s="9" t="s">
        <v>225</v>
      </c>
      <c r="V1278" s="9" t="s">
        <v>226</v>
      </c>
      <c r="W1278" s="9">
        <v>96</v>
      </c>
      <c r="X1278" s="9" t="s">
        <v>227</v>
      </c>
    </row>
    <row r="1279" spans="1:24" ht="36">
      <c r="A1279" s="9" t="s">
        <v>1593</v>
      </c>
      <c r="B1279" s="9" t="s">
        <v>70</v>
      </c>
      <c r="C1279" s="9" t="s">
        <v>157</v>
      </c>
      <c r="D1279" s="9" t="s">
        <v>27</v>
      </c>
      <c r="E1279" s="9" t="s">
        <v>1145</v>
      </c>
      <c r="F1279" s="9" t="s">
        <v>1145</v>
      </c>
      <c r="G1279" s="9" t="s">
        <v>1594</v>
      </c>
      <c r="H1279" s="9" t="s">
        <v>1595</v>
      </c>
      <c r="I1279" s="9" t="s">
        <v>54</v>
      </c>
      <c r="J1279" s="15">
        <v>1736.3135169485306</v>
      </c>
      <c r="K1279" s="16">
        <v>5.309146837400422</v>
      </c>
      <c r="L1279" s="9" t="s">
        <v>27</v>
      </c>
      <c r="M1279" s="9">
        <v>2021</v>
      </c>
      <c r="N1279" s="9" t="s">
        <v>31</v>
      </c>
      <c r="O1279" s="9" t="s">
        <v>31</v>
      </c>
      <c r="P1279" s="9">
        <v>2035</v>
      </c>
      <c r="Q1279" s="9" t="s">
        <v>32</v>
      </c>
      <c r="R1279" s="17">
        <v>0.73160280218406348</v>
      </c>
      <c r="S1279" s="9">
        <v>2035</v>
      </c>
      <c r="T1279" s="9" t="s">
        <v>27</v>
      </c>
      <c r="U1279" s="9" t="s">
        <v>225</v>
      </c>
      <c r="V1279" s="9" t="s">
        <v>226</v>
      </c>
      <c r="W1279" s="9">
        <v>96</v>
      </c>
      <c r="X1279" s="9" t="s">
        <v>227</v>
      </c>
    </row>
    <row r="1280" spans="1:24" ht="36">
      <c r="A1280" s="9" t="s">
        <v>1593</v>
      </c>
      <c r="B1280" s="9" t="s">
        <v>70</v>
      </c>
      <c r="C1280" s="9" t="s">
        <v>270</v>
      </c>
      <c r="D1280" s="9" t="s">
        <v>27</v>
      </c>
      <c r="E1280" s="9" t="s">
        <v>453</v>
      </c>
      <c r="F1280" s="9" t="s">
        <v>453</v>
      </c>
      <c r="G1280" s="9" t="s">
        <v>1594</v>
      </c>
      <c r="H1280" s="9" t="s">
        <v>1595</v>
      </c>
      <c r="I1280" s="9" t="s">
        <v>54</v>
      </c>
      <c r="J1280" s="15">
        <v>3508.1070800658554</v>
      </c>
      <c r="K1280" s="16">
        <v>10.634233494523537</v>
      </c>
      <c r="L1280" s="9" t="s">
        <v>27</v>
      </c>
      <c r="M1280" s="9">
        <v>2021</v>
      </c>
      <c r="N1280" s="9" t="s">
        <v>31</v>
      </c>
      <c r="O1280" s="9" t="s">
        <v>31</v>
      </c>
      <c r="P1280" s="9">
        <v>2035</v>
      </c>
      <c r="Q1280" s="9" t="s">
        <v>32</v>
      </c>
      <c r="R1280" s="17">
        <v>2.715490140559317</v>
      </c>
      <c r="S1280" s="9">
        <v>2035</v>
      </c>
      <c r="T1280" s="9" t="s">
        <v>27</v>
      </c>
      <c r="U1280" s="9" t="s">
        <v>225</v>
      </c>
      <c r="V1280" s="9" t="s">
        <v>226</v>
      </c>
      <c r="W1280" s="9">
        <v>96</v>
      </c>
      <c r="X1280" s="9" t="s">
        <v>227</v>
      </c>
    </row>
    <row r="1281" spans="1:24" ht="36">
      <c r="A1281" s="9" t="s">
        <v>1593</v>
      </c>
      <c r="B1281" s="9" t="s">
        <v>70</v>
      </c>
      <c r="C1281" s="9" t="s">
        <v>590</v>
      </c>
      <c r="D1281" s="9" t="s">
        <v>27</v>
      </c>
      <c r="E1281" s="9" t="s">
        <v>1146</v>
      </c>
      <c r="F1281" s="9" t="s">
        <v>1146</v>
      </c>
      <c r="G1281" s="9" t="s">
        <v>1594</v>
      </c>
      <c r="H1281" s="9" t="s">
        <v>1595</v>
      </c>
      <c r="I1281" s="9" t="s">
        <v>54</v>
      </c>
      <c r="J1281" s="15">
        <v>19548.165618279327</v>
      </c>
      <c r="K1281" s="16">
        <v>40.437798310737655</v>
      </c>
      <c r="L1281" s="9" t="s">
        <v>27</v>
      </c>
      <c r="M1281" s="9">
        <v>2021</v>
      </c>
      <c r="N1281" s="9" t="s">
        <v>31</v>
      </c>
      <c r="O1281" s="9" t="s">
        <v>31</v>
      </c>
      <c r="P1281" s="9">
        <v>2035</v>
      </c>
      <c r="Q1281" s="9" t="s">
        <v>32</v>
      </c>
      <c r="R1281" s="17">
        <v>8.8111020553711317</v>
      </c>
      <c r="S1281" s="9">
        <v>2035</v>
      </c>
      <c r="T1281" s="9" t="s">
        <v>27</v>
      </c>
      <c r="U1281" s="9" t="s">
        <v>225</v>
      </c>
      <c r="V1281" s="9" t="s">
        <v>226</v>
      </c>
      <c r="W1281" s="9">
        <v>96</v>
      </c>
      <c r="X1281" s="9" t="s">
        <v>227</v>
      </c>
    </row>
    <row r="1282" spans="1:24" ht="36">
      <c r="A1282" s="9" t="s">
        <v>1593</v>
      </c>
      <c r="B1282" s="9" t="s">
        <v>70</v>
      </c>
      <c r="C1282" s="9" t="s">
        <v>221</v>
      </c>
      <c r="D1282" s="9" t="s">
        <v>27</v>
      </c>
      <c r="E1282" s="9" t="s">
        <v>1147</v>
      </c>
      <c r="F1282" s="9" t="s">
        <v>1147</v>
      </c>
      <c r="G1282" s="9" t="s">
        <v>1594</v>
      </c>
      <c r="H1282" s="9" t="s">
        <v>1595</v>
      </c>
      <c r="I1282" s="9" t="s">
        <v>54</v>
      </c>
      <c r="J1282" s="15">
        <v>10646.269344459093</v>
      </c>
      <c r="K1282" s="16">
        <v>18.62335865797731</v>
      </c>
      <c r="L1282" s="9" t="s">
        <v>27</v>
      </c>
      <c r="M1282" s="9">
        <v>2021</v>
      </c>
      <c r="N1282" s="9" t="s">
        <v>31</v>
      </c>
      <c r="O1282" s="9" t="s">
        <v>31</v>
      </c>
      <c r="P1282" s="9">
        <v>2035</v>
      </c>
      <c r="Q1282" s="9" t="s">
        <v>32</v>
      </c>
      <c r="R1282" s="17">
        <v>4.5919490261024967</v>
      </c>
      <c r="S1282" s="9">
        <v>2035</v>
      </c>
      <c r="T1282" s="9" t="s">
        <v>27</v>
      </c>
      <c r="U1282" s="9" t="s">
        <v>225</v>
      </c>
      <c r="V1282" s="9" t="s">
        <v>226</v>
      </c>
      <c r="W1282" s="9">
        <v>96</v>
      </c>
      <c r="X1282" s="9" t="s">
        <v>227</v>
      </c>
    </row>
    <row r="1283" spans="1:24" ht="36">
      <c r="A1283" s="9" t="s">
        <v>1593</v>
      </c>
      <c r="B1283" s="9" t="s">
        <v>70</v>
      </c>
      <c r="C1283" s="9" t="s">
        <v>455</v>
      </c>
      <c r="D1283" s="9" t="s">
        <v>27</v>
      </c>
      <c r="E1283" s="9" t="s">
        <v>456</v>
      </c>
      <c r="F1283" s="9" t="s">
        <v>456</v>
      </c>
      <c r="G1283" s="9" t="s">
        <v>1594</v>
      </c>
      <c r="H1283" s="9" t="s">
        <v>1595</v>
      </c>
      <c r="I1283" s="9" t="s">
        <v>54</v>
      </c>
      <c r="J1283" s="15">
        <v>23695.680798286256</v>
      </c>
      <c r="K1283" s="16">
        <v>78.734901912818231</v>
      </c>
      <c r="L1283" s="9" t="s">
        <v>27</v>
      </c>
      <c r="M1283" s="9">
        <v>2021</v>
      </c>
      <c r="N1283" s="9" t="s">
        <v>31</v>
      </c>
      <c r="O1283" s="9" t="s">
        <v>31</v>
      </c>
      <c r="P1283" s="9">
        <v>2035</v>
      </c>
      <c r="Q1283" s="9" t="s">
        <v>32</v>
      </c>
      <c r="R1283" s="17">
        <v>10.522947120608414</v>
      </c>
      <c r="S1283" s="9">
        <v>2035</v>
      </c>
      <c r="T1283" s="9" t="s">
        <v>27</v>
      </c>
      <c r="U1283" s="9" t="s">
        <v>225</v>
      </c>
      <c r="V1283" s="9" t="s">
        <v>226</v>
      </c>
      <c r="W1283" s="9">
        <v>96</v>
      </c>
      <c r="X1283" s="9" t="s">
        <v>227</v>
      </c>
    </row>
    <row r="1284" spans="1:24" ht="36">
      <c r="A1284" s="9" t="s">
        <v>1593</v>
      </c>
      <c r="B1284" s="9" t="s">
        <v>70</v>
      </c>
      <c r="C1284" s="9" t="s">
        <v>458</v>
      </c>
      <c r="D1284" s="9" t="s">
        <v>27</v>
      </c>
      <c r="E1284" s="9" t="s">
        <v>459</v>
      </c>
      <c r="F1284" s="9" t="s">
        <v>459</v>
      </c>
      <c r="G1284" s="9" t="s">
        <v>1594</v>
      </c>
      <c r="H1284" s="9" t="s">
        <v>1595</v>
      </c>
      <c r="I1284" s="9" t="s">
        <v>54</v>
      </c>
      <c r="J1284" s="15">
        <v>3825.1766056508286</v>
      </c>
      <c r="K1284" s="16">
        <v>8.9983534597980306</v>
      </c>
      <c r="L1284" s="9" t="s">
        <v>27</v>
      </c>
      <c r="M1284" s="9">
        <v>2021</v>
      </c>
      <c r="N1284" s="9" t="s">
        <v>31</v>
      </c>
      <c r="O1284" s="9" t="s">
        <v>31</v>
      </c>
      <c r="P1284" s="9">
        <v>2035</v>
      </c>
      <c r="Q1284" s="9" t="s">
        <v>32</v>
      </c>
      <c r="R1284" s="17">
        <v>3.0621314874830694</v>
      </c>
      <c r="S1284" s="9">
        <v>2035</v>
      </c>
      <c r="T1284" s="9" t="s">
        <v>27</v>
      </c>
      <c r="U1284" s="9" t="s">
        <v>225</v>
      </c>
      <c r="V1284" s="9" t="s">
        <v>226</v>
      </c>
      <c r="W1284" s="9">
        <v>96</v>
      </c>
      <c r="X1284" s="9" t="s">
        <v>227</v>
      </c>
    </row>
    <row r="1285" spans="1:24" ht="36">
      <c r="A1285" s="9" t="s">
        <v>1593</v>
      </c>
      <c r="B1285" s="9" t="s">
        <v>70</v>
      </c>
      <c r="C1285" s="9" t="s">
        <v>458</v>
      </c>
      <c r="D1285" s="9" t="s">
        <v>27</v>
      </c>
      <c r="E1285" s="9" t="s">
        <v>1148</v>
      </c>
      <c r="F1285" s="9" t="s">
        <v>1148</v>
      </c>
      <c r="G1285" s="9" t="s">
        <v>1594</v>
      </c>
      <c r="H1285" s="9" t="s">
        <v>1595</v>
      </c>
      <c r="I1285" s="9" t="s">
        <v>54</v>
      </c>
      <c r="J1285" s="15">
        <v>1561.0969099131557</v>
      </c>
      <c r="K1285" s="16">
        <v>5.7261724211171323</v>
      </c>
      <c r="L1285" s="9" t="s">
        <v>27</v>
      </c>
      <c r="M1285" s="9">
        <v>2021</v>
      </c>
      <c r="N1285" s="9" t="s">
        <v>31</v>
      </c>
      <c r="O1285" s="9" t="s">
        <v>31</v>
      </c>
      <c r="P1285" s="9">
        <v>2035</v>
      </c>
      <c r="Q1285" s="9" t="s">
        <v>32</v>
      </c>
      <c r="R1285" s="17">
        <v>0.877782925829381</v>
      </c>
      <c r="S1285" s="9">
        <v>2035</v>
      </c>
      <c r="T1285" s="9" t="s">
        <v>27</v>
      </c>
      <c r="U1285" s="9" t="s">
        <v>225</v>
      </c>
      <c r="V1285" s="9" t="s">
        <v>226</v>
      </c>
      <c r="W1285" s="9">
        <v>96</v>
      </c>
      <c r="X1285" s="9" t="s">
        <v>227</v>
      </c>
    </row>
    <row r="1286" spans="1:24" ht="36">
      <c r="A1286" s="9" t="s">
        <v>1593</v>
      </c>
      <c r="B1286" s="9" t="s">
        <v>70</v>
      </c>
      <c r="C1286" s="9" t="s">
        <v>402</v>
      </c>
      <c r="D1286" s="9" t="s">
        <v>27</v>
      </c>
      <c r="E1286" s="9" t="s">
        <v>461</v>
      </c>
      <c r="F1286" s="9" t="s">
        <v>461</v>
      </c>
      <c r="G1286" s="9" t="s">
        <v>1594</v>
      </c>
      <c r="H1286" s="9" t="s">
        <v>1595</v>
      </c>
      <c r="I1286" s="9" t="s">
        <v>54</v>
      </c>
      <c r="J1286" s="15">
        <v>2787.288214628265</v>
      </c>
      <c r="K1286" s="16">
        <v>9.755546208322869</v>
      </c>
      <c r="L1286" s="9" t="s">
        <v>27</v>
      </c>
      <c r="M1286" s="9">
        <v>2021</v>
      </c>
      <c r="N1286" s="9" t="s">
        <v>31</v>
      </c>
      <c r="O1286" s="9" t="s">
        <v>31</v>
      </c>
      <c r="P1286" s="9">
        <v>2035</v>
      </c>
      <c r="Q1286" s="9" t="s">
        <v>32</v>
      </c>
      <c r="R1286" s="17">
        <v>1.4391050334421625</v>
      </c>
      <c r="S1286" s="9">
        <v>2035</v>
      </c>
      <c r="T1286" s="9" t="s">
        <v>27</v>
      </c>
      <c r="U1286" s="9" t="s">
        <v>225</v>
      </c>
      <c r="V1286" s="9" t="s">
        <v>226</v>
      </c>
      <c r="W1286" s="9">
        <v>96</v>
      </c>
      <c r="X1286" s="9" t="s">
        <v>227</v>
      </c>
    </row>
    <row r="1287" spans="1:24" ht="36">
      <c r="A1287" s="9" t="s">
        <v>1593</v>
      </c>
      <c r="B1287" s="9" t="s">
        <v>70</v>
      </c>
      <c r="C1287" s="9" t="s">
        <v>316</v>
      </c>
      <c r="D1287" s="9" t="s">
        <v>27</v>
      </c>
      <c r="E1287" s="9" t="s">
        <v>1149</v>
      </c>
      <c r="F1287" s="9" t="s">
        <v>1149</v>
      </c>
      <c r="G1287" s="9" t="s">
        <v>1594</v>
      </c>
      <c r="H1287" s="9" t="s">
        <v>1595</v>
      </c>
      <c r="I1287" s="9" t="s">
        <v>54</v>
      </c>
      <c r="J1287" s="15">
        <v>38219.063496223003</v>
      </c>
      <c r="K1287" s="16">
        <v>106.27621970221227</v>
      </c>
      <c r="L1287" s="9" t="s">
        <v>27</v>
      </c>
      <c r="M1287" s="9">
        <v>2021</v>
      </c>
      <c r="N1287" s="9" t="s">
        <v>31</v>
      </c>
      <c r="O1287" s="9" t="s">
        <v>31</v>
      </c>
      <c r="P1287" s="9">
        <v>2035</v>
      </c>
      <c r="Q1287" s="9" t="s">
        <v>32</v>
      </c>
      <c r="R1287" s="17">
        <v>17.298195108546327</v>
      </c>
      <c r="S1287" s="9">
        <v>2035</v>
      </c>
      <c r="T1287" s="9" t="s">
        <v>27</v>
      </c>
      <c r="U1287" s="9" t="s">
        <v>225</v>
      </c>
      <c r="V1287" s="9" t="s">
        <v>226</v>
      </c>
      <c r="W1287" s="9">
        <v>96</v>
      </c>
      <c r="X1287" s="9" t="s">
        <v>227</v>
      </c>
    </row>
    <row r="1288" spans="1:24" ht="36">
      <c r="A1288" s="9" t="s">
        <v>1593</v>
      </c>
      <c r="B1288" s="9" t="s">
        <v>70</v>
      </c>
      <c r="C1288" s="9" t="s">
        <v>270</v>
      </c>
      <c r="D1288" s="9" t="s">
        <v>27</v>
      </c>
      <c r="E1288" s="9" t="s">
        <v>1150</v>
      </c>
      <c r="F1288" s="9" t="s">
        <v>1150</v>
      </c>
      <c r="G1288" s="9" t="s">
        <v>1594</v>
      </c>
      <c r="H1288" s="9" t="s">
        <v>1595</v>
      </c>
      <c r="I1288" s="9" t="s">
        <v>54</v>
      </c>
      <c r="J1288" s="15">
        <v>81523.288718073454</v>
      </c>
      <c r="K1288" s="16">
        <v>217.98639990809855</v>
      </c>
      <c r="L1288" s="9" t="s">
        <v>27</v>
      </c>
      <c r="M1288" s="9">
        <v>2021</v>
      </c>
      <c r="N1288" s="9" t="s">
        <v>31</v>
      </c>
      <c r="O1288" s="9" t="s">
        <v>31</v>
      </c>
      <c r="P1288" s="9">
        <v>2035</v>
      </c>
      <c r="Q1288" s="9" t="s">
        <v>32</v>
      </c>
      <c r="R1288" s="17">
        <v>39.916552790411671</v>
      </c>
      <c r="S1288" s="9">
        <v>2035</v>
      </c>
      <c r="T1288" s="9" t="s">
        <v>27</v>
      </c>
      <c r="U1288" s="9" t="s">
        <v>225</v>
      </c>
      <c r="V1288" s="9" t="s">
        <v>226</v>
      </c>
      <c r="W1288" s="9">
        <v>96</v>
      </c>
      <c r="X1288" s="9" t="s">
        <v>227</v>
      </c>
    </row>
    <row r="1289" spans="1:24" ht="36">
      <c r="A1289" s="9" t="s">
        <v>1593</v>
      </c>
      <c r="B1289" s="9" t="s">
        <v>70</v>
      </c>
      <c r="C1289" s="9" t="s">
        <v>234</v>
      </c>
      <c r="D1289" s="9" t="s">
        <v>27</v>
      </c>
      <c r="E1289" s="9" t="s">
        <v>463</v>
      </c>
      <c r="F1289" s="9" t="s">
        <v>463</v>
      </c>
      <c r="G1289" s="9" t="s">
        <v>1594</v>
      </c>
      <c r="H1289" s="9" t="s">
        <v>1595</v>
      </c>
      <c r="I1289" s="9" t="s">
        <v>54</v>
      </c>
      <c r="J1289" s="15">
        <v>5856.2281620735439</v>
      </c>
      <c r="K1289" s="16">
        <v>13.128491614596882</v>
      </c>
      <c r="L1289" s="9" t="s">
        <v>27</v>
      </c>
      <c r="M1289" s="9">
        <v>2021</v>
      </c>
      <c r="N1289" s="9" t="s">
        <v>31</v>
      </c>
      <c r="O1289" s="9" t="s">
        <v>31</v>
      </c>
      <c r="P1289" s="9">
        <v>2035</v>
      </c>
      <c r="Q1289" s="9" t="s">
        <v>32</v>
      </c>
      <c r="R1289" s="17">
        <v>2.2274868559043139</v>
      </c>
      <c r="S1289" s="9">
        <v>2035</v>
      </c>
      <c r="T1289" s="9" t="s">
        <v>27</v>
      </c>
      <c r="U1289" s="9" t="s">
        <v>225</v>
      </c>
      <c r="V1289" s="9" t="s">
        <v>226</v>
      </c>
      <c r="W1289" s="9">
        <v>96</v>
      </c>
      <c r="X1289" s="9" t="s">
        <v>227</v>
      </c>
    </row>
    <row r="1290" spans="1:24" ht="36">
      <c r="A1290" s="9" t="s">
        <v>1593</v>
      </c>
      <c r="B1290" s="9" t="s">
        <v>70</v>
      </c>
      <c r="C1290" s="9" t="s">
        <v>465</v>
      </c>
      <c r="D1290" s="9" t="s">
        <v>27</v>
      </c>
      <c r="E1290" s="9" t="s">
        <v>466</v>
      </c>
      <c r="F1290" s="9" t="s">
        <v>466</v>
      </c>
      <c r="G1290" s="9" t="s">
        <v>1594</v>
      </c>
      <c r="H1290" s="9" t="s">
        <v>1595</v>
      </c>
      <c r="I1290" s="9" t="s">
        <v>54</v>
      </c>
      <c r="J1290" s="15">
        <v>38861.06304762738</v>
      </c>
      <c r="K1290" s="16">
        <v>77.038504595868091</v>
      </c>
      <c r="L1290" s="9" t="s">
        <v>27</v>
      </c>
      <c r="M1290" s="9">
        <v>2021</v>
      </c>
      <c r="N1290" s="9" t="s">
        <v>31</v>
      </c>
      <c r="O1290" s="9" t="s">
        <v>31</v>
      </c>
      <c r="P1290" s="9">
        <v>2035</v>
      </c>
      <c r="Q1290" s="9" t="s">
        <v>32</v>
      </c>
      <c r="R1290" s="17">
        <v>19.94489803296797</v>
      </c>
      <c r="S1290" s="9">
        <v>2035</v>
      </c>
      <c r="T1290" s="9" t="s">
        <v>27</v>
      </c>
      <c r="U1290" s="9" t="s">
        <v>225</v>
      </c>
      <c r="V1290" s="9" t="s">
        <v>226</v>
      </c>
      <c r="W1290" s="9">
        <v>96</v>
      </c>
      <c r="X1290" s="9" t="s">
        <v>227</v>
      </c>
    </row>
    <row r="1291" spans="1:24" ht="36">
      <c r="A1291" s="9" t="s">
        <v>1593</v>
      </c>
      <c r="B1291" s="9" t="s">
        <v>70</v>
      </c>
      <c r="C1291" s="9" t="s">
        <v>468</v>
      </c>
      <c r="D1291" s="9" t="s">
        <v>27</v>
      </c>
      <c r="E1291" s="9" t="s">
        <v>469</v>
      </c>
      <c r="F1291" s="9" t="s">
        <v>469</v>
      </c>
      <c r="G1291" s="9" t="s">
        <v>1594</v>
      </c>
      <c r="H1291" s="9" t="s">
        <v>1595</v>
      </c>
      <c r="I1291" s="9" t="s">
        <v>54</v>
      </c>
      <c r="J1291" s="15">
        <v>7104.1732797595723</v>
      </c>
      <c r="K1291" s="16">
        <v>20.29622838397977</v>
      </c>
      <c r="L1291" s="9" t="s">
        <v>27</v>
      </c>
      <c r="M1291" s="9">
        <v>2021</v>
      </c>
      <c r="N1291" s="9" t="s">
        <v>31</v>
      </c>
      <c r="O1291" s="9" t="s">
        <v>31</v>
      </c>
      <c r="P1291" s="9">
        <v>2035</v>
      </c>
      <c r="Q1291" s="9" t="s">
        <v>32</v>
      </c>
      <c r="R1291" s="17">
        <v>3.0161075361567433</v>
      </c>
      <c r="S1291" s="9">
        <v>2035</v>
      </c>
      <c r="T1291" s="9" t="s">
        <v>27</v>
      </c>
      <c r="U1291" s="9" t="s">
        <v>225</v>
      </c>
      <c r="V1291" s="9" t="s">
        <v>226</v>
      </c>
      <c r="W1291" s="9">
        <v>96</v>
      </c>
      <c r="X1291" s="9" t="s">
        <v>227</v>
      </c>
    </row>
    <row r="1292" spans="1:24" ht="36">
      <c r="A1292" s="9" t="s">
        <v>1593</v>
      </c>
      <c r="B1292" s="9" t="s">
        <v>70</v>
      </c>
      <c r="C1292" s="9" t="s">
        <v>383</v>
      </c>
      <c r="D1292" s="9" t="s">
        <v>27</v>
      </c>
      <c r="E1292" s="9" t="s">
        <v>471</v>
      </c>
      <c r="F1292" s="9" t="s">
        <v>471</v>
      </c>
      <c r="G1292" s="9" t="s">
        <v>1594</v>
      </c>
      <c r="H1292" s="9" t="s">
        <v>1595</v>
      </c>
      <c r="I1292" s="9" t="s">
        <v>54</v>
      </c>
      <c r="J1292" s="15">
        <v>17546.314908338521</v>
      </c>
      <c r="K1292" s="16">
        <v>38.246164472183011</v>
      </c>
      <c r="L1292" s="9" t="s">
        <v>27</v>
      </c>
      <c r="M1292" s="9">
        <v>2021</v>
      </c>
      <c r="N1292" s="9" t="s">
        <v>31</v>
      </c>
      <c r="O1292" s="9" t="s">
        <v>31</v>
      </c>
      <c r="P1292" s="9">
        <v>2035</v>
      </c>
      <c r="Q1292" s="9" t="s">
        <v>32</v>
      </c>
      <c r="R1292" s="17">
        <v>9.7977712274153461</v>
      </c>
      <c r="S1292" s="9">
        <v>2035</v>
      </c>
      <c r="T1292" s="9" t="s">
        <v>27</v>
      </c>
      <c r="U1292" s="9" t="s">
        <v>225</v>
      </c>
      <c r="V1292" s="9" t="s">
        <v>226</v>
      </c>
      <c r="W1292" s="9">
        <v>96</v>
      </c>
      <c r="X1292" s="9" t="s">
        <v>227</v>
      </c>
    </row>
    <row r="1293" spans="1:24" ht="36">
      <c r="A1293" s="9" t="s">
        <v>1593</v>
      </c>
      <c r="B1293" s="9" t="s">
        <v>70</v>
      </c>
      <c r="C1293" s="9" t="s">
        <v>270</v>
      </c>
      <c r="D1293" s="9" t="s">
        <v>27</v>
      </c>
      <c r="E1293" s="9" t="s">
        <v>473</v>
      </c>
      <c r="F1293" s="9" t="s">
        <v>473</v>
      </c>
      <c r="G1293" s="9" t="s">
        <v>1594</v>
      </c>
      <c r="H1293" s="9" t="s">
        <v>1595</v>
      </c>
      <c r="I1293" s="9" t="s">
        <v>54</v>
      </c>
      <c r="J1293" s="15">
        <v>12166.112127190556</v>
      </c>
      <c r="K1293" s="16">
        <v>25.822045990138655</v>
      </c>
      <c r="L1293" s="9" t="s">
        <v>27</v>
      </c>
      <c r="M1293" s="9">
        <v>2021</v>
      </c>
      <c r="N1293" s="9" t="s">
        <v>31</v>
      </c>
      <c r="O1293" s="9" t="s">
        <v>31</v>
      </c>
      <c r="P1293" s="9">
        <v>2035</v>
      </c>
      <c r="Q1293" s="9" t="s">
        <v>32</v>
      </c>
      <c r="R1293" s="17">
        <v>7.2668946973535764</v>
      </c>
      <c r="S1293" s="9">
        <v>2035</v>
      </c>
      <c r="T1293" s="9" t="s">
        <v>27</v>
      </c>
      <c r="U1293" s="9" t="s">
        <v>225</v>
      </c>
      <c r="V1293" s="9" t="s">
        <v>226</v>
      </c>
      <c r="W1293" s="9">
        <v>96</v>
      </c>
      <c r="X1293" s="9" t="s">
        <v>227</v>
      </c>
    </row>
    <row r="1294" spans="1:24" ht="36">
      <c r="A1294" s="9" t="s">
        <v>1593</v>
      </c>
      <c r="B1294" s="9" t="s">
        <v>70</v>
      </c>
      <c r="C1294" s="9" t="s">
        <v>475</v>
      </c>
      <c r="D1294" s="9" t="s">
        <v>27</v>
      </c>
      <c r="E1294" s="9" t="s">
        <v>476</v>
      </c>
      <c r="F1294" s="9" t="s">
        <v>476</v>
      </c>
      <c r="G1294" s="9" t="s">
        <v>1594</v>
      </c>
      <c r="H1294" s="9" t="s">
        <v>1595</v>
      </c>
      <c r="I1294" s="9" t="s">
        <v>54</v>
      </c>
      <c r="J1294" s="15">
        <v>5205.5335397119143</v>
      </c>
      <c r="K1294" s="16">
        <v>15.071394465158635</v>
      </c>
      <c r="L1294" s="9" t="s">
        <v>27</v>
      </c>
      <c r="M1294" s="9">
        <v>2021</v>
      </c>
      <c r="N1294" s="9" t="s">
        <v>31</v>
      </c>
      <c r="O1294" s="9" t="s">
        <v>31</v>
      </c>
      <c r="P1294" s="9">
        <v>2035</v>
      </c>
      <c r="Q1294" s="9" t="s">
        <v>32</v>
      </c>
      <c r="R1294" s="17">
        <v>1.7314179699404304</v>
      </c>
      <c r="S1294" s="9">
        <v>2035</v>
      </c>
      <c r="T1294" s="9" t="s">
        <v>27</v>
      </c>
      <c r="U1294" s="9" t="s">
        <v>225</v>
      </c>
      <c r="V1294" s="9" t="s">
        <v>226</v>
      </c>
      <c r="W1294" s="9">
        <v>96</v>
      </c>
      <c r="X1294" s="9" t="s">
        <v>227</v>
      </c>
    </row>
    <row r="1295" spans="1:24" ht="36">
      <c r="A1295" s="9" t="s">
        <v>1593</v>
      </c>
      <c r="B1295" s="9" t="s">
        <v>70</v>
      </c>
      <c r="C1295" s="9" t="s">
        <v>455</v>
      </c>
      <c r="D1295" s="9" t="s">
        <v>27</v>
      </c>
      <c r="E1295" s="9" t="s">
        <v>1151</v>
      </c>
      <c r="F1295" s="9" t="s">
        <v>1151</v>
      </c>
      <c r="G1295" s="9" t="s">
        <v>1594</v>
      </c>
      <c r="H1295" s="9" t="s">
        <v>1595</v>
      </c>
      <c r="I1295" s="9" t="s">
        <v>54</v>
      </c>
      <c r="J1295" s="15">
        <v>5646.4200637414588</v>
      </c>
      <c r="K1295" s="16">
        <v>14.724364701676938</v>
      </c>
      <c r="L1295" s="9" t="s">
        <v>27</v>
      </c>
      <c r="M1295" s="9">
        <v>2021</v>
      </c>
      <c r="N1295" s="9" t="s">
        <v>31</v>
      </c>
      <c r="O1295" s="9" t="s">
        <v>31</v>
      </c>
      <c r="P1295" s="9">
        <v>2035</v>
      </c>
      <c r="Q1295" s="9" t="s">
        <v>32</v>
      </c>
      <c r="R1295" s="17">
        <v>3.3435415331959959</v>
      </c>
      <c r="S1295" s="9">
        <v>2035</v>
      </c>
      <c r="T1295" s="9" t="s">
        <v>27</v>
      </c>
      <c r="U1295" s="9" t="s">
        <v>225</v>
      </c>
      <c r="V1295" s="9" t="s">
        <v>226</v>
      </c>
      <c r="W1295" s="9">
        <v>96</v>
      </c>
      <c r="X1295" s="9" t="s">
        <v>227</v>
      </c>
    </row>
    <row r="1296" spans="1:24" ht="36">
      <c r="A1296" s="9" t="s">
        <v>1593</v>
      </c>
      <c r="B1296" s="9" t="s">
        <v>70</v>
      </c>
      <c r="C1296" s="9" t="s">
        <v>346</v>
      </c>
      <c r="D1296" s="9" t="s">
        <v>27</v>
      </c>
      <c r="E1296" s="9" t="s">
        <v>1152</v>
      </c>
      <c r="F1296" s="9" t="s">
        <v>1152</v>
      </c>
      <c r="G1296" s="9" t="s">
        <v>1594</v>
      </c>
      <c r="H1296" s="9" t="s">
        <v>1595</v>
      </c>
      <c r="I1296" s="9" t="s">
        <v>54</v>
      </c>
      <c r="J1296" s="15">
        <v>5620.4002646141689</v>
      </c>
      <c r="K1296" s="16">
        <v>12.392535398138474</v>
      </c>
      <c r="L1296" s="9" t="s">
        <v>27</v>
      </c>
      <c r="M1296" s="9">
        <v>2021</v>
      </c>
      <c r="N1296" s="9" t="s">
        <v>31</v>
      </c>
      <c r="O1296" s="9" t="s">
        <v>31</v>
      </c>
      <c r="P1296" s="9">
        <v>2035</v>
      </c>
      <c r="Q1296" s="9" t="s">
        <v>32</v>
      </c>
      <c r="R1296" s="17">
        <v>4.1790332620413171</v>
      </c>
      <c r="S1296" s="9">
        <v>2035</v>
      </c>
      <c r="T1296" s="9" t="s">
        <v>27</v>
      </c>
      <c r="U1296" s="9" t="s">
        <v>225</v>
      </c>
      <c r="V1296" s="9" t="s">
        <v>226</v>
      </c>
      <c r="W1296" s="9">
        <v>96</v>
      </c>
      <c r="X1296" s="9" t="s">
        <v>227</v>
      </c>
    </row>
    <row r="1297" spans="1:24" ht="36">
      <c r="A1297" s="9" t="s">
        <v>1593</v>
      </c>
      <c r="B1297" s="9" t="s">
        <v>70</v>
      </c>
      <c r="C1297" s="9" t="s">
        <v>455</v>
      </c>
      <c r="D1297" s="9" t="s">
        <v>27</v>
      </c>
      <c r="E1297" s="9" t="s">
        <v>941</v>
      </c>
      <c r="F1297" s="9" t="s">
        <v>941</v>
      </c>
      <c r="G1297" s="9" t="s">
        <v>1594</v>
      </c>
      <c r="H1297" s="9" t="s">
        <v>1595</v>
      </c>
      <c r="I1297" s="9" t="s">
        <v>54</v>
      </c>
      <c r="J1297" s="15">
        <v>1950.0174407565942</v>
      </c>
      <c r="K1297" s="16">
        <v>4.6051441759581166</v>
      </c>
      <c r="L1297" s="9" t="s">
        <v>27</v>
      </c>
      <c r="M1297" s="9">
        <v>2021</v>
      </c>
      <c r="N1297" s="9" t="s">
        <v>31</v>
      </c>
      <c r="O1297" s="9" t="s">
        <v>31</v>
      </c>
      <c r="P1297" s="9">
        <v>2035</v>
      </c>
      <c r="Q1297" s="9" t="s">
        <v>32</v>
      </c>
      <c r="R1297" s="17">
        <v>1.7848713772695648</v>
      </c>
      <c r="S1297" s="9">
        <v>2035</v>
      </c>
      <c r="T1297" s="9" t="s">
        <v>27</v>
      </c>
      <c r="U1297" s="9" t="s">
        <v>225</v>
      </c>
      <c r="V1297" s="9" t="s">
        <v>226</v>
      </c>
      <c r="W1297" s="9">
        <v>96</v>
      </c>
      <c r="X1297" s="9" t="s">
        <v>227</v>
      </c>
    </row>
    <row r="1298" spans="1:24" ht="36">
      <c r="A1298" s="9" t="s">
        <v>1593</v>
      </c>
      <c r="B1298" s="9" t="s">
        <v>70</v>
      </c>
      <c r="C1298" s="9" t="s">
        <v>346</v>
      </c>
      <c r="D1298" s="9" t="s">
        <v>27</v>
      </c>
      <c r="E1298" s="9" t="s">
        <v>478</v>
      </c>
      <c r="F1298" s="9" t="s">
        <v>478</v>
      </c>
      <c r="G1298" s="9" t="s">
        <v>1594</v>
      </c>
      <c r="H1298" s="9" t="s">
        <v>1595</v>
      </c>
      <c r="I1298" s="9" t="s">
        <v>54</v>
      </c>
      <c r="J1298" s="15">
        <v>13269.064637716141</v>
      </c>
      <c r="K1298" s="16">
        <v>32.332082731052317</v>
      </c>
      <c r="L1298" s="9" t="s">
        <v>27</v>
      </c>
      <c r="M1298" s="9">
        <v>2021</v>
      </c>
      <c r="N1298" s="9" t="s">
        <v>31</v>
      </c>
      <c r="O1298" s="9" t="s">
        <v>31</v>
      </c>
      <c r="P1298" s="9">
        <v>2035</v>
      </c>
      <c r="Q1298" s="9" t="s">
        <v>32</v>
      </c>
      <c r="R1298" s="17">
        <v>5.8257467203810851</v>
      </c>
      <c r="S1298" s="9">
        <v>2035</v>
      </c>
      <c r="T1298" s="9" t="s">
        <v>27</v>
      </c>
      <c r="U1298" s="9" t="s">
        <v>225</v>
      </c>
      <c r="V1298" s="9" t="s">
        <v>226</v>
      </c>
      <c r="W1298" s="9">
        <v>96</v>
      </c>
      <c r="X1298" s="9" t="s">
        <v>227</v>
      </c>
    </row>
    <row r="1299" spans="1:24" ht="36">
      <c r="A1299" s="9" t="s">
        <v>1593</v>
      </c>
      <c r="B1299" s="9" t="s">
        <v>70</v>
      </c>
      <c r="C1299" s="9" t="s">
        <v>252</v>
      </c>
      <c r="D1299" s="9" t="s">
        <v>27</v>
      </c>
      <c r="E1299" s="9" t="s">
        <v>480</v>
      </c>
      <c r="F1299" s="9" t="s">
        <v>480</v>
      </c>
      <c r="G1299" s="9" t="s">
        <v>1594</v>
      </c>
      <c r="H1299" s="9" t="s">
        <v>1595</v>
      </c>
      <c r="I1299" s="9" t="s">
        <v>54</v>
      </c>
      <c r="J1299" s="15">
        <v>2312.9391770463744</v>
      </c>
      <c r="K1299" s="16">
        <v>6.1735487663879773</v>
      </c>
      <c r="L1299" s="9" t="s">
        <v>27</v>
      </c>
      <c r="M1299" s="9">
        <v>2021</v>
      </c>
      <c r="N1299" s="9" t="s">
        <v>31</v>
      </c>
      <c r="O1299" s="9" t="s">
        <v>31</v>
      </c>
      <c r="P1299" s="9">
        <v>2035</v>
      </c>
      <c r="Q1299" s="9" t="s">
        <v>32</v>
      </c>
      <c r="R1299" s="17">
        <v>1.3049409479226919</v>
      </c>
      <c r="S1299" s="9">
        <v>2035</v>
      </c>
      <c r="T1299" s="9" t="s">
        <v>27</v>
      </c>
      <c r="U1299" s="9" t="s">
        <v>225</v>
      </c>
      <c r="V1299" s="9" t="s">
        <v>226</v>
      </c>
      <c r="W1299" s="9">
        <v>96</v>
      </c>
      <c r="X1299" s="9" t="s">
        <v>227</v>
      </c>
    </row>
    <row r="1300" spans="1:24" ht="36">
      <c r="A1300" s="9" t="s">
        <v>1593</v>
      </c>
      <c r="B1300" s="9" t="s">
        <v>70</v>
      </c>
      <c r="C1300" s="9" t="s">
        <v>346</v>
      </c>
      <c r="D1300" s="9" t="s">
        <v>27</v>
      </c>
      <c r="E1300" s="9" t="s">
        <v>1153</v>
      </c>
      <c r="F1300" s="9" t="s">
        <v>1153</v>
      </c>
      <c r="G1300" s="9" t="s">
        <v>1594</v>
      </c>
      <c r="H1300" s="9" t="s">
        <v>1595</v>
      </c>
      <c r="I1300" s="9" t="s">
        <v>54</v>
      </c>
      <c r="J1300" s="15">
        <v>2951.8116876781655</v>
      </c>
      <c r="K1300" s="16">
        <v>6.1059669993899899</v>
      </c>
      <c r="L1300" s="9" t="s">
        <v>27</v>
      </c>
      <c r="M1300" s="9">
        <v>2021</v>
      </c>
      <c r="N1300" s="9" t="s">
        <v>31</v>
      </c>
      <c r="O1300" s="9" t="s">
        <v>31</v>
      </c>
      <c r="P1300" s="9">
        <v>2035</v>
      </c>
      <c r="Q1300" s="9" t="s">
        <v>32</v>
      </c>
      <c r="R1300" s="17">
        <v>1.6442827027827276</v>
      </c>
      <c r="S1300" s="9">
        <v>2035</v>
      </c>
      <c r="T1300" s="9" t="s">
        <v>27</v>
      </c>
      <c r="U1300" s="9" t="s">
        <v>225</v>
      </c>
      <c r="V1300" s="9" t="s">
        <v>226</v>
      </c>
      <c r="W1300" s="9">
        <v>96</v>
      </c>
      <c r="X1300" s="9" t="s">
        <v>227</v>
      </c>
    </row>
    <row r="1301" spans="1:24" ht="36">
      <c r="A1301" s="9" t="s">
        <v>1593</v>
      </c>
      <c r="B1301" s="9" t="s">
        <v>70</v>
      </c>
      <c r="C1301" s="9" t="s">
        <v>402</v>
      </c>
      <c r="D1301" s="9" t="s">
        <v>27</v>
      </c>
      <c r="E1301" s="9" t="s">
        <v>1154</v>
      </c>
      <c r="F1301" s="9" t="s">
        <v>1154</v>
      </c>
      <c r="G1301" s="9" t="s">
        <v>1594</v>
      </c>
      <c r="H1301" s="9" t="s">
        <v>1595</v>
      </c>
      <c r="I1301" s="9" t="s">
        <v>54</v>
      </c>
      <c r="J1301" s="15">
        <v>35046.563285352517</v>
      </c>
      <c r="K1301" s="16">
        <v>107.32482767559992</v>
      </c>
      <c r="L1301" s="9" t="s">
        <v>27</v>
      </c>
      <c r="M1301" s="9">
        <v>2021</v>
      </c>
      <c r="N1301" s="9" t="s">
        <v>31</v>
      </c>
      <c r="O1301" s="9" t="s">
        <v>31</v>
      </c>
      <c r="P1301" s="9">
        <v>2035</v>
      </c>
      <c r="Q1301" s="9" t="s">
        <v>32</v>
      </c>
      <c r="R1301" s="17">
        <v>17.105288370657981</v>
      </c>
      <c r="S1301" s="9">
        <v>2035</v>
      </c>
      <c r="T1301" s="9" t="s">
        <v>27</v>
      </c>
      <c r="U1301" s="9" t="s">
        <v>225</v>
      </c>
      <c r="V1301" s="9" t="s">
        <v>226</v>
      </c>
      <c r="W1301" s="9">
        <v>96</v>
      </c>
      <c r="X1301" s="9" t="s">
        <v>227</v>
      </c>
    </row>
    <row r="1302" spans="1:24" ht="36">
      <c r="A1302" s="9" t="s">
        <v>1593</v>
      </c>
      <c r="B1302" s="9" t="s">
        <v>70</v>
      </c>
      <c r="C1302" s="9" t="s">
        <v>458</v>
      </c>
      <c r="D1302" s="9" t="s">
        <v>27</v>
      </c>
      <c r="E1302" s="9" t="s">
        <v>1155</v>
      </c>
      <c r="F1302" s="9" t="s">
        <v>1155</v>
      </c>
      <c r="G1302" s="9" t="s">
        <v>1594</v>
      </c>
      <c r="H1302" s="9" t="s">
        <v>1595</v>
      </c>
      <c r="I1302" s="9" t="s">
        <v>54</v>
      </c>
      <c r="J1302" s="15">
        <v>11308.52416060114</v>
      </c>
      <c r="K1302" s="16">
        <v>25.604195053452951</v>
      </c>
      <c r="L1302" s="9" t="s">
        <v>27</v>
      </c>
      <c r="M1302" s="9">
        <v>2021</v>
      </c>
      <c r="N1302" s="9" t="s">
        <v>31</v>
      </c>
      <c r="O1302" s="9" t="s">
        <v>31</v>
      </c>
      <c r="P1302" s="9">
        <v>2035</v>
      </c>
      <c r="Q1302" s="9" t="s">
        <v>32</v>
      </c>
      <c r="R1302" s="17">
        <v>6.7004759983572875</v>
      </c>
      <c r="S1302" s="9">
        <v>2035</v>
      </c>
      <c r="T1302" s="9" t="s">
        <v>27</v>
      </c>
      <c r="U1302" s="9" t="s">
        <v>225</v>
      </c>
      <c r="V1302" s="9" t="s">
        <v>226</v>
      </c>
      <c r="W1302" s="9">
        <v>96</v>
      </c>
      <c r="X1302" s="9" t="s">
        <v>227</v>
      </c>
    </row>
    <row r="1303" spans="1:24" ht="36">
      <c r="A1303" s="9" t="s">
        <v>1593</v>
      </c>
      <c r="B1303" s="9" t="s">
        <v>70</v>
      </c>
      <c r="C1303" s="9" t="s">
        <v>298</v>
      </c>
      <c r="D1303" s="9" t="s">
        <v>27</v>
      </c>
      <c r="E1303" s="9" t="s">
        <v>1156</v>
      </c>
      <c r="F1303" s="9" t="s">
        <v>1156</v>
      </c>
      <c r="G1303" s="9" t="s">
        <v>1594</v>
      </c>
      <c r="H1303" s="9" t="s">
        <v>1595</v>
      </c>
      <c r="I1303" s="9" t="s">
        <v>54</v>
      </c>
      <c r="J1303" s="15">
        <v>6021.0450665951093</v>
      </c>
      <c r="K1303" s="16">
        <v>10.755025007293941</v>
      </c>
      <c r="L1303" s="9" t="s">
        <v>27</v>
      </c>
      <c r="M1303" s="9">
        <v>2021</v>
      </c>
      <c r="N1303" s="9" t="s">
        <v>31</v>
      </c>
      <c r="O1303" s="9" t="s">
        <v>31</v>
      </c>
      <c r="P1303" s="9">
        <v>2035</v>
      </c>
      <c r="Q1303" s="9" t="s">
        <v>32</v>
      </c>
      <c r="R1303" s="17">
        <v>3.5064433061886802</v>
      </c>
      <c r="S1303" s="9">
        <v>2035</v>
      </c>
      <c r="T1303" s="9" t="s">
        <v>27</v>
      </c>
      <c r="U1303" s="9" t="s">
        <v>225</v>
      </c>
      <c r="V1303" s="9" t="s">
        <v>226</v>
      </c>
      <c r="W1303" s="9">
        <v>96</v>
      </c>
      <c r="X1303" s="9" t="s">
        <v>227</v>
      </c>
    </row>
    <row r="1304" spans="1:24" ht="36">
      <c r="A1304" s="9" t="s">
        <v>1593</v>
      </c>
      <c r="B1304" s="9" t="s">
        <v>70</v>
      </c>
      <c r="C1304" s="9" t="s">
        <v>234</v>
      </c>
      <c r="D1304" s="9" t="s">
        <v>27</v>
      </c>
      <c r="E1304" s="9" t="s">
        <v>1157</v>
      </c>
      <c r="F1304" s="9" t="s">
        <v>1157</v>
      </c>
      <c r="G1304" s="9" t="s">
        <v>1594</v>
      </c>
      <c r="H1304" s="9" t="s">
        <v>1595</v>
      </c>
      <c r="I1304" s="9" t="s">
        <v>54</v>
      </c>
      <c r="J1304" s="15">
        <v>10126.724269335831</v>
      </c>
      <c r="K1304" s="16">
        <v>20.511456246995749</v>
      </c>
      <c r="L1304" s="9" t="s">
        <v>27</v>
      </c>
      <c r="M1304" s="9">
        <v>2021</v>
      </c>
      <c r="N1304" s="9" t="s">
        <v>31</v>
      </c>
      <c r="O1304" s="9" t="s">
        <v>31</v>
      </c>
      <c r="P1304" s="9">
        <v>2035</v>
      </c>
      <c r="Q1304" s="9" t="s">
        <v>32</v>
      </c>
      <c r="R1304" s="17">
        <v>4.3709775384342002</v>
      </c>
      <c r="S1304" s="9">
        <v>2035</v>
      </c>
      <c r="T1304" s="9" t="s">
        <v>27</v>
      </c>
      <c r="U1304" s="9" t="s">
        <v>225</v>
      </c>
      <c r="V1304" s="9" t="s">
        <v>226</v>
      </c>
      <c r="W1304" s="9">
        <v>96</v>
      </c>
      <c r="X1304" s="9" t="s">
        <v>227</v>
      </c>
    </row>
    <row r="1305" spans="1:24" ht="36">
      <c r="A1305" s="9" t="s">
        <v>1593</v>
      </c>
      <c r="B1305" s="9" t="s">
        <v>70</v>
      </c>
      <c r="C1305" s="9" t="s">
        <v>323</v>
      </c>
      <c r="D1305" s="9" t="s">
        <v>27</v>
      </c>
      <c r="E1305" s="9" t="s">
        <v>1158</v>
      </c>
      <c r="F1305" s="9" t="s">
        <v>1158</v>
      </c>
      <c r="G1305" s="9" t="s">
        <v>1594</v>
      </c>
      <c r="H1305" s="9" t="s">
        <v>1595</v>
      </c>
      <c r="I1305" s="9" t="s">
        <v>54</v>
      </c>
      <c r="J1305" s="15">
        <v>5974.4293661366974</v>
      </c>
      <c r="K1305" s="16">
        <v>13.73058477394919</v>
      </c>
      <c r="L1305" s="9" t="s">
        <v>27</v>
      </c>
      <c r="M1305" s="9">
        <v>2021</v>
      </c>
      <c r="N1305" s="9" t="s">
        <v>31</v>
      </c>
      <c r="O1305" s="9" t="s">
        <v>31</v>
      </c>
      <c r="P1305" s="9">
        <v>2035</v>
      </c>
      <c r="Q1305" s="9" t="s">
        <v>32</v>
      </c>
      <c r="R1305" s="17">
        <v>2.3068926502168861</v>
      </c>
      <c r="S1305" s="9">
        <v>2035</v>
      </c>
      <c r="T1305" s="9" t="s">
        <v>27</v>
      </c>
      <c r="U1305" s="9" t="s">
        <v>225</v>
      </c>
      <c r="V1305" s="9" t="s">
        <v>226</v>
      </c>
      <c r="W1305" s="9">
        <v>96</v>
      </c>
      <c r="X1305" s="9" t="s">
        <v>227</v>
      </c>
    </row>
    <row r="1306" spans="1:24" ht="36">
      <c r="A1306" s="9" t="s">
        <v>1593</v>
      </c>
      <c r="B1306" s="9" t="s">
        <v>70</v>
      </c>
      <c r="C1306" s="9" t="s">
        <v>316</v>
      </c>
      <c r="D1306" s="9" t="s">
        <v>27</v>
      </c>
      <c r="E1306" s="9" t="s">
        <v>482</v>
      </c>
      <c r="F1306" s="9" t="s">
        <v>482</v>
      </c>
      <c r="G1306" s="9" t="s">
        <v>1594</v>
      </c>
      <c r="H1306" s="9" t="s">
        <v>1595</v>
      </c>
      <c r="I1306" s="9" t="s">
        <v>54</v>
      </c>
      <c r="J1306" s="15">
        <v>1170.4820162063093</v>
      </c>
      <c r="K1306" s="16">
        <v>2.6246949011973619</v>
      </c>
      <c r="L1306" s="9" t="s">
        <v>27</v>
      </c>
      <c r="M1306" s="9">
        <v>2021</v>
      </c>
      <c r="N1306" s="9" t="s">
        <v>31</v>
      </c>
      <c r="O1306" s="9" t="s">
        <v>31</v>
      </c>
      <c r="P1306" s="9">
        <v>2035</v>
      </c>
      <c r="Q1306" s="9" t="s">
        <v>32</v>
      </c>
      <c r="R1306" s="17">
        <v>0.60609553026222773</v>
      </c>
      <c r="S1306" s="9">
        <v>2035</v>
      </c>
      <c r="T1306" s="9" t="s">
        <v>27</v>
      </c>
      <c r="U1306" s="9" t="s">
        <v>225</v>
      </c>
      <c r="V1306" s="9" t="s">
        <v>226</v>
      </c>
      <c r="W1306" s="9">
        <v>96</v>
      </c>
      <c r="X1306" s="9" t="s">
        <v>227</v>
      </c>
    </row>
    <row r="1307" spans="1:24" ht="36">
      <c r="A1307" s="9" t="s">
        <v>1593</v>
      </c>
      <c r="B1307" s="9" t="s">
        <v>70</v>
      </c>
      <c r="C1307" s="9" t="s">
        <v>241</v>
      </c>
      <c r="D1307" s="9" t="s">
        <v>27</v>
      </c>
      <c r="E1307" s="9" t="s">
        <v>1159</v>
      </c>
      <c r="F1307" s="9" t="s">
        <v>1159</v>
      </c>
      <c r="G1307" s="9" t="s">
        <v>1594</v>
      </c>
      <c r="H1307" s="9" t="s">
        <v>1595</v>
      </c>
      <c r="I1307" s="9" t="s">
        <v>54</v>
      </c>
      <c r="J1307" s="15">
        <v>2034.3427310098568</v>
      </c>
      <c r="K1307" s="16">
        <v>5.7450294288835089</v>
      </c>
      <c r="L1307" s="9" t="s">
        <v>27</v>
      </c>
      <c r="M1307" s="9">
        <v>2021</v>
      </c>
      <c r="N1307" s="9" t="s">
        <v>31</v>
      </c>
      <c r="O1307" s="9" t="s">
        <v>31</v>
      </c>
      <c r="P1307" s="9">
        <v>2035</v>
      </c>
      <c r="Q1307" s="9" t="s">
        <v>32</v>
      </c>
      <c r="R1307" s="17">
        <v>1.0772316668458817</v>
      </c>
      <c r="S1307" s="9">
        <v>2035</v>
      </c>
      <c r="T1307" s="9" t="s">
        <v>27</v>
      </c>
      <c r="U1307" s="9" t="s">
        <v>225</v>
      </c>
      <c r="V1307" s="9" t="s">
        <v>226</v>
      </c>
      <c r="W1307" s="9">
        <v>96</v>
      </c>
      <c r="X1307" s="9" t="s">
        <v>227</v>
      </c>
    </row>
    <row r="1308" spans="1:24" ht="36">
      <c r="A1308" s="9" t="s">
        <v>1593</v>
      </c>
      <c r="B1308" s="9" t="s">
        <v>70</v>
      </c>
      <c r="C1308" s="9" t="s">
        <v>316</v>
      </c>
      <c r="D1308" s="9" t="s">
        <v>27</v>
      </c>
      <c r="E1308" s="9" t="s">
        <v>1160</v>
      </c>
      <c r="F1308" s="9" t="s">
        <v>1160</v>
      </c>
      <c r="G1308" s="9" t="s">
        <v>1594</v>
      </c>
      <c r="H1308" s="9" t="s">
        <v>1595</v>
      </c>
      <c r="I1308" s="9" t="s">
        <v>54</v>
      </c>
      <c r="J1308" s="15">
        <v>1846.7463816929858</v>
      </c>
      <c r="K1308" s="16">
        <v>5.3468185313315146</v>
      </c>
      <c r="L1308" s="9" t="s">
        <v>27</v>
      </c>
      <c r="M1308" s="9">
        <v>2021</v>
      </c>
      <c r="N1308" s="9" t="s">
        <v>31</v>
      </c>
      <c r="O1308" s="9" t="s">
        <v>31</v>
      </c>
      <c r="P1308" s="9">
        <v>2035</v>
      </c>
      <c r="Q1308" s="9" t="s">
        <v>32</v>
      </c>
      <c r="R1308" s="17">
        <v>0.76838120417822686</v>
      </c>
      <c r="S1308" s="9">
        <v>2035</v>
      </c>
      <c r="T1308" s="9" t="s">
        <v>27</v>
      </c>
      <c r="U1308" s="9" t="s">
        <v>225</v>
      </c>
      <c r="V1308" s="9" t="s">
        <v>226</v>
      </c>
      <c r="W1308" s="9">
        <v>96</v>
      </c>
      <c r="X1308" s="9" t="s">
        <v>227</v>
      </c>
    </row>
    <row r="1309" spans="1:24" ht="36">
      <c r="A1309" s="9" t="s">
        <v>1593</v>
      </c>
      <c r="B1309" s="9" t="s">
        <v>70</v>
      </c>
      <c r="C1309" s="9" t="s">
        <v>298</v>
      </c>
      <c r="D1309" s="9" t="s">
        <v>27</v>
      </c>
      <c r="E1309" s="9" t="s">
        <v>484</v>
      </c>
      <c r="F1309" s="9" t="s">
        <v>484</v>
      </c>
      <c r="G1309" s="9" t="s">
        <v>1594</v>
      </c>
      <c r="H1309" s="9" t="s">
        <v>1595</v>
      </c>
      <c r="I1309" s="9" t="s">
        <v>54</v>
      </c>
      <c r="J1309" s="15">
        <v>31410.227558345672</v>
      </c>
      <c r="K1309" s="16">
        <v>70.944293753566953</v>
      </c>
      <c r="L1309" s="9" t="s">
        <v>27</v>
      </c>
      <c r="M1309" s="9">
        <v>2021</v>
      </c>
      <c r="N1309" s="9" t="s">
        <v>31</v>
      </c>
      <c r="O1309" s="9" t="s">
        <v>31</v>
      </c>
      <c r="P1309" s="9">
        <v>2035</v>
      </c>
      <c r="Q1309" s="9" t="s">
        <v>32</v>
      </c>
      <c r="R1309" s="17">
        <v>20.24942190533972</v>
      </c>
      <c r="S1309" s="9">
        <v>2035</v>
      </c>
      <c r="T1309" s="9" t="s">
        <v>27</v>
      </c>
      <c r="U1309" s="9" t="s">
        <v>225</v>
      </c>
      <c r="V1309" s="9" t="s">
        <v>226</v>
      </c>
      <c r="W1309" s="9">
        <v>96</v>
      </c>
      <c r="X1309" s="9" t="s">
        <v>227</v>
      </c>
    </row>
    <row r="1310" spans="1:24" ht="36">
      <c r="A1310" s="9" t="s">
        <v>1593</v>
      </c>
      <c r="B1310" s="9" t="s">
        <v>70</v>
      </c>
      <c r="C1310" s="9" t="s">
        <v>284</v>
      </c>
      <c r="D1310" s="9" t="s">
        <v>27</v>
      </c>
      <c r="E1310" s="9" t="s">
        <v>486</v>
      </c>
      <c r="F1310" s="9" t="s">
        <v>486</v>
      </c>
      <c r="G1310" s="9" t="s">
        <v>1594</v>
      </c>
      <c r="H1310" s="9" t="s">
        <v>1595</v>
      </c>
      <c r="I1310" s="9" t="s">
        <v>54</v>
      </c>
      <c r="J1310" s="15">
        <v>121598.86477237077</v>
      </c>
      <c r="K1310" s="16">
        <v>541.04714411811131</v>
      </c>
      <c r="L1310" s="9" t="s">
        <v>27</v>
      </c>
      <c r="M1310" s="9">
        <v>2021</v>
      </c>
      <c r="N1310" s="9" t="s">
        <v>31</v>
      </c>
      <c r="O1310" s="9" t="s">
        <v>31</v>
      </c>
      <c r="P1310" s="9">
        <v>2035</v>
      </c>
      <c r="Q1310" s="9" t="s">
        <v>32</v>
      </c>
      <c r="R1310" s="17">
        <v>42.316636297405928</v>
      </c>
      <c r="S1310" s="9">
        <v>2035</v>
      </c>
      <c r="T1310" s="9" t="s">
        <v>27</v>
      </c>
      <c r="U1310" s="9" t="s">
        <v>225</v>
      </c>
      <c r="V1310" s="9" t="s">
        <v>226</v>
      </c>
      <c r="W1310" s="9">
        <v>96</v>
      </c>
      <c r="X1310" s="9" t="s">
        <v>227</v>
      </c>
    </row>
    <row r="1311" spans="1:24" ht="36">
      <c r="A1311" s="9" t="s">
        <v>1593</v>
      </c>
      <c r="B1311" s="9" t="s">
        <v>70</v>
      </c>
      <c r="C1311" s="9" t="s">
        <v>458</v>
      </c>
      <c r="D1311" s="9" t="s">
        <v>27</v>
      </c>
      <c r="E1311" s="9" t="s">
        <v>488</v>
      </c>
      <c r="F1311" s="9" t="s">
        <v>488</v>
      </c>
      <c r="G1311" s="9" t="s">
        <v>1594</v>
      </c>
      <c r="H1311" s="9" t="s">
        <v>1595</v>
      </c>
      <c r="I1311" s="9" t="s">
        <v>54</v>
      </c>
      <c r="J1311" s="15">
        <v>2856.5416652895783</v>
      </c>
      <c r="K1311" s="16">
        <v>6.0681673292505689</v>
      </c>
      <c r="L1311" s="9" t="s">
        <v>27</v>
      </c>
      <c r="M1311" s="9">
        <v>2021</v>
      </c>
      <c r="N1311" s="9" t="s">
        <v>31</v>
      </c>
      <c r="O1311" s="9" t="s">
        <v>31</v>
      </c>
      <c r="P1311" s="9">
        <v>2035</v>
      </c>
      <c r="Q1311" s="9" t="s">
        <v>32</v>
      </c>
      <c r="R1311" s="17">
        <v>0.68758667159980646</v>
      </c>
      <c r="S1311" s="9">
        <v>2035</v>
      </c>
      <c r="T1311" s="9" t="s">
        <v>27</v>
      </c>
      <c r="U1311" s="9" t="s">
        <v>225</v>
      </c>
      <c r="V1311" s="9" t="s">
        <v>226</v>
      </c>
      <c r="W1311" s="9">
        <v>96</v>
      </c>
      <c r="X1311" s="9" t="s">
        <v>227</v>
      </c>
    </row>
    <row r="1312" spans="1:24" ht="36">
      <c r="A1312" s="9" t="s">
        <v>1593</v>
      </c>
      <c r="B1312" s="9" t="s">
        <v>70</v>
      </c>
      <c r="C1312" s="9" t="s">
        <v>346</v>
      </c>
      <c r="D1312" s="9" t="s">
        <v>27</v>
      </c>
      <c r="E1312" s="9" t="s">
        <v>1161</v>
      </c>
      <c r="F1312" s="9" t="s">
        <v>1161</v>
      </c>
      <c r="G1312" s="9" t="s">
        <v>1594</v>
      </c>
      <c r="H1312" s="9" t="s">
        <v>1595</v>
      </c>
      <c r="I1312" s="9" t="s">
        <v>54</v>
      </c>
      <c r="J1312" s="15">
        <v>5286.5104421993228</v>
      </c>
      <c r="K1312" s="16">
        <v>9.9740709020158533</v>
      </c>
      <c r="L1312" s="9" t="s">
        <v>27</v>
      </c>
      <c r="M1312" s="9">
        <v>2021</v>
      </c>
      <c r="N1312" s="9" t="s">
        <v>31</v>
      </c>
      <c r="O1312" s="9" t="s">
        <v>31</v>
      </c>
      <c r="P1312" s="9">
        <v>2035</v>
      </c>
      <c r="Q1312" s="9" t="s">
        <v>32</v>
      </c>
      <c r="R1312" s="17">
        <v>1.9765935174995974</v>
      </c>
      <c r="S1312" s="9">
        <v>2035</v>
      </c>
      <c r="T1312" s="9" t="s">
        <v>27</v>
      </c>
      <c r="U1312" s="9" t="s">
        <v>225</v>
      </c>
      <c r="V1312" s="9" t="s">
        <v>226</v>
      </c>
      <c r="W1312" s="9">
        <v>96</v>
      </c>
      <c r="X1312" s="9" t="s">
        <v>227</v>
      </c>
    </row>
    <row r="1313" spans="1:24" ht="36">
      <c r="A1313" s="9" t="s">
        <v>1593</v>
      </c>
      <c r="B1313" s="9" t="s">
        <v>70</v>
      </c>
      <c r="C1313" s="9" t="s">
        <v>330</v>
      </c>
      <c r="D1313" s="9" t="s">
        <v>27</v>
      </c>
      <c r="E1313" s="9" t="s">
        <v>1162</v>
      </c>
      <c r="F1313" s="9" t="s">
        <v>1162</v>
      </c>
      <c r="G1313" s="9" t="s">
        <v>1594</v>
      </c>
      <c r="H1313" s="9" t="s">
        <v>1595</v>
      </c>
      <c r="I1313" s="9" t="s">
        <v>54</v>
      </c>
      <c r="J1313" s="15">
        <v>7265.1282208478287</v>
      </c>
      <c r="K1313" s="16">
        <v>22.825675410494814</v>
      </c>
      <c r="L1313" s="9" t="s">
        <v>27</v>
      </c>
      <c r="M1313" s="9">
        <v>2021</v>
      </c>
      <c r="N1313" s="9" t="s">
        <v>31</v>
      </c>
      <c r="O1313" s="9" t="s">
        <v>31</v>
      </c>
      <c r="P1313" s="9">
        <v>2035</v>
      </c>
      <c r="Q1313" s="9" t="s">
        <v>32</v>
      </c>
      <c r="R1313" s="17">
        <v>6.6141396789831353</v>
      </c>
      <c r="S1313" s="9">
        <v>2035</v>
      </c>
      <c r="T1313" s="9" t="s">
        <v>27</v>
      </c>
      <c r="U1313" s="9" t="s">
        <v>225</v>
      </c>
      <c r="V1313" s="9" t="s">
        <v>226</v>
      </c>
      <c r="W1313" s="9">
        <v>96</v>
      </c>
      <c r="X1313" s="9" t="s">
        <v>227</v>
      </c>
    </row>
    <row r="1314" spans="1:24" ht="36">
      <c r="A1314" s="9" t="s">
        <v>1593</v>
      </c>
      <c r="B1314" s="9" t="s">
        <v>70</v>
      </c>
      <c r="C1314" s="9" t="s">
        <v>630</v>
      </c>
      <c r="D1314" s="9" t="s">
        <v>27</v>
      </c>
      <c r="E1314" s="9" t="s">
        <v>1163</v>
      </c>
      <c r="F1314" s="9" t="s">
        <v>1163</v>
      </c>
      <c r="G1314" s="9" t="s">
        <v>1594</v>
      </c>
      <c r="H1314" s="9" t="s">
        <v>1595</v>
      </c>
      <c r="I1314" s="9" t="s">
        <v>54</v>
      </c>
      <c r="J1314" s="15">
        <v>2621.9624730657133</v>
      </c>
      <c r="K1314" s="16">
        <v>7.0372976997170449</v>
      </c>
      <c r="L1314" s="9" t="s">
        <v>27</v>
      </c>
      <c r="M1314" s="9">
        <v>2021</v>
      </c>
      <c r="N1314" s="9" t="s">
        <v>31</v>
      </c>
      <c r="O1314" s="9" t="s">
        <v>31</v>
      </c>
      <c r="P1314" s="9">
        <v>2035</v>
      </c>
      <c r="Q1314" s="9" t="s">
        <v>32</v>
      </c>
      <c r="R1314" s="17">
        <v>2.4568932323495623</v>
      </c>
      <c r="S1314" s="9">
        <v>2035</v>
      </c>
      <c r="T1314" s="9" t="s">
        <v>27</v>
      </c>
      <c r="U1314" s="9" t="s">
        <v>225</v>
      </c>
      <c r="V1314" s="9" t="s">
        <v>226</v>
      </c>
      <c r="W1314" s="9">
        <v>96</v>
      </c>
      <c r="X1314" s="9" t="s">
        <v>227</v>
      </c>
    </row>
    <row r="1315" spans="1:24" ht="36">
      <c r="A1315" s="9" t="s">
        <v>1593</v>
      </c>
      <c r="B1315" s="9" t="s">
        <v>70</v>
      </c>
      <c r="C1315" s="9" t="s">
        <v>273</v>
      </c>
      <c r="D1315" s="9" t="s">
        <v>27</v>
      </c>
      <c r="E1315" s="9" t="s">
        <v>946</v>
      </c>
      <c r="F1315" s="9" t="s">
        <v>946</v>
      </c>
      <c r="G1315" s="9" t="s">
        <v>1594</v>
      </c>
      <c r="H1315" s="9" t="s">
        <v>1595</v>
      </c>
      <c r="I1315" s="9" t="s">
        <v>54</v>
      </c>
      <c r="J1315" s="15">
        <v>9570.9356281597284</v>
      </c>
      <c r="K1315" s="16">
        <v>20.551214471363995</v>
      </c>
      <c r="L1315" s="9" t="s">
        <v>27</v>
      </c>
      <c r="M1315" s="9">
        <v>2021</v>
      </c>
      <c r="N1315" s="9" t="s">
        <v>31</v>
      </c>
      <c r="O1315" s="9" t="s">
        <v>31</v>
      </c>
      <c r="P1315" s="9">
        <v>2035</v>
      </c>
      <c r="Q1315" s="9" t="s">
        <v>32</v>
      </c>
      <c r="R1315" s="17">
        <v>4.2302366255114441</v>
      </c>
      <c r="S1315" s="9">
        <v>2035</v>
      </c>
      <c r="T1315" s="9" t="s">
        <v>27</v>
      </c>
      <c r="U1315" s="9" t="s">
        <v>225</v>
      </c>
      <c r="V1315" s="9" t="s">
        <v>226</v>
      </c>
      <c r="W1315" s="9">
        <v>96</v>
      </c>
      <c r="X1315" s="9" t="s">
        <v>227</v>
      </c>
    </row>
    <row r="1316" spans="1:24" ht="36">
      <c r="A1316" s="9" t="s">
        <v>1593</v>
      </c>
      <c r="B1316" s="9" t="s">
        <v>70</v>
      </c>
      <c r="C1316" s="9" t="s">
        <v>112</v>
      </c>
      <c r="D1316" s="9" t="s">
        <v>27</v>
      </c>
      <c r="E1316" s="9" t="s">
        <v>490</v>
      </c>
      <c r="F1316" s="9" t="s">
        <v>490</v>
      </c>
      <c r="G1316" s="9" t="s">
        <v>1594</v>
      </c>
      <c r="H1316" s="9" t="s">
        <v>1595</v>
      </c>
      <c r="I1316" s="9" t="s">
        <v>54</v>
      </c>
      <c r="J1316" s="15">
        <v>112056.6397611664</v>
      </c>
      <c r="K1316" s="16">
        <v>286.13200129243012</v>
      </c>
      <c r="L1316" s="9" t="s">
        <v>27</v>
      </c>
      <c r="M1316" s="9">
        <v>2021</v>
      </c>
      <c r="N1316" s="9" t="s">
        <v>31</v>
      </c>
      <c r="O1316" s="9" t="s">
        <v>31</v>
      </c>
      <c r="P1316" s="9">
        <v>2035</v>
      </c>
      <c r="Q1316" s="9" t="s">
        <v>32</v>
      </c>
      <c r="R1316" s="17">
        <v>67.579520807400016</v>
      </c>
      <c r="S1316" s="9">
        <v>2035</v>
      </c>
      <c r="T1316" s="9" t="s">
        <v>27</v>
      </c>
      <c r="U1316" s="9" t="s">
        <v>225</v>
      </c>
      <c r="V1316" s="9" t="s">
        <v>226</v>
      </c>
      <c r="W1316" s="9">
        <v>96</v>
      </c>
      <c r="X1316" s="9" t="s">
        <v>227</v>
      </c>
    </row>
    <row r="1317" spans="1:24" ht="36">
      <c r="A1317" s="9" t="s">
        <v>1593</v>
      </c>
      <c r="B1317" s="9" t="s">
        <v>70</v>
      </c>
      <c r="C1317" s="9" t="s">
        <v>402</v>
      </c>
      <c r="D1317" s="9" t="s">
        <v>27</v>
      </c>
      <c r="E1317" s="9" t="s">
        <v>1164</v>
      </c>
      <c r="F1317" s="9" t="s">
        <v>1164</v>
      </c>
      <c r="G1317" s="9" t="s">
        <v>1594</v>
      </c>
      <c r="H1317" s="9" t="s">
        <v>1595</v>
      </c>
      <c r="I1317" s="9" t="s">
        <v>54</v>
      </c>
      <c r="J1317" s="15">
        <v>10776.109350579494</v>
      </c>
      <c r="K1317" s="16">
        <v>24.924297913489116</v>
      </c>
      <c r="L1317" s="9" t="s">
        <v>27</v>
      </c>
      <c r="M1317" s="9">
        <v>2021</v>
      </c>
      <c r="N1317" s="9" t="s">
        <v>31</v>
      </c>
      <c r="O1317" s="9" t="s">
        <v>31</v>
      </c>
      <c r="P1317" s="9">
        <v>2035</v>
      </c>
      <c r="Q1317" s="9" t="s">
        <v>32</v>
      </c>
      <c r="R1317" s="17">
        <v>6.7177350971610705</v>
      </c>
      <c r="S1317" s="9">
        <v>2035</v>
      </c>
      <c r="T1317" s="9" t="s">
        <v>27</v>
      </c>
      <c r="U1317" s="9" t="s">
        <v>225</v>
      </c>
      <c r="V1317" s="9" t="s">
        <v>226</v>
      </c>
      <c r="W1317" s="9">
        <v>96</v>
      </c>
      <c r="X1317" s="9" t="s">
        <v>227</v>
      </c>
    </row>
    <row r="1318" spans="1:24" ht="36">
      <c r="A1318" s="9" t="s">
        <v>1593</v>
      </c>
      <c r="B1318" s="9" t="s">
        <v>70</v>
      </c>
      <c r="C1318" s="9" t="s">
        <v>229</v>
      </c>
      <c r="D1318" s="9" t="s">
        <v>27</v>
      </c>
      <c r="E1318" s="9" t="s">
        <v>231</v>
      </c>
      <c r="F1318" s="9" t="s">
        <v>231</v>
      </c>
      <c r="G1318" s="9" t="s">
        <v>1594</v>
      </c>
      <c r="H1318" s="9" t="s">
        <v>1595</v>
      </c>
      <c r="I1318" s="9" t="s">
        <v>54</v>
      </c>
      <c r="J1318" s="15">
        <v>39809.986222945001</v>
      </c>
      <c r="K1318" s="16">
        <v>109.87670731461716</v>
      </c>
      <c r="L1318" s="9" t="s">
        <v>27</v>
      </c>
      <c r="M1318" s="9">
        <v>2021</v>
      </c>
      <c r="N1318" s="9" t="s">
        <v>31</v>
      </c>
      <c r="O1318" s="9" t="s">
        <v>31</v>
      </c>
      <c r="P1318" s="9">
        <v>2035</v>
      </c>
      <c r="Q1318" s="9" t="s">
        <v>32</v>
      </c>
      <c r="R1318" s="17">
        <v>17.547607010998167</v>
      </c>
      <c r="S1318" s="9">
        <v>2035</v>
      </c>
      <c r="T1318" s="9" t="s">
        <v>27</v>
      </c>
      <c r="U1318" s="9" t="s">
        <v>225</v>
      </c>
      <c r="V1318" s="9" t="s">
        <v>226</v>
      </c>
      <c r="W1318" s="9">
        <v>96</v>
      </c>
      <c r="X1318" s="9" t="s">
        <v>227</v>
      </c>
    </row>
    <row r="1319" spans="1:24" ht="36">
      <c r="A1319" s="9" t="s">
        <v>1593</v>
      </c>
      <c r="B1319" s="9" t="s">
        <v>70</v>
      </c>
      <c r="C1319" s="9" t="s">
        <v>270</v>
      </c>
      <c r="D1319" s="9" t="s">
        <v>27</v>
      </c>
      <c r="E1319" s="9" t="s">
        <v>492</v>
      </c>
      <c r="F1319" s="9" t="s">
        <v>492</v>
      </c>
      <c r="G1319" s="9" t="s">
        <v>1594</v>
      </c>
      <c r="H1319" s="9" t="s">
        <v>1595</v>
      </c>
      <c r="I1319" s="9" t="s">
        <v>54</v>
      </c>
      <c r="J1319" s="15">
        <v>14486.632795135685</v>
      </c>
      <c r="K1319" s="16">
        <v>30.751029502344284</v>
      </c>
      <c r="L1319" s="9" t="s">
        <v>27</v>
      </c>
      <c r="M1319" s="9">
        <v>2021</v>
      </c>
      <c r="N1319" s="9" t="s">
        <v>31</v>
      </c>
      <c r="O1319" s="9" t="s">
        <v>31</v>
      </c>
      <c r="P1319" s="9">
        <v>2035</v>
      </c>
      <c r="Q1319" s="9" t="s">
        <v>32</v>
      </c>
      <c r="R1319" s="17">
        <v>8.7213567545467576</v>
      </c>
      <c r="S1319" s="9">
        <v>2035</v>
      </c>
      <c r="T1319" s="9" t="s">
        <v>27</v>
      </c>
      <c r="U1319" s="9" t="s">
        <v>225</v>
      </c>
      <c r="V1319" s="9" t="s">
        <v>226</v>
      </c>
      <c r="W1319" s="9">
        <v>96</v>
      </c>
      <c r="X1319" s="9" t="s">
        <v>227</v>
      </c>
    </row>
    <row r="1320" spans="1:24" ht="36">
      <c r="A1320" s="9" t="s">
        <v>1593</v>
      </c>
      <c r="B1320" s="9" t="s">
        <v>70</v>
      </c>
      <c r="C1320" s="9" t="s">
        <v>316</v>
      </c>
      <c r="D1320" s="9" t="s">
        <v>27</v>
      </c>
      <c r="E1320" s="9" t="s">
        <v>1165</v>
      </c>
      <c r="F1320" s="9" t="s">
        <v>1165</v>
      </c>
      <c r="G1320" s="9" t="s">
        <v>1594</v>
      </c>
      <c r="H1320" s="9" t="s">
        <v>1595</v>
      </c>
      <c r="I1320" s="9" t="s">
        <v>54</v>
      </c>
      <c r="J1320" s="15">
        <v>2166.3489655460958</v>
      </c>
      <c r="K1320" s="16">
        <v>7.9585385459461779</v>
      </c>
      <c r="L1320" s="9" t="s">
        <v>27</v>
      </c>
      <c r="M1320" s="9">
        <v>2021</v>
      </c>
      <c r="N1320" s="9" t="s">
        <v>31</v>
      </c>
      <c r="O1320" s="9" t="s">
        <v>31</v>
      </c>
      <c r="P1320" s="9">
        <v>2035</v>
      </c>
      <c r="Q1320" s="9" t="s">
        <v>32</v>
      </c>
      <c r="R1320" s="17">
        <v>2.3161547417808515</v>
      </c>
      <c r="S1320" s="9">
        <v>2035</v>
      </c>
      <c r="T1320" s="9" t="s">
        <v>27</v>
      </c>
      <c r="U1320" s="9" t="s">
        <v>225</v>
      </c>
      <c r="V1320" s="9" t="s">
        <v>226</v>
      </c>
      <c r="W1320" s="9">
        <v>96</v>
      </c>
      <c r="X1320" s="9" t="s">
        <v>227</v>
      </c>
    </row>
    <row r="1321" spans="1:24" ht="36">
      <c r="A1321" s="9" t="s">
        <v>1593</v>
      </c>
      <c r="B1321" s="9" t="s">
        <v>70</v>
      </c>
      <c r="C1321" s="9" t="s">
        <v>298</v>
      </c>
      <c r="D1321" s="9" t="s">
        <v>27</v>
      </c>
      <c r="E1321" s="9" t="s">
        <v>948</v>
      </c>
      <c r="F1321" s="9" t="s">
        <v>948</v>
      </c>
      <c r="G1321" s="9" t="s">
        <v>1594</v>
      </c>
      <c r="H1321" s="9" t="s">
        <v>1595</v>
      </c>
      <c r="I1321" s="9" t="s">
        <v>54</v>
      </c>
      <c r="J1321" s="15">
        <v>3262.7062264681708</v>
      </c>
      <c r="K1321" s="16">
        <v>4.5442120473929668</v>
      </c>
      <c r="L1321" s="9" t="s">
        <v>27</v>
      </c>
      <c r="M1321" s="9">
        <v>2021</v>
      </c>
      <c r="N1321" s="9" t="s">
        <v>31</v>
      </c>
      <c r="O1321" s="9" t="s">
        <v>31</v>
      </c>
      <c r="P1321" s="9">
        <v>2035</v>
      </c>
      <c r="Q1321" s="9" t="s">
        <v>32</v>
      </c>
      <c r="R1321" s="17">
        <v>2.5138440976598924</v>
      </c>
      <c r="S1321" s="9">
        <v>2035</v>
      </c>
      <c r="T1321" s="9" t="s">
        <v>27</v>
      </c>
      <c r="U1321" s="9" t="s">
        <v>225</v>
      </c>
      <c r="V1321" s="9" t="s">
        <v>226</v>
      </c>
      <c r="W1321" s="9">
        <v>96</v>
      </c>
      <c r="X1321" s="9" t="s">
        <v>227</v>
      </c>
    </row>
    <row r="1322" spans="1:24" ht="36">
      <c r="A1322" s="9" t="s">
        <v>1593</v>
      </c>
      <c r="B1322" s="9" t="s">
        <v>70</v>
      </c>
      <c r="C1322" s="9" t="s">
        <v>884</v>
      </c>
      <c r="D1322" s="9" t="s">
        <v>27</v>
      </c>
      <c r="E1322" s="9" t="s">
        <v>1166</v>
      </c>
      <c r="F1322" s="9" t="s">
        <v>1166</v>
      </c>
      <c r="G1322" s="9" t="s">
        <v>1594</v>
      </c>
      <c r="H1322" s="9" t="s">
        <v>1595</v>
      </c>
      <c r="I1322" s="9" t="s">
        <v>54</v>
      </c>
      <c r="J1322" s="15">
        <v>14096.927222744118</v>
      </c>
      <c r="K1322" s="16">
        <v>33.462289144228421</v>
      </c>
      <c r="L1322" s="9" t="s">
        <v>27</v>
      </c>
      <c r="M1322" s="9">
        <v>2021</v>
      </c>
      <c r="N1322" s="9" t="s">
        <v>31</v>
      </c>
      <c r="O1322" s="9" t="s">
        <v>31</v>
      </c>
      <c r="P1322" s="9">
        <v>2035</v>
      </c>
      <c r="Q1322" s="9" t="s">
        <v>32</v>
      </c>
      <c r="R1322" s="17">
        <v>5.4024783753753489</v>
      </c>
      <c r="S1322" s="9">
        <v>2035</v>
      </c>
      <c r="T1322" s="9" t="s">
        <v>27</v>
      </c>
      <c r="U1322" s="9" t="s">
        <v>225</v>
      </c>
      <c r="V1322" s="9" t="s">
        <v>226</v>
      </c>
      <c r="W1322" s="9">
        <v>96</v>
      </c>
      <c r="X1322" s="9" t="s">
        <v>227</v>
      </c>
    </row>
    <row r="1323" spans="1:24" ht="36">
      <c r="A1323" s="9" t="s">
        <v>1593</v>
      </c>
      <c r="B1323" s="9" t="s">
        <v>70</v>
      </c>
      <c r="C1323" s="9" t="s">
        <v>316</v>
      </c>
      <c r="D1323" s="9" t="s">
        <v>27</v>
      </c>
      <c r="E1323" s="9" t="s">
        <v>494</v>
      </c>
      <c r="F1323" s="9" t="s">
        <v>494</v>
      </c>
      <c r="G1323" s="9" t="s">
        <v>1594</v>
      </c>
      <c r="H1323" s="9" t="s">
        <v>1595</v>
      </c>
      <c r="I1323" s="9" t="s">
        <v>54</v>
      </c>
      <c r="J1323" s="15">
        <v>13992.641892888394</v>
      </c>
      <c r="K1323" s="16">
        <v>34.143437709765493</v>
      </c>
      <c r="L1323" s="9" t="s">
        <v>27</v>
      </c>
      <c r="M1323" s="9">
        <v>2021</v>
      </c>
      <c r="N1323" s="9" t="s">
        <v>31</v>
      </c>
      <c r="O1323" s="9" t="s">
        <v>31</v>
      </c>
      <c r="P1323" s="9">
        <v>2035</v>
      </c>
      <c r="Q1323" s="9" t="s">
        <v>32</v>
      </c>
      <c r="R1323" s="17">
        <v>9.8116421519474599</v>
      </c>
      <c r="S1323" s="9">
        <v>2035</v>
      </c>
      <c r="T1323" s="9" t="s">
        <v>27</v>
      </c>
      <c r="U1323" s="9" t="s">
        <v>225</v>
      </c>
      <c r="V1323" s="9" t="s">
        <v>226</v>
      </c>
      <c r="W1323" s="9">
        <v>96</v>
      </c>
      <c r="X1323" s="9" t="s">
        <v>227</v>
      </c>
    </row>
    <row r="1324" spans="1:24" ht="36">
      <c r="A1324" s="9" t="s">
        <v>1593</v>
      </c>
      <c r="B1324" s="9" t="s">
        <v>70</v>
      </c>
      <c r="C1324" s="9" t="s">
        <v>352</v>
      </c>
      <c r="D1324" s="9" t="s">
        <v>27</v>
      </c>
      <c r="E1324" s="9" t="s">
        <v>1167</v>
      </c>
      <c r="F1324" s="9" t="s">
        <v>1167</v>
      </c>
      <c r="G1324" s="9" t="s">
        <v>1594</v>
      </c>
      <c r="H1324" s="9" t="s">
        <v>1595</v>
      </c>
      <c r="I1324" s="9" t="s">
        <v>54</v>
      </c>
      <c r="J1324" s="15">
        <v>7106.7414191698836</v>
      </c>
      <c r="K1324" s="16">
        <v>15.374302318692457</v>
      </c>
      <c r="L1324" s="9" t="s">
        <v>27</v>
      </c>
      <c r="M1324" s="9">
        <v>2021</v>
      </c>
      <c r="N1324" s="9" t="s">
        <v>31</v>
      </c>
      <c r="O1324" s="9" t="s">
        <v>31</v>
      </c>
      <c r="P1324" s="9">
        <v>2035</v>
      </c>
      <c r="Q1324" s="9" t="s">
        <v>32</v>
      </c>
      <c r="R1324" s="17">
        <v>4.8404615371476476</v>
      </c>
      <c r="S1324" s="9">
        <v>2035</v>
      </c>
      <c r="T1324" s="9" t="s">
        <v>27</v>
      </c>
      <c r="U1324" s="9" t="s">
        <v>225</v>
      </c>
      <c r="V1324" s="9" t="s">
        <v>226</v>
      </c>
      <c r="W1324" s="9">
        <v>96</v>
      </c>
      <c r="X1324" s="9" t="s">
        <v>227</v>
      </c>
    </row>
    <row r="1325" spans="1:24" ht="36">
      <c r="A1325" s="9" t="s">
        <v>1593</v>
      </c>
      <c r="B1325" s="9" t="s">
        <v>70</v>
      </c>
      <c r="C1325" s="9" t="s">
        <v>241</v>
      </c>
      <c r="D1325" s="9" t="s">
        <v>27</v>
      </c>
      <c r="E1325" s="9" t="s">
        <v>1168</v>
      </c>
      <c r="F1325" s="9" t="s">
        <v>1168</v>
      </c>
      <c r="G1325" s="9" t="s">
        <v>1594</v>
      </c>
      <c r="H1325" s="9" t="s">
        <v>1595</v>
      </c>
      <c r="I1325" s="9" t="s">
        <v>54</v>
      </c>
      <c r="J1325" s="15">
        <v>3453.2673945725537</v>
      </c>
      <c r="K1325" s="16">
        <v>7.8003950693677515</v>
      </c>
      <c r="L1325" s="9" t="s">
        <v>27</v>
      </c>
      <c r="M1325" s="9">
        <v>2021</v>
      </c>
      <c r="N1325" s="9" t="s">
        <v>31</v>
      </c>
      <c r="O1325" s="9" t="s">
        <v>31</v>
      </c>
      <c r="P1325" s="9">
        <v>2035</v>
      </c>
      <c r="Q1325" s="9" t="s">
        <v>32</v>
      </c>
      <c r="R1325" s="17">
        <v>2.7811320847368686</v>
      </c>
      <c r="S1325" s="9">
        <v>2035</v>
      </c>
      <c r="T1325" s="9" t="s">
        <v>27</v>
      </c>
      <c r="U1325" s="9" t="s">
        <v>225</v>
      </c>
      <c r="V1325" s="9" t="s">
        <v>226</v>
      </c>
      <c r="W1325" s="9">
        <v>96</v>
      </c>
      <c r="X1325" s="9" t="s">
        <v>227</v>
      </c>
    </row>
    <row r="1326" spans="1:24" ht="36">
      <c r="A1326" s="9" t="s">
        <v>1593</v>
      </c>
      <c r="B1326" s="9" t="s">
        <v>70</v>
      </c>
      <c r="C1326" s="9" t="s">
        <v>276</v>
      </c>
      <c r="D1326" s="9" t="s">
        <v>27</v>
      </c>
      <c r="E1326" s="9" t="s">
        <v>1169</v>
      </c>
      <c r="F1326" s="9" t="s">
        <v>1169</v>
      </c>
      <c r="G1326" s="9" t="s">
        <v>1594</v>
      </c>
      <c r="H1326" s="9" t="s">
        <v>1595</v>
      </c>
      <c r="I1326" s="9" t="s">
        <v>54</v>
      </c>
      <c r="J1326" s="15">
        <v>17704.537213291547</v>
      </c>
      <c r="K1326" s="16">
        <v>46.194015640694531</v>
      </c>
      <c r="L1326" s="9" t="s">
        <v>27</v>
      </c>
      <c r="M1326" s="9">
        <v>2021</v>
      </c>
      <c r="N1326" s="9" t="s">
        <v>31</v>
      </c>
      <c r="O1326" s="9" t="s">
        <v>31</v>
      </c>
      <c r="P1326" s="9">
        <v>2035</v>
      </c>
      <c r="Q1326" s="9" t="s">
        <v>32</v>
      </c>
      <c r="R1326" s="17">
        <v>8.3172138660699897</v>
      </c>
      <c r="S1326" s="9">
        <v>2035</v>
      </c>
      <c r="T1326" s="9" t="s">
        <v>27</v>
      </c>
      <c r="U1326" s="9" t="s">
        <v>225</v>
      </c>
      <c r="V1326" s="9" t="s">
        <v>226</v>
      </c>
      <c r="W1326" s="9">
        <v>96</v>
      </c>
      <c r="X1326" s="9" t="s">
        <v>227</v>
      </c>
    </row>
    <row r="1327" spans="1:24" ht="36">
      <c r="A1327" s="9" t="s">
        <v>1593</v>
      </c>
      <c r="B1327" s="9" t="s">
        <v>70</v>
      </c>
      <c r="C1327" s="9" t="s">
        <v>241</v>
      </c>
      <c r="D1327" s="9" t="s">
        <v>27</v>
      </c>
      <c r="E1327" s="9" t="s">
        <v>496</v>
      </c>
      <c r="F1327" s="9" t="s">
        <v>496</v>
      </c>
      <c r="G1327" s="9" t="s">
        <v>1594</v>
      </c>
      <c r="H1327" s="9" t="s">
        <v>1595</v>
      </c>
      <c r="I1327" s="9" t="s">
        <v>54</v>
      </c>
      <c r="J1327" s="15">
        <v>6141.3208463210913</v>
      </c>
      <c r="K1327" s="16">
        <v>18.286826372332499</v>
      </c>
      <c r="L1327" s="9" t="s">
        <v>27</v>
      </c>
      <c r="M1327" s="9">
        <v>2021</v>
      </c>
      <c r="N1327" s="9" t="s">
        <v>31</v>
      </c>
      <c r="O1327" s="9" t="s">
        <v>31</v>
      </c>
      <c r="P1327" s="9">
        <v>2035</v>
      </c>
      <c r="Q1327" s="9" t="s">
        <v>32</v>
      </c>
      <c r="R1327" s="17">
        <v>4.0702945288331351</v>
      </c>
      <c r="S1327" s="9">
        <v>2035</v>
      </c>
      <c r="T1327" s="9" t="s">
        <v>27</v>
      </c>
      <c r="U1327" s="9" t="s">
        <v>225</v>
      </c>
      <c r="V1327" s="9" t="s">
        <v>226</v>
      </c>
      <c r="W1327" s="9">
        <v>96</v>
      </c>
      <c r="X1327" s="9" t="s">
        <v>227</v>
      </c>
    </row>
    <row r="1328" spans="1:24" ht="36">
      <c r="A1328" s="9" t="s">
        <v>1593</v>
      </c>
      <c r="B1328" s="9" t="s">
        <v>70</v>
      </c>
      <c r="C1328" s="9" t="s">
        <v>229</v>
      </c>
      <c r="D1328" s="9" t="s">
        <v>27</v>
      </c>
      <c r="E1328" s="9" t="s">
        <v>1170</v>
      </c>
      <c r="F1328" s="9" t="s">
        <v>1170</v>
      </c>
      <c r="G1328" s="9" t="s">
        <v>1594</v>
      </c>
      <c r="H1328" s="9" t="s">
        <v>1595</v>
      </c>
      <c r="I1328" s="9" t="s">
        <v>54</v>
      </c>
      <c r="J1328" s="15">
        <v>25036.44917311921</v>
      </c>
      <c r="K1328" s="16">
        <v>68.732051441769528</v>
      </c>
      <c r="L1328" s="9" t="s">
        <v>27</v>
      </c>
      <c r="M1328" s="9">
        <v>2021</v>
      </c>
      <c r="N1328" s="9" t="s">
        <v>31</v>
      </c>
      <c r="O1328" s="9" t="s">
        <v>31</v>
      </c>
      <c r="P1328" s="9">
        <v>2035</v>
      </c>
      <c r="Q1328" s="9" t="s">
        <v>32</v>
      </c>
      <c r="R1328" s="17">
        <v>15.373974224766773</v>
      </c>
      <c r="S1328" s="9">
        <v>2035</v>
      </c>
      <c r="T1328" s="9" t="s">
        <v>27</v>
      </c>
      <c r="U1328" s="9" t="s">
        <v>225</v>
      </c>
      <c r="V1328" s="9" t="s">
        <v>226</v>
      </c>
      <c r="W1328" s="9">
        <v>96</v>
      </c>
      <c r="X1328" s="9" t="s">
        <v>227</v>
      </c>
    </row>
    <row r="1329" spans="1:24" ht="36">
      <c r="A1329" s="9" t="s">
        <v>1593</v>
      </c>
      <c r="B1329" s="9" t="s">
        <v>70</v>
      </c>
      <c r="C1329" s="9" t="s">
        <v>465</v>
      </c>
      <c r="D1329" s="9" t="s">
        <v>27</v>
      </c>
      <c r="E1329" s="9" t="s">
        <v>950</v>
      </c>
      <c r="F1329" s="9" t="s">
        <v>950</v>
      </c>
      <c r="G1329" s="9" t="s">
        <v>1594</v>
      </c>
      <c r="H1329" s="9" t="s">
        <v>1595</v>
      </c>
      <c r="I1329" s="9" t="s">
        <v>54</v>
      </c>
      <c r="J1329" s="15">
        <v>2862.285559827923</v>
      </c>
      <c r="K1329" s="16">
        <v>4.9633648714425354</v>
      </c>
      <c r="L1329" s="9" t="s">
        <v>27</v>
      </c>
      <c r="M1329" s="9">
        <v>2021</v>
      </c>
      <c r="N1329" s="9" t="s">
        <v>31</v>
      </c>
      <c r="O1329" s="9" t="s">
        <v>31</v>
      </c>
      <c r="P1329" s="9">
        <v>2035</v>
      </c>
      <c r="Q1329" s="9" t="s">
        <v>32</v>
      </c>
      <c r="R1329" s="17">
        <v>1.5778285532125755</v>
      </c>
      <c r="S1329" s="9">
        <v>2035</v>
      </c>
      <c r="T1329" s="9" t="s">
        <v>27</v>
      </c>
      <c r="U1329" s="9" t="s">
        <v>225</v>
      </c>
      <c r="V1329" s="9" t="s">
        <v>226</v>
      </c>
      <c r="W1329" s="9">
        <v>96</v>
      </c>
      <c r="X1329" s="9" t="s">
        <v>227</v>
      </c>
    </row>
    <row r="1330" spans="1:24" ht="36">
      <c r="A1330" s="9" t="s">
        <v>1593</v>
      </c>
      <c r="B1330" s="9" t="s">
        <v>70</v>
      </c>
      <c r="C1330" s="9" t="s">
        <v>402</v>
      </c>
      <c r="D1330" s="9" t="s">
        <v>27</v>
      </c>
      <c r="E1330" s="9" t="s">
        <v>1171</v>
      </c>
      <c r="F1330" s="9" t="s">
        <v>1171</v>
      </c>
      <c r="G1330" s="9" t="s">
        <v>1594</v>
      </c>
      <c r="H1330" s="9" t="s">
        <v>1595</v>
      </c>
      <c r="I1330" s="9" t="s">
        <v>54</v>
      </c>
      <c r="J1330" s="15">
        <v>5676.3927622243118</v>
      </c>
      <c r="K1330" s="16">
        <v>13.909076250158824</v>
      </c>
      <c r="L1330" s="9" t="s">
        <v>27</v>
      </c>
      <c r="M1330" s="9">
        <v>2021</v>
      </c>
      <c r="N1330" s="9" t="s">
        <v>31</v>
      </c>
      <c r="O1330" s="9" t="s">
        <v>31</v>
      </c>
      <c r="P1330" s="9">
        <v>2035</v>
      </c>
      <c r="Q1330" s="9" t="s">
        <v>32</v>
      </c>
      <c r="R1330" s="17">
        <v>2.7867209605732199</v>
      </c>
      <c r="S1330" s="9">
        <v>2035</v>
      </c>
      <c r="T1330" s="9" t="s">
        <v>27</v>
      </c>
      <c r="U1330" s="9" t="s">
        <v>225</v>
      </c>
      <c r="V1330" s="9" t="s">
        <v>226</v>
      </c>
      <c r="W1330" s="9">
        <v>96</v>
      </c>
      <c r="X1330" s="9" t="s">
        <v>227</v>
      </c>
    </row>
    <row r="1331" spans="1:24" ht="36">
      <c r="A1331" s="9" t="s">
        <v>1593</v>
      </c>
      <c r="B1331" s="9" t="s">
        <v>70</v>
      </c>
      <c r="C1331" s="9" t="s">
        <v>323</v>
      </c>
      <c r="D1331" s="9" t="s">
        <v>27</v>
      </c>
      <c r="E1331" s="9" t="s">
        <v>498</v>
      </c>
      <c r="F1331" s="9" t="s">
        <v>498</v>
      </c>
      <c r="G1331" s="9" t="s">
        <v>1594</v>
      </c>
      <c r="H1331" s="9" t="s">
        <v>1595</v>
      </c>
      <c r="I1331" s="9" t="s">
        <v>54</v>
      </c>
      <c r="J1331" s="15">
        <v>32012.286797743302</v>
      </c>
      <c r="K1331" s="16">
        <v>93.233607214774878</v>
      </c>
      <c r="L1331" s="9" t="s">
        <v>27</v>
      </c>
      <c r="M1331" s="9">
        <v>2021</v>
      </c>
      <c r="N1331" s="9" t="s">
        <v>31</v>
      </c>
      <c r="O1331" s="9" t="s">
        <v>31</v>
      </c>
      <c r="P1331" s="9">
        <v>2035</v>
      </c>
      <c r="Q1331" s="9" t="s">
        <v>32</v>
      </c>
      <c r="R1331" s="17">
        <v>12.709958109139308</v>
      </c>
      <c r="S1331" s="9">
        <v>2035</v>
      </c>
      <c r="T1331" s="9" t="s">
        <v>27</v>
      </c>
      <c r="U1331" s="9" t="s">
        <v>225</v>
      </c>
      <c r="V1331" s="9" t="s">
        <v>226</v>
      </c>
      <c r="W1331" s="9">
        <v>96</v>
      </c>
      <c r="X1331" s="9" t="s">
        <v>227</v>
      </c>
    </row>
    <row r="1332" spans="1:24" ht="36">
      <c r="A1332" s="9" t="s">
        <v>1593</v>
      </c>
      <c r="B1332" s="9" t="s">
        <v>70</v>
      </c>
      <c r="C1332" s="9" t="s">
        <v>316</v>
      </c>
      <c r="D1332" s="9" t="s">
        <v>27</v>
      </c>
      <c r="E1332" s="9" t="s">
        <v>1172</v>
      </c>
      <c r="F1332" s="9" t="s">
        <v>1172</v>
      </c>
      <c r="G1332" s="9" t="s">
        <v>1594</v>
      </c>
      <c r="H1332" s="9" t="s">
        <v>1595</v>
      </c>
      <c r="I1332" s="9" t="s">
        <v>54</v>
      </c>
      <c r="J1332" s="15">
        <v>4283.3681038817076</v>
      </c>
      <c r="K1332" s="16">
        <v>10.838544968465563</v>
      </c>
      <c r="L1332" s="9" t="s">
        <v>27</v>
      </c>
      <c r="M1332" s="9">
        <v>2021</v>
      </c>
      <c r="N1332" s="9" t="s">
        <v>31</v>
      </c>
      <c r="O1332" s="9" t="s">
        <v>31</v>
      </c>
      <c r="P1332" s="9">
        <v>2035</v>
      </c>
      <c r="Q1332" s="9" t="s">
        <v>32</v>
      </c>
      <c r="R1332" s="17">
        <v>3.1850663010677258</v>
      </c>
      <c r="S1332" s="9">
        <v>2035</v>
      </c>
      <c r="T1332" s="9" t="s">
        <v>27</v>
      </c>
      <c r="U1332" s="9" t="s">
        <v>225</v>
      </c>
      <c r="V1332" s="9" t="s">
        <v>226</v>
      </c>
      <c r="W1332" s="9">
        <v>96</v>
      </c>
      <c r="X1332" s="9" t="s">
        <v>227</v>
      </c>
    </row>
    <row r="1333" spans="1:24" ht="36">
      <c r="A1333" s="9" t="s">
        <v>1593</v>
      </c>
      <c r="B1333" s="9" t="s">
        <v>70</v>
      </c>
      <c r="C1333" s="9" t="s">
        <v>234</v>
      </c>
      <c r="D1333" s="9" t="s">
        <v>27</v>
      </c>
      <c r="E1333" s="9" t="s">
        <v>236</v>
      </c>
      <c r="F1333" s="9" t="s">
        <v>236</v>
      </c>
      <c r="G1333" s="9" t="s">
        <v>1594</v>
      </c>
      <c r="H1333" s="9" t="s">
        <v>1595</v>
      </c>
      <c r="I1333" s="9" t="s">
        <v>54</v>
      </c>
      <c r="J1333" s="15">
        <v>135813.11900911527</v>
      </c>
      <c r="K1333" s="16">
        <v>230.29240979079842</v>
      </c>
      <c r="L1333" s="9" t="s">
        <v>27</v>
      </c>
      <c r="M1333" s="9">
        <v>2021</v>
      </c>
      <c r="N1333" s="9" t="s">
        <v>31</v>
      </c>
      <c r="O1333" s="9" t="s">
        <v>31</v>
      </c>
      <c r="P1333" s="9">
        <v>2035</v>
      </c>
      <c r="Q1333" s="9" t="s">
        <v>32</v>
      </c>
      <c r="R1333" s="17">
        <v>51.596638834288683</v>
      </c>
      <c r="S1333" s="9">
        <v>2035</v>
      </c>
      <c r="T1333" s="9" t="s">
        <v>27</v>
      </c>
      <c r="U1333" s="9" t="s">
        <v>225</v>
      </c>
      <c r="V1333" s="9" t="s">
        <v>226</v>
      </c>
      <c r="W1333" s="9">
        <v>96</v>
      </c>
      <c r="X1333" s="9" t="s">
        <v>227</v>
      </c>
    </row>
    <row r="1334" spans="1:24" ht="36">
      <c r="A1334" s="9" t="s">
        <v>1593</v>
      </c>
      <c r="B1334" s="9" t="s">
        <v>70</v>
      </c>
      <c r="C1334" s="9" t="s">
        <v>346</v>
      </c>
      <c r="D1334" s="9" t="s">
        <v>27</v>
      </c>
      <c r="E1334" s="9" t="s">
        <v>1173</v>
      </c>
      <c r="F1334" s="9" t="s">
        <v>1173</v>
      </c>
      <c r="G1334" s="9" t="s">
        <v>1594</v>
      </c>
      <c r="H1334" s="9" t="s">
        <v>1595</v>
      </c>
      <c r="I1334" s="9" t="s">
        <v>54</v>
      </c>
      <c r="J1334" s="15">
        <v>2307.4035376023858</v>
      </c>
      <c r="K1334" s="16">
        <v>6.4378272677744723</v>
      </c>
      <c r="L1334" s="9" t="s">
        <v>27</v>
      </c>
      <c r="M1334" s="9">
        <v>2021</v>
      </c>
      <c r="N1334" s="9" t="s">
        <v>31</v>
      </c>
      <c r="O1334" s="9" t="s">
        <v>31</v>
      </c>
      <c r="P1334" s="9">
        <v>2035</v>
      </c>
      <c r="Q1334" s="9" t="s">
        <v>32</v>
      </c>
      <c r="R1334" s="17">
        <v>2.7825685933792199</v>
      </c>
      <c r="S1334" s="9">
        <v>2035</v>
      </c>
      <c r="T1334" s="9" t="s">
        <v>27</v>
      </c>
      <c r="U1334" s="9" t="s">
        <v>225</v>
      </c>
      <c r="V1334" s="9" t="s">
        <v>226</v>
      </c>
      <c r="W1334" s="9">
        <v>96</v>
      </c>
      <c r="X1334" s="9" t="s">
        <v>227</v>
      </c>
    </row>
    <row r="1335" spans="1:24" ht="36">
      <c r="A1335" s="9" t="s">
        <v>1593</v>
      </c>
      <c r="B1335" s="9" t="s">
        <v>70</v>
      </c>
      <c r="C1335" s="9" t="s">
        <v>234</v>
      </c>
      <c r="D1335" s="9" t="s">
        <v>27</v>
      </c>
      <c r="E1335" s="9" t="s">
        <v>239</v>
      </c>
      <c r="F1335" s="9" t="s">
        <v>239</v>
      </c>
      <c r="G1335" s="9" t="s">
        <v>1594</v>
      </c>
      <c r="H1335" s="9" t="s">
        <v>1595</v>
      </c>
      <c r="I1335" s="9" t="s">
        <v>54</v>
      </c>
      <c r="J1335" s="15">
        <v>21084.481635975179</v>
      </c>
      <c r="K1335" s="16">
        <v>54.691790343011412</v>
      </c>
      <c r="L1335" s="9" t="s">
        <v>27</v>
      </c>
      <c r="M1335" s="9">
        <v>2021</v>
      </c>
      <c r="N1335" s="9" t="s">
        <v>31</v>
      </c>
      <c r="O1335" s="9" t="s">
        <v>31</v>
      </c>
      <c r="P1335" s="9">
        <v>2035</v>
      </c>
      <c r="Q1335" s="9" t="s">
        <v>32</v>
      </c>
      <c r="R1335" s="17">
        <v>11.356281296801136</v>
      </c>
      <c r="S1335" s="9">
        <v>2035</v>
      </c>
      <c r="T1335" s="9" t="s">
        <v>27</v>
      </c>
      <c r="U1335" s="9" t="s">
        <v>225</v>
      </c>
      <c r="V1335" s="9" t="s">
        <v>226</v>
      </c>
      <c r="W1335" s="9">
        <v>96</v>
      </c>
      <c r="X1335" s="9" t="s">
        <v>227</v>
      </c>
    </row>
    <row r="1336" spans="1:24" ht="36">
      <c r="A1336" s="9" t="s">
        <v>1593</v>
      </c>
      <c r="B1336" s="9" t="s">
        <v>70</v>
      </c>
      <c r="C1336" s="9" t="s">
        <v>323</v>
      </c>
      <c r="D1336" s="9" t="s">
        <v>27</v>
      </c>
      <c r="E1336" s="9" t="s">
        <v>500</v>
      </c>
      <c r="F1336" s="9" t="s">
        <v>500</v>
      </c>
      <c r="G1336" s="9" t="s">
        <v>1594</v>
      </c>
      <c r="H1336" s="9" t="s">
        <v>1595</v>
      </c>
      <c r="I1336" s="9" t="s">
        <v>54</v>
      </c>
      <c r="J1336" s="15">
        <v>10545.99806285243</v>
      </c>
      <c r="K1336" s="16">
        <v>27.94432522429803</v>
      </c>
      <c r="L1336" s="9" t="s">
        <v>27</v>
      </c>
      <c r="M1336" s="9">
        <v>2021</v>
      </c>
      <c r="N1336" s="9" t="s">
        <v>31</v>
      </c>
      <c r="O1336" s="9" t="s">
        <v>31</v>
      </c>
      <c r="P1336" s="9">
        <v>2035</v>
      </c>
      <c r="Q1336" s="9" t="s">
        <v>32</v>
      </c>
      <c r="R1336" s="17">
        <v>5.4588231008658505</v>
      </c>
      <c r="S1336" s="9">
        <v>2035</v>
      </c>
      <c r="T1336" s="9" t="s">
        <v>27</v>
      </c>
      <c r="U1336" s="9" t="s">
        <v>225</v>
      </c>
      <c r="V1336" s="9" t="s">
        <v>226</v>
      </c>
      <c r="W1336" s="9">
        <v>96</v>
      </c>
      <c r="X1336" s="9" t="s">
        <v>227</v>
      </c>
    </row>
    <row r="1337" spans="1:24" ht="36">
      <c r="A1337" s="9" t="s">
        <v>1593</v>
      </c>
      <c r="B1337" s="9" t="s">
        <v>70</v>
      </c>
      <c r="C1337" s="9" t="s">
        <v>294</v>
      </c>
      <c r="D1337" s="9" t="s">
        <v>27</v>
      </c>
      <c r="E1337" s="9" t="s">
        <v>502</v>
      </c>
      <c r="F1337" s="9" t="s">
        <v>502</v>
      </c>
      <c r="G1337" s="9" t="s">
        <v>1594</v>
      </c>
      <c r="H1337" s="9" t="s">
        <v>1595</v>
      </c>
      <c r="I1337" s="9" t="s">
        <v>54</v>
      </c>
      <c r="J1337" s="15">
        <v>1955.1393175027449</v>
      </c>
      <c r="K1337" s="16">
        <v>5.7307019324464115</v>
      </c>
      <c r="L1337" s="9" t="s">
        <v>27</v>
      </c>
      <c r="M1337" s="9">
        <v>2021</v>
      </c>
      <c r="N1337" s="9" t="s">
        <v>31</v>
      </c>
      <c r="O1337" s="9" t="s">
        <v>31</v>
      </c>
      <c r="P1337" s="9">
        <v>2035</v>
      </c>
      <c r="Q1337" s="9" t="s">
        <v>32</v>
      </c>
      <c r="R1337" s="17">
        <v>1.0751976683924691</v>
      </c>
      <c r="S1337" s="9">
        <v>2035</v>
      </c>
      <c r="T1337" s="9" t="s">
        <v>27</v>
      </c>
      <c r="U1337" s="9" t="s">
        <v>225</v>
      </c>
      <c r="V1337" s="9" t="s">
        <v>226</v>
      </c>
      <c r="W1337" s="9">
        <v>96</v>
      </c>
      <c r="X1337" s="9" t="s">
        <v>227</v>
      </c>
    </row>
    <row r="1338" spans="1:24" ht="36">
      <c r="A1338" s="9" t="s">
        <v>1593</v>
      </c>
      <c r="B1338" s="9" t="s">
        <v>70</v>
      </c>
      <c r="C1338" s="9" t="s">
        <v>241</v>
      </c>
      <c r="D1338" s="9" t="s">
        <v>27</v>
      </c>
      <c r="E1338" s="9" t="s">
        <v>1174</v>
      </c>
      <c r="F1338" s="9" t="s">
        <v>1174</v>
      </c>
      <c r="G1338" s="9" t="s">
        <v>1594</v>
      </c>
      <c r="H1338" s="9" t="s">
        <v>1595</v>
      </c>
      <c r="I1338" s="9" t="s">
        <v>54</v>
      </c>
      <c r="J1338" s="15">
        <v>2611134.7687756144</v>
      </c>
      <c r="K1338" s="16">
        <v>7806.3264216713042</v>
      </c>
      <c r="L1338" s="9" t="s">
        <v>27</v>
      </c>
      <c r="M1338" s="9">
        <v>2021</v>
      </c>
      <c r="N1338" s="9" t="s">
        <v>31</v>
      </c>
      <c r="O1338" s="9" t="s">
        <v>31</v>
      </c>
      <c r="P1338" s="9">
        <v>2035</v>
      </c>
      <c r="Q1338" s="9" t="s">
        <v>32</v>
      </c>
      <c r="R1338" s="17">
        <v>653.68665636976596</v>
      </c>
      <c r="S1338" s="9">
        <v>2035</v>
      </c>
      <c r="T1338" s="9" t="s">
        <v>27</v>
      </c>
      <c r="U1338" s="9" t="s">
        <v>225</v>
      </c>
      <c r="V1338" s="9" t="s">
        <v>226</v>
      </c>
      <c r="W1338" s="9">
        <v>96</v>
      </c>
      <c r="X1338" s="9" t="s">
        <v>227</v>
      </c>
    </row>
    <row r="1339" spans="1:24" ht="36">
      <c r="A1339" s="9" t="s">
        <v>1593</v>
      </c>
      <c r="B1339" s="9" t="s">
        <v>70</v>
      </c>
      <c r="C1339" s="9" t="s">
        <v>252</v>
      </c>
      <c r="D1339" s="9" t="s">
        <v>27</v>
      </c>
      <c r="E1339" s="9" t="s">
        <v>254</v>
      </c>
      <c r="F1339" s="9" t="s">
        <v>254</v>
      </c>
      <c r="G1339" s="9" t="s">
        <v>1594</v>
      </c>
      <c r="H1339" s="9" t="s">
        <v>1595</v>
      </c>
      <c r="I1339" s="9" t="s">
        <v>54</v>
      </c>
      <c r="J1339" s="15">
        <v>24836.369394498193</v>
      </c>
      <c r="K1339" s="16">
        <v>80.526216301485405</v>
      </c>
      <c r="L1339" s="9" t="s">
        <v>27</v>
      </c>
      <c r="M1339" s="9">
        <v>2021</v>
      </c>
      <c r="N1339" s="9" t="s">
        <v>31</v>
      </c>
      <c r="O1339" s="9" t="s">
        <v>31</v>
      </c>
      <c r="P1339" s="9">
        <v>2035</v>
      </c>
      <c r="Q1339" s="9" t="s">
        <v>32</v>
      </c>
      <c r="R1339" s="17">
        <v>6.1195390322545142</v>
      </c>
      <c r="S1339" s="9">
        <v>2035</v>
      </c>
      <c r="T1339" s="9" t="s">
        <v>27</v>
      </c>
      <c r="U1339" s="9" t="s">
        <v>225</v>
      </c>
      <c r="V1339" s="9" t="s">
        <v>226</v>
      </c>
      <c r="W1339" s="9">
        <v>96</v>
      </c>
      <c r="X1339" s="9" t="s">
        <v>227</v>
      </c>
    </row>
    <row r="1340" spans="1:24" ht="36">
      <c r="A1340" s="9" t="s">
        <v>1593</v>
      </c>
      <c r="B1340" s="9" t="s">
        <v>70</v>
      </c>
      <c r="C1340" s="9" t="s">
        <v>247</v>
      </c>
      <c r="D1340" s="9" t="s">
        <v>27</v>
      </c>
      <c r="E1340" s="9" t="s">
        <v>1175</v>
      </c>
      <c r="F1340" s="9" t="s">
        <v>1175</v>
      </c>
      <c r="G1340" s="9" t="s">
        <v>1594</v>
      </c>
      <c r="H1340" s="9" t="s">
        <v>1595</v>
      </c>
      <c r="I1340" s="9" t="s">
        <v>54</v>
      </c>
      <c r="J1340" s="15">
        <v>4154.4919876701879</v>
      </c>
      <c r="K1340" s="16">
        <v>13.209150459197348</v>
      </c>
      <c r="L1340" s="9" t="s">
        <v>27</v>
      </c>
      <c r="M1340" s="9">
        <v>2021</v>
      </c>
      <c r="N1340" s="9" t="s">
        <v>31</v>
      </c>
      <c r="O1340" s="9" t="s">
        <v>31</v>
      </c>
      <c r="P1340" s="9">
        <v>2035</v>
      </c>
      <c r="Q1340" s="9" t="s">
        <v>32</v>
      </c>
      <c r="R1340" s="17">
        <v>4.2557450550180835</v>
      </c>
      <c r="S1340" s="9">
        <v>2035</v>
      </c>
      <c r="T1340" s="9" t="s">
        <v>27</v>
      </c>
      <c r="U1340" s="9" t="s">
        <v>225</v>
      </c>
      <c r="V1340" s="9" t="s">
        <v>226</v>
      </c>
      <c r="W1340" s="9">
        <v>96</v>
      </c>
      <c r="X1340" s="9" t="s">
        <v>227</v>
      </c>
    </row>
    <row r="1341" spans="1:24" ht="36">
      <c r="A1341" s="9" t="s">
        <v>1593</v>
      </c>
      <c r="B1341" s="9" t="s">
        <v>70</v>
      </c>
      <c r="C1341" s="9" t="s">
        <v>298</v>
      </c>
      <c r="D1341" s="9" t="s">
        <v>27</v>
      </c>
      <c r="E1341" s="9" t="s">
        <v>1176</v>
      </c>
      <c r="F1341" s="9" t="s">
        <v>1176</v>
      </c>
      <c r="G1341" s="9" t="s">
        <v>1594</v>
      </c>
      <c r="H1341" s="9" t="s">
        <v>1595</v>
      </c>
      <c r="I1341" s="9" t="s">
        <v>54</v>
      </c>
      <c r="J1341" s="15">
        <v>6974.1678683702985</v>
      </c>
      <c r="K1341" s="16">
        <v>10.619462092161992</v>
      </c>
      <c r="L1341" s="9" t="s">
        <v>27</v>
      </c>
      <c r="M1341" s="9">
        <v>2021</v>
      </c>
      <c r="N1341" s="9" t="s">
        <v>31</v>
      </c>
      <c r="O1341" s="9" t="s">
        <v>31</v>
      </c>
      <c r="P1341" s="9">
        <v>2035</v>
      </c>
      <c r="Q1341" s="9" t="s">
        <v>32</v>
      </c>
      <c r="R1341" s="17">
        <v>3.882720216247217</v>
      </c>
      <c r="S1341" s="9">
        <v>2035</v>
      </c>
      <c r="T1341" s="9" t="s">
        <v>27</v>
      </c>
      <c r="U1341" s="9" t="s">
        <v>225</v>
      </c>
      <c r="V1341" s="9" t="s">
        <v>226</v>
      </c>
      <c r="W1341" s="9">
        <v>96</v>
      </c>
      <c r="X1341" s="9" t="s">
        <v>227</v>
      </c>
    </row>
    <row r="1342" spans="1:24" ht="36">
      <c r="A1342" s="9" t="s">
        <v>1593</v>
      </c>
      <c r="B1342" s="9" t="s">
        <v>70</v>
      </c>
      <c r="C1342" s="9" t="s">
        <v>221</v>
      </c>
      <c r="D1342" s="9" t="s">
        <v>27</v>
      </c>
      <c r="E1342" s="9" t="s">
        <v>257</v>
      </c>
      <c r="F1342" s="9" t="s">
        <v>257</v>
      </c>
      <c r="G1342" s="9" t="s">
        <v>1594</v>
      </c>
      <c r="H1342" s="9" t="s">
        <v>1595</v>
      </c>
      <c r="I1342" s="9" t="s">
        <v>54</v>
      </c>
      <c r="J1342" s="15">
        <v>3590.6919070498857</v>
      </c>
      <c r="K1342" s="16">
        <v>8.4698739666251956</v>
      </c>
      <c r="L1342" s="9" t="s">
        <v>27</v>
      </c>
      <c r="M1342" s="9">
        <v>2021</v>
      </c>
      <c r="N1342" s="9" t="s">
        <v>31</v>
      </c>
      <c r="O1342" s="9" t="s">
        <v>31</v>
      </c>
      <c r="P1342" s="9">
        <v>2035</v>
      </c>
      <c r="Q1342" s="9" t="s">
        <v>32</v>
      </c>
      <c r="R1342" s="17">
        <v>2.6295295735984179</v>
      </c>
      <c r="S1342" s="9">
        <v>2035</v>
      </c>
      <c r="T1342" s="9" t="s">
        <v>27</v>
      </c>
      <c r="U1342" s="9" t="s">
        <v>225</v>
      </c>
      <c r="V1342" s="9" t="s">
        <v>226</v>
      </c>
      <c r="W1342" s="9">
        <v>96</v>
      </c>
      <c r="X1342" s="9" t="s">
        <v>227</v>
      </c>
    </row>
    <row r="1343" spans="1:24" ht="36">
      <c r="A1343" s="9" t="s">
        <v>1593</v>
      </c>
      <c r="B1343" s="9" t="s">
        <v>70</v>
      </c>
      <c r="C1343" s="9" t="s">
        <v>1177</v>
      </c>
      <c r="D1343" s="9" t="s">
        <v>27</v>
      </c>
      <c r="E1343" s="9" t="s">
        <v>1178</v>
      </c>
      <c r="F1343" s="9" t="s">
        <v>1178</v>
      </c>
      <c r="G1343" s="9" t="s">
        <v>1594</v>
      </c>
      <c r="H1343" s="9" t="s">
        <v>1595</v>
      </c>
      <c r="I1343" s="9" t="s">
        <v>54</v>
      </c>
      <c r="J1343" s="15">
        <v>3823.5658969612605</v>
      </c>
      <c r="K1343" s="16">
        <v>5.1585485434676972</v>
      </c>
      <c r="L1343" s="9" t="s">
        <v>27</v>
      </c>
      <c r="M1343" s="9">
        <v>2021</v>
      </c>
      <c r="N1343" s="9" t="s">
        <v>31</v>
      </c>
      <c r="O1343" s="9" t="s">
        <v>31</v>
      </c>
      <c r="P1343" s="9">
        <v>2035</v>
      </c>
      <c r="Q1343" s="9" t="s">
        <v>32</v>
      </c>
      <c r="R1343" s="17">
        <v>1.6760346930614836</v>
      </c>
      <c r="S1343" s="9">
        <v>2035</v>
      </c>
      <c r="T1343" s="9" t="s">
        <v>27</v>
      </c>
      <c r="U1343" s="9" t="s">
        <v>225</v>
      </c>
      <c r="V1343" s="9" t="s">
        <v>226</v>
      </c>
      <c r="W1343" s="9">
        <v>96</v>
      </c>
      <c r="X1343" s="9" t="s">
        <v>227</v>
      </c>
    </row>
    <row r="1344" spans="1:24" ht="36">
      <c r="A1344" s="9" t="s">
        <v>1593</v>
      </c>
      <c r="B1344" s="9" t="s">
        <v>70</v>
      </c>
      <c r="C1344" s="9" t="s">
        <v>247</v>
      </c>
      <c r="D1344" s="9" t="s">
        <v>27</v>
      </c>
      <c r="E1344" s="9" t="s">
        <v>1179</v>
      </c>
      <c r="F1344" s="9" t="s">
        <v>1179</v>
      </c>
      <c r="G1344" s="9" t="s">
        <v>1594</v>
      </c>
      <c r="H1344" s="9" t="s">
        <v>1595</v>
      </c>
      <c r="I1344" s="9" t="s">
        <v>54</v>
      </c>
      <c r="J1344" s="15">
        <v>476366.35448294447</v>
      </c>
      <c r="K1344" s="16">
        <v>1158.3700372223586</v>
      </c>
      <c r="L1344" s="9" t="s">
        <v>27</v>
      </c>
      <c r="M1344" s="9">
        <v>2021</v>
      </c>
      <c r="N1344" s="9" t="s">
        <v>31</v>
      </c>
      <c r="O1344" s="9" t="s">
        <v>31</v>
      </c>
      <c r="P1344" s="9">
        <v>2035</v>
      </c>
      <c r="Q1344" s="9" t="s">
        <v>32</v>
      </c>
      <c r="R1344" s="17">
        <v>230.77134394932253</v>
      </c>
      <c r="S1344" s="9">
        <v>2035</v>
      </c>
      <c r="T1344" s="9" t="s">
        <v>27</v>
      </c>
      <c r="U1344" s="9" t="s">
        <v>225</v>
      </c>
      <c r="V1344" s="9" t="s">
        <v>226</v>
      </c>
      <c r="W1344" s="9">
        <v>96</v>
      </c>
      <c r="X1344" s="9" t="s">
        <v>227</v>
      </c>
    </row>
    <row r="1345" spans="1:24" ht="36">
      <c r="A1345" s="9" t="s">
        <v>1593</v>
      </c>
      <c r="B1345" s="9" t="s">
        <v>70</v>
      </c>
      <c r="C1345" s="9" t="s">
        <v>294</v>
      </c>
      <c r="D1345" s="9" t="s">
        <v>27</v>
      </c>
      <c r="E1345" s="9" t="s">
        <v>505</v>
      </c>
      <c r="F1345" s="9" t="s">
        <v>505</v>
      </c>
      <c r="G1345" s="9" t="s">
        <v>1594</v>
      </c>
      <c r="H1345" s="9" t="s">
        <v>1595</v>
      </c>
      <c r="I1345" s="9" t="s">
        <v>54</v>
      </c>
      <c r="J1345" s="15">
        <v>1380.319543806844</v>
      </c>
      <c r="K1345" s="16">
        <v>5.9771244443240796</v>
      </c>
      <c r="L1345" s="9" t="s">
        <v>27</v>
      </c>
      <c r="M1345" s="9">
        <v>2021</v>
      </c>
      <c r="N1345" s="9" t="s">
        <v>31</v>
      </c>
      <c r="O1345" s="9" t="s">
        <v>31</v>
      </c>
      <c r="P1345" s="9">
        <v>2035</v>
      </c>
      <c r="Q1345" s="9" t="s">
        <v>32</v>
      </c>
      <c r="R1345" s="17">
        <v>0.76854089783745771</v>
      </c>
      <c r="S1345" s="9">
        <v>2035</v>
      </c>
      <c r="T1345" s="9" t="s">
        <v>27</v>
      </c>
      <c r="U1345" s="9" t="s">
        <v>225</v>
      </c>
      <c r="V1345" s="9" t="s">
        <v>226</v>
      </c>
      <c r="W1345" s="9">
        <v>96</v>
      </c>
      <c r="X1345" s="9" t="s">
        <v>227</v>
      </c>
    </row>
    <row r="1346" spans="1:24" ht="36">
      <c r="A1346" s="9" t="s">
        <v>1593</v>
      </c>
      <c r="B1346" s="9" t="s">
        <v>70</v>
      </c>
      <c r="C1346" s="9" t="s">
        <v>294</v>
      </c>
      <c r="D1346" s="9" t="s">
        <v>27</v>
      </c>
      <c r="E1346" s="9" t="s">
        <v>1180</v>
      </c>
      <c r="F1346" s="9" t="s">
        <v>1180</v>
      </c>
      <c r="G1346" s="9" t="s">
        <v>1594</v>
      </c>
      <c r="H1346" s="9" t="s">
        <v>1595</v>
      </c>
      <c r="I1346" s="9" t="s">
        <v>54</v>
      </c>
      <c r="J1346" s="15">
        <v>14293.587154779651</v>
      </c>
      <c r="K1346" s="16">
        <v>38.675117561285369</v>
      </c>
      <c r="L1346" s="9" t="s">
        <v>27</v>
      </c>
      <c r="M1346" s="9">
        <v>2021</v>
      </c>
      <c r="N1346" s="9" t="s">
        <v>31</v>
      </c>
      <c r="O1346" s="9" t="s">
        <v>31</v>
      </c>
      <c r="P1346" s="9">
        <v>2035</v>
      </c>
      <c r="Q1346" s="9" t="s">
        <v>32</v>
      </c>
      <c r="R1346" s="17">
        <v>9.1832436550794192</v>
      </c>
      <c r="S1346" s="9">
        <v>2035</v>
      </c>
      <c r="T1346" s="9" t="s">
        <v>27</v>
      </c>
      <c r="U1346" s="9" t="s">
        <v>225</v>
      </c>
      <c r="V1346" s="9" t="s">
        <v>226</v>
      </c>
      <c r="W1346" s="9">
        <v>96</v>
      </c>
      <c r="X1346" s="9" t="s">
        <v>227</v>
      </c>
    </row>
    <row r="1347" spans="1:24" ht="36">
      <c r="A1347" s="9" t="s">
        <v>1593</v>
      </c>
      <c r="B1347" s="9" t="s">
        <v>70</v>
      </c>
      <c r="C1347" s="9" t="s">
        <v>630</v>
      </c>
      <c r="D1347" s="9" t="s">
        <v>27</v>
      </c>
      <c r="E1347" s="9" t="s">
        <v>1181</v>
      </c>
      <c r="F1347" s="9" t="s">
        <v>1181</v>
      </c>
      <c r="G1347" s="9" t="s">
        <v>1594</v>
      </c>
      <c r="H1347" s="9" t="s">
        <v>1595</v>
      </c>
      <c r="I1347" s="9" t="s">
        <v>54</v>
      </c>
      <c r="J1347" s="15">
        <v>1799.9401440417437</v>
      </c>
      <c r="K1347" s="16">
        <v>4.9756593817024077</v>
      </c>
      <c r="L1347" s="9" t="s">
        <v>27</v>
      </c>
      <c r="M1347" s="9">
        <v>2021</v>
      </c>
      <c r="N1347" s="9" t="s">
        <v>31</v>
      </c>
      <c r="O1347" s="9" t="s">
        <v>31</v>
      </c>
      <c r="P1347" s="9">
        <v>2035</v>
      </c>
      <c r="Q1347" s="9" t="s">
        <v>32</v>
      </c>
      <c r="R1347" s="17">
        <v>2.4686774361874204</v>
      </c>
      <c r="S1347" s="9">
        <v>2035</v>
      </c>
      <c r="T1347" s="9" t="s">
        <v>27</v>
      </c>
      <c r="U1347" s="9" t="s">
        <v>225</v>
      </c>
      <c r="V1347" s="9" t="s">
        <v>226</v>
      </c>
      <c r="W1347" s="9">
        <v>96</v>
      </c>
      <c r="X1347" s="9" t="s">
        <v>227</v>
      </c>
    </row>
    <row r="1348" spans="1:24" ht="36">
      <c r="A1348" s="9" t="s">
        <v>1593</v>
      </c>
      <c r="B1348" s="9" t="s">
        <v>70</v>
      </c>
      <c r="C1348" s="9" t="s">
        <v>270</v>
      </c>
      <c r="D1348" s="9" t="s">
        <v>27</v>
      </c>
      <c r="E1348" s="9" t="s">
        <v>1182</v>
      </c>
      <c r="F1348" s="9" t="s">
        <v>1182</v>
      </c>
      <c r="G1348" s="9" t="s">
        <v>1594</v>
      </c>
      <c r="H1348" s="9" t="s">
        <v>1595</v>
      </c>
      <c r="I1348" s="9" t="s">
        <v>54</v>
      </c>
      <c r="J1348" s="15">
        <v>39706.383439098259</v>
      </c>
      <c r="K1348" s="16">
        <v>114.39929543375941</v>
      </c>
      <c r="L1348" s="9" t="s">
        <v>27</v>
      </c>
      <c r="M1348" s="9">
        <v>2021</v>
      </c>
      <c r="N1348" s="9" t="s">
        <v>31</v>
      </c>
      <c r="O1348" s="9" t="s">
        <v>31</v>
      </c>
      <c r="P1348" s="9">
        <v>2035</v>
      </c>
      <c r="Q1348" s="9" t="s">
        <v>32</v>
      </c>
      <c r="R1348" s="17">
        <v>23.688796813260687</v>
      </c>
      <c r="S1348" s="9">
        <v>2035</v>
      </c>
      <c r="T1348" s="9" t="s">
        <v>27</v>
      </c>
      <c r="U1348" s="9" t="s">
        <v>225</v>
      </c>
      <c r="V1348" s="9" t="s">
        <v>226</v>
      </c>
      <c r="W1348" s="9">
        <v>96</v>
      </c>
      <c r="X1348" s="9" t="s">
        <v>227</v>
      </c>
    </row>
    <row r="1349" spans="1:24" ht="36">
      <c r="A1349" s="9" t="s">
        <v>1593</v>
      </c>
      <c r="B1349" s="9" t="s">
        <v>70</v>
      </c>
      <c r="C1349" s="9" t="s">
        <v>458</v>
      </c>
      <c r="D1349" s="9" t="s">
        <v>27</v>
      </c>
      <c r="E1349" s="9" t="s">
        <v>1183</v>
      </c>
      <c r="F1349" s="9" t="s">
        <v>1183</v>
      </c>
      <c r="G1349" s="9" t="s">
        <v>1594</v>
      </c>
      <c r="H1349" s="9" t="s">
        <v>1595</v>
      </c>
      <c r="I1349" s="9" t="s">
        <v>54</v>
      </c>
      <c r="J1349" s="15">
        <v>3354.8167815056922</v>
      </c>
      <c r="K1349" s="16">
        <v>9.713080645179053</v>
      </c>
      <c r="L1349" s="9" t="s">
        <v>27</v>
      </c>
      <c r="M1349" s="9">
        <v>2021</v>
      </c>
      <c r="N1349" s="9" t="s">
        <v>31</v>
      </c>
      <c r="O1349" s="9" t="s">
        <v>31</v>
      </c>
      <c r="P1349" s="9">
        <v>2035</v>
      </c>
      <c r="Q1349" s="9" t="s">
        <v>32</v>
      </c>
      <c r="R1349" s="17">
        <v>0.90154557410909564</v>
      </c>
      <c r="S1349" s="9">
        <v>2035</v>
      </c>
      <c r="T1349" s="9" t="s">
        <v>27</v>
      </c>
      <c r="U1349" s="9" t="s">
        <v>225</v>
      </c>
      <c r="V1349" s="9" t="s">
        <v>226</v>
      </c>
      <c r="W1349" s="9">
        <v>96</v>
      </c>
      <c r="X1349" s="9" t="s">
        <v>227</v>
      </c>
    </row>
    <row r="1350" spans="1:24" ht="36">
      <c r="A1350" s="9" t="s">
        <v>1593</v>
      </c>
      <c r="B1350" s="9" t="s">
        <v>70</v>
      </c>
      <c r="C1350" s="9" t="s">
        <v>43</v>
      </c>
      <c r="D1350" s="9" t="s">
        <v>27</v>
      </c>
      <c r="E1350" s="9" t="s">
        <v>261</v>
      </c>
      <c r="F1350" s="9" t="s">
        <v>261</v>
      </c>
      <c r="G1350" s="9" t="s">
        <v>1594</v>
      </c>
      <c r="H1350" s="9" t="s">
        <v>1595</v>
      </c>
      <c r="I1350" s="9" t="s">
        <v>54</v>
      </c>
      <c r="J1350" s="15">
        <v>44627.171055248502</v>
      </c>
      <c r="K1350" s="16">
        <v>103.09760729838116</v>
      </c>
      <c r="L1350" s="9" t="s">
        <v>27</v>
      </c>
      <c r="M1350" s="9">
        <v>2021</v>
      </c>
      <c r="N1350" s="9" t="s">
        <v>31</v>
      </c>
      <c r="O1350" s="9" t="s">
        <v>31</v>
      </c>
      <c r="P1350" s="9">
        <v>2035</v>
      </c>
      <c r="Q1350" s="9" t="s">
        <v>32</v>
      </c>
      <c r="R1350" s="17">
        <v>18.677902197296412</v>
      </c>
      <c r="S1350" s="9">
        <v>2035</v>
      </c>
      <c r="T1350" s="9" t="s">
        <v>27</v>
      </c>
      <c r="U1350" s="9" t="s">
        <v>225</v>
      </c>
      <c r="V1350" s="9" t="s">
        <v>226</v>
      </c>
      <c r="W1350" s="9">
        <v>96</v>
      </c>
      <c r="X1350" s="9" t="s">
        <v>227</v>
      </c>
    </row>
    <row r="1351" spans="1:24" ht="36">
      <c r="A1351" s="9" t="s">
        <v>1593</v>
      </c>
      <c r="B1351" s="9" t="s">
        <v>70</v>
      </c>
      <c r="C1351" s="9" t="s">
        <v>273</v>
      </c>
      <c r="D1351" s="9" t="s">
        <v>27</v>
      </c>
      <c r="E1351" s="9" t="s">
        <v>1184</v>
      </c>
      <c r="F1351" s="9" t="s">
        <v>1184</v>
      </c>
      <c r="G1351" s="9" t="s">
        <v>1594</v>
      </c>
      <c r="H1351" s="9" t="s">
        <v>1595</v>
      </c>
      <c r="I1351" s="9" t="s">
        <v>54</v>
      </c>
      <c r="J1351" s="15">
        <v>52227.224763108934</v>
      </c>
      <c r="K1351" s="16">
        <v>113.7916163765437</v>
      </c>
      <c r="L1351" s="9" t="s">
        <v>27</v>
      </c>
      <c r="M1351" s="9">
        <v>2021</v>
      </c>
      <c r="N1351" s="9" t="s">
        <v>31</v>
      </c>
      <c r="O1351" s="9" t="s">
        <v>31</v>
      </c>
      <c r="P1351" s="9">
        <v>2035</v>
      </c>
      <c r="Q1351" s="9" t="s">
        <v>32</v>
      </c>
      <c r="R1351" s="17">
        <v>23.257405264754663</v>
      </c>
      <c r="S1351" s="9">
        <v>2035</v>
      </c>
      <c r="T1351" s="9" t="s">
        <v>27</v>
      </c>
      <c r="U1351" s="9" t="s">
        <v>225</v>
      </c>
      <c r="V1351" s="9" t="s">
        <v>226</v>
      </c>
      <c r="W1351" s="9">
        <v>96</v>
      </c>
      <c r="X1351" s="9" t="s">
        <v>227</v>
      </c>
    </row>
    <row r="1352" spans="1:24" ht="36">
      <c r="A1352" s="9" t="s">
        <v>1593</v>
      </c>
      <c r="B1352" s="9" t="s">
        <v>70</v>
      </c>
      <c r="C1352" s="9" t="s">
        <v>458</v>
      </c>
      <c r="D1352" s="9" t="s">
        <v>27</v>
      </c>
      <c r="E1352" s="9" t="s">
        <v>509</v>
      </c>
      <c r="F1352" s="9" t="s">
        <v>509</v>
      </c>
      <c r="G1352" s="9" t="s">
        <v>1594</v>
      </c>
      <c r="H1352" s="9" t="s">
        <v>1595</v>
      </c>
      <c r="I1352" s="9" t="s">
        <v>54</v>
      </c>
      <c r="J1352" s="15">
        <v>5811.2211040676475</v>
      </c>
      <c r="K1352" s="16">
        <v>14.830100025526411</v>
      </c>
      <c r="L1352" s="9" t="s">
        <v>27</v>
      </c>
      <c r="M1352" s="9">
        <v>2021</v>
      </c>
      <c r="N1352" s="9" t="s">
        <v>31</v>
      </c>
      <c r="O1352" s="9" t="s">
        <v>31</v>
      </c>
      <c r="P1352" s="9">
        <v>2035</v>
      </c>
      <c r="Q1352" s="9" t="s">
        <v>32</v>
      </c>
      <c r="R1352" s="17">
        <v>3.6187473141506636</v>
      </c>
      <c r="S1352" s="9">
        <v>2035</v>
      </c>
      <c r="T1352" s="9" t="s">
        <v>27</v>
      </c>
      <c r="U1352" s="9" t="s">
        <v>225</v>
      </c>
      <c r="V1352" s="9" t="s">
        <v>226</v>
      </c>
      <c r="W1352" s="9">
        <v>96</v>
      </c>
      <c r="X1352" s="9" t="s">
        <v>227</v>
      </c>
    </row>
    <row r="1353" spans="1:24" ht="36">
      <c r="A1353" s="9" t="s">
        <v>1593</v>
      </c>
      <c r="B1353" s="9" t="s">
        <v>70</v>
      </c>
      <c r="C1353" s="9" t="s">
        <v>383</v>
      </c>
      <c r="D1353" s="9" t="s">
        <v>27</v>
      </c>
      <c r="E1353" s="9" t="s">
        <v>511</v>
      </c>
      <c r="F1353" s="9" t="s">
        <v>511</v>
      </c>
      <c r="G1353" s="9" t="s">
        <v>1594</v>
      </c>
      <c r="H1353" s="9" t="s">
        <v>1595</v>
      </c>
      <c r="I1353" s="9" t="s">
        <v>54</v>
      </c>
      <c r="J1353" s="15">
        <v>3696.7445884560116</v>
      </c>
      <c r="K1353" s="16">
        <v>8.5637758276597111</v>
      </c>
      <c r="L1353" s="9" t="s">
        <v>27</v>
      </c>
      <c r="M1353" s="9">
        <v>2021</v>
      </c>
      <c r="N1353" s="9" t="s">
        <v>31</v>
      </c>
      <c r="O1353" s="9" t="s">
        <v>31</v>
      </c>
      <c r="P1353" s="9">
        <v>2035</v>
      </c>
      <c r="Q1353" s="9" t="s">
        <v>32</v>
      </c>
      <c r="R1353" s="17">
        <v>2.8236835690498956</v>
      </c>
      <c r="S1353" s="9">
        <v>2035</v>
      </c>
      <c r="T1353" s="9" t="s">
        <v>27</v>
      </c>
      <c r="U1353" s="9" t="s">
        <v>225</v>
      </c>
      <c r="V1353" s="9" t="s">
        <v>226</v>
      </c>
      <c r="W1353" s="9">
        <v>96</v>
      </c>
      <c r="X1353" s="9" t="s">
        <v>227</v>
      </c>
    </row>
    <row r="1354" spans="1:24" ht="36">
      <c r="A1354" s="9" t="s">
        <v>1593</v>
      </c>
      <c r="B1354" s="9" t="s">
        <v>70</v>
      </c>
      <c r="C1354" s="9" t="s">
        <v>323</v>
      </c>
      <c r="D1354" s="9" t="s">
        <v>27</v>
      </c>
      <c r="E1354" s="9" t="s">
        <v>1185</v>
      </c>
      <c r="F1354" s="9" t="s">
        <v>1185</v>
      </c>
      <c r="G1354" s="9" t="s">
        <v>1594</v>
      </c>
      <c r="H1354" s="9" t="s">
        <v>1595</v>
      </c>
      <c r="I1354" s="9" t="s">
        <v>54</v>
      </c>
      <c r="J1354" s="15">
        <v>3866.9608052194903</v>
      </c>
      <c r="K1354" s="16">
        <v>9.4169666278917958</v>
      </c>
      <c r="L1354" s="9" t="s">
        <v>27</v>
      </c>
      <c r="M1354" s="9">
        <v>2021</v>
      </c>
      <c r="N1354" s="9" t="s">
        <v>31</v>
      </c>
      <c r="O1354" s="9" t="s">
        <v>31</v>
      </c>
      <c r="P1354" s="9">
        <v>2035</v>
      </c>
      <c r="Q1354" s="9" t="s">
        <v>32</v>
      </c>
      <c r="R1354" s="17">
        <v>2.1656923095133989</v>
      </c>
      <c r="S1354" s="9">
        <v>2035</v>
      </c>
      <c r="T1354" s="9" t="s">
        <v>27</v>
      </c>
      <c r="U1354" s="9" t="s">
        <v>225</v>
      </c>
      <c r="V1354" s="9" t="s">
        <v>226</v>
      </c>
      <c r="W1354" s="9">
        <v>96</v>
      </c>
      <c r="X1354" s="9" t="s">
        <v>227</v>
      </c>
    </row>
    <row r="1355" spans="1:24" ht="36">
      <c r="A1355" s="9" t="s">
        <v>1593</v>
      </c>
      <c r="B1355" s="9" t="s">
        <v>70</v>
      </c>
      <c r="C1355" s="9" t="s">
        <v>346</v>
      </c>
      <c r="D1355" s="9" t="s">
        <v>27</v>
      </c>
      <c r="E1355" s="9" t="s">
        <v>1186</v>
      </c>
      <c r="F1355" s="9" t="s">
        <v>1186</v>
      </c>
      <c r="G1355" s="9" t="s">
        <v>1594</v>
      </c>
      <c r="H1355" s="9" t="s">
        <v>1595</v>
      </c>
      <c r="I1355" s="9" t="s">
        <v>54</v>
      </c>
      <c r="J1355" s="15">
        <v>11743.698955175387</v>
      </c>
      <c r="K1355" s="16">
        <v>25.83262641040638</v>
      </c>
      <c r="L1355" s="9" t="s">
        <v>27</v>
      </c>
      <c r="M1355" s="9">
        <v>2021</v>
      </c>
      <c r="N1355" s="9" t="s">
        <v>31</v>
      </c>
      <c r="O1355" s="9" t="s">
        <v>31</v>
      </c>
      <c r="P1355" s="9">
        <v>2035</v>
      </c>
      <c r="Q1355" s="9" t="s">
        <v>32</v>
      </c>
      <c r="R1355" s="17">
        <v>6.8577928169616964</v>
      </c>
      <c r="S1355" s="9">
        <v>2035</v>
      </c>
      <c r="T1355" s="9" t="s">
        <v>27</v>
      </c>
      <c r="U1355" s="9" t="s">
        <v>225</v>
      </c>
      <c r="V1355" s="9" t="s">
        <v>226</v>
      </c>
      <c r="W1355" s="9">
        <v>96</v>
      </c>
      <c r="X1355" s="9" t="s">
        <v>227</v>
      </c>
    </row>
    <row r="1356" spans="1:24" ht="36">
      <c r="A1356" s="9" t="s">
        <v>1593</v>
      </c>
      <c r="B1356" s="9" t="s">
        <v>70</v>
      </c>
      <c r="C1356" s="9" t="s">
        <v>402</v>
      </c>
      <c r="D1356" s="9" t="s">
        <v>27</v>
      </c>
      <c r="E1356" s="9" t="s">
        <v>1187</v>
      </c>
      <c r="F1356" s="9" t="s">
        <v>1187</v>
      </c>
      <c r="G1356" s="9" t="s">
        <v>1594</v>
      </c>
      <c r="H1356" s="9" t="s">
        <v>1595</v>
      </c>
      <c r="I1356" s="9" t="s">
        <v>54</v>
      </c>
      <c r="J1356" s="15">
        <v>7480.6932823418838</v>
      </c>
      <c r="K1356" s="16">
        <v>16.140936191710303</v>
      </c>
      <c r="L1356" s="9" t="s">
        <v>27</v>
      </c>
      <c r="M1356" s="9">
        <v>2021</v>
      </c>
      <c r="N1356" s="9" t="s">
        <v>31</v>
      </c>
      <c r="O1356" s="9" t="s">
        <v>31</v>
      </c>
      <c r="P1356" s="9">
        <v>2035</v>
      </c>
      <c r="Q1356" s="9" t="s">
        <v>32</v>
      </c>
      <c r="R1356" s="17">
        <v>4.5238130473029745</v>
      </c>
      <c r="S1356" s="9">
        <v>2035</v>
      </c>
      <c r="T1356" s="9" t="s">
        <v>27</v>
      </c>
      <c r="U1356" s="9" t="s">
        <v>225</v>
      </c>
      <c r="V1356" s="9" t="s">
        <v>226</v>
      </c>
      <c r="W1356" s="9">
        <v>96</v>
      </c>
      <c r="X1356" s="9" t="s">
        <v>227</v>
      </c>
    </row>
    <row r="1357" spans="1:24" ht="36">
      <c r="A1357" s="9" t="s">
        <v>1593</v>
      </c>
      <c r="B1357" s="9" t="s">
        <v>70</v>
      </c>
      <c r="C1357" s="9" t="s">
        <v>234</v>
      </c>
      <c r="D1357" s="9" t="s">
        <v>27</v>
      </c>
      <c r="E1357" s="9" t="s">
        <v>1188</v>
      </c>
      <c r="F1357" s="9" t="s">
        <v>1188</v>
      </c>
      <c r="G1357" s="9" t="s">
        <v>1594</v>
      </c>
      <c r="H1357" s="9" t="s">
        <v>1595</v>
      </c>
      <c r="I1357" s="9" t="s">
        <v>54</v>
      </c>
      <c r="J1357" s="15">
        <v>16875.857525350475</v>
      </c>
      <c r="K1357" s="16">
        <v>33.102822671885789</v>
      </c>
      <c r="L1357" s="9" t="s">
        <v>27</v>
      </c>
      <c r="M1357" s="9">
        <v>2021</v>
      </c>
      <c r="N1357" s="9" t="s">
        <v>31</v>
      </c>
      <c r="O1357" s="9" t="s">
        <v>31</v>
      </c>
      <c r="P1357" s="9">
        <v>2035</v>
      </c>
      <c r="Q1357" s="9" t="s">
        <v>32</v>
      </c>
      <c r="R1357" s="17">
        <v>10.590276670086581</v>
      </c>
      <c r="S1357" s="9">
        <v>2035</v>
      </c>
      <c r="T1357" s="9" t="s">
        <v>27</v>
      </c>
      <c r="U1357" s="9" t="s">
        <v>225</v>
      </c>
      <c r="V1357" s="9" t="s">
        <v>226</v>
      </c>
      <c r="W1357" s="9">
        <v>96</v>
      </c>
      <c r="X1357" s="9" t="s">
        <v>227</v>
      </c>
    </row>
    <row r="1358" spans="1:24" ht="36">
      <c r="A1358" s="9" t="s">
        <v>1593</v>
      </c>
      <c r="B1358" s="9" t="s">
        <v>70</v>
      </c>
      <c r="C1358" s="9" t="s">
        <v>247</v>
      </c>
      <c r="D1358" s="9" t="s">
        <v>27</v>
      </c>
      <c r="E1358" s="9" t="s">
        <v>1189</v>
      </c>
      <c r="F1358" s="9" t="s">
        <v>1189</v>
      </c>
      <c r="G1358" s="9" t="s">
        <v>1594</v>
      </c>
      <c r="H1358" s="9" t="s">
        <v>1595</v>
      </c>
      <c r="I1358" s="9" t="s">
        <v>54</v>
      </c>
      <c r="J1358" s="15">
        <v>4375.7969108055277</v>
      </c>
      <c r="K1358" s="16">
        <v>13.718336388679663</v>
      </c>
      <c r="L1358" s="9" t="s">
        <v>27</v>
      </c>
      <c r="M1358" s="9">
        <v>2021</v>
      </c>
      <c r="N1358" s="9" t="s">
        <v>31</v>
      </c>
      <c r="O1358" s="9" t="s">
        <v>31</v>
      </c>
      <c r="P1358" s="9">
        <v>2035</v>
      </c>
      <c r="Q1358" s="9" t="s">
        <v>32</v>
      </c>
      <c r="R1358" s="17">
        <v>2.5280823611481527</v>
      </c>
      <c r="S1358" s="9">
        <v>2035</v>
      </c>
      <c r="T1358" s="9" t="s">
        <v>27</v>
      </c>
      <c r="U1358" s="9" t="s">
        <v>225</v>
      </c>
      <c r="V1358" s="9" t="s">
        <v>226</v>
      </c>
      <c r="W1358" s="9">
        <v>96</v>
      </c>
      <c r="X1358" s="9" t="s">
        <v>227</v>
      </c>
    </row>
    <row r="1359" spans="1:24" ht="36">
      <c r="A1359" s="9" t="s">
        <v>1593</v>
      </c>
      <c r="B1359" s="9" t="s">
        <v>70</v>
      </c>
      <c r="C1359" s="9" t="s">
        <v>884</v>
      </c>
      <c r="D1359" s="9" t="s">
        <v>27</v>
      </c>
      <c r="E1359" s="9" t="s">
        <v>952</v>
      </c>
      <c r="F1359" s="9" t="s">
        <v>952</v>
      </c>
      <c r="G1359" s="9" t="s">
        <v>1594</v>
      </c>
      <c r="H1359" s="9" t="s">
        <v>1595</v>
      </c>
      <c r="I1359" s="9" t="s">
        <v>54</v>
      </c>
      <c r="J1359" s="15">
        <v>4211.1399991478838</v>
      </c>
      <c r="K1359" s="16">
        <v>9.6827583341896926</v>
      </c>
      <c r="L1359" s="9" t="s">
        <v>27</v>
      </c>
      <c r="M1359" s="9">
        <v>2021</v>
      </c>
      <c r="N1359" s="9" t="s">
        <v>31</v>
      </c>
      <c r="O1359" s="9" t="s">
        <v>31</v>
      </c>
      <c r="P1359" s="9">
        <v>2035</v>
      </c>
      <c r="Q1359" s="9" t="s">
        <v>32</v>
      </c>
      <c r="R1359" s="17">
        <v>2.3558429825374976</v>
      </c>
      <c r="S1359" s="9">
        <v>2035</v>
      </c>
      <c r="T1359" s="9" t="s">
        <v>27</v>
      </c>
      <c r="U1359" s="9" t="s">
        <v>225</v>
      </c>
      <c r="V1359" s="9" t="s">
        <v>226</v>
      </c>
      <c r="W1359" s="9">
        <v>96</v>
      </c>
      <c r="X1359" s="9" t="s">
        <v>227</v>
      </c>
    </row>
    <row r="1360" spans="1:24" ht="36">
      <c r="A1360" s="9" t="s">
        <v>1593</v>
      </c>
      <c r="B1360" s="9" t="s">
        <v>70</v>
      </c>
      <c r="C1360" s="9" t="s">
        <v>266</v>
      </c>
      <c r="D1360" s="9" t="s">
        <v>27</v>
      </c>
      <c r="E1360" s="9" t="s">
        <v>513</v>
      </c>
      <c r="F1360" s="9" t="s">
        <v>513</v>
      </c>
      <c r="G1360" s="9" t="s">
        <v>1594</v>
      </c>
      <c r="H1360" s="9" t="s">
        <v>1595</v>
      </c>
      <c r="I1360" s="9" t="s">
        <v>54</v>
      </c>
      <c r="J1360" s="15">
        <v>6631.8445536284526</v>
      </c>
      <c r="K1360" s="16">
        <v>14.957176472087029</v>
      </c>
      <c r="L1360" s="9" t="s">
        <v>27</v>
      </c>
      <c r="M1360" s="9">
        <v>2021</v>
      </c>
      <c r="N1360" s="9" t="s">
        <v>31</v>
      </c>
      <c r="O1360" s="9" t="s">
        <v>31</v>
      </c>
      <c r="P1360" s="9">
        <v>2035</v>
      </c>
      <c r="Q1360" s="9" t="s">
        <v>32</v>
      </c>
      <c r="R1360" s="17">
        <v>4.0305169973476742</v>
      </c>
      <c r="S1360" s="9">
        <v>2035</v>
      </c>
      <c r="T1360" s="9" t="s">
        <v>27</v>
      </c>
      <c r="U1360" s="9" t="s">
        <v>225</v>
      </c>
      <c r="V1360" s="9" t="s">
        <v>226</v>
      </c>
      <c r="W1360" s="9">
        <v>96</v>
      </c>
      <c r="X1360" s="9" t="s">
        <v>227</v>
      </c>
    </row>
    <row r="1361" spans="1:24" ht="36">
      <c r="A1361" s="9" t="s">
        <v>1593</v>
      </c>
      <c r="B1361" s="9" t="s">
        <v>70</v>
      </c>
      <c r="C1361" s="9" t="s">
        <v>355</v>
      </c>
      <c r="D1361" s="9" t="s">
        <v>27</v>
      </c>
      <c r="E1361" s="9" t="s">
        <v>1190</v>
      </c>
      <c r="F1361" s="9" t="s">
        <v>1190</v>
      </c>
      <c r="G1361" s="9" t="s">
        <v>1594</v>
      </c>
      <c r="H1361" s="9" t="s">
        <v>1595</v>
      </c>
      <c r="I1361" s="9" t="s">
        <v>54</v>
      </c>
      <c r="J1361" s="15">
        <v>17909.387895704975</v>
      </c>
      <c r="K1361" s="16">
        <v>32.856826942934205</v>
      </c>
      <c r="L1361" s="9" t="s">
        <v>27</v>
      </c>
      <c r="M1361" s="9">
        <v>2021</v>
      </c>
      <c r="N1361" s="9" t="s">
        <v>31</v>
      </c>
      <c r="O1361" s="9" t="s">
        <v>31</v>
      </c>
      <c r="P1361" s="9">
        <v>2035</v>
      </c>
      <c r="Q1361" s="9" t="s">
        <v>32</v>
      </c>
      <c r="R1361" s="17">
        <v>9.6773981979585511</v>
      </c>
      <c r="S1361" s="9">
        <v>2035</v>
      </c>
      <c r="T1361" s="9" t="s">
        <v>27</v>
      </c>
      <c r="U1361" s="9" t="s">
        <v>225</v>
      </c>
      <c r="V1361" s="9" t="s">
        <v>226</v>
      </c>
      <c r="W1361" s="9">
        <v>96</v>
      </c>
      <c r="X1361" s="9" t="s">
        <v>227</v>
      </c>
    </row>
    <row r="1362" spans="1:24" ht="36">
      <c r="A1362" s="9" t="s">
        <v>1593</v>
      </c>
      <c r="B1362" s="9" t="s">
        <v>70</v>
      </c>
      <c r="C1362" s="9" t="s">
        <v>402</v>
      </c>
      <c r="D1362" s="9" t="s">
        <v>27</v>
      </c>
      <c r="E1362" s="9" t="s">
        <v>515</v>
      </c>
      <c r="F1362" s="9" t="s">
        <v>515</v>
      </c>
      <c r="G1362" s="9" t="s">
        <v>1594</v>
      </c>
      <c r="H1362" s="9" t="s">
        <v>1595</v>
      </c>
      <c r="I1362" s="9" t="s">
        <v>54</v>
      </c>
      <c r="J1362" s="15">
        <v>13327.495453758351</v>
      </c>
      <c r="K1362" s="16">
        <v>30.433305705553078</v>
      </c>
      <c r="L1362" s="9" t="s">
        <v>27</v>
      </c>
      <c r="M1362" s="9">
        <v>2021</v>
      </c>
      <c r="N1362" s="9" t="s">
        <v>31</v>
      </c>
      <c r="O1362" s="9" t="s">
        <v>31</v>
      </c>
      <c r="P1362" s="9">
        <v>2035</v>
      </c>
      <c r="Q1362" s="9" t="s">
        <v>32</v>
      </c>
      <c r="R1362" s="17">
        <v>5.9819369942590095</v>
      </c>
      <c r="S1362" s="9">
        <v>2035</v>
      </c>
      <c r="T1362" s="9" t="s">
        <v>27</v>
      </c>
      <c r="U1362" s="9" t="s">
        <v>225</v>
      </c>
      <c r="V1362" s="9" t="s">
        <v>226</v>
      </c>
      <c r="W1362" s="9">
        <v>96</v>
      </c>
      <c r="X1362" s="9" t="s">
        <v>227</v>
      </c>
    </row>
    <row r="1363" spans="1:24" ht="36">
      <c r="A1363" s="9" t="s">
        <v>1593</v>
      </c>
      <c r="B1363" s="9" t="s">
        <v>70</v>
      </c>
      <c r="C1363" s="9" t="s">
        <v>122</v>
      </c>
      <c r="D1363" s="9" t="s">
        <v>27</v>
      </c>
      <c r="E1363" s="9" t="s">
        <v>517</v>
      </c>
      <c r="F1363" s="9" t="s">
        <v>517</v>
      </c>
      <c r="G1363" s="9" t="s">
        <v>1594</v>
      </c>
      <c r="H1363" s="9" t="s">
        <v>1595</v>
      </c>
      <c r="I1363" s="9" t="s">
        <v>54</v>
      </c>
      <c r="J1363" s="15">
        <v>4205.8744792889511</v>
      </c>
      <c r="K1363" s="16">
        <v>6.0086239185212129</v>
      </c>
      <c r="L1363" s="9" t="s">
        <v>27</v>
      </c>
      <c r="M1363" s="9">
        <v>2021</v>
      </c>
      <c r="N1363" s="9" t="s">
        <v>31</v>
      </c>
      <c r="O1363" s="9" t="s">
        <v>31</v>
      </c>
      <c r="P1363" s="9">
        <v>2035</v>
      </c>
      <c r="Q1363" s="9" t="s">
        <v>32</v>
      </c>
      <c r="R1363" s="17">
        <v>2.7702038133555926</v>
      </c>
      <c r="S1363" s="9">
        <v>2035</v>
      </c>
      <c r="T1363" s="9" t="s">
        <v>27</v>
      </c>
      <c r="U1363" s="9" t="s">
        <v>225</v>
      </c>
      <c r="V1363" s="9" t="s">
        <v>226</v>
      </c>
      <c r="W1363" s="9">
        <v>96</v>
      </c>
      <c r="X1363" s="9" t="s">
        <v>227</v>
      </c>
    </row>
    <row r="1364" spans="1:24" ht="36">
      <c r="A1364" s="9" t="s">
        <v>1593</v>
      </c>
      <c r="B1364" s="9" t="s">
        <v>70</v>
      </c>
      <c r="C1364" s="9" t="s">
        <v>346</v>
      </c>
      <c r="D1364" s="9" t="s">
        <v>27</v>
      </c>
      <c r="E1364" s="9" t="s">
        <v>1191</v>
      </c>
      <c r="F1364" s="9" t="s">
        <v>1191</v>
      </c>
      <c r="G1364" s="9" t="s">
        <v>1594</v>
      </c>
      <c r="H1364" s="9" t="s">
        <v>1595</v>
      </c>
      <c r="I1364" s="9" t="s">
        <v>54</v>
      </c>
      <c r="J1364" s="15">
        <v>2415.4280349599326</v>
      </c>
      <c r="K1364" s="16">
        <v>7.4587523116586798</v>
      </c>
      <c r="L1364" s="9" t="s">
        <v>27</v>
      </c>
      <c r="M1364" s="9">
        <v>2021</v>
      </c>
      <c r="N1364" s="9" t="s">
        <v>31</v>
      </c>
      <c r="O1364" s="9" t="s">
        <v>31</v>
      </c>
      <c r="P1364" s="9">
        <v>2035</v>
      </c>
      <c r="Q1364" s="9" t="s">
        <v>32</v>
      </c>
      <c r="R1364" s="17">
        <v>1.3611601667283351</v>
      </c>
      <c r="S1364" s="9">
        <v>2035</v>
      </c>
      <c r="T1364" s="9" t="s">
        <v>27</v>
      </c>
      <c r="U1364" s="9" t="s">
        <v>225</v>
      </c>
      <c r="V1364" s="9" t="s">
        <v>226</v>
      </c>
      <c r="W1364" s="9">
        <v>96</v>
      </c>
      <c r="X1364" s="9" t="s">
        <v>227</v>
      </c>
    </row>
    <row r="1365" spans="1:24" ht="36">
      <c r="A1365" s="9" t="s">
        <v>1593</v>
      </c>
      <c r="B1365" s="9" t="s">
        <v>70</v>
      </c>
      <c r="C1365" s="9" t="s">
        <v>372</v>
      </c>
      <c r="D1365" s="9" t="s">
        <v>27</v>
      </c>
      <c r="E1365" s="9" t="s">
        <v>519</v>
      </c>
      <c r="F1365" s="9" t="s">
        <v>519</v>
      </c>
      <c r="G1365" s="9" t="s">
        <v>1594</v>
      </c>
      <c r="H1365" s="9" t="s">
        <v>1595</v>
      </c>
      <c r="I1365" s="9" t="s">
        <v>54</v>
      </c>
      <c r="J1365" s="15">
        <v>17022.832594373485</v>
      </c>
      <c r="K1365" s="16">
        <v>38.777404770185022</v>
      </c>
      <c r="L1365" s="9" t="s">
        <v>27</v>
      </c>
      <c r="M1365" s="9">
        <v>2021</v>
      </c>
      <c r="N1365" s="9" t="s">
        <v>31</v>
      </c>
      <c r="O1365" s="9" t="s">
        <v>31</v>
      </c>
      <c r="P1365" s="9">
        <v>2035</v>
      </c>
      <c r="Q1365" s="9" t="s">
        <v>32</v>
      </c>
      <c r="R1365" s="17">
        <v>7.7017228406287268</v>
      </c>
      <c r="S1365" s="9">
        <v>2035</v>
      </c>
      <c r="T1365" s="9" t="s">
        <v>27</v>
      </c>
      <c r="U1365" s="9" t="s">
        <v>225</v>
      </c>
      <c r="V1365" s="9" t="s">
        <v>226</v>
      </c>
      <c r="W1365" s="9">
        <v>96</v>
      </c>
      <c r="X1365" s="9" t="s">
        <v>227</v>
      </c>
    </row>
    <row r="1366" spans="1:24" ht="36">
      <c r="A1366" s="9" t="s">
        <v>1593</v>
      </c>
      <c r="B1366" s="9" t="s">
        <v>70</v>
      </c>
      <c r="C1366" s="9" t="s">
        <v>43</v>
      </c>
      <c r="D1366" s="9" t="s">
        <v>27</v>
      </c>
      <c r="E1366" s="9" t="s">
        <v>1192</v>
      </c>
      <c r="F1366" s="9" t="s">
        <v>1192</v>
      </c>
      <c r="G1366" s="9" t="s">
        <v>1594</v>
      </c>
      <c r="H1366" s="9" t="s">
        <v>1595</v>
      </c>
      <c r="I1366" s="9" t="s">
        <v>54</v>
      </c>
      <c r="J1366" s="15">
        <v>28628.941325104406</v>
      </c>
      <c r="K1366" s="16">
        <v>50.35837690115639</v>
      </c>
      <c r="L1366" s="9" t="s">
        <v>27</v>
      </c>
      <c r="M1366" s="9">
        <v>2021</v>
      </c>
      <c r="N1366" s="9" t="s">
        <v>31</v>
      </c>
      <c r="O1366" s="9" t="s">
        <v>31</v>
      </c>
      <c r="P1366" s="9">
        <v>2035</v>
      </c>
      <c r="Q1366" s="9" t="s">
        <v>32</v>
      </c>
      <c r="R1366" s="17">
        <v>8.8161043940365058</v>
      </c>
      <c r="S1366" s="9">
        <v>2035</v>
      </c>
      <c r="T1366" s="9" t="s">
        <v>27</v>
      </c>
      <c r="U1366" s="9" t="s">
        <v>225</v>
      </c>
      <c r="V1366" s="9" t="s">
        <v>226</v>
      </c>
      <c r="W1366" s="9">
        <v>96</v>
      </c>
      <c r="X1366" s="9" t="s">
        <v>227</v>
      </c>
    </row>
    <row r="1367" spans="1:24" ht="36">
      <c r="A1367" s="9" t="s">
        <v>1593</v>
      </c>
      <c r="B1367" s="9" t="s">
        <v>70</v>
      </c>
      <c r="C1367" s="9" t="s">
        <v>252</v>
      </c>
      <c r="D1367" s="9" t="s">
        <v>27</v>
      </c>
      <c r="E1367" s="9" t="s">
        <v>521</v>
      </c>
      <c r="F1367" s="9" t="s">
        <v>521</v>
      </c>
      <c r="G1367" s="9" t="s">
        <v>1594</v>
      </c>
      <c r="H1367" s="9" t="s">
        <v>1595</v>
      </c>
      <c r="I1367" s="9" t="s">
        <v>54</v>
      </c>
      <c r="J1367" s="15">
        <v>2720.9477544776591</v>
      </c>
      <c r="K1367" s="16">
        <v>6.4519582008858505</v>
      </c>
      <c r="L1367" s="9" t="s">
        <v>27</v>
      </c>
      <c r="M1367" s="9">
        <v>2021</v>
      </c>
      <c r="N1367" s="9" t="s">
        <v>31</v>
      </c>
      <c r="O1367" s="9" t="s">
        <v>31</v>
      </c>
      <c r="P1367" s="9">
        <v>2035</v>
      </c>
      <c r="Q1367" s="9" t="s">
        <v>32</v>
      </c>
      <c r="R1367" s="17">
        <v>2.4210592903732735</v>
      </c>
      <c r="S1367" s="9">
        <v>2035</v>
      </c>
      <c r="T1367" s="9" t="s">
        <v>27</v>
      </c>
      <c r="U1367" s="9" t="s">
        <v>225</v>
      </c>
      <c r="V1367" s="9" t="s">
        <v>226</v>
      </c>
      <c r="W1367" s="9">
        <v>96</v>
      </c>
      <c r="X1367" s="9" t="s">
        <v>227</v>
      </c>
    </row>
    <row r="1368" spans="1:24" ht="36">
      <c r="A1368" s="9" t="s">
        <v>1593</v>
      </c>
      <c r="B1368" s="9" t="s">
        <v>70</v>
      </c>
      <c r="C1368" s="9" t="s">
        <v>355</v>
      </c>
      <c r="D1368" s="9" t="s">
        <v>27</v>
      </c>
      <c r="E1368" s="9" t="s">
        <v>1193</v>
      </c>
      <c r="F1368" s="9" t="s">
        <v>1193</v>
      </c>
      <c r="G1368" s="9" t="s">
        <v>1594</v>
      </c>
      <c r="H1368" s="9" t="s">
        <v>1595</v>
      </c>
      <c r="I1368" s="9" t="s">
        <v>54</v>
      </c>
      <c r="J1368" s="15">
        <v>9681.7486979771002</v>
      </c>
      <c r="K1368" s="16">
        <v>26.435842854760764</v>
      </c>
      <c r="L1368" s="9" t="s">
        <v>27</v>
      </c>
      <c r="M1368" s="9">
        <v>2021</v>
      </c>
      <c r="N1368" s="9" t="s">
        <v>31</v>
      </c>
      <c r="O1368" s="9" t="s">
        <v>31</v>
      </c>
      <c r="P1368" s="9">
        <v>2035</v>
      </c>
      <c r="Q1368" s="9" t="s">
        <v>32</v>
      </c>
      <c r="R1368" s="17">
        <v>7.1791848446607585</v>
      </c>
      <c r="S1368" s="9">
        <v>2035</v>
      </c>
      <c r="T1368" s="9" t="s">
        <v>27</v>
      </c>
      <c r="U1368" s="9" t="s">
        <v>225</v>
      </c>
      <c r="V1368" s="9" t="s">
        <v>226</v>
      </c>
      <c r="W1368" s="9">
        <v>96</v>
      </c>
      <c r="X1368" s="9" t="s">
        <v>227</v>
      </c>
    </row>
    <row r="1369" spans="1:24" ht="36">
      <c r="A1369" s="9" t="s">
        <v>1593</v>
      </c>
      <c r="B1369" s="9" t="s">
        <v>70</v>
      </c>
      <c r="C1369" s="9" t="s">
        <v>247</v>
      </c>
      <c r="D1369" s="9" t="s">
        <v>27</v>
      </c>
      <c r="E1369" s="9" t="s">
        <v>249</v>
      </c>
      <c r="F1369" s="9" t="s">
        <v>249</v>
      </c>
      <c r="G1369" s="9" t="s">
        <v>1594</v>
      </c>
      <c r="H1369" s="9" t="s">
        <v>1595</v>
      </c>
      <c r="I1369" s="9" t="s">
        <v>54</v>
      </c>
      <c r="J1369" s="15">
        <v>40986.22396571935</v>
      </c>
      <c r="K1369" s="16">
        <v>120.58553966708467</v>
      </c>
      <c r="L1369" s="9" t="s">
        <v>27</v>
      </c>
      <c r="M1369" s="9">
        <v>2021</v>
      </c>
      <c r="N1369" s="9" t="s">
        <v>31</v>
      </c>
      <c r="O1369" s="9" t="s">
        <v>31</v>
      </c>
      <c r="P1369" s="9">
        <v>2035</v>
      </c>
      <c r="Q1369" s="9" t="s">
        <v>32</v>
      </c>
      <c r="R1369" s="17">
        <v>16.735639660102983</v>
      </c>
      <c r="S1369" s="9">
        <v>2035</v>
      </c>
      <c r="T1369" s="9" t="s">
        <v>27</v>
      </c>
      <c r="U1369" s="9" t="s">
        <v>225</v>
      </c>
      <c r="V1369" s="9" t="s">
        <v>226</v>
      </c>
      <c r="W1369" s="9">
        <v>96</v>
      </c>
      <c r="X1369" s="9" t="s">
        <v>227</v>
      </c>
    </row>
    <row r="1370" spans="1:24" ht="36">
      <c r="A1370" s="9" t="s">
        <v>1593</v>
      </c>
      <c r="B1370" s="9" t="s">
        <v>70</v>
      </c>
      <c r="C1370" s="9" t="s">
        <v>402</v>
      </c>
      <c r="D1370" s="9" t="s">
        <v>27</v>
      </c>
      <c r="E1370" s="9" t="s">
        <v>1194</v>
      </c>
      <c r="F1370" s="9" t="s">
        <v>1194</v>
      </c>
      <c r="G1370" s="9" t="s">
        <v>1594</v>
      </c>
      <c r="H1370" s="9" t="s">
        <v>1595</v>
      </c>
      <c r="I1370" s="9" t="s">
        <v>54</v>
      </c>
      <c r="J1370" s="15">
        <v>7596.5855645721085</v>
      </c>
      <c r="K1370" s="16">
        <v>15.450017954367583</v>
      </c>
      <c r="L1370" s="9" t="s">
        <v>27</v>
      </c>
      <c r="M1370" s="9">
        <v>2021</v>
      </c>
      <c r="N1370" s="9" t="s">
        <v>31</v>
      </c>
      <c r="O1370" s="9" t="s">
        <v>31</v>
      </c>
      <c r="P1370" s="9">
        <v>2035</v>
      </c>
      <c r="Q1370" s="9" t="s">
        <v>32</v>
      </c>
      <c r="R1370" s="17">
        <v>4.1213747413802659</v>
      </c>
      <c r="S1370" s="9">
        <v>2035</v>
      </c>
      <c r="T1370" s="9" t="s">
        <v>27</v>
      </c>
      <c r="U1370" s="9" t="s">
        <v>225</v>
      </c>
      <c r="V1370" s="9" t="s">
        <v>226</v>
      </c>
      <c r="W1370" s="9">
        <v>96</v>
      </c>
      <c r="X1370" s="9" t="s">
        <v>227</v>
      </c>
    </row>
    <row r="1371" spans="1:24" ht="36">
      <c r="A1371" s="9" t="s">
        <v>1593</v>
      </c>
      <c r="B1371" s="9" t="s">
        <v>70</v>
      </c>
      <c r="C1371" s="9" t="s">
        <v>241</v>
      </c>
      <c r="D1371" s="9" t="s">
        <v>27</v>
      </c>
      <c r="E1371" s="9" t="s">
        <v>1195</v>
      </c>
      <c r="F1371" s="9" t="s">
        <v>1195</v>
      </c>
      <c r="G1371" s="9" t="s">
        <v>1594</v>
      </c>
      <c r="H1371" s="9" t="s">
        <v>1595</v>
      </c>
      <c r="I1371" s="9" t="s">
        <v>54</v>
      </c>
      <c r="J1371" s="15">
        <v>9414.9559887746072</v>
      </c>
      <c r="K1371" s="16">
        <v>18.719567003558534</v>
      </c>
      <c r="L1371" s="9" t="s">
        <v>27</v>
      </c>
      <c r="M1371" s="9">
        <v>2021</v>
      </c>
      <c r="N1371" s="9" t="s">
        <v>31</v>
      </c>
      <c r="O1371" s="9" t="s">
        <v>31</v>
      </c>
      <c r="P1371" s="9">
        <v>2035</v>
      </c>
      <c r="Q1371" s="9" t="s">
        <v>32</v>
      </c>
      <c r="R1371" s="17">
        <v>4.9732536398157867</v>
      </c>
      <c r="S1371" s="9">
        <v>2035</v>
      </c>
      <c r="T1371" s="9" t="s">
        <v>27</v>
      </c>
      <c r="U1371" s="9" t="s">
        <v>225</v>
      </c>
      <c r="V1371" s="9" t="s">
        <v>226</v>
      </c>
      <c r="W1371" s="9">
        <v>96</v>
      </c>
      <c r="X1371" s="9" t="s">
        <v>227</v>
      </c>
    </row>
    <row r="1372" spans="1:24" ht="36">
      <c r="A1372" s="9" t="s">
        <v>1593</v>
      </c>
      <c r="B1372" s="9" t="s">
        <v>70</v>
      </c>
      <c r="C1372" s="9" t="s">
        <v>468</v>
      </c>
      <c r="D1372" s="9" t="s">
        <v>27</v>
      </c>
      <c r="E1372" s="9" t="s">
        <v>523</v>
      </c>
      <c r="F1372" s="9" t="s">
        <v>523</v>
      </c>
      <c r="G1372" s="9" t="s">
        <v>1594</v>
      </c>
      <c r="H1372" s="9" t="s">
        <v>1595</v>
      </c>
      <c r="I1372" s="9" t="s">
        <v>54</v>
      </c>
      <c r="J1372" s="15">
        <v>2517.5341211424984</v>
      </c>
      <c r="K1372" s="16">
        <v>5.7552609854925434</v>
      </c>
      <c r="L1372" s="9" t="s">
        <v>27</v>
      </c>
      <c r="M1372" s="9">
        <v>2021</v>
      </c>
      <c r="N1372" s="9" t="s">
        <v>31</v>
      </c>
      <c r="O1372" s="9" t="s">
        <v>31</v>
      </c>
      <c r="P1372" s="9">
        <v>2035</v>
      </c>
      <c r="Q1372" s="9" t="s">
        <v>32</v>
      </c>
      <c r="R1372" s="17">
        <v>1.0102851427974855</v>
      </c>
      <c r="S1372" s="9">
        <v>2035</v>
      </c>
      <c r="T1372" s="9" t="s">
        <v>27</v>
      </c>
      <c r="U1372" s="9" t="s">
        <v>225</v>
      </c>
      <c r="V1372" s="9" t="s">
        <v>226</v>
      </c>
      <c r="W1372" s="9">
        <v>96</v>
      </c>
      <c r="X1372" s="9" t="s">
        <v>227</v>
      </c>
    </row>
    <row r="1373" spans="1:24" ht="36">
      <c r="A1373" s="9" t="s">
        <v>1593</v>
      </c>
      <c r="B1373" s="9" t="s">
        <v>70</v>
      </c>
      <c r="C1373" s="9" t="s">
        <v>884</v>
      </c>
      <c r="D1373" s="9" t="s">
        <v>27</v>
      </c>
      <c r="E1373" s="9" t="s">
        <v>1196</v>
      </c>
      <c r="F1373" s="9" t="s">
        <v>1196</v>
      </c>
      <c r="G1373" s="9" t="s">
        <v>1594</v>
      </c>
      <c r="H1373" s="9" t="s">
        <v>1595</v>
      </c>
      <c r="I1373" s="9" t="s">
        <v>54</v>
      </c>
      <c r="J1373" s="15">
        <v>20332.063221498596</v>
      </c>
      <c r="K1373" s="16">
        <v>46.768364727789788</v>
      </c>
      <c r="L1373" s="9" t="s">
        <v>27</v>
      </c>
      <c r="M1373" s="9">
        <v>2021</v>
      </c>
      <c r="N1373" s="9" t="s">
        <v>31</v>
      </c>
      <c r="O1373" s="9" t="s">
        <v>31</v>
      </c>
      <c r="P1373" s="9">
        <v>2035</v>
      </c>
      <c r="Q1373" s="9" t="s">
        <v>32</v>
      </c>
      <c r="R1373" s="17">
        <v>11.342322666958667</v>
      </c>
      <c r="S1373" s="9">
        <v>2035</v>
      </c>
      <c r="T1373" s="9" t="s">
        <v>27</v>
      </c>
      <c r="U1373" s="9" t="s">
        <v>225</v>
      </c>
      <c r="V1373" s="9" t="s">
        <v>226</v>
      </c>
      <c r="W1373" s="9">
        <v>96</v>
      </c>
      <c r="X1373" s="9" t="s">
        <v>227</v>
      </c>
    </row>
    <row r="1374" spans="1:24" ht="36">
      <c r="A1374" s="9" t="s">
        <v>1593</v>
      </c>
      <c r="B1374" s="9" t="s">
        <v>70</v>
      </c>
      <c r="C1374" s="9" t="s">
        <v>43</v>
      </c>
      <c r="D1374" s="9" t="s">
        <v>27</v>
      </c>
      <c r="E1374" s="9" t="s">
        <v>264</v>
      </c>
      <c r="F1374" s="9" t="s">
        <v>264</v>
      </c>
      <c r="G1374" s="9" t="s">
        <v>1594</v>
      </c>
      <c r="H1374" s="9" t="s">
        <v>1595</v>
      </c>
      <c r="I1374" s="9" t="s">
        <v>54</v>
      </c>
      <c r="J1374" s="15">
        <v>29625.15981905891</v>
      </c>
      <c r="K1374" s="16">
        <v>69.877135593931541</v>
      </c>
      <c r="L1374" s="9" t="s">
        <v>27</v>
      </c>
      <c r="M1374" s="9">
        <v>2021</v>
      </c>
      <c r="N1374" s="9" t="s">
        <v>31</v>
      </c>
      <c r="O1374" s="9" t="s">
        <v>31</v>
      </c>
      <c r="P1374" s="9">
        <v>2035</v>
      </c>
      <c r="Q1374" s="9" t="s">
        <v>32</v>
      </c>
      <c r="R1374" s="17">
        <v>10.742250815303661</v>
      </c>
      <c r="S1374" s="9">
        <v>2035</v>
      </c>
      <c r="T1374" s="9" t="s">
        <v>27</v>
      </c>
      <c r="U1374" s="9" t="s">
        <v>225</v>
      </c>
      <c r="V1374" s="9" t="s">
        <v>226</v>
      </c>
      <c r="W1374" s="9">
        <v>96</v>
      </c>
      <c r="X1374" s="9" t="s">
        <v>227</v>
      </c>
    </row>
    <row r="1375" spans="1:24" ht="36">
      <c r="A1375" s="9" t="s">
        <v>1593</v>
      </c>
      <c r="B1375" s="9" t="s">
        <v>70</v>
      </c>
      <c r="C1375" s="9" t="s">
        <v>372</v>
      </c>
      <c r="D1375" s="9" t="s">
        <v>27</v>
      </c>
      <c r="E1375" s="9" t="s">
        <v>1197</v>
      </c>
      <c r="F1375" s="9" t="s">
        <v>1197</v>
      </c>
      <c r="G1375" s="9" t="s">
        <v>1594</v>
      </c>
      <c r="H1375" s="9" t="s">
        <v>1595</v>
      </c>
      <c r="I1375" s="9" t="s">
        <v>54</v>
      </c>
      <c r="J1375" s="15">
        <v>6546.3533812563965</v>
      </c>
      <c r="K1375" s="16">
        <v>10.969594564973422</v>
      </c>
      <c r="L1375" s="9" t="s">
        <v>27</v>
      </c>
      <c r="M1375" s="9">
        <v>2021</v>
      </c>
      <c r="N1375" s="9" t="s">
        <v>31</v>
      </c>
      <c r="O1375" s="9" t="s">
        <v>31</v>
      </c>
      <c r="P1375" s="9">
        <v>2035</v>
      </c>
      <c r="Q1375" s="9" t="s">
        <v>32</v>
      </c>
      <c r="R1375" s="17">
        <v>3.0811037817654889</v>
      </c>
      <c r="S1375" s="9">
        <v>2035</v>
      </c>
      <c r="T1375" s="9" t="s">
        <v>27</v>
      </c>
      <c r="U1375" s="9" t="s">
        <v>225</v>
      </c>
      <c r="V1375" s="9" t="s">
        <v>226</v>
      </c>
      <c r="W1375" s="9">
        <v>96</v>
      </c>
      <c r="X1375" s="9" t="s">
        <v>227</v>
      </c>
    </row>
    <row r="1376" spans="1:24" ht="36">
      <c r="A1376" s="9" t="s">
        <v>1593</v>
      </c>
      <c r="B1376" s="9" t="s">
        <v>70</v>
      </c>
      <c r="C1376" s="9" t="s">
        <v>270</v>
      </c>
      <c r="D1376" s="9" t="s">
        <v>27</v>
      </c>
      <c r="E1376" s="9" t="s">
        <v>525</v>
      </c>
      <c r="F1376" s="9" t="s">
        <v>525</v>
      </c>
      <c r="G1376" s="9" t="s">
        <v>1594</v>
      </c>
      <c r="H1376" s="9" t="s">
        <v>1595</v>
      </c>
      <c r="I1376" s="9" t="s">
        <v>54</v>
      </c>
      <c r="J1376" s="15">
        <v>10530.249802859469</v>
      </c>
      <c r="K1376" s="16">
        <v>20.448867385482878</v>
      </c>
      <c r="L1376" s="9" t="s">
        <v>27</v>
      </c>
      <c r="M1376" s="9">
        <v>2021</v>
      </c>
      <c r="N1376" s="9" t="s">
        <v>31</v>
      </c>
      <c r="O1376" s="9" t="s">
        <v>31</v>
      </c>
      <c r="P1376" s="9">
        <v>2035</v>
      </c>
      <c r="Q1376" s="9" t="s">
        <v>32</v>
      </c>
      <c r="R1376" s="17">
        <v>5.5142804749573759</v>
      </c>
      <c r="S1376" s="9">
        <v>2035</v>
      </c>
      <c r="T1376" s="9" t="s">
        <v>27</v>
      </c>
      <c r="U1376" s="9" t="s">
        <v>225</v>
      </c>
      <c r="V1376" s="9" t="s">
        <v>226</v>
      </c>
      <c r="W1376" s="9">
        <v>96</v>
      </c>
      <c r="X1376" s="9" t="s">
        <v>227</v>
      </c>
    </row>
    <row r="1377" spans="1:24" ht="36">
      <c r="A1377" s="9" t="s">
        <v>1593</v>
      </c>
      <c r="B1377" s="9" t="s">
        <v>70</v>
      </c>
      <c r="C1377" s="9" t="s">
        <v>247</v>
      </c>
      <c r="D1377" s="9" t="s">
        <v>27</v>
      </c>
      <c r="E1377" s="9" t="s">
        <v>1198</v>
      </c>
      <c r="F1377" s="9" t="s">
        <v>1198</v>
      </c>
      <c r="G1377" s="9" t="s">
        <v>1594</v>
      </c>
      <c r="H1377" s="9" t="s">
        <v>1595</v>
      </c>
      <c r="I1377" s="9" t="s">
        <v>54</v>
      </c>
      <c r="J1377" s="15">
        <v>3687.7973335437905</v>
      </c>
      <c r="K1377" s="16">
        <v>8.7120341968160044</v>
      </c>
      <c r="L1377" s="9" t="s">
        <v>27</v>
      </c>
      <c r="M1377" s="9">
        <v>2021</v>
      </c>
      <c r="N1377" s="9" t="s">
        <v>31</v>
      </c>
      <c r="O1377" s="9" t="s">
        <v>31</v>
      </c>
      <c r="P1377" s="9">
        <v>2035</v>
      </c>
      <c r="Q1377" s="9" t="s">
        <v>32</v>
      </c>
      <c r="R1377" s="17">
        <v>3.6068144013379189</v>
      </c>
      <c r="S1377" s="9">
        <v>2035</v>
      </c>
      <c r="T1377" s="9" t="s">
        <v>27</v>
      </c>
      <c r="U1377" s="9" t="s">
        <v>225</v>
      </c>
      <c r="V1377" s="9" t="s">
        <v>226</v>
      </c>
      <c r="W1377" s="9">
        <v>96</v>
      </c>
      <c r="X1377" s="9" t="s">
        <v>227</v>
      </c>
    </row>
    <row r="1378" spans="1:24" ht="36">
      <c r="A1378" s="9" t="s">
        <v>1593</v>
      </c>
      <c r="B1378" s="9" t="s">
        <v>70</v>
      </c>
      <c r="C1378" s="9" t="s">
        <v>355</v>
      </c>
      <c r="D1378" s="9" t="s">
        <v>27</v>
      </c>
      <c r="E1378" s="9" t="s">
        <v>527</v>
      </c>
      <c r="F1378" s="9" t="s">
        <v>527</v>
      </c>
      <c r="G1378" s="9" t="s">
        <v>1594</v>
      </c>
      <c r="H1378" s="9" t="s">
        <v>1595</v>
      </c>
      <c r="I1378" s="9" t="s">
        <v>54</v>
      </c>
      <c r="J1378" s="15">
        <v>10401.705925931903</v>
      </c>
      <c r="K1378" s="16">
        <v>27.090046348131274</v>
      </c>
      <c r="L1378" s="9" t="s">
        <v>27</v>
      </c>
      <c r="M1378" s="9">
        <v>2021</v>
      </c>
      <c r="N1378" s="9" t="s">
        <v>31</v>
      </c>
      <c r="O1378" s="9" t="s">
        <v>31</v>
      </c>
      <c r="P1378" s="9">
        <v>2035</v>
      </c>
      <c r="Q1378" s="9" t="s">
        <v>32</v>
      </c>
      <c r="R1378" s="17">
        <v>5.9494560371745262</v>
      </c>
      <c r="S1378" s="9">
        <v>2035</v>
      </c>
      <c r="T1378" s="9" t="s">
        <v>27</v>
      </c>
      <c r="U1378" s="9" t="s">
        <v>225</v>
      </c>
      <c r="V1378" s="9" t="s">
        <v>226</v>
      </c>
      <c r="W1378" s="9">
        <v>96</v>
      </c>
      <c r="X1378" s="9" t="s">
        <v>227</v>
      </c>
    </row>
    <row r="1379" spans="1:24" ht="36">
      <c r="A1379" s="9" t="s">
        <v>1593</v>
      </c>
      <c r="B1379" s="9" t="s">
        <v>70</v>
      </c>
      <c r="C1379" s="9" t="s">
        <v>465</v>
      </c>
      <c r="D1379" s="9" t="s">
        <v>27</v>
      </c>
      <c r="E1379" s="9" t="s">
        <v>944</v>
      </c>
      <c r="F1379" s="9" t="s">
        <v>944</v>
      </c>
      <c r="G1379" s="9" t="s">
        <v>1594</v>
      </c>
      <c r="H1379" s="9" t="s">
        <v>1595</v>
      </c>
      <c r="I1379" s="9" t="s">
        <v>54</v>
      </c>
      <c r="J1379" s="15">
        <v>5841.6331263314896</v>
      </c>
      <c r="K1379" s="16">
        <v>8.4520327070218038</v>
      </c>
      <c r="L1379" s="9" t="s">
        <v>27</v>
      </c>
      <c r="M1379" s="9">
        <v>2021</v>
      </c>
      <c r="N1379" s="9" t="s">
        <v>31</v>
      </c>
      <c r="O1379" s="9" t="s">
        <v>31</v>
      </c>
      <c r="P1379" s="9">
        <v>2035</v>
      </c>
      <c r="Q1379" s="9" t="s">
        <v>32</v>
      </c>
      <c r="R1379" s="17">
        <v>2.87725166678405</v>
      </c>
      <c r="S1379" s="9">
        <v>2035</v>
      </c>
      <c r="T1379" s="9" t="s">
        <v>27</v>
      </c>
      <c r="U1379" s="9" t="s">
        <v>225</v>
      </c>
      <c r="V1379" s="9" t="s">
        <v>226</v>
      </c>
      <c r="W1379" s="9">
        <v>96</v>
      </c>
      <c r="X1379" s="9" t="s">
        <v>227</v>
      </c>
    </row>
    <row r="1380" spans="1:24" ht="36">
      <c r="A1380" s="9" t="s">
        <v>1593</v>
      </c>
      <c r="B1380" s="9" t="s">
        <v>70</v>
      </c>
      <c r="C1380" s="9" t="s">
        <v>330</v>
      </c>
      <c r="D1380" s="9" t="s">
        <v>27</v>
      </c>
      <c r="E1380" s="9" t="s">
        <v>1199</v>
      </c>
      <c r="F1380" s="9" t="s">
        <v>1199</v>
      </c>
      <c r="G1380" s="9" t="s">
        <v>1594</v>
      </c>
      <c r="H1380" s="9" t="s">
        <v>1595</v>
      </c>
      <c r="I1380" s="9" t="s">
        <v>54</v>
      </c>
      <c r="J1380" s="15">
        <v>2599.3691855779239</v>
      </c>
      <c r="K1380" s="16">
        <v>5.286587422335101</v>
      </c>
      <c r="L1380" s="9" t="s">
        <v>27</v>
      </c>
      <c r="M1380" s="9">
        <v>2021</v>
      </c>
      <c r="N1380" s="9" t="s">
        <v>31</v>
      </c>
      <c r="O1380" s="9" t="s">
        <v>31</v>
      </c>
      <c r="P1380" s="9">
        <v>2035</v>
      </c>
      <c r="Q1380" s="9" t="s">
        <v>32</v>
      </c>
      <c r="R1380" s="17">
        <v>1.2753186328985318</v>
      </c>
      <c r="S1380" s="9">
        <v>2035</v>
      </c>
      <c r="T1380" s="9" t="s">
        <v>27</v>
      </c>
      <c r="U1380" s="9" t="s">
        <v>225</v>
      </c>
      <c r="V1380" s="9" t="s">
        <v>226</v>
      </c>
      <c r="W1380" s="9">
        <v>96</v>
      </c>
      <c r="X1380" s="9" t="s">
        <v>227</v>
      </c>
    </row>
    <row r="1381" spans="1:24" ht="36">
      <c r="A1381" s="9" t="s">
        <v>1593</v>
      </c>
      <c r="B1381" s="9" t="s">
        <v>70</v>
      </c>
      <c r="C1381" s="9" t="s">
        <v>247</v>
      </c>
      <c r="D1381" s="9" t="s">
        <v>27</v>
      </c>
      <c r="E1381" s="9" t="s">
        <v>1200</v>
      </c>
      <c r="F1381" s="9" t="s">
        <v>1200</v>
      </c>
      <c r="G1381" s="9" t="s">
        <v>1594</v>
      </c>
      <c r="H1381" s="9" t="s">
        <v>1595</v>
      </c>
      <c r="I1381" s="9" t="s">
        <v>54</v>
      </c>
      <c r="J1381" s="15">
        <v>10215.493477518961</v>
      </c>
      <c r="K1381" s="16">
        <v>24.885629973521329</v>
      </c>
      <c r="L1381" s="9" t="s">
        <v>27</v>
      </c>
      <c r="M1381" s="9">
        <v>2021</v>
      </c>
      <c r="N1381" s="9" t="s">
        <v>31</v>
      </c>
      <c r="O1381" s="9" t="s">
        <v>31</v>
      </c>
      <c r="P1381" s="9">
        <v>2035</v>
      </c>
      <c r="Q1381" s="9" t="s">
        <v>32</v>
      </c>
      <c r="R1381" s="17">
        <v>4.7492477617001425</v>
      </c>
      <c r="S1381" s="9">
        <v>2035</v>
      </c>
      <c r="T1381" s="9" t="s">
        <v>27</v>
      </c>
      <c r="U1381" s="9" t="s">
        <v>225</v>
      </c>
      <c r="V1381" s="9" t="s">
        <v>226</v>
      </c>
      <c r="W1381" s="9">
        <v>96</v>
      </c>
      <c r="X1381" s="9" t="s">
        <v>227</v>
      </c>
    </row>
    <row r="1382" spans="1:24" ht="36">
      <c r="A1382" s="9" t="s">
        <v>1593</v>
      </c>
      <c r="B1382" s="9" t="s">
        <v>70</v>
      </c>
      <c r="C1382" s="9" t="s">
        <v>241</v>
      </c>
      <c r="D1382" s="9" t="s">
        <v>27</v>
      </c>
      <c r="E1382" s="9" t="s">
        <v>1201</v>
      </c>
      <c r="F1382" s="9" t="s">
        <v>1201</v>
      </c>
      <c r="G1382" s="9" t="s">
        <v>1594</v>
      </c>
      <c r="H1382" s="9" t="s">
        <v>1595</v>
      </c>
      <c r="I1382" s="9" t="s">
        <v>54</v>
      </c>
      <c r="J1382" s="15">
        <v>40708.695099808749</v>
      </c>
      <c r="K1382" s="16">
        <v>67.980182051846654</v>
      </c>
      <c r="L1382" s="9" t="s">
        <v>27</v>
      </c>
      <c r="M1382" s="9">
        <v>2021</v>
      </c>
      <c r="N1382" s="9" t="s">
        <v>31</v>
      </c>
      <c r="O1382" s="9" t="s">
        <v>31</v>
      </c>
      <c r="P1382" s="9">
        <v>2035</v>
      </c>
      <c r="Q1382" s="9" t="s">
        <v>32</v>
      </c>
      <c r="R1382" s="17">
        <v>25.967852498933169</v>
      </c>
      <c r="S1382" s="9">
        <v>2035</v>
      </c>
      <c r="T1382" s="9" t="s">
        <v>27</v>
      </c>
      <c r="U1382" s="9" t="s">
        <v>225</v>
      </c>
      <c r="V1382" s="9" t="s">
        <v>226</v>
      </c>
      <c r="W1382" s="9">
        <v>96</v>
      </c>
      <c r="X1382" s="9" t="s">
        <v>227</v>
      </c>
    </row>
    <row r="1383" spans="1:24" ht="36">
      <c r="A1383" s="9" t="s">
        <v>1593</v>
      </c>
      <c r="B1383" s="9" t="s">
        <v>70</v>
      </c>
      <c r="C1383" s="9" t="s">
        <v>475</v>
      </c>
      <c r="D1383" s="9" t="s">
        <v>27</v>
      </c>
      <c r="E1383" s="9" t="s">
        <v>954</v>
      </c>
      <c r="F1383" s="9" t="s">
        <v>954</v>
      </c>
      <c r="G1383" s="9" t="s">
        <v>1594</v>
      </c>
      <c r="H1383" s="9" t="s">
        <v>1595</v>
      </c>
      <c r="I1383" s="9" t="s">
        <v>54</v>
      </c>
      <c r="J1383" s="15">
        <v>4030.9774399730222</v>
      </c>
      <c r="K1383" s="16">
        <v>5.8701479861373231</v>
      </c>
      <c r="L1383" s="9" t="s">
        <v>27</v>
      </c>
      <c r="M1383" s="9">
        <v>2021</v>
      </c>
      <c r="N1383" s="9" t="s">
        <v>31</v>
      </c>
      <c r="O1383" s="9" t="s">
        <v>31</v>
      </c>
      <c r="P1383" s="9">
        <v>2035</v>
      </c>
      <c r="Q1383" s="9" t="s">
        <v>32</v>
      </c>
      <c r="R1383" s="17">
        <v>3.2263987832397176</v>
      </c>
      <c r="S1383" s="9">
        <v>2035</v>
      </c>
      <c r="T1383" s="9" t="s">
        <v>27</v>
      </c>
      <c r="U1383" s="9" t="s">
        <v>225</v>
      </c>
      <c r="V1383" s="9" t="s">
        <v>226</v>
      </c>
      <c r="W1383" s="9">
        <v>96</v>
      </c>
      <c r="X1383" s="9" t="s">
        <v>227</v>
      </c>
    </row>
    <row r="1384" spans="1:24" ht="36">
      <c r="A1384" s="9" t="s">
        <v>1593</v>
      </c>
      <c r="B1384" s="9" t="s">
        <v>70</v>
      </c>
      <c r="C1384" s="9" t="s">
        <v>346</v>
      </c>
      <c r="D1384" s="9" t="s">
        <v>27</v>
      </c>
      <c r="E1384" s="9" t="s">
        <v>1202</v>
      </c>
      <c r="F1384" s="9" t="s">
        <v>1202</v>
      </c>
      <c r="G1384" s="9" t="s">
        <v>1594</v>
      </c>
      <c r="H1384" s="9" t="s">
        <v>1595</v>
      </c>
      <c r="I1384" s="9" t="s">
        <v>54</v>
      </c>
      <c r="J1384" s="15">
        <v>2107.8079308971992</v>
      </c>
      <c r="K1384" s="16">
        <v>4.6342524683586763</v>
      </c>
      <c r="L1384" s="9" t="s">
        <v>27</v>
      </c>
      <c r="M1384" s="9">
        <v>2021</v>
      </c>
      <c r="N1384" s="9" t="s">
        <v>31</v>
      </c>
      <c r="O1384" s="9" t="s">
        <v>31</v>
      </c>
      <c r="P1384" s="9">
        <v>2035</v>
      </c>
      <c r="Q1384" s="9" t="s">
        <v>32</v>
      </c>
      <c r="R1384" s="17">
        <v>1.2071944340531793</v>
      </c>
      <c r="S1384" s="9">
        <v>2035</v>
      </c>
      <c r="T1384" s="9" t="s">
        <v>27</v>
      </c>
      <c r="U1384" s="9" t="s">
        <v>225</v>
      </c>
      <c r="V1384" s="9" t="s">
        <v>226</v>
      </c>
      <c r="W1384" s="9">
        <v>96</v>
      </c>
      <c r="X1384" s="9" t="s">
        <v>227</v>
      </c>
    </row>
    <row r="1385" spans="1:24" ht="36">
      <c r="A1385" s="9" t="s">
        <v>1593</v>
      </c>
      <c r="B1385" s="9" t="s">
        <v>70</v>
      </c>
      <c r="C1385" s="9" t="s">
        <v>402</v>
      </c>
      <c r="D1385" s="9" t="s">
        <v>27</v>
      </c>
      <c r="E1385" s="9" t="s">
        <v>1203</v>
      </c>
      <c r="F1385" s="9" t="s">
        <v>1203</v>
      </c>
      <c r="G1385" s="9" t="s">
        <v>1594</v>
      </c>
      <c r="H1385" s="9" t="s">
        <v>1595</v>
      </c>
      <c r="I1385" s="9" t="s">
        <v>54</v>
      </c>
      <c r="J1385" s="15">
        <v>8572.8192257542923</v>
      </c>
      <c r="K1385" s="16">
        <v>22.523255198553496</v>
      </c>
      <c r="L1385" s="9" t="s">
        <v>27</v>
      </c>
      <c r="M1385" s="9">
        <v>2021</v>
      </c>
      <c r="N1385" s="9" t="s">
        <v>31</v>
      </c>
      <c r="O1385" s="9" t="s">
        <v>31</v>
      </c>
      <c r="P1385" s="9">
        <v>2035</v>
      </c>
      <c r="Q1385" s="9" t="s">
        <v>32</v>
      </c>
      <c r="R1385" s="17">
        <v>5.1616735750425837</v>
      </c>
      <c r="S1385" s="9">
        <v>2035</v>
      </c>
      <c r="T1385" s="9" t="s">
        <v>27</v>
      </c>
      <c r="U1385" s="9" t="s">
        <v>225</v>
      </c>
      <c r="V1385" s="9" t="s">
        <v>226</v>
      </c>
      <c r="W1385" s="9">
        <v>96</v>
      </c>
      <c r="X1385" s="9" t="s">
        <v>227</v>
      </c>
    </row>
    <row r="1386" spans="1:24" ht="36">
      <c r="A1386" s="9" t="s">
        <v>1593</v>
      </c>
      <c r="B1386" s="9" t="s">
        <v>70</v>
      </c>
      <c r="C1386" s="9" t="s">
        <v>270</v>
      </c>
      <c r="D1386" s="9" t="s">
        <v>27</v>
      </c>
      <c r="E1386" s="9" t="s">
        <v>1204</v>
      </c>
      <c r="F1386" s="9" t="s">
        <v>1204</v>
      </c>
      <c r="G1386" s="9" t="s">
        <v>1594</v>
      </c>
      <c r="H1386" s="9" t="s">
        <v>1595</v>
      </c>
      <c r="I1386" s="9" t="s">
        <v>54</v>
      </c>
      <c r="J1386" s="15">
        <v>1566.9600128696495</v>
      </c>
      <c r="K1386" s="16">
        <v>3.7513846375730564</v>
      </c>
      <c r="L1386" s="9" t="s">
        <v>27</v>
      </c>
      <c r="M1386" s="9">
        <v>2021</v>
      </c>
      <c r="N1386" s="9" t="s">
        <v>31</v>
      </c>
      <c r="O1386" s="9" t="s">
        <v>31</v>
      </c>
      <c r="P1386" s="9">
        <v>2035</v>
      </c>
      <c r="Q1386" s="9" t="s">
        <v>32</v>
      </c>
      <c r="R1386" s="17">
        <v>1.4126584289678894</v>
      </c>
      <c r="S1386" s="9">
        <v>2035</v>
      </c>
      <c r="T1386" s="9" t="s">
        <v>27</v>
      </c>
      <c r="U1386" s="9" t="s">
        <v>225</v>
      </c>
      <c r="V1386" s="9" t="s">
        <v>226</v>
      </c>
      <c r="W1386" s="9">
        <v>96</v>
      </c>
      <c r="X1386" s="9" t="s">
        <v>227</v>
      </c>
    </row>
    <row r="1387" spans="1:24" ht="36">
      <c r="A1387" s="9" t="s">
        <v>1593</v>
      </c>
      <c r="B1387" s="9" t="s">
        <v>70</v>
      </c>
      <c r="C1387" s="9" t="s">
        <v>627</v>
      </c>
      <c r="D1387" s="9" t="s">
        <v>27</v>
      </c>
      <c r="E1387" s="9" t="s">
        <v>1205</v>
      </c>
      <c r="F1387" s="9" t="s">
        <v>1205</v>
      </c>
      <c r="G1387" s="9" t="s">
        <v>1594</v>
      </c>
      <c r="H1387" s="9" t="s">
        <v>1595</v>
      </c>
      <c r="I1387" s="9" t="s">
        <v>54</v>
      </c>
      <c r="J1387" s="15">
        <v>19798.591296940809</v>
      </c>
      <c r="K1387" s="16">
        <v>65.888663267554662</v>
      </c>
      <c r="L1387" s="9" t="s">
        <v>27</v>
      </c>
      <c r="M1387" s="9">
        <v>2021</v>
      </c>
      <c r="N1387" s="9" t="s">
        <v>31</v>
      </c>
      <c r="O1387" s="9" t="s">
        <v>31</v>
      </c>
      <c r="P1387" s="9">
        <v>2035</v>
      </c>
      <c r="Q1387" s="9" t="s">
        <v>32</v>
      </c>
      <c r="R1387" s="17">
        <v>9.3587390711780909</v>
      </c>
      <c r="S1387" s="9">
        <v>2035</v>
      </c>
      <c r="T1387" s="9" t="s">
        <v>27</v>
      </c>
      <c r="U1387" s="9" t="s">
        <v>225</v>
      </c>
      <c r="V1387" s="9" t="s">
        <v>226</v>
      </c>
      <c r="W1387" s="9">
        <v>96</v>
      </c>
      <c r="X1387" s="9" t="s">
        <v>227</v>
      </c>
    </row>
    <row r="1388" spans="1:24" ht="36">
      <c r="A1388" s="9" t="s">
        <v>1593</v>
      </c>
      <c r="B1388" s="9" t="s">
        <v>70</v>
      </c>
      <c r="C1388" s="9" t="s">
        <v>355</v>
      </c>
      <c r="D1388" s="9" t="s">
        <v>27</v>
      </c>
      <c r="E1388" s="9" t="s">
        <v>1206</v>
      </c>
      <c r="F1388" s="9" t="s">
        <v>1206</v>
      </c>
      <c r="G1388" s="9" t="s">
        <v>1594</v>
      </c>
      <c r="H1388" s="9" t="s">
        <v>1595</v>
      </c>
      <c r="I1388" s="9" t="s">
        <v>54</v>
      </c>
      <c r="J1388" s="15">
        <v>28733.946487059122</v>
      </c>
      <c r="K1388" s="16">
        <v>72.126317504940303</v>
      </c>
      <c r="L1388" s="9" t="s">
        <v>27</v>
      </c>
      <c r="M1388" s="9">
        <v>2021</v>
      </c>
      <c r="N1388" s="9" t="s">
        <v>31</v>
      </c>
      <c r="O1388" s="9" t="s">
        <v>31</v>
      </c>
      <c r="P1388" s="9">
        <v>2035</v>
      </c>
      <c r="Q1388" s="9" t="s">
        <v>32</v>
      </c>
      <c r="R1388" s="17">
        <v>16.833204250644528</v>
      </c>
      <c r="S1388" s="9">
        <v>2035</v>
      </c>
      <c r="T1388" s="9" t="s">
        <v>27</v>
      </c>
      <c r="U1388" s="9" t="s">
        <v>225</v>
      </c>
      <c r="V1388" s="9" t="s">
        <v>226</v>
      </c>
      <c r="W1388" s="9">
        <v>96</v>
      </c>
      <c r="X1388" s="9" t="s">
        <v>227</v>
      </c>
    </row>
    <row r="1389" spans="1:24" ht="36">
      <c r="A1389" s="9" t="s">
        <v>1593</v>
      </c>
      <c r="B1389" s="9" t="s">
        <v>70</v>
      </c>
      <c r="C1389" s="9" t="s">
        <v>276</v>
      </c>
      <c r="D1389" s="9" t="s">
        <v>27</v>
      </c>
      <c r="E1389" s="9" t="s">
        <v>1207</v>
      </c>
      <c r="F1389" s="9" t="s">
        <v>1207</v>
      </c>
      <c r="G1389" s="9" t="s">
        <v>1594</v>
      </c>
      <c r="H1389" s="9" t="s">
        <v>1595</v>
      </c>
      <c r="I1389" s="9" t="s">
        <v>54</v>
      </c>
      <c r="J1389" s="15">
        <v>12358.356002663946</v>
      </c>
      <c r="K1389" s="16">
        <v>22.652343179882894</v>
      </c>
      <c r="L1389" s="9" t="s">
        <v>27</v>
      </c>
      <c r="M1389" s="9">
        <v>2021</v>
      </c>
      <c r="N1389" s="9" t="s">
        <v>31</v>
      </c>
      <c r="O1389" s="9" t="s">
        <v>31</v>
      </c>
      <c r="P1389" s="9">
        <v>2035</v>
      </c>
      <c r="Q1389" s="9" t="s">
        <v>32</v>
      </c>
      <c r="R1389" s="17">
        <v>6.3125701196116788</v>
      </c>
      <c r="S1389" s="9">
        <v>2035</v>
      </c>
      <c r="T1389" s="9" t="s">
        <v>27</v>
      </c>
      <c r="U1389" s="9" t="s">
        <v>225</v>
      </c>
      <c r="V1389" s="9" t="s">
        <v>226</v>
      </c>
      <c r="W1389" s="9">
        <v>96</v>
      </c>
      <c r="X1389" s="9" t="s">
        <v>227</v>
      </c>
    </row>
    <row r="1390" spans="1:24" ht="36">
      <c r="A1390" s="9" t="s">
        <v>1593</v>
      </c>
      <c r="B1390" s="9" t="s">
        <v>70</v>
      </c>
      <c r="C1390" s="9" t="s">
        <v>136</v>
      </c>
      <c r="D1390" s="9" t="s">
        <v>27</v>
      </c>
      <c r="E1390" s="9" t="s">
        <v>956</v>
      </c>
      <c r="F1390" s="9" t="s">
        <v>956</v>
      </c>
      <c r="G1390" s="9" t="s">
        <v>1594</v>
      </c>
      <c r="H1390" s="9" t="s">
        <v>1595</v>
      </c>
      <c r="I1390" s="9" t="s">
        <v>54</v>
      </c>
      <c r="J1390" s="15">
        <v>3547.0967565342644</v>
      </c>
      <c r="K1390" s="16">
        <v>6.6215843217144048</v>
      </c>
      <c r="L1390" s="9" t="s">
        <v>27</v>
      </c>
      <c r="M1390" s="9">
        <v>2021</v>
      </c>
      <c r="N1390" s="9" t="s">
        <v>31</v>
      </c>
      <c r="O1390" s="9" t="s">
        <v>31</v>
      </c>
      <c r="P1390" s="9">
        <v>2035</v>
      </c>
      <c r="Q1390" s="9" t="s">
        <v>32</v>
      </c>
      <c r="R1390" s="17">
        <v>1.9069325228692227</v>
      </c>
      <c r="S1390" s="9">
        <v>2035</v>
      </c>
      <c r="T1390" s="9" t="s">
        <v>27</v>
      </c>
      <c r="U1390" s="9" t="s">
        <v>225</v>
      </c>
      <c r="V1390" s="9" t="s">
        <v>226</v>
      </c>
      <c r="W1390" s="9">
        <v>96</v>
      </c>
      <c r="X1390" s="9" t="s">
        <v>227</v>
      </c>
    </row>
    <row r="1391" spans="1:24" ht="36">
      <c r="A1391" s="9" t="s">
        <v>1593</v>
      </c>
      <c r="B1391" s="9" t="s">
        <v>70</v>
      </c>
      <c r="C1391" s="9" t="s">
        <v>276</v>
      </c>
      <c r="D1391" s="9" t="s">
        <v>27</v>
      </c>
      <c r="E1391" s="9" t="s">
        <v>1208</v>
      </c>
      <c r="F1391" s="9" t="s">
        <v>1208</v>
      </c>
      <c r="G1391" s="9" t="s">
        <v>1594</v>
      </c>
      <c r="H1391" s="9" t="s">
        <v>1595</v>
      </c>
      <c r="I1391" s="9" t="s">
        <v>54</v>
      </c>
      <c r="J1391" s="15">
        <v>16022.195574980449</v>
      </c>
      <c r="K1391" s="16">
        <v>32.538568363041712</v>
      </c>
      <c r="L1391" s="9" t="s">
        <v>27</v>
      </c>
      <c r="M1391" s="9">
        <v>2021</v>
      </c>
      <c r="N1391" s="9" t="s">
        <v>31</v>
      </c>
      <c r="O1391" s="9" t="s">
        <v>31</v>
      </c>
      <c r="P1391" s="9">
        <v>2035</v>
      </c>
      <c r="Q1391" s="9" t="s">
        <v>32</v>
      </c>
      <c r="R1391" s="17">
        <v>9.2476612011585857</v>
      </c>
      <c r="S1391" s="9">
        <v>2035</v>
      </c>
      <c r="T1391" s="9" t="s">
        <v>27</v>
      </c>
      <c r="U1391" s="9" t="s">
        <v>225</v>
      </c>
      <c r="V1391" s="9" t="s">
        <v>226</v>
      </c>
      <c r="W1391" s="9">
        <v>96</v>
      </c>
      <c r="X1391" s="9" t="s">
        <v>227</v>
      </c>
    </row>
    <row r="1392" spans="1:24" ht="36">
      <c r="A1392" s="9" t="s">
        <v>1593</v>
      </c>
      <c r="B1392" s="9" t="s">
        <v>70</v>
      </c>
      <c r="C1392" s="9" t="s">
        <v>270</v>
      </c>
      <c r="D1392" s="9" t="s">
        <v>27</v>
      </c>
      <c r="E1392" s="9" t="s">
        <v>1209</v>
      </c>
      <c r="F1392" s="9" t="s">
        <v>1209</v>
      </c>
      <c r="G1392" s="9" t="s">
        <v>1594</v>
      </c>
      <c r="H1392" s="9" t="s">
        <v>1595</v>
      </c>
      <c r="I1392" s="9" t="s">
        <v>54</v>
      </c>
      <c r="J1392" s="15">
        <v>14225.262074583787</v>
      </c>
      <c r="K1392" s="16">
        <v>33.497557736048897</v>
      </c>
      <c r="L1392" s="9" t="s">
        <v>27</v>
      </c>
      <c r="M1392" s="9">
        <v>2021</v>
      </c>
      <c r="N1392" s="9" t="s">
        <v>31</v>
      </c>
      <c r="O1392" s="9" t="s">
        <v>31</v>
      </c>
      <c r="P1392" s="9">
        <v>2035</v>
      </c>
      <c r="Q1392" s="9" t="s">
        <v>32</v>
      </c>
      <c r="R1392" s="17">
        <v>8.13208223954312</v>
      </c>
      <c r="S1392" s="9">
        <v>2035</v>
      </c>
      <c r="T1392" s="9" t="s">
        <v>27</v>
      </c>
      <c r="U1392" s="9" t="s">
        <v>225</v>
      </c>
      <c r="V1392" s="9" t="s">
        <v>226</v>
      </c>
      <c r="W1392" s="9">
        <v>96</v>
      </c>
      <c r="X1392" s="9" t="s">
        <v>227</v>
      </c>
    </row>
    <row r="1393" spans="1:24" ht="36">
      <c r="A1393" s="9" t="s">
        <v>1593</v>
      </c>
      <c r="B1393" s="9" t="s">
        <v>70</v>
      </c>
      <c r="C1393" s="9" t="s">
        <v>157</v>
      </c>
      <c r="D1393" s="9" t="s">
        <v>27</v>
      </c>
      <c r="E1393" s="9" t="s">
        <v>1210</v>
      </c>
      <c r="F1393" s="9" t="s">
        <v>1210</v>
      </c>
      <c r="G1393" s="9" t="s">
        <v>1594</v>
      </c>
      <c r="H1393" s="9" t="s">
        <v>1595</v>
      </c>
      <c r="I1393" s="9" t="s">
        <v>54</v>
      </c>
      <c r="J1393" s="15">
        <v>18633.293464471069</v>
      </c>
      <c r="K1393" s="16">
        <v>45.395177816875076</v>
      </c>
      <c r="L1393" s="9" t="s">
        <v>27</v>
      </c>
      <c r="M1393" s="9">
        <v>2021</v>
      </c>
      <c r="N1393" s="9" t="s">
        <v>31</v>
      </c>
      <c r="O1393" s="9" t="s">
        <v>31</v>
      </c>
      <c r="P1393" s="9">
        <v>2035</v>
      </c>
      <c r="Q1393" s="9" t="s">
        <v>32</v>
      </c>
      <c r="R1393" s="17">
        <v>11.008676144174588</v>
      </c>
      <c r="S1393" s="9">
        <v>2035</v>
      </c>
      <c r="T1393" s="9" t="s">
        <v>27</v>
      </c>
      <c r="U1393" s="9" t="s">
        <v>225</v>
      </c>
      <c r="V1393" s="9" t="s">
        <v>226</v>
      </c>
      <c r="W1393" s="9">
        <v>96</v>
      </c>
      <c r="X1393" s="9" t="s">
        <v>227</v>
      </c>
    </row>
    <row r="1394" spans="1:24" ht="36">
      <c r="A1394" s="9" t="s">
        <v>1593</v>
      </c>
      <c r="B1394" s="9" t="s">
        <v>70</v>
      </c>
      <c r="C1394" s="9" t="s">
        <v>43</v>
      </c>
      <c r="D1394" s="9" t="s">
        <v>27</v>
      </c>
      <c r="E1394" s="9" t="s">
        <v>529</v>
      </c>
      <c r="F1394" s="9" t="s">
        <v>529</v>
      </c>
      <c r="G1394" s="9" t="s">
        <v>1594</v>
      </c>
      <c r="H1394" s="9" t="s">
        <v>1595</v>
      </c>
      <c r="I1394" s="9" t="s">
        <v>54</v>
      </c>
      <c r="J1394" s="15">
        <v>2436.0010331049252</v>
      </c>
      <c r="K1394" s="16">
        <v>4.4692579152286127</v>
      </c>
      <c r="L1394" s="9" t="s">
        <v>27</v>
      </c>
      <c r="M1394" s="9">
        <v>2021</v>
      </c>
      <c r="N1394" s="9" t="s">
        <v>31</v>
      </c>
      <c r="O1394" s="9" t="s">
        <v>31</v>
      </c>
      <c r="P1394" s="9">
        <v>2035</v>
      </c>
      <c r="Q1394" s="9" t="s">
        <v>32</v>
      </c>
      <c r="R1394" s="17">
        <v>0.96696857006015324</v>
      </c>
      <c r="S1394" s="9">
        <v>2035</v>
      </c>
      <c r="T1394" s="9" t="s">
        <v>27</v>
      </c>
      <c r="U1394" s="9" t="s">
        <v>225</v>
      </c>
      <c r="V1394" s="9" t="s">
        <v>226</v>
      </c>
      <c r="W1394" s="9">
        <v>96</v>
      </c>
      <c r="X1394" s="9" t="s">
        <v>227</v>
      </c>
    </row>
    <row r="1395" spans="1:24" ht="36">
      <c r="A1395" s="9" t="s">
        <v>1593</v>
      </c>
      <c r="B1395" s="9" t="s">
        <v>70</v>
      </c>
      <c r="C1395" s="9" t="s">
        <v>270</v>
      </c>
      <c r="D1395" s="9" t="s">
        <v>27</v>
      </c>
      <c r="E1395" s="9" t="s">
        <v>1211</v>
      </c>
      <c r="F1395" s="9" t="s">
        <v>1211</v>
      </c>
      <c r="G1395" s="9" t="s">
        <v>1594</v>
      </c>
      <c r="H1395" s="9" t="s">
        <v>1595</v>
      </c>
      <c r="I1395" s="9" t="s">
        <v>54</v>
      </c>
      <c r="J1395" s="15">
        <v>61298.368437960307</v>
      </c>
      <c r="K1395" s="16">
        <v>136.97817615773155</v>
      </c>
      <c r="L1395" s="9" t="s">
        <v>27</v>
      </c>
      <c r="M1395" s="9">
        <v>2021</v>
      </c>
      <c r="N1395" s="9" t="s">
        <v>31</v>
      </c>
      <c r="O1395" s="9" t="s">
        <v>31</v>
      </c>
      <c r="P1395" s="9">
        <v>2035</v>
      </c>
      <c r="Q1395" s="9" t="s">
        <v>32</v>
      </c>
      <c r="R1395" s="17">
        <v>30.186630856245806</v>
      </c>
      <c r="S1395" s="9">
        <v>2035</v>
      </c>
      <c r="T1395" s="9" t="s">
        <v>27</v>
      </c>
      <c r="U1395" s="9" t="s">
        <v>225</v>
      </c>
      <c r="V1395" s="9" t="s">
        <v>226</v>
      </c>
      <c r="W1395" s="9">
        <v>96</v>
      </c>
      <c r="X1395" s="9" t="s">
        <v>227</v>
      </c>
    </row>
    <row r="1396" spans="1:24" ht="36">
      <c r="A1396" s="9" t="s">
        <v>1593</v>
      </c>
      <c r="B1396" s="9" t="s">
        <v>70</v>
      </c>
      <c r="C1396" s="9" t="s">
        <v>270</v>
      </c>
      <c r="D1396" s="9" t="s">
        <v>27</v>
      </c>
      <c r="E1396" s="9" t="s">
        <v>1212</v>
      </c>
      <c r="F1396" s="9" t="s">
        <v>1212</v>
      </c>
      <c r="G1396" s="9" t="s">
        <v>1594</v>
      </c>
      <c r="H1396" s="9" t="s">
        <v>1595</v>
      </c>
      <c r="I1396" s="9" t="s">
        <v>54</v>
      </c>
      <c r="J1396" s="15">
        <v>11018.23506843846</v>
      </c>
      <c r="K1396" s="16">
        <v>23.582158002373912</v>
      </c>
      <c r="L1396" s="9" t="s">
        <v>27</v>
      </c>
      <c r="M1396" s="9">
        <v>2021</v>
      </c>
      <c r="N1396" s="9" t="s">
        <v>31</v>
      </c>
      <c r="O1396" s="9" t="s">
        <v>31</v>
      </c>
      <c r="P1396" s="9">
        <v>2035</v>
      </c>
      <c r="Q1396" s="9" t="s">
        <v>32</v>
      </c>
      <c r="R1396" s="17">
        <v>5.1318911617585865</v>
      </c>
      <c r="S1396" s="9">
        <v>2035</v>
      </c>
      <c r="T1396" s="9" t="s">
        <v>27</v>
      </c>
      <c r="U1396" s="9" t="s">
        <v>225</v>
      </c>
      <c r="V1396" s="9" t="s">
        <v>226</v>
      </c>
      <c r="W1396" s="9">
        <v>96</v>
      </c>
      <c r="X1396" s="9" t="s">
        <v>227</v>
      </c>
    </row>
    <row r="1397" spans="1:24" ht="36">
      <c r="A1397" s="9" t="s">
        <v>1593</v>
      </c>
      <c r="B1397" s="9" t="s">
        <v>70</v>
      </c>
      <c r="C1397" s="9" t="s">
        <v>157</v>
      </c>
      <c r="D1397" s="9" t="s">
        <v>27</v>
      </c>
      <c r="E1397" s="9" t="s">
        <v>1213</v>
      </c>
      <c r="F1397" s="9" t="s">
        <v>1213</v>
      </c>
      <c r="G1397" s="9" t="s">
        <v>1594</v>
      </c>
      <c r="H1397" s="9" t="s">
        <v>1595</v>
      </c>
      <c r="I1397" s="9" t="s">
        <v>54</v>
      </c>
      <c r="J1397" s="15">
        <v>7255.1371314102171</v>
      </c>
      <c r="K1397" s="16">
        <v>18.462557884461528</v>
      </c>
      <c r="L1397" s="9" t="s">
        <v>27</v>
      </c>
      <c r="M1397" s="9">
        <v>2021</v>
      </c>
      <c r="N1397" s="9" t="s">
        <v>31</v>
      </c>
      <c r="O1397" s="9" t="s">
        <v>31</v>
      </c>
      <c r="P1397" s="9">
        <v>2035</v>
      </c>
      <c r="Q1397" s="9" t="s">
        <v>32</v>
      </c>
      <c r="R1397" s="17">
        <v>4.7101338099327013</v>
      </c>
      <c r="S1397" s="9">
        <v>2035</v>
      </c>
      <c r="T1397" s="9" t="s">
        <v>27</v>
      </c>
      <c r="U1397" s="9" t="s">
        <v>225</v>
      </c>
      <c r="V1397" s="9" t="s">
        <v>226</v>
      </c>
      <c r="W1397" s="9">
        <v>96</v>
      </c>
      <c r="X1397" s="9" t="s">
        <v>227</v>
      </c>
    </row>
    <row r="1398" spans="1:24" ht="36">
      <c r="A1398" s="9" t="s">
        <v>1593</v>
      </c>
      <c r="B1398" s="9" t="s">
        <v>70</v>
      </c>
      <c r="C1398" s="9" t="s">
        <v>112</v>
      </c>
      <c r="D1398" s="9" t="s">
        <v>27</v>
      </c>
      <c r="E1398" s="9" t="s">
        <v>1214</v>
      </c>
      <c r="F1398" s="9" t="s">
        <v>1214</v>
      </c>
      <c r="G1398" s="9" t="s">
        <v>1594</v>
      </c>
      <c r="H1398" s="9" t="s">
        <v>1595</v>
      </c>
      <c r="I1398" s="9" t="s">
        <v>54</v>
      </c>
      <c r="J1398" s="15">
        <v>14828.578878596509</v>
      </c>
      <c r="K1398" s="16">
        <v>31.142275220496479</v>
      </c>
      <c r="L1398" s="9" t="s">
        <v>27</v>
      </c>
      <c r="M1398" s="9">
        <v>2021</v>
      </c>
      <c r="N1398" s="9" t="s">
        <v>31</v>
      </c>
      <c r="O1398" s="9" t="s">
        <v>31</v>
      </c>
      <c r="P1398" s="9">
        <v>2035</v>
      </c>
      <c r="Q1398" s="9" t="s">
        <v>32</v>
      </c>
      <c r="R1398" s="17">
        <v>6.7444135758901398</v>
      </c>
      <c r="S1398" s="9">
        <v>2035</v>
      </c>
      <c r="T1398" s="9" t="s">
        <v>27</v>
      </c>
      <c r="U1398" s="9" t="s">
        <v>225</v>
      </c>
      <c r="V1398" s="9" t="s">
        <v>226</v>
      </c>
      <c r="W1398" s="9">
        <v>96</v>
      </c>
      <c r="X1398" s="9" t="s">
        <v>227</v>
      </c>
    </row>
    <row r="1399" spans="1:24" ht="36">
      <c r="A1399" s="9" t="s">
        <v>1593</v>
      </c>
      <c r="B1399" s="9" t="s">
        <v>70</v>
      </c>
      <c r="C1399" s="9" t="s">
        <v>270</v>
      </c>
      <c r="D1399" s="9" t="s">
        <v>27</v>
      </c>
      <c r="E1399" s="9" t="s">
        <v>531</v>
      </c>
      <c r="F1399" s="9" t="s">
        <v>531</v>
      </c>
      <c r="G1399" s="9" t="s">
        <v>1594</v>
      </c>
      <c r="H1399" s="9" t="s">
        <v>1595</v>
      </c>
      <c r="I1399" s="9" t="s">
        <v>54</v>
      </c>
      <c r="J1399" s="15">
        <v>24933.202754235102</v>
      </c>
      <c r="K1399" s="16">
        <v>53.139863054102022</v>
      </c>
      <c r="L1399" s="9" t="s">
        <v>27</v>
      </c>
      <c r="M1399" s="9">
        <v>2021</v>
      </c>
      <c r="N1399" s="9" t="s">
        <v>31</v>
      </c>
      <c r="O1399" s="9" t="s">
        <v>31</v>
      </c>
      <c r="P1399" s="9">
        <v>2035</v>
      </c>
      <c r="Q1399" s="9" t="s">
        <v>32</v>
      </c>
      <c r="R1399" s="17">
        <v>11.238266068562808</v>
      </c>
      <c r="S1399" s="9">
        <v>2035</v>
      </c>
      <c r="T1399" s="9" t="s">
        <v>27</v>
      </c>
      <c r="U1399" s="9" t="s">
        <v>225</v>
      </c>
      <c r="V1399" s="9" t="s">
        <v>226</v>
      </c>
      <c r="W1399" s="9">
        <v>96</v>
      </c>
      <c r="X1399" s="9" t="s">
        <v>227</v>
      </c>
    </row>
    <row r="1400" spans="1:24" ht="36">
      <c r="A1400" s="9" t="s">
        <v>1593</v>
      </c>
      <c r="B1400" s="9" t="s">
        <v>70</v>
      </c>
      <c r="C1400" s="9" t="s">
        <v>234</v>
      </c>
      <c r="D1400" s="9" t="s">
        <v>27</v>
      </c>
      <c r="E1400" s="9" t="s">
        <v>1215</v>
      </c>
      <c r="F1400" s="9" t="s">
        <v>1215</v>
      </c>
      <c r="G1400" s="9" t="s">
        <v>1594</v>
      </c>
      <c r="H1400" s="9" t="s">
        <v>1595</v>
      </c>
      <c r="I1400" s="9" t="s">
        <v>54</v>
      </c>
      <c r="J1400" s="15">
        <v>4725.2208690507432</v>
      </c>
      <c r="K1400" s="16">
        <v>10.989095585734718</v>
      </c>
      <c r="L1400" s="9" t="s">
        <v>27</v>
      </c>
      <c r="M1400" s="9">
        <v>2021</v>
      </c>
      <c r="N1400" s="9" t="s">
        <v>31</v>
      </c>
      <c r="O1400" s="9" t="s">
        <v>31</v>
      </c>
      <c r="P1400" s="9">
        <v>2035</v>
      </c>
      <c r="Q1400" s="9" t="s">
        <v>32</v>
      </c>
      <c r="R1400" s="17">
        <v>4.0455082307788759</v>
      </c>
      <c r="S1400" s="9">
        <v>2035</v>
      </c>
      <c r="T1400" s="9" t="s">
        <v>27</v>
      </c>
      <c r="U1400" s="9" t="s">
        <v>225</v>
      </c>
      <c r="V1400" s="9" t="s">
        <v>226</v>
      </c>
      <c r="W1400" s="9">
        <v>96</v>
      </c>
      <c r="X1400" s="9" t="s">
        <v>227</v>
      </c>
    </row>
    <row r="1401" spans="1:24" ht="36">
      <c r="A1401" s="9" t="s">
        <v>1593</v>
      </c>
      <c r="B1401" s="9" t="s">
        <v>70</v>
      </c>
      <c r="C1401" s="9" t="s">
        <v>346</v>
      </c>
      <c r="D1401" s="9" t="s">
        <v>27</v>
      </c>
      <c r="E1401" s="9" t="s">
        <v>1216</v>
      </c>
      <c r="F1401" s="9" t="s">
        <v>1216</v>
      </c>
      <c r="G1401" s="9" t="s">
        <v>1594</v>
      </c>
      <c r="H1401" s="9" t="s">
        <v>1595</v>
      </c>
      <c r="I1401" s="9" t="s">
        <v>54</v>
      </c>
      <c r="J1401" s="15">
        <v>2784.2875173957864</v>
      </c>
      <c r="K1401" s="16">
        <v>5.7010750590823918</v>
      </c>
      <c r="L1401" s="9" t="s">
        <v>27</v>
      </c>
      <c r="M1401" s="9">
        <v>2021</v>
      </c>
      <c r="N1401" s="9" t="s">
        <v>31</v>
      </c>
      <c r="O1401" s="9" t="s">
        <v>31</v>
      </c>
      <c r="P1401" s="9">
        <v>2035</v>
      </c>
      <c r="Q1401" s="9" t="s">
        <v>32</v>
      </c>
      <c r="R1401" s="17">
        <v>1.3816648138386152</v>
      </c>
      <c r="S1401" s="9">
        <v>2035</v>
      </c>
      <c r="T1401" s="9" t="s">
        <v>27</v>
      </c>
      <c r="U1401" s="9" t="s">
        <v>225</v>
      </c>
      <c r="V1401" s="9" t="s">
        <v>226</v>
      </c>
      <c r="W1401" s="9">
        <v>96</v>
      </c>
      <c r="X1401" s="9" t="s">
        <v>227</v>
      </c>
    </row>
    <row r="1402" spans="1:24" ht="36">
      <c r="A1402" s="9" t="s">
        <v>1593</v>
      </c>
      <c r="B1402" s="9" t="s">
        <v>70</v>
      </c>
      <c r="C1402" s="9" t="s">
        <v>330</v>
      </c>
      <c r="D1402" s="9" t="s">
        <v>27</v>
      </c>
      <c r="E1402" s="9" t="s">
        <v>1217</v>
      </c>
      <c r="F1402" s="9" t="s">
        <v>1217</v>
      </c>
      <c r="G1402" s="9" t="s">
        <v>1594</v>
      </c>
      <c r="H1402" s="9" t="s">
        <v>1595</v>
      </c>
      <c r="I1402" s="9" t="s">
        <v>54</v>
      </c>
      <c r="J1402" s="15">
        <v>11850.168749847482</v>
      </c>
      <c r="K1402" s="16">
        <v>28.844414770712891</v>
      </c>
      <c r="L1402" s="9" t="s">
        <v>27</v>
      </c>
      <c r="M1402" s="9">
        <v>2021</v>
      </c>
      <c r="N1402" s="9" t="s">
        <v>31</v>
      </c>
      <c r="O1402" s="9" t="s">
        <v>31</v>
      </c>
      <c r="P1402" s="9">
        <v>2035</v>
      </c>
      <c r="Q1402" s="9" t="s">
        <v>32</v>
      </c>
      <c r="R1402" s="17">
        <v>5.9207982431592407</v>
      </c>
      <c r="S1402" s="9">
        <v>2035</v>
      </c>
      <c r="T1402" s="9" t="s">
        <v>27</v>
      </c>
      <c r="U1402" s="9" t="s">
        <v>225</v>
      </c>
      <c r="V1402" s="9" t="s">
        <v>226</v>
      </c>
      <c r="W1402" s="9">
        <v>96</v>
      </c>
      <c r="X1402" s="9" t="s">
        <v>227</v>
      </c>
    </row>
    <row r="1403" spans="1:24" ht="36">
      <c r="A1403" s="9" t="s">
        <v>1593</v>
      </c>
      <c r="B1403" s="9" t="s">
        <v>70</v>
      </c>
      <c r="C1403" s="9" t="s">
        <v>270</v>
      </c>
      <c r="D1403" s="9" t="s">
        <v>27</v>
      </c>
      <c r="E1403" s="9" t="s">
        <v>533</v>
      </c>
      <c r="F1403" s="9" t="s">
        <v>533</v>
      </c>
      <c r="G1403" s="9" t="s">
        <v>1594</v>
      </c>
      <c r="H1403" s="9" t="s">
        <v>1595</v>
      </c>
      <c r="I1403" s="9" t="s">
        <v>54</v>
      </c>
      <c r="J1403" s="15">
        <v>13416.583478736027</v>
      </c>
      <c r="K1403" s="16">
        <v>29.240740076689402</v>
      </c>
      <c r="L1403" s="9" t="s">
        <v>27</v>
      </c>
      <c r="M1403" s="9">
        <v>2021</v>
      </c>
      <c r="N1403" s="9" t="s">
        <v>31</v>
      </c>
      <c r="O1403" s="9" t="s">
        <v>31</v>
      </c>
      <c r="P1403" s="9">
        <v>2035</v>
      </c>
      <c r="Q1403" s="9" t="s">
        <v>32</v>
      </c>
      <c r="R1403" s="17">
        <v>7.1648595906782617</v>
      </c>
      <c r="S1403" s="9">
        <v>2035</v>
      </c>
      <c r="T1403" s="9" t="s">
        <v>27</v>
      </c>
      <c r="U1403" s="9" t="s">
        <v>225</v>
      </c>
      <c r="V1403" s="9" t="s">
        <v>226</v>
      </c>
      <c r="W1403" s="9">
        <v>96</v>
      </c>
      <c r="X1403" s="9" t="s">
        <v>227</v>
      </c>
    </row>
    <row r="1404" spans="1:24" ht="36">
      <c r="A1404" s="9" t="s">
        <v>1593</v>
      </c>
      <c r="B1404" s="9" t="s">
        <v>70</v>
      </c>
      <c r="C1404" s="9" t="s">
        <v>136</v>
      </c>
      <c r="D1404" s="9" t="s">
        <v>27</v>
      </c>
      <c r="E1404" s="9" t="s">
        <v>958</v>
      </c>
      <c r="F1404" s="9" t="s">
        <v>958</v>
      </c>
      <c r="G1404" s="9" t="s">
        <v>1594</v>
      </c>
      <c r="H1404" s="9" t="s">
        <v>1595</v>
      </c>
      <c r="I1404" s="9" t="s">
        <v>54</v>
      </c>
      <c r="J1404" s="15">
        <v>3652.3052876081051</v>
      </c>
      <c r="K1404" s="16">
        <v>5.8841260064806162</v>
      </c>
      <c r="L1404" s="9" t="s">
        <v>27</v>
      </c>
      <c r="M1404" s="9">
        <v>2021</v>
      </c>
      <c r="N1404" s="9" t="s">
        <v>31</v>
      </c>
      <c r="O1404" s="9" t="s">
        <v>31</v>
      </c>
      <c r="P1404" s="9">
        <v>2035</v>
      </c>
      <c r="Q1404" s="9" t="s">
        <v>32</v>
      </c>
      <c r="R1404" s="17">
        <v>1.3366075302395106</v>
      </c>
      <c r="S1404" s="9">
        <v>2035</v>
      </c>
      <c r="T1404" s="9" t="s">
        <v>27</v>
      </c>
      <c r="U1404" s="9" t="s">
        <v>225</v>
      </c>
      <c r="V1404" s="9" t="s">
        <v>226</v>
      </c>
      <c r="W1404" s="9">
        <v>96</v>
      </c>
      <c r="X1404" s="9" t="s">
        <v>227</v>
      </c>
    </row>
    <row r="1405" spans="1:24" ht="36">
      <c r="A1405" s="9" t="s">
        <v>1593</v>
      </c>
      <c r="B1405" s="9" t="s">
        <v>70</v>
      </c>
      <c r="C1405" s="9" t="s">
        <v>475</v>
      </c>
      <c r="D1405" s="9" t="s">
        <v>27</v>
      </c>
      <c r="E1405" s="9" t="s">
        <v>960</v>
      </c>
      <c r="F1405" s="9" t="s">
        <v>960</v>
      </c>
      <c r="G1405" s="9" t="s">
        <v>1594</v>
      </c>
      <c r="H1405" s="9" t="s">
        <v>1595</v>
      </c>
      <c r="I1405" s="9" t="s">
        <v>54</v>
      </c>
      <c r="J1405" s="15">
        <v>2961.4940485416819</v>
      </c>
      <c r="K1405" s="16">
        <v>5.9455560616310628</v>
      </c>
      <c r="L1405" s="9" t="s">
        <v>27</v>
      </c>
      <c r="M1405" s="9">
        <v>2021</v>
      </c>
      <c r="N1405" s="9" t="s">
        <v>31</v>
      </c>
      <c r="O1405" s="9" t="s">
        <v>31</v>
      </c>
      <c r="P1405" s="9">
        <v>2035</v>
      </c>
      <c r="Q1405" s="9" t="s">
        <v>32</v>
      </c>
      <c r="R1405" s="17">
        <v>1.6911368746786788</v>
      </c>
      <c r="S1405" s="9">
        <v>2035</v>
      </c>
      <c r="T1405" s="9" t="s">
        <v>27</v>
      </c>
      <c r="U1405" s="9" t="s">
        <v>225</v>
      </c>
      <c r="V1405" s="9" t="s">
        <v>226</v>
      </c>
      <c r="W1405" s="9">
        <v>96</v>
      </c>
      <c r="X1405" s="9" t="s">
        <v>227</v>
      </c>
    </row>
    <row r="1406" spans="1:24" ht="36">
      <c r="A1406" s="9" t="s">
        <v>1593</v>
      </c>
      <c r="B1406" s="9" t="s">
        <v>70</v>
      </c>
      <c r="C1406" s="9" t="s">
        <v>346</v>
      </c>
      <c r="D1406" s="9" t="s">
        <v>27</v>
      </c>
      <c r="E1406" s="9" t="s">
        <v>1218</v>
      </c>
      <c r="F1406" s="9" t="s">
        <v>1218</v>
      </c>
      <c r="G1406" s="9" t="s">
        <v>1594</v>
      </c>
      <c r="H1406" s="9" t="s">
        <v>1595</v>
      </c>
      <c r="I1406" s="9" t="s">
        <v>54</v>
      </c>
      <c r="J1406" s="15">
        <v>2713.9118585091378</v>
      </c>
      <c r="K1406" s="16">
        <v>6.6945550622367156</v>
      </c>
      <c r="L1406" s="9" t="s">
        <v>27</v>
      </c>
      <c r="M1406" s="9">
        <v>2021</v>
      </c>
      <c r="N1406" s="9" t="s">
        <v>31</v>
      </c>
      <c r="O1406" s="9" t="s">
        <v>31</v>
      </c>
      <c r="P1406" s="9">
        <v>2035</v>
      </c>
      <c r="Q1406" s="9" t="s">
        <v>32</v>
      </c>
      <c r="R1406" s="17">
        <v>2.176739602690017</v>
      </c>
      <c r="S1406" s="9">
        <v>2035</v>
      </c>
      <c r="T1406" s="9" t="s">
        <v>27</v>
      </c>
      <c r="U1406" s="9" t="s">
        <v>225</v>
      </c>
      <c r="V1406" s="9" t="s">
        <v>226</v>
      </c>
      <c r="W1406" s="9">
        <v>96</v>
      </c>
      <c r="X1406" s="9" t="s">
        <v>227</v>
      </c>
    </row>
    <row r="1407" spans="1:24" ht="36">
      <c r="A1407" s="9" t="s">
        <v>1593</v>
      </c>
      <c r="B1407" s="9" t="s">
        <v>70</v>
      </c>
      <c r="C1407" s="9" t="s">
        <v>298</v>
      </c>
      <c r="D1407" s="9" t="s">
        <v>27</v>
      </c>
      <c r="E1407" s="9" t="s">
        <v>1219</v>
      </c>
      <c r="F1407" s="9" t="s">
        <v>1219</v>
      </c>
      <c r="G1407" s="9" t="s">
        <v>1594</v>
      </c>
      <c r="H1407" s="9" t="s">
        <v>1595</v>
      </c>
      <c r="I1407" s="9" t="s">
        <v>54</v>
      </c>
      <c r="J1407" s="15">
        <v>33312.968071895091</v>
      </c>
      <c r="K1407" s="16">
        <v>60.63142645501626</v>
      </c>
      <c r="L1407" s="9" t="s">
        <v>27</v>
      </c>
      <c r="M1407" s="9">
        <v>2021</v>
      </c>
      <c r="N1407" s="9" t="s">
        <v>31</v>
      </c>
      <c r="O1407" s="9" t="s">
        <v>31</v>
      </c>
      <c r="P1407" s="9">
        <v>2035</v>
      </c>
      <c r="Q1407" s="9" t="s">
        <v>32</v>
      </c>
      <c r="R1407" s="17">
        <v>15.412825551667112</v>
      </c>
      <c r="S1407" s="9">
        <v>2035</v>
      </c>
      <c r="T1407" s="9" t="s">
        <v>27</v>
      </c>
      <c r="U1407" s="9" t="s">
        <v>225</v>
      </c>
      <c r="V1407" s="9" t="s">
        <v>226</v>
      </c>
      <c r="W1407" s="9">
        <v>96</v>
      </c>
      <c r="X1407" s="9" t="s">
        <v>227</v>
      </c>
    </row>
    <row r="1408" spans="1:24" ht="36">
      <c r="A1408" s="9" t="s">
        <v>1593</v>
      </c>
      <c r="B1408" s="9" t="s">
        <v>70</v>
      </c>
      <c r="C1408" s="9" t="s">
        <v>383</v>
      </c>
      <c r="D1408" s="9" t="s">
        <v>27</v>
      </c>
      <c r="E1408" s="9" t="s">
        <v>1220</v>
      </c>
      <c r="F1408" s="9" t="s">
        <v>1220</v>
      </c>
      <c r="G1408" s="9" t="s">
        <v>1594</v>
      </c>
      <c r="H1408" s="9" t="s">
        <v>1595</v>
      </c>
      <c r="I1408" s="9" t="s">
        <v>54</v>
      </c>
      <c r="J1408" s="15">
        <v>6288.2973059377018</v>
      </c>
      <c r="K1408" s="16">
        <v>15.550442857910296</v>
      </c>
      <c r="L1408" s="9" t="s">
        <v>27</v>
      </c>
      <c r="M1408" s="9">
        <v>2021</v>
      </c>
      <c r="N1408" s="9" t="s">
        <v>31</v>
      </c>
      <c r="O1408" s="9" t="s">
        <v>31</v>
      </c>
      <c r="P1408" s="9">
        <v>2035</v>
      </c>
      <c r="Q1408" s="9" t="s">
        <v>32</v>
      </c>
      <c r="R1408" s="17">
        <v>3.6802574596392361</v>
      </c>
      <c r="S1408" s="9">
        <v>2035</v>
      </c>
      <c r="T1408" s="9" t="s">
        <v>27</v>
      </c>
      <c r="U1408" s="9" t="s">
        <v>225</v>
      </c>
      <c r="V1408" s="9" t="s">
        <v>226</v>
      </c>
      <c r="W1408" s="9">
        <v>96</v>
      </c>
      <c r="X1408" s="9" t="s">
        <v>227</v>
      </c>
    </row>
    <row r="1409" spans="1:24" ht="36">
      <c r="A1409" s="9" t="s">
        <v>1593</v>
      </c>
      <c r="B1409" s="9" t="s">
        <v>70</v>
      </c>
      <c r="C1409" s="9" t="s">
        <v>241</v>
      </c>
      <c r="D1409" s="9" t="s">
        <v>27</v>
      </c>
      <c r="E1409" s="9" t="s">
        <v>1221</v>
      </c>
      <c r="F1409" s="9" t="s">
        <v>1221</v>
      </c>
      <c r="G1409" s="9" t="s">
        <v>1594</v>
      </c>
      <c r="H1409" s="9" t="s">
        <v>1595</v>
      </c>
      <c r="I1409" s="9" t="s">
        <v>54</v>
      </c>
      <c r="J1409" s="15">
        <v>9621.7336598618294</v>
      </c>
      <c r="K1409" s="16">
        <v>34.07091486982943</v>
      </c>
      <c r="L1409" s="9" t="s">
        <v>27</v>
      </c>
      <c r="M1409" s="9">
        <v>2021</v>
      </c>
      <c r="N1409" s="9" t="s">
        <v>31</v>
      </c>
      <c r="O1409" s="9" t="s">
        <v>31</v>
      </c>
      <c r="P1409" s="9">
        <v>2035</v>
      </c>
      <c r="Q1409" s="9" t="s">
        <v>32</v>
      </c>
      <c r="R1409" s="17">
        <v>6.3006083720461801</v>
      </c>
      <c r="S1409" s="9">
        <v>2035</v>
      </c>
      <c r="T1409" s="9" t="s">
        <v>27</v>
      </c>
      <c r="U1409" s="9" t="s">
        <v>225</v>
      </c>
      <c r="V1409" s="9" t="s">
        <v>226</v>
      </c>
      <c r="W1409" s="9">
        <v>96</v>
      </c>
      <c r="X1409" s="9" t="s">
        <v>227</v>
      </c>
    </row>
    <row r="1410" spans="1:24" ht="36">
      <c r="A1410" s="9" t="s">
        <v>1593</v>
      </c>
      <c r="B1410" s="9" t="s">
        <v>70</v>
      </c>
      <c r="C1410" s="9" t="s">
        <v>330</v>
      </c>
      <c r="D1410" s="9" t="s">
        <v>27</v>
      </c>
      <c r="E1410" s="9" t="s">
        <v>535</v>
      </c>
      <c r="F1410" s="9" t="s">
        <v>535</v>
      </c>
      <c r="G1410" s="9" t="s">
        <v>1594</v>
      </c>
      <c r="H1410" s="9" t="s">
        <v>1595</v>
      </c>
      <c r="I1410" s="9" t="s">
        <v>54</v>
      </c>
      <c r="J1410" s="15">
        <v>16720.93504823912</v>
      </c>
      <c r="K1410" s="16">
        <v>47.611952136096242</v>
      </c>
      <c r="L1410" s="9" t="s">
        <v>27</v>
      </c>
      <c r="M1410" s="9">
        <v>2021</v>
      </c>
      <c r="N1410" s="9" t="s">
        <v>31</v>
      </c>
      <c r="O1410" s="9" t="s">
        <v>31</v>
      </c>
      <c r="P1410" s="9">
        <v>2035</v>
      </c>
      <c r="Q1410" s="9" t="s">
        <v>32</v>
      </c>
      <c r="R1410" s="17">
        <v>6.5294846015075239</v>
      </c>
      <c r="S1410" s="9">
        <v>2035</v>
      </c>
      <c r="T1410" s="9" t="s">
        <v>27</v>
      </c>
      <c r="U1410" s="9" t="s">
        <v>225</v>
      </c>
      <c r="V1410" s="9" t="s">
        <v>226</v>
      </c>
      <c r="W1410" s="9">
        <v>96</v>
      </c>
      <c r="X1410" s="9" t="s">
        <v>227</v>
      </c>
    </row>
    <row r="1411" spans="1:24" ht="36">
      <c r="A1411" s="9" t="s">
        <v>1593</v>
      </c>
      <c r="B1411" s="9" t="s">
        <v>70</v>
      </c>
      <c r="C1411" s="9" t="s">
        <v>468</v>
      </c>
      <c r="D1411" s="9" t="s">
        <v>27</v>
      </c>
      <c r="E1411" s="9" t="s">
        <v>1222</v>
      </c>
      <c r="F1411" s="9" t="s">
        <v>1222</v>
      </c>
      <c r="G1411" s="9" t="s">
        <v>1594</v>
      </c>
      <c r="H1411" s="9" t="s">
        <v>1595</v>
      </c>
      <c r="I1411" s="9" t="s">
        <v>54</v>
      </c>
      <c r="J1411" s="15">
        <v>4879.9102250463211</v>
      </c>
      <c r="K1411" s="16">
        <v>12.808634731898199</v>
      </c>
      <c r="L1411" s="9" t="s">
        <v>27</v>
      </c>
      <c r="M1411" s="9">
        <v>2021</v>
      </c>
      <c r="N1411" s="9" t="s">
        <v>31</v>
      </c>
      <c r="O1411" s="9" t="s">
        <v>31</v>
      </c>
      <c r="P1411" s="9">
        <v>2035</v>
      </c>
      <c r="Q1411" s="9" t="s">
        <v>32</v>
      </c>
      <c r="R1411" s="17">
        <v>2.0269082800596556</v>
      </c>
      <c r="S1411" s="9">
        <v>2035</v>
      </c>
      <c r="T1411" s="9" t="s">
        <v>27</v>
      </c>
      <c r="U1411" s="9" t="s">
        <v>225</v>
      </c>
      <c r="V1411" s="9" t="s">
        <v>226</v>
      </c>
      <c r="W1411" s="9">
        <v>96</v>
      </c>
      <c r="X1411" s="9" t="s">
        <v>227</v>
      </c>
    </row>
    <row r="1412" spans="1:24" ht="36">
      <c r="A1412" s="9" t="s">
        <v>1593</v>
      </c>
      <c r="B1412" s="9" t="s">
        <v>70</v>
      </c>
      <c r="C1412" s="9" t="s">
        <v>288</v>
      </c>
      <c r="D1412" s="9" t="s">
        <v>27</v>
      </c>
      <c r="E1412" s="9" t="s">
        <v>1223</v>
      </c>
      <c r="F1412" s="9" t="s">
        <v>1223</v>
      </c>
      <c r="G1412" s="9" t="s">
        <v>1594</v>
      </c>
      <c r="H1412" s="9" t="s">
        <v>1595</v>
      </c>
      <c r="I1412" s="9" t="s">
        <v>54</v>
      </c>
      <c r="J1412" s="15">
        <v>14315.988810400906</v>
      </c>
      <c r="K1412" s="16">
        <v>23.78044807949928</v>
      </c>
      <c r="L1412" s="9" t="s">
        <v>27</v>
      </c>
      <c r="M1412" s="9">
        <v>2021</v>
      </c>
      <c r="N1412" s="9" t="s">
        <v>31</v>
      </c>
      <c r="O1412" s="9" t="s">
        <v>31</v>
      </c>
      <c r="P1412" s="9">
        <v>2035</v>
      </c>
      <c r="Q1412" s="9" t="s">
        <v>32</v>
      </c>
      <c r="R1412" s="17">
        <v>4.536888508403317</v>
      </c>
      <c r="S1412" s="9">
        <v>2035</v>
      </c>
      <c r="T1412" s="9" t="s">
        <v>27</v>
      </c>
      <c r="U1412" s="9" t="s">
        <v>225</v>
      </c>
      <c r="V1412" s="9" t="s">
        <v>226</v>
      </c>
      <c r="W1412" s="9">
        <v>96</v>
      </c>
      <c r="X1412" s="9" t="s">
        <v>227</v>
      </c>
    </row>
    <row r="1413" spans="1:24" ht="36">
      <c r="A1413" s="9" t="s">
        <v>1593</v>
      </c>
      <c r="B1413" s="9" t="s">
        <v>70</v>
      </c>
      <c r="C1413" s="9" t="s">
        <v>270</v>
      </c>
      <c r="D1413" s="9" t="s">
        <v>27</v>
      </c>
      <c r="E1413" s="9" t="s">
        <v>537</v>
      </c>
      <c r="F1413" s="9" t="s">
        <v>537</v>
      </c>
      <c r="G1413" s="9" t="s">
        <v>1594</v>
      </c>
      <c r="H1413" s="9" t="s">
        <v>1595</v>
      </c>
      <c r="I1413" s="9" t="s">
        <v>54</v>
      </c>
      <c r="J1413" s="15">
        <v>8107.6550947775577</v>
      </c>
      <c r="K1413" s="16">
        <v>35.866258040674708</v>
      </c>
      <c r="L1413" s="9" t="s">
        <v>27</v>
      </c>
      <c r="M1413" s="9">
        <v>2021</v>
      </c>
      <c r="N1413" s="9" t="s">
        <v>31</v>
      </c>
      <c r="O1413" s="9" t="s">
        <v>31</v>
      </c>
      <c r="P1413" s="9">
        <v>2035</v>
      </c>
      <c r="Q1413" s="9" t="s">
        <v>32</v>
      </c>
      <c r="R1413" s="17">
        <v>6.2352602622527948</v>
      </c>
      <c r="S1413" s="9">
        <v>2035</v>
      </c>
      <c r="T1413" s="9" t="s">
        <v>27</v>
      </c>
      <c r="U1413" s="9" t="s">
        <v>225</v>
      </c>
      <c r="V1413" s="9" t="s">
        <v>226</v>
      </c>
      <c r="W1413" s="9">
        <v>96</v>
      </c>
      <c r="X1413" s="9" t="s">
        <v>227</v>
      </c>
    </row>
    <row r="1414" spans="1:24" ht="36">
      <c r="A1414" s="9" t="s">
        <v>1593</v>
      </c>
      <c r="B1414" s="9" t="s">
        <v>70</v>
      </c>
      <c r="C1414" s="9" t="s">
        <v>346</v>
      </c>
      <c r="D1414" s="9" t="s">
        <v>27</v>
      </c>
      <c r="E1414" s="9" t="s">
        <v>1224</v>
      </c>
      <c r="F1414" s="9" t="s">
        <v>1224</v>
      </c>
      <c r="G1414" s="9" t="s">
        <v>1594</v>
      </c>
      <c r="H1414" s="9" t="s">
        <v>1595</v>
      </c>
      <c r="I1414" s="9" t="s">
        <v>54</v>
      </c>
      <c r="J1414" s="15">
        <v>5389.5720195779586</v>
      </c>
      <c r="K1414" s="16">
        <v>13.680920171669108</v>
      </c>
      <c r="L1414" s="9" t="s">
        <v>27</v>
      </c>
      <c r="M1414" s="9">
        <v>2021</v>
      </c>
      <c r="N1414" s="9" t="s">
        <v>31</v>
      </c>
      <c r="O1414" s="9" t="s">
        <v>31</v>
      </c>
      <c r="P1414" s="9">
        <v>2035</v>
      </c>
      <c r="Q1414" s="9" t="s">
        <v>32</v>
      </c>
      <c r="R1414" s="17">
        <v>2.6762396644580861</v>
      </c>
      <c r="S1414" s="9">
        <v>2035</v>
      </c>
      <c r="T1414" s="9" t="s">
        <v>27</v>
      </c>
      <c r="U1414" s="9" t="s">
        <v>225</v>
      </c>
      <c r="V1414" s="9" t="s">
        <v>226</v>
      </c>
      <c r="W1414" s="9">
        <v>96</v>
      </c>
      <c r="X1414" s="9" t="s">
        <v>227</v>
      </c>
    </row>
    <row r="1415" spans="1:24" ht="36">
      <c r="A1415" s="9" t="s">
        <v>1593</v>
      </c>
      <c r="B1415" s="9" t="s">
        <v>70</v>
      </c>
      <c r="C1415" s="9" t="s">
        <v>465</v>
      </c>
      <c r="D1415" s="9" t="s">
        <v>27</v>
      </c>
      <c r="E1415" s="9" t="s">
        <v>962</v>
      </c>
      <c r="F1415" s="9" t="s">
        <v>962</v>
      </c>
      <c r="G1415" s="9" t="s">
        <v>1594</v>
      </c>
      <c r="H1415" s="9" t="s">
        <v>1595</v>
      </c>
      <c r="I1415" s="9" t="s">
        <v>54</v>
      </c>
      <c r="J1415" s="15">
        <v>8077.0206024987301</v>
      </c>
      <c r="K1415" s="16">
        <v>13.4393120655398</v>
      </c>
      <c r="L1415" s="9" t="s">
        <v>27</v>
      </c>
      <c r="M1415" s="9">
        <v>2021</v>
      </c>
      <c r="N1415" s="9" t="s">
        <v>31</v>
      </c>
      <c r="O1415" s="9" t="s">
        <v>31</v>
      </c>
      <c r="P1415" s="9">
        <v>2035</v>
      </c>
      <c r="Q1415" s="9" t="s">
        <v>32</v>
      </c>
      <c r="R1415" s="17">
        <v>4.9366085532908199</v>
      </c>
      <c r="S1415" s="9">
        <v>2035</v>
      </c>
      <c r="T1415" s="9" t="s">
        <v>27</v>
      </c>
      <c r="U1415" s="9" t="s">
        <v>225</v>
      </c>
      <c r="V1415" s="9" t="s">
        <v>226</v>
      </c>
      <c r="W1415" s="9">
        <v>96</v>
      </c>
      <c r="X1415" s="9" t="s">
        <v>227</v>
      </c>
    </row>
    <row r="1416" spans="1:24" ht="36">
      <c r="A1416" s="9" t="s">
        <v>1593</v>
      </c>
      <c r="B1416" s="9" t="s">
        <v>70</v>
      </c>
      <c r="C1416" s="9" t="s">
        <v>346</v>
      </c>
      <c r="D1416" s="9" t="s">
        <v>27</v>
      </c>
      <c r="E1416" s="9" t="s">
        <v>1225</v>
      </c>
      <c r="F1416" s="9" t="s">
        <v>1225</v>
      </c>
      <c r="G1416" s="9" t="s">
        <v>1594</v>
      </c>
      <c r="H1416" s="9" t="s">
        <v>1595</v>
      </c>
      <c r="I1416" s="9" t="s">
        <v>54</v>
      </c>
      <c r="J1416" s="15">
        <v>1383.7947143363804</v>
      </c>
      <c r="K1416" s="16">
        <v>3.8089590157809954</v>
      </c>
      <c r="L1416" s="9" t="s">
        <v>27</v>
      </c>
      <c r="M1416" s="9">
        <v>2021</v>
      </c>
      <c r="N1416" s="9" t="s">
        <v>31</v>
      </c>
      <c r="O1416" s="9" t="s">
        <v>31</v>
      </c>
      <c r="P1416" s="9">
        <v>2035</v>
      </c>
      <c r="Q1416" s="9" t="s">
        <v>32</v>
      </c>
      <c r="R1416" s="17">
        <v>2.014845549882931</v>
      </c>
      <c r="S1416" s="9">
        <v>2035</v>
      </c>
      <c r="T1416" s="9" t="s">
        <v>27</v>
      </c>
      <c r="U1416" s="9" t="s">
        <v>225</v>
      </c>
      <c r="V1416" s="9" t="s">
        <v>226</v>
      </c>
      <c r="W1416" s="9">
        <v>96</v>
      </c>
      <c r="X1416" s="9" t="s">
        <v>227</v>
      </c>
    </row>
    <row r="1417" spans="1:24" ht="36">
      <c r="A1417" s="9" t="s">
        <v>1593</v>
      </c>
      <c r="B1417" s="9" t="s">
        <v>70</v>
      </c>
      <c r="C1417" s="9" t="s">
        <v>234</v>
      </c>
      <c r="D1417" s="9" t="s">
        <v>27</v>
      </c>
      <c r="E1417" s="9" t="s">
        <v>539</v>
      </c>
      <c r="F1417" s="9" t="s">
        <v>539</v>
      </c>
      <c r="G1417" s="9" t="s">
        <v>1594</v>
      </c>
      <c r="H1417" s="9" t="s">
        <v>1595</v>
      </c>
      <c r="I1417" s="9" t="s">
        <v>54</v>
      </c>
      <c r="J1417" s="15">
        <v>22833.239854662937</v>
      </c>
      <c r="K1417" s="16">
        <v>49.15188216247919</v>
      </c>
      <c r="L1417" s="9" t="s">
        <v>27</v>
      </c>
      <c r="M1417" s="9">
        <v>2021</v>
      </c>
      <c r="N1417" s="9" t="s">
        <v>31</v>
      </c>
      <c r="O1417" s="9" t="s">
        <v>31</v>
      </c>
      <c r="P1417" s="9">
        <v>2035</v>
      </c>
      <c r="Q1417" s="9" t="s">
        <v>32</v>
      </c>
      <c r="R1417" s="17">
        <v>10.041845908409449</v>
      </c>
      <c r="S1417" s="9">
        <v>2035</v>
      </c>
      <c r="T1417" s="9" t="s">
        <v>27</v>
      </c>
      <c r="U1417" s="9" t="s">
        <v>225</v>
      </c>
      <c r="V1417" s="9" t="s">
        <v>226</v>
      </c>
      <c r="W1417" s="9">
        <v>96</v>
      </c>
      <c r="X1417" s="9" t="s">
        <v>227</v>
      </c>
    </row>
    <row r="1418" spans="1:24" ht="36">
      <c r="A1418" s="9" t="s">
        <v>1593</v>
      </c>
      <c r="B1418" s="9" t="s">
        <v>70</v>
      </c>
      <c r="C1418" s="9" t="s">
        <v>316</v>
      </c>
      <c r="D1418" s="9" t="s">
        <v>27</v>
      </c>
      <c r="E1418" s="9" t="s">
        <v>1226</v>
      </c>
      <c r="F1418" s="9" t="s">
        <v>1226</v>
      </c>
      <c r="G1418" s="9" t="s">
        <v>1594</v>
      </c>
      <c r="H1418" s="9" t="s">
        <v>1595</v>
      </c>
      <c r="I1418" s="9" t="s">
        <v>54</v>
      </c>
      <c r="J1418" s="15">
        <v>31658.485715813742</v>
      </c>
      <c r="K1418" s="16">
        <v>114.52658006753212</v>
      </c>
      <c r="L1418" s="9" t="s">
        <v>27</v>
      </c>
      <c r="M1418" s="9">
        <v>2021</v>
      </c>
      <c r="N1418" s="9" t="s">
        <v>31</v>
      </c>
      <c r="O1418" s="9" t="s">
        <v>31</v>
      </c>
      <c r="P1418" s="9">
        <v>2035</v>
      </c>
      <c r="Q1418" s="9" t="s">
        <v>32</v>
      </c>
      <c r="R1418" s="17">
        <v>10.313586973451395</v>
      </c>
      <c r="S1418" s="9">
        <v>2035</v>
      </c>
      <c r="T1418" s="9" t="s">
        <v>27</v>
      </c>
      <c r="U1418" s="9" t="s">
        <v>225</v>
      </c>
      <c r="V1418" s="9" t="s">
        <v>226</v>
      </c>
      <c r="W1418" s="9">
        <v>96</v>
      </c>
      <c r="X1418" s="9" t="s">
        <v>227</v>
      </c>
    </row>
    <row r="1419" spans="1:24" ht="36">
      <c r="A1419" s="9" t="s">
        <v>1593</v>
      </c>
      <c r="B1419" s="9" t="s">
        <v>70</v>
      </c>
      <c r="C1419" s="9" t="s">
        <v>468</v>
      </c>
      <c r="D1419" s="9" t="s">
        <v>27</v>
      </c>
      <c r="E1419" s="9" t="s">
        <v>1227</v>
      </c>
      <c r="F1419" s="9" t="s">
        <v>1227</v>
      </c>
      <c r="G1419" s="9" t="s">
        <v>1594</v>
      </c>
      <c r="H1419" s="9" t="s">
        <v>1595</v>
      </c>
      <c r="I1419" s="9" t="s">
        <v>54</v>
      </c>
      <c r="J1419" s="15">
        <v>85239.491830228275</v>
      </c>
      <c r="K1419" s="16">
        <v>176.81304750686493</v>
      </c>
      <c r="L1419" s="9" t="s">
        <v>27</v>
      </c>
      <c r="M1419" s="9">
        <v>2021</v>
      </c>
      <c r="N1419" s="9" t="s">
        <v>31</v>
      </c>
      <c r="O1419" s="9" t="s">
        <v>31</v>
      </c>
      <c r="P1419" s="9">
        <v>2035</v>
      </c>
      <c r="Q1419" s="9" t="s">
        <v>32</v>
      </c>
      <c r="R1419" s="17">
        <v>42.203173285493271</v>
      </c>
      <c r="S1419" s="9">
        <v>2035</v>
      </c>
      <c r="T1419" s="9" t="s">
        <v>27</v>
      </c>
      <c r="U1419" s="9" t="s">
        <v>225</v>
      </c>
      <c r="V1419" s="9" t="s">
        <v>226</v>
      </c>
      <c r="W1419" s="9">
        <v>96</v>
      </c>
      <c r="X1419" s="9" t="s">
        <v>227</v>
      </c>
    </row>
    <row r="1420" spans="1:24" ht="36">
      <c r="A1420" s="9" t="s">
        <v>1593</v>
      </c>
      <c r="B1420" s="9" t="s">
        <v>70</v>
      </c>
      <c r="C1420" s="9" t="s">
        <v>298</v>
      </c>
      <c r="D1420" s="9" t="s">
        <v>27</v>
      </c>
      <c r="E1420" s="9" t="s">
        <v>1228</v>
      </c>
      <c r="F1420" s="9" t="s">
        <v>1228</v>
      </c>
      <c r="G1420" s="9" t="s">
        <v>1594</v>
      </c>
      <c r="H1420" s="9" t="s">
        <v>1595</v>
      </c>
      <c r="I1420" s="9" t="s">
        <v>54</v>
      </c>
      <c r="J1420" s="15">
        <v>8797.3098764337974</v>
      </c>
      <c r="K1420" s="16">
        <v>14.792771676498363</v>
      </c>
      <c r="L1420" s="9" t="s">
        <v>27</v>
      </c>
      <c r="M1420" s="9">
        <v>2021</v>
      </c>
      <c r="N1420" s="9" t="s">
        <v>31</v>
      </c>
      <c r="O1420" s="9" t="s">
        <v>31</v>
      </c>
      <c r="P1420" s="9">
        <v>2035</v>
      </c>
      <c r="Q1420" s="9" t="s">
        <v>32</v>
      </c>
      <c r="R1420" s="17">
        <v>8.1213612057726507</v>
      </c>
      <c r="S1420" s="9">
        <v>2035</v>
      </c>
      <c r="T1420" s="9" t="s">
        <v>27</v>
      </c>
      <c r="U1420" s="9" t="s">
        <v>225</v>
      </c>
      <c r="V1420" s="9" t="s">
        <v>226</v>
      </c>
      <c r="W1420" s="9">
        <v>96</v>
      </c>
      <c r="X1420" s="9" t="s">
        <v>227</v>
      </c>
    </row>
    <row r="1421" spans="1:24" ht="36">
      <c r="A1421" s="9" t="s">
        <v>1593</v>
      </c>
      <c r="B1421" s="9" t="s">
        <v>70</v>
      </c>
      <c r="C1421" s="9" t="s">
        <v>355</v>
      </c>
      <c r="D1421" s="9" t="s">
        <v>27</v>
      </c>
      <c r="E1421" s="9" t="s">
        <v>1229</v>
      </c>
      <c r="F1421" s="9" t="s">
        <v>1229</v>
      </c>
      <c r="G1421" s="9" t="s">
        <v>1594</v>
      </c>
      <c r="H1421" s="9" t="s">
        <v>1595</v>
      </c>
      <c r="I1421" s="9" t="s">
        <v>54</v>
      </c>
      <c r="J1421" s="15">
        <v>5556.7520606697253</v>
      </c>
      <c r="K1421" s="16">
        <v>12.712231799368816</v>
      </c>
      <c r="L1421" s="9" t="s">
        <v>27</v>
      </c>
      <c r="M1421" s="9">
        <v>2021</v>
      </c>
      <c r="N1421" s="9" t="s">
        <v>31</v>
      </c>
      <c r="O1421" s="9" t="s">
        <v>31</v>
      </c>
      <c r="P1421" s="9">
        <v>2035</v>
      </c>
      <c r="Q1421" s="9" t="s">
        <v>32</v>
      </c>
      <c r="R1421" s="17">
        <v>3.5600547962467255</v>
      </c>
      <c r="S1421" s="9">
        <v>2035</v>
      </c>
      <c r="T1421" s="9" t="s">
        <v>27</v>
      </c>
      <c r="U1421" s="9" t="s">
        <v>225</v>
      </c>
      <c r="V1421" s="9" t="s">
        <v>226</v>
      </c>
      <c r="W1421" s="9">
        <v>96</v>
      </c>
      <c r="X1421" s="9" t="s">
        <v>227</v>
      </c>
    </row>
    <row r="1422" spans="1:24" ht="36">
      <c r="A1422" s="9" t="s">
        <v>1593</v>
      </c>
      <c r="B1422" s="9" t="s">
        <v>70</v>
      </c>
      <c r="C1422" s="9" t="s">
        <v>590</v>
      </c>
      <c r="D1422" s="9" t="s">
        <v>27</v>
      </c>
      <c r="E1422" s="9" t="s">
        <v>1230</v>
      </c>
      <c r="F1422" s="9" t="s">
        <v>1230</v>
      </c>
      <c r="G1422" s="9" t="s">
        <v>1594</v>
      </c>
      <c r="H1422" s="9" t="s">
        <v>1595</v>
      </c>
      <c r="I1422" s="9" t="s">
        <v>54</v>
      </c>
      <c r="J1422" s="15">
        <v>11448.336699633284</v>
      </c>
      <c r="K1422" s="16">
        <v>21.862282254461068</v>
      </c>
      <c r="L1422" s="9" t="s">
        <v>27</v>
      </c>
      <c r="M1422" s="9">
        <v>2021</v>
      </c>
      <c r="N1422" s="9" t="s">
        <v>31</v>
      </c>
      <c r="O1422" s="9" t="s">
        <v>31</v>
      </c>
      <c r="P1422" s="9">
        <v>2035</v>
      </c>
      <c r="Q1422" s="9" t="s">
        <v>32</v>
      </c>
      <c r="R1422" s="17">
        <v>7.2739997577228568</v>
      </c>
      <c r="S1422" s="9">
        <v>2035</v>
      </c>
      <c r="T1422" s="9" t="s">
        <v>27</v>
      </c>
      <c r="U1422" s="9" t="s">
        <v>225</v>
      </c>
      <c r="V1422" s="9" t="s">
        <v>226</v>
      </c>
      <c r="W1422" s="9">
        <v>96</v>
      </c>
      <c r="X1422" s="9" t="s">
        <v>227</v>
      </c>
    </row>
    <row r="1423" spans="1:24" ht="36">
      <c r="A1423" s="9" t="s">
        <v>1593</v>
      </c>
      <c r="B1423" s="9" t="s">
        <v>70</v>
      </c>
      <c r="C1423" s="9" t="s">
        <v>252</v>
      </c>
      <c r="D1423" s="9" t="s">
        <v>27</v>
      </c>
      <c r="E1423" s="9" t="s">
        <v>1231</v>
      </c>
      <c r="F1423" s="9" t="s">
        <v>1231</v>
      </c>
      <c r="G1423" s="9" t="s">
        <v>1594</v>
      </c>
      <c r="H1423" s="9" t="s">
        <v>1595</v>
      </c>
      <c r="I1423" s="9" t="s">
        <v>54</v>
      </c>
      <c r="J1423" s="15">
        <v>1683.5367995101976</v>
      </c>
      <c r="K1423" s="16">
        <v>4.5029765682379832</v>
      </c>
      <c r="L1423" s="9" t="s">
        <v>27</v>
      </c>
      <c r="M1423" s="9">
        <v>2021</v>
      </c>
      <c r="N1423" s="9" t="s">
        <v>31</v>
      </c>
      <c r="O1423" s="9" t="s">
        <v>31</v>
      </c>
      <c r="P1423" s="9">
        <v>2035</v>
      </c>
      <c r="Q1423" s="9" t="s">
        <v>32</v>
      </c>
      <c r="R1423" s="17">
        <v>1.157562167831621</v>
      </c>
      <c r="S1423" s="9">
        <v>2035</v>
      </c>
      <c r="T1423" s="9" t="s">
        <v>27</v>
      </c>
      <c r="U1423" s="9" t="s">
        <v>225</v>
      </c>
      <c r="V1423" s="9" t="s">
        <v>226</v>
      </c>
      <c r="W1423" s="9">
        <v>96</v>
      </c>
      <c r="X1423" s="9" t="s">
        <v>227</v>
      </c>
    </row>
    <row r="1424" spans="1:24" ht="36">
      <c r="A1424" s="9" t="s">
        <v>1593</v>
      </c>
      <c r="B1424" s="9" t="s">
        <v>70</v>
      </c>
      <c r="C1424" s="9" t="s">
        <v>234</v>
      </c>
      <c r="D1424" s="9" t="s">
        <v>27</v>
      </c>
      <c r="E1424" s="9" t="s">
        <v>541</v>
      </c>
      <c r="F1424" s="9" t="s">
        <v>541</v>
      </c>
      <c r="G1424" s="9" t="s">
        <v>1594</v>
      </c>
      <c r="H1424" s="9" t="s">
        <v>1595</v>
      </c>
      <c r="I1424" s="9" t="s">
        <v>54</v>
      </c>
      <c r="J1424" s="15">
        <v>11392.38617599869</v>
      </c>
      <c r="K1424" s="16">
        <v>24.315268426376893</v>
      </c>
      <c r="L1424" s="9" t="s">
        <v>27</v>
      </c>
      <c r="M1424" s="9">
        <v>2021</v>
      </c>
      <c r="N1424" s="9" t="s">
        <v>31</v>
      </c>
      <c r="O1424" s="9" t="s">
        <v>31</v>
      </c>
      <c r="P1424" s="9">
        <v>2035</v>
      </c>
      <c r="Q1424" s="9" t="s">
        <v>32</v>
      </c>
      <c r="R1424" s="17">
        <v>6.5076530218057291</v>
      </c>
      <c r="S1424" s="9">
        <v>2035</v>
      </c>
      <c r="T1424" s="9" t="s">
        <v>27</v>
      </c>
      <c r="U1424" s="9" t="s">
        <v>225</v>
      </c>
      <c r="V1424" s="9" t="s">
        <v>226</v>
      </c>
      <c r="W1424" s="9">
        <v>96</v>
      </c>
      <c r="X1424" s="9" t="s">
        <v>227</v>
      </c>
    </row>
    <row r="1425" spans="1:24" ht="36">
      <c r="A1425" s="9" t="s">
        <v>1593</v>
      </c>
      <c r="B1425" s="9" t="s">
        <v>70</v>
      </c>
      <c r="C1425" s="9" t="s">
        <v>273</v>
      </c>
      <c r="D1425" s="9" t="s">
        <v>27</v>
      </c>
      <c r="E1425" s="9" t="s">
        <v>1232</v>
      </c>
      <c r="F1425" s="9" t="s">
        <v>1232</v>
      </c>
      <c r="G1425" s="9" t="s">
        <v>1594</v>
      </c>
      <c r="H1425" s="9" t="s">
        <v>1595</v>
      </c>
      <c r="I1425" s="9" t="s">
        <v>54</v>
      </c>
      <c r="J1425" s="15">
        <v>10618.179635574348</v>
      </c>
      <c r="K1425" s="16">
        <v>26.403418992690717</v>
      </c>
      <c r="L1425" s="9" t="s">
        <v>27</v>
      </c>
      <c r="M1425" s="9">
        <v>2021</v>
      </c>
      <c r="N1425" s="9" t="s">
        <v>31</v>
      </c>
      <c r="O1425" s="9" t="s">
        <v>31</v>
      </c>
      <c r="P1425" s="9">
        <v>2035</v>
      </c>
      <c r="Q1425" s="9" t="s">
        <v>32</v>
      </c>
      <c r="R1425" s="17">
        <v>6.3164586728003735</v>
      </c>
      <c r="S1425" s="9">
        <v>2035</v>
      </c>
      <c r="T1425" s="9" t="s">
        <v>27</v>
      </c>
      <c r="U1425" s="9" t="s">
        <v>225</v>
      </c>
      <c r="V1425" s="9" t="s">
        <v>226</v>
      </c>
      <c r="W1425" s="9">
        <v>96</v>
      </c>
      <c r="X1425" s="9" t="s">
        <v>227</v>
      </c>
    </row>
    <row r="1426" spans="1:24" ht="36">
      <c r="A1426" s="9" t="s">
        <v>1593</v>
      </c>
      <c r="B1426" s="9" t="s">
        <v>70</v>
      </c>
      <c r="C1426" s="9" t="s">
        <v>276</v>
      </c>
      <c r="D1426" s="9" t="s">
        <v>27</v>
      </c>
      <c r="E1426" s="9" t="s">
        <v>543</v>
      </c>
      <c r="F1426" s="9" t="s">
        <v>543</v>
      </c>
      <c r="G1426" s="9" t="s">
        <v>1594</v>
      </c>
      <c r="H1426" s="9" t="s">
        <v>1595</v>
      </c>
      <c r="I1426" s="9" t="s">
        <v>54</v>
      </c>
      <c r="J1426" s="15">
        <v>13140.750102277098</v>
      </c>
      <c r="K1426" s="16">
        <v>48.993334529824374</v>
      </c>
      <c r="L1426" s="9" t="s">
        <v>27</v>
      </c>
      <c r="M1426" s="9">
        <v>2021</v>
      </c>
      <c r="N1426" s="9" t="s">
        <v>31</v>
      </c>
      <c r="O1426" s="9" t="s">
        <v>31</v>
      </c>
      <c r="P1426" s="9">
        <v>2035</v>
      </c>
      <c r="Q1426" s="9" t="s">
        <v>32</v>
      </c>
      <c r="R1426" s="17">
        <v>4.4544097364428232</v>
      </c>
      <c r="S1426" s="9">
        <v>2035</v>
      </c>
      <c r="T1426" s="9" t="s">
        <v>27</v>
      </c>
      <c r="U1426" s="9" t="s">
        <v>225</v>
      </c>
      <c r="V1426" s="9" t="s">
        <v>226</v>
      </c>
      <c r="W1426" s="9">
        <v>96</v>
      </c>
      <c r="X1426" s="9" t="s">
        <v>227</v>
      </c>
    </row>
    <row r="1427" spans="1:24" ht="36">
      <c r="A1427" s="9" t="s">
        <v>1593</v>
      </c>
      <c r="B1427" s="9" t="s">
        <v>70</v>
      </c>
      <c r="C1427" s="9" t="s">
        <v>273</v>
      </c>
      <c r="D1427" s="9" t="s">
        <v>27</v>
      </c>
      <c r="E1427" s="9" t="s">
        <v>545</v>
      </c>
      <c r="F1427" s="9" t="s">
        <v>545</v>
      </c>
      <c r="G1427" s="9" t="s">
        <v>1594</v>
      </c>
      <c r="H1427" s="9" t="s">
        <v>1595</v>
      </c>
      <c r="I1427" s="9" t="s">
        <v>54</v>
      </c>
      <c r="J1427" s="15">
        <v>22279.842215712782</v>
      </c>
      <c r="K1427" s="16">
        <v>52.832373318456106</v>
      </c>
      <c r="L1427" s="9" t="s">
        <v>27</v>
      </c>
      <c r="M1427" s="9">
        <v>2021</v>
      </c>
      <c r="N1427" s="9" t="s">
        <v>31</v>
      </c>
      <c r="O1427" s="9" t="s">
        <v>31</v>
      </c>
      <c r="P1427" s="9">
        <v>2035</v>
      </c>
      <c r="Q1427" s="9" t="s">
        <v>32</v>
      </c>
      <c r="R1427" s="17">
        <v>10.773985895724488</v>
      </c>
      <c r="S1427" s="9">
        <v>2035</v>
      </c>
      <c r="T1427" s="9" t="s">
        <v>27</v>
      </c>
      <c r="U1427" s="9" t="s">
        <v>225</v>
      </c>
      <c r="V1427" s="9" t="s">
        <v>226</v>
      </c>
      <c r="W1427" s="9">
        <v>96</v>
      </c>
      <c r="X1427" s="9" t="s">
        <v>227</v>
      </c>
    </row>
    <row r="1428" spans="1:24" ht="36">
      <c r="A1428" s="9" t="s">
        <v>1593</v>
      </c>
      <c r="B1428" s="9" t="s">
        <v>70</v>
      </c>
      <c r="C1428" s="9" t="s">
        <v>284</v>
      </c>
      <c r="D1428" s="9" t="s">
        <v>27</v>
      </c>
      <c r="E1428" s="9" t="s">
        <v>1233</v>
      </c>
      <c r="F1428" s="9" t="s">
        <v>1233</v>
      </c>
      <c r="G1428" s="9" t="s">
        <v>1594</v>
      </c>
      <c r="H1428" s="9" t="s">
        <v>1595</v>
      </c>
      <c r="I1428" s="9" t="s">
        <v>54</v>
      </c>
      <c r="J1428" s="15">
        <v>29713.539094133783</v>
      </c>
      <c r="K1428" s="16">
        <v>77.971669927110014</v>
      </c>
      <c r="L1428" s="9" t="s">
        <v>27</v>
      </c>
      <c r="M1428" s="9">
        <v>2021</v>
      </c>
      <c r="N1428" s="9" t="s">
        <v>31</v>
      </c>
      <c r="O1428" s="9" t="s">
        <v>31</v>
      </c>
      <c r="P1428" s="9">
        <v>2035</v>
      </c>
      <c r="Q1428" s="9" t="s">
        <v>32</v>
      </c>
      <c r="R1428" s="17">
        <v>17.998687865774823</v>
      </c>
      <c r="S1428" s="9">
        <v>2035</v>
      </c>
      <c r="T1428" s="9" t="s">
        <v>27</v>
      </c>
      <c r="U1428" s="9" t="s">
        <v>225</v>
      </c>
      <c r="V1428" s="9" t="s">
        <v>226</v>
      </c>
      <c r="W1428" s="9">
        <v>96</v>
      </c>
      <c r="X1428" s="9" t="s">
        <v>227</v>
      </c>
    </row>
    <row r="1429" spans="1:24" ht="36">
      <c r="A1429" s="9" t="s">
        <v>1593</v>
      </c>
      <c r="B1429" s="9" t="s">
        <v>70</v>
      </c>
      <c r="C1429" s="9" t="s">
        <v>270</v>
      </c>
      <c r="D1429" s="9" t="s">
        <v>27</v>
      </c>
      <c r="E1429" s="9" t="s">
        <v>1234</v>
      </c>
      <c r="F1429" s="9" t="s">
        <v>1234</v>
      </c>
      <c r="G1429" s="9" t="s">
        <v>1594</v>
      </c>
      <c r="H1429" s="9" t="s">
        <v>1595</v>
      </c>
      <c r="I1429" s="9" t="s">
        <v>54</v>
      </c>
      <c r="J1429" s="15">
        <v>18588.944388460543</v>
      </c>
      <c r="K1429" s="16">
        <v>44.475888899503971</v>
      </c>
      <c r="L1429" s="9" t="s">
        <v>27</v>
      </c>
      <c r="M1429" s="9">
        <v>2021</v>
      </c>
      <c r="N1429" s="9" t="s">
        <v>31</v>
      </c>
      <c r="O1429" s="9" t="s">
        <v>31</v>
      </c>
      <c r="P1429" s="9">
        <v>2035</v>
      </c>
      <c r="Q1429" s="9" t="s">
        <v>32</v>
      </c>
      <c r="R1429" s="17">
        <v>10.618186816848858</v>
      </c>
      <c r="S1429" s="9">
        <v>2035</v>
      </c>
      <c r="T1429" s="9" t="s">
        <v>27</v>
      </c>
      <c r="U1429" s="9" t="s">
        <v>225</v>
      </c>
      <c r="V1429" s="9" t="s">
        <v>226</v>
      </c>
      <c r="W1429" s="9">
        <v>96</v>
      </c>
      <c r="X1429" s="9" t="s">
        <v>227</v>
      </c>
    </row>
    <row r="1430" spans="1:24" ht="36">
      <c r="A1430" s="9" t="s">
        <v>1593</v>
      </c>
      <c r="B1430" s="9" t="s">
        <v>70</v>
      </c>
      <c r="C1430" s="9" t="s">
        <v>273</v>
      </c>
      <c r="D1430" s="9" t="s">
        <v>27</v>
      </c>
      <c r="E1430" s="9" t="s">
        <v>547</v>
      </c>
      <c r="F1430" s="9" t="s">
        <v>547</v>
      </c>
      <c r="G1430" s="9" t="s">
        <v>1594</v>
      </c>
      <c r="H1430" s="9" t="s">
        <v>1595</v>
      </c>
      <c r="I1430" s="9" t="s">
        <v>54</v>
      </c>
      <c r="J1430" s="15">
        <v>17036.808696584143</v>
      </c>
      <c r="K1430" s="16">
        <v>30.921085279629054</v>
      </c>
      <c r="L1430" s="9" t="s">
        <v>27</v>
      </c>
      <c r="M1430" s="9">
        <v>2021</v>
      </c>
      <c r="N1430" s="9" t="s">
        <v>31</v>
      </c>
      <c r="O1430" s="9" t="s">
        <v>31</v>
      </c>
      <c r="P1430" s="9">
        <v>2035</v>
      </c>
      <c r="Q1430" s="9" t="s">
        <v>32</v>
      </c>
      <c r="R1430" s="17">
        <v>7.1401431391625829</v>
      </c>
      <c r="S1430" s="9">
        <v>2035</v>
      </c>
      <c r="T1430" s="9" t="s">
        <v>27</v>
      </c>
      <c r="U1430" s="9" t="s">
        <v>225</v>
      </c>
      <c r="V1430" s="9" t="s">
        <v>226</v>
      </c>
      <c r="W1430" s="9">
        <v>96</v>
      </c>
      <c r="X1430" s="9" t="s">
        <v>227</v>
      </c>
    </row>
    <row r="1431" spans="1:24" ht="36">
      <c r="A1431" s="9" t="s">
        <v>1593</v>
      </c>
      <c r="B1431" s="9" t="s">
        <v>70</v>
      </c>
      <c r="C1431" s="9" t="s">
        <v>157</v>
      </c>
      <c r="D1431" s="9" t="s">
        <v>27</v>
      </c>
      <c r="E1431" s="9" t="s">
        <v>549</v>
      </c>
      <c r="F1431" s="9" t="s">
        <v>549</v>
      </c>
      <c r="G1431" s="9" t="s">
        <v>1594</v>
      </c>
      <c r="H1431" s="9" t="s">
        <v>1595</v>
      </c>
      <c r="I1431" s="9" t="s">
        <v>54</v>
      </c>
      <c r="J1431" s="15">
        <v>8818.8597017798529</v>
      </c>
      <c r="K1431" s="16">
        <v>23.181178927672729</v>
      </c>
      <c r="L1431" s="9" t="s">
        <v>27</v>
      </c>
      <c r="M1431" s="9">
        <v>2021</v>
      </c>
      <c r="N1431" s="9" t="s">
        <v>31</v>
      </c>
      <c r="O1431" s="9" t="s">
        <v>31</v>
      </c>
      <c r="P1431" s="9">
        <v>2035</v>
      </c>
      <c r="Q1431" s="9" t="s">
        <v>32</v>
      </c>
      <c r="R1431" s="17">
        <v>6.2186227133343666</v>
      </c>
      <c r="S1431" s="9">
        <v>2035</v>
      </c>
      <c r="T1431" s="9" t="s">
        <v>27</v>
      </c>
      <c r="U1431" s="9" t="s">
        <v>225</v>
      </c>
      <c r="V1431" s="9" t="s">
        <v>226</v>
      </c>
      <c r="W1431" s="9">
        <v>96</v>
      </c>
      <c r="X1431" s="9" t="s">
        <v>227</v>
      </c>
    </row>
    <row r="1432" spans="1:24" ht="36">
      <c r="A1432" s="9" t="s">
        <v>1593</v>
      </c>
      <c r="B1432" s="9" t="s">
        <v>70</v>
      </c>
      <c r="C1432" s="9" t="s">
        <v>458</v>
      </c>
      <c r="D1432" s="9" t="s">
        <v>27</v>
      </c>
      <c r="E1432" s="9" t="s">
        <v>551</v>
      </c>
      <c r="F1432" s="9" t="s">
        <v>551</v>
      </c>
      <c r="G1432" s="9" t="s">
        <v>1594</v>
      </c>
      <c r="H1432" s="9" t="s">
        <v>1595</v>
      </c>
      <c r="I1432" s="9" t="s">
        <v>54</v>
      </c>
      <c r="J1432" s="15">
        <v>3508.3639907164675</v>
      </c>
      <c r="K1432" s="16">
        <v>12.532735692064637</v>
      </c>
      <c r="L1432" s="9" t="s">
        <v>27</v>
      </c>
      <c r="M1432" s="9">
        <v>2021</v>
      </c>
      <c r="N1432" s="9" t="s">
        <v>31</v>
      </c>
      <c r="O1432" s="9" t="s">
        <v>31</v>
      </c>
      <c r="P1432" s="9">
        <v>2035</v>
      </c>
      <c r="Q1432" s="9" t="s">
        <v>32</v>
      </c>
      <c r="R1432" s="17">
        <v>1.4005909600937119</v>
      </c>
      <c r="S1432" s="9">
        <v>2035</v>
      </c>
      <c r="T1432" s="9" t="s">
        <v>27</v>
      </c>
      <c r="U1432" s="9" t="s">
        <v>225</v>
      </c>
      <c r="V1432" s="9" t="s">
        <v>226</v>
      </c>
      <c r="W1432" s="9">
        <v>96</v>
      </c>
      <c r="X1432" s="9" t="s">
        <v>227</v>
      </c>
    </row>
    <row r="1433" spans="1:24" ht="36">
      <c r="A1433" s="9" t="s">
        <v>1593</v>
      </c>
      <c r="B1433" s="9" t="s">
        <v>70</v>
      </c>
      <c r="C1433" s="9" t="s">
        <v>355</v>
      </c>
      <c r="D1433" s="9" t="s">
        <v>27</v>
      </c>
      <c r="E1433" s="9" t="s">
        <v>1235</v>
      </c>
      <c r="F1433" s="9" t="s">
        <v>1235</v>
      </c>
      <c r="G1433" s="9" t="s">
        <v>1594</v>
      </c>
      <c r="H1433" s="9" t="s">
        <v>1595</v>
      </c>
      <c r="I1433" s="9" t="s">
        <v>54</v>
      </c>
      <c r="J1433" s="15">
        <v>3063.5198992202668</v>
      </c>
      <c r="K1433" s="16">
        <v>6.8864085708503451</v>
      </c>
      <c r="L1433" s="9" t="s">
        <v>27</v>
      </c>
      <c r="M1433" s="9">
        <v>2021</v>
      </c>
      <c r="N1433" s="9" t="s">
        <v>31</v>
      </c>
      <c r="O1433" s="9" t="s">
        <v>31</v>
      </c>
      <c r="P1433" s="9">
        <v>2035</v>
      </c>
      <c r="Q1433" s="9" t="s">
        <v>32</v>
      </c>
      <c r="R1433" s="17">
        <v>1.9193696909389861</v>
      </c>
      <c r="S1433" s="9">
        <v>2035</v>
      </c>
      <c r="T1433" s="9" t="s">
        <v>27</v>
      </c>
      <c r="U1433" s="9" t="s">
        <v>225</v>
      </c>
      <c r="V1433" s="9" t="s">
        <v>226</v>
      </c>
      <c r="W1433" s="9">
        <v>96</v>
      </c>
      <c r="X1433" s="9" t="s">
        <v>227</v>
      </c>
    </row>
    <row r="1434" spans="1:24" ht="36">
      <c r="A1434" s="9" t="s">
        <v>1593</v>
      </c>
      <c r="B1434" s="9" t="s">
        <v>70</v>
      </c>
      <c r="C1434" s="9" t="s">
        <v>458</v>
      </c>
      <c r="D1434" s="9" t="s">
        <v>27</v>
      </c>
      <c r="E1434" s="9" t="s">
        <v>1236</v>
      </c>
      <c r="F1434" s="9" t="s">
        <v>1236</v>
      </c>
      <c r="G1434" s="9" t="s">
        <v>1594</v>
      </c>
      <c r="H1434" s="9" t="s">
        <v>1595</v>
      </c>
      <c r="I1434" s="9" t="s">
        <v>54</v>
      </c>
      <c r="J1434" s="15">
        <v>2437.6485774584703</v>
      </c>
      <c r="K1434" s="16">
        <v>5.8665157702678776</v>
      </c>
      <c r="L1434" s="9" t="s">
        <v>27</v>
      </c>
      <c r="M1434" s="9">
        <v>2021</v>
      </c>
      <c r="N1434" s="9" t="s">
        <v>31</v>
      </c>
      <c r="O1434" s="9" t="s">
        <v>31</v>
      </c>
      <c r="P1434" s="9">
        <v>2035</v>
      </c>
      <c r="Q1434" s="9" t="s">
        <v>32</v>
      </c>
      <c r="R1434" s="17">
        <v>2.2169466233508013</v>
      </c>
      <c r="S1434" s="9">
        <v>2035</v>
      </c>
      <c r="T1434" s="9" t="s">
        <v>27</v>
      </c>
      <c r="U1434" s="9" t="s">
        <v>225</v>
      </c>
      <c r="V1434" s="9" t="s">
        <v>226</v>
      </c>
      <c r="W1434" s="9">
        <v>96</v>
      </c>
      <c r="X1434" s="9" t="s">
        <v>227</v>
      </c>
    </row>
    <row r="1435" spans="1:24" ht="36">
      <c r="A1435" s="9" t="s">
        <v>1593</v>
      </c>
      <c r="B1435" s="9" t="s">
        <v>70</v>
      </c>
      <c r="C1435" s="9" t="s">
        <v>247</v>
      </c>
      <c r="D1435" s="9" t="s">
        <v>27</v>
      </c>
      <c r="E1435" s="9" t="s">
        <v>1237</v>
      </c>
      <c r="F1435" s="9" t="s">
        <v>1237</v>
      </c>
      <c r="G1435" s="9" t="s">
        <v>1594</v>
      </c>
      <c r="H1435" s="9" t="s">
        <v>1595</v>
      </c>
      <c r="I1435" s="9" t="s">
        <v>54</v>
      </c>
      <c r="J1435" s="15">
        <v>1575.5797369474146</v>
      </c>
      <c r="K1435" s="16">
        <v>5.0358981052139464</v>
      </c>
      <c r="L1435" s="9" t="s">
        <v>27</v>
      </c>
      <c r="M1435" s="9">
        <v>2021</v>
      </c>
      <c r="N1435" s="9" t="s">
        <v>31</v>
      </c>
      <c r="O1435" s="9" t="s">
        <v>31</v>
      </c>
      <c r="P1435" s="9">
        <v>2035</v>
      </c>
      <c r="Q1435" s="9" t="s">
        <v>32</v>
      </c>
      <c r="R1435" s="17">
        <v>0.71357481172827142</v>
      </c>
      <c r="S1435" s="9">
        <v>2035</v>
      </c>
      <c r="T1435" s="9" t="s">
        <v>27</v>
      </c>
      <c r="U1435" s="9" t="s">
        <v>225</v>
      </c>
      <c r="V1435" s="9" t="s">
        <v>226</v>
      </c>
      <c r="W1435" s="9">
        <v>96</v>
      </c>
      <c r="X1435" s="9" t="s">
        <v>227</v>
      </c>
    </row>
    <row r="1436" spans="1:24" ht="36">
      <c r="A1436" s="9" t="s">
        <v>1593</v>
      </c>
      <c r="B1436" s="9" t="s">
        <v>70</v>
      </c>
      <c r="C1436" s="9" t="s">
        <v>284</v>
      </c>
      <c r="D1436" s="9" t="s">
        <v>27</v>
      </c>
      <c r="E1436" s="9" t="s">
        <v>553</v>
      </c>
      <c r="F1436" s="9" t="s">
        <v>553</v>
      </c>
      <c r="G1436" s="9" t="s">
        <v>1594</v>
      </c>
      <c r="H1436" s="9" t="s">
        <v>1595</v>
      </c>
      <c r="I1436" s="9" t="s">
        <v>54</v>
      </c>
      <c r="J1436" s="15">
        <v>2239.8376123685307</v>
      </c>
      <c r="K1436" s="16">
        <v>5.8615291802990113</v>
      </c>
      <c r="L1436" s="9" t="s">
        <v>27</v>
      </c>
      <c r="M1436" s="9">
        <v>2021</v>
      </c>
      <c r="N1436" s="9" t="s">
        <v>31</v>
      </c>
      <c r="O1436" s="9" t="s">
        <v>31</v>
      </c>
      <c r="P1436" s="9">
        <v>2035</v>
      </c>
      <c r="Q1436" s="9" t="s">
        <v>32</v>
      </c>
      <c r="R1436" s="17">
        <v>1.4273408240474963</v>
      </c>
      <c r="S1436" s="9">
        <v>2035</v>
      </c>
      <c r="T1436" s="9" t="s">
        <v>27</v>
      </c>
      <c r="U1436" s="9" t="s">
        <v>225</v>
      </c>
      <c r="V1436" s="9" t="s">
        <v>226</v>
      </c>
      <c r="W1436" s="9">
        <v>96</v>
      </c>
      <c r="X1436" s="9" t="s">
        <v>227</v>
      </c>
    </row>
    <row r="1437" spans="1:24" ht="36">
      <c r="A1437" s="9" t="s">
        <v>1593</v>
      </c>
      <c r="B1437" s="9" t="s">
        <v>70</v>
      </c>
      <c r="C1437" s="9" t="s">
        <v>383</v>
      </c>
      <c r="D1437" s="9" t="s">
        <v>27</v>
      </c>
      <c r="E1437" s="9" t="s">
        <v>555</v>
      </c>
      <c r="F1437" s="9" t="s">
        <v>555</v>
      </c>
      <c r="G1437" s="9" t="s">
        <v>1594</v>
      </c>
      <c r="H1437" s="9" t="s">
        <v>1595</v>
      </c>
      <c r="I1437" s="9" t="s">
        <v>54</v>
      </c>
      <c r="J1437" s="15">
        <v>16513.163832474311</v>
      </c>
      <c r="K1437" s="16">
        <v>49.243670191591981</v>
      </c>
      <c r="L1437" s="9" t="s">
        <v>27</v>
      </c>
      <c r="M1437" s="9">
        <v>2021</v>
      </c>
      <c r="N1437" s="9" t="s">
        <v>31</v>
      </c>
      <c r="O1437" s="9" t="s">
        <v>31</v>
      </c>
      <c r="P1437" s="9">
        <v>2035</v>
      </c>
      <c r="Q1437" s="9" t="s">
        <v>32</v>
      </c>
      <c r="R1437" s="17">
        <v>10.512746688308887</v>
      </c>
      <c r="S1437" s="9">
        <v>2035</v>
      </c>
      <c r="T1437" s="9" t="s">
        <v>27</v>
      </c>
      <c r="U1437" s="9" t="s">
        <v>225</v>
      </c>
      <c r="V1437" s="9" t="s">
        <v>226</v>
      </c>
      <c r="W1437" s="9">
        <v>96</v>
      </c>
      <c r="X1437" s="9" t="s">
        <v>227</v>
      </c>
    </row>
    <row r="1438" spans="1:24" ht="36">
      <c r="A1438" s="9" t="s">
        <v>1593</v>
      </c>
      <c r="B1438" s="9" t="s">
        <v>70</v>
      </c>
      <c r="C1438" s="9" t="s">
        <v>316</v>
      </c>
      <c r="D1438" s="9" t="s">
        <v>27</v>
      </c>
      <c r="E1438" s="9" t="s">
        <v>1238</v>
      </c>
      <c r="F1438" s="9" t="s">
        <v>1238</v>
      </c>
      <c r="G1438" s="9" t="s">
        <v>1594</v>
      </c>
      <c r="H1438" s="9" t="s">
        <v>1595</v>
      </c>
      <c r="I1438" s="9" t="s">
        <v>54</v>
      </c>
      <c r="J1438" s="15">
        <v>77634.349781469849</v>
      </c>
      <c r="K1438" s="16">
        <v>214.72769272953238</v>
      </c>
      <c r="L1438" s="9" t="s">
        <v>27</v>
      </c>
      <c r="M1438" s="9">
        <v>2021</v>
      </c>
      <c r="N1438" s="9" t="s">
        <v>31</v>
      </c>
      <c r="O1438" s="9" t="s">
        <v>31</v>
      </c>
      <c r="P1438" s="9">
        <v>2035</v>
      </c>
      <c r="Q1438" s="9" t="s">
        <v>32</v>
      </c>
      <c r="R1438" s="17">
        <v>45.918989046739817</v>
      </c>
      <c r="S1438" s="9">
        <v>2035</v>
      </c>
      <c r="T1438" s="9" t="s">
        <v>27</v>
      </c>
      <c r="U1438" s="9" t="s">
        <v>225</v>
      </c>
      <c r="V1438" s="9" t="s">
        <v>226</v>
      </c>
      <c r="W1438" s="9">
        <v>96</v>
      </c>
      <c r="X1438" s="9" t="s">
        <v>227</v>
      </c>
    </row>
    <row r="1439" spans="1:24" ht="36">
      <c r="A1439" s="9" t="s">
        <v>1593</v>
      </c>
      <c r="B1439" s="9" t="s">
        <v>70</v>
      </c>
      <c r="C1439" s="9" t="s">
        <v>323</v>
      </c>
      <c r="D1439" s="9" t="s">
        <v>27</v>
      </c>
      <c r="E1439" s="9" t="s">
        <v>964</v>
      </c>
      <c r="F1439" s="9" t="s">
        <v>964</v>
      </c>
      <c r="G1439" s="9" t="s">
        <v>1594</v>
      </c>
      <c r="H1439" s="9" t="s">
        <v>1595</v>
      </c>
      <c r="I1439" s="9" t="s">
        <v>54</v>
      </c>
      <c r="J1439" s="15">
        <v>5237.4287728457048</v>
      </c>
      <c r="K1439" s="16">
        <v>23.135852681961001</v>
      </c>
      <c r="L1439" s="9" t="s">
        <v>27</v>
      </c>
      <c r="M1439" s="9">
        <v>2021</v>
      </c>
      <c r="N1439" s="9" t="s">
        <v>31</v>
      </c>
      <c r="O1439" s="9" t="s">
        <v>31</v>
      </c>
      <c r="P1439" s="9">
        <v>2035</v>
      </c>
      <c r="Q1439" s="9" t="s">
        <v>32</v>
      </c>
      <c r="R1439" s="17">
        <v>3.4090920129584186</v>
      </c>
      <c r="S1439" s="9">
        <v>2035</v>
      </c>
      <c r="T1439" s="9" t="s">
        <v>27</v>
      </c>
      <c r="U1439" s="9" t="s">
        <v>225</v>
      </c>
      <c r="V1439" s="9" t="s">
        <v>226</v>
      </c>
      <c r="W1439" s="9">
        <v>96</v>
      </c>
      <c r="X1439" s="9" t="s">
        <v>227</v>
      </c>
    </row>
    <row r="1440" spans="1:24" ht="36">
      <c r="A1440" s="9" t="s">
        <v>1593</v>
      </c>
      <c r="B1440" s="9" t="s">
        <v>70</v>
      </c>
      <c r="C1440" s="9" t="s">
        <v>346</v>
      </c>
      <c r="D1440" s="9" t="s">
        <v>27</v>
      </c>
      <c r="E1440" s="9" t="s">
        <v>557</v>
      </c>
      <c r="F1440" s="9" t="s">
        <v>557</v>
      </c>
      <c r="G1440" s="9" t="s">
        <v>1594</v>
      </c>
      <c r="H1440" s="9" t="s">
        <v>1595</v>
      </c>
      <c r="I1440" s="9" t="s">
        <v>54</v>
      </c>
      <c r="J1440" s="15">
        <v>2206.8972471423726</v>
      </c>
      <c r="K1440" s="16">
        <v>6.8853150687465039</v>
      </c>
      <c r="L1440" s="9" t="s">
        <v>27</v>
      </c>
      <c r="M1440" s="9">
        <v>2021</v>
      </c>
      <c r="N1440" s="9" t="s">
        <v>31</v>
      </c>
      <c r="O1440" s="9" t="s">
        <v>31</v>
      </c>
      <c r="P1440" s="9">
        <v>2035</v>
      </c>
      <c r="Q1440" s="9" t="s">
        <v>32</v>
      </c>
      <c r="R1440" s="17">
        <v>0.93577530211129678</v>
      </c>
      <c r="S1440" s="9">
        <v>2035</v>
      </c>
      <c r="T1440" s="9" t="s">
        <v>27</v>
      </c>
      <c r="U1440" s="9" t="s">
        <v>225</v>
      </c>
      <c r="V1440" s="9" t="s">
        <v>226</v>
      </c>
      <c r="W1440" s="9">
        <v>96</v>
      </c>
      <c r="X1440" s="9" t="s">
        <v>227</v>
      </c>
    </row>
    <row r="1441" spans="1:24" ht="36">
      <c r="A1441" s="9" t="s">
        <v>1593</v>
      </c>
      <c r="B1441" s="9" t="s">
        <v>70</v>
      </c>
      <c r="C1441" s="9" t="s">
        <v>590</v>
      </c>
      <c r="D1441" s="9" t="s">
        <v>27</v>
      </c>
      <c r="E1441" s="9" t="s">
        <v>966</v>
      </c>
      <c r="F1441" s="9" t="s">
        <v>966</v>
      </c>
      <c r="G1441" s="9" t="s">
        <v>1594</v>
      </c>
      <c r="H1441" s="9" t="s">
        <v>1595</v>
      </c>
      <c r="I1441" s="9" t="s">
        <v>54</v>
      </c>
      <c r="J1441" s="15">
        <v>2921.3919707890882</v>
      </c>
      <c r="K1441" s="16">
        <v>4.6320895101085444</v>
      </c>
      <c r="L1441" s="9" t="s">
        <v>27</v>
      </c>
      <c r="M1441" s="9">
        <v>2021</v>
      </c>
      <c r="N1441" s="9" t="s">
        <v>31</v>
      </c>
      <c r="O1441" s="9" t="s">
        <v>31</v>
      </c>
      <c r="P1441" s="9">
        <v>2035</v>
      </c>
      <c r="Q1441" s="9" t="s">
        <v>32</v>
      </c>
      <c r="R1441" s="17">
        <v>3.1194584882133305</v>
      </c>
      <c r="S1441" s="9">
        <v>2035</v>
      </c>
      <c r="T1441" s="9" t="s">
        <v>27</v>
      </c>
      <c r="U1441" s="9" t="s">
        <v>225</v>
      </c>
      <c r="V1441" s="9" t="s">
        <v>226</v>
      </c>
      <c r="W1441" s="9">
        <v>96</v>
      </c>
      <c r="X1441" s="9" t="s">
        <v>227</v>
      </c>
    </row>
    <row r="1442" spans="1:24" ht="36">
      <c r="A1442" s="9" t="s">
        <v>1593</v>
      </c>
      <c r="B1442" s="9" t="s">
        <v>70</v>
      </c>
      <c r="C1442" s="9" t="s">
        <v>288</v>
      </c>
      <c r="D1442" s="9" t="s">
        <v>27</v>
      </c>
      <c r="E1442" s="9" t="s">
        <v>1239</v>
      </c>
      <c r="F1442" s="9" t="s">
        <v>1239</v>
      </c>
      <c r="G1442" s="9" t="s">
        <v>1594</v>
      </c>
      <c r="H1442" s="9" t="s">
        <v>1595</v>
      </c>
      <c r="I1442" s="9" t="s">
        <v>54</v>
      </c>
      <c r="J1442" s="15">
        <v>3594.126302163063</v>
      </c>
      <c r="K1442" s="16">
        <v>7.21404378843887</v>
      </c>
      <c r="L1442" s="9" t="s">
        <v>27</v>
      </c>
      <c r="M1442" s="9">
        <v>2021</v>
      </c>
      <c r="N1442" s="9" t="s">
        <v>31</v>
      </c>
      <c r="O1442" s="9" t="s">
        <v>31</v>
      </c>
      <c r="P1442" s="9">
        <v>2035</v>
      </c>
      <c r="Q1442" s="9" t="s">
        <v>32</v>
      </c>
      <c r="R1442" s="17">
        <v>1.9343679316284588</v>
      </c>
      <c r="S1442" s="9">
        <v>2035</v>
      </c>
      <c r="T1442" s="9" t="s">
        <v>27</v>
      </c>
      <c r="U1442" s="9" t="s">
        <v>225</v>
      </c>
      <c r="V1442" s="9" t="s">
        <v>226</v>
      </c>
      <c r="W1442" s="9">
        <v>96</v>
      </c>
      <c r="X1442" s="9" t="s">
        <v>227</v>
      </c>
    </row>
    <row r="1443" spans="1:24" ht="36">
      <c r="A1443" s="9" t="s">
        <v>1593</v>
      </c>
      <c r="B1443" s="9" t="s">
        <v>70</v>
      </c>
      <c r="C1443" s="9" t="s">
        <v>276</v>
      </c>
      <c r="D1443" s="9" t="s">
        <v>27</v>
      </c>
      <c r="E1443" s="9" t="s">
        <v>1240</v>
      </c>
      <c r="F1443" s="9" t="s">
        <v>1240</v>
      </c>
      <c r="G1443" s="9" t="s">
        <v>1594</v>
      </c>
      <c r="H1443" s="9" t="s">
        <v>1595</v>
      </c>
      <c r="I1443" s="9" t="s">
        <v>54</v>
      </c>
      <c r="J1443" s="15">
        <v>22115.719391935254</v>
      </c>
      <c r="K1443" s="16">
        <v>48.834306512122687</v>
      </c>
      <c r="L1443" s="9" t="s">
        <v>27</v>
      </c>
      <c r="M1443" s="9">
        <v>2021</v>
      </c>
      <c r="N1443" s="9" t="s">
        <v>31</v>
      </c>
      <c r="O1443" s="9" t="s">
        <v>31</v>
      </c>
      <c r="P1443" s="9">
        <v>2035</v>
      </c>
      <c r="Q1443" s="9" t="s">
        <v>32</v>
      </c>
      <c r="R1443" s="17">
        <v>9.3093808005329439</v>
      </c>
      <c r="S1443" s="9">
        <v>2035</v>
      </c>
      <c r="T1443" s="9" t="s">
        <v>27</v>
      </c>
      <c r="U1443" s="9" t="s">
        <v>225</v>
      </c>
      <c r="V1443" s="9" t="s">
        <v>226</v>
      </c>
      <c r="W1443" s="9">
        <v>96</v>
      </c>
      <c r="X1443" s="9" t="s">
        <v>227</v>
      </c>
    </row>
    <row r="1444" spans="1:24" ht="36">
      <c r="A1444" s="9" t="s">
        <v>1593</v>
      </c>
      <c r="B1444" s="9" t="s">
        <v>70</v>
      </c>
      <c r="C1444" s="9" t="s">
        <v>630</v>
      </c>
      <c r="D1444" s="9" t="s">
        <v>27</v>
      </c>
      <c r="E1444" s="9" t="s">
        <v>1241</v>
      </c>
      <c r="F1444" s="9" t="s">
        <v>1241</v>
      </c>
      <c r="G1444" s="9" t="s">
        <v>1594</v>
      </c>
      <c r="H1444" s="9" t="s">
        <v>1595</v>
      </c>
      <c r="I1444" s="9" t="s">
        <v>54</v>
      </c>
      <c r="J1444" s="15">
        <v>972.51753733419878</v>
      </c>
      <c r="K1444" s="16">
        <v>2.2910147961751512</v>
      </c>
      <c r="L1444" s="9" t="s">
        <v>27</v>
      </c>
      <c r="M1444" s="9">
        <v>2021</v>
      </c>
      <c r="N1444" s="9" t="s">
        <v>31</v>
      </c>
      <c r="O1444" s="9" t="s">
        <v>31</v>
      </c>
      <c r="P1444" s="9">
        <v>2035</v>
      </c>
      <c r="Q1444" s="9" t="s">
        <v>32</v>
      </c>
      <c r="R1444" s="17">
        <v>0.87495916678890451</v>
      </c>
      <c r="S1444" s="9">
        <v>2035</v>
      </c>
      <c r="T1444" s="9" t="s">
        <v>27</v>
      </c>
      <c r="U1444" s="9" t="s">
        <v>225</v>
      </c>
      <c r="V1444" s="9" t="s">
        <v>226</v>
      </c>
      <c r="W1444" s="9">
        <v>96</v>
      </c>
      <c r="X1444" s="9" t="s">
        <v>227</v>
      </c>
    </row>
    <row r="1445" spans="1:24" ht="36">
      <c r="A1445" s="9" t="s">
        <v>1593</v>
      </c>
      <c r="B1445" s="9" t="s">
        <v>70</v>
      </c>
      <c r="C1445" s="9" t="s">
        <v>352</v>
      </c>
      <c r="D1445" s="9" t="s">
        <v>27</v>
      </c>
      <c r="E1445" s="9" t="s">
        <v>970</v>
      </c>
      <c r="F1445" s="9" t="s">
        <v>970</v>
      </c>
      <c r="G1445" s="9" t="s">
        <v>1594</v>
      </c>
      <c r="H1445" s="9" t="s">
        <v>1595</v>
      </c>
      <c r="I1445" s="9" t="s">
        <v>54</v>
      </c>
      <c r="J1445" s="15">
        <v>6988.3078523405648</v>
      </c>
      <c r="K1445" s="16">
        <v>17.307529701881876</v>
      </c>
      <c r="L1445" s="9" t="s">
        <v>27</v>
      </c>
      <c r="M1445" s="9">
        <v>2021</v>
      </c>
      <c r="N1445" s="9" t="s">
        <v>31</v>
      </c>
      <c r="O1445" s="9" t="s">
        <v>31</v>
      </c>
      <c r="P1445" s="9">
        <v>2035</v>
      </c>
      <c r="Q1445" s="9" t="s">
        <v>32</v>
      </c>
      <c r="R1445" s="17">
        <v>6.2149066311036743</v>
      </c>
      <c r="S1445" s="9">
        <v>2035</v>
      </c>
      <c r="T1445" s="9" t="s">
        <v>27</v>
      </c>
      <c r="U1445" s="9" t="s">
        <v>225</v>
      </c>
      <c r="V1445" s="9" t="s">
        <v>226</v>
      </c>
      <c r="W1445" s="9">
        <v>96</v>
      </c>
      <c r="X1445" s="9" t="s">
        <v>227</v>
      </c>
    </row>
    <row r="1446" spans="1:24" ht="36">
      <c r="A1446" s="9" t="s">
        <v>1593</v>
      </c>
      <c r="B1446" s="9" t="s">
        <v>70</v>
      </c>
      <c r="C1446" s="9" t="s">
        <v>330</v>
      </c>
      <c r="D1446" s="9" t="s">
        <v>27</v>
      </c>
      <c r="E1446" s="9" t="s">
        <v>1242</v>
      </c>
      <c r="F1446" s="9" t="s">
        <v>1242</v>
      </c>
      <c r="G1446" s="9" t="s">
        <v>1594</v>
      </c>
      <c r="H1446" s="9" t="s">
        <v>1595</v>
      </c>
      <c r="I1446" s="9" t="s">
        <v>54</v>
      </c>
      <c r="J1446" s="15">
        <v>10192.917885605428</v>
      </c>
      <c r="K1446" s="16">
        <v>26.233002747225353</v>
      </c>
      <c r="L1446" s="9" t="s">
        <v>27</v>
      </c>
      <c r="M1446" s="9">
        <v>2021</v>
      </c>
      <c r="N1446" s="9" t="s">
        <v>31</v>
      </c>
      <c r="O1446" s="9" t="s">
        <v>31</v>
      </c>
      <c r="P1446" s="9">
        <v>2035</v>
      </c>
      <c r="Q1446" s="9" t="s">
        <v>32</v>
      </c>
      <c r="R1446" s="17">
        <v>7.9881256043418789</v>
      </c>
      <c r="S1446" s="9">
        <v>2035</v>
      </c>
      <c r="T1446" s="9" t="s">
        <v>27</v>
      </c>
      <c r="U1446" s="9" t="s">
        <v>225</v>
      </c>
      <c r="V1446" s="9" t="s">
        <v>226</v>
      </c>
      <c r="W1446" s="9">
        <v>96</v>
      </c>
      <c r="X1446" s="9" t="s">
        <v>227</v>
      </c>
    </row>
    <row r="1447" spans="1:24" ht="36">
      <c r="A1447" s="9" t="s">
        <v>1593</v>
      </c>
      <c r="B1447" s="9" t="s">
        <v>70</v>
      </c>
      <c r="C1447" s="9" t="s">
        <v>294</v>
      </c>
      <c r="D1447" s="9" t="s">
        <v>27</v>
      </c>
      <c r="E1447" s="9" t="s">
        <v>1243</v>
      </c>
      <c r="F1447" s="9" t="s">
        <v>1243</v>
      </c>
      <c r="G1447" s="9" t="s">
        <v>1594</v>
      </c>
      <c r="H1447" s="9" t="s">
        <v>1595</v>
      </c>
      <c r="I1447" s="9" t="s">
        <v>54</v>
      </c>
      <c r="J1447" s="15">
        <v>2285.0203275788549</v>
      </c>
      <c r="K1447" s="16">
        <v>5.7488854252258221</v>
      </c>
      <c r="L1447" s="9" t="s">
        <v>27</v>
      </c>
      <c r="M1447" s="9">
        <v>2021</v>
      </c>
      <c r="N1447" s="9" t="s">
        <v>31</v>
      </c>
      <c r="O1447" s="9" t="s">
        <v>31</v>
      </c>
      <c r="P1447" s="9">
        <v>2035</v>
      </c>
      <c r="Q1447" s="9" t="s">
        <v>32</v>
      </c>
      <c r="R1447" s="17">
        <v>1.843937798215703</v>
      </c>
      <c r="S1447" s="9">
        <v>2035</v>
      </c>
      <c r="T1447" s="9" t="s">
        <v>27</v>
      </c>
      <c r="U1447" s="9" t="s">
        <v>225</v>
      </c>
      <c r="V1447" s="9" t="s">
        <v>226</v>
      </c>
      <c r="W1447" s="9">
        <v>96</v>
      </c>
      <c r="X1447" s="9" t="s">
        <v>227</v>
      </c>
    </row>
    <row r="1448" spans="1:24" ht="36">
      <c r="A1448" s="9" t="s">
        <v>1593</v>
      </c>
      <c r="B1448" s="9" t="s">
        <v>70</v>
      </c>
      <c r="C1448" s="9" t="s">
        <v>455</v>
      </c>
      <c r="D1448" s="9" t="s">
        <v>27</v>
      </c>
      <c r="E1448" s="9" t="s">
        <v>559</v>
      </c>
      <c r="F1448" s="9" t="s">
        <v>559</v>
      </c>
      <c r="G1448" s="9" t="s">
        <v>1594</v>
      </c>
      <c r="H1448" s="9" t="s">
        <v>1595</v>
      </c>
      <c r="I1448" s="9" t="s">
        <v>54</v>
      </c>
      <c r="J1448" s="15">
        <v>3971.1680022077603</v>
      </c>
      <c r="K1448" s="16">
        <v>7.7693207500388279</v>
      </c>
      <c r="L1448" s="9" t="s">
        <v>27</v>
      </c>
      <c r="M1448" s="9">
        <v>2021</v>
      </c>
      <c r="N1448" s="9" t="s">
        <v>31</v>
      </c>
      <c r="O1448" s="9" t="s">
        <v>31</v>
      </c>
      <c r="P1448" s="9">
        <v>2035</v>
      </c>
      <c r="Q1448" s="9" t="s">
        <v>32</v>
      </c>
      <c r="R1448" s="17">
        <v>3.6954255392921764</v>
      </c>
      <c r="S1448" s="9">
        <v>2035</v>
      </c>
      <c r="T1448" s="9" t="s">
        <v>27</v>
      </c>
      <c r="U1448" s="9" t="s">
        <v>225</v>
      </c>
      <c r="V1448" s="9" t="s">
        <v>226</v>
      </c>
      <c r="W1448" s="9">
        <v>96</v>
      </c>
      <c r="X1448" s="9" t="s">
        <v>227</v>
      </c>
    </row>
    <row r="1449" spans="1:24" ht="36">
      <c r="A1449" s="9" t="s">
        <v>1593</v>
      </c>
      <c r="B1449" s="9" t="s">
        <v>70</v>
      </c>
      <c r="C1449" s="9" t="s">
        <v>298</v>
      </c>
      <c r="D1449" s="9" t="s">
        <v>27</v>
      </c>
      <c r="E1449" s="9" t="s">
        <v>1244</v>
      </c>
      <c r="F1449" s="9" t="s">
        <v>1244</v>
      </c>
      <c r="G1449" s="9" t="s">
        <v>1594</v>
      </c>
      <c r="H1449" s="9" t="s">
        <v>1595</v>
      </c>
      <c r="I1449" s="9" t="s">
        <v>54</v>
      </c>
      <c r="J1449" s="15">
        <v>9313.1217311570199</v>
      </c>
      <c r="K1449" s="16">
        <v>16.032079152940824</v>
      </c>
      <c r="L1449" s="9" t="s">
        <v>27</v>
      </c>
      <c r="M1449" s="9">
        <v>2021</v>
      </c>
      <c r="N1449" s="9" t="s">
        <v>31</v>
      </c>
      <c r="O1449" s="9" t="s">
        <v>31</v>
      </c>
      <c r="P1449" s="9">
        <v>2035</v>
      </c>
      <c r="Q1449" s="9" t="s">
        <v>32</v>
      </c>
      <c r="R1449" s="17">
        <v>4.7512413085104894</v>
      </c>
      <c r="S1449" s="9">
        <v>2035</v>
      </c>
      <c r="T1449" s="9" t="s">
        <v>27</v>
      </c>
      <c r="U1449" s="9" t="s">
        <v>225</v>
      </c>
      <c r="V1449" s="9" t="s">
        <v>226</v>
      </c>
      <c r="W1449" s="9">
        <v>96</v>
      </c>
      <c r="X1449" s="9" t="s">
        <v>227</v>
      </c>
    </row>
    <row r="1450" spans="1:24" ht="36">
      <c r="A1450" s="9" t="s">
        <v>1593</v>
      </c>
      <c r="B1450" s="9" t="s">
        <v>70</v>
      </c>
      <c r="C1450" s="9" t="s">
        <v>266</v>
      </c>
      <c r="D1450" s="9" t="s">
        <v>27</v>
      </c>
      <c r="E1450" s="9" t="s">
        <v>561</v>
      </c>
      <c r="F1450" s="9" t="s">
        <v>561</v>
      </c>
      <c r="G1450" s="9" t="s">
        <v>1594</v>
      </c>
      <c r="H1450" s="9" t="s">
        <v>1595</v>
      </c>
      <c r="I1450" s="9" t="s">
        <v>54</v>
      </c>
      <c r="J1450" s="15">
        <v>11420.918451639522</v>
      </c>
      <c r="K1450" s="16">
        <v>20.611631272214289</v>
      </c>
      <c r="L1450" s="9" t="s">
        <v>27</v>
      </c>
      <c r="M1450" s="9">
        <v>2021</v>
      </c>
      <c r="N1450" s="9" t="s">
        <v>31</v>
      </c>
      <c r="O1450" s="9" t="s">
        <v>31</v>
      </c>
      <c r="P1450" s="9">
        <v>2035</v>
      </c>
      <c r="Q1450" s="9" t="s">
        <v>32</v>
      </c>
      <c r="R1450" s="17">
        <v>5.0635113990120653</v>
      </c>
      <c r="S1450" s="9">
        <v>2035</v>
      </c>
      <c r="T1450" s="9" t="s">
        <v>27</v>
      </c>
      <c r="U1450" s="9" t="s">
        <v>225</v>
      </c>
      <c r="V1450" s="9" t="s">
        <v>226</v>
      </c>
      <c r="W1450" s="9">
        <v>96</v>
      </c>
      <c r="X1450" s="9" t="s">
        <v>227</v>
      </c>
    </row>
    <row r="1451" spans="1:24" ht="36">
      <c r="A1451" s="9" t="s">
        <v>1593</v>
      </c>
      <c r="B1451" s="9" t="s">
        <v>70</v>
      </c>
      <c r="C1451" s="9" t="s">
        <v>294</v>
      </c>
      <c r="D1451" s="9" t="s">
        <v>27</v>
      </c>
      <c r="E1451" s="9" t="s">
        <v>1245</v>
      </c>
      <c r="F1451" s="9" t="s">
        <v>1245</v>
      </c>
      <c r="G1451" s="9" t="s">
        <v>1594</v>
      </c>
      <c r="H1451" s="9" t="s">
        <v>1595</v>
      </c>
      <c r="I1451" s="9" t="s">
        <v>54</v>
      </c>
      <c r="J1451" s="15">
        <v>1781.5583746479899</v>
      </c>
      <c r="K1451" s="16">
        <v>2.7117857750718302</v>
      </c>
      <c r="L1451" s="9" t="s">
        <v>27</v>
      </c>
      <c r="M1451" s="9">
        <v>2021</v>
      </c>
      <c r="N1451" s="9" t="s">
        <v>31</v>
      </c>
      <c r="O1451" s="9" t="s">
        <v>31</v>
      </c>
      <c r="P1451" s="9">
        <v>2035</v>
      </c>
      <c r="Q1451" s="9" t="s">
        <v>32</v>
      </c>
      <c r="R1451" s="17">
        <v>1.3678095677313689</v>
      </c>
      <c r="S1451" s="9">
        <v>2035</v>
      </c>
      <c r="T1451" s="9" t="s">
        <v>27</v>
      </c>
      <c r="U1451" s="9" t="s">
        <v>225</v>
      </c>
      <c r="V1451" s="9" t="s">
        <v>226</v>
      </c>
      <c r="W1451" s="9">
        <v>96</v>
      </c>
      <c r="X1451" s="9" t="s">
        <v>227</v>
      </c>
    </row>
    <row r="1452" spans="1:24" ht="36">
      <c r="A1452" s="9" t="s">
        <v>1593</v>
      </c>
      <c r="B1452" s="9" t="s">
        <v>70</v>
      </c>
      <c r="C1452" s="9" t="s">
        <v>346</v>
      </c>
      <c r="D1452" s="9" t="s">
        <v>27</v>
      </c>
      <c r="E1452" s="9" t="s">
        <v>1246</v>
      </c>
      <c r="F1452" s="9" t="s">
        <v>1246</v>
      </c>
      <c r="G1452" s="9" t="s">
        <v>1594</v>
      </c>
      <c r="H1452" s="9" t="s">
        <v>1595</v>
      </c>
      <c r="I1452" s="9" t="s">
        <v>54</v>
      </c>
      <c r="J1452" s="15">
        <v>4515.2524366576808</v>
      </c>
      <c r="K1452" s="16">
        <v>9.1152083592311719</v>
      </c>
      <c r="L1452" s="9" t="s">
        <v>27</v>
      </c>
      <c r="M1452" s="9">
        <v>2021</v>
      </c>
      <c r="N1452" s="9" t="s">
        <v>31</v>
      </c>
      <c r="O1452" s="9" t="s">
        <v>31</v>
      </c>
      <c r="P1452" s="9">
        <v>2035</v>
      </c>
      <c r="Q1452" s="9" t="s">
        <v>32</v>
      </c>
      <c r="R1452" s="17">
        <v>3.6971380153420892</v>
      </c>
      <c r="S1452" s="9">
        <v>2035</v>
      </c>
      <c r="T1452" s="9" t="s">
        <v>27</v>
      </c>
      <c r="U1452" s="9" t="s">
        <v>225</v>
      </c>
      <c r="V1452" s="9" t="s">
        <v>226</v>
      </c>
      <c r="W1452" s="9">
        <v>96</v>
      </c>
      <c r="X1452" s="9" t="s">
        <v>227</v>
      </c>
    </row>
    <row r="1453" spans="1:24" ht="36">
      <c r="A1453" s="9" t="s">
        <v>1593</v>
      </c>
      <c r="B1453" s="9" t="s">
        <v>70</v>
      </c>
      <c r="C1453" s="9" t="s">
        <v>383</v>
      </c>
      <c r="D1453" s="9" t="s">
        <v>27</v>
      </c>
      <c r="E1453" s="9" t="s">
        <v>1247</v>
      </c>
      <c r="F1453" s="9" t="s">
        <v>1247</v>
      </c>
      <c r="G1453" s="9" t="s">
        <v>1594</v>
      </c>
      <c r="H1453" s="9" t="s">
        <v>1595</v>
      </c>
      <c r="I1453" s="9" t="s">
        <v>54</v>
      </c>
      <c r="J1453" s="15">
        <v>3459.9532061888785</v>
      </c>
      <c r="K1453" s="16">
        <v>7.4605241008447685</v>
      </c>
      <c r="L1453" s="9" t="s">
        <v>27</v>
      </c>
      <c r="M1453" s="9">
        <v>2021</v>
      </c>
      <c r="N1453" s="9" t="s">
        <v>31</v>
      </c>
      <c r="O1453" s="9" t="s">
        <v>31</v>
      </c>
      <c r="P1453" s="9">
        <v>2035</v>
      </c>
      <c r="Q1453" s="9" t="s">
        <v>32</v>
      </c>
      <c r="R1453" s="17">
        <v>1.8462046135417569</v>
      </c>
      <c r="S1453" s="9">
        <v>2035</v>
      </c>
      <c r="T1453" s="9" t="s">
        <v>27</v>
      </c>
      <c r="U1453" s="9" t="s">
        <v>225</v>
      </c>
      <c r="V1453" s="9" t="s">
        <v>226</v>
      </c>
      <c r="W1453" s="9">
        <v>96</v>
      </c>
      <c r="X1453" s="9" t="s">
        <v>227</v>
      </c>
    </row>
    <row r="1454" spans="1:24" ht="36">
      <c r="A1454" s="9" t="s">
        <v>1593</v>
      </c>
      <c r="B1454" s="9" t="s">
        <v>70</v>
      </c>
      <c r="C1454" s="9" t="s">
        <v>43</v>
      </c>
      <c r="D1454" s="9" t="s">
        <v>27</v>
      </c>
      <c r="E1454" s="9" t="s">
        <v>563</v>
      </c>
      <c r="F1454" s="9" t="s">
        <v>563</v>
      </c>
      <c r="G1454" s="9" t="s">
        <v>1594</v>
      </c>
      <c r="H1454" s="9" t="s">
        <v>1595</v>
      </c>
      <c r="I1454" s="9" t="s">
        <v>54</v>
      </c>
      <c r="J1454" s="15">
        <v>6131.5347055009033</v>
      </c>
      <c r="K1454" s="16">
        <v>11.011854449736502</v>
      </c>
      <c r="L1454" s="9" t="s">
        <v>27</v>
      </c>
      <c r="M1454" s="9">
        <v>2021</v>
      </c>
      <c r="N1454" s="9" t="s">
        <v>31</v>
      </c>
      <c r="O1454" s="9" t="s">
        <v>31</v>
      </c>
      <c r="P1454" s="9">
        <v>2035</v>
      </c>
      <c r="Q1454" s="9" t="s">
        <v>32</v>
      </c>
      <c r="R1454" s="17">
        <v>3.2981439486874207</v>
      </c>
      <c r="S1454" s="9">
        <v>2035</v>
      </c>
      <c r="T1454" s="9" t="s">
        <v>27</v>
      </c>
      <c r="U1454" s="9" t="s">
        <v>225</v>
      </c>
      <c r="V1454" s="9" t="s">
        <v>226</v>
      </c>
      <c r="W1454" s="9">
        <v>96</v>
      </c>
      <c r="X1454" s="9" t="s">
        <v>227</v>
      </c>
    </row>
    <row r="1455" spans="1:24" ht="36">
      <c r="A1455" s="9" t="s">
        <v>1593</v>
      </c>
      <c r="B1455" s="9" t="s">
        <v>70</v>
      </c>
      <c r="C1455" s="9" t="s">
        <v>273</v>
      </c>
      <c r="D1455" s="9" t="s">
        <v>27</v>
      </c>
      <c r="E1455" s="9" t="s">
        <v>1248</v>
      </c>
      <c r="F1455" s="9" t="s">
        <v>1248</v>
      </c>
      <c r="G1455" s="9" t="s">
        <v>1594</v>
      </c>
      <c r="H1455" s="9" t="s">
        <v>1595</v>
      </c>
      <c r="I1455" s="9" t="s">
        <v>54</v>
      </c>
      <c r="J1455" s="15">
        <v>27459.826966251509</v>
      </c>
      <c r="K1455" s="16">
        <v>52.478845919032942</v>
      </c>
      <c r="L1455" s="9" t="s">
        <v>27</v>
      </c>
      <c r="M1455" s="9">
        <v>2021</v>
      </c>
      <c r="N1455" s="9" t="s">
        <v>31</v>
      </c>
      <c r="O1455" s="9" t="s">
        <v>31</v>
      </c>
      <c r="P1455" s="9">
        <v>2035</v>
      </c>
      <c r="Q1455" s="9" t="s">
        <v>32</v>
      </c>
      <c r="R1455" s="17">
        <v>17.486916881225742</v>
      </c>
      <c r="S1455" s="9">
        <v>2035</v>
      </c>
      <c r="T1455" s="9" t="s">
        <v>27</v>
      </c>
      <c r="U1455" s="9" t="s">
        <v>225</v>
      </c>
      <c r="V1455" s="9" t="s">
        <v>226</v>
      </c>
      <c r="W1455" s="9">
        <v>96</v>
      </c>
      <c r="X1455" s="9" t="s">
        <v>227</v>
      </c>
    </row>
    <row r="1456" spans="1:24" ht="36">
      <c r="A1456" s="9" t="s">
        <v>1593</v>
      </c>
      <c r="B1456" s="9" t="s">
        <v>70</v>
      </c>
      <c r="C1456" s="9" t="s">
        <v>346</v>
      </c>
      <c r="D1456" s="9" t="s">
        <v>27</v>
      </c>
      <c r="E1456" s="9" t="s">
        <v>1249</v>
      </c>
      <c r="F1456" s="9" t="s">
        <v>1249</v>
      </c>
      <c r="G1456" s="9" t="s">
        <v>1594</v>
      </c>
      <c r="H1456" s="9" t="s">
        <v>1595</v>
      </c>
      <c r="I1456" s="9" t="s">
        <v>54</v>
      </c>
      <c r="J1456" s="15">
        <v>6289.98818728074</v>
      </c>
      <c r="K1456" s="16">
        <v>12.184984912569758</v>
      </c>
      <c r="L1456" s="9" t="s">
        <v>27</v>
      </c>
      <c r="M1456" s="9">
        <v>2021</v>
      </c>
      <c r="N1456" s="9" t="s">
        <v>31</v>
      </c>
      <c r="O1456" s="9" t="s">
        <v>31</v>
      </c>
      <c r="P1456" s="9">
        <v>2035</v>
      </c>
      <c r="Q1456" s="9" t="s">
        <v>32</v>
      </c>
      <c r="R1456" s="17">
        <v>2.6621666436691567</v>
      </c>
      <c r="S1456" s="9">
        <v>2035</v>
      </c>
      <c r="T1456" s="9" t="s">
        <v>27</v>
      </c>
      <c r="U1456" s="9" t="s">
        <v>225</v>
      </c>
      <c r="V1456" s="9" t="s">
        <v>226</v>
      </c>
      <c r="W1456" s="9">
        <v>96</v>
      </c>
      <c r="X1456" s="9" t="s">
        <v>227</v>
      </c>
    </row>
    <row r="1457" spans="1:24" ht="36">
      <c r="A1457" s="9" t="s">
        <v>1593</v>
      </c>
      <c r="B1457" s="9" t="s">
        <v>70</v>
      </c>
      <c r="C1457" s="9" t="s">
        <v>136</v>
      </c>
      <c r="D1457" s="9" t="s">
        <v>27</v>
      </c>
      <c r="E1457" s="9" t="s">
        <v>1250</v>
      </c>
      <c r="F1457" s="9" t="s">
        <v>1250</v>
      </c>
      <c r="G1457" s="9" t="s">
        <v>1594</v>
      </c>
      <c r="H1457" s="9" t="s">
        <v>1595</v>
      </c>
      <c r="I1457" s="9" t="s">
        <v>54</v>
      </c>
      <c r="J1457" s="15">
        <v>5260.2937010927817</v>
      </c>
      <c r="K1457" s="16">
        <v>9.3608535726561257</v>
      </c>
      <c r="L1457" s="9" t="s">
        <v>27</v>
      </c>
      <c r="M1457" s="9">
        <v>2021</v>
      </c>
      <c r="N1457" s="9" t="s">
        <v>31</v>
      </c>
      <c r="O1457" s="9" t="s">
        <v>31</v>
      </c>
      <c r="P1457" s="9">
        <v>2035</v>
      </c>
      <c r="Q1457" s="9" t="s">
        <v>32</v>
      </c>
      <c r="R1457" s="17">
        <v>2.6830457526020668</v>
      </c>
      <c r="S1457" s="9">
        <v>2035</v>
      </c>
      <c r="T1457" s="9" t="s">
        <v>27</v>
      </c>
      <c r="U1457" s="9" t="s">
        <v>225</v>
      </c>
      <c r="V1457" s="9" t="s">
        <v>226</v>
      </c>
      <c r="W1457" s="9">
        <v>96</v>
      </c>
      <c r="X1457" s="9" t="s">
        <v>227</v>
      </c>
    </row>
    <row r="1458" spans="1:24" ht="36">
      <c r="A1458" s="9" t="s">
        <v>1593</v>
      </c>
      <c r="B1458" s="9" t="s">
        <v>70</v>
      </c>
      <c r="C1458" s="9" t="s">
        <v>157</v>
      </c>
      <c r="D1458" s="9" t="s">
        <v>27</v>
      </c>
      <c r="E1458" s="9" t="s">
        <v>565</v>
      </c>
      <c r="F1458" s="9" t="s">
        <v>565</v>
      </c>
      <c r="G1458" s="9" t="s">
        <v>1594</v>
      </c>
      <c r="H1458" s="9" t="s">
        <v>1595</v>
      </c>
      <c r="I1458" s="9" t="s">
        <v>54</v>
      </c>
      <c r="J1458" s="15">
        <v>2453.1409588538982</v>
      </c>
      <c r="K1458" s="16">
        <v>6.4673437578266899</v>
      </c>
      <c r="L1458" s="9" t="s">
        <v>27</v>
      </c>
      <c r="M1458" s="9">
        <v>2021</v>
      </c>
      <c r="N1458" s="9" t="s">
        <v>31</v>
      </c>
      <c r="O1458" s="9" t="s">
        <v>31</v>
      </c>
      <c r="P1458" s="9">
        <v>2035</v>
      </c>
      <c r="Q1458" s="9" t="s">
        <v>32</v>
      </c>
      <c r="R1458" s="17">
        <v>1.2534958223174231</v>
      </c>
      <c r="S1458" s="9">
        <v>2035</v>
      </c>
      <c r="T1458" s="9" t="s">
        <v>27</v>
      </c>
      <c r="U1458" s="9" t="s">
        <v>225</v>
      </c>
      <c r="V1458" s="9" t="s">
        <v>226</v>
      </c>
      <c r="W1458" s="9">
        <v>96</v>
      </c>
      <c r="X1458" s="9" t="s">
        <v>227</v>
      </c>
    </row>
    <row r="1459" spans="1:24" ht="36">
      <c r="A1459" s="9" t="s">
        <v>1593</v>
      </c>
      <c r="B1459" s="9" t="s">
        <v>70</v>
      </c>
      <c r="C1459" s="9" t="s">
        <v>465</v>
      </c>
      <c r="D1459" s="9" t="s">
        <v>27</v>
      </c>
      <c r="E1459" s="9" t="s">
        <v>972</v>
      </c>
      <c r="F1459" s="9" t="s">
        <v>972</v>
      </c>
      <c r="G1459" s="9" t="s">
        <v>1594</v>
      </c>
      <c r="H1459" s="9" t="s">
        <v>1595</v>
      </c>
      <c r="I1459" s="9" t="s">
        <v>54</v>
      </c>
      <c r="J1459" s="15">
        <v>3157.4716438534329</v>
      </c>
      <c r="K1459" s="16">
        <v>5.0679812345070889</v>
      </c>
      <c r="L1459" s="9" t="s">
        <v>27</v>
      </c>
      <c r="M1459" s="9">
        <v>2021</v>
      </c>
      <c r="N1459" s="9" t="s">
        <v>31</v>
      </c>
      <c r="O1459" s="9" t="s">
        <v>31</v>
      </c>
      <c r="P1459" s="9">
        <v>2035</v>
      </c>
      <c r="Q1459" s="9" t="s">
        <v>32</v>
      </c>
      <c r="R1459" s="17">
        <v>2.571677169660155</v>
      </c>
      <c r="S1459" s="9">
        <v>2035</v>
      </c>
      <c r="T1459" s="9" t="s">
        <v>27</v>
      </c>
      <c r="U1459" s="9" t="s">
        <v>225</v>
      </c>
      <c r="V1459" s="9" t="s">
        <v>226</v>
      </c>
      <c r="W1459" s="9">
        <v>96</v>
      </c>
      <c r="X1459" s="9" t="s">
        <v>227</v>
      </c>
    </row>
    <row r="1460" spans="1:24" ht="36">
      <c r="A1460" s="9" t="s">
        <v>1593</v>
      </c>
      <c r="B1460" s="9" t="s">
        <v>70</v>
      </c>
      <c r="C1460" s="9" t="s">
        <v>270</v>
      </c>
      <c r="D1460" s="9" t="s">
        <v>27</v>
      </c>
      <c r="E1460" s="9" t="s">
        <v>271</v>
      </c>
      <c r="F1460" s="9" t="s">
        <v>271</v>
      </c>
      <c r="G1460" s="9" t="s">
        <v>1594</v>
      </c>
      <c r="H1460" s="9" t="s">
        <v>1595</v>
      </c>
      <c r="I1460" s="9" t="s">
        <v>54</v>
      </c>
      <c r="J1460" s="15">
        <v>8539.8041861498386</v>
      </c>
      <c r="K1460" s="16">
        <v>21.302036984993549</v>
      </c>
      <c r="L1460" s="9" t="s">
        <v>27</v>
      </c>
      <c r="M1460" s="9">
        <v>2021</v>
      </c>
      <c r="N1460" s="9" t="s">
        <v>31</v>
      </c>
      <c r="O1460" s="9" t="s">
        <v>31</v>
      </c>
      <c r="P1460" s="9">
        <v>2035</v>
      </c>
      <c r="Q1460" s="9" t="s">
        <v>32</v>
      </c>
      <c r="R1460" s="17">
        <v>5.0295331143760045</v>
      </c>
      <c r="S1460" s="9">
        <v>2035</v>
      </c>
      <c r="T1460" s="9" t="s">
        <v>27</v>
      </c>
      <c r="U1460" s="9" t="s">
        <v>225</v>
      </c>
      <c r="V1460" s="9" t="s">
        <v>226</v>
      </c>
      <c r="W1460" s="9">
        <v>96</v>
      </c>
      <c r="X1460" s="9" t="s">
        <v>227</v>
      </c>
    </row>
    <row r="1461" spans="1:24" ht="36">
      <c r="A1461" s="9" t="s">
        <v>1593</v>
      </c>
      <c r="B1461" s="9" t="s">
        <v>70</v>
      </c>
      <c r="C1461" s="9" t="s">
        <v>234</v>
      </c>
      <c r="D1461" s="9" t="s">
        <v>27</v>
      </c>
      <c r="E1461" s="9" t="s">
        <v>1251</v>
      </c>
      <c r="F1461" s="9" t="s">
        <v>1251</v>
      </c>
      <c r="G1461" s="9" t="s">
        <v>1594</v>
      </c>
      <c r="H1461" s="9" t="s">
        <v>1595</v>
      </c>
      <c r="I1461" s="9" t="s">
        <v>54</v>
      </c>
      <c r="J1461" s="15">
        <v>3346.7546938473884</v>
      </c>
      <c r="K1461" s="16">
        <v>6.2425660547167228</v>
      </c>
      <c r="L1461" s="9" t="s">
        <v>27</v>
      </c>
      <c r="M1461" s="9">
        <v>2021</v>
      </c>
      <c r="N1461" s="9" t="s">
        <v>31</v>
      </c>
      <c r="O1461" s="9" t="s">
        <v>31</v>
      </c>
      <c r="P1461" s="9">
        <v>2035</v>
      </c>
      <c r="Q1461" s="9" t="s">
        <v>32</v>
      </c>
      <c r="R1461" s="17">
        <v>2.0014234559654858</v>
      </c>
      <c r="S1461" s="9">
        <v>2035</v>
      </c>
      <c r="T1461" s="9" t="s">
        <v>27</v>
      </c>
      <c r="U1461" s="9" t="s">
        <v>225</v>
      </c>
      <c r="V1461" s="9" t="s">
        <v>226</v>
      </c>
      <c r="W1461" s="9">
        <v>96</v>
      </c>
      <c r="X1461" s="9" t="s">
        <v>227</v>
      </c>
    </row>
    <row r="1462" spans="1:24" ht="36">
      <c r="A1462" s="9" t="s">
        <v>1593</v>
      </c>
      <c r="B1462" s="9" t="s">
        <v>70</v>
      </c>
      <c r="C1462" s="9" t="s">
        <v>157</v>
      </c>
      <c r="D1462" s="9" t="s">
        <v>27</v>
      </c>
      <c r="E1462" s="9" t="s">
        <v>568</v>
      </c>
      <c r="F1462" s="9" t="s">
        <v>568</v>
      </c>
      <c r="G1462" s="9" t="s">
        <v>1594</v>
      </c>
      <c r="H1462" s="9" t="s">
        <v>1595</v>
      </c>
      <c r="I1462" s="9" t="s">
        <v>54</v>
      </c>
      <c r="J1462" s="15">
        <v>30076.959823490932</v>
      </c>
      <c r="K1462" s="16">
        <v>85.613141991247062</v>
      </c>
      <c r="L1462" s="9" t="s">
        <v>27</v>
      </c>
      <c r="M1462" s="9">
        <v>2021</v>
      </c>
      <c r="N1462" s="9" t="s">
        <v>31</v>
      </c>
      <c r="O1462" s="9" t="s">
        <v>31</v>
      </c>
      <c r="P1462" s="9">
        <v>2035</v>
      </c>
      <c r="Q1462" s="9" t="s">
        <v>32</v>
      </c>
      <c r="R1462" s="17">
        <v>12.821376288356241</v>
      </c>
      <c r="S1462" s="9">
        <v>2035</v>
      </c>
      <c r="T1462" s="9" t="s">
        <v>27</v>
      </c>
      <c r="U1462" s="9" t="s">
        <v>225</v>
      </c>
      <c r="V1462" s="9" t="s">
        <v>226</v>
      </c>
      <c r="W1462" s="9">
        <v>96</v>
      </c>
      <c r="X1462" s="9" t="s">
        <v>227</v>
      </c>
    </row>
    <row r="1463" spans="1:24" ht="36">
      <c r="A1463" s="9" t="s">
        <v>1593</v>
      </c>
      <c r="B1463" s="9" t="s">
        <v>70</v>
      </c>
      <c r="C1463" s="9" t="s">
        <v>355</v>
      </c>
      <c r="D1463" s="9" t="s">
        <v>27</v>
      </c>
      <c r="E1463" s="9" t="s">
        <v>1252</v>
      </c>
      <c r="F1463" s="9" t="s">
        <v>1252</v>
      </c>
      <c r="G1463" s="9" t="s">
        <v>1594</v>
      </c>
      <c r="H1463" s="9" t="s">
        <v>1595</v>
      </c>
      <c r="I1463" s="9" t="s">
        <v>54</v>
      </c>
      <c r="J1463" s="15">
        <v>2147.832717650263</v>
      </c>
      <c r="K1463" s="16">
        <v>5.1839666209953874</v>
      </c>
      <c r="L1463" s="9" t="s">
        <v>27</v>
      </c>
      <c r="M1463" s="9">
        <v>2021</v>
      </c>
      <c r="N1463" s="9" t="s">
        <v>31</v>
      </c>
      <c r="O1463" s="9" t="s">
        <v>31</v>
      </c>
      <c r="P1463" s="9">
        <v>2035</v>
      </c>
      <c r="Q1463" s="9" t="s">
        <v>32</v>
      </c>
      <c r="R1463" s="17">
        <v>1.1940422884952158</v>
      </c>
      <c r="S1463" s="9">
        <v>2035</v>
      </c>
      <c r="T1463" s="9" t="s">
        <v>27</v>
      </c>
      <c r="U1463" s="9" t="s">
        <v>225</v>
      </c>
      <c r="V1463" s="9" t="s">
        <v>226</v>
      </c>
      <c r="W1463" s="9">
        <v>96</v>
      </c>
      <c r="X1463" s="9" t="s">
        <v>227</v>
      </c>
    </row>
    <row r="1464" spans="1:24" ht="36">
      <c r="A1464" s="9" t="s">
        <v>1593</v>
      </c>
      <c r="B1464" s="9" t="s">
        <v>70</v>
      </c>
      <c r="C1464" s="9" t="s">
        <v>455</v>
      </c>
      <c r="D1464" s="9" t="s">
        <v>27</v>
      </c>
      <c r="E1464" s="9" t="s">
        <v>974</v>
      </c>
      <c r="F1464" s="9" t="s">
        <v>974</v>
      </c>
      <c r="G1464" s="9" t="s">
        <v>1594</v>
      </c>
      <c r="H1464" s="9" t="s">
        <v>1595</v>
      </c>
      <c r="I1464" s="9" t="s">
        <v>54</v>
      </c>
      <c r="J1464" s="15">
        <v>2080.4696435624364</v>
      </c>
      <c r="K1464" s="16">
        <v>8.0969759530590846</v>
      </c>
      <c r="L1464" s="9" t="s">
        <v>27</v>
      </c>
      <c r="M1464" s="9">
        <v>2021</v>
      </c>
      <c r="N1464" s="9" t="s">
        <v>31</v>
      </c>
      <c r="O1464" s="9" t="s">
        <v>31</v>
      </c>
      <c r="P1464" s="9">
        <v>2035</v>
      </c>
      <c r="Q1464" s="9" t="s">
        <v>32</v>
      </c>
      <c r="R1464" s="17">
        <v>1.591911016204584</v>
      </c>
      <c r="S1464" s="9">
        <v>2035</v>
      </c>
      <c r="T1464" s="9" t="s">
        <v>27</v>
      </c>
      <c r="U1464" s="9" t="s">
        <v>225</v>
      </c>
      <c r="V1464" s="9" t="s">
        <v>226</v>
      </c>
      <c r="W1464" s="9">
        <v>96</v>
      </c>
      <c r="X1464" s="9" t="s">
        <v>227</v>
      </c>
    </row>
    <row r="1465" spans="1:24" ht="36">
      <c r="A1465" s="9" t="s">
        <v>1593</v>
      </c>
      <c r="B1465" s="9" t="s">
        <v>70</v>
      </c>
      <c r="C1465" s="9" t="s">
        <v>252</v>
      </c>
      <c r="D1465" s="9" t="s">
        <v>27</v>
      </c>
      <c r="E1465" s="9" t="s">
        <v>570</v>
      </c>
      <c r="F1465" s="9" t="s">
        <v>570</v>
      </c>
      <c r="G1465" s="9" t="s">
        <v>1594</v>
      </c>
      <c r="H1465" s="9" t="s">
        <v>1595</v>
      </c>
      <c r="I1465" s="9" t="s">
        <v>54</v>
      </c>
      <c r="J1465" s="15">
        <v>14223.503377574181</v>
      </c>
      <c r="K1465" s="16">
        <v>43.043240952527576</v>
      </c>
      <c r="L1465" s="9" t="s">
        <v>27</v>
      </c>
      <c r="M1465" s="9">
        <v>2021</v>
      </c>
      <c r="N1465" s="9" t="s">
        <v>31</v>
      </c>
      <c r="O1465" s="9" t="s">
        <v>31</v>
      </c>
      <c r="P1465" s="9">
        <v>2035</v>
      </c>
      <c r="Q1465" s="9" t="s">
        <v>32</v>
      </c>
      <c r="R1465" s="17">
        <v>18.681294022322337</v>
      </c>
      <c r="S1465" s="9">
        <v>2035</v>
      </c>
      <c r="T1465" s="9" t="s">
        <v>27</v>
      </c>
      <c r="U1465" s="9" t="s">
        <v>225</v>
      </c>
      <c r="V1465" s="9" t="s">
        <v>226</v>
      </c>
      <c r="W1465" s="9">
        <v>96</v>
      </c>
      <c r="X1465" s="9" t="s">
        <v>227</v>
      </c>
    </row>
    <row r="1466" spans="1:24" ht="36">
      <c r="A1466" s="9" t="s">
        <v>1593</v>
      </c>
      <c r="B1466" s="9" t="s">
        <v>70</v>
      </c>
      <c r="C1466" s="9" t="s">
        <v>273</v>
      </c>
      <c r="D1466" s="9" t="s">
        <v>27</v>
      </c>
      <c r="E1466" s="9" t="s">
        <v>1253</v>
      </c>
      <c r="F1466" s="9" t="s">
        <v>1253</v>
      </c>
      <c r="G1466" s="9" t="s">
        <v>1594</v>
      </c>
      <c r="H1466" s="9" t="s">
        <v>1595</v>
      </c>
      <c r="I1466" s="9" t="s">
        <v>54</v>
      </c>
      <c r="J1466" s="15">
        <v>2937.6228569972473</v>
      </c>
      <c r="K1466" s="16">
        <v>11.439793349875629</v>
      </c>
      <c r="L1466" s="9" t="s">
        <v>27</v>
      </c>
      <c r="M1466" s="9">
        <v>2021</v>
      </c>
      <c r="N1466" s="9" t="s">
        <v>31</v>
      </c>
      <c r="O1466" s="9" t="s">
        <v>31</v>
      </c>
      <c r="P1466" s="9">
        <v>2035</v>
      </c>
      <c r="Q1466" s="9" t="s">
        <v>32</v>
      </c>
      <c r="R1466" s="17">
        <v>2.4321032283784301</v>
      </c>
      <c r="S1466" s="9">
        <v>2035</v>
      </c>
      <c r="T1466" s="9" t="s">
        <v>27</v>
      </c>
      <c r="U1466" s="9" t="s">
        <v>225</v>
      </c>
      <c r="V1466" s="9" t="s">
        <v>226</v>
      </c>
      <c r="W1466" s="9">
        <v>96</v>
      </c>
      <c r="X1466" s="9" t="s">
        <v>227</v>
      </c>
    </row>
    <row r="1467" spans="1:24" ht="36">
      <c r="A1467" s="9" t="s">
        <v>1593</v>
      </c>
      <c r="B1467" s="9" t="s">
        <v>70</v>
      </c>
      <c r="C1467" s="9" t="s">
        <v>276</v>
      </c>
      <c r="D1467" s="9" t="s">
        <v>27</v>
      </c>
      <c r="E1467" s="9" t="s">
        <v>572</v>
      </c>
      <c r="F1467" s="9" t="s">
        <v>572</v>
      </c>
      <c r="G1467" s="9" t="s">
        <v>1594</v>
      </c>
      <c r="H1467" s="9" t="s">
        <v>1595</v>
      </c>
      <c r="I1467" s="9" t="s">
        <v>54</v>
      </c>
      <c r="J1467" s="15">
        <v>13064.200426700545</v>
      </c>
      <c r="K1467" s="16">
        <v>33.223793211034902</v>
      </c>
      <c r="L1467" s="9" t="s">
        <v>27</v>
      </c>
      <c r="M1467" s="9">
        <v>2021</v>
      </c>
      <c r="N1467" s="9" t="s">
        <v>31</v>
      </c>
      <c r="O1467" s="9" t="s">
        <v>31</v>
      </c>
      <c r="P1467" s="9">
        <v>2035</v>
      </c>
      <c r="Q1467" s="9" t="s">
        <v>32</v>
      </c>
      <c r="R1467" s="17">
        <v>7.0853288372783618</v>
      </c>
      <c r="S1467" s="9">
        <v>2035</v>
      </c>
      <c r="T1467" s="9" t="s">
        <v>27</v>
      </c>
      <c r="U1467" s="9" t="s">
        <v>225</v>
      </c>
      <c r="V1467" s="9" t="s">
        <v>226</v>
      </c>
      <c r="W1467" s="9">
        <v>96</v>
      </c>
      <c r="X1467" s="9" t="s">
        <v>227</v>
      </c>
    </row>
    <row r="1468" spans="1:24" ht="36">
      <c r="A1468" s="9" t="s">
        <v>1593</v>
      </c>
      <c r="B1468" s="9" t="s">
        <v>70</v>
      </c>
      <c r="C1468" s="9" t="s">
        <v>355</v>
      </c>
      <c r="D1468" s="9" t="s">
        <v>27</v>
      </c>
      <c r="E1468" s="9" t="s">
        <v>1254</v>
      </c>
      <c r="F1468" s="9" t="s">
        <v>1254</v>
      </c>
      <c r="G1468" s="9" t="s">
        <v>1594</v>
      </c>
      <c r="H1468" s="9" t="s">
        <v>1595</v>
      </c>
      <c r="I1468" s="9" t="s">
        <v>54</v>
      </c>
      <c r="J1468" s="15">
        <v>11073.100539839668</v>
      </c>
      <c r="K1468" s="16">
        <v>28.256051713878907</v>
      </c>
      <c r="L1468" s="9" t="s">
        <v>27</v>
      </c>
      <c r="M1468" s="9">
        <v>2021</v>
      </c>
      <c r="N1468" s="9" t="s">
        <v>31</v>
      </c>
      <c r="O1468" s="9" t="s">
        <v>31</v>
      </c>
      <c r="P1468" s="9">
        <v>2035</v>
      </c>
      <c r="Q1468" s="9" t="s">
        <v>32</v>
      </c>
      <c r="R1468" s="17">
        <v>7.4294091315436086</v>
      </c>
      <c r="S1468" s="9">
        <v>2035</v>
      </c>
      <c r="T1468" s="9" t="s">
        <v>27</v>
      </c>
      <c r="U1468" s="9" t="s">
        <v>225</v>
      </c>
      <c r="V1468" s="9" t="s">
        <v>226</v>
      </c>
      <c r="W1468" s="9">
        <v>96</v>
      </c>
      <c r="X1468" s="9" t="s">
        <v>227</v>
      </c>
    </row>
    <row r="1469" spans="1:24" ht="36">
      <c r="A1469" s="9" t="s">
        <v>1593</v>
      </c>
      <c r="B1469" s="9" t="s">
        <v>70</v>
      </c>
      <c r="C1469" s="9" t="s">
        <v>266</v>
      </c>
      <c r="D1469" s="9" t="s">
        <v>27</v>
      </c>
      <c r="E1469" s="9" t="s">
        <v>574</v>
      </c>
      <c r="F1469" s="9" t="s">
        <v>574</v>
      </c>
      <c r="G1469" s="9" t="s">
        <v>1594</v>
      </c>
      <c r="H1469" s="9" t="s">
        <v>1595</v>
      </c>
      <c r="I1469" s="9" t="s">
        <v>54</v>
      </c>
      <c r="J1469" s="15">
        <v>4760.0231317295393</v>
      </c>
      <c r="K1469" s="16">
        <v>6.3433006734900985</v>
      </c>
      <c r="L1469" s="9" t="s">
        <v>27</v>
      </c>
      <c r="M1469" s="9">
        <v>2021</v>
      </c>
      <c r="N1469" s="9" t="s">
        <v>31</v>
      </c>
      <c r="O1469" s="9" t="s">
        <v>31</v>
      </c>
      <c r="P1469" s="9">
        <v>2035</v>
      </c>
      <c r="Q1469" s="9" t="s">
        <v>32</v>
      </c>
      <c r="R1469" s="17">
        <v>1.63167271269466</v>
      </c>
      <c r="S1469" s="9">
        <v>2035</v>
      </c>
      <c r="T1469" s="9" t="s">
        <v>27</v>
      </c>
      <c r="U1469" s="9" t="s">
        <v>225</v>
      </c>
      <c r="V1469" s="9" t="s">
        <v>226</v>
      </c>
      <c r="W1469" s="9">
        <v>96</v>
      </c>
      <c r="X1469" s="9" t="s">
        <v>227</v>
      </c>
    </row>
    <row r="1470" spans="1:24" ht="36">
      <c r="A1470" s="9" t="s">
        <v>1593</v>
      </c>
      <c r="B1470" s="9" t="s">
        <v>70</v>
      </c>
      <c r="C1470" s="9" t="s">
        <v>241</v>
      </c>
      <c r="D1470" s="9" t="s">
        <v>27</v>
      </c>
      <c r="E1470" s="9" t="s">
        <v>576</v>
      </c>
      <c r="F1470" s="9" t="s">
        <v>576</v>
      </c>
      <c r="G1470" s="9" t="s">
        <v>1594</v>
      </c>
      <c r="H1470" s="9" t="s">
        <v>1595</v>
      </c>
      <c r="I1470" s="9" t="s">
        <v>54</v>
      </c>
      <c r="J1470" s="15">
        <v>7180.1249524744208</v>
      </c>
      <c r="K1470" s="16">
        <v>37.423098474327951</v>
      </c>
      <c r="L1470" s="9" t="s">
        <v>27</v>
      </c>
      <c r="M1470" s="9">
        <v>2021</v>
      </c>
      <c r="N1470" s="9" t="s">
        <v>31</v>
      </c>
      <c r="O1470" s="9" t="s">
        <v>31</v>
      </c>
      <c r="P1470" s="9">
        <v>2035</v>
      </c>
      <c r="Q1470" s="9" t="s">
        <v>32</v>
      </c>
      <c r="R1470" s="17">
        <v>4.2635380965328542</v>
      </c>
      <c r="S1470" s="9">
        <v>2035</v>
      </c>
      <c r="T1470" s="9" t="s">
        <v>27</v>
      </c>
      <c r="U1470" s="9" t="s">
        <v>225</v>
      </c>
      <c r="V1470" s="9" t="s">
        <v>226</v>
      </c>
      <c r="W1470" s="9">
        <v>96</v>
      </c>
      <c r="X1470" s="9" t="s">
        <v>227</v>
      </c>
    </row>
    <row r="1471" spans="1:24" ht="36">
      <c r="A1471" s="9" t="s">
        <v>1593</v>
      </c>
      <c r="B1471" s="9" t="s">
        <v>70</v>
      </c>
      <c r="C1471" s="9" t="s">
        <v>355</v>
      </c>
      <c r="D1471" s="9" t="s">
        <v>27</v>
      </c>
      <c r="E1471" s="9" t="s">
        <v>1255</v>
      </c>
      <c r="F1471" s="9" t="s">
        <v>1255</v>
      </c>
      <c r="G1471" s="9" t="s">
        <v>1594</v>
      </c>
      <c r="H1471" s="9" t="s">
        <v>1595</v>
      </c>
      <c r="I1471" s="9" t="s">
        <v>54</v>
      </c>
      <c r="J1471" s="15">
        <v>10900.516791637512</v>
      </c>
      <c r="K1471" s="16">
        <v>24.551824981247059</v>
      </c>
      <c r="L1471" s="9" t="s">
        <v>27</v>
      </c>
      <c r="M1471" s="9">
        <v>2021</v>
      </c>
      <c r="N1471" s="9" t="s">
        <v>31</v>
      </c>
      <c r="O1471" s="9" t="s">
        <v>31</v>
      </c>
      <c r="P1471" s="9">
        <v>2035</v>
      </c>
      <c r="Q1471" s="9" t="s">
        <v>32</v>
      </c>
      <c r="R1471" s="17">
        <v>5.4408992742210973</v>
      </c>
      <c r="S1471" s="9">
        <v>2035</v>
      </c>
      <c r="T1471" s="9" t="s">
        <v>27</v>
      </c>
      <c r="U1471" s="9" t="s">
        <v>225</v>
      </c>
      <c r="V1471" s="9" t="s">
        <v>226</v>
      </c>
      <c r="W1471" s="9">
        <v>96</v>
      </c>
      <c r="X1471" s="9" t="s">
        <v>227</v>
      </c>
    </row>
    <row r="1472" spans="1:24" ht="36">
      <c r="A1472" s="9" t="s">
        <v>1593</v>
      </c>
      <c r="B1472" s="9" t="s">
        <v>70</v>
      </c>
      <c r="C1472" s="9" t="s">
        <v>247</v>
      </c>
      <c r="D1472" s="9" t="s">
        <v>27</v>
      </c>
      <c r="E1472" s="9" t="s">
        <v>578</v>
      </c>
      <c r="F1472" s="9" t="s">
        <v>578</v>
      </c>
      <c r="G1472" s="9" t="s">
        <v>1594</v>
      </c>
      <c r="H1472" s="9" t="s">
        <v>1595</v>
      </c>
      <c r="I1472" s="9" t="s">
        <v>54</v>
      </c>
      <c r="J1472" s="15">
        <v>58207.694845825237</v>
      </c>
      <c r="K1472" s="16">
        <v>133.21308102588677</v>
      </c>
      <c r="L1472" s="9" t="s">
        <v>27</v>
      </c>
      <c r="M1472" s="9">
        <v>2021</v>
      </c>
      <c r="N1472" s="9" t="s">
        <v>31</v>
      </c>
      <c r="O1472" s="9" t="s">
        <v>31</v>
      </c>
      <c r="P1472" s="9">
        <v>2035</v>
      </c>
      <c r="Q1472" s="9" t="s">
        <v>32</v>
      </c>
      <c r="R1472" s="17">
        <v>29.791183116435409</v>
      </c>
      <c r="S1472" s="9">
        <v>2035</v>
      </c>
      <c r="T1472" s="9" t="s">
        <v>27</v>
      </c>
      <c r="U1472" s="9" t="s">
        <v>225</v>
      </c>
      <c r="V1472" s="9" t="s">
        <v>226</v>
      </c>
      <c r="W1472" s="9">
        <v>96</v>
      </c>
      <c r="X1472" s="9" t="s">
        <v>227</v>
      </c>
    </row>
    <row r="1473" spans="1:24" ht="36">
      <c r="A1473" s="9" t="s">
        <v>1593</v>
      </c>
      <c r="B1473" s="9" t="s">
        <v>70</v>
      </c>
      <c r="C1473" s="9" t="s">
        <v>241</v>
      </c>
      <c r="D1473" s="9" t="s">
        <v>27</v>
      </c>
      <c r="E1473" s="9" t="s">
        <v>976</v>
      </c>
      <c r="F1473" s="9" t="s">
        <v>976</v>
      </c>
      <c r="G1473" s="9" t="s">
        <v>1594</v>
      </c>
      <c r="H1473" s="9" t="s">
        <v>1595</v>
      </c>
      <c r="I1473" s="9" t="s">
        <v>54</v>
      </c>
      <c r="J1473" s="15">
        <v>3755.7182402374301</v>
      </c>
      <c r="K1473" s="16">
        <v>6.9718417765148208</v>
      </c>
      <c r="L1473" s="9" t="s">
        <v>27</v>
      </c>
      <c r="M1473" s="9">
        <v>2021</v>
      </c>
      <c r="N1473" s="9" t="s">
        <v>31</v>
      </c>
      <c r="O1473" s="9" t="s">
        <v>31</v>
      </c>
      <c r="P1473" s="9">
        <v>2035</v>
      </c>
      <c r="Q1473" s="9" t="s">
        <v>32</v>
      </c>
      <c r="R1473" s="17">
        <v>1.5092586697725154</v>
      </c>
      <c r="S1473" s="9">
        <v>2035</v>
      </c>
      <c r="T1473" s="9" t="s">
        <v>27</v>
      </c>
      <c r="U1473" s="9" t="s">
        <v>225</v>
      </c>
      <c r="V1473" s="9" t="s">
        <v>226</v>
      </c>
      <c r="W1473" s="9">
        <v>96</v>
      </c>
      <c r="X1473" s="9" t="s">
        <v>227</v>
      </c>
    </row>
    <row r="1474" spans="1:24" ht="36">
      <c r="A1474" s="9" t="s">
        <v>1593</v>
      </c>
      <c r="B1474" s="9" t="s">
        <v>70</v>
      </c>
      <c r="C1474" s="9" t="s">
        <v>157</v>
      </c>
      <c r="D1474" s="9" t="s">
        <v>27</v>
      </c>
      <c r="E1474" s="9" t="s">
        <v>978</v>
      </c>
      <c r="F1474" s="9" t="s">
        <v>978</v>
      </c>
      <c r="G1474" s="9" t="s">
        <v>1594</v>
      </c>
      <c r="H1474" s="9" t="s">
        <v>1595</v>
      </c>
      <c r="I1474" s="9" t="s">
        <v>54</v>
      </c>
      <c r="J1474" s="15">
        <v>6654.6089537521793</v>
      </c>
      <c r="K1474" s="16">
        <v>18.155049169273319</v>
      </c>
      <c r="L1474" s="9" t="s">
        <v>27</v>
      </c>
      <c r="M1474" s="9">
        <v>2021</v>
      </c>
      <c r="N1474" s="9" t="s">
        <v>31</v>
      </c>
      <c r="O1474" s="9" t="s">
        <v>31</v>
      </c>
      <c r="P1474" s="9">
        <v>2035</v>
      </c>
      <c r="Q1474" s="9" t="s">
        <v>32</v>
      </c>
      <c r="R1474" s="17">
        <v>3.4235714961554375</v>
      </c>
      <c r="S1474" s="9">
        <v>2035</v>
      </c>
      <c r="T1474" s="9" t="s">
        <v>27</v>
      </c>
      <c r="U1474" s="9" t="s">
        <v>225</v>
      </c>
      <c r="V1474" s="9" t="s">
        <v>226</v>
      </c>
      <c r="W1474" s="9">
        <v>96</v>
      </c>
      <c r="X1474" s="9" t="s">
        <v>227</v>
      </c>
    </row>
    <row r="1475" spans="1:24" ht="36">
      <c r="A1475" s="9" t="s">
        <v>1593</v>
      </c>
      <c r="B1475" s="9" t="s">
        <v>70</v>
      </c>
      <c r="C1475" s="9" t="s">
        <v>247</v>
      </c>
      <c r="D1475" s="9" t="s">
        <v>27</v>
      </c>
      <c r="E1475" s="9" t="s">
        <v>580</v>
      </c>
      <c r="F1475" s="9" t="s">
        <v>580</v>
      </c>
      <c r="G1475" s="9" t="s">
        <v>1594</v>
      </c>
      <c r="H1475" s="9" t="s">
        <v>1595</v>
      </c>
      <c r="I1475" s="9" t="s">
        <v>54</v>
      </c>
      <c r="J1475" s="15">
        <v>128838.83780950024</v>
      </c>
      <c r="K1475" s="16">
        <v>338.53298239031915</v>
      </c>
      <c r="L1475" s="9" t="s">
        <v>27</v>
      </c>
      <c r="M1475" s="9">
        <v>2021</v>
      </c>
      <c r="N1475" s="9" t="s">
        <v>31</v>
      </c>
      <c r="O1475" s="9" t="s">
        <v>31</v>
      </c>
      <c r="P1475" s="9">
        <v>2035</v>
      </c>
      <c r="Q1475" s="9" t="s">
        <v>32</v>
      </c>
      <c r="R1475" s="17">
        <v>71.452144766359623</v>
      </c>
      <c r="S1475" s="9">
        <v>2035</v>
      </c>
      <c r="T1475" s="9" t="s">
        <v>27</v>
      </c>
      <c r="U1475" s="9" t="s">
        <v>225</v>
      </c>
      <c r="V1475" s="9" t="s">
        <v>226</v>
      </c>
      <c r="W1475" s="9">
        <v>96</v>
      </c>
      <c r="X1475" s="9" t="s">
        <v>227</v>
      </c>
    </row>
    <row r="1476" spans="1:24" ht="36">
      <c r="A1476" s="9" t="s">
        <v>1593</v>
      </c>
      <c r="B1476" s="9" t="s">
        <v>70</v>
      </c>
      <c r="C1476" s="9" t="s">
        <v>468</v>
      </c>
      <c r="D1476" s="9" t="s">
        <v>27</v>
      </c>
      <c r="E1476" s="9" t="s">
        <v>980</v>
      </c>
      <c r="F1476" s="9" t="s">
        <v>980</v>
      </c>
      <c r="G1476" s="9" t="s">
        <v>1594</v>
      </c>
      <c r="H1476" s="9" t="s">
        <v>1595</v>
      </c>
      <c r="I1476" s="9" t="s">
        <v>54</v>
      </c>
      <c r="J1476" s="15">
        <v>21824.569319320864</v>
      </c>
      <c r="K1476" s="16">
        <v>65.510778643073536</v>
      </c>
      <c r="L1476" s="9" t="s">
        <v>27</v>
      </c>
      <c r="M1476" s="9">
        <v>2021</v>
      </c>
      <c r="N1476" s="9" t="s">
        <v>31</v>
      </c>
      <c r="O1476" s="9" t="s">
        <v>31</v>
      </c>
      <c r="P1476" s="9">
        <v>2035</v>
      </c>
      <c r="Q1476" s="9" t="s">
        <v>32</v>
      </c>
      <c r="R1476" s="17">
        <v>18.085429862784988</v>
      </c>
      <c r="S1476" s="9">
        <v>2035</v>
      </c>
      <c r="T1476" s="9" t="s">
        <v>27</v>
      </c>
      <c r="U1476" s="9" t="s">
        <v>225</v>
      </c>
      <c r="V1476" s="9" t="s">
        <v>226</v>
      </c>
      <c r="W1476" s="9">
        <v>96</v>
      </c>
      <c r="X1476" s="9" t="s">
        <v>227</v>
      </c>
    </row>
    <row r="1477" spans="1:24" ht="36">
      <c r="A1477" s="9" t="s">
        <v>1593</v>
      </c>
      <c r="B1477" s="9" t="s">
        <v>70</v>
      </c>
      <c r="C1477" s="9" t="s">
        <v>355</v>
      </c>
      <c r="D1477" s="9" t="s">
        <v>27</v>
      </c>
      <c r="E1477" s="9" t="s">
        <v>1256</v>
      </c>
      <c r="F1477" s="9" t="s">
        <v>1256</v>
      </c>
      <c r="G1477" s="9" t="s">
        <v>1594</v>
      </c>
      <c r="H1477" s="9" t="s">
        <v>1595</v>
      </c>
      <c r="I1477" s="9" t="s">
        <v>54</v>
      </c>
      <c r="J1477" s="15">
        <v>1437.1268056780962</v>
      </c>
      <c r="K1477" s="16">
        <v>3.2314284139093661</v>
      </c>
      <c r="L1477" s="9" t="s">
        <v>27</v>
      </c>
      <c r="M1477" s="9">
        <v>2021</v>
      </c>
      <c r="N1477" s="9" t="s">
        <v>31</v>
      </c>
      <c r="O1477" s="9" t="s">
        <v>31</v>
      </c>
      <c r="P1477" s="9">
        <v>2035</v>
      </c>
      <c r="Q1477" s="9" t="s">
        <v>32</v>
      </c>
      <c r="R1477" s="17">
        <v>0.87374150005002904</v>
      </c>
      <c r="S1477" s="9">
        <v>2035</v>
      </c>
      <c r="T1477" s="9" t="s">
        <v>27</v>
      </c>
      <c r="U1477" s="9" t="s">
        <v>225</v>
      </c>
      <c r="V1477" s="9" t="s">
        <v>226</v>
      </c>
      <c r="W1477" s="9">
        <v>96</v>
      </c>
      <c r="X1477" s="9" t="s">
        <v>227</v>
      </c>
    </row>
    <row r="1478" spans="1:24" ht="36">
      <c r="A1478" s="9" t="s">
        <v>1593</v>
      </c>
      <c r="B1478" s="9" t="s">
        <v>70</v>
      </c>
      <c r="C1478" s="9" t="s">
        <v>241</v>
      </c>
      <c r="D1478" s="9" t="s">
        <v>27</v>
      </c>
      <c r="E1478" s="9" t="s">
        <v>1257</v>
      </c>
      <c r="F1478" s="9" t="s">
        <v>1257</v>
      </c>
      <c r="G1478" s="9" t="s">
        <v>1594</v>
      </c>
      <c r="H1478" s="9" t="s">
        <v>1595</v>
      </c>
      <c r="I1478" s="9" t="s">
        <v>54</v>
      </c>
      <c r="J1478" s="15">
        <v>696817.44211509789</v>
      </c>
      <c r="K1478" s="16">
        <v>1852.1671626536784</v>
      </c>
      <c r="L1478" s="9" t="s">
        <v>27</v>
      </c>
      <c r="M1478" s="9">
        <v>2021</v>
      </c>
      <c r="N1478" s="9" t="s">
        <v>31</v>
      </c>
      <c r="O1478" s="9" t="s">
        <v>31</v>
      </c>
      <c r="P1478" s="9">
        <v>2035</v>
      </c>
      <c r="Q1478" s="9" t="s">
        <v>32</v>
      </c>
      <c r="R1478" s="17">
        <v>250.49273035935002</v>
      </c>
      <c r="S1478" s="9">
        <v>2035</v>
      </c>
      <c r="T1478" s="9" t="s">
        <v>27</v>
      </c>
      <c r="U1478" s="9" t="s">
        <v>225</v>
      </c>
      <c r="V1478" s="9" t="s">
        <v>226</v>
      </c>
      <c r="W1478" s="9">
        <v>96</v>
      </c>
      <c r="X1478" s="9" t="s">
        <v>227</v>
      </c>
    </row>
    <row r="1479" spans="1:24" ht="36">
      <c r="A1479" s="9" t="s">
        <v>1593</v>
      </c>
      <c r="B1479" s="9" t="s">
        <v>70</v>
      </c>
      <c r="C1479" s="9" t="s">
        <v>270</v>
      </c>
      <c r="D1479" s="9" t="s">
        <v>27</v>
      </c>
      <c r="E1479" s="9" t="s">
        <v>1258</v>
      </c>
      <c r="F1479" s="9" t="s">
        <v>1258</v>
      </c>
      <c r="G1479" s="9" t="s">
        <v>1594</v>
      </c>
      <c r="H1479" s="9" t="s">
        <v>1595</v>
      </c>
      <c r="I1479" s="9" t="s">
        <v>54</v>
      </c>
      <c r="J1479" s="15">
        <v>7835.6529817651899</v>
      </c>
      <c r="K1479" s="16">
        <v>17.759006938287268</v>
      </c>
      <c r="L1479" s="9" t="s">
        <v>27</v>
      </c>
      <c r="M1479" s="9">
        <v>2021</v>
      </c>
      <c r="N1479" s="9" t="s">
        <v>31</v>
      </c>
      <c r="O1479" s="9" t="s">
        <v>31</v>
      </c>
      <c r="P1479" s="9">
        <v>2035</v>
      </c>
      <c r="Q1479" s="9" t="s">
        <v>32</v>
      </c>
      <c r="R1479" s="17">
        <v>5.7730598083975497</v>
      </c>
      <c r="S1479" s="9">
        <v>2035</v>
      </c>
      <c r="T1479" s="9" t="s">
        <v>27</v>
      </c>
      <c r="U1479" s="9" t="s">
        <v>225</v>
      </c>
      <c r="V1479" s="9" t="s">
        <v>226</v>
      </c>
      <c r="W1479" s="9">
        <v>96</v>
      </c>
      <c r="X1479" s="9" t="s">
        <v>227</v>
      </c>
    </row>
    <row r="1480" spans="1:24" ht="36">
      <c r="A1480" s="9" t="s">
        <v>1593</v>
      </c>
      <c r="B1480" s="9" t="s">
        <v>70</v>
      </c>
      <c r="C1480" s="9" t="s">
        <v>43</v>
      </c>
      <c r="D1480" s="9" t="s">
        <v>27</v>
      </c>
      <c r="E1480" s="9" t="s">
        <v>1259</v>
      </c>
      <c r="F1480" s="9" t="s">
        <v>1259</v>
      </c>
      <c r="G1480" s="9" t="s">
        <v>1594</v>
      </c>
      <c r="H1480" s="9" t="s">
        <v>1595</v>
      </c>
      <c r="I1480" s="9" t="s">
        <v>54</v>
      </c>
      <c r="J1480" s="15">
        <v>18986.498307805574</v>
      </c>
      <c r="K1480" s="16">
        <v>43.848435477443203</v>
      </c>
      <c r="L1480" s="9" t="s">
        <v>27</v>
      </c>
      <c r="M1480" s="9">
        <v>2021</v>
      </c>
      <c r="N1480" s="9" t="s">
        <v>31</v>
      </c>
      <c r="O1480" s="9" t="s">
        <v>31</v>
      </c>
      <c r="P1480" s="9">
        <v>2035</v>
      </c>
      <c r="Q1480" s="9" t="s">
        <v>32</v>
      </c>
      <c r="R1480" s="17">
        <v>8.9546161590973323</v>
      </c>
      <c r="S1480" s="9">
        <v>2035</v>
      </c>
      <c r="T1480" s="9" t="s">
        <v>27</v>
      </c>
      <c r="U1480" s="9" t="s">
        <v>225</v>
      </c>
      <c r="V1480" s="9" t="s">
        <v>226</v>
      </c>
      <c r="W1480" s="9">
        <v>96</v>
      </c>
      <c r="X1480" s="9" t="s">
        <v>227</v>
      </c>
    </row>
    <row r="1481" spans="1:24" ht="36">
      <c r="A1481" s="9" t="s">
        <v>1593</v>
      </c>
      <c r="B1481" s="9" t="s">
        <v>70</v>
      </c>
      <c r="C1481" s="9" t="s">
        <v>241</v>
      </c>
      <c r="D1481" s="9" t="s">
        <v>27</v>
      </c>
      <c r="E1481" s="9" t="s">
        <v>1260</v>
      </c>
      <c r="F1481" s="9" t="s">
        <v>1260</v>
      </c>
      <c r="G1481" s="9" t="s">
        <v>1594</v>
      </c>
      <c r="H1481" s="9" t="s">
        <v>1595</v>
      </c>
      <c r="I1481" s="9" t="s">
        <v>54</v>
      </c>
      <c r="J1481" s="15">
        <v>7287.7809526698393</v>
      </c>
      <c r="K1481" s="16">
        <v>16.979765273629518</v>
      </c>
      <c r="L1481" s="9" t="s">
        <v>27</v>
      </c>
      <c r="M1481" s="9">
        <v>2021</v>
      </c>
      <c r="N1481" s="9" t="s">
        <v>31</v>
      </c>
      <c r="O1481" s="9" t="s">
        <v>31</v>
      </c>
      <c r="P1481" s="9">
        <v>2035</v>
      </c>
      <c r="Q1481" s="9" t="s">
        <v>32</v>
      </c>
      <c r="R1481" s="17">
        <v>5.8133842855368538</v>
      </c>
      <c r="S1481" s="9">
        <v>2035</v>
      </c>
      <c r="T1481" s="9" t="s">
        <v>27</v>
      </c>
      <c r="U1481" s="9" t="s">
        <v>225</v>
      </c>
      <c r="V1481" s="9" t="s">
        <v>226</v>
      </c>
      <c r="W1481" s="9">
        <v>96</v>
      </c>
      <c r="X1481" s="9" t="s">
        <v>227</v>
      </c>
    </row>
    <row r="1482" spans="1:24" ht="36">
      <c r="A1482" s="9" t="s">
        <v>1593</v>
      </c>
      <c r="B1482" s="9" t="s">
        <v>70</v>
      </c>
      <c r="C1482" s="9" t="s">
        <v>355</v>
      </c>
      <c r="D1482" s="9" t="s">
        <v>27</v>
      </c>
      <c r="E1482" s="9" t="s">
        <v>1261</v>
      </c>
      <c r="F1482" s="9" t="s">
        <v>1261</v>
      </c>
      <c r="G1482" s="9" t="s">
        <v>1594</v>
      </c>
      <c r="H1482" s="9" t="s">
        <v>1595</v>
      </c>
      <c r="I1482" s="9" t="s">
        <v>54</v>
      </c>
      <c r="J1482" s="15">
        <v>3141.2515112787587</v>
      </c>
      <c r="K1482" s="16">
        <v>6.6440092677454867</v>
      </c>
      <c r="L1482" s="9" t="s">
        <v>27</v>
      </c>
      <c r="M1482" s="9">
        <v>2021</v>
      </c>
      <c r="N1482" s="9" t="s">
        <v>31</v>
      </c>
      <c r="O1482" s="9" t="s">
        <v>31</v>
      </c>
      <c r="P1482" s="9">
        <v>2035</v>
      </c>
      <c r="Q1482" s="9" t="s">
        <v>32</v>
      </c>
      <c r="R1482" s="17">
        <v>1.6233853257205897</v>
      </c>
      <c r="S1482" s="9">
        <v>2035</v>
      </c>
      <c r="T1482" s="9" t="s">
        <v>27</v>
      </c>
      <c r="U1482" s="9" t="s">
        <v>225</v>
      </c>
      <c r="V1482" s="9" t="s">
        <v>226</v>
      </c>
      <c r="W1482" s="9">
        <v>96</v>
      </c>
      <c r="X1482" s="9" t="s">
        <v>227</v>
      </c>
    </row>
    <row r="1483" spans="1:24" ht="36">
      <c r="A1483" s="9" t="s">
        <v>1593</v>
      </c>
      <c r="B1483" s="9" t="s">
        <v>70</v>
      </c>
      <c r="C1483" s="9" t="s">
        <v>241</v>
      </c>
      <c r="D1483" s="9" t="s">
        <v>27</v>
      </c>
      <c r="E1483" s="9" t="s">
        <v>582</v>
      </c>
      <c r="F1483" s="9" t="s">
        <v>582</v>
      </c>
      <c r="G1483" s="9" t="s">
        <v>1594</v>
      </c>
      <c r="H1483" s="9" t="s">
        <v>1595</v>
      </c>
      <c r="I1483" s="9" t="s">
        <v>54</v>
      </c>
      <c r="J1483" s="15">
        <v>22430.440264419143</v>
      </c>
      <c r="K1483" s="16">
        <v>54.943444812664858</v>
      </c>
      <c r="L1483" s="9" t="s">
        <v>27</v>
      </c>
      <c r="M1483" s="9">
        <v>2021</v>
      </c>
      <c r="N1483" s="9" t="s">
        <v>31</v>
      </c>
      <c r="O1483" s="9" t="s">
        <v>31</v>
      </c>
      <c r="P1483" s="9">
        <v>2035</v>
      </c>
      <c r="Q1483" s="9" t="s">
        <v>32</v>
      </c>
      <c r="R1483" s="17">
        <v>16.015701731797598</v>
      </c>
      <c r="S1483" s="9">
        <v>2035</v>
      </c>
      <c r="T1483" s="9" t="s">
        <v>27</v>
      </c>
      <c r="U1483" s="9" t="s">
        <v>225</v>
      </c>
      <c r="V1483" s="9" t="s">
        <v>226</v>
      </c>
      <c r="W1483" s="9">
        <v>96</v>
      </c>
      <c r="X1483" s="9" t="s">
        <v>227</v>
      </c>
    </row>
    <row r="1484" spans="1:24" ht="36">
      <c r="A1484" s="9" t="s">
        <v>1593</v>
      </c>
      <c r="B1484" s="9" t="s">
        <v>70</v>
      </c>
      <c r="C1484" s="9" t="s">
        <v>136</v>
      </c>
      <c r="D1484" s="9" t="s">
        <v>27</v>
      </c>
      <c r="E1484" s="9" t="s">
        <v>584</v>
      </c>
      <c r="F1484" s="9" t="s">
        <v>584</v>
      </c>
      <c r="G1484" s="9" t="s">
        <v>1594</v>
      </c>
      <c r="H1484" s="9" t="s">
        <v>1595</v>
      </c>
      <c r="I1484" s="9" t="s">
        <v>54</v>
      </c>
      <c r="J1484" s="15">
        <v>6778.019583877619</v>
      </c>
      <c r="K1484" s="16">
        <v>12.999037927978861</v>
      </c>
      <c r="L1484" s="9" t="s">
        <v>27</v>
      </c>
      <c r="M1484" s="9">
        <v>2021</v>
      </c>
      <c r="N1484" s="9" t="s">
        <v>31</v>
      </c>
      <c r="O1484" s="9" t="s">
        <v>31</v>
      </c>
      <c r="P1484" s="9">
        <v>2035</v>
      </c>
      <c r="Q1484" s="9" t="s">
        <v>32</v>
      </c>
      <c r="R1484" s="17">
        <v>3.1908153454158046</v>
      </c>
      <c r="S1484" s="9">
        <v>2035</v>
      </c>
      <c r="T1484" s="9" t="s">
        <v>27</v>
      </c>
      <c r="U1484" s="9" t="s">
        <v>225</v>
      </c>
      <c r="V1484" s="9" t="s">
        <v>226</v>
      </c>
      <c r="W1484" s="9">
        <v>96</v>
      </c>
      <c r="X1484" s="9" t="s">
        <v>227</v>
      </c>
    </row>
    <row r="1485" spans="1:24" ht="36">
      <c r="A1485" s="9" t="s">
        <v>1593</v>
      </c>
      <c r="B1485" s="9" t="s">
        <v>70</v>
      </c>
      <c r="C1485" s="9" t="s">
        <v>284</v>
      </c>
      <c r="D1485" s="9" t="s">
        <v>27</v>
      </c>
      <c r="E1485" s="9" t="s">
        <v>586</v>
      </c>
      <c r="F1485" s="9" t="s">
        <v>586</v>
      </c>
      <c r="G1485" s="9" t="s">
        <v>1594</v>
      </c>
      <c r="H1485" s="9" t="s">
        <v>1595</v>
      </c>
      <c r="I1485" s="9" t="s">
        <v>54</v>
      </c>
      <c r="J1485" s="15">
        <v>26882.973742626484</v>
      </c>
      <c r="K1485" s="16">
        <v>78.093918651940854</v>
      </c>
      <c r="L1485" s="9" t="s">
        <v>27</v>
      </c>
      <c r="M1485" s="9">
        <v>2021</v>
      </c>
      <c r="N1485" s="9" t="s">
        <v>31</v>
      </c>
      <c r="O1485" s="9" t="s">
        <v>31</v>
      </c>
      <c r="P1485" s="9">
        <v>2035</v>
      </c>
      <c r="Q1485" s="9" t="s">
        <v>32</v>
      </c>
      <c r="R1485" s="17">
        <v>8.6375483792456329</v>
      </c>
      <c r="S1485" s="9">
        <v>2035</v>
      </c>
      <c r="T1485" s="9" t="s">
        <v>27</v>
      </c>
      <c r="U1485" s="9" t="s">
        <v>225</v>
      </c>
      <c r="V1485" s="9" t="s">
        <v>226</v>
      </c>
      <c r="W1485" s="9">
        <v>96</v>
      </c>
      <c r="X1485" s="9" t="s">
        <v>227</v>
      </c>
    </row>
    <row r="1486" spans="1:24" ht="36">
      <c r="A1486" s="9" t="s">
        <v>1593</v>
      </c>
      <c r="B1486" s="9" t="s">
        <v>70</v>
      </c>
      <c r="C1486" s="9" t="s">
        <v>323</v>
      </c>
      <c r="D1486" s="9" t="s">
        <v>27</v>
      </c>
      <c r="E1486" s="9" t="s">
        <v>1262</v>
      </c>
      <c r="F1486" s="9" t="s">
        <v>1262</v>
      </c>
      <c r="G1486" s="9" t="s">
        <v>1594</v>
      </c>
      <c r="H1486" s="9" t="s">
        <v>1595</v>
      </c>
      <c r="I1486" s="9" t="s">
        <v>54</v>
      </c>
      <c r="J1486" s="15">
        <v>112570.44662323376</v>
      </c>
      <c r="K1486" s="16">
        <v>286.43181494969969</v>
      </c>
      <c r="L1486" s="9" t="s">
        <v>27</v>
      </c>
      <c r="M1486" s="9">
        <v>2021</v>
      </c>
      <c r="N1486" s="9" t="s">
        <v>31</v>
      </c>
      <c r="O1486" s="9" t="s">
        <v>31</v>
      </c>
      <c r="P1486" s="9">
        <v>2035</v>
      </c>
      <c r="Q1486" s="9" t="s">
        <v>32</v>
      </c>
      <c r="R1486" s="17">
        <v>50.119989545973574</v>
      </c>
      <c r="S1486" s="9">
        <v>2035</v>
      </c>
      <c r="T1486" s="9" t="s">
        <v>27</v>
      </c>
      <c r="U1486" s="9" t="s">
        <v>225</v>
      </c>
      <c r="V1486" s="9" t="s">
        <v>226</v>
      </c>
      <c r="W1486" s="9">
        <v>96</v>
      </c>
      <c r="X1486" s="9" t="s">
        <v>227</v>
      </c>
    </row>
    <row r="1487" spans="1:24" ht="36">
      <c r="A1487" s="9" t="s">
        <v>1593</v>
      </c>
      <c r="B1487" s="9" t="s">
        <v>70</v>
      </c>
      <c r="C1487" s="9" t="s">
        <v>465</v>
      </c>
      <c r="D1487" s="9" t="s">
        <v>27</v>
      </c>
      <c r="E1487" s="9" t="s">
        <v>1263</v>
      </c>
      <c r="F1487" s="9" t="s">
        <v>1263</v>
      </c>
      <c r="G1487" s="9" t="s">
        <v>1594</v>
      </c>
      <c r="H1487" s="9" t="s">
        <v>1595</v>
      </c>
      <c r="I1487" s="9" t="s">
        <v>54</v>
      </c>
      <c r="J1487" s="15">
        <v>7983.8906485343787</v>
      </c>
      <c r="K1487" s="16">
        <v>16.138424638862279</v>
      </c>
      <c r="L1487" s="9" t="s">
        <v>27</v>
      </c>
      <c r="M1487" s="9">
        <v>2021</v>
      </c>
      <c r="N1487" s="9" t="s">
        <v>31</v>
      </c>
      <c r="O1487" s="9" t="s">
        <v>31</v>
      </c>
      <c r="P1487" s="9">
        <v>2035</v>
      </c>
      <c r="Q1487" s="9" t="s">
        <v>32</v>
      </c>
      <c r="R1487" s="17">
        <v>3.8459199122628505</v>
      </c>
      <c r="S1487" s="9">
        <v>2035</v>
      </c>
      <c r="T1487" s="9" t="s">
        <v>27</v>
      </c>
      <c r="U1487" s="9" t="s">
        <v>225</v>
      </c>
      <c r="V1487" s="9" t="s">
        <v>226</v>
      </c>
      <c r="W1487" s="9">
        <v>96</v>
      </c>
      <c r="X1487" s="9" t="s">
        <v>227</v>
      </c>
    </row>
    <row r="1488" spans="1:24" ht="36">
      <c r="A1488" s="9" t="s">
        <v>1593</v>
      </c>
      <c r="B1488" s="9" t="s">
        <v>70</v>
      </c>
      <c r="C1488" s="9" t="s">
        <v>316</v>
      </c>
      <c r="D1488" s="9" t="s">
        <v>27</v>
      </c>
      <c r="E1488" s="9" t="s">
        <v>1264</v>
      </c>
      <c r="F1488" s="9" t="s">
        <v>1264</v>
      </c>
      <c r="G1488" s="9" t="s">
        <v>1594</v>
      </c>
      <c r="H1488" s="9" t="s">
        <v>1595</v>
      </c>
      <c r="I1488" s="9" t="s">
        <v>54</v>
      </c>
      <c r="J1488" s="15">
        <v>2904.5604285485424</v>
      </c>
      <c r="K1488" s="16">
        <v>11.482636041180994</v>
      </c>
      <c r="L1488" s="9" t="s">
        <v>27</v>
      </c>
      <c r="M1488" s="9">
        <v>2021</v>
      </c>
      <c r="N1488" s="9" t="s">
        <v>31</v>
      </c>
      <c r="O1488" s="9" t="s">
        <v>31</v>
      </c>
      <c r="P1488" s="9">
        <v>2035</v>
      </c>
      <c r="Q1488" s="9" t="s">
        <v>32</v>
      </c>
      <c r="R1488" s="17">
        <v>1.6969818014070406</v>
      </c>
      <c r="S1488" s="9">
        <v>2035</v>
      </c>
      <c r="T1488" s="9" t="s">
        <v>27</v>
      </c>
      <c r="U1488" s="9" t="s">
        <v>225</v>
      </c>
      <c r="V1488" s="9" t="s">
        <v>226</v>
      </c>
      <c r="W1488" s="9">
        <v>96</v>
      </c>
      <c r="X1488" s="9" t="s">
        <v>227</v>
      </c>
    </row>
    <row r="1489" spans="1:24" ht="36">
      <c r="A1489" s="9" t="s">
        <v>1593</v>
      </c>
      <c r="B1489" s="9" t="s">
        <v>70</v>
      </c>
      <c r="C1489" s="9" t="s">
        <v>234</v>
      </c>
      <c r="D1489" s="9" t="s">
        <v>27</v>
      </c>
      <c r="E1489" s="9" t="s">
        <v>1265</v>
      </c>
      <c r="F1489" s="9" t="s">
        <v>1265</v>
      </c>
      <c r="G1489" s="9" t="s">
        <v>1594</v>
      </c>
      <c r="H1489" s="9" t="s">
        <v>1595</v>
      </c>
      <c r="I1489" s="9" t="s">
        <v>54</v>
      </c>
      <c r="J1489" s="15">
        <v>2712.6756497848774</v>
      </c>
      <c r="K1489" s="16">
        <v>6.1664967590253328</v>
      </c>
      <c r="L1489" s="9" t="s">
        <v>27</v>
      </c>
      <c r="M1489" s="9">
        <v>2021</v>
      </c>
      <c r="N1489" s="9" t="s">
        <v>31</v>
      </c>
      <c r="O1489" s="9" t="s">
        <v>31</v>
      </c>
      <c r="P1489" s="9">
        <v>2035</v>
      </c>
      <c r="Q1489" s="9" t="s">
        <v>32</v>
      </c>
      <c r="R1489" s="17">
        <v>0.98449439639748526</v>
      </c>
      <c r="S1489" s="9">
        <v>2035</v>
      </c>
      <c r="T1489" s="9" t="s">
        <v>27</v>
      </c>
      <c r="U1489" s="9" t="s">
        <v>225</v>
      </c>
      <c r="V1489" s="9" t="s">
        <v>226</v>
      </c>
      <c r="W1489" s="9">
        <v>96</v>
      </c>
      <c r="X1489" s="9" t="s">
        <v>227</v>
      </c>
    </row>
    <row r="1490" spans="1:24" ht="36">
      <c r="A1490" s="9" t="s">
        <v>1593</v>
      </c>
      <c r="B1490" s="9" t="s">
        <v>70</v>
      </c>
      <c r="C1490" s="9" t="s">
        <v>229</v>
      </c>
      <c r="D1490" s="9" t="s">
        <v>27</v>
      </c>
      <c r="E1490" s="9" t="s">
        <v>1266</v>
      </c>
      <c r="F1490" s="9" t="s">
        <v>1266</v>
      </c>
      <c r="G1490" s="9" t="s">
        <v>1594</v>
      </c>
      <c r="H1490" s="9" t="s">
        <v>1595</v>
      </c>
      <c r="I1490" s="9" t="s">
        <v>54</v>
      </c>
      <c r="J1490" s="15">
        <v>2154.0664087131918</v>
      </c>
      <c r="K1490" s="16">
        <v>5.3063168712838564</v>
      </c>
      <c r="L1490" s="9" t="s">
        <v>27</v>
      </c>
      <c r="M1490" s="9">
        <v>2021</v>
      </c>
      <c r="N1490" s="9" t="s">
        <v>31</v>
      </c>
      <c r="O1490" s="9" t="s">
        <v>31</v>
      </c>
      <c r="P1490" s="9">
        <v>2035</v>
      </c>
      <c r="Q1490" s="9" t="s">
        <v>32</v>
      </c>
      <c r="R1490" s="17">
        <v>1.5505621029549665</v>
      </c>
      <c r="S1490" s="9">
        <v>2035</v>
      </c>
      <c r="T1490" s="9" t="s">
        <v>27</v>
      </c>
      <c r="U1490" s="9" t="s">
        <v>225</v>
      </c>
      <c r="V1490" s="9" t="s">
        <v>226</v>
      </c>
      <c r="W1490" s="9">
        <v>96</v>
      </c>
      <c r="X1490" s="9" t="s">
        <v>227</v>
      </c>
    </row>
    <row r="1491" spans="1:24" ht="36">
      <c r="A1491" s="9" t="s">
        <v>1593</v>
      </c>
      <c r="B1491" s="9" t="s">
        <v>70</v>
      </c>
      <c r="C1491" s="9" t="s">
        <v>355</v>
      </c>
      <c r="D1491" s="9" t="s">
        <v>27</v>
      </c>
      <c r="E1491" s="9" t="s">
        <v>588</v>
      </c>
      <c r="F1491" s="9" t="s">
        <v>588</v>
      </c>
      <c r="G1491" s="9" t="s">
        <v>1594</v>
      </c>
      <c r="H1491" s="9" t="s">
        <v>1595</v>
      </c>
      <c r="I1491" s="9" t="s">
        <v>54</v>
      </c>
      <c r="J1491" s="15">
        <v>2303.9360733852013</v>
      </c>
      <c r="K1491" s="16">
        <v>11.502898790585768</v>
      </c>
      <c r="L1491" s="9" t="s">
        <v>27</v>
      </c>
      <c r="M1491" s="9">
        <v>2021</v>
      </c>
      <c r="N1491" s="9" t="s">
        <v>31</v>
      </c>
      <c r="O1491" s="9" t="s">
        <v>31</v>
      </c>
      <c r="P1491" s="9">
        <v>2035</v>
      </c>
      <c r="Q1491" s="9" t="s">
        <v>32</v>
      </c>
      <c r="R1491" s="17">
        <v>1.3957289942138544</v>
      </c>
      <c r="S1491" s="9">
        <v>2035</v>
      </c>
      <c r="T1491" s="9" t="s">
        <v>27</v>
      </c>
      <c r="U1491" s="9" t="s">
        <v>225</v>
      </c>
      <c r="V1491" s="9" t="s">
        <v>226</v>
      </c>
      <c r="W1491" s="9">
        <v>96</v>
      </c>
      <c r="X1491" s="9" t="s">
        <v>227</v>
      </c>
    </row>
    <row r="1492" spans="1:24" ht="36">
      <c r="A1492" s="9" t="s">
        <v>1593</v>
      </c>
      <c r="B1492" s="9" t="s">
        <v>70</v>
      </c>
      <c r="C1492" s="9" t="s">
        <v>270</v>
      </c>
      <c r="D1492" s="9" t="s">
        <v>27</v>
      </c>
      <c r="E1492" s="9" t="s">
        <v>1267</v>
      </c>
      <c r="F1492" s="9" t="s">
        <v>1267</v>
      </c>
      <c r="G1492" s="9" t="s">
        <v>1594</v>
      </c>
      <c r="H1492" s="9" t="s">
        <v>1595</v>
      </c>
      <c r="I1492" s="9" t="s">
        <v>54</v>
      </c>
      <c r="J1492" s="15">
        <v>5629.5607906720861</v>
      </c>
      <c r="K1492" s="16">
        <v>18.985203396929684</v>
      </c>
      <c r="L1492" s="9" t="s">
        <v>27</v>
      </c>
      <c r="M1492" s="9">
        <v>2021</v>
      </c>
      <c r="N1492" s="9" t="s">
        <v>31</v>
      </c>
      <c r="O1492" s="9" t="s">
        <v>31</v>
      </c>
      <c r="P1492" s="9">
        <v>2035</v>
      </c>
      <c r="Q1492" s="9" t="s">
        <v>32</v>
      </c>
      <c r="R1492" s="17">
        <v>2.6324944556271821</v>
      </c>
      <c r="S1492" s="9">
        <v>2035</v>
      </c>
      <c r="T1492" s="9" t="s">
        <v>27</v>
      </c>
      <c r="U1492" s="9" t="s">
        <v>225</v>
      </c>
      <c r="V1492" s="9" t="s">
        <v>226</v>
      </c>
      <c r="W1492" s="9">
        <v>96</v>
      </c>
      <c r="X1492" s="9" t="s">
        <v>227</v>
      </c>
    </row>
    <row r="1493" spans="1:24" ht="36">
      <c r="A1493" s="9" t="s">
        <v>1593</v>
      </c>
      <c r="B1493" s="9" t="s">
        <v>70</v>
      </c>
      <c r="C1493" s="9" t="s">
        <v>346</v>
      </c>
      <c r="D1493" s="9" t="s">
        <v>27</v>
      </c>
      <c r="E1493" s="9" t="s">
        <v>1268</v>
      </c>
      <c r="F1493" s="9" t="s">
        <v>1268</v>
      </c>
      <c r="G1493" s="9" t="s">
        <v>1594</v>
      </c>
      <c r="H1493" s="9" t="s">
        <v>1595</v>
      </c>
      <c r="I1493" s="9" t="s">
        <v>54</v>
      </c>
      <c r="J1493" s="15">
        <v>1829.7088924147274</v>
      </c>
      <c r="K1493" s="16">
        <v>4.4256991484431447</v>
      </c>
      <c r="L1493" s="9" t="s">
        <v>27</v>
      </c>
      <c r="M1493" s="9">
        <v>2021</v>
      </c>
      <c r="N1493" s="9" t="s">
        <v>31</v>
      </c>
      <c r="O1493" s="9" t="s">
        <v>31</v>
      </c>
      <c r="P1493" s="9">
        <v>2035</v>
      </c>
      <c r="Q1493" s="9" t="s">
        <v>32</v>
      </c>
      <c r="R1493" s="17">
        <v>1.3061414544532215</v>
      </c>
      <c r="S1493" s="9">
        <v>2035</v>
      </c>
      <c r="T1493" s="9" t="s">
        <v>27</v>
      </c>
      <c r="U1493" s="9" t="s">
        <v>225</v>
      </c>
      <c r="V1493" s="9" t="s">
        <v>226</v>
      </c>
      <c r="W1493" s="9">
        <v>96</v>
      </c>
      <c r="X1493" s="9" t="s">
        <v>227</v>
      </c>
    </row>
    <row r="1494" spans="1:24" ht="36">
      <c r="A1494" s="9" t="s">
        <v>1593</v>
      </c>
      <c r="B1494" s="9" t="s">
        <v>70</v>
      </c>
      <c r="C1494" s="9" t="s">
        <v>122</v>
      </c>
      <c r="D1494" s="9" t="s">
        <v>27</v>
      </c>
      <c r="E1494" s="9" t="s">
        <v>1269</v>
      </c>
      <c r="F1494" s="9" t="s">
        <v>1269</v>
      </c>
      <c r="G1494" s="9" t="s">
        <v>1594</v>
      </c>
      <c r="H1494" s="9" t="s">
        <v>1595</v>
      </c>
      <c r="I1494" s="9" t="s">
        <v>54</v>
      </c>
      <c r="J1494" s="15">
        <v>4359.5655345514324</v>
      </c>
      <c r="K1494" s="16">
        <v>6.4492303279311969</v>
      </c>
      <c r="L1494" s="9" t="s">
        <v>27</v>
      </c>
      <c r="M1494" s="9">
        <v>2021</v>
      </c>
      <c r="N1494" s="9" t="s">
        <v>31</v>
      </c>
      <c r="O1494" s="9" t="s">
        <v>31</v>
      </c>
      <c r="P1494" s="9">
        <v>2035</v>
      </c>
      <c r="Q1494" s="9" t="s">
        <v>32</v>
      </c>
      <c r="R1494" s="17">
        <v>2.8934068103175563</v>
      </c>
      <c r="S1494" s="9">
        <v>2035</v>
      </c>
      <c r="T1494" s="9" t="s">
        <v>27</v>
      </c>
      <c r="U1494" s="9" t="s">
        <v>225</v>
      </c>
      <c r="V1494" s="9" t="s">
        <v>226</v>
      </c>
      <c r="W1494" s="9">
        <v>96</v>
      </c>
      <c r="X1494" s="9" t="s">
        <v>227</v>
      </c>
    </row>
    <row r="1495" spans="1:24" ht="36">
      <c r="A1495" s="9" t="s">
        <v>1593</v>
      </c>
      <c r="B1495" s="9" t="s">
        <v>70</v>
      </c>
      <c r="C1495" s="9" t="s">
        <v>590</v>
      </c>
      <c r="D1495" s="9" t="s">
        <v>27</v>
      </c>
      <c r="E1495" s="9" t="s">
        <v>591</v>
      </c>
      <c r="F1495" s="9" t="s">
        <v>591</v>
      </c>
      <c r="G1495" s="9" t="s">
        <v>1594</v>
      </c>
      <c r="H1495" s="9" t="s">
        <v>1595</v>
      </c>
      <c r="I1495" s="9" t="s">
        <v>54</v>
      </c>
      <c r="J1495" s="15">
        <v>4233.8923631302023</v>
      </c>
      <c r="K1495" s="16">
        <v>6.9350460764956683</v>
      </c>
      <c r="L1495" s="9" t="s">
        <v>27</v>
      </c>
      <c r="M1495" s="9">
        <v>2021</v>
      </c>
      <c r="N1495" s="9" t="s">
        <v>31</v>
      </c>
      <c r="O1495" s="9" t="s">
        <v>31</v>
      </c>
      <c r="P1495" s="9">
        <v>2035</v>
      </c>
      <c r="Q1495" s="9" t="s">
        <v>32</v>
      </c>
      <c r="R1495" s="17">
        <v>2.6658238742011702</v>
      </c>
      <c r="S1495" s="9">
        <v>2035</v>
      </c>
      <c r="T1495" s="9" t="s">
        <v>27</v>
      </c>
      <c r="U1495" s="9" t="s">
        <v>225</v>
      </c>
      <c r="V1495" s="9" t="s">
        <v>226</v>
      </c>
      <c r="W1495" s="9">
        <v>96</v>
      </c>
      <c r="X1495" s="9" t="s">
        <v>227</v>
      </c>
    </row>
    <row r="1496" spans="1:24" ht="36">
      <c r="A1496" s="9" t="s">
        <v>1593</v>
      </c>
      <c r="B1496" s="9" t="s">
        <v>70</v>
      </c>
      <c r="C1496" s="9" t="s">
        <v>270</v>
      </c>
      <c r="D1496" s="9" t="s">
        <v>27</v>
      </c>
      <c r="E1496" s="9" t="s">
        <v>593</v>
      </c>
      <c r="F1496" s="9" t="s">
        <v>593</v>
      </c>
      <c r="G1496" s="9" t="s">
        <v>1594</v>
      </c>
      <c r="H1496" s="9" t="s">
        <v>1595</v>
      </c>
      <c r="I1496" s="9" t="s">
        <v>54</v>
      </c>
      <c r="J1496" s="15">
        <v>11599.425058901317</v>
      </c>
      <c r="K1496" s="16">
        <v>22.910827961933443</v>
      </c>
      <c r="L1496" s="9" t="s">
        <v>27</v>
      </c>
      <c r="M1496" s="9">
        <v>2021</v>
      </c>
      <c r="N1496" s="9" t="s">
        <v>31</v>
      </c>
      <c r="O1496" s="9" t="s">
        <v>31</v>
      </c>
      <c r="P1496" s="9">
        <v>2035</v>
      </c>
      <c r="Q1496" s="9" t="s">
        <v>32</v>
      </c>
      <c r="R1496" s="17">
        <v>5.5072956794026311</v>
      </c>
      <c r="S1496" s="9">
        <v>2035</v>
      </c>
      <c r="T1496" s="9" t="s">
        <v>27</v>
      </c>
      <c r="U1496" s="9" t="s">
        <v>225</v>
      </c>
      <c r="V1496" s="9" t="s">
        <v>226</v>
      </c>
      <c r="W1496" s="9">
        <v>96</v>
      </c>
      <c r="X1496" s="9" t="s">
        <v>227</v>
      </c>
    </row>
    <row r="1497" spans="1:24" ht="36">
      <c r="A1497" s="9" t="s">
        <v>1593</v>
      </c>
      <c r="B1497" s="9" t="s">
        <v>70</v>
      </c>
      <c r="C1497" s="9" t="s">
        <v>122</v>
      </c>
      <c r="D1497" s="9" t="s">
        <v>27</v>
      </c>
      <c r="E1497" s="9" t="s">
        <v>1270</v>
      </c>
      <c r="F1497" s="9" t="s">
        <v>1270</v>
      </c>
      <c r="G1497" s="9" t="s">
        <v>1594</v>
      </c>
      <c r="H1497" s="9" t="s">
        <v>1595</v>
      </c>
      <c r="I1497" s="9" t="s">
        <v>54</v>
      </c>
      <c r="J1497" s="15">
        <v>4548.7374530232155</v>
      </c>
      <c r="K1497" s="16">
        <v>9.4436627326263487</v>
      </c>
      <c r="L1497" s="9" t="s">
        <v>27</v>
      </c>
      <c r="M1497" s="9">
        <v>2021</v>
      </c>
      <c r="N1497" s="9" t="s">
        <v>31</v>
      </c>
      <c r="O1497" s="9" t="s">
        <v>31</v>
      </c>
      <c r="P1497" s="9">
        <v>2035</v>
      </c>
      <c r="Q1497" s="9" t="s">
        <v>32</v>
      </c>
      <c r="R1497" s="17">
        <v>2.4333911137158983</v>
      </c>
      <c r="S1497" s="9">
        <v>2035</v>
      </c>
      <c r="T1497" s="9" t="s">
        <v>27</v>
      </c>
      <c r="U1497" s="9" t="s">
        <v>225</v>
      </c>
      <c r="V1497" s="9" t="s">
        <v>226</v>
      </c>
      <c r="W1497" s="9">
        <v>96</v>
      </c>
      <c r="X1497" s="9" t="s">
        <v>227</v>
      </c>
    </row>
    <row r="1498" spans="1:24" ht="36">
      <c r="A1498" s="9" t="s">
        <v>1593</v>
      </c>
      <c r="B1498" s="9" t="s">
        <v>70</v>
      </c>
      <c r="C1498" s="9" t="s">
        <v>247</v>
      </c>
      <c r="D1498" s="9" t="s">
        <v>27</v>
      </c>
      <c r="E1498" s="9" t="s">
        <v>1271</v>
      </c>
      <c r="F1498" s="9" t="s">
        <v>1271</v>
      </c>
      <c r="G1498" s="9" t="s">
        <v>1594</v>
      </c>
      <c r="H1498" s="9" t="s">
        <v>1595</v>
      </c>
      <c r="I1498" s="9" t="s">
        <v>54</v>
      </c>
      <c r="J1498" s="15">
        <v>5239.1710882303178</v>
      </c>
      <c r="K1498" s="16">
        <v>10.539610573987286</v>
      </c>
      <c r="L1498" s="9" t="s">
        <v>27</v>
      </c>
      <c r="M1498" s="9">
        <v>2021</v>
      </c>
      <c r="N1498" s="9" t="s">
        <v>31</v>
      </c>
      <c r="O1498" s="9" t="s">
        <v>31</v>
      </c>
      <c r="P1498" s="9">
        <v>2035</v>
      </c>
      <c r="Q1498" s="9" t="s">
        <v>32</v>
      </c>
      <c r="R1498" s="17">
        <v>2.5456697677853919</v>
      </c>
      <c r="S1498" s="9">
        <v>2035</v>
      </c>
      <c r="T1498" s="9" t="s">
        <v>27</v>
      </c>
      <c r="U1498" s="9" t="s">
        <v>225</v>
      </c>
      <c r="V1498" s="9" t="s">
        <v>226</v>
      </c>
      <c r="W1498" s="9">
        <v>96</v>
      </c>
      <c r="X1498" s="9" t="s">
        <v>227</v>
      </c>
    </row>
    <row r="1499" spans="1:24" ht="36">
      <c r="A1499" s="9" t="s">
        <v>1593</v>
      </c>
      <c r="B1499" s="9" t="s">
        <v>70</v>
      </c>
      <c r="C1499" s="9" t="s">
        <v>276</v>
      </c>
      <c r="D1499" s="9" t="s">
        <v>27</v>
      </c>
      <c r="E1499" s="9" t="s">
        <v>595</v>
      </c>
      <c r="F1499" s="9" t="s">
        <v>595</v>
      </c>
      <c r="G1499" s="9" t="s">
        <v>1594</v>
      </c>
      <c r="H1499" s="9" t="s">
        <v>1595</v>
      </c>
      <c r="I1499" s="9" t="s">
        <v>54</v>
      </c>
      <c r="J1499" s="15">
        <v>8029.0036899046145</v>
      </c>
      <c r="K1499" s="16">
        <v>34.055118274232768</v>
      </c>
      <c r="L1499" s="9" t="s">
        <v>27</v>
      </c>
      <c r="M1499" s="9">
        <v>2021</v>
      </c>
      <c r="N1499" s="9" t="s">
        <v>31</v>
      </c>
      <c r="O1499" s="9" t="s">
        <v>31</v>
      </c>
      <c r="P1499" s="9">
        <v>2035</v>
      </c>
      <c r="Q1499" s="9" t="s">
        <v>32</v>
      </c>
      <c r="R1499" s="17">
        <v>2.4065842404293587</v>
      </c>
      <c r="S1499" s="9">
        <v>2035</v>
      </c>
      <c r="T1499" s="9" t="s">
        <v>27</v>
      </c>
      <c r="U1499" s="9" t="s">
        <v>225</v>
      </c>
      <c r="V1499" s="9" t="s">
        <v>226</v>
      </c>
      <c r="W1499" s="9">
        <v>96</v>
      </c>
      <c r="X1499" s="9" t="s">
        <v>227</v>
      </c>
    </row>
    <row r="1500" spans="1:24" ht="36">
      <c r="A1500" s="9" t="s">
        <v>1593</v>
      </c>
      <c r="B1500" s="9" t="s">
        <v>70</v>
      </c>
      <c r="C1500" s="9" t="s">
        <v>247</v>
      </c>
      <c r="D1500" s="9" t="s">
        <v>27</v>
      </c>
      <c r="E1500" s="9" t="s">
        <v>1272</v>
      </c>
      <c r="F1500" s="9" t="s">
        <v>1272</v>
      </c>
      <c r="G1500" s="9" t="s">
        <v>1594</v>
      </c>
      <c r="H1500" s="9" t="s">
        <v>1595</v>
      </c>
      <c r="I1500" s="9" t="s">
        <v>54</v>
      </c>
      <c r="J1500" s="15">
        <v>4154.1186808874845</v>
      </c>
      <c r="K1500" s="16">
        <v>10.119072141459892</v>
      </c>
      <c r="L1500" s="9" t="s">
        <v>27</v>
      </c>
      <c r="M1500" s="9">
        <v>2021</v>
      </c>
      <c r="N1500" s="9" t="s">
        <v>31</v>
      </c>
      <c r="O1500" s="9" t="s">
        <v>31</v>
      </c>
      <c r="P1500" s="9">
        <v>2035</v>
      </c>
      <c r="Q1500" s="9" t="s">
        <v>32</v>
      </c>
      <c r="R1500" s="17">
        <v>3.3658895135934572</v>
      </c>
      <c r="S1500" s="9">
        <v>2035</v>
      </c>
      <c r="T1500" s="9" t="s">
        <v>27</v>
      </c>
      <c r="U1500" s="9" t="s">
        <v>225</v>
      </c>
      <c r="V1500" s="9" t="s">
        <v>226</v>
      </c>
      <c r="W1500" s="9">
        <v>96</v>
      </c>
      <c r="X1500" s="9" t="s">
        <v>227</v>
      </c>
    </row>
    <row r="1501" spans="1:24" ht="36">
      <c r="A1501" s="9" t="s">
        <v>1593</v>
      </c>
      <c r="B1501" s="9" t="s">
        <v>70</v>
      </c>
      <c r="C1501" s="9" t="s">
        <v>284</v>
      </c>
      <c r="D1501" s="9" t="s">
        <v>27</v>
      </c>
      <c r="E1501" s="9" t="s">
        <v>597</v>
      </c>
      <c r="F1501" s="9" t="s">
        <v>597</v>
      </c>
      <c r="G1501" s="9" t="s">
        <v>1594</v>
      </c>
      <c r="H1501" s="9" t="s">
        <v>1595</v>
      </c>
      <c r="I1501" s="9" t="s">
        <v>54</v>
      </c>
      <c r="J1501" s="15">
        <v>3791.7192947243716</v>
      </c>
      <c r="K1501" s="16">
        <v>9.7897685693575802</v>
      </c>
      <c r="L1501" s="9" t="s">
        <v>27</v>
      </c>
      <c r="M1501" s="9">
        <v>2021</v>
      </c>
      <c r="N1501" s="9" t="s">
        <v>31</v>
      </c>
      <c r="O1501" s="9" t="s">
        <v>31</v>
      </c>
      <c r="P1501" s="9">
        <v>2035</v>
      </c>
      <c r="Q1501" s="9" t="s">
        <v>32</v>
      </c>
      <c r="R1501" s="17">
        <v>2.7646597968796525</v>
      </c>
      <c r="S1501" s="9">
        <v>2035</v>
      </c>
      <c r="T1501" s="9" t="s">
        <v>27</v>
      </c>
      <c r="U1501" s="9" t="s">
        <v>225</v>
      </c>
      <c r="V1501" s="9" t="s">
        <v>226</v>
      </c>
      <c r="W1501" s="9">
        <v>96</v>
      </c>
      <c r="X1501" s="9" t="s">
        <v>227</v>
      </c>
    </row>
    <row r="1502" spans="1:24" ht="36">
      <c r="A1502" s="9" t="s">
        <v>1593</v>
      </c>
      <c r="B1502" s="9" t="s">
        <v>70</v>
      </c>
      <c r="C1502" s="9" t="s">
        <v>276</v>
      </c>
      <c r="D1502" s="9" t="s">
        <v>27</v>
      </c>
      <c r="E1502" s="9" t="s">
        <v>278</v>
      </c>
      <c r="F1502" s="9" t="s">
        <v>278</v>
      </c>
      <c r="G1502" s="9" t="s">
        <v>1594</v>
      </c>
      <c r="H1502" s="9" t="s">
        <v>1595</v>
      </c>
      <c r="I1502" s="9" t="s">
        <v>54</v>
      </c>
      <c r="J1502" s="15">
        <v>15082.201414746341</v>
      </c>
      <c r="K1502" s="16">
        <v>30.496859040350358</v>
      </c>
      <c r="L1502" s="9" t="s">
        <v>27</v>
      </c>
      <c r="M1502" s="9">
        <v>2021</v>
      </c>
      <c r="N1502" s="9" t="s">
        <v>31</v>
      </c>
      <c r="O1502" s="9" t="s">
        <v>31</v>
      </c>
      <c r="P1502" s="9">
        <v>2035</v>
      </c>
      <c r="Q1502" s="9" t="s">
        <v>32</v>
      </c>
      <c r="R1502" s="17">
        <v>8.508326110745422</v>
      </c>
      <c r="S1502" s="9">
        <v>2035</v>
      </c>
      <c r="T1502" s="9" t="s">
        <v>27</v>
      </c>
      <c r="U1502" s="9" t="s">
        <v>225</v>
      </c>
      <c r="V1502" s="9" t="s">
        <v>226</v>
      </c>
      <c r="W1502" s="9">
        <v>96</v>
      </c>
      <c r="X1502" s="9" t="s">
        <v>227</v>
      </c>
    </row>
    <row r="1503" spans="1:24" ht="36">
      <c r="A1503" s="9" t="s">
        <v>1593</v>
      </c>
      <c r="B1503" s="9" t="s">
        <v>70</v>
      </c>
      <c r="C1503" s="9" t="s">
        <v>136</v>
      </c>
      <c r="D1503" s="9" t="s">
        <v>27</v>
      </c>
      <c r="E1503" s="9" t="s">
        <v>982</v>
      </c>
      <c r="F1503" s="9" t="s">
        <v>982</v>
      </c>
      <c r="G1503" s="9" t="s">
        <v>1594</v>
      </c>
      <c r="H1503" s="9" t="s">
        <v>1595</v>
      </c>
      <c r="I1503" s="9" t="s">
        <v>54</v>
      </c>
      <c r="J1503" s="15">
        <v>4764.3392619585866</v>
      </c>
      <c r="K1503" s="16">
        <v>12.514967536292291</v>
      </c>
      <c r="L1503" s="9" t="s">
        <v>27</v>
      </c>
      <c r="M1503" s="9">
        <v>2021</v>
      </c>
      <c r="N1503" s="9" t="s">
        <v>31</v>
      </c>
      <c r="O1503" s="9" t="s">
        <v>31</v>
      </c>
      <c r="P1503" s="9">
        <v>2035</v>
      </c>
      <c r="Q1503" s="9" t="s">
        <v>32</v>
      </c>
      <c r="R1503" s="17">
        <v>1.778345370061865</v>
      </c>
      <c r="S1503" s="9">
        <v>2035</v>
      </c>
      <c r="T1503" s="9" t="s">
        <v>27</v>
      </c>
      <c r="U1503" s="9" t="s">
        <v>225</v>
      </c>
      <c r="V1503" s="9" t="s">
        <v>226</v>
      </c>
      <c r="W1503" s="9">
        <v>96</v>
      </c>
      <c r="X1503" s="9" t="s">
        <v>227</v>
      </c>
    </row>
    <row r="1504" spans="1:24" ht="36">
      <c r="A1504" s="9" t="s">
        <v>1593</v>
      </c>
      <c r="B1504" s="9" t="s">
        <v>70</v>
      </c>
      <c r="C1504" s="9" t="s">
        <v>221</v>
      </c>
      <c r="D1504" s="9" t="s">
        <v>27</v>
      </c>
      <c r="E1504" s="9" t="s">
        <v>984</v>
      </c>
      <c r="F1504" s="9" t="s">
        <v>984</v>
      </c>
      <c r="G1504" s="9" t="s">
        <v>1594</v>
      </c>
      <c r="H1504" s="9" t="s">
        <v>1595</v>
      </c>
      <c r="I1504" s="9" t="s">
        <v>54</v>
      </c>
      <c r="J1504" s="15">
        <v>7068.2645906398047</v>
      </c>
      <c r="K1504" s="16">
        <v>10.745692135593059</v>
      </c>
      <c r="L1504" s="9" t="s">
        <v>27</v>
      </c>
      <c r="M1504" s="9">
        <v>2021</v>
      </c>
      <c r="N1504" s="9" t="s">
        <v>31</v>
      </c>
      <c r="O1504" s="9" t="s">
        <v>31</v>
      </c>
      <c r="P1504" s="9">
        <v>2035</v>
      </c>
      <c r="Q1504" s="9" t="s">
        <v>32</v>
      </c>
      <c r="R1504" s="17">
        <v>3.8003682918406732</v>
      </c>
      <c r="S1504" s="9">
        <v>2035</v>
      </c>
      <c r="T1504" s="9" t="s">
        <v>27</v>
      </c>
      <c r="U1504" s="9" t="s">
        <v>225</v>
      </c>
      <c r="V1504" s="9" t="s">
        <v>226</v>
      </c>
      <c r="W1504" s="9">
        <v>96</v>
      </c>
      <c r="X1504" s="9" t="s">
        <v>227</v>
      </c>
    </row>
    <row r="1505" spans="1:24" ht="36">
      <c r="A1505" s="9" t="s">
        <v>1593</v>
      </c>
      <c r="B1505" s="9" t="s">
        <v>70</v>
      </c>
      <c r="C1505" s="9" t="s">
        <v>241</v>
      </c>
      <c r="D1505" s="9" t="s">
        <v>27</v>
      </c>
      <c r="E1505" s="9" t="s">
        <v>1273</v>
      </c>
      <c r="F1505" s="9" t="s">
        <v>1273</v>
      </c>
      <c r="G1505" s="9" t="s">
        <v>1594</v>
      </c>
      <c r="H1505" s="9" t="s">
        <v>1595</v>
      </c>
      <c r="I1505" s="9" t="s">
        <v>54</v>
      </c>
      <c r="J1505" s="15">
        <v>78879.040310165947</v>
      </c>
      <c r="K1505" s="16">
        <v>193.69046364297984</v>
      </c>
      <c r="L1505" s="9" t="s">
        <v>27</v>
      </c>
      <c r="M1505" s="9">
        <v>2021</v>
      </c>
      <c r="N1505" s="9" t="s">
        <v>31</v>
      </c>
      <c r="O1505" s="9" t="s">
        <v>31</v>
      </c>
      <c r="P1505" s="9">
        <v>2035</v>
      </c>
      <c r="Q1505" s="9" t="s">
        <v>32</v>
      </c>
      <c r="R1505" s="17">
        <v>39.104797251326744</v>
      </c>
      <c r="S1505" s="9">
        <v>2035</v>
      </c>
      <c r="T1505" s="9" t="s">
        <v>27</v>
      </c>
      <c r="U1505" s="9" t="s">
        <v>225</v>
      </c>
      <c r="V1505" s="9" t="s">
        <v>226</v>
      </c>
      <c r="W1505" s="9">
        <v>96</v>
      </c>
      <c r="X1505" s="9" t="s">
        <v>227</v>
      </c>
    </row>
    <row r="1506" spans="1:24" ht="36">
      <c r="A1506" s="9" t="s">
        <v>1593</v>
      </c>
      <c r="B1506" s="9" t="s">
        <v>70</v>
      </c>
      <c r="C1506" s="9" t="s">
        <v>241</v>
      </c>
      <c r="D1506" s="9" t="s">
        <v>27</v>
      </c>
      <c r="E1506" s="9" t="s">
        <v>1274</v>
      </c>
      <c r="F1506" s="9" t="s">
        <v>1274</v>
      </c>
      <c r="G1506" s="9" t="s">
        <v>1594</v>
      </c>
      <c r="H1506" s="9" t="s">
        <v>1595</v>
      </c>
      <c r="I1506" s="9" t="s">
        <v>54</v>
      </c>
      <c r="J1506" s="15">
        <v>4694.0960144090841</v>
      </c>
      <c r="K1506" s="16">
        <v>8.5221747780116761</v>
      </c>
      <c r="L1506" s="9" t="s">
        <v>27</v>
      </c>
      <c r="M1506" s="9">
        <v>2021</v>
      </c>
      <c r="N1506" s="9" t="s">
        <v>31</v>
      </c>
      <c r="O1506" s="9" t="s">
        <v>31</v>
      </c>
      <c r="P1506" s="9">
        <v>2035</v>
      </c>
      <c r="Q1506" s="9" t="s">
        <v>32</v>
      </c>
      <c r="R1506" s="17">
        <v>4.1808083109088034</v>
      </c>
      <c r="S1506" s="9">
        <v>2035</v>
      </c>
      <c r="T1506" s="9" t="s">
        <v>27</v>
      </c>
      <c r="U1506" s="9" t="s">
        <v>225</v>
      </c>
      <c r="V1506" s="9" t="s">
        <v>226</v>
      </c>
      <c r="W1506" s="9">
        <v>96</v>
      </c>
      <c r="X1506" s="9" t="s">
        <v>227</v>
      </c>
    </row>
    <row r="1507" spans="1:24" ht="36">
      <c r="A1507" s="9" t="s">
        <v>1593</v>
      </c>
      <c r="B1507" s="9" t="s">
        <v>70</v>
      </c>
      <c r="C1507" s="9" t="s">
        <v>355</v>
      </c>
      <c r="D1507" s="9" t="s">
        <v>27</v>
      </c>
      <c r="E1507" s="9" t="s">
        <v>1275</v>
      </c>
      <c r="F1507" s="9" t="s">
        <v>1275</v>
      </c>
      <c r="G1507" s="9" t="s">
        <v>1594</v>
      </c>
      <c r="H1507" s="9" t="s">
        <v>1595</v>
      </c>
      <c r="I1507" s="9" t="s">
        <v>54</v>
      </c>
      <c r="J1507" s="15">
        <v>4709.1452936443065</v>
      </c>
      <c r="K1507" s="16">
        <v>11.365900060585949</v>
      </c>
      <c r="L1507" s="9" t="s">
        <v>27</v>
      </c>
      <c r="M1507" s="9">
        <v>2021</v>
      </c>
      <c r="N1507" s="9" t="s">
        <v>31</v>
      </c>
      <c r="O1507" s="9" t="s">
        <v>31</v>
      </c>
      <c r="P1507" s="9">
        <v>2035</v>
      </c>
      <c r="Q1507" s="9" t="s">
        <v>32</v>
      </c>
      <c r="R1507" s="17">
        <v>3.1456090928859668</v>
      </c>
      <c r="S1507" s="9">
        <v>2035</v>
      </c>
      <c r="T1507" s="9" t="s">
        <v>27</v>
      </c>
      <c r="U1507" s="9" t="s">
        <v>225</v>
      </c>
      <c r="V1507" s="9" t="s">
        <v>226</v>
      </c>
      <c r="W1507" s="9">
        <v>96</v>
      </c>
      <c r="X1507" s="9" t="s">
        <v>227</v>
      </c>
    </row>
    <row r="1508" spans="1:24" ht="36">
      <c r="A1508" s="9" t="s">
        <v>1593</v>
      </c>
      <c r="B1508" s="9" t="s">
        <v>70</v>
      </c>
      <c r="C1508" s="9" t="s">
        <v>383</v>
      </c>
      <c r="D1508" s="9" t="s">
        <v>27</v>
      </c>
      <c r="E1508" s="9" t="s">
        <v>599</v>
      </c>
      <c r="F1508" s="9" t="s">
        <v>599</v>
      </c>
      <c r="G1508" s="9" t="s">
        <v>1594</v>
      </c>
      <c r="H1508" s="9" t="s">
        <v>1595</v>
      </c>
      <c r="I1508" s="9" t="s">
        <v>54</v>
      </c>
      <c r="J1508" s="15">
        <v>5700.6725076332514</v>
      </c>
      <c r="K1508" s="16">
        <v>17.48206235674197</v>
      </c>
      <c r="L1508" s="9" t="s">
        <v>27</v>
      </c>
      <c r="M1508" s="9">
        <v>2021</v>
      </c>
      <c r="N1508" s="9" t="s">
        <v>31</v>
      </c>
      <c r="O1508" s="9" t="s">
        <v>31</v>
      </c>
      <c r="P1508" s="9">
        <v>2035</v>
      </c>
      <c r="Q1508" s="9" t="s">
        <v>32</v>
      </c>
      <c r="R1508" s="17">
        <v>2.9642491762400232</v>
      </c>
      <c r="S1508" s="9">
        <v>2035</v>
      </c>
      <c r="T1508" s="9" t="s">
        <v>27</v>
      </c>
      <c r="U1508" s="9" t="s">
        <v>225</v>
      </c>
      <c r="V1508" s="9" t="s">
        <v>226</v>
      </c>
      <c r="W1508" s="9">
        <v>96</v>
      </c>
      <c r="X1508" s="9" t="s">
        <v>227</v>
      </c>
    </row>
    <row r="1509" spans="1:24" ht="36">
      <c r="A1509" s="9" t="s">
        <v>1593</v>
      </c>
      <c r="B1509" s="9" t="s">
        <v>70</v>
      </c>
      <c r="C1509" s="9" t="s">
        <v>157</v>
      </c>
      <c r="D1509" s="9" t="s">
        <v>27</v>
      </c>
      <c r="E1509" s="9" t="s">
        <v>1276</v>
      </c>
      <c r="F1509" s="9" t="s">
        <v>1276</v>
      </c>
      <c r="G1509" s="9" t="s">
        <v>1594</v>
      </c>
      <c r="H1509" s="9" t="s">
        <v>1595</v>
      </c>
      <c r="I1509" s="9" t="s">
        <v>54</v>
      </c>
      <c r="J1509" s="15">
        <v>12989.918138048595</v>
      </c>
      <c r="K1509" s="16">
        <v>56.217898031582457</v>
      </c>
      <c r="L1509" s="9" t="s">
        <v>27</v>
      </c>
      <c r="M1509" s="9">
        <v>2021</v>
      </c>
      <c r="N1509" s="9" t="s">
        <v>31</v>
      </c>
      <c r="O1509" s="9" t="s">
        <v>31</v>
      </c>
      <c r="P1509" s="9">
        <v>2035</v>
      </c>
      <c r="Q1509" s="9" t="s">
        <v>32</v>
      </c>
      <c r="R1509" s="17">
        <v>4.0996439968689904</v>
      </c>
      <c r="S1509" s="9">
        <v>2035</v>
      </c>
      <c r="T1509" s="9" t="s">
        <v>27</v>
      </c>
      <c r="U1509" s="9" t="s">
        <v>225</v>
      </c>
      <c r="V1509" s="9" t="s">
        <v>226</v>
      </c>
      <c r="W1509" s="9">
        <v>96</v>
      </c>
      <c r="X1509" s="9" t="s">
        <v>227</v>
      </c>
    </row>
    <row r="1510" spans="1:24" ht="36">
      <c r="A1510" s="9" t="s">
        <v>1593</v>
      </c>
      <c r="B1510" s="9" t="s">
        <v>70</v>
      </c>
      <c r="C1510" s="9" t="s">
        <v>316</v>
      </c>
      <c r="D1510" s="9" t="s">
        <v>27</v>
      </c>
      <c r="E1510" s="9" t="s">
        <v>601</v>
      </c>
      <c r="F1510" s="9" t="s">
        <v>601</v>
      </c>
      <c r="G1510" s="9" t="s">
        <v>1594</v>
      </c>
      <c r="H1510" s="9" t="s">
        <v>1595</v>
      </c>
      <c r="I1510" s="9" t="s">
        <v>54</v>
      </c>
      <c r="J1510" s="15">
        <v>4797.854296696014</v>
      </c>
      <c r="K1510" s="16">
        <v>10.214011310133817</v>
      </c>
      <c r="L1510" s="9" t="s">
        <v>27</v>
      </c>
      <c r="M1510" s="9">
        <v>2021</v>
      </c>
      <c r="N1510" s="9" t="s">
        <v>31</v>
      </c>
      <c r="O1510" s="9" t="s">
        <v>31</v>
      </c>
      <c r="P1510" s="9">
        <v>2035</v>
      </c>
      <c r="Q1510" s="9" t="s">
        <v>32</v>
      </c>
      <c r="R1510" s="17">
        <v>2.500787266582631</v>
      </c>
      <c r="S1510" s="9">
        <v>2035</v>
      </c>
      <c r="T1510" s="9" t="s">
        <v>27</v>
      </c>
      <c r="U1510" s="9" t="s">
        <v>225</v>
      </c>
      <c r="V1510" s="9" t="s">
        <v>226</v>
      </c>
      <c r="W1510" s="9">
        <v>96</v>
      </c>
      <c r="X1510" s="9" t="s">
        <v>227</v>
      </c>
    </row>
    <row r="1511" spans="1:24" ht="36">
      <c r="A1511" s="9" t="s">
        <v>1593</v>
      </c>
      <c r="B1511" s="9" t="s">
        <v>70</v>
      </c>
      <c r="C1511" s="9" t="s">
        <v>273</v>
      </c>
      <c r="D1511" s="9" t="s">
        <v>27</v>
      </c>
      <c r="E1511" s="9" t="s">
        <v>1277</v>
      </c>
      <c r="F1511" s="9" t="s">
        <v>1277</v>
      </c>
      <c r="G1511" s="9" t="s">
        <v>1594</v>
      </c>
      <c r="H1511" s="9" t="s">
        <v>1595</v>
      </c>
      <c r="I1511" s="9" t="s">
        <v>54</v>
      </c>
      <c r="J1511" s="15">
        <v>5481.7613359937168</v>
      </c>
      <c r="K1511" s="16">
        <v>13.230670878849031</v>
      </c>
      <c r="L1511" s="9" t="s">
        <v>27</v>
      </c>
      <c r="M1511" s="9">
        <v>2021</v>
      </c>
      <c r="N1511" s="9" t="s">
        <v>31</v>
      </c>
      <c r="O1511" s="9" t="s">
        <v>31</v>
      </c>
      <c r="P1511" s="9">
        <v>2035</v>
      </c>
      <c r="Q1511" s="9" t="s">
        <v>32</v>
      </c>
      <c r="R1511" s="17">
        <v>4.2377786196242271</v>
      </c>
      <c r="S1511" s="9">
        <v>2035</v>
      </c>
      <c r="T1511" s="9" t="s">
        <v>27</v>
      </c>
      <c r="U1511" s="9" t="s">
        <v>225</v>
      </c>
      <c r="V1511" s="9" t="s">
        <v>226</v>
      </c>
      <c r="W1511" s="9">
        <v>96</v>
      </c>
      <c r="X1511" s="9" t="s">
        <v>227</v>
      </c>
    </row>
    <row r="1512" spans="1:24" ht="36">
      <c r="A1512" s="9" t="s">
        <v>1593</v>
      </c>
      <c r="B1512" s="9" t="s">
        <v>70</v>
      </c>
      <c r="C1512" s="9" t="s">
        <v>346</v>
      </c>
      <c r="D1512" s="9" t="s">
        <v>27</v>
      </c>
      <c r="E1512" s="9" t="s">
        <v>1278</v>
      </c>
      <c r="F1512" s="9" t="s">
        <v>1278</v>
      </c>
      <c r="G1512" s="9" t="s">
        <v>1594</v>
      </c>
      <c r="H1512" s="9" t="s">
        <v>1595</v>
      </c>
      <c r="I1512" s="9" t="s">
        <v>54</v>
      </c>
      <c r="J1512" s="15">
        <v>1702.7146979466459</v>
      </c>
      <c r="K1512" s="16">
        <v>4.2280482485895794</v>
      </c>
      <c r="L1512" s="9" t="s">
        <v>27</v>
      </c>
      <c r="M1512" s="9">
        <v>2021</v>
      </c>
      <c r="N1512" s="9" t="s">
        <v>31</v>
      </c>
      <c r="O1512" s="9" t="s">
        <v>31</v>
      </c>
      <c r="P1512" s="9">
        <v>2035</v>
      </c>
      <c r="Q1512" s="9" t="s">
        <v>32</v>
      </c>
      <c r="R1512" s="17">
        <v>2.0505326578082101</v>
      </c>
      <c r="S1512" s="9">
        <v>2035</v>
      </c>
      <c r="T1512" s="9" t="s">
        <v>27</v>
      </c>
      <c r="U1512" s="9" t="s">
        <v>225</v>
      </c>
      <c r="V1512" s="9" t="s">
        <v>226</v>
      </c>
      <c r="W1512" s="9">
        <v>96</v>
      </c>
      <c r="X1512" s="9" t="s">
        <v>227</v>
      </c>
    </row>
    <row r="1513" spans="1:24" ht="36">
      <c r="A1513" s="9" t="s">
        <v>1593</v>
      </c>
      <c r="B1513" s="9" t="s">
        <v>70</v>
      </c>
      <c r="C1513" s="9" t="s">
        <v>122</v>
      </c>
      <c r="D1513" s="9" t="s">
        <v>27</v>
      </c>
      <c r="E1513" s="9" t="s">
        <v>1279</v>
      </c>
      <c r="F1513" s="9" t="s">
        <v>1279</v>
      </c>
      <c r="G1513" s="9" t="s">
        <v>1594</v>
      </c>
      <c r="H1513" s="9" t="s">
        <v>1595</v>
      </c>
      <c r="I1513" s="9" t="s">
        <v>54</v>
      </c>
      <c r="J1513" s="15">
        <v>49153.940961036205</v>
      </c>
      <c r="K1513" s="16">
        <v>105.37755367757946</v>
      </c>
      <c r="L1513" s="9" t="s">
        <v>27</v>
      </c>
      <c r="M1513" s="9">
        <v>2021</v>
      </c>
      <c r="N1513" s="9" t="s">
        <v>31</v>
      </c>
      <c r="O1513" s="9" t="s">
        <v>31</v>
      </c>
      <c r="P1513" s="9">
        <v>2035</v>
      </c>
      <c r="Q1513" s="9" t="s">
        <v>32</v>
      </c>
      <c r="R1513" s="17">
        <v>29.589169006475153</v>
      </c>
      <c r="S1513" s="9">
        <v>2035</v>
      </c>
      <c r="T1513" s="9" t="s">
        <v>27</v>
      </c>
      <c r="U1513" s="9" t="s">
        <v>225</v>
      </c>
      <c r="V1513" s="9" t="s">
        <v>226</v>
      </c>
      <c r="W1513" s="9">
        <v>96</v>
      </c>
      <c r="X1513" s="9" t="s">
        <v>227</v>
      </c>
    </row>
    <row r="1514" spans="1:24" ht="36">
      <c r="A1514" s="9" t="s">
        <v>1593</v>
      </c>
      <c r="B1514" s="9" t="s">
        <v>70</v>
      </c>
      <c r="C1514" s="9" t="s">
        <v>346</v>
      </c>
      <c r="D1514" s="9" t="s">
        <v>27</v>
      </c>
      <c r="E1514" s="9" t="s">
        <v>603</v>
      </c>
      <c r="F1514" s="9" t="s">
        <v>603</v>
      </c>
      <c r="G1514" s="9" t="s">
        <v>1594</v>
      </c>
      <c r="H1514" s="9" t="s">
        <v>1595</v>
      </c>
      <c r="I1514" s="9" t="s">
        <v>54</v>
      </c>
      <c r="J1514" s="15">
        <v>2272.6891352964863</v>
      </c>
      <c r="K1514" s="16">
        <v>6.5800353015551218</v>
      </c>
      <c r="L1514" s="9" t="s">
        <v>27</v>
      </c>
      <c r="M1514" s="9">
        <v>2021</v>
      </c>
      <c r="N1514" s="9" t="s">
        <v>31</v>
      </c>
      <c r="O1514" s="9" t="s">
        <v>31</v>
      </c>
      <c r="P1514" s="9">
        <v>2035</v>
      </c>
      <c r="Q1514" s="9" t="s">
        <v>32</v>
      </c>
      <c r="R1514" s="17">
        <v>0.6042520642238699</v>
      </c>
      <c r="S1514" s="9">
        <v>2035</v>
      </c>
      <c r="T1514" s="9" t="s">
        <v>27</v>
      </c>
      <c r="U1514" s="9" t="s">
        <v>225</v>
      </c>
      <c r="V1514" s="9" t="s">
        <v>226</v>
      </c>
      <c r="W1514" s="9">
        <v>96</v>
      </c>
      <c r="X1514" s="9" t="s">
        <v>227</v>
      </c>
    </row>
    <row r="1515" spans="1:24" ht="36">
      <c r="A1515" s="9" t="s">
        <v>1593</v>
      </c>
      <c r="B1515" s="9" t="s">
        <v>70</v>
      </c>
      <c r="C1515" s="9" t="s">
        <v>346</v>
      </c>
      <c r="D1515" s="9" t="s">
        <v>27</v>
      </c>
      <c r="E1515" s="9" t="s">
        <v>605</v>
      </c>
      <c r="F1515" s="9" t="s">
        <v>605</v>
      </c>
      <c r="G1515" s="9" t="s">
        <v>1594</v>
      </c>
      <c r="H1515" s="9" t="s">
        <v>1595</v>
      </c>
      <c r="I1515" s="9" t="s">
        <v>54</v>
      </c>
      <c r="J1515" s="15">
        <v>5481.9718341781772</v>
      </c>
      <c r="K1515" s="16">
        <v>12.769354781611986</v>
      </c>
      <c r="L1515" s="9" t="s">
        <v>27</v>
      </c>
      <c r="M1515" s="9">
        <v>2021</v>
      </c>
      <c r="N1515" s="9" t="s">
        <v>31</v>
      </c>
      <c r="O1515" s="9" t="s">
        <v>31</v>
      </c>
      <c r="P1515" s="9">
        <v>2035</v>
      </c>
      <c r="Q1515" s="9" t="s">
        <v>32</v>
      </c>
      <c r="R1515" s="17">
        <v>2.5056513563801119</v>
      </c>
      <c r="S1515" s="9">
        <v>2035</v>
      </c>
      <c r="T1515" s="9" t="s">
        <v>27</v>
      </c>
      <c r="U1515" s="9" t="s">
        <v>225</v>
      </c>
      <c r="V1515" s="9" t="s">
        <v>226</v>
      </c>
      <c r="W1515" s="9">
        <v>96</v>
      </c>
      <c r="X1515" s="9" t="s">
        <v>227</v>
      </c>
    </row>
    <row r="1516" spans="1:24" ht="36">
      <c r="A1516" s="9" t="s">
        <v>1593</v>
      </c>
      <c r="B1516" s="9" t="s">
        <v>70</v>
      </c>
      <c r="C1516" s="9" t="s">
        <v>346</v>
      </c>
      <c r="D1516" s="9" t="s">
        <v>27</v>
      </c>
      <c r="E1516" s="9" t="s">
        <v>607</v>
      </c>
      <c r="F1516" s="9" t="s">
        <v>607</v>
      </c>
      <c r="G1516" s="9" t="s">
        <v>1594</v>
      </c>
      <c r="H1516" s="9" t="s">
        <v>1595</v>
      </c>
      <c r="I1516" s="9" t="s">
        <v>54</v>
      </c>
      <c r="J1516" s="15">
        <v>2684.8219616077199</v>
      </c>
      <c r="K1516" s="16">
        <v>6.2863761973199974</v>
      </c>
      <c r="L1516" s="9" t="s">
        <v>27</v>
      </c>
      <c r="M1516" s="9">
        <v>2021</v>
      </c>
      <c r="N1516" s="9" t="s">
        <v>31</v>
      </c>
      <c r="O1516" s="9" t="s">
        <v>31</v>
      </c>
      <c r="P1516" s="9">
        <v>2035</v>
      </c>
      <c r="Q1516" s="9" t="s">
        <v>32</v>
      </c>
      <c r="R1516" s="17">
        <v>2.9945784447161801</v>
      </c>
      <c r="S1516" s="9">
        <v>2035</v>
      </c>
      <c r="T1516" s="9" t="s">
        <v>27</v>
      </c>
      <c r="U1516" s="9" t="s">
        <v>225</v>
      </c>
      <c r="V1516" s="9" t="s">
        <v>226</v>
      </c>
      <c r="W1516" s="9">
        <v>96</v>
      </c>
      <c r="X1516" s="9" t="s">
        <v>227</v>
      </c>
    </row>
    <row r="1517" spans="1:24" ht="36">
      <c r="A1517" s="9" t="s">
        <v>1593</v>
      </c>
      <c r="B1517" s="9" t="s">
        <v>70</v>
      </c>
      <c r="C1517" s="9" t="s">
        <v>316</v>
      </c>
      <c r="D1517" s="9" t="s">
        <v>27</v>
      </c>
      <c r="E1517" s="9" t="s">
        <v>609</v>
      </c>
      <c r="F1517" s="9" t="s">
        <v>609</v>
      </c>
      <c r="G1517" s="9" t="s">
        <v>1594</v>
      </c>
      <c r="H1517" s="9" t="s">
        <v>1595</v>
      </c>
      <c r="I1517" s="9" t="s">
        <v>54</v>
      </c>
      <c r="J1517" s="15">
        <v>15658.913808356776</v>
      </c>
      <c r="K1517" s="16">
        <v>34.414660792243467</v>
      </c>
      <c r="L1517" s="9" t="s">
        <v>27</v>
      </c>
      <c r="M1517" s="9">
        <v>2021</v>
      </c>
      <c r="N1517" s="9" t="s">
        <v>31</v>
      </c>
      <c r="O1517" s="9" t="s">
        <v>31</v>
      </c>
      <c r="P1517" s="9">
        <v>2035</v>
      </c>
      <c r="Q1517" s="9" t="s">
        <v>32</v>
      </c>
      <c r="R1517" s="17">
        <v>7.1288100073619756</v>
      </c>
      <c r="S1517" s="9">
        <v>2035</v>
      </c>
      <c r="T1517" s="9" t="s">
        <v>27</v>
      </c>
      <c r="U1517" s="9" t="s">
        <v>225</v>
      </c>
      <c r="V1517" s="9" t="s">
        <v>226</v>
      </c>
      <c r="W1517" s="9">
        <v>96</v>
      </c>
      <c r="X1517" s="9" t="s">
        <v>227</v>
      </c>
    </row>
    <row r="1518" spans="1:24" ht="36">
      <c r="A1518" s="9" t="s">
        <v>1593</v>
      </c>
      <c r="B1518" s="9" t="s">
        <v>70</v>
      </c>
      <c r="C1518" s="9" t="s">
        <v>136</v>
      </c>
      <c r="D1518" s="9" t="s">
        <v>27</v>
      </c>
      <c r="E1518" s="9" t="s">
        <v>986</v>
      </c>
      <c r="F1518" s="9" t="s">
        <v>986</v>
      </c>
      <c r="G1518" s="9" t="s">
        <v>1594</v>
      </c>
      <c r="H1518" s="9" t="s">
        <v>1595</v>
      </c>
      <c r="I1518" s="9" t="s">
        <v>54</v>
      </c>
      <c r="J1518" s="15">
        <v>4523.2313860010981</v>
      </c>
      <c r="K1518" s="16">
        <v>10.397580687448661</v>
      </c>
      <c r="L1518" s="9" t="s">
        <v>27</v>
      </c>
      <c r="M1518" s="9">
        <v>2021</v>
      </c>
      <c r="N1518" s="9" t="s">
        <v>31</v>
      </c>
      <c r="O1518" s="9" t="s">
        <v>31</v>
      </c>
      <c r="P1518" s="9">
        <v>2035</v>
      </c>
      <c r="Q1518" s="9" t="s">
        <v>32</v>
      </c>
      <c r="R1518" s="17">
        <v>3.3102895982765146</v>
      </c>
      <c r="S1518" s="9">
        <v>2035</v>
      </c>
      <c r="T1518" s="9" t="s">
        <v>27</v>
      </c>
      <c r="U1518" s="9" t="s">
        <v>225</v>
      </c>
      <c r="V1518" s="9" t="s">
        <v>226</v>
      </c>
      <c r="W1518" s="9">
        <v>96</v>
      </c>
      <c r="X1518" s="9" t="s">
        <v>227</v>
      </c>
    </row>
    <row r="1519" spans="1:24" ht="36">
      <c r="A1519" s="9" t="s">
        <v>1593</v>
      </c>
      <c r="B1519" s="9" t="s">
        <v>70</v>
      </c>
      <c r="C1519" s="9" t="s">
        <v>136</v>
      </c>
      <c r="D1519" s="9" t="s">
        <v>27</v>
      </c>
      <c r="E1519" s="9" t="s">
        <v>611</v>
      </c>
      <c r="F1519" s="9" t="s">
        <v>611</v>
      </c>
      <c r="G1519" s="9" t="s">
        <v>1594</v>
      </c>
      <c r="H1519" s="9" t="s">
        <v>1595</v>
      </c>
      <c r="I1519" s="9" t="s">
        <v>54</v>
      </c>
      <c r="J1519" s="15">
        <v>7135.5219246832394</v>
      </c>
      <c r="K1519" s="16">
        <v>20.9198527044957</v>
      </c>
      <c r="L1519" s="9" t="s">
        <v>27</v>
      </c>
      <c r="M1519" s="9">
        <v>2021</v>
      </c>
      <c r="N1519" s="9" t="s">
        <v>31</v>
      </c>
      <c r="O1519" s="9" t="s">
        <v>31</v>
      </c>
      <c r="P1519" s="9">
        <v>2035</v>
      </c>
      <c r="Q1519" s="9" t="s">
        <v>32</v>
      </c>
      <c r="R1519" s="17">
        <v>2.6847184400532909</v>
      </c>
      <c r="S1519" s="9">
        <v>2035</v>
      </c>
      <c r="T1519" s="9" t="s">
        <v>27</v>
      </c>
      <c r="U1519" s="9" t="s">
        <v>225</v>
      </c>
      <c r="V1519" s="9" t="s">
        <v>226</v>
      </c>
      <c r="W1519" s="9">
        <v>96</v>
      </c>
      <c r="X1519" s="9" t="s">
        <v>227</v>
      </c>
    </row>
    <row r="1520" spans="1:24" ht="36">
      <c r="A1520" s="9" t="s">
        <v>1593</v>
      </c>
      <c r="B1520" s="9" t="s">
        <v>70</v>
      </c>
      <c r="C1520" s="9" t="s">
        <v>273</v>
      </c>
      <c r="D1520" s="9" t="s">
        <v>27</v>
      </c>
      <c r="E1520" s="9" t="s">
        <v>1280</v>
      </c>
      <c r="F1520" s="9" t="s">
        <v>1280</v>
      </c>
      <c r="G1520" s="9" t="s">
        <v>1594</v>
      </c>
      <c r="H1520" s="9" t="s">
        <v>1595</v>
      </c>
      <c r="I1520" s="9" t="s">
        <v>54</v>
      </c>
      <c r="J1520" s="15">
        <v>249975.82079740759</v>
      </c>
      <c r="K1520" s="16">
        <v>659.71209250608035</v>
      </c>
      <c r="L1520" s="9" t="s">
        <v>27</v>
      </c>
      <c r="M1520" s="9">
        <v>2021</v>
      </c>
      <c r="N1520" s="9" t="s">
        <v>31</v>
      </c>
      <c r="O1520" s="9" t="s">
        <v>31</v>
      </c>
      <c r="P1520" s="9">
        <v>2035</v>
      </c>
      <c r="Q1520" s="9" t="s">
        <v>32</v>
      </c>
      <c r="R1520" s="17">
        <v>115.79622806170008</v>
      </c>
      <c r="S1520" s="9">
        <v>2035</v>
      </c>
      <c r="T1520" s="9" t="s">
        <v>27</v>
      </c>
      <c r="U1520" s="9" t="s">
        <v>225</v>
      </c>
      <c r="V1520" s="9" t="s">
        <v>226</v>
      </c>
      <c r="W1520" s="9">
        <v>96</v>
      </c>
      <c r="X1520" s="9" t="s">
        <v>227</v>
      </c>
    </row>
    <row r="1521" spans="1:24" ht="36">
      <c r="A1521" s="9" t="s">
        <v>1593</v>
      </c>
      <c r="B1521" s="9" t="s">
        <v>70</v>
      </c>
      <c r="C1521" s="9" t="s">
        <v>221</v>
      </c>
      <c r="D1521" s="9" t="s">
        <v>27</v>
      </c>
      <c r="E1521" s="9" t="s">
        <v>281</v>
      </c>
      <c r="F1521" s="9" t="s">
        <v>281</v>
      </c>
      <c r="G1521" s="9" t="s">
        <v>1594</v>
      </c>
      <c r="H1521" s="9" t="s">
        <v>1595</v>
      </c>
      <c r="I1521" s="9" t="s">
        <v>54</v>
      </c>
      <c r="J1521" s="15">
        <v>7119.2311171687734</v>
      </c>
      <c r="K1521" s="16">
        <v>13.413713606572218</v>
      </c>
      <c r="L1521" s="9" t="s">
        <v>27</v>
      </c>
      <c r="M1521" s="9">
        <v>2021</v>
      </c>
      <c r="N1521" s="9" t="s">
        <v>31</v>
      </c>
      <c r="O1521" s="9" t="s">
        <v>31</v>
      </c>
      <c r="P1521" s="9">
        <v>2035</v>
      </c>
      <c r="Q1521" s="9" t="s">
        <v>32</v>
      </c>
      <c r="R1521" s="17">
        <v>3.2307387674266499</v>
      </c>
      <c r="S1521" s="9">
        <v>2035</v>
      </c>
      <c r="T1521" s="9" t="s">
        <v>27</v>
      </c>
      <c r="U1521" s="9" t="s">
        <v>225</v>
      </c>
      <c r="V1521" s="9" t="s">
        <v>226</v>
      </c>
      <c r="W1521" s="9">
        <v>96</v>
      </c>
      <c r="X1521" s="9" t="s">
        <v>227</v>
      </c>
    </row>
    <row r="1522" spans="1:24" ht="36">
      <c r="A1522" s="9" t="s">
        <v>1593</v>
      </c>
      <c r="B1522" s="9" t="s">
        <v>70</v>
      </c>
      <c r="C1522" s="9" t="s">
        <v>270</v>
      </c>
      <c r="D1522" s="9" t="s">
        <v>27</v>
      </c>
      <c r="E1522" s="9" t="s">
        <v>1281</v>
      </c>
      <c r="F1522" s="9" t="s">
        <v>1281</v>
      </c>
      <c r="G1522" s="9" t="s">
        <v>1594</v>
      </c>
      <c r="H1522" s="9" t="s">
        <v>1595</v>
      </c>
      <c r="I1522" s="9" t="s">
        <v>54</v>
      </c>
      <c r="J1522" s="15">
        <v>5913.4592291911604</v>
      </c>
      <c r="K1522" s="16">
        <v>13.410188710242204</v>
      </c>
      <c r="L1522" s="9" t="s">
        <v>27</v>
      </c>
      <c r="M1522" s="9">
        <v>2021</v>
      </c>
      <c r="N1522" s="9" t="s">
        <v>31</v>
      </c>
      <c r="O1522" s="9" t="s">
        <v>31</v>
      </c>
      <c r="P1522" s="9">
        <v>2035</v>
      </c>
      <c r="Q1522" s="9" t="s">
        <v>32</v>
      </c>
      <c r="R1522" s="17">
        <v>2.9914794677562431</v>
      </c>
      <c r="S1522" s="9">
        <v>2035</v>
      </c>
      <c r="T1522" s="9" t="s">
        <v>27</v>
      </c>
      <c r="U1522" s="9" t="s">
        <v>225</v>
      </c>
      <c r="V1522" s="9" t="s">
        <v>226</v>
      </c>
      <c r="W1522" s="9">
        <v>96</v>
      </c>
      <c r="X1522" s="9" t="s">
        <v>227</v>
      </c>
    </row>
    <row r="1523" spans="1:24" ht="36">
      <c r="A1523" s="9" t="s">
        <v>1593</v>
      </c>
      <c r="B1523" s="9" t="s">
        <v>70</v>
      </c>
      <c r="C1523" s="9" t="s">
        <v>465</v>
      </c>
      <c r="D1523" s="9" t="s">
        <v>27</v>
      </c>
      <c r="E1523" s="9" t="s">
        <v>988</v>
      </c>
      <c r="F1523" s="9" t="s">
        <v>988</v>
      </c>
      <c r="G1523" s="9" t="s">
        <v>1594</v>
      </c>
      <c r="H1523" s="9" t="s">
        <v>1595</v>
      </c>
      <c r="I1523" s="9" t="s">
        <v>54</v>
      </c>
      <c r="J1523" s="15">
        <v>9082.3043389473096</v>
      </c>
      <c r="K1523" s="16">
        <v>12.508079032038026</v>
      </c>
      <c r="L1523" s="9" t="s">
        <v>27</v>
      </c>
      <c r="M1523" s="9">
        <v>2021</v>
      </c>
      <c r="N1523" s="9" t="s">
        <v>31</v>
      </c>
      <c r="O1523" s="9" t="s">
        <v>31</v>
      </c>
      <c r="P1523" s="9">
        <v>2035</v>
      </c>
      <c r="Q1523" s="9" t="s">
        <v>32</v>
      </c>
      <c r="R1523" s="17">
        <v>4.1810413745447148</v>
      </c>
      <c r="S1523" s="9">
        <v>2035</v>
      </c>
      <c r="T1523" s="9" t="s">
        <v>27</v>
      </c>
      <c r="U1523" s="9" t="s">
        <v>225</v>
      </c>
      <c r="V1523" s="9" t="s">
        <v>226</v>
      </c>
      <c r="W1523" s="9">
        <v>96</v>
      </c>
      <c r="X1523" s="9" t="s">
        <v>227</v>
      </c>
    </row>
    <row r="1524" spans="1:24" ht="36">
      <c r="A1524" s="9" t="s">
        <v>1593</v>
      </c>
      <c r="B1524" s="9" t="s">
        <v>70</v>
      </c>
      <c r="C1524" s="9" t="s">
        <v>372</v>
      </c>
      <c r="D1524" s="9" t="s">
        <v>27</v>
      </c>
      <c r="E1524" s="9" t="s">
        <v>1282</v>
      </c>
      <c r="F1524" s="9" t="s">
        <v>1282</v>
      </c>
      <c r="G1524" s="9" t="s">
        <v>1594</v>
      </c>
      <c r="H1524" s="9" t="s">
        <v>1595</v>
      </c>
      <c r="I1524" s="9" t="s">
        <v>54</v>
      </c>
      <c r="J1524" s="15">
        <v>2356.8150780616811</v>
      </c>
      <c r="K1524" s="16">
        <v>6.8236021249162908</v>
      </c>
      <c r="L1524" s="9" t="s">
        <v>27</v>
      </c>
      <c r="M1524" s="9">
        <v>2021</v>
      </c>
      <c r="N1524" s="9" t="s">
        <v>31</v>
      </c>
      <c r="O1524" s="9" t="s">
        <v>31</v>
      </c>
      <c r="P1524" s="9">
        <v>2035</v>
      </c>
      <c r="Q1524" s="9" t="s">
        <v>32</v>
      </c>
      <c r="R1524" s="17">
        <v>0.95897185384220773</v>
      </c>
      <c r="S1524" s="9">
        <v>2035</v>
      </c>
      <c r="T1524" s="9" t="s">
        <v>27</v>
      </c>
      <c r="U1524" s="9" t="s">
        <v>225</v>
      </c>
      <c r="V1524" s="9" t="s">
        <v>226</v>
      </c>
      <c r="W1524" s="9">
        <v>96</v>
      </c>
      <c r="X1524" s="9" t="s">
        <v>227</v>
      </c>
    </row>
    <row r="1525" spans="1:24" ht="36">
      <c r="A1525" s="9" t="s">
        <v>1593</v>
      </c>
      <c r="B1525" s="9" t="s">
        <v>70</v>
      </c>
      <c r="C1525" s="9" t="s">
        <v>468</v>
      </c>
      <c r="D1525" s="9" t="s">
        <v>27</v>
      </c>
      <c r="E1525" s="9" t="s">
        <v>1283</v>
      </c>
      <c r="F1525" s="9" t="s">
        <v>1283</v>
      </c>
      <c r="G1525" s="9" t="s">
        <v>1594</v>
      </c>
      <c r="H1525" s="9" t="s">
        <v>1595</v>
      </c>
      <c r="I1525" s="9" t="s">
        <v>54</v>
      </c>
      <c r="J1525" s="15">
        <v>4659.0012712051494</v>
      </c>
      <c r="K1525" s="16">
        <v>11.283856700765236</v>
      </c>
      <c r="L1525" s="9" t="s">
        <v>27</v>
      </c>
      <c r="M1525" s="9">
        <v>2021</v>
      </c>
      <c r="N1525" s="9" t="s">
        <v>31</v>
      </c>
      <c r="O1525" s="9" t="s">
        <v>31</v>
      </c>
      <c r="P1525" s="9">
        <v>2035</v>
      </c>
      <c r="Q1525" s="9" t="s">
        <v>32</v>
      </c>
      <c r="R1525" s="17">
        <v>4.1256946223264759</v>
      </c>
      <c r="S1525" s="9">
        <v>2035</v>
      </c>
      <c r="T1525" s="9" t="s">
        <v>27</v>
      </c>
      <c r="U1525" s="9" t="s">
        <v>225</v>
      </c>
      <c r="V1525" s="9" t="s">
        <v>226</v>
      </c>
      <c r="W1525" s="9">
        <v>96</v>
      </c>
      <c r="X1525" s="9" t="s">
        <v>227</v>
      </c>
    </row>
    <row r="1526" spans="1:24" ht="36">
      <c r="A1526" s="9" t="s">
        <v>1593</v>
      </c>
      <c r="B1526" s="9" t="s">
        <v>70</v>
      </c>
      <c r="C1526" s="9" t="s">
        <v>252</v>
      </c>
      <c r="D1526" s="9" t="s">
        <v>27</v>
      </c>
      <c r="E1526" s="9" t="s">
        <v>1284</v>
      </c>
      <c r="F1526" s="9" t="s">
        <v>1284</v>
      </c>
      <c r="G1526" s="9" t="s">
        <v>1594</v>
      </c>
      <c r="H1526" s="9" t="s">
        <v>1595</v>
      </c>
      <c r="I1526" s="9" t="s">
        <v>54</v>
      </c>
      <c r="J1526" s="15">
        <v>3559.0628340659919</v>
      </c>
      <c r="K1526" s="16">
        <v>9.9317801914067392</v>
      </c>
      <c r="L1526" s="9" t="s">
        <v>27</v>
      </c>
      <c r="M1526" s="9">
        <v>2021</v>
      </c>
      <c r="N1526" s="9" t="s">
        <v>31</v>
      </c>
      <c r="O1526" s="9" t="s">
        <v>31</v>
      </c>
      <c r="P1526" s="9">
        <v>2035</v>
      </c>
      <c r="Q1526" s="9" t="s">
        <v>32</v>
      </c>
      <c r="R1526" s="17">
        <v>3.206256277664814</v>
      </c>
      <c r="S1526" s="9">
        <v>2035</v>
      </c>
      <c r="T1526" s="9" t="s">
        <v>27</v>
      </c>
      <c r="U1526" s="9" t="s">
        <v>225</v>
      </c>
      <c r="V1526" s="9" t="s">
        <v>226</v>
      </c>
      <c r="W1526" s="9">
        <v>96</v>
      </c>
      <c r="X1526" s="9" t="s">
        <v>227</v>
      </c>
    </row>
    <row r="1527" spans="1:24" ht="36">
      <c r="A1527" s="9" t="s">
        <v>1593</v>
      </c>
      <c r="B1527" s="9" t="s">
        <v>70</v>
      </c>
      <c r="C1527" s="9" t="s">
        <v>346</v>
      </c>
      <c r="D1527" s="9" t="s">
        <v>27</v>
      </c>
      <c r="E1527" s="9" t="s">
        <v>1285</v>
      </c>
      <c r="F1527" s="9" t="s">
        <v>1285</v>
      </c>
      <c r="G1527" s="9" t="s">
        <v>1594</v>
      </c>
      <c r="H1527" s="9" t="s">
        <v>1595</v>
      </c>
      <c r="I1527" s="9" t="s">
        <v>54</v>
      </c>
      <c r="J1527" s="15">
        <v>4946.1648835577498</v>
      </c>
      <c r="K1527" s="16">
        <v>10.395861128154658</v>
      </c>
      <c r="L1527" s="9" t="s">
        <v>27</v>
      </c>
      <c r="M1527" s="9">
        <v>2021</v>
      </c>
      <c r="N1527" s="9" t="s">
        <v>31</v>
      </c>
      <c r="O1527" s="9" t="s">
        <v>31</v>
      </c>
      <c r="P1527" s="9">
        <v>2035</v>
      </c>
      <c r="Q1527" s="9" t="s">
        <v>32</v>
      </c>
      <c r="R1527" s="17">
        <v>2.840432487049156</v>
      </c>
      <c r="S1527" s="9">
        <v>2035</v>
      </c>
      <c r="T1527" s="9" t="s">
        <v>27</v>
      </c>
      <c r="U1527" s="9" t="s">
        <v>225</v>
      </c>
      <c r="V1527" s="9" t="s">
        <v>226</v>
      </c>
      <c r="W1527" s="9">
        <v>96</v>
      </c>
      <c r="X1527" s="9" t="s">
        <v>227</v>
      </c>
    </row>
    <row r="1528" spans="1:24" ht="36">
      <c r="A1528" s="9" t="s">
        <v>1593</v>
      </c>
      <c r="B1528" s="9" t="s">
        <v>70</v>
      </c>
      <c r="C1528" s="9" t="s">
        <v>276</v>
      </c>
      <c r="D1528" s="9" t="s">
        <v>27</v>
      </c>
      <c r="E1528" s="9" t="s">
        <v>1286</v>
      </c>
      <c r="F1528" s="9" t="s">
        <v>1286</v>
      </c>
      <c r="G1528" s="9" t="s">
        <v>1594</v>
      </c>
      <c r="H1528" s="9" t="s">
        <v>1595</v>
      </c>
      <c r="I1528" s="9" t="s">
        <v>54</v>
      </c>
      <c r="J1528" s="15">
        <v>1376.5867186007529</v>
      </c>
      <c r="K1528" s="16">
        <v>3.3225025121783602</v>
      </c>
      <c r="L1528" s="9" t="s">
        <v>27</v>
      </c>
      <c r="M1528" s="9">
        <v>2021</v>
      </c>
      <c r="N1528" s="9" t="s">
        <v>31</v>
      </c>
      <c r="O1528" s="9" t="s">
        <v>31</v>
      </c>
      <c r="P1528" s="9">
        <v>2035</v>
      </c>
      <c r="Q1528" s="9" t="s">
        <v>32</v>
      </c>
      <c r="R1528" s="17">
        <v>0.81242751064369823</v>
      </c>
      <c r="S1528" s="9">
        <v>2035</v>
      </c>
      <c r="T1528" s="9" t="s">
        <v>27</v>
      </c>
      <c r="U1528" s="9" t="s">
        <v>225</v>
      </c>
      <c r="V1528" s="9" t="s">
        <v>226</v>
      </c>
      <c r="W1528" s="9">
        <v>96</v>
      </c>
      <c r="X1528" s="9" t="s">
        <v>227</v>
      </c>
    </row>
    <row r="1529" spans="1:24" ht="36">
      <c r="A1529" s="9" t="s">
        <v>1593</v>
      </c>
      <c r="B1529" s="9" t="s">
        <v>70</v>
      </c>
      <c r="C1529" s="9" t="s">
        <v>316</v>
      </c>
      <c r="D1529" s="9" t="s">
        <v>27</v>
      </c>
      <c r="E1529" s="9" t="s">
        <v>1287</v>
      </c>
      <c r="F1529" s="9" t="s">
        <v>1287</v>
      </c>
      <c r="G1529" s="9" t="s">
        <v>1594</v>
      </c>
      <c r="H1529" s="9" t="s">
        <v>1595</v>
      </c>
      <c r="I1529" s="9" t="s">
        <v>54</v>
      </c>
      <c r="J1529" s="15">
        <v>5879.6678440695387</v>
      </c>
      <c r="K1529" s="16">
        <v>14.719200671680328</v>
      </c>
      <c r="L1529" s="9" t="s">
        <v>27</v>
      </c>
      <c r="M1529" s="9">
        <v>2021</v>
      </c>
      <c r="N1529" s="9" t="s">
        <v>31</v>
      </c>
      <c r="O1529" s="9" t="s">
        <v>31</v>
      </c>
      <c r="P1529" s="9">
        <v>2035</v>
      </c>
      <c r="Q1529" s="9" t="s">
        <v>32</v>
      </c>
      <c r="R1529" s="17">
        <v>3.5282491248133754</v>
      </c>
      <c r="S1529" s="9">
        <v>2035</v>
      </c>
      <c r="T1529" s="9" t="s">
        <v>27</v>
      </c>
      <c r="U1529" s="9" t="s">
        <v>225</v>
      </c>
      <c r="V1529" s="9" t="s">
        <v>226</v>
      </c>
      <c r="W1529" s="9">
        <v>96</v>
      </c>
      <c r="X1529" s="9" t="s">
        <v>227</v>
      </c>
    </row>
    <row r="1530" spans="1:24" ht="36">
      <c r="A1530" s="9" t="s">
        <v>1593</v>
      </c>
      <c r="B1530" s="9" t="s">
        <v>70</v>
      </c>
      <c r="C1530" s="9" t="s">
        <v>234</v>
      </c>
      <c r="D1530" s="9" t="s">
        <v>27</v>
      </c>
      <c r="E1530" s="9" t="s">
        <v>613</v>
      </c>
      <c r="F1530" s="9" t="s">
        <v>613</v>
      </c>
      <c r="G1530" s="9" t="s">
        <v>1594</v>
      </c>
      <c r="H1530" s="9" t="s">
        <v>1595</v>
      </c>
      <c r="I1530" s="9" t="s">
        <v>54</v>
      </c>
      <c r="J1530" s="15">
        <v>10062.484331684751</v>
      </c>
      <c r="K1530" s="16">
        <v>48.878412447923417</v>
      </c>
      <c r="L1530" s="9" t="s">
        <v>27</v>
      </c>
      <c r="M1530" s="9">
        <v>2021</v>
      </c>
      <c r="N1530" s="9" t="s">
        <v>31</v>
      </c>
      <c r="O1530" s="9" t="s">
        <v>31</v>
      </c>
      <c r="P1530" s="9">
        <v>2035</v>
      </c>
      <c r="Q1530" s="9" t="s">
        <v>32</v>
      </c>
      <c r="R1530" s="17">
        <v>4.6229359400347807</v>
      </c>
      <c r="S1530" s="9">
        <v>2035</v>
      </c>
      <c r="T1530" s="9" t="s">
        <v>27</v>
      </c>
      <c r="U1530" s="9" t="s">
        <v>225</v>
      </c>
      <c r="V1530" s="9" t="s">
        <v>226</v>
      </c>
      <c r="W1530" s="9">
        <v>96</v>
      </c>
      <c r="X1530" s="9" t="s">
        <v>227</v>
      </c>
    </row>
    <row r="1531" spans="1:24" ht="36">
      <c r="A1531" s="9" t="s">
        <v>1593</v>
      </c>
      <c r="B1531" s="9" t="s">
        <v>70</v>
      </c>
      <c r="C1531" s="9" t="s">
        <v>252</v>
      </c>
      <c r="D1531" s="9" t="s">
        <v>27</v>
      </c>
      <c r="E1531" s="9" t="s">
        <v>1288</v>
      </c>
      <c r="F1531" s="9" t="s">
        <v>1288</v>
      </c>
      <c r="G1531" s="9" t="s">
        <v>1594</v>
      </c>
      <c r="H1531" s="9" t="s">
        <v>1595</v>
      </c>
      <c r="I1531" s="9" t="s">
        <v>54</v>
      </c>
      <c r="J1531" s="15">
        <v>2780.1241403085742</v>
      </c>
      <c r="K1531" s="16">
        <v>3.497500241087387</v>
      </c>
      <c r="L1531" s="9" t="s">
        <v>27</v>
      </c>
      <c r="M1531" s="9">
        <v>2021</v>
      </c>
      <c r="N1531" s="9" t="s">
        <v>31</v>
      </c>
      <c r="O1531" s="9" t="s">
        <v>31</v>
      </c>
      <c r="P1531" s="9">
        <v>2035</v>
      </c>
      <c r="Q1531" s="9" t="s">
        <v>32</v>
      </c>
      <c r="R1531" s="17">
        <v>1.335814188528754</v>
      </c>
      <c r="S1531" s="9">
        <v>2035</v>
      </c>
      <c r="T1531" s="9" t="s">
        <v>27</v>
      </c>
      <c r="U1531" s="9" t="s">
        <v>225</v>
      </c>
      <c r="V1531" s="9" t="s">
        <v>226</v>
      </c>
      <c r="W1531" s="9">
        <v>96</v>
      </c>
      <c r="X1531" s="9" t="s">
        <v>227</v>
      </c>
    </row>
    <row r="1532" spans="1:24" ht="36">
      <c r="A1532" s="9" t="s">
        <v>1593</v>
      </c>
      <c r="B1532" s="9" t="s">
        <v>70</v>
      </c>
      <c r="C1532" s="9" t="s">
        <v>229</v>
      </c>
      <c r="D1532" s="9" t="s">
        <v>27</v>
      </c>
      <c r="E1532" s="9" t="s">
        <v>1289</v>
      </c>
      <c r="F1532" s="9" t="s">
        <v>1289</v>
      </c>
      <c r="G1532" s="9" t="s">
        <v>1594</v>
      </c>
      <c r="H1532" s="9" t="s">
        <v>1595</v>
      </c>
      <c r="I1532" s="9" t="s">
        <v>54</v>
      </c>
      <c r="J1532" s="15">
        <v>12458.763154827244</v>
      </c>
      <c r="K1532" s="16">
        <v>28.575262073751539</v>
      </c>
      <c r="L1532" s="9" t="s">
        <v>27</v>
      </c>
      <c r="M1532" s="9">
        <v>2021</v>
      </c>
      <c r="N1532" s="9" t="s">
        <v>31</v>
      </c>
      <c r="O1532" s="9" t="s">
        <v>31</v>
      </c>
      <c r="P1532" s="9">
        <v>2035</v>
      </c>
      <c r="Q1532" s="9" t="s">
        <v>32</v>
      </c>
      <c r="R1532" s="17">
        <v>8.3780812431917422</v>
      </c>
      <c r="S1532" s="9">
        <v>2035</v>
      </c>
      <c r="T1532" s="9" t="s">
        <v>27</v>
      </c>
      <c r="U1532" s="9" t="s">
        <v>225</v>
      </c>
      <c r="V1532" s="9" t="s">
        <v>226</v>
      </c>
      <c r="W1532" s="9">
        <v>96</v>
      </c>
      <c r="X1532" s="9" t="s">
        <v>227</v>
      </c>
    </row>
    <row r="1533" spans="1:24" ht="36">
      <c r="A1533" s="9" t="s">
        <v>1593</v>
      </c>
      <c r="B1533" s="9" t="s">
        <v>70</v>
      </c>
      <c r="C1533" s="9" t="s">
        <v>346</v>
      </c>
      <c r="D1533" s="9" t="s">
        <v>27</v>
      </c>
      <c r="E1533" s="9" t="s">
        <v>1290</v>
      </c>
      <c r="F1533" s="9" t="s">
        <v>1290</v>
      </c>
      <c r="G1533" s="9" t="s">
        <v>1594</v>
      </c>
      <c r="H1533" s="9" t="s">
        <v>1595</v>
      </c>
      <c r="I1533" s="9" t="s">
        <v>54</v>
      </c>
      <c r="J1533" s="15">
        <v>2419.6709679574255</v>
      </c>
      <c r="K1533" s="16">
        <v>5.2040040464633348</v>
      </c>
      <c r="L1533" s="9" t="s">
        <v>27</v>
      </c>
      <c r="M1533" s="9">
        <v>2021</v>
      </c>
      <c r="N1533" s="9" t="s">
        <v>31</v>
      </c>
      <c r="O1533" s="9" t="s">
        <v>31</v>
      </c>
      <c r="P1533" s="9">
        <v>2035</v>
      </c>
      <c r="Q1533" s="9" t="s">
        <v>32</v>
      </c>
      <c r="R1533" s="17">
        <v>1.3344319993218612</v>
      </c>
      <c r="S1533" s="9">
        <v>2035</v>
      </c>
      <c r="T1533" s="9" t="s">
        <v>27</v>
      </c>
      <c r="U1533" s="9" t="s">
        <v>225</v>
      </c>
      <c r="V1533" s="9" t="s">
        <v>226</v>
      </c>
      <c r="W1533" s="9">
        <v>96</v>
      </c>
      <c r="X1533" s="9" t="s">
        <v>227</v>
      </c>
    </row>
    <row r="1534" spans="1:24" ht="36">
      <c r="A1534" s="9" t="s">
        <v>1593</v>
      </c>
      <c r="B1534" s="9" t="s">
        <v>70</v>
      </c>
      <c r="C1534" s="9" t="s">
        <v>229</v>
      </c>
      <c r="D1534" s="9" t="s">
        <v>27</v>
      </c>
      <c r="E1534" s="9" t="s">
        <v>1291</v>
      </c>
      <c r="F1534" s="9" t="s">
        <v>1291</v>
      </c>
      <c r="G1534" s="9" t="s">
        <v>1594</v>
      </c>
      <c r="H1534" s="9" t="s">
        <v>1595</v>
      </c>
      <c r="I1534" s="9" t="s">
        <v>54</v>
      </c>
      <c r="J1534" s="15">
        <v>1439.4065572837756</v>
      </c>
      <c r="K1534" s="16">
        <v>4.1674621544673247</v>
      </c>
      <c r="L1534" s="9" t="s">
        <v>27</v>
      </c>
      <c r="M1534" s="9">
        <v>2021</v>
      </c>
      <c r="N1534" s="9" t="s">
        <v>31</v>
      </c>
      <c r="O1534" s="9" t="s">
        <v>31</v>
      </c>
      <c r="P1534" s="9">
        <v>2035</v>
      </c>
      <c r="Q1534" s="9" t="s">
        <v>32</v>
      </c>
      <c r="R1534" s="17">
        <v>0.67167767782392507</v>
      </c>
      <c r="S1534" s="9">
        <v>2035</v>
      </c>
      <c r="T1534" s="9" t="s">
        <v>27</v>
      </c>
      <c r="U1534" s="9" t="s">
        <v>225</v>
      </c>
      <c r="V1534" s="9" t="s">
        <v>226</v>
      </c>
      <c r="W1534" s="9">
        <v>96</v>
      </c>
      <c r="X1534" s="9" t="s">
        <v>227</v>
      </c>
    </row>
    <row r="1535" spans="1:24" ht="36">
      <c r="A1535" s="9" t="s">
        <v>1593</v>
      </c>
      <c r="B1535" s="9" t="s">
        <v>70</v>
      </c>
      <c r="C1535" s="9" t="s">
        <v>284</v>
      </c>
      <c r="D1535" s="9" t="s">
        <v>27</v>
      </c>
      <c r="E1535" s="9" t="s">
        <v>285</v>
      </c>
      <c r="F1535" s="9" t="s">
        <v>285</v>
      </c>
      <c r="G1535" s="9" t="s">
        <v>1594</v>
      </c>
      <c r="H1535" s="9" t="s">
        <v>1595</v>
      </c>
      <c r="I1535" s="9" t="s">
        <v>54</v>
      </c>
      <c r="J1535" s="15">
        <v>1648.880097411753</v>
      </c>
      <c r="K1535" s="16">
        <v>4.3308548237574129</v>
      </c>
      <c r="L1535" s="9" t="s">
        <v>27</v>
      </c>
      <c r="M1535" s="9">
        <v>2021</v>
      </c>
      <c r="N1535" s="9" t="s">
        <v>31</v>
      </c>
      <c r="O1535" s="9" t="s">
        <v>31</v>
      </c>
      <c r="P1535" s="9">
        <v>2035</v>
      </c>
      <c r="Q1535" s="9" t="s">
        <v>32</v>
      </c>
      <c r="R1535" s="17">
        <v>1.1111382534924208</v>
      </c>
      <c r="S1535" s="9">
        <v>2035</v>
      </c>
      <c r="T1535" s="9" t="s">
        <v>27</v>
      </c>
      <c r="U1535" s="9" t="s">
        <v>225</v>
      </c>
      <c r="V1535" s="9" t="s">
        <v>226</v>
      </c>
      <c r="W1535" s="9">
        <v>96</v>
      </c>
      <c r="X1535" s="9" t="s">
        <v>227</v>
      </c>
    </row>
    <row r="1536" spans="1:24" ht="36">
      <c r="A1536" s="9" t="s">
        <v>1593</v>
      </c>
      <c r="B1536" s="9" t="s">
        <v>70</v>
      </c>
      <c r="C1536" s="9" t="s">
        <v>455</v>
      </c>
      <c r="D1536" s="9" t="s">
        <v>27</v>
      </c>
      <c r="E1536" s="9" t="s">
        <v>990</v>
      </c>
      <c r="F1536" s="9" t="s">
        <v>990</v>
      </c>
      <c r="G1536" s="9" t="s">
        <v>1594</v>
      </c>
      <c r="H1536" s="9" t="s">
        <v>1595</v>
      </c>
      <c r="I1536" s="9" t="s">
        <v>54</v>
      </c>
      <c r="J1536" s="15">
        <v>5267.6942687688243</v>
      </c>
      <c r="K1536" s="16">
        <v>9.2830917750317266</v>
      </c>
      <c r="L1536" s="9" t="s">
        <v>27</v>
      </c>
      <c r="M1536" s="9">
        <v>2021</v>
      </c>
      <c r="N1536" s="9" t="s">
        <v>31</v>
      </c>
      <c r="O1536" s="9" t="s">
        <v>31</v>
      </c>
      <c r="P1536" s="9">
        <v>2035</v>
      </c>
      <c r="Q1536" s="9" t="s">
        <v>32</v>
      </c>
      <c r="R1536" s="17">
        <v>1.6682013033886396</v>
      </c>
      <c r="S1536" s="9">
        <v>2035</v>
      </c>
      <c r="T1536" s="9" t="s">
        <v>27</v>
      </c>
      <c r="U1536" s="9" t="s">
        <v>225</v>
      </c>
      <c r="V1536" s="9" t="s">
        <v>226</v>
      </c>
      <c r="W1536" s="9">
        <v>96</v>
      </c>
      <c r="X1536" s="9" t="s">
        <v>227</v>
      </c>
    </row>
    <row r="1537" spans="1:24" ht="36">
      <c r="A1537" s="9" t="s">
        <v>1593</v>
      </c>
      <c r="B1537" s="9" t="s">
        <v>70</v>
      </c>
      <c r="C1537" s="9" t="s">
        <v>355</v>
      </c>
      <c r="D1537" s="9" t="s">
        <v>27</v>
      </c>
      <c r="E1537" s="9" t="s">
        <v>615</v>
      </c>
      <c r="F1537" s="9" t="s">
        <v>615</v>
      </c>
      <c r="G1537" s="9" t="s">
        <v>1594</v>
      </c>
      <c r="H1537" s="9" t="s">
        <v>1595</v>
      </c>
      <c r="I1537" s="9" t="s">
        <v>54</v>
      </c>
      <c r="J1537" s="15">
        <v>26008.427632596853</v>
      </c>
      <c r="K1537" s="16">
        <v>85.999587462548973</v>
      </c>
      <c r="L1537" s="9" t="s">
        <v>27</v>
      </c>
      <c r="M1537" s="9">
        <v>2021</v>
      </c>
      <c r="N1537" s="9" t="s">
        <v>31</v>
      </c>
      <c r="O1537" s="9" t="s">
        <v>31</v>
      </c>
      <c r="P1537" s="9">
        <v>2035</v>
      </c>
      <c r="Q1537" s="9" t="s">
        <v>32</v>
      </c>
      <c r="R1537" s="17">
        <v>13.094285755583122</v>
      </c>
      <c r="S1537" s="9">
        <v>2035</v>
      </c>
      <c r="T1537" s="9" t="s">
        <v>27</v>
      </c>
      <c r="U1537" s="9" t="s">
        <v>225</v>
      </c>
      <c r="V1537" s="9" t="s">
        <v>226</v>
      </c>
      <c r="W1537" s="9">
        <v>96</v>
      </c>
      <c r="X1537" s="9" t="s">
        <v>227</v>
      </c>
    </row>
    <row r="1538" spans="1:24" ht="36">
      <c r="A1538" s="9" t="s">
        <v>1593</v>
      </c>
      <c r="B1538" s="9" t="s">
        <v>70</v>
      </c>
      <c r="C1538" s="9" t="s">
        <v>468</v>
      </c>
      <c r="D1538" s="9" t="s">
        <v>27</v>
      </c>
      <c r="E1538" s="9" t="s">
        <v>617</v>
      </c>
      <c r="F1538" s="9" t="s">
        <v>617</v>
      </c>
      <c r="G1538" s="9" t="s">
        <v>1594</v>
      </c>
      <c r="H1538" s="9" t="s">
        <v>1595</v>
      </c>
      <c r="I1538" s="9" t="s">
        <v>54</v>
      </c>
      <c r="J1538" s="15">
        <v>10156.359914809736</v>
      </c>
      <c r="K1538" s="16">
        <v>18.192464302309094</v>
      </c>
      <c r="L1538" s="9" t="s">
        <v>27</v>
      </c>
      <c r="M1538" s="9">
        <v>2021</v>
      </c>
      <c r="N1538" s="9" t="s">
        <v>31</v>
      </c>
      <c r="O1538" s="9" t="s">
        <v>31</v>
      </c>
      <c r="P1538" s="9">
        <v>2035</v>
      </c>
      <c r="Q1538" s="9" t="s">
        <v>32</v>
      </c>
      <c r="R1538" s="17">
        <v>3.8066061494757242</v>
      </c>
      <c r="S1538" s="9">
        <v>2035</v>
      </c>
      <c r="T1538" s="9" t="s">
        <v>27</v>
      </c>
      <c r="U1538" s="9" t="s">
        <v>225</v>
      </c>
      <c r="V1538" s="9" t="s">
        <v>226</v>
      </c>
      <c r="W1538" s="9">
        <v>96</v>
      </c>
      <c r="X1538" s="9" t="s">
        <v>227</v>
      </c>
    </row>
    <row r="1539" spans="1:24" ht="36">
      <c r="A1539" s="9" t="s">
        <v>1593</v>
      </c>
      <c r="B1539" s="9" t="s">
        <v>70</v>
      </c>
      <c r="C1539" s="9" t="s">
        <v>43</v>
      </c>
      <c r="D1539" s="9" t="s">
        <v>27</v>
      </c>
      <c r="E1539" s="9" t="s">
        <v>1292</v>
      </c>
      <c r="F1539" s="9" t="s">
        <v>1292</v>
      </c>
      <c r="G1539" s="9" t="s">
        <v>1594</v>
      </c>
      <c r="H1539" s="9" t="s">
        <v>1595</v>
      </c>
      <c r="I1539" s="9" t="s">
        <v>54</v>
      </c>
      <c r="J1539" s="15">
        <v>5257.7108564430537</v>
      </c>
      <c r="K1539" s="16">
        <v>11.691001607513646</v>
      </c>
      <c r="L1539" s="9" t="s">
        <v>27</v>
      </c>
      <c r="M1539" s="9">
        <v>2021</v>
      </c>
      <c r="N1539" s="9" t="s">
        <v>31</v>
      </c>
      <c r="O1539" s="9" t="s">
        <v>31</v>
      </c>
      <c r="P1539" s="9">
        <v>2035</v>
      </c>
      <c r="Q1539" s="9" t="s">
        <v>32</v>
      </c>
      <c r="R1539" s="17">
        <v>2.0736003675587549</v>
      </c>
      <c r="S1539" s="9">
        <v>2035</v>
      </c>
      <c r="T1539" s="9" t="s">
        <v>27</v>
      </c>
      <c r="U1539" s="9" t="s">
        <v>225</v>
      </c>
      <c r="V1539" s="9" t="s">
        <v>226</v>
      </c>
      <c r="W1539" s="9">
        <v>96</v>
      </c>
      <c r="X1539" s="9" t="s">
        <v>227</v>
      </c>
    </row>
    <row r="1540" spans="1:24" ht="36">
      <c r="A1540" s="9" t="s">
        <v>1593</v>
      </c>
      <c r="B1540" s="9" t="s">
        <v>70</v>
      </c>
      <c r="C1540" s="9" t="s">
        <v>346</v>
      </c>
      <c r="D1540" s="9" t="s">
        <v>27</v>
      </c>
      <c r="E1540" s="9" t="s">
        <v>992</v>
      </c>
      <c r="F1540" s="9" t="s">
        <v>992</v>
      </c>
      <c r="G1540" s="9" t="s">
        <v>1594</v>
      </c>
      <c r="H1540" s="9" t="s">
        <v>1595</v>
      </c>
      <c r="I1540" s="9" t="s">
        <v>54</v>
      </c>
      <c r="J1540" s="15">
        <v>5083.0713097385978</v>
      </c>
      <c r="K1540" s="16">
        <v>10.666806705216677</v>
      </c>
      <c r="L1540" s="9" t="s">
        <v>27</v>
      </c>
      <c r="M1540" s="9">
        <v>2021</v>
      </c>
      <c r="N1540" s="9" t="s">
        <v>31</v>
      </c>
      <c r="O1540" s="9" t="s">
        <v>31</v>
      </c>
      <c r="P1540" s="9">
        <v>2035</v>
      </c>
      <c r="Q1540" s="9" t="s">
        <v>32</v>
      </c>
      <c r="R1540" s="17">
        <v>2.7294323340117392</v>
      </c>
      <c r="S1540" s="9">
        <v>2035</v>
      </c>
      <c r="T1540" s="9" t="s">
        <v>27</v>
      </c>
      <c r="U1540" s="9" t="s">
        <v>225</v>
      </c>
      <c r="V1540" s="9" t="s">
        <v>226</v>
      </c>
      <c r="W1540" s="9">
        <v>96</v>
      </c>
      <c r="X1540" s="9" t="s">
        <v>227</v>
      </c>
    </row>
    <row r="1541" spans="1:24" ht="36">
      <c r="A1541" s="9" t="s">
        <v>1593</v>
      </c>
      <c r="B1541" s="9" t="s">
        <v>70</v>
      </c>
      <c r="C1541" s="9" t="s">
        <v>247</v>
      </c>
      <c r="D1541" s="9" t="s">
        <v>27</v>
      </c>
      <c r="E1541" s="9" t="s">
        <v>619</v>
      </c>
      <c r="F1541" s="9" t="s">
        <v>619</v>
      </c>
      <c r="G1541" s="9" t="s">
        <v>1594</v>
      </c>
      <c r="H1541" s="9" t="s">
        <v>1595</v>
      </c>
      <c r="I1541" s="9" t="s">
        <v>54</v>
      </c>
      <c r="J1541" s="15">
        <v>13007.74125686849</v>
      </c>
      <c r="K1541" s="16">
        <v>30.659740176425512</v>
      </c>
      <c r="L1541" s="9" t="s">
        <v>27</v>
      </c>
      <c r="M1541" s="9">
        <v>2021</v>
      </c>
      <c r="N1541" s="9" t="s">
        <v>31</v>
      </c>
      <c r="O1541" s="9" t="s">
        <v>31</v>
      </c>
      <c r="P1541" s="9">
        <v>2035</v>
      </c>
      <c r="Q1541" s="9" t="s">
        <v>32</v>
      </c>
      <c r="R1541" s="17">
        <v>9.2059305225637171</v>
      </c>
      <c r="S1541" s="9">
        <v>2035</v>
      </c>
      <c r="T1541" s="9" t="s">
        <v>27</v>
      </c>
      <c r="U1541" s="9" t="s">
        <v>225</v>
      </c>
      <c r="V1541" s="9" t="s">
        <v>226</v>
      </c>
      <c r="W1541" s="9">
        <v>96</v>
      </c>
      <c r="X1541" s="9" t="s">
        <v>227</v>
      </c>
    </row>
    <row r="1542" spans="1:24" ht="36">
      <c r="A1542" s="9" t="s">
        <v>1593</v>
      </c>
      <c r="B1542" s="9" t="s">
        <v>70</v>
      </c>
      <c r="C1542" s="9" t="s">
        <v>346</v>
      </c>
      <c r="D1542" s="9" t="s">
        <v>27</v>
      </c>
      <c r="E1542" s="9" t="s">
        <v>1293</v>
      </c>
      <c r="F1542" s="9" t="s">
        <v>1293</v>
      </c>
      <c r="G1542" s="9" t="s">
        <v>1594</v>
      </c>
      <c r="H1542" s="9" t="s">
        <v>1595</v>
      </c>
      <c r="I1542" s="9" t="s">
        <v>54</v>
      </c>
      <c r="J1542" s="15">
        <v>13500.758632056206</v>
      </c>
      <c r="K1542" s="16">
        <v>34.729941681493287</v>
      </c>
      <c r="L1542" s="9" t="s">
        <v>27</v>
      </c>
      <c r="M1542" s="9">
        <v>2021</v>
      </c>
      <c r="N1542" s="9" t="s">
        <v>31</v>
      </c>
      <c r="O1542" s="9" t="s">
        <v>31</v>
      </c>
      <c r="P1542" s="9">
        <v>2035</v>
      </c>
      <c r="Q1542" s="9" t="s">
        <v>32</v>
      </c>
      <c r="R1542" s="17">
        <v>7.0463521215845706</v>
      </c>
      <c r="S1542" s="9">
        <v>2035</v>
      </c>
      <c r="T1542" s="9" t="s">
        <v>27</v>
      </c>
      <c r="U1542" s="9" t="s">
        <v>225</v>
      </c>
      <c r="V1542" s="9" t="s">
        <v>226</v>
      </c>
      <c r="W1542" s="9">
        <v>96</v>
      </c>
      <c r="X1542" s="9" t="s">
        <v>227</v>
      </c>
    </row>
    <row r="1543" spans="1:24" ht="36">
      <c r="A1543" s="9" t="s">
        <v>1593</v>
      </c>
      <c r="B1543" s="9" t="s">
        <v>70</v>
      </c>
      <c r="C1543" s="9" t="s">
        <v>247</v>
      </c>
      <c r="D1543" s="9" t="s">
        <v>27</v>
      </c>
      <c r="E1543" s="9" t="s">
        <v>1294</v>
      </c>
      <c r="F1543" s="9" t="s">
        <v>1294</v>
      </c>
      <c r="G1543" s="9" t="s">
        <v>1594</v>
      </c>
      <c r="H1543" s="9" t="s">
        <v>1595</v>
      </c>
      <c r="I1543" s="9" t="s">
        <v>54</v>
      </c>
      <c r="J1543" s="15">
        <v>74990.886254017416</v>
      </c>
      <c r="K1543" s="16">
        <v>221.74815309969526</v>
      </c>
      <c r="L1543" s="9" t="s">
        <v>27</v>
      </c>
      <c r="M1543" s="9">
        <v>2021</v>
      </c>
      <c r="N1543" s="9" t="s">
        <v>31</v>
      </c>
      <c r="O1543" s="9" t="s">
        <v>31</v>
      </c>
      <c r="P1543" s="9">
        <v>2035</v>
      </c>
      <c r="Q1543" s="9" t="s">
        <v>32</v>
      </c>
      <c r="R1543" s="17">
        <v>36.525851806815595</v>
      </c>
      <c r="S1543" s="9">
        <v>2035</v>
      </c>
      <c r="T1543" s="9" t="s">
        <v>27</v>
      </c>
      <c r="U1543" s="9" t="s">
        <v>225</v>
      </c>
      <c r="V1543" s="9" t="s">
        <v>226</v>
      </c>
      <c r="W1543" s="9">
        <v>96</v>
      </c>
      <c r="X1543" s="9" t="s">
        <v>227</v>
      </c>
    </row>
    <row r="1544" spans="1:24" ht="36">
      <c r="A1544" s="9" t="s">
        <v>1593</v>
      </c>
      <c r="B1544" s="9" t="s">
        <v>70</v>
      </c>
      <c r="C1544" s="9" t="s">
        <v>475</v>
      </c>
      <c r="D1544" s="9" t="s">
        <v>27</v>
      </c>
      <c r="E1544" s="9" t="s">
        <v>1295</v>
      </c>
      <c r="F1544" s="9" t="s">
        <v>1295</v>
      </c>
      <c r="G1544" s="9" t="s">
        <v>1594</v>
      </c>
      <c r="H1544" s="9" t="s">
        <v>1595</v>
      </c>
      <c r="I1544" s="9" t="s">
        <v>54</v>
      </c>
      <c r="J1544" s="15">
        <v>20300.839526301497</v>
      </c>
      <c r="K1544" s="16">
        <v>43.873731391971873</v>
      </c>
      <c r="L1544" s="9" t="s">
        <v>27</v>
      </c>
      <c r="M1544" s="9">
        <v>2021</v>
      </c>
      <c r="N1544" s="9" t="s">
        <v>31</v>
      </c>
      <c r="O1544" s="9" t="s">
        <v>31</v>
      </c>
      <c r="P1544" s="9">
        <v>2035</v>
      </c>
      <c r="Q1544" s="9" t="s">
        <v>32</v>
      </c>
      <c r="R1544" s="17">
        <v>10.769853806718894</v>
      </c>
      <c r="S1544" s="9">
        <v>2035</v>
      </c>
      <c r="T1544" s="9" t="s">
        <v>27</v>
      </c>
      <c r="U1544" s="9" t="s">
        <v>225</v>
      </c>
      <c r="V1544" s="9" t="s">
        <v>226</v>
      </c>
      <c r="W1544" s="9">
        <v>96</v>
      </c>
      <c r="X1544" s="9" t="s">
        <v>227</v>
      </c>
    </row>
    <row r="1545" spans="1:24" ht="36">
      <c r="A1545" s="9" t="s">
        <v>1593</v>
      </c>
      <c r="B1545" s="9" t="s">
        <v>70</v>
      </c>
      <c r="C1545" s="9" t="s">
        <v>288</v>
      </c>
      <c r="D1545" s="9" t="s">
        <v>27</v>
      </c>
      <c r="E1545" s="9" t="s">
        <v>290</v>
      </c>
      <c r="F1545" s="9" t="s">
        <v>290</v>
      </c>
      <c r="G1545" s="9" t="s">
        <v>1594</v>
      </c>
      <c r="H1545" s="9" t="s">
        <v>1595</v>
      </c>
      <c r="I1545" s="9" t="s">
        <v>54</v>
      </c>
      <c r="J1545" s="15">
        <v>23991.464189942319</v>
      </c>
      <c r="K1545" s="16">
        <v>69.328541550341811</v>
      </c>
      <c r="L1545" s="9" t="s">
        <v>27</v>
      </c>
      <c r="M1545" s="9">
        <v>2021</v>
      </c>
      <c r="N1545" s="9" t="s">
        <v>31</v>
      </c>
      <c r="O1545" s="9" t="s">
        <v>31</v>
      </c>
      <c r="P1545" s="9">
        <v>2035</v>
      </c>
      <c r="Q1545" s="9" t="s">
        <v>32</v>
      </c>
      <c r="R1545" s="17">
        <v>10.646659797771266</v>
      </c>
      <c r="S1545" s="9">
        <v>2035</v>
      </c>
      <c r="T1545" s="9" t="s">
        <v>27</v>
      </c>
      <c r="U1545" s="9" t="s">
        <v>225</v>
      </c>
      <c r="V1545" s="9" t="s">
        <v>226</v>
      </c>
      <c r="W1545" s="9">
        <v>96</v>
      </c>
      <c r="X1545" s="9" t="s">
        <v>227</v>
      </c>
    </row>
    <row r="1546" spans="1:24" ht="36">
      <c r="A1546" s="9" t="s">
        <v>1593</v>
      </c>
      <c r="B1546" s="9" t="s">
        <v>70</v>
      </c>
      <c r="C1546" s="9" t="s">
        <v>355</v>
      </c>
      <c r="D1546" s="9" t="s">
        <v>27</v>
      </c>
      <c r="E1546" s="9" t="s">
        <v>1296</v>
      </c>
      <c r="F1546" s="9" t="s">
        <v>1296</v>
      </c>
      <c r="G1546" s="9" t="s">
        <v>1594</v>
      </c>
      <c r="H1546" s="9" t="s">
        <v>1595</v>
      </c>
      <c r="I1546" s="9" t="s">
        <v>54</v>
      </c>
      <c r="J1546" s="15">
        <v>2389.2033879701312</v>
      </c>
      <c r="K1546" s="16">
        <v>7.6448977851646127</v>
      </c>
      <c r="L1546" s="9" t="s">
        <v>27</v>
      </c>
      <c r="M1546" s="9">
        <v>2021</v>
      </c>
      <c r="N1546" s="9" t="s">
        <v>31</v>
      </c>
      <c r="O1546" s="9" t="s">
        <v>31</v>
      </c>
      <c r="P1546" s="9">
        <v>2035</v>
      </c>
      <c r="Q1546" s="9" t="s">
        <v>32</v>
      </c>
      <c r="R1546" s="17">
        <v>1.5015873302017015</v>
      </c>
      <c r="S1546" s="9">
        <v>2035</v>
      </c>
      <c r="T1546" s="9" t="s">
        <v>27</v>
      </c>
      <c r="U1546" s="9" t="s">
        <v>225</v>
      </c>
      <c r="V1546" s="9" t="s">
        <v>226</v>
      </c>
      <c r="W1546" s="9">
        <v>96</v>
      </c>
      <c r="X1546" s="9" t="s">
        <v>227</v>
      </c>
    </row>
    <row r="1547" spans="1:24" ht="36">
      <c r="A1547" s="9" t="s">
        <v>1593</v>
      </c>
      <c r="B1547" s="9" t="s">
        <v>70</v>
      </c>
      <c r="C1547" s="9" t="s">
        <v>355</v>
      </c>
      <c r="D1547" s="9" t="s">
        <v>27</v>
      </c>
      <c r="E1547" s="9" t="s">
        <v>621</v>
      </c>
      <c r="F1547" s="9" t="s">
        <v>621</v>
      </c>
      <c r="G1547" s="9" t="s">
        <v>1594</v>
      </c>
      <c r="H1547" s="9" t="s">
        <v>1595</v>
      </c>
      <c r="I1547" s="9" t="s">
        <v>54</v>
      </c>
      <c r="J1547" s="15">
        <v>7083.7298137788957</v>
      </c>
      <c r="K1547" s="16">
        <v>15.970237632649139</v>
      </c>
      <c r="L1547" s="9" t="s">
        <v>27</v>
      </c>
      <c r="M1547" s="9">
        <v>2021</v>
      </c>
      <c r="N1547" s="9" t="s">
        <v>31</v>
      </c>
      <c r="O1547" s="9" t="s">
        <v>31</v>
      </c>
      <c r="P1547" s="9">
        <v>2035</v>
      </c>
      <c r="Q1547" s="9" t="s">
        <v>32</v>
      </c>
      <c r="R1547" s="17">
        <v>3.3362201516198513</v>
      </c>
      <c r="S1547" s="9">
        <v>2035</v>
      </c>
      <c r="T1547" s="9" t="s">
        <v>27</v>
      </c>
      <c r="U1547" s="9" t="s">
        <v>225</v>
      </c>
      <c r="V1547" s="9" t="s">
        <v>226</v>
      </c>
      <c r="W1547" s="9">
        <v>96</v>
      </c>
      <c r="X1547" s="9" t="s">
        <v>227</v>
      </c>
    </row>
    <row r="1548" spans="1:24" ht="36">
      <c r="A1548" s="9" t="s">
        <v>1593</v>
      </c>
      <c r="B1548" s="9" t="s">
        <v>70</v>
      </c>
      <c r="C1548" s="9" t="s">
        <v>316</v>
      </c>
      <c r="D1548" s="9" t="s">
        <v>27</v>
      </c>
      <c r="E1548" s="9" t="s">
        <v>1297</v>
      </c>
      <c r="F1548" s="9" t="s">
        <v>1297</v>
      </c>
      <c r="G1548" s="9" t="s">
        <v>1594</v>
      </c>
      <c r="H1548" s="9" t="s">
        <v>1595</v>
      </c>
      <c r="I1548" s="9" t="s">
        <v>54</v>
      </c>
      <c r="J1548" s="15">
        <v>1836.8890969156682</v>
      </c>
      <c r="K1548" s="16">
        <v>4.7621919008539075</v>
      </c>
      <c r="L1548" s="9" t="s">
        <v>27</v>
      </c>
      <c r="M1548" s="9">
        <v>2021</v>
      </c>
      <c r="N1548" s="9" t="s">
        <v>31</v>
      </c>
      <c r="O1548" s="9" t="s">
        <v>31</v>
      </c>
      <c r="P1548" s="9">
        <v>2035</v>
      </c>
      <c r="Q1548" s="9" t="s">
        <v>32</v>
      </c>
      <c r="R1548" s="17">
        <v>1.1025660554597236</v>
      </c>
      <c r="S1548" s="9">
        <v>2035</v>
      </c>
      <c r="T1548" s="9" t="s">
        <v>27</v>
      </c>
      <c r="U1548" s="9" t="s">
        <v>225</v>
      </c>
      <c r="V1548" s="9" t="s">
        <v>226</v>
      </c>
      <c r="W1548" s="9">
        <v>96</v>
      </c>
      <c r="X1548" s="9" t="s">
        <v>227</v>
      </c>
    </row>
    <row r="1549" spans="1:24" ht="36">
      <c r="A1549" s="9" t="s">
        <v>1593</v>
      </c>
      <c r="B1549" s="9" t="s">
        <v>70</v>
      </c>
      <c r="C1549" s="9" t="s">
        <v>229</v>
      </c>
      <c r="D1549" s="9" t="s">
        <v>27</v>
      </c>
      <c r="E1549" s="9" t="s">
        <v>1298</v>
      </c>
      <c r="F1549" s="9" t="s">
        <v>1298</v>
      </c>
      <c r="G1549" s="9" t="s">
        <v>1594</v>
      </c>
      <c r="H1549" s="9" t="s">
        <v>1595</v>
      </c>
      <c r="I1549" s="9" t="s">
        <v>54</v>
      </c>
      <c r="J1549" s="15">
        <v>2873.8841696781888</v>
      </c>
      <c r="K1549" s="16">
        <v>7.1381260221897156</v>
      </c>
      <c r="L1549" s="9" t="s">
        <v>27</v>
      </c>
      <c r="M1549" s="9">
        <v>2021</v>
      </c>
      <c r="N1549" s="9" t="s">
        <v>31</v>
      </c>
      <c r="O1549" s="9" t="s">
        <v>31</v>
      </c>
      <c r="P1549" s="9">
        <v>2035</v>
      </c>
      <c r="Q1549" s="9" t="s">
        <v>32</v>
      </c>
      <c r="R1549" s="17">
        <v>1.968086674637022</v>
      </c>
      <c r="S1549" s="9">
        <v>2035</v>
      </c>
      <c r="T1549" s="9" t="s">
        <v>27</v>
      </c>
      <c r="U1549" s="9" t="s">
        <v>225</v>
      </c>
      <c r="V1549" s="9" t="s">
        <v>226</v>
      </c>
      <c r="W1549" s="9">
        <v>96</v>
      </c>
      <c r="X1549" s="9" t="s">
        <v>227</v>
      </c>
    </row>
    <row r="1550" spans="1:24" ht="36">
      <c r="A1550" s="9" t="s">
        <v>1593</v>
      </c>
      <c r="B1550" s="9" t="s">
        <v>70</v>
      </c>
      <c r="C1550" s="9" t="s">
        <v>284</v>
      </c>
      <c r="D1550" s="9" t="s">
        <v>27</v>
      </c>
      <c r="E1550" s="9" t="s">
        <v>623</v>
      </c>
      <c r="F1550" s="9" t="s">
        <v>623</v>
      </c>
      <c r="G1550" s="9" t="s">
        <v>1594</v>
      </c>
      <c r="H1550" s="9" t="s">
        <v>1595</v>
      </c>
      <c r="I1550" s="9" t="s">
        <v>54</v>
      </c>
      <c r="J1550" s="15">
        <v>7612.2451179286891</v>
      </c>
      <c r="K1550" s="16">
        <v>17.125363463189519</v>
      </c>
      <c r="L1550" s="9" t="s">
        <v>27</v>
      </c>
      <c r="M1550" s="9">
        <v>2021</v>
      </c>
      <c r="N1550" s="9" t="s">
        <v>31</v>
      </c>
      <c r="O1550" s="9" t="s">
        <v>31</v>
      </c>
      <c r="P1550" s="9">
        <v>2035</v>
      </c>
      <c r="Q1550" s="9" t="s">
        <v>32</v>
      </c>
      <c r="R1550" s="17">
        <v>3.4102447256304744</v>
      </c>
      <c r="S1550" s="9">
        <v>2035</v>
      </c>
      <c r="T1550" s="9" t="s">
        <v>27</v>
      </c>
      <c r="U1550" s="9" t="s">
        <v>225</v>
      </c>
      <c r="V1550" s="9" t="s">
        <v>226</v>
      </c>
      <c r="W1550" s="9">
        <v>96</v>
      </c>
      <c r="X1550" s="9" t="s">
        <v>227</v>
      </c>
    </row>
    <row r="1551" spans="1:24" ht="36">
      <c r="A1551" s="9" t="s">
        <v>1593</v>
      </c>
      <c r="B1551" s="9" t="s">
        <v>70</v>
      </c>
      <c r="C1551" s="9" t="s">
        <v>316</v>
      </c>
      <c r="D1551" s="9" t="s">
        <v>27</v>
      </c>
      <c r="E1551" s="9" t="s">
        <v>625</v>
      </c>
      <c r="F1551" s="9" t="s">
        <v>625</v>
      </c>
      <c r="G1551" s="9" t="s">
        <v>1594</v>
      </c>
      <c r="H1551" s="9" t="s">
        <v>1595</v>
      </c>
      <c r="I1551" s="9" t="s">
        <v>54</v>
      </c>
      <c r="J1551" s="15">
        <v>9363.5012051952508</v>
      </c>
      <c r="K1551" s="16">
        <v>24.141207242619444</v>
      </c>
      <c r="L1551" s="9" t="s">
        <v>27</v>
      </c>
      <c r="M1551" s="9">
        <v>2021</v>
      </c>
      <c r="N1551" s="9" t="s">
        <v>31</v>
      </c>
      <c r="O1551" s="9" t="s">
        <v>31</v>
      </c>
      <c r="P1551" s="9">
        <v>2035</v>
      </c>
      <c r="Q1551" s="9" t="s">
        <v>32</v>
      </c>
      <c r="R1551" s="17">
        <v>3.5022049655307597</v>
      </c>
      <c r="S1551" s="9">
        <v>2035</v>
      </c>
      <c r="T1551" s="9" t="s">
        <v>27</v>
      </c>
      <c r="U1551" s="9" t="s">
        <v>225</v>
      </c>
      <c r="V1551" s="9" t="s">
        <v>226</v>
      </c>
      <c r="W1551" s="9">
        <v>96</v>
      </c>
      <c r="X1551" s="9" t="s">
        <v>227</v>
      </c>
    </row>
    <row r="1552" spans="1:24" ht="36">
      <c r="A1552" s="9" t="s">
        <v>1593</v>
      </c>
      <c r="B1552" s="9" t="s">
        <v>70</v>
      </c>
      <c r="C1552" s="9" t="s">
        <v>294</v>
      </c>
      <c r="D1552" s="9" t="s">
        <v>27</v>
      </c>
      <c r="E1552" s="9" t="s">
        <v>295</v>
      </c>
      <c r="F1552" s="9" t="s">
        <v>295</v>
      </c>
      <c r="G1552" s="9" t="s">
        <v>1594</v>
      </c>
      <c r="H1552" s="9" t="s">
        <v>1595</v>
      </c>
      <c r="I1552" s="9" t="s">
        <v>54</v>
      </c>
      <c r="J1552" s="15">
        <v>4202.9387303719086</v>
      </c>
      <c r="K1552" s="16">
        <v>7.4085407702170434</v>
      </c>
      <c r="L1552" s="9" t="s">
        <v>27</v>
      </c>
      <c r="M1552" s="9">
        <v>2021</v>
      </c>
      <c r="N1552" s="9" t="s">
        <v>31</v>
      </c>
      <c r="O1552" s="9" t="s">
        <v>31</v>
      </c>
      <c r="P1552" s="9">
        <v>2035</v>
      </c>
      <c r="Q1552" s="9" t="s">
        <v>32</v>
      </c>
      <c r="R1552" s="17">
        <v>2.4786118920233675</v>
      </c>
      <c r="S1552" s="9">
        <v>2035</v>
      </c>
      <c r="T1552" s="9" t="s">
        <v>27</v>
      </c>
      <c r="U1552" s="9" t="s">
        <v>225</v>
      </c>
      <c r="V1552" s="9" t="s">
        <v>226</v>
      </c>
      <c r="W1552" s="9">
        <v>96</v>
      </c>
      <c r="X1552" s="9" t="s">
        <v>227</v>
      </c>
    </row>
    <row r="1553" spans="1:24" ht="36">
      <c r="A1553" s="9" t="s">
        <v>1593</v>
      </c>
      <c r="B1553" s="9" t="s">
        <v>70</v>
      </c>
      <c r="C1553" s="9" t="s">
        <v>627</v>
      </c>
      <c r="D1553" s="9" t="s">
        <v>27</v>
      </c>
      <c r="E1553" s="9" t="s">
        <v>628</v>
      </c>
      <c r="F1553" s="9" t="s">
        <v>628</v>
      </c>
      <c r="G1553" s="9" t="s">
        <v>1594</v>
      </c>
      <c r="H1553" s="9" t="s">
        <v>1595</v>
      </c>
      <c r="I1553" s="9" t="s">
        <v>54</v>
      </c>
      <c r="J1553" s="15">
        <v>40421.770565904961</v>
      </c>
      <c r="K1553" s="16">
        <v>126.88586252425371</v>
      </c>
      <c r="L1553" s="9" t="s">
        <v>27</v>
      </c>
      <c r="M1553" s="9">
        <v>2021</v>
      </c>
      <c r="N1553" s="9" t="s">
        <v>31</v>
      </c>
      <c r="O1553" s="9" t="s">
        <v>31</v>
      </c>
      <c r="P1553" s="9">
        <v>2035</v>
      </c>
      <c r="Q1553" s="9" t="s">
        <v>32</v>
      </c>
      <c r="R1553" s="17">
        <v>19.787892592225173</v>
      </c>
      <c r="S1553" s="9">
        <v>2035</v>
      </c>
      <c r="T1553" s="9" t="s">
        <v>27</v>
      </c>
      <c r="U1553" s="9" t="s">
        <v>225</v>
      </c>
      <c r="V1553" s="9" t="s">
        <v>226</v>
      </c>
      <c r="W1553" s="9">
        <v>96</v>
      </c>
      <c r="X1553" s="9" t="s">
        <v>227</v>
      </c>
    </row>
    <row r="1554" spans="1:24" ht="36">
      <c r="A1554" s="9" t="s">
        <v>1593</v>
      </c>
      <c r="B1554" s="9" t="s">
        <v>70</v>
      </c>
      <c r="C1554" s="9" t="s">
        <v>270</v>
      </c>
      <c r="D1554" s="9" t="s">
        <v>27</v>
      </c>
      <c r="E1554" s="9" t="s">
        <v>1299</v>
      </c>
      <c r="F1554" s="9" t="s">
        <v>1299</v>
      </c>
      <c r="G1554" s="9" t="s">
        <v>1594</v>
      </c>
      <c r="H1554" s="9" t="s">
        <v>1595</v>
      </c>
      <c r="I1554" s="9" t="s">
        <v>54</v>
      </c>
      <c r="J1554" s="15">
        <v>1898.5842817850478</v>
      </c>
      <c r="K1554" s="16">
        <v>8.532715406687597</v>
      </c>
      <c r="L1554" s="9" t="s">
        <v>27</v>
      </c>
      <c r="M1554" s="9">
        <v>2021</v>
      </c>
      <c r="N1554" s="9" t="s">
        <v>31</v>
      </c>
      <c r="O1554" s="9" t="s">
        <v>31</v>
      </c>
      <c r="P1554" s="9">
        <v>2035</v>
      </c>
      <c r="Q1554" s="9" t="s">
        <v>32</v>
      </c>
      <c r="R1554" s="17">
        <v>1.370722309681764</v>
      </c>
      <c r="S1554" s="9">
        <v>2035</v>
      </c>
      <c r="T1554" s="9" t="s">
        <v>27</v>
      </c>
      <c r="U1554" s="9" t="s">
        <v>225</v>
      </c>
      <c r="V1554" s="9" t="s">
        <v>226</v>
      </c>
      <c r="W1554" s="9">
        <v>96</v>
      </c>
      <c r="X1554" s="9" t="s">
        <v>227</v>
      </c>
    </row>
    <row r="1555" spans="1:24" ht="36">
      <c r="A1555" s="9" t="s">
        <v>1593</v>
      </c>
      <c r="B1555" s="9" t="s">
        <v>70</v>
      </c>
      <c r="C1555" s="9" t="s">
        <v>316</v>
      </c>
      <c r="D1555" s="9" t="s">
        <v>27</v>
      </c>
      <c r="E1555" s="9" t="s">
        <v>1300</v>
      </c>
      <c r="F1555" s="9" t="s">
        <v>1300</v>
      </c>
      <c r="G1555" s="9" t="s">
        <v>1594</v>
      </c>
      <c r="H1555" s="9" t="s">
        <v>1595</v>
      </c>
      <c r="I1555" s="9" t="s">
        <v>54</v>
      </c>
      <c r="J1555" s="15">
        <v>2599.6337380785653</v>
      </c>
      <c r="K1555" s="16">
        <v>6.012752453189206</v>
      </c>
      <c r="L1555" s="9" t="s">
        <v>27</v>
      </c>
      <c r="M1555" s="9">
        <v>2021</v>
      </c>
      <c r="N1555" s="9" t="s">
        <v>31</v>
      </c>
      <c r="O1555" s="9" t="s">
        <v>31</v>
      </c>
      <c r="P1555" s="9">
        <v>2035</v>
      </c>
      <c r="Q1555" s="9" t="s">
        <v>32</v>
      </c>
      <c r="R1555" s="17">
        <v>1.2282737813440454</v>
      </c>
      <c r="S1555" s="9">
        <v>2035</v>
      </c>
      <c r="T1555" s="9" t="s">
        <v>27</v>
      </c>
      <c r="U1555" s="9" t="s">
        <v>225</v>
      </c>
      <c r="V1555" s="9" t="s">
        <v>226</v>
      </c>
      <c r="W1555" s="9">
        <v>96</v>
      </c>
      <c r="X1555" s="9" t="s">
        <v>227</v>
      </c>
    </row>
    <row r="1556" spans="1:24" ht="36">
      <c r="A1556" s="9" t="s">
        <v>1593</v>
      </c>
      <c r="B1556" s="9" t="s">
        <v>70</v>
      </c>
      <c r="C1556" s="9" t="s">
        <v>298</v>
      </c>
      <c r="D1556" s="9" t="s">
        <v>27</v>
      </c>
      <c r="E1556" s="9" t="s">
        <v>299</v>
      </c>
      <c r="F1556" s="9" t="s">
        <v>299</v>
      </c>
      <c r="G1556" s="9" t="s">
        <v>1594</v>
      </c>
      <c r="H1556" s="9" t="s">
        <v>1595</v>
      </c>
      <c r="I1556" s="9" t="s">
        <v>54</v>
      </c>
      <c r="J1556" s="15">
        <v>2575.5493536723279</v>
      </c>
      <c r="K1556" s="16">
        <v>7.4568956241569522</v>
      </c>
      <c r="L1556" s="9" t="s">
        <v>27</v>
      </c>
      <c r="M1556" s="9">
        <v>2021</v>
      </c>
      <c r="N1556" s="9" t="s">
        <v>31</v>
      </c>
      <c r="O1556" s="9" t="s">
        <v>31</v>
      </c>
      <c r="P1556" s="9">
        <v>2035</v>
      </c>
      <c r="Q1556" s="9" t="s">
        <v>32</v>
      </c>
      <c r="R1556" s="17">
        <v>0.84846901122081175</v>
      </c>
      <c r="S1556" s="9">
        <v>2035</v>
      </c>
      <c r="T1556" s="9" t="s">
        <v>27</v>
      </c>
      <c r="U1556" s="9" t="s">
        <v>225</v>
      </c>
      <c r="V1556" s="9" t="s">
        <v>226</v>
      </c>
      <c r="W1556" s="9">
        <v>96</v>
      </c>
      <c r="X1556" s="9" t="s">
        <v>227</v>
      </c>
    </row>
    <row r="1557" spans="1:24" ht="36">
      <c r="A1557" s="9" t="s">
        <v>1593</v>
      </c>
      <c r="B1557" s="9" t="s">
        <v>70</v>
      </c>
      <c r="C1557" s="9" t="s">
        <v>465</v>
      </c>
      <c r="D1557" s="9" t="s">
        <v>27</v>
      </c>
      <c r="E1557" s="9" t="s">
        <v>995</v>
      </c>
      <c r="F1557" s="9" t="s">
        <v>995</v>
      </c>
      <c r="G1557" s="9" t="s">
        <v>1594</v>
      </c>
      <c r="H1557" s="9" t="s">
        <v>1595</v>
      </c>
      <c r="I1557" s="9" t="s">
        <v>54</v>
      </c>
      <c r="J1557" s="15">
        <v>6005.6444564617359</v>
      </c>
      <c r="K1557" s="16">
        <v>11.501909250782219</v>
      </c>
      <c r="L1557" s="9" t="s">
        <v>27</v>
      </c>
      <c r="M1557" s="9">
        <v>2021</v>
      </c>
      <c r="N1557" s="9" t="s">
        <v>31</v>
      </c>
      <c r="O1557" s="9" t="s">
        <v>31</v>
      </c>
      <c r="P1557" s="9">
        <v>2035</v>
      </c>
      <c r="Q1557" s="9" t="s">
        <v>32</v>
      </c>
      <c r="R1557" s="17">
        <v>4.222990015531451</v>
      </c>
      <c r="S1557" s="9">
        <v>2035</v>
      </c>
      <c r="T1557" s="9" t="s">
        <v>27</v>
      </c>
      <c r="U1557" s="9" t="s">
        <v>225</v>
      </c>
      <c r="V1557" s="9" t="s">
        <v>226</v>
      </c>
      <c r="W1557" s="9">
        <v>96</v>
      </c>
      <c r="X1557" s="9" t="s">
        <v>227</v>
      </c>
    </row>
    <row r="1558" spans="1:24" ht="36">
      <c r="A1558" s="9" t="s">
        <v>1593</v>
      </c>
      <c r="B1558" s="9" t="s">
        <v>70</v>
      </c>
      <c r="C1558" s="9" t="s">
        <v>630</v>
      </c>
      <c r="D1558" s="9" t="s">
        <v>27</v>
      </c>
      <c r="E1558" s="9" t="s">
        <v>631</v>
      </c>
      <c r="F1558" s="9" t="s">
        <v>631</v>
      </c>
      <c r="G1558" s="9" t="s">
        <v>1594</v>
      </c>
      <c r="H1558" s="9" t="s">
        <v>1595</v>
      </c>
      <c r="I1558" s="9" t="s">
        <v>54</v>
      </c>
      <c r="J1558" s="15">
        <v>13794.324716777193</v>
      </c>
      <c r="K1558" s="16">
        <v>31.721059956710693</v>
      </c>
      <c r="L1558" s="9" t="s">
        <v>27</v>
      </c>
      <c r="M1558" s="9">
        <v>2021</v>
      </c>
      <c r="N1558" s="9" t="s">
        <v>31</v>
      </c>
      <c r="O1558" s="9" t="s">
        <v>31</v>
      </c>
      <c r="P1558" s="9">
        <v>2035</v>
      </c>
      <c r="Q1558" s="9" t="s">
        <v>32</v>
      </c>
      <c r="R1558" s="17">
        <v>7.9985703300844913</v>
      </c>
      <c r="S1558" s="9">
        <v>2035</v>
      </c>
      <c r="T1558" s="9" t="s">
        <v>27</v>
      </c>
      <c r="U1558" s="9" t="s">
        <v>225</v>
      </c>
      <c r="V1558" s="9" t="s">
        <v>226</v>
      </c>
      <c r="W1558" s="9">
        <v>96</v>
      </c>
      <c r="X1558" s="9" t="s">
        <v>227</v>
      </c>
    </row>
    <row r="1559" spans="1:24" ht="36">
      <c r="A1559" s="9" t="s">
        <v>1593</v>
      </c>
      <c r="B1559" s="9" t="s">
        <v>70</v>
      </c>
      <c r="C1559" s="9" t="s">
        <v>468</v>
      </c>
      <c r="D1559" s="9" t="s">
        <v>27</v>
      </c>
      <c r="E1559" s="9" t="s">
        <v>633</v>
      </c>
      <c r="F1559" s="9" t="s">
        <v>633</v>
      </c>
      <c r="G1559" s="9" t="s">
        <v>1594</v>
      </c>
      <c r="H1559" s="9" t="s">
        <v>1595</v>
      </c>
      <c r="I1559" s="9" t="s">
        <v>54</v>
      </c>
      <c r="J1559" s="15">
        <v>2433.9075247604374</v>
      </c>
      <c r="K1559" s="16">
        <v>5.5936678722985818</v>
      </c>
      <c r="L1559" s="9" t="s">
        <v>27</v>
      </c>
      <c r="M1559" s="9">
        <v>2021</v>
      </c>
      <c r="N1559" s="9" t="s">
        <v>31</v>
      </c>
      <c r="O1559" s="9" t="s">
        <v>31</v>
      </c>
      <c r="P1559" s="9">
        <v>2035</v>
      </c>
      <c r="Q1559" s="9" t="s">
        <v>32</v>
      </c>
      <c r="R1559" s="17">
        <v>1.2383598475403543</v>
      </c>
      <c r="S1559" s="9">
        <v>2035</v>
      </c>
      <c r="T1559" s="9" t="s">
        <v>27</v>
      </c>
      <c r="U1559" s="9" t="s">
        <v>225</v>
      </c>
      <c r="V1559" s="9" t="s">
        <v>226</v>
      </c>
      <c r="W1559" s="9">
        <v>96</v>
      </c>
      <c r="X1559" s="9" t="s">
        <v>227</v>
      </c>
    </row>
    <row r="1560" spans="1:24" ht="36">
      <c r="A1560" s="9" t="s">
        <v>1593</v>
      </c>
      <c r="B1560" s="9" t="s">
        <v>70</v>
      </c>
      <c r="C1560" s="9" t="s">
        <v>252</v>
      </c>
      <c r="D1560" s="9" t="s">
        <v>27</v>
      </c>
      <c r="E1560" s="9" t="s">
        <v>635</v>
      </c>
      <c r="F1560" s="9" t="s">
        <v>635</v>
      </c>
      <c r="G1560" s="9" t="s">
        <v>1594</v>
      </c>
      <c r="H1560" s="9" t="s">
        <v>1595</v>
      </c>
      <c r="I1560" s="9" t="s">
        <v>54</v>
      </c>
      <c r="J1560" s="15">
        <v>5169.0641556062264</v>
      </c>
      <c r="K1560" s="16">
        <v>13.888669137848765</v>
      </c>
      <c r="L1560" s="9" t="s">
        <v>27</v>
      </c>
      <c r="M1560" s="9">
        <v>2021</v>
      </c>
      <c r="N1560" s="9" t="s">
        <v>31</v>
      </c>
      <c r="O1560" s="9" t="s">
        <v>31</v>
      </c>
      <c r="P1560" s="9">
        <v>2035</v>
      </c>
      <c r="Q1560" s="9" t="s">
        <v>32</v>
      </c>
      <c r="R1560" s="17">
        <v>1.8718724249346548</v>
      </c>
      <c r="S1560" s="9">
        <v>2035</v>
      </c>
      <c r="T1560" s="9" t="s">
        <v>27</v>
      </c>
      <c r="U1560" s="9" t="s">
        <v>225</v>
      </c>
      <c r="V1560" s="9" t="s">
        <v>226</v>
      </c>
      <c r="W1560" s="9">
        <v>96</v>
      </c>
      <c r="X1560" s="9" t="s">
        <v>227</v>
      </c>
    </row>
    <row r="1561" spans="1:24" ht="36">
      <c r="A1561" s="9" t="s">
        <v>1593</v>
      </c>
      <c r="B1561" s="9" t="s">
        <v>70</v>
      </c>
      <c r="C1561" s="9" t="s">
        <v>316</v>
      </c>
      <c r="D1561" s="9" t="s">
        <v>27</v>
      </c>
      <c r="E1561" s="9" t="s">
        <v>1301</v>
      </c>
      <c r="F1561" s="9" t="s">
        <v>1301</v>
      </c>
      <c r="G1561" s="9" t="s">
        <v>1594</v>
      </c>
      <c r="H1561" s="9" t="s">
        <v>1595</v>
      </c>
      <c r="I1561" s="9" t="s">
        <v>54</v>
      </c>
      <c r="J1561" s="15">
        <v>6779.0484615332971</v>
      </c>
      <c r="K1561" s="16">
        <v>12.185241856570974</v>
      </c>
      <c r="L1561" s="9" t="s">
        <v>27</v>
      </c>
      <c r="M1561" s="9">
        <v>2021</v>
      </c>
      <c r="N1561" s="9" t="s">
        <v>31</v>
      </c>
      <c r="O1561" s="9" t="s">
        <v>31</v>
      </c>
      <c r="P1561" s="9">
        <v>2035</v>
      </c>
      <c r="Q1561" s="9" t="s">
        <v>32</v>
      </c>
      <c r="R1561" s="17">
        <v>3.1150424626147486</v>
      </c>
      <c r="S1561" s="9">
        <v>2035</v>
      </c>
      <c r="T1561" s="9" t="s">
        <v>27</v>
      </c>
      <c r="U1561" s="9" t="s">
        <v>225</v>
      </c>
      <c r="V1561" s="9" t="s">
        <v>226</v>
      </c>
      <c r="W1561" s="9">
        <v>96</v>
      </c>
      <c r="X1561" s="9" t="s">
        <v>227</v>
      </c>
    </row>
    <row r="1562" spans="1:24" ht="36">
      <c r="A1562" s="9" t="s">
        <v>1593</v>
      </c>
      <c r="B1562" s="9" t="s">
        <v>70</v>
      </c>
      <c r="C1562" s="9" t="s">
        <v>247</v>
      </c>
      <c r="D1562" s="9" t="s">
        <v>27</v>
      </c>
      <c r="E1562" s="9" t="s">
        <v>1302</v>
      </c>
      <c r="F1562" s="9" t="s">
        <v>1302</v>
      </c>
      <c r="G1562" s="9" t="s">
        <v>1594</v>
      </c>
      <c r="H1562" s="9" t="s">
        <v>1595</v>
      </c>
      <c r="I1562" s="9" t="s">
        <v>54</v>
      </c>
      <c r="J1562" s="15">
        <v>6712.2350927743209</v>
      </c>
      <c r="K1562" s="16">
        <v>20.72474593460425</v>
      </c>
      <c r="L1562" s="9" t="s">
        <v>27</v>
      </c>
      <c r="M1562" s="9">
        <v>2021</v>
      </c>
      <c r="N1562" s="9" t="s">
        <v>31</v>
      </c>
      <c r="O1562" s="9" t="s">
        <v>31</v>
      </c>
      <c r="P1562" s="9">
        <v>2035</v>
      </c>
      <c r="Q1562" s="9" t="s">
        <v>32</v>
      </c>
      <c r="R1562" s="17">
        <v>4.4492853711546321</v>
      </c>
      <c r="S1562" s="9">
        <v>2035</v>
      </c>
      <c r="T1562" s="9" t="s">
        <v>27</v>
      </c>
      <c r="U1562" s="9" t="s">
        <v>225</v>
      </c>
      <c r="V1562" s="9" t="s">
        <v>226</v>
      </c>
      <c r="W1562" s="9">
        <v>96</v>
      </c>
      <c r="X1562" s="9" t="s">
        <v>227</v>
      </c>
    </row>
    <row r="1563" spans="1:24" ht="36">
      <c r="A1563" s="9" t="s">
        <v>1593</v>
      </c>
      <c r="B1563" s="9" t="s">
        <v>70</v>
      </c>
      <c r="C1563" s="9" t="s">
        <v>270</v>
      </c>
      <c r="D1563" s="9" t="s">
        <v>27</v>
      </c>
      <c r="E1563" s="9" t="s">
        <v>303</v>
      </c>
      <c r="F1563" s="9" t="s">
        <v>303</v>
      </c>
      <c r="G1563" s="9" t="s">
        <v>1594</v>
      </c>
      <c r="H1563" s="9" t="s">
        <v>1595</v>
      </c>
      <c r="I1563" s="9" t="s">
        <v>54</v>
      </c>
      <c r="J1563" s="15">
        <v>71934.831849733513</v>
      </c>
      <c r="K1563" s="16">
        <v>202.85130338040662</v>
      </c>
      <c r="L1563" s="9" t="s">
        <v>27</v>
      </c>
      <c r="M1563" s="9">
        <v>2021</v>
      </c>
      <c r="N1563" s="9" t="s">
        <v>31</v>
      </c>
      <c r="O1563" s="9" t="s">
        <v>31</v>
      </c>
      <c r="P1563" s="9">
        <v>2035</v>
      </c>
      <c r="Q1563" s="9" t="s">
        <v>32</v>
      </c>
      <c r="R1563" s="17">
        <v>37.118972046740687</v>
      </c>
      <c r="S1563" s="9">
        <v>2035</v>
      </c>
      <c r="T1563" s="9" t="s">
        <v>27</v>
      </c>
      <c r="U1563" s="9" t="s">
        <v>225</v>
      </c>
      <c r="V1563" s="9" t="s">
        <v>226</v>
      </c>
      <c r="W1563" s="9">
        <v>96</v>
      </c>
      <c r="X1563" s="9" t="s">
        <v>227</v>
      </c>
    </row>
    <row r="1564" spans="1:24" ht="36">
      <c r="A1564" s="9" t="s">
        <v>1593</v>
      </c>
      <c r="B1564" s="9" t="s">
        <v>70</v>
      </c>
      <c r="C1564" s="9" t="s">
        <v>884</v>
      </c>
      <c r="D1564" s="9" t="s">
        <v>27</v>
      </c>
      <c r="E1564" s="9" t="s">
        <v>1303</v>
      </c>
      <c r="F1564" s="9" t="s">
        <v>1303</v>
      </c>
      <c r="G1564" s="9" t="s">
        <v>1594</v>
      </c>
      <c r="H1564" s="9" t="s">
        <v>1595</v>
      </c>
      <c r="I1564" s="9" t="s">
        <v>54</v>
      </c>
      <c r="J1564" s="15">
        <v>8324.6351123303139</v>
      </c>
      <c r="K1564" s="16">
        <v>14.428617697565304</v>
      </c>
      <c r="L1564" s="9" t="s">
        <v>27</v>
      </c>
      <c r="M1564" s="9">
        <v>2021</v>
      </c>
      <c r="N1564" s="9" t="s">
        <v>31</v>
      </c>
      <c r="O1564" s="9" t="s">
        <v>31</v>
      </c>
      <c r="P1564" s="9">
        <v>2035</v>
      </c>
      <c r="Q1564" s="9" t="s">
        <v>32</v>
      </c>
      <c r="R1564" s="17">
        <v>3.0663123871001106</v>
      </c>
      <c r="S1564" s="9">
        <v>2035</v>
      </c>
      <c r="T1564" s="9" t="s">
        <v>27</v>
      </c>
      <c r="U1564" s="9" t="s">
        <v>225</v>
      </c>
      <c r="V1564" s="9" t="s">
        <v>226</v>
      </c>
      <c r="W1564" s="9">
        <v>96</v>
      </c>
      <c r="X1564" s="9" t="s">
        <v>227</v>
      </c>
    </row>
    <row r="1565" spans="1:24" ht="36">
      <c r="A1565" s="9" t="s">
        <v>1593</v>
      </c>
      <c r="B1565" s="9" t="s">
        <v>70</v>
      </c>
      <c r="C1565" s="9" t="s">
        <v>383</v>
      </c>
      <c r="D1565" s="9" t="s">
        <v>27</v>
      </c>
      <c r="E1565" s="9" t="s">
        <v>1304</v>
      </c>
      <c r="F1565" s="9" t="s">
        <v>1304</v>
      </c>
      <c r="G1565" s="9" t="s">
        <v>1594</v>
      </c>
      <c r="H1565" s="9" t="s">
        <v>1595</v>
      </c>
      <c r="I1565" s="9" t="s">
        <v>54</v>
      </c>
      <c r="J1565" s="15">
        <v>3501.9490154556906</v>
      </c>
      <c r="K1565" s="16">
        <v>7.1956008964860176</v>
      </c>
      <c r="L1565" s="9" t="s">
        <v>27</v>
      </c>
      <c r="M1565" s="9">
        <v>2021</v>
      </c>
      <c r="N1565" s="9" t="s">
        <v>31</v>
      </c>
      <c r="O1565" s="9" t="s">
        <v>31</v>
      </c>
      <c r="P1565" s="9">
        <v>2035</v>
      </c>
      <c r="Q1565" s="9" t="s">
        <v>32</v>
      </c>
      <c r="R1565" s="17">
        <v>1.7449653539766874</v>
      </c>
      <c r="S1565" s="9">
        <v>2035</v>
      </c>
      <c r="T1565" s="9" t="s">
        <v>27</v>
      </c>
      <c r="U1565" s="9" t="s">
        <v>225</v>
      </c>
      <c r="V1565" s="9" t="s">
        <v>226</v>
      </c>
      <c r="W1565" s="9">
        <v>96</v>
      </c>
      <c r="X1565" s="9" t="s">
        <v>227</v>
      </c>
    </row>
    <row r="1566" spans="1:24" ht="36">
      <c r="A1566" s="9" t="s">
        <v>1593</v>
      </c>
      <c r="B1566" s="9" t="s">
        <v>70</v>
      </c>
      <c r="C1566" s="9" t="s">
        <v>247</v>
      </c>
      <c r="D1566" s="9" t="s">
        <v>27</v>
      </c>
      <c r="E1566" s="9" t="s">
        <v>1305</v>
      </c>
      <c r="F1566" s="9" t="s">
        <v>1305</v>
      </c>
      <c r="G1566" s="9" t="s">
        <v>1594</v>
      </c>
      <c r="H1566" s="9" t="s">
        <v>1595</v>
      </c>
      <c r="I1566" s="9" t="s">
        <v>54</v>
      </c>
      <c r="J1566" s="15">
        <v>2550.300621807678</v>
      </c>
      <c r="K1566" s="16">
        <v>6.9866287727566014</v>
      </c>
      <c r="L1566" s="9" t="s">
        <v>27</v>
      </c>
      <c r="M1566" s="9">
        <v>2021</v>
      </c>
      <c r="N1566" s="9" t="s">
        <v>31</v>
      </c>
      <c r="O1566" s="9" t="s">
        <v>31</v>
      </c>
      <c r="P1566" s="9">
        <v>2035</v>
      </c>
      <c r="Q1566" s="9" t="s">
        <v>32</v>
      </c>
      <c r="R1566" s="17">
        <v>2.2610957388205719</v>
      </c>
      <c r="S1566" s="9">
        <v>2035</v>
      </c>
      <c r="T1566" s="9" t="s">
        <v>27</v>
      </c>
      <c r="U1566" s="9" t="s">
        <v>225</v>
      </c>
      <c r="V1566" s="9" t="s">
        <v>226</v>
      </c>
      <c r="W1566" s="9">
        <v>96</v>
      </c>
      <c r="X1566" s="9" t="s">
        <v>227</v>
      </c>
    </row>
    <row r="1567" spans="1:24" ht="36">
      <c r="A1567" s="9" t="s">
        <v>1593</v>
      </c>
      <c r="B1567" s="9" t="s">
        <v>70</v>
      </c>
      <c r="C1567" s="9" t="s">
        <v>298</v>
      </c>
      <c r="D1567" s="9" t="s">
        <v>27</v>
      </c>
      <c r="E1567" s="9" t="s">
        <v>1306</v>
      </c>
      <c r="F1567" s="9" t="s">
        <v>1306</v>
      </c>
      <c r="G1567" s="9" t="s">
        <v>1594</v>
      </c>
      <c r="H1567" s="9" t="s">
        <v>1595</v>
      </c>
      <c r="I1567" s="9" t="s">
        <v>54</v>
      </c>
      <c r="J1567" s="15">
        <v>6342.0717032475304</v>
      </c>
      <c r="K1567" s="16">
        <v>10.129697859353694</v>
      </c>
      <c r="L1567" s="9" t="s">
        <v>27</v>
      </c>
      <c r="M1567" s="9">
        <v>2021</v>
      </c>
      <c r="N1567" s="9" t="s">
        <v>31</v>
      </c>
      <c r="O1567" s="9" t="s">
        <v>31</v>
      </c>
      <c r="P1567" s="9">
        <v>2035</v>
      </c>
      <c r="Q1567" s="9" t="s">
        <v>32</v>
      </c>
      <c r="R1567" s="17">
        <v>6.3725639014728843</v>
      </c>
      <c r="S1567" s="9">
        <v>2035</v>
      </c>
      <c r="T1567" s="9" t="s">
        <v>27</v>
      </c>
      <c r="U1567" s="9" t="s">
        <v>225</v>
      </c>
      <c r="V1567" s="9" t="s">
        <v>226</v>
      </c>
      <c r="W1567" s="9">
        <v>96</v>
      </c>
      <c r="X1567" s="9" t="s">
        <v>227</v>
      </c>
    </row>
    <row r="1568" spans="1:24" ht="36">
      <c r="A1568" s="9" t="s">
        <v>1593</v>
      </c>
      <c r="B1568" s="9" t="s">
        <v>70</v>
      </c>
      <c r="C1568" s="9" t="s">
        <v>43</v>
      </c>
      <c r="D1568" s="9" t="s">
        <v>27</v>
      </c>
      <c r="E1568" s="9" t="s">
        <v>1307</v>
      </c>
      <c r="F1568" s="9" t="s">
        <v>1307</v>
      </c>
      <c r="G1568" s="9" t="s">
        <v>1594</v>
      </c>
      <c r="H1568" s="9" t="s">
        <v>1595</v>
      </c>
      <c r="I1568" s="9" t="s">
        <v>54</v>
      </c>
      <c r="J1568" s="15">
        <v>4285.0832227558594</v>
      </c>
      <c r="K1568" s="16">
        <v>8.8632101476524774</v>
      </c>
      <c r="L1568" s="9" t="s">
        <v>27</v>
      </c>
      <c r="M1568" s="9">
        <v>2021</v>
      </c>
      <c r="N1568" s="9" t="s">
        <v>31</v>
      </c>
      <c r="O1568" s="9" t="s">
        <v>31</v>
      </c>
      <c r="P1568" s="9">
        <v>2035</v>
      </c>
      <c r="Q1568" s="9" t="s">
        <v>32</v>
      </c>
      <c r="R1568" s="17">
        <v>3.2757035145602558</v>
      </c>
      <c r="S1568" s="9">
        <v>2035</v>
      </c>
      <c r="T1568" s="9" t="s">
        <v>27</v>
      </c>
      <c r="U1568" s="9" t="s">
        <v>225</v>
      </c>
      <c r="V1568" s="9" t="s">
        <v>226</v>
      </c>
      <c r="W1568" s="9">
        <v>96</v>
      </c>
      <c r="X1568" s="9" t="s">
        <v>227</v>
      </c>
    </row>
    <row r="1569" spans="1:24" ht="36">
      <c r="A1569" s="9" t="s">
        <v>1593</v>
      </c>
      <c r="B1569" s="9" t="s">
        <v>70</v>
      </c>
      <c r="C1569" s="9" t="s">
        <v>288</v>
      </c>
      <c r="D1569" s="9" t="s">
        <v>27</v>
      </c>
      <c r="E1569" s="9" t="s">
        <v>1308</v>
      </c>
      <c r="F1569" s="9" t="s">
        <v>1308</v>
      </c>
      <c r="G1569" s="9" t="s">
        <v>1594</v>
      </c>
      <c r="H1569" s="9" t="s">
        <v>1595</v>
      </c>
      <c r="I1569" s="9" t="s">
        <v>54</v>
      </c>
      <c r="J1569" s="15">
        <v>19561.858187622613</v>
      </c>
      <c r="K1569" s="16">
        <v>29.240368829787116</v>
      </c>
      <c r="L1569" s="9" t="s">
        <v>27</v>
      </c>
      <c r="M1569" s="9">
        <v>2021</v>
      </c>
      <c r="N1569" s="9" t="s">
        <v>31</v>
      </c>
      <c r="O1569" s="9" t="s">
        <v>31</v>
      </c>
      <c r="P1569" s="9">
        <v>2035</v>
      </c>
      <c r="Q1569" s="9" t="s">
        <v>32</v>
      </c>
      <c r="R1569" s="17">
        <v>7.5993714713766476</v>
      </c>
      <c r="S1569" s="9">
        <v>2035</v>
      </c>
      <c r="T1569" s="9" t="s">
        <v>27</v>
      </c>
      <c r="U1569" s="9" t="s">
        <v>225</v>
      </c>
      <c r="V1569" s="9" t="s">
        <v>226</v>
      </c>
      <c r="W1569" s="9">
        <v>96</v>
      </c>
      <c r="X1569" s="9" t="s">
        <v>227</v>
      </c>
    </row>
    <row r="1570" spans="1:24" ht="36">
      <c r="A1570" s="9" t="s">
        <v>1593</v>
      </c>
      <c r="B1570" s="9" t="s">
        <v>70</v>
      </c>
      <c r="C1570" s="9" t="s">
        <v>136</v>
      </c>
      <c r="D1570" s="9" t="s">
        <v>27</v>
      </c>
      <c r="E1570" s="9" t="s">
        <v>637</v>
      </c>
      <c r="F1570" s="9" t="s">
        <v>637</v>
      </c>
      <c r="G1570" s="9" t="s">
        <v>1594</v>
      </c>
      <c r="H1570" s="9" t="s">
        <v>1595</v>
      </c>
      <c r="I1570" s="9" t="s">
        <v>54</v>
      </c>
      <c r="J1570" s="15">
        <v>2956.9431021310888</v>
      </c>
      <c r="K1570" s="16">
        <v>4.630810778088871</v>
      </c>
      <c r="L1570" s="9" t="s">
        <v>27</v>
      </c>
      <c r="M1570" s="9">
        <v>2021</v>
      </c>
      <c r="N1570" s="9" t="s">
        <v>31</v>
      </c>
      <c r="O1570" s="9" t="s">
        <v>31</v>
      </c>
      <c r="P1570" s="9">
        <v>2035</v>
      </c>
      <c r="Q1570" s="9" t="s">
        <v>32</v>
      </c>
      <c r="R1570" s="17">
        <v>1.3994972775014285</v>
      </c>
      <c r="S1570" s="9">
        <v>2035</v>
      </c>
      <c r="T1570" s="9" t="s">
        <v>27</v>
      </c>
      <c r="U1570" s="9" t="s">
        <v>225</v>
      </c>
      <c r="V1570" s="9" t="s">
        <v>226</v>
      </c>
      <c r="W1570" s="9">
        <v>96</v>
      </c>
      <c r="X1570" s="9" t="s">
        <v>227</v>
      </c>
    </row>
    <row r="1571" spans="1:24" ht="36">
      <c r="A1571" s="9" t="s">
        <v>1593</v>
      </c>
      <c r="B1571" s="9" t="s">
        <v>70</v>
      </c>
      <c r="C1571" s="9" t="s">
        <v>352</v>
      </c>
      <c r="D1571" s="9" t="s">
        <v>27</v>
      </c>
      <c r="E1571" s="9" t="s">
        <v>1309</v>
      </c>
      <c r="F1571" s="9" t="s">
        <v>1309</v>
      </c>
      <c r="G1571" s="9" t="s">
        <v>1594</v>
      </c>
      <c r="H1571" s="9" t="s">
        <v>1595</v>
      </c>
      <c r="I1571" s="9" t="s">
        <v>54</v>
      </c>
      <c r="J1571" s="15">
        <v>3198.2006897584656</v>
      </c>
      <c r="K1571" s="16">
        <v>4.6946108438899827</v>
      </c>
      <c r="L1571" s="9" t="s">
        <v>27</v>
      </c>
      <c r="M1571" s="9">
        <v>2021</v>
      </c>
      <c r="N1571" s="9" t="s">
        <v>31</v>
      </c>
      <c r="O1571" s="9" t="s">
        <v>31</v>
      </c>
      <c r="P1571" s="9">
        <v>2035</v>
      </c>
      <c r="Q1571" s="9" t="s">
        <v>32</v>
      </c>
      <c r="R1571" s="17">
        <v>3.0550049249078972</v>
      </c>
      <c r="S1571" s="9">
        <v>2035</v>
      </c>
      <c r="T1571" s="9" t="s">
        <v>27</v>
      </c>
      <c r="U1571" s="9" t="s">
        <v>225</v>
      </c>
      <c r="V1571" s="9" t="s">
        <v>226</v>
      </c>
      <c r="W1571" s="9">
        <v>96</v>
      </c>
      <c r="X1571" s="9" t="s">
        <v>227</v>
      </c>
    </row>
    <row r="1572" spans="1:24" ht="36">
      <c r="A1572" s="9" t="s">
        <v>1593</v>
      </c>
      <c r="B1572" s="9" t="s">
        <v>70</v>
      </c>
      <c r="C1572" s="9" t="s">
        <v>136</v>
      </c>
      <c r="D1572" s="9" t="s">
        <v>27</v>
      </c>
      <c r="E1572" s="9" t="s">
        <v>1310</v>
      </c>
      <c r="F1572" s="9" t="s">
        <v>1310</v>
      </c>
      <c r="G1572" s="9" t="s">
        <v>1594</v>
      </c>
      <c r="H1572" s="9" t="s">
        <v>1595</v>
      </c>
      <c r="I1572" s="9" t="s">
        <v>54</v>
      </c>
      <c r="J1572" s="15">
        <v>8541.4786162175078</v>
      </c>
      <c r="K1572" s="16">
        <v>20.541488618455727</v>
      </c>
      <c r="L1572" s="9" t="s">
        <v>27</v>
      </c>
      <c r="M1572" s="9">
        <v>2021</v>
      </c>
      <c r="N1572" s="9" t="s">
        <v>31</v>
      </c>
      <c r="O1572" s="9" t="s">
        <v>31</v>
      </c>
      <c r="P1572" s="9">
        <v>2035</v>
      </c>
      <c r="Q1572" s="9" t="s">
        <v>32</v>
      </c>
      <c r="R1572" s="17">
        <v>3.9060114193615023</v>
      </c>
      <c r="S1572" s="9">
        <v>2035</v>
      </c>
      <c r="T1572" s="9" t="s">
        <v>27</v>
      </c>
      <c r="U1572" s="9" t="s">
        <v>225</v>
      </c>
      <c r="V1572" s="9" t="s">
        <v>226</v>
      </c>
      <c r="W1572" s="9">
        <v>96</v>
      </c>
      <c r="X1572" s="9" t="s">
        <v>227</v>
      </c>
    </row>
    <row r="1573" spans="1:24" ht="36">
      <c r="A1573" s="9" t="s">
        <v>1593</v>
      </c>
      <c r="B1573" s="9" t="s">
        <v>70</v>
      </c>
      <c r="C1573" s="9" t="s">
        <v>136</v>
      </c>
      <c r="D1573" s="9" t="s">
        <v>27</v>
      </c>
      <c r="E1573" s="9" t="s">
        <v>305</v>
      </c>
      <c r="F1573" s="9" t="s">
        <v>305</v>
      </c>
      <c r="G1573" s="9" t="s">
        <v>1594</v>
      </c>
      <c r="H1573" s="9" t="s">
        <v>1595</v>
      </c>
      <c r="I1573" s="9" t="s">
        <v>54</v>
      </c>
      <c r="J1573" s="15">
        <v>2285.7126457291347</v>
      </c>
      <c r="K1573" s="16">
        <v>5.5167508918524177</v>
      </c>
      <c r="L1573" s="9" t="s">
        <v>27</v>
      </c>
      <c r="M1573" s="9">
        <v>2021</v>
      </c>
      <c r="N1573" s="9" t="s">
        <v>31</v>
      </c>
      <c r="O1573" s="9" t="s">
        <v>31</v>
      </c>
      <c r="P1573" s="9">
        <v>2035</v>
      </c>
      <c r="Q1573" s="9" t="s">
        <v>32</v>
      </c>
      <c r="R1573" s="17">
        <v>1.2838957851632313</v>
      </c>
      <c r="S1573" s="9">
        <v>2035</v>
      </c>
      <c r="T1573" s="9" t="s">
        <v>27</v>
      </c>
      <c r="U1573" s="9" t="s">
        <v>225</v>
      </c>
      <c r="V1573" s="9" t="s">
        <v>226</v>
      </c>
      <c r="W1573" s="9">
        <v>96</v>
      </c>
      <c r="X1573" s="9" t="s">
        <v>227</v>
      </c>
    </row>
    <row r="1574" spans="1:24" ht="36">
      <c r="A1574" s="9" t="s">
        <v>1593</v>
      </c>
      <c r="B1574" s="9" t="s">
        <v>70</v>
      </c>
      <c r="C1574" s="9" t="s">
        <v>157</v>
      </c>
      <c r="D1574" s="9" t="s">
        <v>27</v>
      </c>
      <c r="E1574" s="9" t="s">
        <v>1311</v>
      </c>
      <c r="F1574" s="9" t="s">
        <v>1311</v>
      </c>
      <c r="G1574" s="9" t="s">
        <v>1594</v>
      </c>
      <c r="H1574" s="9" t="s">
        <v>1595</v>
      </c>
      <c r="I1574" s="9" t="s">
        <v>54</v>
      </c>
      <c r="J1574" s="15">
        <v>21149.190638454751</v>
      </c>
      <c r="K1574" s="16">
        <v>48.737514645628693</v>
      </c>
      <c r="L1574" s="9" t="s">
        <v>27</v>
      </c>
      <c r="M1574" s="9">
        <v>2021</v>
      </c>
      <c r="N1574" s="9" t="s">
        <v>31</v>
      </c>
      <c r="O1574" s="9" t="s">
        <v>31</v>
      </c>
      <c r="P1574" s="9">
        <v>2035</v>
      </c>
      <c r="Q1574" s="9" t="s">
        <v>32</v>
      </c>
      <c r="R1574" s="17">
        <v>6.9939825390680248</v>
      </c>
      <c r="S1574" s="9">
        <v>2035</v>
      </c>
      <c r="T1574" s="9" t="s">
        <v>27</v>
      </c>
      <c r="U1574" s="9" t="s">
        <v>225</v>
      </c>
      <c r="V1574" s="9" t="s">
        <v>226</v>
      </c>
      <c r="W1574" s="9">
        <v>96</v>
      </c>
      <c r="X1574" s="9" t="s">
        <v>227</v>
      </c>
    </row>
    <row r="1575" spans="1:24" ht="36">
      <c r="A1575" s="9" t="s">
        <v>1593</v>
      </c>
      <c r="B1575" s="9" t="s">
        <v>70</v>
      </c>
      <c r="C1575" s="9" t="s">
        <v>590</v>
      </c>
      <c r="D1575" s="9" t="s">
        <v>27</v>
      </c>
      <c r="E1575" s="9" t="s">
        <v>997</v>
      </c>
      <c r="F1575" s="9" t="s">
        <v>997</v>
      </c>
      <c r="G1575" s="9" t="s">
        <v>1594</v>
      </c>
      <c r="H1575" s="9" t="s">
        <v>1595</v>
      </c>
      <c r="I1575" s="9" t="s">
        <v>54</v>
      </c>
      <c r="J1575" s="15">
        <v>3539.939384774566</v>
      </c>
      <c r="K1575" s="16">
        <v>5.3379919885185352</v>
      </c>
      <c r="L1575" s="9" t="s">
        <v>27</v>
      </c>
      <c r="M1575" s="9">
        <v>2021</v>
      </c>
      <c r="N1575" s="9" t="s">
        <v>31</v>
      </c>
      <c r="O1575" s="9" t="s">
        <v>31</v>
      </c>
      <c r="P1575" s="9">
        <v>2035</v>
      </c>
      <c r="Q1575" s="9" t="s">
        <v>32</v>
      </c>
      <c r="R1575" s="17">
        <v>2.1415931496316962</v>
      </c>
      <c r="S1575" s="9">
        <v>2035</v>
      </c>
      <c r="T1575" s="9" t="s">
        <v>27</v>
      </c>
      <c r="U1575" s="9" t="s">
        <v>225</v>
      </c>
      <c r="V1575" s="9" t="s">
        <v>226</v>
      </c>
      <c r="W1575" s="9">
        <v>96</v>
      </c>
      <c r="X1575" s="9" t="s">
        <v>227</v>
      </c>
    </row>
    <row r="1576" spans="1:24" ht="36">
      <c r="A1576" s="9" t="s">
        <v>1593</v>
      </c>
      <c r="B1576" s="9" t="s">
        <v>70</v>
      </c>
      <c r="C1576" s="9" t="s">
        <v>122</v>
      </c>
      <c r="D1576" s="9" t="s">
        <v>27</v>
      </c>
      <c r="E1576" s="9" t="s">
        <v>999</v>
      </c>
      <c r="F1576" s="9" t="s">
        <v>999</v>
      </c>
      <c r="G1576" s="9" t="s">
        <v>1594</v>
      </c>
      <c r="H1576" s="9" t="s">
        <v>1595</v>
      </c>
      <c r="I1576" s="9" t="s">
        <v>54</v>
      </c>
      <c r="J1576" s="15">
        <v>2484.2655014945303</v>
      </c>
      <c r="K1576" s="16">
        <v>3.98440536192797</v>
      </c>
      <c r="L1576" s="9" t="s">
        <v>27</v>
      </c>
      <c r="M1576" s="9">
        <v>2021</v>
      </c>
      <c r="N1576" s="9" t="s">
        <v>31</v>
      </c>
      <c r="O1576" s="9" t="s">
        <v>31</v>
      </c>
      <c r="P1576" s="9">
        <v>2035</v>
      </c>
      <c r="Q1576" s="9" t="s">
        <v>32</v>
      </c>
      <c r="R1576" s="17">
        <v>1.6653067074527657</v>
      </c>
      <c r="S1576" s="9">
        <v>2035</v>
      </c>
      <c r="T1576" s="9" t="s">
        <v>27</v>
      </c>
      <c r="U1576" s="9" t="s">
        <v>225</v>
      </c>
      <c r="V1576" s="9" t="s">
        <v>226</v>
      </c>
      <c r="W1576" s="9">
        <v>96</v>
      </c>
      <c r="X1576" s="9" t="s">
        <v>227</v>
      </c>
    </row>
    <row r="1577" spans="1:24" ht="36">
      <c r="A1577" s="9" t="s">
        <v>1593</v>
      </c>
      <c r="B1577" s="9" t="s">
        <v>70</v>
      </c>
      <c r="C1577" s="9" t="s">
        <v>157</v>
      </c>
      <c r="D1577" s="9" t="s">
        <v>27</v>
      </c>
      <c r="E1577" s="9" t="s">
        <v>1001</v>
      </c>
      <c r="F1577" s="9" t="s">
        <v>1001</v>
      </c>
      <c r="G1577" s="9" t="s">
        <v>1594</v>
      </c>
      <c r="H1577" s="9" t="s">
        <v>1595</v>
      </c>
      <c r="I1577" s="9" t="s">
        <v>54</v>
      </c>
      <c r="J1577" s="15">
        <v>57270.035167287737</v>
      </c>
      <c r="K1577" s="16">
        <v>153.93487993633676</v>
      </c>
      <c r="L1577" s="9" t="s">
        <v>27</v>
      </c>
      <c r="M1577" s="9">
        <v>2021</v>
      </c>
      <c r="N1577" s="9" t="s">
        <v>31</v>
      </c>
      <c r="O1577" s="9" t="s">
        <v>31</v>
      </c>
      <c r="P1577" s="9">
        <v>2035</v>
      </c>
      <c r="Q1577" s="9" t="s">
        <v>32</v>
      </c>
      <c r="R1577" s="17">
        <v>33.591952515671444</v>
      </c>
      <c r="S1577" s="9">
        <v>2035</v>
      </c>
      <c r="T1577" s="9" t="s">
        <v>27</v>
      </c>
      <c r="U1577" s="9" t="s">
        <v>225</v>
      </c>
      <c r="V1577" s="9" t="s">
        <v>226</v>
      </c>
      <c r="W1577" s="9">
        <v>96</v>
      </c>
      <c r="X1577" s="9" t="s">
        <v>227</v>
      </c>
    </row>
    <row r="1578" spans="1:24" ht="36">
      <c r="A1578" s="9" t="s">
        <v>1593</v>
      </c>
      <c r="B1578" s="9" t="s">
        <v>70</v>
      </c>
      <c r="C1578" s="9" t="s">
        <v>241</v>
      </c>
      <c r="D1578" s="9" t="s">
        <v>27</v>
      </c>
      <c r="E1578" s="9" t="s">
        <v>1312</v>
      </c>
      <c r="F1578" s="9" t="s">
        <v>1312</v>
      </c>
      <c r="G1578" s="9" t="s">
        <v>1594</v>
      </c>
      <c r="H1578" s="9" t="s">
        <v>1595</v>
      </c>
      <c r="I1578" s="9" t="s">
        <v>54</v>
      </c>
      <c r="J1578" s="15">
        <v>2997.6212425149006</v>
      </c>
      <c r="K1578" s="16">
        <v>11.836409320671033</v>
      </c>
      <c r="L1578" s="9" t="s">
        <v>27</v>
      </c>
      <c r="M1578" s="9">
        <v>2021</v>
      </c>
      <c r="N1578" s="9" t="s">
        <v>31</v>
      </c>
      <c r="O1578" s="9" t="s">
        <v>31</v>
      </c>
      <c r="P1578" s="9">
        <v>2035</v>
      </c>
      <c r="Q1578" s="9" t="s">
        <v>32</v>
      </c>
      <c r="R1578" s="17">
        <v>3.8035918838580383</v>
      </c>
      <c r="S1578" s="9">
        <v>2035</v>
      </c>
      <c r="T1578" s="9" t="s">
        <v>27</v>
      </c>
      <c r="U1578" s="9" t="s">
        <v>225</v>
      </c>
      <c r="V1578" s="9" t="s">
        <v>226</v>
      </c>
      <c r="W1578" s="9">
        <v>96</v>
      </c>
      <c r="X1578" s="9" t="s">
        <v>227</v>
      </c>
    </row>
    <row r="1579" spans="1:24" ht="36">
      <c r="A1579" s="9" t="s">
        <v>1593</v>
      </c>
      <c r="B1579" s="9" t="s">
        <v>70</v>
      </c>
      <c r="C1579" s="9" t="s">
        <v>136</v>
      </c>
      <c r="D1579" s="9" t="s">
        <v>27</v>
      </c>
      <c r="E1579" s="9" t="s">
        <v>1313</v>
      </c>
      <c r="F1579" s="9" t="s">
        <v>1313</v>
      </c>
      <c r="G1579" s="9" t="s">
        <v>1594</v>
      </c>
      <c r="H1579" s="9" t="s">
        <v>1595</v>
      </c>
      <c r="I1579" s="9" t="s">
        <v>54</v>
      </c>
      <c r="J1579" s="15">
        <v>6107.95673502519</v>
      </c>
      <c r="K1579" s="16">
        <v>18.72439195819198</v>
      </c>
      <c r="L1579" s="9" t="s">
        <v>27</v>
      </c>
      <c r="M1579" s="9">
        <v>2021</v>
      </c>
      <c r="N1579" s="9" t="s">
        <v>31</v>
      </c>
      <c r="O1579" s="9" t="s">
        <v>31</v>
      </c>
      <c r="P1579" s="9">
        <v>2035</v>
      </c>
      <c r="Q1579" s="9" t="s">
        <v>32</v>
      </c>
      <c r="R1579" s="17">
        <v>2.0470202923186798</v>
      </c>
      <c r="S1579" s="9">
        <v>2035</v>
      </c>
      <c r="T1579" s="9" t="s">
        <v>27</v>
      </c>
      <c r="U1579" s="9" t="s">
        <v>225</v>
      </c>
      <c r="V1579" s="9" t="s">
        <v>226</v>
      </c>
      <c r="W1579" s="9">
        <v>96</v>
      </c>
      <c r="X1579" s="9" t="s">
        <v>227</v>
      </c>
    </row>
    <row r="1580" spans="1:24" ht="36">
      <c r="A1580" s="9" t="s">
        <v>1593</v>
      </c>
      <c r="B1580" s="9" t="s">
        <v>70</v>
      </c>
      <c r="C1580" s="9" t="s">
        <v>288</v>
      </c>
      <c r="D1580" s="9" t="s">
        <v>27</v>
      </c>
      <c r="E1580" s="9" t="s">
        <v>1003</v>
      </c>
      <c r="F1580" s="9" t="s">
        <v>1003</v>
      </c>
      <c r="G1580" s="9" t="s">
        <v>1594</v>
      </c>
      <c r="H1580" s="9" t="s">
        <v>1595</v>
      </c>
      <c r="I1580" s="9" t="s">
        <v>54</v>
      </c>
      <c r="J1580" s="15">
        <v>3167.8144496306872</v>
      </c>
      <c r="K1580" s="16">
        <v>7.2241324119471422</v>
      </c>
      <c r="L1580" s="9" t="s">
        <v>27</v>
      </c>
      <c r="M1580" s="9">
        <v>2021</v>
      </c>
      <c r="N1580" s="9" t="s">
        <v>31</v>
      </c>
      <c r="O1580" s="9" t="s">
        <v>31</v>
      </c>
      <c r="P1580" s="9">
        <v>2035</v>
      </c>
      <c r="Q1580" s="9" t="s">
        <v>32</v>
      </c>
      <c r="R1580" s="17">
        <v>1.5276115015082068</v>
      </c>
      <c r="S1580" s="9">
        <v>2035</v>
      </c>
      <c r="T1580" s="9" t="s">
        <v>27</v>
      </c>
      <c r="U1580" s="9" t="s">
        <v>225</v>
      </c>
      <c r="V1580" s="9" t="s">
        <v>226</v>
      </c>
      <c r="W1580" s="9">
        <v>96</v>
      </c>
      <c r="X1580" s="9" t="s">
        <v>227</v>
      </c>
    </row>
    <row r="1581" spans="1:24" ht="36">
      <c r="A1581" s="9" t="s">
        <v>1593</v>
      </c>
      <c r="B1581" s="9" t="s">
        <v>70</v>
      </c>
      <c r="C1581" s="9" t="s">
        <v>288</v>
      </c>
      <c r="D1581" s="9" t="s">
        <v>27</v>
      </c>
      <c r="E1581" s="9" t="s">
        <v>639</v>
      </c>
      <c r="F1581" s="9" t="s">
        <v>639</v>
      </c>
      <c r="G1581" s="9" t="s">
        <v>1594</v>
      </c>
      <c r="H1581" s="9" t="s">
        <v>1595</v>
      </c>
      <c r="I1581" s="9" t="s">
        <v>54</v>
      </c>
      <c r="J1581" s="15">
        <v>1915.0204736158773</v>
      </c>
      <c r="K1581" s="16">
        <v>4.1693101696943096</v>
      </c>
      <c r="L1581" s="9" t="s">
        <v>27</v>
      </c>
      <c r="M1581" s="9">
        <v>2021</v>
      </c>
      <c r="N1581" s="9" t="s">
        <v>31</v>
      </c>
      <c r="O1581" s="9" t="s">
        <v>31</v>
      </c>
      <c r="P1581" s="9">
        <v>2035</v>
      </c>
      <c r="Q1581" s="9" t="s">
        <v>32</v>
      </c>
      <c r="R1581" s="17">
        <v>1.030272368283643</v>
      </c>
      <c r="S1581" s="9">
        <v>2035</v>
      </c>
      <c r="T1581" s="9" t="s">
        <v>27</v>
      </c>
      <c r="U1581" s="9" t="s">
        <v>225</v>
      </c>
      <c r="V1581" s="9" t="s">
        <v>226</v>
      </c>
      <c r="W1581" s="9">
        <v>96</v>
      </c>
      <c r="X1581" s="9" t="s">
        <v>227</v>
      </c>
    </row>
    <row r="1582" spans="1:24" ht="36">
      <c r="A1582" s="9" t="s">
        <v>1593</v>
      </c>
      <c r="B1582" s="9" t="s">
        <v>70</v>
      </c>
      <c r="C1582" s="9" t="s">
        <v>136</v>
      </c>
      <c r="D1582" s="9" t="s">
        <v>27</v>
      </c>
      <c r="E1582" s="9" t="s">
        <v>1005</v>
      </c>
      <c r="F1582" s="9" t="s">
        <v>1005</v>
      </c>
      <c r="G1582" s="9" t="s">
        <v>1594</v>
      </c>
      <c r="H1582" s="9" t="s">
        <v>1595</v>
      </c>
      <c r="I1582" s="9" t="s">
        <v>54</v>
      </c>
      <c r="J1582" s="15">
        <v>3090.654981245129</v>
      </c>
      <c r="K1582" s="16">
        <v>6.00253891789764</v>
      </c>
      <c r="L1582" s="9" t="s">
        <v>27</v>
      </c>
      <c r="M1582" s="9">
        <v>2021</v>
      </c>
      <c r="N1582" s="9" t="s">
        <v>31</v>
      </c>
      <c r="O1582" s="9" t="s">
        <v>31</v>
      </c>
      <c r="P1582" s="9">
        <v>2035</v>
      </c>
      <c r="Q1582" s="9" t="s">
        <v>32</v>
      </c>
      <c r="R1582" s="17">
        <v>1.9395510593966261</v>
      </c>
      <c r="S1582" s="9">
        <v>2035</v>
      </c>
      <c r="T1582" s="9" t="s">
        <v>27</v>
      </c>
      <c r="U1582" s="9" t="s">
        <v>225</v>
      </c>
      <c r="V1582" s="9" t="s">
        <v>226</v>
      </c>
      <c r="W1582" s="9">
        <v>96</v>
      </c>
      <c r="X1582" s="9" t="s">
        <v>227</v>
      </c>
    </row>
    <row r="1583" spans="1:24" ht="36">
      <c r="A1583" s="9" t="s">
        <v>1593</v>
      </c>
      <c r="B1583" s="9" t="s">
        <v>70</v>
      </c>
      <c r="C1583" s="9" t="s">
        <v>316</v>
      </c>
      <c r="D1583" s="9" t="s">
        <v>27</v>
      </c>
      <c r="E1583" s="9" t="s">
        <v>1314</v>
      </c>
      <c r="F1583" s="9" t="s">
        <v>1314</v>
      </c>
      <c r="G1583" s="9" t="s">
        <v>1594</v>
      </c>
      <c r="H1583" s="9" t="s">
        <v>1595</v>
      </c>
      <c r="I1583" s="9" t="s">
        <v>54</v>
      </c>
      <c r="J1583" s="15">
        <v>3797.9443857896536</v>
      </c>
      <c r="K1583" s="16">
        <v>11.240201264846052</v>
      </c>
      <c r="L1583" s="9" t="s">
        <v>27</v>
      </c>
      <c r="M1583" s="9">
        <v>2021</v>
      </c>
      <c r="N1583" s="9" t="s">
        <v>31</v>
      </c>
      <c r="O1583" s="9" t="s">
        <v>31</v>
      </c>
      <c r="P1583" s="9">
        <v>2035</v>
      </c>
      <c r="Q1583" s="9" t="s">
        <v>32</v>
      </c>
      <c r="R1583" s="17">
        <v>2.9914137281104933</v>
      </c>
      <c r="S1583" s="9">
        <v>2035</v>
      </c>
      <c r="T1583" s="9" t="s">
        <v>27</v>
      </c>
      <c r="U1583" s="9" t="s">
        <v>225</v>
      </c>
      <c r="V1583" s="9" t="s">
        <v>226</v>
      </c>
      <c r="W1583" s="9">
        <v>96</v>
      </c>
      <c r="X1583" s="9" t="s">
        <v>227</v>
      </c>
    </row>
    <row r="1584" spans="1:24" ht="36">
      <c r="A1584" s="9" t="s">
        <v>1593</v>
      </c>
      <c r="B1584" s="9" t="s">
        <v>70</v>
      </c>
      <c r="C1584" s="9" t="s">
        <v>355</v>
      </c>
      <c r="D1584" s="9" t="s">
        <v>27</v>
      </c>
      <c r="E1584" s="9" t="s">
        <v>1315</v>
      </c>
      <c r="F1584" s="9" t="s">
        <v>1315</v>
      </c>
      <c r="G1584" s="9" t="s">
        <v>1594</v>
      </c>
      <c r="H1584" s="9" t="s">
        <v>1595</v>
      </c>
      <c r="I1584" s="9" t="s">
        <v>54</v>
      </c>
      <c r="J1584" s="15">
        <v>1822.1382102261884</v>
      </c>
      <c r="K1584" s="16">
        <v>5.3501634204445319</v>
      </c>
      <c r="L1584" s="9" t="s">
        <v>27</v>
      </c>
      <c r="M1584" s="9">
        <v>2021</v>
      </c>
      <c r="N1584" s="9" t="s">
        <v>31</v>
      </c>
      <c r="O1584" s="9" t="s">
        <v>31</v>
      </c>
      <c r="P1584" s="9">
        <v>2035</v>
      </c>
      <c r="Q1584" s="9" t="s">
        <v>32</v>
      </c>
      <c r="R1584" s="17">
        <v>1.7183403645975468</v>
      </c>
      <c r="S1584" s="9">
        <v>2035</v>
      </c>
      <c r="T1584" s="9" t="s">
        <v>27</v>
      </c>
      <c r="U1584" s="9" t="s">
        <v>225</v>
      </c>
      <c r="V1584" s="9" t="s">
        <v>226</v>
      </c>
      <c r="W1584" s="9">
        <v>96</v>
      </c>
      <c r="X1584" s="9" t="s">
        <v>227</v>
      </c>
    </row>
    <row r="1585" spans="1:24" ht="36">
      <c r="A1585" s="9" t="s">
        <v>1593</v>
      </c>
      <c r="B1585" s="9" t="s">
        <v>70</v>
      </c>
      <c r="C1585" s="9" t="s">
        <v>136</v>
      </c>
      <c r="D1585" s="9" t="s">
        <v>27</v>
      </c>
      <c r="E1585" s="9" t="s">
        <v>1316</v>
      </c>
      <c r="F1585" s="9" t="s">
        <v>1316</v>
      </c>
      <c r="G1585" s="9" t="s">
        <v>1594</v>
      </c>
      <c r="H1585" s="9" t="s">
        <v>1595</v>
      </c>
      <c r="I1585" s="9" t="s">
        <v>54</v>
      </c>
      <c r="J1585" s="15">
        <v>4779.7462171245734</v>
      </c>
      <c r="K1585" s="16">
        <v>9.8814267886753768</v>
      </c>
      <c r="L1585" s="9" t="s">
        <v>27</v>
      </c>
      <c r="M1585" s="9">
        <v>2021</v>
      </c>
      <c r="N1585" s="9" t="s">
        <v>31</v>
      </c>
      <c r="O1585" s="9" t="s">
        <v>31</v>
      </c>
      <c r="P1585" s="9">
        <v>2035</v>
      </c>
      <c r="Q1585" s="9" t="s">
        <v>32</v>
      </c>
      <c r="R1585" s="17">
        <v>1.9710862295709661</v>
      </c>
      <c r="S1585" s="9">
        <v>2035</v>
      </c>
      <c r="T1585" s="9" t="s">
        <v>27</v>
      </c>
      <c r="U1585" s="9" t="s">
        <v>225</v>
      </c>
      <c r="V1585" s="9" t="s">
        <v>226</v>
      </c>
      <c r="W1585" s="9">
        <v>96</v>
      </c>
      <c r="X1585" s="9" t="s">
        <v>227</v>
      </c>
    </row>
    <row r="1586" spans="1:24" ht="36">
      <c r="A1586" s="9" t="s">
        <v>1593</v>
      </c>
      <c r="B1586" s="9" t="s">
        <v>70</v>
      </c>
      <c r="C1586" s="9" t="s">
        <v>241</v>
      </c>
      <c r="D1586" s="9" t="s">
        <v>27</v>
      </c>
      <c r="E1586" s="9" t="s">
        <v>308</v>
      </c>
      <c r="F1586" s="9" t="s">
        <v>308</v>
      </c>
      <c r="G1586" s="9" t="s">
        <v>1594</v>
      </c>
      <c r="H1586" s="9" t="s">
        <v>1595</v>
      </c>
      <c r="I1586" s="9" t="s">
        <v>54</v>
      </c>
      <c r="J1586" s="15">
        <v>10236.231190087594</v>
      </c>
      <c r="K1586" s="16">
        <v>20.172033488636721</v>
      </c>
      <c r="L1586" s="9" t="s">
        <v>27</v>
      </c>
      <c r="M1586" s="9">
        <v>2021</v>
      </c>
      <c r="N1586" s="9" t="s">
        <v>31</v>
      </c>
      <c r="O1586" s="9" t="s">
        <v>31</v>
      </c>
      <c r="P1586" s="9">
        <v>2035</v>
      </c>
      <c r="Q1586" s="9" t="s">
        <v>32</v>
      </c>
      <c r="R1586" s="17">
        <v>5.9378181325702553</v>
      </c>
      <c r="S1586" s="9">
        <v>2035</v>
      </c>
      <c r="T1586" s="9" t="s">
        <v>27</v>
      </c>
      <c r="U1586" s="9" t="s">
        <v>225</v>
      </c>
      <c r="V1586" s="9" t="s">
        <v>226</v>
      </c>
      <c r="W1586" s="9">
        <v>96</v>
      </c>
      <c r="X1586" s="9" t="s">
        <v>227</v>
      </c>
    </row>
    <row r="1587" spans="1:24" ht="36">
      <c r="A1587" s="9" t="s">
        <v>1593</v>
      </c>
      <c r="B1587" s="9" t="s">
        <v>70</v>
      </c>
      <c r="C1587" s="9" t="s">
        <v>136</v>
      </c>
      <c r="D1587" s="9" t="s">
        <v>27</v>
      </c>
      <c r="E1587" s="9" t="s">
        <v>138</v>
      </c>
      <c r="F1587" s="9" t="s">
        <v>138</v>
      </c>
      <c r="G1587" s="9" t="s">
        <v>1594</v>
      </c>
      <c r="H1587" s="9" t="s">
        <v>1595</v>
      </c>
      <c r="I1587" s="9" t="s">
        <v>54</v>
      </c>
      <c r="J1587" s="15">
        <v>284621.10311386746</v>
      </c>
      <c r="K1587" s="16">
        <v>637.120329383897</v>
      </c>
      <c r="L1587" s="9" t="s">
        <v>27</v>
      </c>
      <c r="M1587" s="9">
        <v>2021</v>
      </c>
      <c r="N1587" s="9" t="s">
        <v>31</v>
      </c>
      <c r="O1587" s="9" t="s">
        <v>31</v>
      </c>
      <c r="P1587" s="9">
        <v>2035</v>
      </c>
      <c r="Q1587" s="9" t="s">
        <v>32</v>
      </c>
      <c r="R1587" s="17">
        <v>213.69249903831434</v>
      </c>
      <c r="S1587" s="9">
        <v>2035</v>
      </c>
      <c r="T1587" s="9" t="s">
        <v>27</v>
      </c>
      <c r="U1587" s="9" t="s">
        <v>225</v>
      </c>
      <c r="V1587" s="9" t="s">
        <v>226</v>
      </c>
      <c r="W1587" s="9">
        <v>96</v>
      </c>
      <c r="X1587" s="9" t="s">
        <v>227</v>
      </c>
    </row>
    <row r="1588" spans="1:24" ht="36">
      <c r="A1588" s="9" t="s">
        <v>1593</v>
      </c>
      <c r="B1588" s="9" t="s">
        <v>70</v>
      </c>
      <c r="C1588" s="9" t="s">
        <v>122</v>
      </c>
      <c r="D1588" s="9" t="s">
        <v>27</v>
      </c>
      <c r="E1588" s="9" t="s">
        <v>1317</v>
      </c>
      <c r="F1588" s="9" t="s">
        <v>1317</v>
      </c>
      <c r="G1588" s="9" t="s">
        <v>1594</v>
      </c>
      <c r="H1588" s="9" t="s">
        <v>1595</v>
      </c>
      <c r="I1588" s="9" t="s">
        <v>54</v>
      </c>
      <c r="J1588" s="15">
        <v>7187.6739452673846</v>
      </c>
      <c r="K1588" s="16">
        <v>13.100312211509324</v>
      </c>
      <c r="L1588" s="9" t="s">
        <v>27</v>
      </c>
      <c r="M1588" s="9">
        <v>2021</v>
      </c>
      <c r="N1588" s="9" t="s">
        <v>31</v>
      </c>
      <c r="O1588" s="9" t="s">
        <v>31</v>
      </c>
      <c r="P1588" s="9">
        <v>2035</v>
      </c>
      <c r="Q1588" s="9" t="s">
        <v>32</v>
      </c>
      <c r="R1588" s="17">
        <v>3.3078058630426588</v>
      </c>
      <c r="S1588" s="9">
        <v>2035</v>
      </c>
      <c r="T1588" s="9" t="s">
        <v>27</v>
      </c>
      <c r="U1588" s="9" t="s">
        <v>225</v>
      </c>
      <c r="V1588" s="9" t="s">
        <v>226</v>
      </c>
      <c r="W1588" s="9">
        <v>96</v>
      </c>
      <c r="X1588" s="9" t="s">
        <v>227</v>
      </c>
    </row>
    <row r="1589" spans="1:24" ht="36">
      <c r="A1589" s="9" t="s">
        <v>1593</v>
      </c>
      <c r="B1589" s="9" t="s">
        <v>70</v>
      </c>
      <c r="C1589" s="9" t="s">
        <v>284</v>
      </c>
      <c r="D1589" s="9" t="s">
        <v>27</v>
      </c>
      <c r="E1589" s="9" t="s">
        <v>314</v>
      </c>
      <c r="F1589" s="9" t="s">
        <v>314</v>
      </c>
      <c r="G1589" s="9" t="s">
        <v>1594</v>
      </c>
      <c r="H1589" s="9" t="s">
        <v>1595</v>
      </c>
      <c r="I1589" s="9" t="s">
        <v>54</v>
      </c>
      <c r="J1589" s="15">
        <v>1312.4890938267074</v>
      </c>
      <c r="K1589" s="16">
        <v>3.6981590629627452</v>
      </c>
      <c r="L1589" s="9" t="s">
        <v>27</v>
      </c>
      <c r="M1589" s="9">
        <v>2021</v>
      </c>
      <c r="N1589" s="9" t="s">
        <v>31</v>
      </c>
      <c r="O1589" s="9" t="s">
        <v>31</v>
      </c>
      <c r="P1589" s="9">
        <v>2035</v>
      </c>
      <c r="Q1589" s="9" t="s">
        <v>32</v>
      </c>
      <c r="R1589" s="17">
        <v>1.0400091724346521</v>
      </c>
      <c r="S1589" s="9">
        <v>2035</v>
      </c>
      <c r="T1589" s="9" t="s">
        <v>27</v>
      </c>
      <c r="U1589" s="9" t="s">
        <v>225</v>
      </c>
      <c r="V1589" s="9" t="s">
        <v>226</v>
      </c>
      <c r="W1589" s="9">
        <v>96</v>
      </c>
      <c r="X1589" s="9" t="s">
        <v>227</v>
      </c>
    </row>
    <row r="1590" spans="1:24" ht="36">
      <c r="A1590" s="9" t="s">
        <v>1593</v>
      </c>
      <c r="B1590" s="9" t="s">
        <v>70</v>
      </c>
      <c r="C1590" s="9" t="s">
        <v>136</v>
      </c>
      <c r="D1590" s="9" t="s">
        <v>27</v>
      </c>
      <c r="E1590" s="9" t="s">
        <v>641</v>
      </c>
      <c r="F1590" s="9" t="s">
        <v>641</v>
      </c>
      <c r="G1590" s="9" t="s">
        <v>1594</v>
      </c>
      <c r="H1590" s="9" t="s">
        <v>1595</v>
      </c>
      <c r="I1590" s="9" t="s">
        <v>54</v>
      </c>
      <c r="J1590" s="15">
        <v>32731.123875292207</v>
      </c>
      <c r="K1590" s="16">
        <v>64.909586713801872</v>
      </c>
      <c r="L1590" s="9" t="s">
        <v>27</v>
      </c>
      <c r="M1590" s="9">
        <v>2021</v>
      </c>
      <c r="N1590" s="9" t="s">
        <v>31</v>
      </c>
      <c r="O1590" s="9" t="s">
        <v>31</v>
      </c>
      <c r="P1590" s="9">
        <v>2035</v>
      </c>
      <c r="Q1590" s="9" t="s">
        <v>32</v>
      </c>
      <c r="R1590" s="17">
        <v>13.983866275312788</v>
      </c>
      <c r="S1590" s="9">
        <v>2035</v>
      </c>
      <c r="T1590" s="9" t="s">
        <v>27</v>
      </c>
      <c r="U1590" s="9" t="s">
        <v>225</v>
      </c>
      <c r="V1590" s="9" t="s">
        <v>226</v>
      </c>
      <c r="W1590" s="9">
        <v>96</v>
      </c>
      <c r="X1590" s="9" t="s">
        <v>227</v>
      </c>
    </row>
    <row r="1591" spans="1:24" ht="36">
      <c r="A1591" s="9" t="s">
        <v>1593</v>
      </c>
      <c r="B1591" s="9" t="s">
        <v>70</v>
      </c>
      <c r="C1591" s="9" t="s">
        <v>270</v>
      </c>
      <c r="D1591" s="9" t="s">
        <v>27</v>
      </c>
      <c r="E1591" s="9" t="s">
        <v>1007</v>
      </c>
      <c r="F1591" s="9" t="s">
        <v>1007</v>
      </c>
      <c r="G1591" s="9" t="s">
        <v>1594</v>
      </c>
      <c r="H1591" s="9" t="s">
        <v>1595</v>
      </c>
      <c r="I1591" s="9" t="s">
        <v>54</v>
      </c>
      <c r="J1591" s="15">
        <v>10470.644020547519</v>
      </c>
      <c r="K1591" s="16">
        <v>43.146326831839474</v>
      </c>
      <c r="L1591" s="9" t="s">
        <v>27</v>
      </c>
      <c r="M1591" s="9">
        <v>2021</v>
      </c>
      <c r="N1591" s="9" t="s">
        <v>31</v>
      </c>
      <c r="O1591" s="9" t="s">
        <v>31</v>
      </c>
      <c r="P1591" s="9">
        <v>2035</v>
      </c>
      <c r="Q1591" s="9" t="s">
        <v>32</v>
      </c>
      <c r="R1591" s="17">
        <v>6.2131679371822246</v>
      </c>
      <c r="S1591" s="9">
        <v>2035</v>
      </c>
      <c r="T1591" s="9" t="s">
        <v>27</v>
      </c>
      <c r="U1591" s="9" t="s">
        <v>225</v>
      </c>
      <c r="V1591" s="9" t="s">
        <v>226</v>
      </c>
      <c r="W1591" s="9">
        <v>96</v>
      </c>
      <c r="X1591" s="9" t="s">
        <v>227</v>
      </c>
    </row>
    <row r="1592" spans="1:24" ht="36">
      <c r="A1592" s="9" t="s">
        <v>1593</v>
      </c>
      <c r="B1592" s="9" t="s">
        <v>70</v>
      </c>
      <c r="C1592" s="9" t="s">
        <v>346</v>
      </c>
      <c r="D1592" s="9" t="s">
        <v>27</v>
      </c>
      <c r="E1592" s="9" t="s">
        <v>1318</v>
      </c>
      <c r="F1592" s="9" t="s">
        <v>1318</v>
      </c>
      <c r="G1592" s="9" t="s">
        <v>1594</v>
      </c>
      <c r="H1592" s="9" t="s">
        <v>1595</v>
      </c>
      <c r="I1592" s="9" t="s">
        <v>54</v>
      </c>
      <c r="J1592" s="15">
        <v>5928.5500780502025</v>
      </c>
      <c r="K1592" s="16">
        <v>10.887192240665845</v>
      </c>
      <c r="L1592" s="9" t="s">
        <v>27</v>
      </c>
      <c r="M1592" s="9">
        <v>2021</v>
      </c>
      <c r="N1592" s="9" t="s">
        <v>31</v>
      </c>
      <c r="O1592" s="9" t="s">
        <v>31</v>
      </c>
      <c r="P1592" s="9">
        <v>2035</v>
      </c>
      <c r="Q1592" s="9" t="s">
        <v>32</v>
      </c>
      <c r="R1592" s="17">
        <v>2.6584601718212695</v>
      </c>
      <c r="S1592" s="9">
        <v>2035</v>
      </c>
      <c r="T1592" s="9" t="s">
        <v>27</v>
      </c>
      <c r="U1592" s="9" t="s">
        <v>225</v>
      </c>
      <c r="V1592" s="9" t="s">
        <v>226</v>
      </c>
      <c r="W1592" s="9">
        <v>96</v>
      </c>
      <c r="X1592" s="9" t="s">
        <v>227</v>
      </c>
    </row>
    <row r="1593" spans="1:24" ht="36">
      <c r="A1593" s="9" t="s">
        <v>1593</v>
      </c>
      <c r="B1593" s="9" t="s">
        <v>70</v>
      </c>
      <c r="C1593" s="9" t="s">
        <v>288</v>
      </c>
      <c r="D1593" s="9" t="s">
        <v>27</v>
      </c>
      <c r="E1593" s="9" t="s">
        <v>1009</v>
      </c>
      <c r="F1593" s="9" t="s">
        <v>1009</v>
      </c>
      <c r="G1593" s="9" t="s">
        <v>1594</v>
      </c>
      <c r="H1593" s="9" t="s">
        <v>1595</v>
      </c>
      <c r="I1593" s="9" t="s">
        <v>54</v>
      </c>
      <c r="J1593" s="15">
        <v>4089.2414298184444</v>
      </c>
      <c r="K1593" s="16">
        <v>13.04108314319646</v>
      </c>
      <c r="L1593" s="9" t="s">
        <v>27</v>
      </c>
      <c r="M1593" s="9">
        <v>2021</v>
      </c>
      <c r="N1593" s="9" t="s">
        <v>31</v>
      </c>
      <c r="O1593" s="9" t="s">
        <v>31</v>
      </c>
      <c r="P1593" s="9">
        <v>2035</v>
      </c>
      <c r="Q1593" s="9" t="s">
        <v>32</v>
      </c>
      <c r="R1593" s="17">
        <v>0.96980939681017608</v>
      </c>
      <c r="S1593" s="9">
        <v>2035</v>
      </c>
      <c r="T1593" s="9" t="s">
        <v>27</v>
      </c>
      <c r="U1593" s="9" t="s">
        <v>225</v>
      </c>
      <c r="V1593" s="9" t="s">
        <v>226</v>
      </c>
      <c r="W1593" s="9">
        <v>96</v>
      </c>
      <c r="X1593" s="9" t="s">
        <v>227</v>
      </c>
    </row>
    <row r="1594" spans="1:24" ht="36">
      <c r="A1594" s="9" t="s">
        <v>1593</v>
      </c>
      <c r="B1594" s="9" t="s">
        <v>70</v>
      </c>
      <c r="C1594" s="9" t="s">
        <v>402</v>
      </c>
      <c r="D1594" s="9" t="s">
        <v>27</v>
      </c>
      <c r="E1594" s="9" t="s">
        <v>1319</v>
      </c>
      <c r="F1594" s="9" t="s">
        <v>1319</v>
      </c>
      <c r="G1594" s="9" t="s">
        <v>1594</v>
      </c>
      <c r="H1594" s="9" t="s">
        <v>1595</v>
      </c>
      <c r="I1594" s="9" t="s">
        <v>54</v>
      </c>
      <c r="J1594" s="15">
        <v>19454.526363452773</v>
      </c>
      <c r="K1594" s="16">
        <v>49.384574555726402</v>
      </c>
      <c r="L1594" s="9" t="s">
        <v>27</v>
      </c>
      <c r="M1594" s="9">
        <v>2021</v>
      </c>
      <c r="N1594" s="9" t="s">
        <v>31</v>
      </c>
      <c r="O1594" s="9" t="s">
        <v>31</v>
      </c>
      <c r="P1594" s="9">
        <v>2035</v>
      </c>
      <c r="Q1594" s="9" t="s">
        <v>32</v>
      </c>
      <c r="R1594" s="17">
        <v>11.810206318619873</v>
      </c>
      <c r="S1594" s="9">
        <v>2035</v>
      </c>
      <c r="T1594" s="9" t="s">
        <v>27</v>
      </c>
      <c r="U1594" s="9" t="s">
        <v>225</v>
      </c>
      <c r="V1594" s="9" t="s">
        <v>226</v>
      </c>
      <c r="W1594" s="9">
        <v>96</v>
      </c>
      <c r="X1594" s="9" t="s">
        <v>227</v>
      </c>
    </row>
    <row r="1595" spans="1:24" ht="36">
      <c r="A1595" s="9" t="s">
        <v>1593</v>
      </c>
      <c r="B1595" s="9" t="s">
        <v>70</v>
      </c>
      <c r="C1595" s="9" t="s">
        <v>316</v>
      </c>
      <c r="D1595" s="9" t="s">
        <v>27</v>
      </c>
      <c r="E1595" s="9" t="s">
        <v>318</v>
      </c>
      <c r="F1595" s="9" t="s">
        <v>318</v>
      </c>
      <c r="G1595" s="9" t="s">
        <v>1594</v>
      </c>
      <c r="H1595" s="9" t="s">
        <v>1595</v>
      </c>
      <c r="I1595" s="9" t="s">
        <v>54</v>
      </c>
      <c r="J1595" s="15">
        <v>8889.4877548571894</v>
      </c>
      <c r="K1595" s="16">
        <v>36.837186718719551</v>
      </c>
      <c r="L1595" s="9" t="s">
        <v>27</v>
      </c>
      <c r="M1595" s="9">
        <v>2021</v>
      </c>
      <c r="N1595" s="9" t="s">
        <v>31</v>
      </c>
      <c r="O1595" s="9" t="s">
        <v>31</v>
      </c>
      <c r="P1595" s="9">
        <v>2035</v>
      </c>
      <c r="Q1595" s="9" t="s">
        <v>32</v>
      </c>
      <c r="R1595" s="17">
        <v>3.8750665748179296</v>
      </c>
      <c r="S1595" s="9">
        <v>2035</v>
      </c>
      <c r="T1595" s="9" t="s">
        <v>27</v>
      </c>
      <c r="U1595" s="9" t="s">
        <v>225</v>
      </c>
      <c r="V1595" s="9" t="s">
        <v>226</v>
      </c>
      <c r="W1595" s="9">
        <v>96</v>
      </c>
      <c r="X1595" s="9" t="s">
        <v>227</v>
      </c>
    </row>
    <row r="1596" spans="1:24" ht="36">
      <c r="A1596" s="9" t="s">
        <v>1593</v>
      </c>
      <c r="B1596" s="9" t="s">
        <v>70</v>
      </c>
      <c r="C1596" s="9" t="s">
        <v>294</v>
      </c>
      <c r="D1596" s="9" t="s">
        <v>27</v>
      </c>
      <c r="E1596" s="9" t="s">
        <v>1320</v>
      </c>
      <c r="F1596" s="9" t="s">
        <v>1320</v>
      </c>
      <c r="G1596" s="9" t="s">
        <v>1594</v>
      </c>
      <c r="H1596" s="9" t="s">
        <v>1595</v>
      </c>
      <c r="I1596" s="9" t="s">
        <v>54</v>
      </c>
      <c r="J1596" s="15">
        <v>3514.0837622929062</v>
      </c>
      <c r="K1596" s="16">
        <v>7.7018150406477393</v>
      </c>
      <c r="L1596" s="9" t="s">
        <v>27</v>
      </c>
      <c r="M1596" s="9">
        <v>2021</v>
      </c>
      <c r="N1596" s="9" t="s">
        <v>31</v>
      </c>
      <c r="O1596" s="9" t="s">
        <v>31</v>
      </c>
      <c r="P1596" s="9">
        <v>2035</v>
      </c>
      <c r="Q1596" s="9" t="s">
        <v>32</v>
      </c>
      <c r="R1596" s="17">
        <v>2.0317624351097439</v>
      </c>
      <c r="S1596" s="9">
        <v>2035</v>
      </c>
      <c r="T1596" s="9" t="s">
        <v>27</v>
      </c>
      <c r="U1596" s="9" t="s">
        <v>225</v>
      </c>
      <c r="V1596" s="9" t="s">
        <v>226</v>
      </c>
      <c r="W1596" s="9">
        <v>96</v>
      </c>
      <c r="X1596" s="9" t="s">
        <v>227</v>
      </c>
    </row>
    <row r="1597" spans="1:24" ht="36">
      <c r="A1597" s="9" t="s">
        <v>1593</v>
      </c>
      <c r="B1597" s="9" t="s">
        <v>70</v>
      </c>
      <c r="C1597" s="9" t="s">
        <v>372</v>
      </c>
      <c r="D1597" s="9" t="s">
        <v>27</v>
      </c>
      <c r="E1597" s="9" t="s">
        <v>643</v>
      </c>
      <c r="F1597" s="9" t="s">
        <v>643</v>
      </c>
      <c r="G1597" s="9" t="s">
        <v>1594</v>
      </c>
      <c r="H1597" s="9" t="s">
        <v>1595</v>
      </c>
      <c r="I1597" s="9" t="s">
        <v>54</v>
      </c>
      <c r="J1597" s="15">
        <v>4731.2109779926177</v>
      </c>
      <c r="K1597" s="16">
        <v>12.229988269618971</v>
      </c>
      <c r="L1597" s="9" t="s">
        <v>27</v>
      </c>
      <c r="M1597" s="9">
        <v>2021</v>
      </c>
      <c r="N1597" s="9" t="s">
        <v>31</v>
      </c>
      <c r="O1597" s="9" t="s">
        <v>31</v>
      </c>
      <c r="P1597" s="9">
        <v>2035</v>
      </c>
      <c r="Q1597" s="9" t="s">
        <v>32</v>
      </c>
      <c r="R1597" s="17">
        <v>2.2351726588829304</v>
      </c>
      <c r="S1597" s="9">
        <v>2035</v>
      </c>
      <c r="T1597" s="9" t="s">
        <v>27</v>
      </c>
      <c r="U1597" s="9" t="s">
        <v>225</v>
      </c>
      <c r="V1597" s="9" t="s">
        <v>226</v>
      </c>
      <c r="W1597" s="9">
        <v>96</v>
      </c>
      <c r="X1597" s="9" t="s">
        <v>227</v>
      </c>
    </row>
    <row r="1598" spans="1:24" ht="36">
      <c r="A1598" s="9" t="s">
        <v>1593</v>
      </c>
      <c r="B1598" s="9" t="s">
        <v>70</v>
      </c>
      <c r="C1598" s="9" t="s">
        <v>402</v>
      </c>
      <c r="D1598" s="9" t="s">
        <v>27</v>
      </c>
      <c r="E1598" s="9" t="s">
        <v>645</v>
      </c>
      <c r="F1598" s="9" t="s">
        <v>645</v>
      </c>
      <c r="G1598" s="9" t="s">
        <v>1594</v>
      </c>
      <c r="H1598" s="9" t="s">
        <v>1595</v>
      </c>
      <c r="I1598" s="9" t="s">
        <v>54</v>
      </c>
      <c r="J1598" s="15">
        <v>53646.398831064158</v>
      </c>
      <c r="K1598" s="16">
        <v>131.1145422461833</v>
      </c>
      <c r="L1598" s="9" t="s">
        <v>27</v>
      </c>
      <c r="M1598" s="9">
        <v>2021</v>
      </c>
      <c r="N1598" s="9" t="s">
        <v>31</v>
      </c>
      <c r="O1598" s="9" t="s">
        <v>31</v>
      </c>
      <c r="P1598" s="9">
        <v>2035</v>
      </c>
      <c r="Q1598" s="9" t="s">
        <v>32</v>
      </c>
      <c r="R1598" s="17">
        <v>38.481207181772263</v>
      </c>
      <c r="S1598" s="9">
        <v>2035</v>
      </c>
      <c r="T1598" s="9" t="s">
        <v>27</v>
      </c>
      <c r="U1598" s="9" t="s">
        <v>225</v>
      </c>
      <c r="V1598" s="9" t="s">
        <v>226</v>
      </c>
      <c r="W1598" s="9">
        <v>96</v>
      </c>
      <c r="X1598" s="9" t="s">
        <v>227</v>
      </c>
    </row>
    <row r="1599" spans="1:24" ht="36">
      <c r="A1599" s="9" t="s">
        <v>1593</v>
      </c>
      <c r="B1599" s="9" t="s">
        <v>70</v>
      </c>
      <c r="C1599" s="9" t="s">
        <v>316</v>
      </c>
      <c r="D1599" s="9" t="s">
        <v>27</v>
      </c>
      <c r="E1599" s="9" t="s">
        <v>1321</v>
      </c>
      <c r="F1599" s="9" t="s">
        <v>1321</v>
      </c>
      <c r="G1599" s="9" t="s">
        <v>1594</v>
      </c>
      <c r="H1599" s="9" t="s">
        <v>1595</v>
      </c>
      <c r="I1599" s="9" t="s">
        <v>54</v>
      </c>
      <c r="J1599" s="15">
        <v>5468.9863631785083</v>
      </c>
      <c r="K1599" s="16">
        <v>15.459927555959659</v>
      </c>
      <c r="L1599" s="9" t="s">
        <v>27</v>
      </c>
      <c r="M1599" s="9">
        <v>2021</v>
      </c>
      <c r="N1599" s="9" t="s">
        <v>31</v>
      </c>
      <c r="O1599" s="9" t="s">
        <v>31</v>
      </c>
      <c r="P1599" s="9">
        <v>2035</v>
      </c>
      <c r="Q1599" s="9" t="s">
        <v>32</v>
      </c>
      <c r="R1599" s="17">
        <v>3.7823814632233774</v>
      </c>
      <c r="S1599" s="9">
        <v>2035</v>
      </c>
      <c r="T1599" s="9" t="s">
        <v>27</v>
      </c>
      <c r="U1599" s="9" t="s">
        <v>225</v>
      </c>
      <c r="V1599" s="9" t="s">
        <v>226</v>
      </c>
      <c r="W1599" s="9">
        <v>96</v>
      </c>
      <c r="X1599" s="9" t="s">
        <v>227</v>
      </c>
    </row>
    <row r="1600" spans="1:24" ht="36">
      <c r="A1600" s="9" t="s">
        <v>1593</v>
      </c>
      <c r="B1600" s="9" t="s">
        <v>70</v>
      </c>
      <c r="C1600" s="9" t="s">
        <v>284</v>
      </c>
      <c r="D1600" s="9" t="s">
        <v>27</v>
      </c>
      <c r="E1600" s="9" t="s">
        <v>1322</v>
      </c>
      <c r="F1600" s="9" t="s">
        <v>1322</v>
      </c>
      <c r="G1600" s="9" t="s">
        <v>1594</v>
      </c>
      <c r="H1600" s="9" t="s">
        <v>1595</v>
      </c>
      <c r="I1600" s="9" t="s">
        <v>54</v>
      </c>
      <c r="J1600" s="15">
        <v>7456.6118400412724</v>
      </c>
      <c r="K1600" s="16">
        <v>16.77212827251255</v>
      </c>
      <c r="L1600" s="9" t="s">
        <v>27</v>
      </c>
      <c r="M1600" s="9">
        <v>2021</v>
      </c>
      <c r="N1600" s="9" t="s">
        <v>31</v>
      </c>
      <c r="O1600" s="9" t="s">
        <v>31</v>
      </c>
      <c r="P1600" s="9">
        <v>2035</v>
      </c>
      <c r="Q1600" s="9" t="s">
        <v>32</v>
      </c>
      <c r="R1600" s="17">
        <v>3.4561077884775893</v>
      </c>
      <c r="S1600" s="9">
        <v>2035</v>
      </c>
      <c r="T1600" s="9" t="s">
        <v>27</v>
      </c>
      <c r="U1600" s="9" t="s">
        <v>225</v>
      </c>
      <c r="V1600" s="9" t="s">
        <v>226</v>
      </c>
      <c r="W1600" s="9">
        <v>96</v>
      </c>
      <c r="X1600" s="9" t="s">
        <v>227</v>
      </c>
    </row>
    <row r="1601" spans="1:24" ht="36">
      <c r="A1601" s="9" t="s">
        <v>1593</v>
      </c>
      <c r="B1601" s="9" t="s">
        <v>70</v>
      </c>
      <c r="C1601" s="9" t="s">
        <v>316</v>
      </c>
      <c r="D1601" s="9" t="s">
        <v>27</v>
      </c>
      <c r="E1601" s="9" t="s">
        <v>1323</v>
      </c>
      <c r="F1601" s="9" t="s">
        <v>1323</v>
      </c>
      <c r="G1601" s="9" t="s">
        <v>1594</v>
      </c>
      <c r="H1601" s="9" t="s">
        <v>1595</v>
      </c>
      <c r="I1601" s="9" t="s">
        <v>54</v>
      </c>
      <c r="J1601" s="15">
        <v>5461.0245759057343</v>
      </c>
      <c r="K1601" s="16">
        <v>16.160781813702233</v>
      </c>
      <c r="L1601" s="9" t="s">
        <v>27</v>
      </c>
      <c r="M1601" s="9">
        <v>2021</v>
      </c>
      <c r="N1601" s="9" t="s">
        <v>31</v>
      </c>
      <c r="O1601" s="9" t="s">
        <v>31</v>
      </c>
      <c r="P1601" s="9">
        <v>2035</v>
      </c>
      <c r="Q1601" s="9" t="s">
        <v>32</v>
      </c>
      <c r="R1601" s="17">
        <v>2.3332556074308486</v>
      </c>
      <c r="S1601" s="9">
        <v>2035</v>
      </c>
      <c r="T1601" s="9" t="s">
        <v>27</v>
      </c>
      <c r="U1601" s="9" t="s">
        <v>225</v>
      </c>
      <c r="V1601" s="9" t="s">
        <v>226</v>
      </c>
      <c r="W1601" s="9">
        <v>96</v>
      </c>
      <c r="X1601" s="9" t="s">
        <v>227</v>
      </c>
    </row>
    <row r="1602" spans="1:24" ht="36">
      <c r="A1602" s="9" t="s">
        <v>1593</v>
      </c>
      <c r="B1602" s="9" t="s">
        <v>70</v>
      </c>
      <c r="C1602" s="9" t="s">
        <v>330</v>
      </c>
      <c r="D1602" s="9" t="s">
        <v>27</v>
      </c>
      <c r="E1602" s="9" t="s">
        <v>1324</v>
      </c>
      <c r="F1602" s="9" t="s">
        <v>1324</v>
      </c>
      <c r="G1602" s="9" t="s">
        <v>1594</v>
      </c>
      <c r="H1602" s="9" t="s">
        <v>1595</v>
      </c>
      <c r="I1602" s="9" t="s">
        <v>54</v>
      </c>
      <c r="J1602" s="15">
        <v>2792.5151289870014</v>
      </c>
      <c r="K1602" s="16">
        <v>8.7215972752481932</v>
      </c>
      <c r="L1602" s="9" t="s">
        <v>27</v>
      </c>
      <c r="M1602" s="9">
        <v>2021</v>
      </c>
      <c r="N1602" s="9" t="s">
        <v>31</v>
      </c>
      <c r="O1602" s="9" t="s">
        <v>31</v>
      </c>
      <c r="P1602" s="9">
        <v>2035</v>
      </c>
      <c r="Q1602" s="9" t="s">
        <v>32</v>
      </c>
      <c r="R1602" s="17">
        <v>2.2553831037095047</v>
      </c>
      <c r="S1602" s="9">
        <v>2035</v>
      </c>
      <c r="T1602" s="9" t="s">
        <v>27</v>
      </c>
      <c r="U1602" s="9" t="s">
        <v>225</v>
      </c>
      <c r="V1602" s="9" t="s">
        <v>226</v>
      </c>
      <c r="W1602" s="9">
        <v>96</v>
      </c>
      <c r="X1602" s="9" t="s">
        <v>227</v>
      </c>
    </row>
    <row r="1603" spans="1:24" ht="36">
      <c r="A1603" s="9" t="s">
        <v>1593</v>
      </c>
      <c r="B1603" s="9" t="s">
        <v>70</v>
      </c>
      <c r="C1603" s="9" t="s">
        <v>355</v>
      </c>
      <c r="D1603" s="9" t="s">
        <v>27</v>
      </c>
      <c r="E1603" s="9" t="s">
        <v>1325</v>
      </c>
      <c r="F1603" s="9" t="s">
        <v>1325</v>
      </c>
      <c r="G1603" s="9" t="s">
        <v>1594</v>
      </c>
      <c r="H1603" s="9" t="s">
        <v>1595</v>
      </c>
      <c r="I1603" s="9" t="s">
        <v>54</v>
      </c>
      <c r="J1603" s="15">
        <v>4929.7896257151824</v>
      </c>
      <c r="K1603" s="16">
        <v>11.251192420624333</v>
      </c>
      <c r="L1603" s="9" t="s">
        <v>27</v>
      </c>
      <c r="M1603" s="9">
        <v>2021</v>
      </c>
      <c r="N1603" s="9" t="s">
        <v>31</v>
      </c>
      <c r="O1603" s="9" t="s">
        <v>31</v>
      </c>
      <c r="P1603" s="9">
        <v>2035</v>
      </c>
      <c r="Q1603" s="9" t="s">
        <v>32</v>
      </c>
      <c r="R1603" s="17">
        <v>2.9595268590206749</v>
      </c>
      <c r="S1603" s="9">
        <v>2035</v>
      </c>
      <c r="T1603" s="9" t="s">
        <v>27</v>
      </c>
      <c r="U1603" s="9" t="s">
        <v>225</v>
      </c>
      <c r="V1603" s="9" t="s">
        <v>226</v>
      </c>
      <c r="W1603" s="9">
        <v>96</v>
      </c>
      <c r="X1603" s="9" t="s">
        <v>227</v>
      </c>
    </row>
    <row r="1604" spans="1:24" ht="36">
      <c r="A1604" s="9" t="s">
        <v>1593</v>
      </c>
      <c r="B1604" s="9" t="s">
        <v>70</v>
      </c>
      <c r="C1604" s="9" t="s">
        <v>468</v>
      </c>
      <c r="D1604" s="9" t="s">
        <v>27</v>
      </c>
      <c r="E1604" s="9" t="s">
        <v>1326</v>
      </c>
      <c r="F1604" s="9" t="s">
        <v>1326</v>
      </c>
      <c r="G1604" s="9" t="s">
        <v>1594</v>
      </c>
      <c r="H1604" s="9" t="s">
        <v>1595</v>
      </c>
      <c r="I1604" s="9" t="s">
        <v>54</v>
      </c>
      <c r="J1604" s="15">
        <v>8947.3936690837909</v>
      </c>
      <c r="K1604" s="16">
        <v>17.323515331485488</v>
      </c>
      <c r="L1604" s="9" t="s">
        <v>27</v>
      </c>
      <c r="M1604" s="9">
        <v>2021</v>
      </c>
      <c r="N1604" s="9" t="s">
        <v>31</v>
      </c>
      <c r="O1604" s="9" t="s">
        <v>31</v>
      </c>
      <c r="P1604" s="9">
        <v>2035</v>
      </c>
      <c r="Q1604" s="9" t="s">
        <v>32</v>
      </c>
      <c r="R1604" s="17">
        <v>4.1221928411866413</v>
      </c>
      <c r="S1604" s="9">
        <v>2035</v>
      </c>
      <c r="T1604" s="9" t="s">
        <v>27</v>
      </c>
      <c r="U1604" s="9" t="s">
        <v>225</v>
      </c>
      <c r="V1604" s="9" t="s">
        <v>226</v>
      </c>
      <c r="W1604" s="9">
        <v>96</v>
      </c>
      <c r="X1604" s="9" t="s">
        <v>227</v>
      </c>
    </row>
    <row r="1605" spans="1:24" ht="36">
      <c r="A1605" s="9" t="s">
        <v>1593</v>
      </c>
      <c r="B1605" s="9" t="s">
        <v>70</v>
      </c>
      <c r="C1605" s="9" t="s">
        <v>234</v>
      </c>
      <c r="D1605" s="9" t="s">
        <v>27</v>
      </c>
      <c r="E1605" s="9" t="s">
        <v>1327</v>
      </c>
      <c r="F1605" s="9" t="s">
        <v>1327</v>
      </c>
      <c r="G1605" s="9" t="s">
        <v>1594</v>
      </c>
      <c r="H1605" s="9" t="s">
        <v>1595</v>
      </c>
      <c r="I1605" s="9" t="s">
        <v>54</v>
      </c>
      <c r="J1605" s="15">
        <v>4343.7381376306821</v>
      </c>
      <c r="K1605" s="16">
        <v>9.1119909372369765</v>
      </c>
      <c r="L1605" s="9" t="s">
        <v>27</v>
      </c>
      <c r="M1605" s="9">
        <v>2021</v>
      </c>
      <c r="N1605" s="9" t="s">
        <v>31</v>
      </c>
      <c r="O1605" s="9" t="s">
        <v>31</v>
      </c>
      <c r="P1605" s="9">
        <v>2035</v>
      </c>
      <c r="Q1605" s="9" t="s">
        <v>32</v>
      </c>
      <c r="R1605" s="17">
        <v>2.5510371775786047</v>
      </c>
      <c r="S1605" s="9">
        <v>2035</v>
      </c>
      <c r="T1605" s="9" t="s">
        <v>27</v>
      </c>
      <c r="U1605" s="9" t="s">
        <v>225</v>
      </c>
      <c r="V1605" s="9" t="s">
        <v>226</v>
      </c>
      <c r="W1605" s="9">
        <v>96</v>
      </c>
      <c r="X1605" s="9" t="s">
        <v>227</v>
      </c>
    </row>
    <row r="1606" spans="1:24" ht="36">
      <c r="A1606" s="9" t="s">
        <v>1593</v>
      </c>
      <c r="B1606" s="9" t="s">
        <v>70</v>
      </c>
      <c r="C1606" s="9" t="s">
        <v>112</v>
      </c>
      <c r="D1606" s="9" t="s">
        <v>27</v>
      </c>
      <c r="E1606" s="9" t="s">
        <v>1328</v>
      </c>
      <c r="F1606" s="9" t="s">
        <v>1328</v>
      </c>
      <c r="G1606" s="9" t="s">
        <v>1594</v>
      </c>
      <c r="H1606" s="9" t="s">
        <v>1595</v>
      </c>
      <c r="I1606" s="9" t="s">
        <v>54</v>
      </c>
      <c r="J1606" s="15">
        <v>23568.267139854011</v>
      </c>
      <c r="K1606" s="16">
        <v>61.496638434659097</v>
      </c>
      <c r="L1606" s="9" t="s">
        <v>27</v>
      </c>
      <c r="M1606" s="9">
        <v>2021</v>
      </c>
      <c r="N1606" s="9" t="s">
        <v>31</v>
      </c>
      <c r="O1606" s="9" t="s">
        <v>31</v>
      </c>
      <c r="P1606" s="9">
        <v>2035</v>
      </c>
      <c r="Q1606" s="9" t="s">
        <v>32</v>
      </c>
      <c r="R1606" s="17">
        <v>11.050071082971375</v>
      </c>
      <c r="S1606" s="9">
        <v>2035</v>
      </c>
      <c r="T1606" s="9" t="s">
        <v>27</v>
      </c>
      <c r="U1606" s="9" t="s">
        <v>225</v>
      </c>
      <c r="V1606" s="9" t="s">
        <v>226</v>
      </c>
      <c r="W1606" s="9">
        <v>96</v>
      </c>
      <c r="X1606" s="9" t="s">
        <v>227</v>
      </c>
    </row>
    <row r="1607" spans="1:24" ht="36">
      <c r="A1607" s="9" t="s">
        <v>1593</v>
      </c>
      <c r="B1607" s="9" t="s">
        <v>70</v>
      </c>
      <c r="C1607" s="9" t="s">
        <v>43</v>
      </c>
      <c r="D1607" s="9" t="s">
        <v>27</v>
      </c>
      <c r="E1607" s="9" t="s">
        <v>274</v>
      </c>
      <c r="F1607" s="9" t="s">
        <v>274</v>
      </c>
      <c r="G1607" s="9" t="s">
        <v>1594</v>
      </c>
      <c r="H1607" s="9" t="s">
        <v>1595</v>
      </c>
      <c r="I1607" s="9" t="s">
        <v>54</v>
      </c>
      <c r="J1607" s="15">
        <v>7787.0893643978334</v>
      </c>
      <c r="K1607" s="16">
        <v>14.216265120329345</v>
      </c>
      <c r="L1607" s="9" t="s">
        <v>27</v>
      </c>
      <c r="M1607" s="9">
        <v>2021</v>
      </c>
      <c r="N1607" s="9" t="s">
        <v>31</v>
      </c>
      <c r="O1607" s="9" t="s">
        <v>31</v>
      </c>
      <c r="P1607" s="9">
        <v>2035</v>
      </c>
      <c r="Q1607" s="9" t="s">
        <v>32</v>
      </c>
      <c r="R1607" s="17">
        <v>3.4039193011247524</v>
      </c>
      <c r="S1607" s="9">
        <v>2035</v>
      </c>
      <c r="T1607" s="9" t="s">
        <v>27</v>
      </c>
      <c r="U1607" s="9" t="s">
        <v>225</v>
      </c>
      <c r="V1607" s="9" t="s">
        <v>226</v>
      </c>
      <c r="W1607" s="9">
        <v>96</v>
      </c>
      <c r="X1607" s="9" t="s">
        <v>227</v>
      </c>
    </row>
    <row r="1608" spans="1:24" ht="36">
      <c r="A1608" s="9" t="s">
        <v>1593</v>
      </c>
      <c r="B1608" s="9" t="s">
        <v>70</v>
      </c>
      <c r="C1608" s="9" t="s">
        <v>266</v>
      </c>
      <c r="D1608" s="9" t="s">
        <v>27</v>
      </c>
      <c r="E1608" s="9" t="s">
        <v>647</v>
      </c>
      <c r="F1608" s="9" t="s">
        <v>647</v>
      </c>
      <c r="G1608" s="9" t="s">
        <v>1594</v>
      </c>
      <c r="H1608" s="9" t="s">
        <v>1595</v>
      </c>
      <c r="I1608" s="9" t="s">
        <v>54</v>
      </c>
      <c r="J1608" s="15">
        <v>3978.636896443335</v>
      </c>
      <c r="K1608" s="16">
        <v>6.9447068954992641</v>
      </c>
      <c r="L1608" s="9" t="s">
        <v>27</v>
      </c>
      <c r="M1608" s="9">
        <v>2021</v>
      </c>
      <c r="N1608" s="9" t="s">
        <v>31</v>
      </c>
      <c r="O1608" s="9" t="s">
        <v>31</v>
      </c>
      <c r="P1608" s="9">
        <v>2035</v>
      </c>
      <c r="Q1608" s="9" t="s">
        <v>32</v>
      </c>
      <c r="R1608" s="17">
        <v>2.4230122399465386</v>
      </c>
      <c r="S1608" s="9">
        <v>2035</v>
      </c>
      <c r="T1608" s="9" t="s">
        <v>27</v>
      </c>
      <c r="U1608" s="9" t="s">
        <v>225</v>
      </c>
      <c r="V1608" s="9" t="s">
        <v>226</v>
      </c>
      <c r="W1608" s="9">
        <v>96</v>
      </c>
      <c r="X1608" s="9" t="s">
        <v>227</v>
      </c>
    </row>
    <row r="1609" spans="1:24" ht="36">
      <c r="A1609" s="9" t="s">
        <v>1593</v>
      </c>
      <c r="B1609" s="9" t="s">
        <v>70</v>
      </c>
      <c r="C1609" s="9" t="s">
        <v>383</v>
      </c>
      <c r="D1609" s="9" t="s">
        <v>27</v>
      </c>
      <c r="E1609" s="9" t="s">
        <v>1329</v>
      </c>
      <c r="F1609" s="9" t="s">
        <v>1329</v>
      </c>
      <c r="G1609" s="9" t="s">
        <v>1594</v>
      </c>
      <c r="H1609" s="9" t="s">
        <v>1595</v>
      </c>
      <c r="I1609" s="9" t="s">
        <v>54</v>
      </c>
      <c r="J1609" s="15">
        <v>10626.843402489441</v>
      </c>
      <c r="K1609" s="16">
        <v>24.380591193555347</v>
      </c>
      <c r="L1609" s="9" t="s">
        <v>27</v>
      </c>
      <c r="M1609" s="9">
        <v>2021</v>
      </c>
      <c r="N1609" s="9" t="s">
        <v>31</v>
      </c>
      <c r="O1609" s="9" t="s">
        <v>31</v>
      </c>
      <c r="P1609" s="9">
        <v>2035</v>
      </c>
      <c r="Q1609" s="9" t="s">
        <v>32</v>
      </c>
      <c r="R1609" s="17">
        <v>5.3634008537140767</v>
      </c>
      <c r="S1609" s="9">
        <v>2035</v>
      </c>
      <c r="T1609" s="9" t="s">
        <v>27</v>
      </c>
      <c r="U1609" s="9" t="s">
        <v>225</v>
      </c>
      <c r="V1609" s="9" t="s">
        <v>226</v>
      </c>
      <c r="W1609" s="9">
        <v>96</v>
      </c>
      <c r="X1609" s="9" t="s">
        <v>227</v>
      </c>
    </row>
    <row r="1610" spans="1:24" ht="36">
      <c r="A1610" s="9" t="s">
        <v>1593</v>
      </c>
      <c r="B1610" s="9" t="s">
        <v>70</v>
      </c>
      <c r="C1610" s="9" t="s">
        <v>247</v>
      </c>
      <c r="D1610" s="9" t="s">
        <v>27</v>
      </c>
      <c r="E1610" s="9" t="s">
        <v>1330</v>
      </c>
      <c r="F1610" s="9" t="s">
        <v>1330</v>
      </c>
      <c r="G1610" s="9" t="s">
        <v>1594</v>
      </c>
      <c r="H1610" s="9" t="s">
        <v>1595</v>
      </c>
      <c r="I1610" s="9" t="s">
        <v>54</v>
      </c>
      <c r="J1610" s="15">
        <v>193916.87123053122</v>
      </c>
      <c r="K1610" s="16">
        <v>436.50493963842496</v>
      </c>
      <c r="L1610" s="9" t="s">
        <v>27</v>
      </c>
      <c r="M1610" s="9">
        <v>2021</v>
      </c>
      <c r="N1610" s="9" t="s">
        <v>31</v>
      </c>
      <c r="O1610" s="9" t="s">
        <v>31</v>
      </c>
      <c r="P1610" s="9">
        <v>2035</v>
      </c>
      <c r="Q1610" s="9" t="s">
        <v>32</v>
      </c>
      <c r="R1610" s="17">
        <v>77.323091741146953</v>
      </c>
      <c r="S1610" s="9">
        <v>2035</v>
      </c>
      <c r="T1610" s="9" t="s">
        <v>27</v>
      </c>
      <c r="U1610" s="9" t="s">
        <v>225</v>
      </c>
      <c r="V1610" s="9" t="s">
        <v>226</v>
      </c>
      <c r="W1610" s="9">
        <v>96</v>
      </c>
      <c r="X1610" s="9" t="s">
        <v>227</v>
      </c>
    </row>
    <row r="1611" spans="1:24" ht="36">
      <c r="A1611" s="9" t="s">
        <v>1593</v>
      </c>
      <c r="B1611" s="9" t="s">
        <v>70</v>
      </c>
      <c r="C1611" s="9" t="s">
        <v>402</v>
      </c>
      <c r="D1611" s="9" t="s">
        <v>27</v>
      </c>
      <c r="E1611" s="9" t="s">
        <v>1331</v>
      </c>
      <c r="F1611" s="9" t="s">
        <v>1331</v>
      </c>
      <c r="G1611" s="9" t="s">
        <v>1594</v>
      </c>
      <c r="H1611" s="9" t="s">
        <v>1595</v>
      </c>
      <c r="I1611" s="9" t="s">
        <v>54</v>
      </c>
      <c r="J1611" s="15">
        <v>3239.5432318178014</v>
      </c>
      <c r="K1611" s="16">
        <v>9.4265341961472995</v>
      </c>
      <c r="L1611" s="9" t="s">
        <v>27</v>
      </c>
      <c r="M1611" s="9">
        <v>2021</v>
      </c>
      <c r="N1611" s="9" t="s">
        <v>31</v>
      </c>
      <c r="O1611" s="9" t="s">
        <v>31</v>
      </c>
      <c r="P1611" s="9">
        <v>2035</v>
      </c>
      <c r="Q1611" s="9" t="s">
        <v>32</v>
      </c>
      <c r="R1611" s="17">
        <v>1.4509748601413817</v>
      </c>
      <c r="S1611" s="9">
        <v>2035</v>
      </c>
      <c r="T1611" s="9" t="s">
        <v>27</v>
      </c>
      <c r="U1611" s="9" t="s">
        <v>225</v>
      </c>
      <c r="V1611" s="9" t="s">
        <v>226</v>
      </c>
      <c r="W1611" s="9">
        <v>96</v>
      </c>
      <c r="X1611" s="9" t="s">
        <v>227</v>
      </c>
    </row>
    <row r="1612" spans="1:24" ht="36">
      <c r="A1612" s="9" t="s">
        <v>1593</v>
      </c>
      <c r="B1612" s="9" t="s">
        <v>70</v>
      </c>
      <c r="C1612" s="9" t="s">
        <v>234</v>
      </c>
      <c r="D1612" s="9" t="s">
        <v>27</v>
      </c>
      <c r="E1612" s="9" t="s">
        <v>1332</v>
      </c>
      <c r="F1612" s="9" t="s">
        <v>1332</v>
      </c>
      <c r="G1612" s="9" t="s">
        <v>1594</v>
      </c>
      <c r="H1612" s="9" t="s">
        <v>1595</v>
      </c>
      <c r="I1612" s="9" t="s">
        <v>54</v>
      </c>
      <c r="J1612" s="15">
        <v>3130.0549887577131</v>
      </c>
      <c r="K1612" s="16">
        <v>6.7830626952713295</v>
      </c>
      <c r="L1612" s="9" t="s">
        <v>27</v>
      </c>
      <c r="M1612" s="9">
        <v>2021</v>
      </c>
      <c r="N1612" s="9" t="s">
        <v>31</v>
      </c>
      <c r="O1612" s="9" t="s">
        <v>31</v>
      </c>
      <c r="P1612" s="9">
        <v>2035</v>
      </c>
      <c r="Q1612" s="9" t="s">
        <v>32</v>
      </c>
      <c r="R1612" s="17">
        <v>2.9997323322525156</v>
      </c>
      <c r="S1612" s="9">
        <v>2035</v>
      </c>
      <c r="T1612" s="9" t="s">
        <v>27</v>
      </c>
      <c r="U1612" s="9" t="s">
        <v>225</v>
      </c>
      <c r="V1612" s="9" t="s">
        <v>226</v>
      </c>
      <c r="W1612" s="9">
        <v>96</v>
      </c>
      <c r="X1612" s="9" t="s">
        <v>227</v>
      </c>
    </row>
    <row r="1613" spans="1:24" ht="36">
      <c r="A1613" s="9" t="s">
        <v>1593</v>
      </c>
      <c r="B1613" s="9" t="s">
        <v>70</v>
      </c>
      <c r="C1613" s="9" t="s">
        <v>43</v>
      </c>
      <c r="D1613" s="9" t="s">
        <v>27</v>
      </c>
      <c r="E1613" s="9" t="s">
        <v>649</v>
      </c>
      <c r="F1613" s="9" t="s">
        <v>649</v>
      </c>
      <c r="G1613" s="9" t="s">
        <v>1594</v>
      </c>
      <c r="H1613" s="9" t="s">
        <v>1595</v>
      </c>
      <c r="I1613" s="9" t="s">
        <v>54</v>
      </c>
      <c r="J1613" s="15">
        <v>7319.0609821342914</v>
      </c>
      <c r="K1613" s="16">
        <v>12.583645366374611</v>
      </c>
      <c r="L1613" s="9" t="s">
        <v>27</v>
      </c>
      <c r="M1613" s="9">
        <v>2021</v>
      </c>
      <c r="N1613" s="9" t="s">
        <v>31</v>
      </c>
      <c r="O1613" s="9" t="s">
        <v>31</v>
      </c>
      <c r="P1613" s="9">
        <v>2035</v>
      </c>
      <c r="Q1613" s="9" t="s">
        <v>32</v>
      </c>
      <c r="R1613" s="17">
        <v>5.871015017241592</v>
      </c>
      <c r="S1613" s="9">
        <v>2035</v>
      </c>
      <c r="T1613" s="9" t="s">
        <v>27</v>
      </c>
      <c r="U1613" s="9" t="s">
        <v>225</v>
      </c>
      <c r="V1613" s="9" t="s">
        <v>226</v>
      </c>
      <c r="W1613" s="9">
        <v>96</v>
      </c>
      <c r="X1613" s="9" t="s">
        <v>227</v>
      </c>
    </row>
    <row r="1614" spans="1:24" ht="36">
      <c r="A1614" s="9" t="s">
        <v>1593</v>
      </c>
      <c r="B1614" s="9" t="s">
        <v>70</v>
      </c>
      <c r="C1614" s="9" t="s">
        <v>247</v>
      </c>
      <c r="D1614" s="9" t="s">
        <v>27</v>
      </c>
      <c r="E1614" s="9" t="s">
        <v>1333</v>
      </c>
      <c r="F1614" s="9" t="s">
        <v>1333</v>
      </c>
      <c r="G1614" s="9" t="s">
        <v>1594</v>
      </c>
      <c r="H1614" s="9" t="s">
        <v>1595</v>
      </c>
      <c r="I1614" s="9" t="s">
        <v>54</v>
      </c>
      <c r="J1614" s="15">
        <v>49280.403782648638</v>
      </c>
      <c r="K1614" s="16">
        <v>156.22443761453309</v>
      </c>
      <c r="L1614" s="9" t="s">
        <v>27</v>
      </c>
      <c r="M1614" s="9">
        <v>2021</v>
      </c>
      <c r="N1614" s="9" t="s">
        <v>31</v>
      </c>
      <c r="O1614" s="9" t="s">
        <v>31</v>
      </c>
      <c r="P1614" s="9">
        <v>2035</v>
      </c>
      <c r="Q1614" s="9" t="s">
        <v>32</v>
      </c>
      <c r="R1614" s="17">
        <v>26.551593885445005</v>
      </c>
      <c r="S1614" s="9">
        <v>2035</v>
      </c>
      <c r="T1614" s="9" t="s">
        <v>27</v>
      </c>
      <c r="U1614" s="9" t="s">
        <v>225</v>
      </c>
      <c r="V1614" s="9" t="s">
        <v>226</v>
      </c>
      <c r="W1614" s="9">
        <v>96</v>
      </c>
      <c r="X1614" s="9" t="s">
        <v>227</v>
      </c>
    </row>
    <row r="1615" spans="1:24" ht="36">
      <c r="A1615" s="9" t="s">
        <v>1593</v>
      </c>
      <c r="B1615" s="9" t="s">
        <v>70</v>
      </c>
      <c r="C1615" s="9" t="s">
        <v>273</v>
      </c>
      <c r="D1615" s="9" t="s">
        <v>27</v>
      </c>
      <c r="E1615" s="9" t="s">
        <v>651</v>
      </c>
      <c r="F1615" s="9" t="s">
        <v>651</v>
      </c>
      <c r="G1615" s="9" t="s">
        <v>1594</v>
      </c>
      <c r="H1615" s="9" t="s">
        <v>1595</v>
      </c>
      <c r="I1615" s="9" t="s">
        <v>54</v>
      </c>
      <c r="J1615" s="15">
        <v>10996.77945304847</v>
      </c>
      <c r="K1615" s="16">
        <v>24.47292538463148</v>
      </c>
      <c r="L1615" s="9" t="s">
        <v>27</v>
      </c>
      <c r="M1615" s="9">
        <v>2021</v>
      </c>
      <c r="N1615" s="9" t="s">
        <v>31</v>
      </c>
      <c r="O1615" s="9" t="s">
        <v>31</v>
      </c>
      <c r="P1615" s="9">
        <v>2035</v>
      </c>
      <c r="Q1615" s="9" t="s">
        <v>32</v>
      </c>
      <c r="R1615" s="17">
        <v>4.683556724323509</v>
      </c>
      <c r="S1615" s="9">
        <v>2035</v>
      </c>
      <c r="T1615" s="9" t="s">
        <v>27</v>
      </c>
      <c r="U1615" s="9" t="s">
        <v>225</v>
      </c>
      <c r="V1615" s="9" t="s">
        <v>226</v>
      </c>
      <c r="W1615" s="9">
        <v>96</v>
      </c>
      <c r="X1615" s="9" t="s">
        <v>227</v>
      </c>
    </row>
    <row r="1616" spans="1:24" ht="36">
      <c r="A1616" s="9" t="s">
        <v>1593</v>
      </c>
      <c r="B1616" s="9" t="s">
        <v>70</v>
      </c>
      <c r="C1616" s="9" t="s">
        <v>229</v>
      </c>
      <c r="D1616" s="9" t="s">
        <v>27</v>
      </c>
      <c r="E1616" s="9" t="s">
        <v>653</v>
      </c>
      <c r="F1616" s="9" t="s">
        <v>653</v>
      </c>
      <c r="G1616" s="9" t="s">
        <v>1594</v>
      </c>
      <c r="H1616" s="9" t="s">
        <v>1595</v>
      </c>
      <c r="I1616" s="9" t="s">
        <v>54</v>
      </c>
      <c r="J1616" s="15">
        <v>6992.4657820090151</v>
      </c>
      <c r="K1616" s="16">
        <v>28.202862862974957</v>
      </c>
      <c r="L1616" s="9" t="s">
        <v>27</v>
      </c>
      <c r="M1616" s="9">
        <v>2021</v>
      </c>
      <c r="N1616" s="9" t="s">
        <v>31</v>
      </c>
      <c r="O1616" s="9" t="s">
        <v>31</v>
      </c>
      <c r="P1616" s="9">
        <v>2035</v>
      </c>
      <c r="Q1616" s="9" t="s">
        <v>32</v>
      </c>
      <c r="R1616" s="17">
        <v>3.756099048312378</v>
      </c>
      <c r="S1616" s="9">
        <v>2035</v>
      </c>
      <c r="T1616" s="9" t="s">
        <v>27</v>
      </c>
      <c r="U1616" s="9" t="s">
        <v>225</v>
      </c>
      <c r="V1616" s="9" t="s">
        <v>226</v>
      </c>
      <c r="W1616" s="9">
        <v>96</v>
      </c>
      <c r="X1616" s="9" t="s">
        <v>227</v>
      </c>
    </row>
    <row r="1617" spans="1:24" ht="36">
      <c r="A1617" s="9" t="s">
        <v>1593</v>
      </c>
      <c r="B1617" s="9" t="s">
        <v>70</v>
      </c>
      <c r="C1617" s="9" t="s">
        <v>234</v>
      </c>
      <c r="D1617" s="9" t="s">
        <v>27</v>
      </c>
      <c r="E1617" s="9" t="s">
        <v>320</v>
      </c>
      <c r="F1617" s="9" t="s">
        <v>320</v>
      </c>
      <c r="G1617" s="9" t="s">
        <v>1594</v>
      </c>
      <c r="H1617" s="9" t="s">
        <v>1595</v>
      </c>
      <c r="I1617" s="9" t="s">
        <v>54</v>
      </c>
      <c r="J1617" s="15">
        <v>6760.0859932436833</v>
      </c>
      <c r="K1617" s="16">
        <v>17.35975477940918</v>
      </c>
      <c r="L1617" s="9" t="s">
        <v>27</v>
      </c>
      <c r="M1617" s="9">
        <v>2021</v>
      </c>
      <c r="N1617" s="9" t="s">
        <v>31</v>
      </c>
      <c r="O1617" s="9" t="s">
        <v>31</v>
      </c>
      <c r="P1617" s="9">
        <v>2035</v>
      </c>
      <c r="Q1617" s="9" t="s">
        <v>32</v>
      </c>
      <c r="R1617" s="17">
        <v>5.0292791153237406</v>
      </c>
      <c r="S1617" s="9">
        <v>2035</v>
      </c>
      <c r="T1617" s="9" t="s">
        <v>27</v>
      </c>
      <c r="U1617" s="9" t="s">
        <v>225</v>
      </c>
      <c r="V1617" s="9" t="s">
        <v>226</v>
      </c>
      <c r="W1617" s="9">
        <v>96</v>
      </c>
      <c r="X1617" s="9" t="s">
        <v>227</v>
      </c>
    </row>
    <row r="1618" spans="1:24" ht="36">
      <c r="A1618" s="9" t="s">
        <v>1593</v>
      </c>
      <c r="B1618" s="9" t="s">
        <v>70</v>
      </c>
      <c r="C1618" s="9" t="s">
        <v>270</v>
      </c>
      <c r="D1618" s="9" t="s">
        <v>27</v>
      </c>
      <c r="E1618" s="9" t="s">
        <v>1334</v>
      </c>
      <c r="F1618" s="9" t="s">
        <v>1334</v>
      </c>
      <c r="G1618" s="9" t="s">
        <v>1594</v>
      </c>
      <c r="H1618" s="9" t="s">
        <v>1595</v>
      </c>
      <c r="I1618" s="9" t="s">
        <v>54</v>
      </c>
      <c r="J1618" s="15">
        <v>11698.371467658877</v>
      </c>
      <c r="K1618" s="16">
        <v>26.416114898989946</v>
      </c>
      <c r="L1618" s="9" t="s">
        <v>27</v>
      </c>
      <c r="M1618" s="9">
        <v>2021</v>
      </c>
      <c r="N1618" s="9" t="s">
        <v>31</v>
      </c>
      <c r="O1618" s="9" t="s">
        <v>31</v>
      </c>
      <c r="P1618" s="9">
        <v>2035</v>
      </c>
      <c r="Q1618" s="9" t="s">
        <v>32</v>
      </c>
      <c r="R1618" s="17">
        <v>4.6494250736974498</v>
      </c>
      <c r="S1618" s="9">
        <v>2035</v>
      </c>
      <c r="T1618" s="9" t="s">
        <v>27</v>
      </c>
      <c r="U1618" s="9" t="s">
        <v>225</v>
      </c>
      <c r="V1618" s="9" t="s">
        <v>226</v>
      </c>
      <c r="W1618" s="9">
        <v>96</v>
      </c>
      <c r="X1618" s="9" t="s">
        <v>227</v>
      </c>
    </row>
    <row r="1619" spans="1:24" ht="36">
      <c r="A1619" s="9" t="s">
        <v>1593</v>
      </c>
      <c r="B1619" s="9" t="s">
        <v>70</v>
      </c>
      <c r="C1619" s="9" t="s">
        <v>468</v>
      </c>
      <c r="D1619" s="9" t="s">
        <v>27</v>
      </c>
      <c r="E1619" s="9" t="s">
        <v>1011</v>
      </c>
      <c r="F1619" s="9" t="s">
        <v>1011</v>
      </c>
      <c r="G1619" s="9" t="s">
        <v>1594</v>
      </c>
      <c r="H1619" s="9" t="s">
        <v>1595</v>
      </c>
      <c r="I1619" s="9" t="s">
        <v>54</v>
      </c>
      <c r="J1619" s="15">
        <v>3673.5967724485968</v>
      </c>
      <c r="K1619" s="16">
        <v>7.3850629124874683</v>
      </c>
      <c r="L1619" s="9" t="s">
        <v>27</v>
      </c>
      <c r="M1619" s="9">
        <v>2021</v>
      </c>
      <c r="N1619" s="9" t="s">
        <v>31</v>
      </c>
      <c r="O1619" s="9" t="s">
        <v>31</v>
      </c>
      <c r="P1619" s="9">
        <v>2035</v>
      </c>
      <c r="Q1619" s="9" t="s">
        <v>32</v>
      </c>
      <c r="R1619" s="17">
        <v>2.2325423536015943</v>
      </c>
      <c r="S1619" s="9">
        <v>2035</v>
      </c>
      <c r="T1619" s="9" t="s">
        <v>27</v>
      </c>
      <c r="U1619" s="9" t="s">
        <v>225</v>
      </c>
      <c r="V1619" s="9" t="s">
        <v>226</v>
      </c>
      <c r="W1619" s="9">
        <v>96</v>
      </c>
      <c r="X1619" s="9" t="s">
        <v>227</v>
      </c>
    </row>
    <row r="1620" spans="1:24" ht="36">
      <c r="A1620" s="9" t="s">
        <v>1593</v>
      </c>
      <c r="B1620" s="9" t="s">
        <v>70</v>
      </c>
      <c r="C1620" s="9" t="s">
        <v>402</v>
      </c>
      <c r="D1620" s="9" t="s">
        <v>27</v>
      </c>
      <c r="E1620" s="9" t="s">
        <v>1335</v>
      </c>
      <c r="F1620" s="9" t="s">
        <v>1335</v>
      </c>
      <c r="G1620" s="9" t="s">
        <v>1594</v>
      </c>
      <c r="H1620" s="9" t="s">
        <v>1595</v>
      </c>
      <c r="I1620" s="9" t="s">
        <v>54</v>
      </c>
      <c r="J1620" s="15">
        <v>4868.5033959442317</v>
      </c>
      <c r="K1620" s="16">
        <v>13.190972643873334</v>
      </c>
      <c r="L1620" s="9" t="s">
        <v>27</v>
      </c>
      <c r="M1620" s="9">
        <v>2021</v>
      </c>
      <c r="N1620" s="9" t="s">
        <v>31</v>
      </c>
      <c r="O1620" s="9" t="s">
        <v>31</v>
      </c>
      <c r="P1620" s="9">
        <v>2035</v>
      </c>
      <c r="Q1620" s="9" t="s">
        <v>32</v>
      </c>
      <c r="R1620" s="17">
        <v>3.7543994274744499</v>
      </c>
      <c r="S1620" s="9">
        <v>2035</v>
      </c>
      <c r="T1620" s="9" t="s">
        <v>27</v>
      </c>
      <c r="U1620" s="9" t="s">
        <v>225</v>
      </c>
      <c r="V1620" s="9" t="s">
        <v>226</v>
      </c>
      <c r="W1620" s="9">
        <v>96</v>
      </c>
      <c r="X1620" s="9" t="s">
        <v>227</v>
      </c>
    </row>
    <row r="1621" spans="1:24" ht="36">
      <c r="A1621" s="9" t="s">
        <v>1593</v>
      </c>
      <c r="B1621" s="9" t="s">
        <v>70</v>
      </c>
      <c r="C1621" s="9" t="s">
        <v>221</v>
      </c>
      <c r="D1621" s="9" t="s">
        <v>27</v>
      </c>
      <c r="E1621" s="9" t="s">
        <v>1013</v>
      </c>
      <c r="F1621" s="9" t="s">
        <v>1013</v>
      </c>
      <c r="G1621" s="9" t="s">
        <v>1594</v>
      </c>
      <c r="H1621" s="9" t="s">
        <v>1595</v>
      </c>
      <c r="I1621" s="9" t="s">
        <v>54</v>
      </c>
      <c r="J1621" s="15">
        <v>4653.0193113792457</v>
      </c>
      <c r="K1621" s="16">
        <v>7.8034861064025067</v>
      </c>
      <c r="L1621" s="9" t="s">
        <v>27</v>
      </c>
      <c r="M1621" s="9">
        <v>2021</v>
      </c>
      <c r="N1621" s="9" t="s">
        <v>31</v>
      </c>
      <c r="O1621" s="9" t="s">
        <v>31</v>
      </c>
      <c r="P1621" s="9">
        <v>2035</v>
      </c>
      <c r="Q1621" s="9" t="s">
        <v>32</v>
      </c>
      <c r="R1621" s="17">
        <v>2.3474136189822015</v>
      </c>
      <c r="S1621" s="9">
        <v>2035</v>
      </c>
      <c r="T1621" s="9" t="s">
        <v>27</v>
      </c>
      <c r="U1621" s="9" t="s">
        <v>225</v>
      </c>
      <c r="V1621" s="9" t="s">
        <v>226</v>
      </c>
      <c r="W1621" s="9">
        <v>96</v>
      </c>
      <c r="X1621" s="9" t="s">
        <v>227</v>
      </c>
    </row>
    <row r="1622" spans="1:24" ht="36">
      <c r="A1622" s="9" t="s">
        <v>1593</v>
      </c>
      <c r="B1622" s="9" t="s">
        <v>70</v>
      </c>
      <c r="C1622" s="9" t="s">
        <v>112</v>
      </c>
      <c r="D1622" s="9" t="s">
        <v>27</v>
      </c>
      <c r="E1622" s="9" t="s">
        <v>655</v>
      </c>
      <c r="F1622" s="9" t="s">
        <v>655</v>
      </c>
      <c r="G1622" s="9" t="s">
        <v>1594</v>
      </c>
      <c r="H1622" s="9" t="s">
        <v>1595</v>
      </c>
      <c r="I1622" s="9" t="s">
        <v>54</v>
      </c>
      <c r="J1622" s="15">
        <v>5660.6756645638461</v>
      </c>
      <c r="K1622" s="16">
        <v>13.294356901314549</v>
      </c>
      <c r="L1622" s="9" t="s">
        <v>27</v>
      </c>
      <c r="M1622" s="9">
        <v>2021</v>
      </c>
      <c r="N1622" s="9" t="s">
        <v>31</v>
      </c>
      <c r="O1622" s="9" t="s">
        <v>31</v>
      </c>
      <c r="P1622" s="9">
        <v>2035</v>
      </c>
      <c r="Q1622" s="9" t="s">
        <v>32</v>
      </c>
      <c r="R1622" s="17">
        <v>2.3801880003055298</v>
      </c>
      <c r="S1622" s="9">
        <v>2035</v>
      </c>
      <c r="T1622" s="9" t="s">
        <v>27</v>
      </c>
      <c r="U1622" s="9" t="s">
        <v>225</v>
      </c>
      <c r="V1622" s="9" t="s">
        <v>226</v>
      </c>
      <c r="W1622" s="9">
        <v>96</v>
      </c>
      <c r="X1622" s="9" t="s">
        <v>227</v>
      </c>
    </row>
    <row r="1623" spans="1:24" ht="36">
      <c r="A1623" s="9" t="s">
        <v>1593</v>
      </c>
      <c r="B1623" s="9" t="s">
        <v>70</v>
      </c>
      <c r="C1623" s="9" t="s">
        <v>458</v>
      </c>
      <c r="D1623" s="9" t="s">
        <v>27</v>
      </c>
      <c r="E1623" s="9" t="s">
        <v>1336</v>
      </c>
      <c r="F1623" s="9" t="s">
        <v>1336</v>
      </c>
      <c r="G1623" s="9" t="s">
        <v>1594</v>
      </c>
      <c r="H1623" s="9" t="s">
        <v>1595</v>
      </c>
      <c r="I1623" s="9" t="s">
        <v>54</v>
      </c>
      <c r="J1623" s="15">
        <v>2044.5638093350208</v>
      </c>
      <c r="K1623" s="16">
        <v>4.6956164303632359</v>
      </c>
      <c r="L1623" s="9" t="s">
        <v>27</v>
      </c>
      <c r="M1623" s="9">
        <v>2021</v>
      </c>
      <c r="N1623" s="9" t="s">
        <v>31</v>
      </c>
      <c r="O1623" s="9" t="s">
        <v>31</v>
      </c>
      <c r="P1623" s="9">
        <v>2035</v>
      </c>
      <c r="Q1623" s="9" t="s">
        <v>32</v>
      </c>
      <c r="R1623" s="17">
        <v>1.0494432144338754</v>
      </c>
      <c r="S1623" s="9">
        <v>2035</v>
      </c>
      <c r="T1623" s="9" t="s">
        <v>27</v>
      </c>
      <c r="U1623" s="9" t="s">
        <v>225</v>
      </c>
      <c r="V1623" s="9" t="s">
        <v>226</v>
      </c>
      <c r="W1623" s="9">
        <v>96</v>
      </c>
      <c r="X1623" s="9" t="s">
        <v>227</v>
      </c>
    </row>
    <row r="1624" spans="1:24" ht="36">
      <c r="A1624" s="9" t="s">
        <v>1593</v>
      </c>
      <c r="B1624" s="9" t="s">
        <v>70</v>
      </c>
      <c r="C1624" s="9" t="s">
        <v>468</v>
      </c>
      <c r="D1624" s="9" t="s">
        <v>27</v>
      </c>
      <c r="E1624" s="9" t="s">
        <v>657</v>
      </c>
      <c r="F1624" s="9" t="s">
        <v>657</v>
      </c>
      <c r="G1624" s="9" t="s">
        <v>1594</v>
      </c>
      <c r="H1624" s="9" t="s">
        <v>1595</v>
      </c>
      <c r="I1624" s="9" t="s">
        <v>54</v>
      </c>
      <c r="J1624" s="15">
        <v>19120.78579778186</v>
      </c>
      <c r="K1624" s="16">
        <v>48.583215605670418</v>
      </c>
      <c r="L1624" s="9" t="s">
        <v>27</v>
      </c>
      <c r="M1624" s="9">
        <v>2021</v>
      </c>
      <c r="N1624" s="9" t="s">
        <v>31</v>
      </c>
      <c r="O1624" s="9" t="s">
        <v>31</v>
      </c>
      <c r="P1624" s="9">
        <v>2035</v>
      </c>
      <c r="Q1624" s="9" t="s">
        <v>32</v>
      </c>
      <c r="R1624" s="17">
        <v>6.8449298929759852</v>
      </c>
      <c r="S1624" s="9">
        <v>2035</v>
      </c>
      <c r="T1624" s="9" t="s">
        <v>27</v>
      </c>
      <c r="U1624" s="9" t="s">
        <v>225</v>
      </c>
      <c r="V1624" s="9" t="s">
        <v>226</v>
      </c>
      <c r="W1624" s="9">
        <v>96</v>
      </c>
      <c r="X1624" s="9" t="s">
        <v>227</v>
      </c>
    </row>
    <row r="1625" spans="1:24" ht="36">
      <c r="A1625" s="9" t="s">
        <v>1593</v>
      </c>
      <c r="B1625" s="9" t="s">
        <v>70</v>
      </c>
      <c r="C1625" s="9" t="s">
        <v>247</v>
      </c>
      <c r="D1625" s="9" t="s">
        <v>27</v>
      </c>
      <c r="E1625" s="9" t="s">
        <v>659</v>
      </c>
      <c r="F1625" s="9" t="s">
        <v>659</v>
      </c>
      <c r="G1625" s="9" t="s">
        <v>1594</v>
      </c>
      <c r="H1625" s="9" t="s">
        <v>1595</v>
      </c>
      <c r="I1625" s="9" t="s">
        <v>54</v>
      </c>
      <c r="J1625" s="15">
        <v>5475.1021023329849</v>
      </c>
      <c r="K1625" s="16">
        <v>15.352877529408046</v>
      </c>
      <c r="L1625" s="9" t="s">
        <v>27</v>
      </c>
      <c r="M1625" s="9">
        <v>2021</v>
      </c>
      <c r="N1625" s="9" t="s">
        <v>31</v>
      </c>
      <c r="O1625" s="9" t="s">
        <v>31</v>
      </c>
      <c r="P1625" s="9">
        <v>2035</v>
      </c>
      <c r="Q1625" s="9" t="s">
        <v>32</v>
      </c>
      <c r="R1625" s="17">
        <v>2.4713686840450939</v>
      </c>
      <c r="S1625" s="9">
        <v>2035</v>
      </c>
      <c r="T1625" s="9" t="s">
        <v>27</v>
      </c>
      <c r="U1625" s="9" t="s">
        <v>225</v>
      </c>
      <c r="V1625" s="9" t="s">
        <v>226</v>
      </c>
      <c r="W1625" s="9">
        <v>96</v>
      </c>
      <c r="X1625" s="9" t="s">
        <v>227</v>
      </c>
    </row>
    <row r="1626" spans="1:24" ht="36">
      <c r="A1626" s="9" t="s">
        <v>1593</v>
      </c>
      <c r="B1626" s="9" t="s">
        <v>70</v>
      </c>
      <c r="C1626" s="9" t="s">
        <v>241</v>
      </c>
      <c r="D1626" s="9" t="s">
        <v>27</v>
      </c>
      <c r="E1626" s="9" t="s">
        <v>1337</v>
      </c>
      <c r="F1626" s="9" t="s">
        <v>1337</v>
      </c>
      <c r="G1626" s="9" t="s">
        <v>1594</v>
      </c>
      <c r="H1626" s="9" t="s">
        <v>1595</v>
      </c>
      <c r="I1626" s="9" t="s">
        <v>54</v>
      </c>
      <c r="J1626" s="15">
        <v>6250.3273428374941</v>
      </c>
      <c r="K1626" s="16">
        <v>10.983855985951235</v>
      </c>
      <c r="L1626" s="9" t="s">
        <v>27</v>
      </c>
      <c r="M1626" s="9">
        <v>2021</v>
      </c>
      <c r="N1626" s="9" t="s">
        <v>31</v>
      </c>
      <c r="O1626" s="9" t="s">
        <v>31</v>
      </c>
      <c r="P1626" s="9">
        <v>2035</v>
      </c>
      <c r="Q1626" s="9" t="s">
        <v>32</v>
      </c>
      <c r="R1626" s="17">
        <v>5.2551982233731582</v>
      </c>
      <c r="S1626" s="9">
        <v>2035</v>
      </c>
      <c r="T1626" s="9" t="s">
        <v>27</v>
      </c>
      <c r="U1626" s="9" t="s">
        <v>225</v>
      </c>
      <c r="V1626" s="9" t="s">
        <v>226</v>
      </c>
      <c r="W1626" s="9">
        <v>96</v>
      </c>
      <c r="X1626" s="9" t="s">
        <v>227</v>
      </c>
    </row>
    <row r="1627" spans="1:24" ht="36">
      <c r="A1627" s="9" t="s">
        <v>1593</v>
      </c>
      <c r="B1627" s="9" t="s">
        <v>70</v>
      </c>
      <c r="C1627" s="9" t="s">
        <v>468</v>
      </c>
      <c r="D1627" s="9" t="s">
        <v>27</v>
      </c>
      <c r="E1627" s="9" t="s">
        <v>1338</v>
      </c>
      <c r="F1627" s="9" t="s">
        <v>1338</v>
      </c>
      <c r="G1627" s="9" t="s">
        <v>1594</v>
      </c>
      <c r="H1627" s="9" t="s">
        <v>1595</v>
      </c>
      <c r="I1627" s="9" t="s">
        <v>54</v>
      </c>
      <c r="J1627" s="15">
        <v>17649.327968930247</v>
      </c>
      <c r="K1627" s="16">
        <v>36.306357939816003</v>
      </c>
      <c r="L1627" s="9" t="s">
        <v>27</v>
      </c>
      <c r="M1627" s="9">
        <v>2021</v>
      </c>
      <c r="N1627" s="9" t="s">
        <v>31</v>
      </c>
      <c r="O1627" s="9" t="s">
        <v>31</v>
      </c>
      <c r="P1627" s="9">
        <v>2035</v>
      </c>
      <c r="Q1627" s="9" t="s">
        <v>32</v>
      </c>
      <c r="R1627" s="17">
        <v>6.3420978387185238</v>
      </c>
      <c r="S1627" s="9">
        <v>2035</v>
      </c>
      <c r="T1627" s="9" t="s">
        <v>27</v>
      </c>
      <c r="U1627" s="9" t="s">
        <v>225</v>
      </c>
      <c r="V1627" s="9" t="s">
        <v>226</v>
      </c>
      <c r="W1627" s="9">
        <v>96</v>
      </c>
      <c r="X1627" s="9" t="s">
        <v>227</v>
      </c>
    </row>
    <row r="1628" spans="1:24" ht="36">
      <c r="A1628" s="9" t="s">
        <v>1593</v>
      </c>
      <c r="B1628" s="9" t="s">
        <v>70</v>
      </c>
      <c r="C1628" s="9" t="s">
        <v>455</v>
      </c>
      <c r="D1628" s="9" t="s">
        <v>27</v>
      </c>
      <c r="E1628" s="9" t="s">
        <v>1015</v>
      </c>
      <c r="F1628" s="9" t="s">
        <v>1015</v>
      </c>
      <c r="G1628" s="9" t="s">
        <v>1594</v>
      </c>
      <c r="H1628" s="9" t="s">
        <v>1595</v>
      </c>
      <c r="I1628" s="9" t="s">
        <v>54</v>
      </c>
      <c r="J1628" s="15">
        <v>17772.970953977798</v>
      </c>
      <c r="K1628" s="16">
        <v>53.473906398051717</v>
      </c>
      <c r="L1628" s="9" t="s">
        <v>27</v>
      </c>
      <c r="M1628" s="9">
        <v>2021</v>
      </c>
      <c r="N1628" s="9" t="s">
        <v>31</v>
      </c>
      <c r="O1628" s="9" t="s">
        <v>31</v>
      </c>
      <c r="P1628" s="9">
        <v>2035</v>
      </c>
      <c r="Q1628" s="9" t="s">
        <v>32</v>
      </c>
      <c r="R1628" s="17">
        <v>15.298406083124307</v>
      </c>
      <c r="S1628" s="9">
        <v>2035</v>
      </c>
      <c r="T1628" s="9" t="s">
        <v>27</v>
      </c>
      <c r="U1628" s="9" t="s">
        <v>225</v>
      </c>
      <c r="V1628" s="9" t="s">
        <v>226</v>
      </c>
      <c r="W1628" s="9">
        <v>96</v>
      </c>
      <c r="X1628" s="9" t="s">
        <v>227</v>
      </c>
    </row>
    <row r="1629" spans="1:24" ht="36">
      <c r="A1629" s="9" t="s">
        <v>1593</v>
      </c>
      <c r="B1629" s="9" t="s">
        <v>70</v>
      </c>
      <c r="C1629" s="9" t="s">
        <v>252</v>
      </c>
      <c r="D1629" s="9" t="s">
        <v>27</v>
      </c>
      <c r="E1629" s="9" t="s">
        <v>1339</v>
      </c>
      <c r="F1629" s="9" t="s">
        <v>1339</v>
      </c>
      <c r="G1629" s="9" t="s">
        <v>1594</v>
      </c>
      <c r="H1629" s="9" t="s">
        <v>1595</v>
      </c>
      <c r="I1629" s="9" t="s">
        <v>54</v>
      </c>
      <c r="J1629" s="15">
        <v>273183.1526871816</v>
      </c>
      <c r="K1629" s="16">
        <v>641.74009141868328</v>
      </c>
      <c r="L1629" s="9" t="s">
        <v>27</v>
      </c>
      <c r="M1629" s="9">
        <v>2021</v>
      </c>
      <c r="N1629" s="9" t="s">
        <v>31</v>
      </c>
      <c r="O1629" s="9" t="s">
        <v>31</v>
      </c>
      <c r="P1629" s="9">
        <v>2035</v>
      </c>
      <c r="Q1629" s="9" t="s">
        <v>32</v>
      </c>
      <c r="R1629" s="17">
        <v>83.025488336208142</v>
      </c>
      <c r="S1629" s="9">
        <v>2035</v>
      </c>
      <c r="T1629" s="9" t="s">
        <v>27</v>
      </c>
      <c r="U1629" s="9" t="s">
        <v>225</v>
      </c>
      <c r="V1629" s="9" t="s">
        <v>226</v>
      </c>
      <c r="W1629" s="9">
        <v>96</v>
      </c>
      <c r="X1629" s="9" t="s">
        <v>227</v>
      </c>
    </row>
    <row r="1630" spans="1:24" ht="36">
      <c r="A1630" s="9" t="s">
        <v>1593</v>
      </c>
      <c r="B1630" s="9" t="s">
        <v>70</v>
      </c>
      <c r="C1630" s="9" t="s">
        <v>330</v>
      </c>
      <c r="D1630" s="9" t="s">
        <v>27</v>
      </c>
      <c r="E1630" s="9" t="s">
        <v>1340</v>
      </c>
      <c r="F1630" s="9" t="s">
        <v>1340</v>
      </c>
      <c r="G1630" s="9" t="s">
        <v>1594</v>
      </c>
      <c r="H1630" s="9" t="s">
        <v>1595</v>
      </c>
      <c r="I1630" s="9" t="s">
        <v>54</v>
      </c>
      <c r="J1630" s="15">
        <v>4405.3267793434106</v>
      </c>
      <c r="K1630" s="16">
        <v>16.031657362738255</v>
      </c>
      <c r="L1630" s="9" t="s">
        <v>27</v>
      </c>
      <c r="M1630" s="9">
        <v>2021</v>
      </c>
      <c r="N1630" s="9" t="s">
        <v>31</v>
      </c>
      <c r="O1630" s="9" t="s">
        <v>31</v>
      </c>
      <c r="P1630" s="9">
        <v>2035</v>
      </c>
      <c r="Q1630" s="9" t="s">
        <v>32</v>
      </c>
      <c r="R1630" s="17">
        <v>1.8417956868188829</v>
      </c>
      <c r="S1630" s="9">
        <v>2035</v>
      </c>
      <c r="T1630" s="9" t="s">
        <v>27</v>
      </c>
      <c r="U1630" s="9" t="s">
        <v>225</v>
      </c>
      <c r="V1630" s="9" t="s">
        <v>226</v>
      </c>
      <c r="W1630" s="9">
        <v>96</v>
      </c>
      <c r="X1630" s="9" t="s">
        <v>227</v>
      </c>
    </row>
    <row r="1631" spans="1:24" ht="36">
      <c r="A1631" s="9" t="s">
        <v>1593</v>
      </c>
      <c r="B1631" s="9" t="s">
        <v>70</v>
      </c>
      <c r="C1631" s="9" t="s">
        <v>402</v>
      </c>
      <c r="D1631" s="9" t="s">
        <v>27</v>
      </c>
      <c r="E1631" s="9" t="s">
        <v>1341</v>
      </c>
      <c r="F1631" s="9" t="s">
        <v>1341</v>
      </c>
      <c r="G1631" s="9" t="s">
        <v>1594</v>
      </c>
      <c r="H1631" s="9" t="s">
        <v>1595</v>
      </c>
      <c r="I1631" s="9" t="s">
        <v>54</v>
      </c>
      <c r="J1631" s="15">
        <v>9271.0365342726236</v>
      </c>
      <c r="K1631" s="16">
        <v>18.812400344113168</v>
      </c>
      <c r="L1631" s="9" t="s">
        <v>27</v>
      </c>
      <c r="M1631" s="9">
        <v>2021</v>
      </c>
      <c r="N1631" s="9" t="s">
        <v>31</v>
      </c>
      <c r="O1631" s="9" t="s">
        <v>31</v>
      </c>
      <c r="P1631" s="9">
        <v>2035</v>
      </c>
      <c r="Q1631" s="9" t="s">
        <v>32</v>
      </c>
      <c r="R1631" s="17">
        <v>3.6869530671931168</v>
      </c>
      <c r="S1631" s="9">
        <v>2035</v>
      </c>
      <c r="T1631" s="9" t="s">
        <v>27</v>
      </c>
      <c r="U1631" s="9" t="s">
        <v>225</v>
      </c>
      <c r="V1631" s="9" t="s">
        <v>226</v>
      </c>
      <c r="W1631" s="9">
        <v>96</v>
      </c>
      <c r="X1631" s="9" t="s">
        <v>227</v>
      </c>
    </row>
    <row r="1632" spans="1:24" ht="36">
      <c r="A1632" s="9" t="s">
        <v>1593</v>
      </c>
      <c r="B1632" s="9" t="s">
        <v>70</v>
      </c>
      <c r="C1632" s="9" t="s">
        <v>284</v>
      </c>
      <c r="D1632" s="9" t="s">
        <v>27</v>
      </c>
      <c r="E1632" s="9" t="s">
        <v>661</v>
      </c>
      <c r="F1632" s="9" t="s">
        <v>661</v>
      </c>
      <c r="G1632" s="9" t="s">
        <v>1594</v>
      </c>
      <c r="H1632" s="9" t="s">
        <v>1595</v>
      </c>
      <c r="I1632" s="9" t="s">
        <v>54</v>
      </c>
      <c r="J1632" s="15">
        <v>6152.5071106001888</v>
      </c>
      <c r="K1632" s="16">
        <v>15.45125799084917</v>
      </c>
      <c r="L1632" s="9" t="s">
        <v>27</v>
      </c>
      <c r="M1632" s="9">
        <v>2021</v>
      </c>
      <c r="N1632" s="9" t="s">
        <v>31</v>
      </c>
      <c r="O1632" s="9" t="s">
        <v>31</v>
      </c>
      <c r="P1632" s="9">
        <v>2035</v>
      </c>
      <c r="Q1632" s="9" t="s">
        <v>32</v>
      </c>
      <c r="R1632" s="17">
        <v>2.1818766090124493</v>
      </c>
      <c r="S1632" s="9">
        <v>2035</v>
      </c>
      <c r="T1632" s="9" t="s">
        <v>27</v>
      </c>
      <c r="U1632" s="9" t="s">
        <v>225</v>
      </c>
      <c r="V1632" s="9" t="s">
        <v>226</v>
      </c>
      <c r="W1632" s="9">
        <v>96</v>
      </c>
      <c r="X1632" s="9" t="s">
        <v>227</v>
      </c>
    </row>
    <row r="1633" spans="1:24" ht="36">
      <c r="A1633" s="9" t="s">
        <v>1593</v>
      </c>
      <c r="B1633" s="9" t="s">
        <v>70</v>
      </c>
      <c r="C1633" s="9" t="s">
        <v>323</v>
      </c>
      <c r="D1633" s="9" t="s">
        <v>27</v>
      </c>
      <c r="E1633" s="9" t="s">
        <v>152</v>
      </c>
      <c r="F1633" s="9" t="s">
        <v>152</v>
      </c>
      <c r="G1633" s="9" t="s">
        <v>1594</v>
      </c>
      <c r="H1633" s="9" t="s">
        <v>1595</v>
      </c>
      <c r="I1633" s="9" t="s">
        <v>54</v>
      </c>
      <c r="J1633" s="15">
        <v>124793.65989477624</v>
      </c>
      <c r="K1633" s="16">
        <v>318.53694014679951</v>
      </c>
      <c r="L1633" s="9" t="s">
        <v>27</v>
      </c>
      <c r="M1633" s="9">
        <v>2021</v>
      </c>
      <c r="N1633" s="9" t="s">
        <v>31</v>
      </c>
      <c r="O1633" s="9" t="s">
        <v>31</v>
      </c>
      <c r="P1633" s="9">
        <v>2035</v>
      </c>
      <c r="Q1633" s="9" t="s">
        <v>32</v>
      </c>
      <c r="R1633" s="17">
        <v>47.166742155160442</v>
      </c>
      <c r="S1633" s="9">
        <v>2035</v>
      </c>
      <c r="T1633" s="9" t="s">
        <v>27</v>
      </c>
      <c r="U1633" s="9" t="s">
        <v>225</v>
      </c>
      <c r="V1633" s="9" t="s">
        <v>226</v>
      </c>
      <c r="W1633" s="9">
        <v>96</v>
      </c>
      <c r="X1633" s="9" t="s">
        <v>227</v>
      </c>
    </row>
    <row r="1634" spans="1:24" ht="36">
      <c r="A1634" s="9" t="s">
        <v>1593</v>
      </c>
      <c r="B1634" s="9" t="s">
        <v>70</v>
      </c>
      <c r="C1634" s="9" t="s">
        <v>352</v>
      </c>
      <c r="D1634" s="9" t="s">
        <v>27</v>
      </c>
      <c r="E1634" s="9" t="s">
        <v>1017</v>
      </c>
      <c r="F1634" s="9" t="s">
        <v>1017</v>
      </c>
      <c r="G1634" s="9" t="s">
        <v>1594</v>
      </c>
      <c r="H1634" s="9" t="s">
        <v>1595</v>
      </c>
      <c r="I1634" s="9" t="s">
        <v>54</v>
      </c>
      <c r="J1634" s="15">
        <v>10184.962754378343</v>
      </c>
      <c r="K1634" s="16">
        <v>18.508969351166566</v>
      </c>
      <c r="L1634" s="9" t="s">
        <v>27</v>
      </c>
      <c r="M1634" s="9">
        <v>2021</v>
      </c>
      <c r="N1634" s="9" t="s">
        <v>31</v>
      </c>
      <c r="O1634" s="9" t="s">
        <v>31</v>
      </c>
      <c r="P1634" s="9">
        <v>2035</v>
      </c>
      <c r="Q1634" s="9" t="s">
        <v>32</v>
      </c>
      <c r="R1634" s="17">
        <v>6.0809289414513295</v>
      </c>
      <c r="S1634" s="9">
        <v>2035</v>
      </c>
      <c r="T1634" s="9" t="s">
        <v>27</v>
      </c>
      <c r="U1634" s="9" t="s">
        <v>225</v>
      </c>
      <c r="V1634" s="9" t="s">
        <v>226</v>
      </c>
      <c r="W1634" s="9">
        <v>96</v>
      </c>
      <c r="X1634" s="9" t="s">
        <v>227</v>
      </c>
    </row>
    <row r="1635" spans="1:24" ht="36">
      <c r="A1635" s="9" t="s">
        <v>1593</v>
      </c>
      <c r="B1635" s="9" t="s">
        <v>70</v>
      </c>
      <c r="C1635" s="9" t="s">
        <v>241</v>
      </c>
      <c r="D1635" s="9" t="s">
        <v>27</v>
      </c>
      <c r="E1635" s="9" t="s">
        <v>1019</v>
      </c>
      <c r="F1635" s="9" t="s">
        <v>1019</v>
      </c>
      <c r="G1635" s="9" t="s">
        <v>1594</v>
      </c>
      <c r="H1635" s="9" t="s">
        <v>1595</v>
      </c>
      <c r="I1635" s="9" t="s">
        <v>54</v>
      </c>
      <c r="J1635" s="15">
        <v>55621.823815722404</v>
      </c>
      <c r="K1635" s="16">
        <v>231.01637916611944</v>
      </c>
      <c r="L1635" s="9" t="s">
        <v>27</v>
      </c>
      <c r="M1635" s="9">
        <v>2021</v>
      </c>
      <c r="N1635" s="9" t="s">
        <v>31</v>
      </c>
      <c r="O1635" s="9" t="s">
        <v>31</v>
      </c>
      <c r="P1635" s="9">
        <v>2035</v>
      </c>
      <c r="Q1635" s="9" t="s">
        <v>32</v>
      </c>
      <c r="R1635" s="17">
        <v>19.83516486387671</v>
      </c>
      <c r="S1635" s="9">
        <v>2035</v>
      </c>
      <c r="T1635" s="9" t="s">
        <v>27</v>
      </c>
      <c r="U1635" s="9" t="s">
        <v>225</v>
      </c>
      <c r="V1635" s="9" t="s">
        <v>226</v>
      </c>
      <c r="W1635" s="9">
        <v>96</v>
      </c>
      <c r="X1635" s="9" t="s">
        <v>227</v>
      </c>
    </row>
    <row r="1636" spans="1:24" ht="36">
      <c r="A1636" s="9" t="s">
        <v>1593</v>
      </c>
      <c r="B1636" s="9" t="s">
        <v>70</v>
      </c>
      <c r="C1636" s="9" t="s">
        <v>122</v>
      </c>
      <c r="D1636" s="9" t="s">
        <v>27</v>
      </c>
      <c r="E1636" s="9" t="s">
        <v>663</v>
      </c>
      <c r="F1636" s="9" t="s">
        <v>663</v>
      </c>
      <c r="G1636" s="9" t="s">
        <v>1594</v>
      </c>
      <c r="H1636" s="9" t="s">
        <v>1595</v>
      </c>
      <c r="I1636" s="9" t="s">
        <v>54</v>
      </c>
      <c r="J1636" s="15">
        <v>3194.4489159386676</v>
      </c>
      <c r="K1636" s="16">
        <v>4.3824586462431192</v>
      </c>
      <c r="L1636" s="9" t="s">
        <v>27</v>
      </c>
      <c r="M1636" s="9">
        <v>2021</v>
      </c>
      <c r="N1636" s="9" t="s">
        <v>31</v>
      </c>
      <c r="O1636" s="9" t="s">
        <v>31</v>
      </c>
      <c r="P1636" s="9">
        <v>2035</v>
      </c>
      <c r="Q1636" s="9" t="s">
        <v>32</v>
      </c>
      <c r="R1636" s="17">
        <v>2.0188859333236264</v>
      </c>
      <c r="S1636" s="9">
        <v>2035</v>
      </c>
      <c r="T1636" s="9" t="s">
        <v>27</v>
      </c>
      <c r="U1636" s="9" t="s">
        <v>225</v>
      </c>
      <c r="V1636" s="9" t="s">
        <v>226</v>
      </c>
      <c r="W1636" s="9">
        <v>96</v>
      </c>
      <c r="X1636" s="9" t="s">
        <v>227</v>
      </c>
    </row>
    <row r="1637" spans="1:24" ht="36">
      <c r="A1637" s="9" t="s">
        <v>1593</v>
      </c>
      <c r="B1637" s="9" t="s">
        <v>70</v>
      </c>
      <c r="C1637" s="9" t="s">
        <v>266</v>
      </c>
      <c r="D1637" s="9" t="s">
        <v>27</v>
      </c>
      <c r="E1637" s="9" t="s">
        <v>1342</v>
      </c>
      <c r="F1637" s="9" t="s">
        <v>1342</v>
      </c>
      <c r="G1637" s="9" t="s">
        <v>1594</v>
      </c>
      <c r="H1637" s="9" t="s">
        <v>1595</v>
      </c>
      <c r="I1637" s="9" t="s">
        <v>54</v>
      </c>
      <c r="J1637" s="15">
        <v>16386.790076320467</v>
      </c>
      <c r="K1637" s="16">
        <v>30.231993799214209</v>
      </c>
      <c r="L1637" s="9" t="s">
        <v>27</v>
      </c>
      <c r="M1637" s="9">
        <v>2021</v>
      </c>
      <c r="N1637" s="9" t="s">
        <v>31</v>
      </c>
      <c r="O1637" s="9" t="s">
        <v>31</v>
      </c>
      <c r="P1637" s="9">
        <v>2035</v>
      </c>
      <c r="Q1637" s="9" t="s">
        <v>32</v>
      </c>
      <c r="R1637" s="17">
        <v>8.9034915680428721</v>
      </c>
      <c r="S1637" s="9">
        <v>2035</v>
      </c>
      <c r="T1637" s="9" t="s">
        <v>27</v>
      </c>
      <c r="U1637" s="9" t="s">
        <v>225</v>
      </c>
      <c r="V1637" s="9" t="s">
        <v>226</v>
      </c>
      <c r="W1637" s="9">
        <v>96</v>
      </c>
      <c r="X1637" s="9" t="s">
        <v>227</v>
      </c>
    </row>
    <row r="1638" spans="1:24" ht="36">
      <c r="A1638" s="9" t="s">
        <v>1593</v>
      </c>
      <c r="B1638" s="9" t="s">
        <v>70</v>
      </c>
      <c r="C1638" s="9" t="s">
        <v>273</v>
      </c>
      <c r="D1638" s="9" t="s">
        <v>27</v>
      </c>
      <c r="E1638" s="9" t="s">
        <v>328</v>
      </c>
      <c r="F1638" s="9" t="s">
        <v>328</v>
      </c>
      <c r="G1638" s="9" t="s">
        <v>1594</v>
      </c>
      <c r="H1638" s="9" t="s">
        <v>1595</v>
      </c>
      <c r="I1638" s="9" t="s">
        <v>54</v>
      </c>
      <c r="J1638" s="15">
        <v>11787.762733527523</v>
      </c>
      <c r="K1638" s="16">
        <v>28.792509342423894</v>
      </c>
      <c r="L1638" s="9" t="s">
        <v>27</v>
      </c>
      <c r="M1638" s="9">
        <v>2021</v>
      </c>
      <c r="N1638" s="9" t="s">
        <v>31</v>
      </c>
      <c r="O1638" s="9" t="s">
        <v>31</v>
      </c>
      <c r="P1638" s="9">
        <v>2035</v>
      </c>
      <c r="Q1638" s="9" t="s">
        <v>32</v>
      </c>
      <c r="R1638" s="17">
        <v>5.8928852977360879</v>
      </c>
      <c r="S1638" s="9">
        <v>2035</v>
      </c>
      <c r="T1638" s="9" t="s">
        <v>27</v>
      </c>
      <c r="U1638" s="9" t="s">
        <v>225</v>
      </c>
      <c r="V1638" s="9" t="s">
        <v>226</v>
      </c>
      <c r="W1638" s="9">
        <v>96</v>
      </c>
      <c r="X1638" s="9" t="s">
        <v>227</v>
      </c>
    </row>
    <row r="1639" spans="1:24" ht="36">
      <c r="A1639" s="9" t="s">
        <v>1593</v>
      </c>
      <c r="B1639" s="9" t="s">
        <v>70</v>
      </c>
      <c r="C1639" s="9" t="s">
        <v>590</v>
      </c>
      <c r="D1639" s="9" t="s">
        <v>27</v>
      </c>
      <c r="E1639" s="9" t="s">
        <v>1343</v>
      </c>
      <c r="F1639" s="9" t="s">
        <v>1343</v>
      </c>
      <c r="G1639" s="9" t="s">
        <v>1594</v>
      </c>
      <c r="H1639" s="9" t="s">
        <v>1595</v>
      </c>
      <c r="I1639" s="9" t="s">
        <v>54</v>
      </c>
      <c r="J1639" s="15">
        <v>7317.8280412655577</v>
      </c>
      <c r="K1639" s="16">
        <v>10.479682935957603</v>
      </c>
      <c r="L1639" s="9" t="s">
        <v>27</v>
      </c>
      <c r="M1639" s="9">
        <v>2021</v>
      </c>
      <c r="N1639" s="9" t="s">
        <v>31</v>
      </c>
      <c r="O1639" s="9" t="s">
        <v>31</v>
      </c>
      <c r="P1639" s="9">
        <v>2035</v>
      </c>
      <c r="Q1639" s="9" t="s">
        <v>32</v>
      </c>
      <c r="R1639" s="17">
        <v>4.1641369701806434</v>
      </c>
      <c r="S1639" s="9">
        <v>2035</v>
      </c>
      <c r="T1639" s="9" t="s">
        <v>27</v>
      </c>
      <c r="U1639" s="9" t="s">
        <v>225</v>
      </c>
      <c r="V1639" s="9" t="s">
        <v>226</v>
      </c>
      <c r="W1639" s="9">
        <v>96</v>
      </c>
      <c r="X1639" s="9" t="s">
        <v>227</v>
      </c>
    </row>
    <row r="1640" spans="1:24" ht="36">
      <c r="A1640" s="9" t="s">
        <v>1593</v>
      </c>
      <c r="B1640" s="9" t="s">
        <v>70</v>
      </c>
      <c r="C1640" s="9" t="s">
        <v>355</v>
      </c>
      <c r="D1640" s="9" t="s">
        <v>27</v>
      </c>
      <c r="E1640" s="9" t="s">
        <v>1344</v>
      </c>
      <c r="F1640" s="9" t="s">
        <v>1344</v>
      </c>
      <c r="G1640" s="9" t="s">
        <v>1594</v>
      </c>
      <c r="H1640" s="9" t="s">
        <v>1595</v>
      </c>
      <c r="I1640" s="9" t="s">
        <v>54</v>
      </c>
      <c r="J1640" s="15">
        <v>91907.973547254063</v>
      </c>
      <c r="K1640" s="16">
        <v>234.76474735346795</v>
      </c>
      <c r="L1640" s="9" t="s">
        <v>27</v>
      </c>
      <c r="M1640" s="9">
        <v>2021</v>
      </c>
      <c r="N1640" s="9" t="s">
        <v>31</v>
      </c>
      <c r="O1640" s="9" t="s">
        <v>31</v>
      </c>
      <c r="P1640" s="9">
        <v>2035</v>
      </c>
      <c r="Q1640" s="9" t="s">
        <v>32</v>
      </c>
      <c r="R1640" s="17">
        <v>48.221452891937247</v>
      </c>
      <c r="S1640" s="9">
        <v>2035</v>
      </c>
      <c r="T1640" s="9" t="s">
        <v>27</v>
      </c>
      <c r="U1640" s="9" t="s">
        <v>225</v>
      </c>
      <c r="V1640" s="9" t="s">
        <v>226</v>
      </c>
      <c r="W1640" s="9">
        <v>96</v>
      </c>
      <c r="X1640" s="9" t="s">
        <v>227</v>
      </c>
    </row>
    <row r="1641" spans="1:24" ht="36">
      <c r="A1641" s="9" t="s">
        <v>1593</v>
      </c>
      <c r="B1641" s="9" t="s">
        <v>70</v>
      </c>
      <c r="C1641" s="9" t="s">
        <v>298</v>
      </c>
      <c r="D1641" s="9" t="s">
        <v>27</v>
      </c>
      <c r="E1641" s="9" t="s">
        <v>1345</v>
      </c>
      <c r="F1641" s="9" t="s">
        <v>1345</v>
      </c>
      <c r="G1641" s="9" t="s">
        <v>1594</v>
      </c>
      <c r="H1641" s="9" t="s">
        <v>1595</v>
      </c>
      <c r="I1641" s="9" t="s">
        <v>54</v>
      </c>
      <c r="J1641" s="15">
        <v>30212.926153285789</v>
      </c>
      <c r="K1641" s="16">
        <v>49.813239004034138</v>
      </c>
      <c r="L1641" s="9" t="s">
        <v>27</v>
      </c>
      <c r="M1641" s="9">
        <v>2021</v>
      </c>
      <c r="N1641" s="9" t="s">
        <v>31</v>
      </c>
      <c r="O1641" s="9" t="s">
        <v>31</v>
      </c>
      <c r="P1641" s="9">
        <v>2035</v>
      </c>
      <c r="Q1641" s="9" t="s">
        <v>32</v>
      </c>
      <c r="R1641" s="17">
        <v>19.626417544563864</v>
      </c>
      <c r="S1641" s="9">
        <v>2035</v>
      </c>
      <c r="T1641" s="9" t="s">
        <v>27</v>
      </c>
      <c r="U1641" s="9" t="s">
        <v>225</v>
      </c>
      <c r="V1641" s="9" t="s">
        <v>226</v>
      </c>
      <c r="W1641" s="9">
        <v>96</v>
      </c>
      <c r="X1641" s="9" t="s">
        <v>227</v>
      </c>
    </row>
    <row r="1642" spans="1:24" ht="36">
      <c r="A1642" s="9" t="s">
        <v>1593</v>
      </c>
      <c r="B1642" s="9" t="s">
        <v>70</v>
      </c>
      <c r="C1642" s="9" t="s">
        <v>316</v>
      </c>
      <c r="D1642" s="9" t="s">
        <v>27</v>
      </c>
      <c r="E1642" s="9" t="s">
        <v>1346</v>
      </c>
      <c r="F1642" s="9" t="s">
        <v>1346</v>
      </c>
      <c r="G1642" s="9" t="s">
        <v>1594</v>
      </c>
      <c r="H1642" s="9" t="s">
        <v>1595</v>
      </c>
      <c r="I1642" s="9" t="s">
        <v>54</v>
      </c>
      <c r="J1642" s="15">
        <v>4021.330869038708</v>
      </c>
      <c r="K1642" s="16">
        <v>8.0301179692008624</v>
      </c>
      <c r="L1642" s="9" t="s">
        <v>27</v>
      </c>
      <c r="M1642" s="9">
        <v>2021</v>
      </c>
      <c r="N1642" s="9" t="s">
        <v>31</v>
      </c>
      <c r="O1642" s="9" t="s">
        <v>31</v>
      </c>
      <c r="P1642" s="9">
        <v>2035</v>
      </c>
      <c r="Q1642" s="9" t="s">
        <v>32</v>
      </c>
      <c r="R1642" s="17">
        <v>1.9295003921727938</v>
      </c>
      <c r="S1642" s="9">
        <v>2035</v>
      </c>
      <c r="T1642" s="9" t="s">
        <v>27</v>
      </c>
      <c r="U1642" s="9" t="s">
        <v>225</v>
      </c>
      <c r="V1642" s="9" t="s">
        <v>226</v>
      </c>
      <c r="W1642" s="9">
        <v>96</v>
      </c>
      <c r="X1642" s="9" t="s">
        <v>227</v>
      </c>
    </row>
    <row r="1643" spans="1:24" ht="36">
      <c r="A1643" s="9" t="s">
        <v>1593</v>
      </c>
      <c r="B1643" s="9" t="s">
        <v>70</v>
      </c>
      <c r="C1643" s="9" t="s">
        <v>136</v>
      </c>
      <c r="D1643" s="9" t="s">
        <v>27</v>
      </c>
      <c r="E1643" s="9" t="s">
        <v>1021</v>
      </c>
      <c r="F1643" s="9" t="s">
        <v>1021</v>
      </c>
      <c r="G1643" s="9" t="s">
        <v>1594</v>
      </c>
      <c r="H1643" s="9" t="s">
        <v>1595</v>
      </c>
      <c r="I1643" s="9" t="s">
        <v>54</v>
      </c>
      <c r="J1643" s="15">
        <v>19869.199302250778</v>
      </c>
      <c r="K1643" s="16">
        <v>68.583999289057758</v>
      </c>
      <c r="L1643" s="9" t="s">
        <v>27</v>
      </c>
      <c r="M1643" s="9">
        <v>2021</v>
      </c>
      <c r="N1643" s="9" t="s">
        <v>31</v>
      </c>
      <c r="O1643" s="9" t="s">
        <v>31</v>
      </c>
      <c r="P1643" s="9">
        <v>2035</v>
      </c>
      <c r="Q1643" s="9" t="s">
        <v>32</v>
      </c>
      <c r="R1643" s="17">
        <v>4.5269165759205796</v>
      </c>
      <c r="S1643" s="9">
        <v>2035</v>
      </c>
      <c r="T1643" s="9" t="s">
        <v>27</v>
      </c>
      <c r="U1643" s="9" t="s">
        <v>225</v>
      </c>
      <c r="V1643" s="9" t="s">
        <v>226</v>
      </c>
      <c r="W1643" s="9">
        <v>96</v>
      </c>
      <c r="X1643" s="9" t="s">
        <v>227</v>
      </c>
    </row>
    <row r="1644" spans="1:24" ht="36">
      <c r="A1644" s="9" t="s">
        <v>1593</v>
      </c>
      <c r="B1644" s="9" t="s">
        <v>70</v>
      </c>
      <c r="C1644" s="9" t="s">
        <v>252</v>
      </c>
      <c r="D1644" s="9" t="s">
        <v>27</v>
      </c>
      <c r="E1644" s="9" t="s">
        <v>1347</v>
      </c>
      <c r="F1644" s="9" t="s">
        <v>1347</v>
      </c>
      <c r="G1644" s="9" t="s">
        <v>1594</v>
      </c>
      <c r="H1644" s="9" t="s">
        <v>1595</v>
      </c>
      <c r="I1644" s="9" t="s">
        <v>54</v>
      </c>
      <c r="J1644" s="15">
        <v>1104.6422516221546</v>
      </c>
      <c r="K1644" s="16">
        <v>3.9883822789898646</v>
      </c>
      <c r="L1644" s="9" t="s">
        <v>27</v>
      </c>
      <c r="M1644" s="9">
        <v>2021</v>
      </c>
      <c r="N1644" s="9" t="s">
        <v>31</v>
      </c>
      <c r="O1644" s="9" t="s">
        <v>31</v>
      </c>
      <c r="P1644" s="9">
        <v>2035</v>
      </c>
      <c r="Q1644" s="9" t="s">
        <v>32</v>
      </c>
      <c r="R1644" s="17">
        <v>1.3617551946873649</v>
      </c>
      <c r="S1644" s="9">
        <v>2035</v>
      </c>
      <c r="T1644" s="9" t="s">
        <v>27</v>
      </c>
      <c r="U1644" s="9" t="s">
        <v>225</v>
      </c>
      <c r="V1644" s="9" t="s">
        <v>226</v>
      </c>
      <c r="W1644" s="9">
        <v>96</v>
      </c>
      <c r="X1644" s="9" t="s">
        <v>227</v>
      </c>
    </row>
    <row r="1645" spans="1:24" ht="36">
      <c r="A1645" s="9" t="s">
        <v>1593</v>
      </c>
      <c r="B1645" s="9" t="s">
        <v>70</v>
      </c>
      <c r="C1645" s="9" t="s">
        <v>383</v>
      </c>
      <c r="D1645" s="9" t="s">
        <v>27</v>
      </c>
      <c r="E1645" s="9" t="s">
        <v>665</v>
      </c>
      <c r="F1645" s="9" t="s">
        <v>665</v>
      </c>
      <c r="G1645" s="9" t="s">
        <v>1594</v>
      </c>
      <c r="H1645" s="9" t="s">
        <v>1595</v>
      </c>
      <c r="I1645" s="9" t="s">
        <v>54</v>
      </c>
      <c r="J1645" s="15">
        <v>8725.0308718518754</v>
      </c>
      <c r="K1645" s="16">
        <v>22.346802077284497</v>
      </c>
      <c r="L1645" s="9" t="s">
        <v>27</v>
      </c>
      <c r="M1645" s="9">
        <v>2021</v>
      </c>
      <c r="N1645" s="9" t="s">
        <v>31</v>
      </c>
      <c r="O1645" s="9" t="s">
        <v>31</v>
      </c>
      <c r="P1645" s="9">
        <v>2035</v>
      </c>
      <c r="Q1645" s="9" t="s">
        <v>32</v>
      </c>
      <c r="R1645" s="17">
        <v>4.9630322015391473</v>
      </c>
      <c r="S1645" s="9">
        <v>2035</v>
      </c>
      <c r="T1645" s="9" t="s">
        <v>27</v>
      </c>
      <c r="U1645" s="9" t="s">
        <v>225</v>
      </c>
      <c r="V1645" s="9" t="s">
        <v>226</v>
      </c>
      <c r="W1645" s="9">
        <v>96</v>
      </c>
      <c r="X1645" s="9" t="s">
        <v>227</v>
      </c>
    </row>
    <row r="1646" spans="1:24" ht="36">
      <c r="A1646" s="9" t="s">
        <v>1593</v>
      </c>
      <c r="B1646" s="9" t="s">
        <v>70</v>
      </c>
      <c r="C1646" s="9" t="s">
        <v>276</v>
      </c>
      <c r="D1646" s="9" t="s">
        <v>27</v>
      </c>
      <c r="E1646" s="9" t="s">
        <v>1348</v>
      </c>
      <c r="F1646" s="9" t="s">
        <v>1348</v>
      </c>
      <c r="G1646" s="9" t="s">
        <v>1594</v>
      </c>
      <c r="H1646" s="9" t="s">
        <v>1595</v>
      </c>
      <c r="I1646" s="9" t="s">
        <v>54</v>
      </c>
      <c r="J1646" s="15">
        <v>13126.501344978869</v>
      </c>
      <c r="K1646" s="16">
        <v>36.377918351951365</v>
      </c>
      <c r="L1646" s="9" t="s">
        <v>27</v>
      </c>
      <c r="M1646" s="9">
        <v>2021</v>
      </c>
      <c r="N1646" s="9" t="s">
        <v>31</v>
      </c>
      <c r="O1646" s="9" t="s">
        <v>31</v>
      </c>
      <c r="P1646" s="9">
        <v>2035</v>
      </c>
      <c r="Q1646" s="9" t="s">
        <v>32</v>
      </c>
      <c r="R1646" s="17">
        <v>7.084319142850716</v>
      </c>
      <c r="S1646" s="9">
        <v>2035</v>
      </c>
      <c r="T1646" s="9" t="s">
        <v>27</v>
      </c>
      <c r="U1646" s="9" t="s">
        <v>225</v>
      </c>
      <c r="V1646" s="9" t="s">
        <v>226</v>
      </c>
      <c r="W1646" s="9">
        <v>96</v>
      </c>
      <c r="X1646" s="9" t="s">
        <v>227</v>
      </c>
    </row>
    <row r="1647" spans="1:24" ht="36">
      <c r="A1647" s="9" t="s">
        <v>1593</v>
      </c>
      <c r="B1647" s="9" t="s">
        <v>70</v>
      </c>
      <c r="C1647" s="9" t="s">
        <v>276</v>
      </c>
      <c r="D1647" s="9" t="s">
        <v>27</v>
      </c>
      <c r="E1647" s="9" t="s">
        <v>667</v>
      </c>
      <c r="F1647" s="9" t="s">
        <v>667</v>
      </c>
      <c r="G1647" s="9" t="s">
        <v>1594</v>
      </c>
      <c r="H1647" s="9" t="s">
        <v>1595</v>
      </c>
      <c r="I1647" s="9" t="s">
        <v>54</v>
      </c>
      <c r="J1647" s="15">
        <v>14420.566705883713</v>
      </c>
      <c r="K1647" s="16">
        <v>59.962185124488229</v>
      </c>
      <c r="L1647" s="9" t="s">
        <v>27</v>
      </c>
      <c r="M1647" s="9">
        <v>2021</v>
      </c>
      <c r="N1647" s="9" t="s">
        <v>31</v>
      </c>
      <c r="O1647" s="9" t="s">
        <v>31</v>
      </c>
      <c r="P1647" s="9">
        <v>2035</v>
      </c>
      <c r="Q1647" s="9" t="s">
        <v>32</v>
      </c>
      <c r="R1647" s="17">
        <v>8.3998328452412263</v>
      </c>
      <c r="S1647" s="9">
        <v>2035</v>
      </c>
      <c r="T1647" s="9" t="s">
        <v>27</v>
      </c>
      <c r="U1647" s="9" t="s">
        <v>225</v>
      </c>
      <c r="V1647" s="9" t="s">
        <v>226</v>
      </c>
      <c r="W1647" s="9">
        <v>96</v>
      </c>
      <c r="X1647" s="9" t="s">
        <v>227</v>
      </c>
    </row>
    <row r="1648" spans="1:24" ht="36">
      <c r="A1648" s="9" t="s">
        <v>1593</v>
      </c>
      <c r="B1648" s="9" t="s">
        <v>70</v>
      </c>
      <c r="C1648" s="9" t="s">
        <v>468</v>
      </c>
      <c r="D1648" s="9" t="s">
        <v>27</v>
      </c>
      <c r="E1648" s="9" t="s">
        <v>1349</v>
      </c>
      <c r="F1648" s="9" t="s">
        <v>1349</v>
      </c>
      <c r="G1648" s="9" t="s">
        <v>1594</v>
      </c>
      <c r="H1648" s="9" t="s">
        <v>1595</v>
      </c>
      <c r="I1648" s="9" t="s">
        <v>54</v>
      </c>
      <c r="J1648" s="15">
        <v>11431.536303967076</v>
      </c>
      <c r="K1648" s="16">
        <v>30.087230217092522</v>
      </c>
      <c r="L1648" s="9" t="s">
        <v>27</v>
      </c>
      <c r="M1648" s="9">
        <v>2021</v>
      </c>
      <c r="N1648" s="9" t="s">
        <v>31</v>
      </c>
      <c r="O1648" s="9" t="s">
        <v>31</v>
      </c>
      <c r="P1648" s="9">
        <v>2035</v>
      </c>
      <c r="Q1648" s="9" t="s">
        <v>32</v>
      </c>
      <c r="R1648" s="17">
        <v>6.5285825344317221</v>
      </c>
      <c r="S1648" s="9">
        <v>2035</v>
      </c>
      <c r="T1648" s="9" t="s">
        <v>27</v>
      </c>
      <c r="U1648" s="9" t="s">
        <v>225</v>
      </c>
      <c r="V1648" s="9" t="s">
        <v>226</v>
      </c>
      <c r="W1648" s="9">
        <v>96</v>
      </c>
      <c r="X1648" s="9" t="s">
        <v>227</v>
      </c>
    </row>
    <row r="1649" spans="1:24" ht="36">
      <c r="A1649" s="9" t="s">
        <v>1593</v>
      </c>
      <c r="B1649" s="9" t="s">
        <v>70</v>
      </c>
      <c r="C1649" s="9" t="s">
        <v>465</v>
      </c>
      <c r="D1649" s="9" t="s">
        <v>27</v>
      </c>
      <c r="E1649" s="9" t="s">
        <v>1350</v>
      </c>
      <c r="F1649" s="9" t="s">
        <v>1350</v>
      </c>
      <c r="G1649" s="9" t="s">
        <v>1594</v>
      </c>
      <c r="H1649" s="9" t="s">
        <v>1595</v>
      </c>
      <c r="I1649" s="9" t="s">
        <v>54</v>
      </c>
      <c r="J1649" s="15">
        <v>16689.383975230783</v>
      </c>
      <c r="K1649" s="16">
        <v>35.652475971602719</v>
      </c>
      <c r="L1649" s="9" t="s">
        <v>27</v>
      </c>
      <c r="M1649" s="9">
        <v>2021</v>
      </c>
      <c r="N1649" s="9" t="s">
        <v>31</v>
      </c>
      <c r="O1649" s="9" t="s">
        <v>31</v>
      </c>
      <c r="P1649" s="9">
        <v>2035</v>
      </c>
      <c r="Q1649" s="9" t="s">
        <v>32</v>
      </c>
      <c r="R1649" s="17">
        <v>10.401738081644949</v>
      </c>
      <c r="S1649" s="9">
        <v>2035</v>
      </c>
      <c r="T1649" s="9" t="s">
        <v>27</v>
      </c>
      <c r="U1649" s="9" t="s">
        <v>225</v>
      </c>
      <c r="V1649" s="9" t="s">
        <v>226</v>
      </c>
      <c r="W1649" s="9">
        <v>96</v>
      </c>
      <c r="X1649" s="9" t="s">
        <v>227</v>
      </c>
    </row>
    <row r="1650" spans="1:24" ht="36">
      <c r="A1650" s="9" t="s">
        <v>1593</v>
      </c>
      <c r="B1650" s="9" t="s">
        <v>70</v>
      </c>
      <c r="C1650" s="9" t="s">
        <v>157</v>
      </c>
      <c r="D1650" s="9" t="s">
        <v>27</v>
      </c>
      <c r="E1650" s="9" t="s">
        <v>1351</v>
      </c>
      <c r="F1650" s="9" t="s">
        <v>1351</v>
      </c>
      <c r="G1650" s="9" t="s">
        <v>1594</v>
      </c>
      <c r="H1650" s="9" t="s">
        <v>1595</v>
      </c>
      <c r="I1650" s="9" t="s">
        <v>54</v>
      </c>
      <c r="J1650" s="15">
        <v>12856.861164100892</v>
      </c>
      <c r="K1650" s="16">
        <v>34.352854563274562</v>
      </c>
      <c r="L1650" s="9" t="s">
        <v>27</v>
      </c>
      <c r="M1650" s="9">
        <v>2021</v>
      </c>
      <c r="N1650" s="9" t="s">
        <v>31</v>
      </c>
      <c r="O1650" s="9" t="s">
        <v>31</v>
      </c>
      <c r="P1650" s="9">
        <v>2035</v>
      </c>
      <c r="Q1650" s="9" t="s">
        <v>32</v>
      </c>
      <c r="R1650" s="17">
        <v>7.9420728949324744</v>
      </c>
      <c r="S1650" s="9">
        <v>2035</v>
      </c>
      <c r="T1650" s="9" t="s">
        <v>27</v>
      </c>
      <c r="U1650" s="9" t="s">
        <v>225</v>
      </c>
      <c r="V1650" s="9" t="s">
        <v>226</v>
      </c>
      <c r="W1650" s="9">
        <v>96</v>
      </c>
      <c r="X1650" s="9" t="s">
        <v>227</v>
      </c>
    </row>
    <row r="1651" spans="1:24" ht="36">
      <c r="A1651" s="9" t="s">
        <v>1593</v>
      </c>
      <c r="B1651" s="9" t="s">
        <v>70</v>
      </c>
      <c r="C1651" s="9" t="s">
        <v>273</v>
      </c>
      <c r="D1651" s="9" t="s">
        <v>27</v>
      </c>
      <c r="E1651" s="9" t="s">
        <v>1352</v>
      </c>
      <c r="F1651" s="9" t="s">
        <v>1352</v>
      </c>
      <c r="G1651" s="9" t="s">
        <v>1594</v>
      </c>
      <c r="H1651" s="9" t="s">
        <v>1595</v>
      </c>
      <c r="I1651" s="9" t="s">
        <v>54</v>
      </c>
      <c r="J1651" s="15">
        <v>18723.772572919068</v>
      </c>
      <c r="K1651" s="16">
        <v>38.464849156641222</v>
      </c>
      <c r="L1651" s="9" t="s">
        <v>27</v>
      </c>
      <c r="M1651" s="9">
        <v>2021</v>
      </c>
      <c r="N1651" s="9" t="s">
        <v>31</v>
      </c>
      <c r="O1651" s="9" t="s">
        <v>31</v>
      </c>
      <c r="P1651" s="9">
        <v>2035</v>
      </c>
      <c r="Q1651" s="9" t="s">
        <v>32</v>
      </c>
      <c r="R1651" s="17">
        <v>10.629640434466396</v>
      </c>
      <c r="S1651" s="9">
        <v>2035</v>
      </c>
      <c r="T1651" s="9" t="s">
        <v>27</v>
      </c>
      <c r="U1651" s="9" t="s">
        <v>225</v>
      </c>
      <c r="V1651" s="9" t="s">
        <v>226</v>
      </c>
      <c r="W1651" s="9">
        <v>96</v>
      </c>
      <c r="X1651" s="9" t="s">
        <v>227</v>
      </c>
    </row>
    <row r="1652" spans="1:24" ht="36">
      <c r="A1652" s="9" t="s">
        <v>1593</v>
      </c>
      <c r="B1652" s="9" t="s">
        <v>70</v>
      </c>
      <c r="C1652" s="9" t="s">
        <v>627</v>
      </c>
      <c r="D1652" s="9" t="s">
        <v>27</v>
      </c>
      <c r="E1652" s="9" t="s">
        <v>1353</v>
      </c>
      <c r="F1652" s="9" t="s">
        <v>1353</v>
      </c>
      <c r="G1652" s="9" t="s">
        <v>1594</v>
      </c>
      <c r="H1652" s="9" t="s">
        <v>1595</v>
      </c>
      <c r="I1652" s="9" t="s">
        <v>54</v>
      </c>
      <c r="J1652" s="15">
        <v>5637.554540700402</v>
      </c>
      <c r="K1652" s="16">
        <v>15.886731803212186</v>
      </c>
      <c r="L1652" s="9" t="s">
        <v>27</v>
      </c>
      <c r="M1652" s="9">
        <v>2021</v>
      </c>
      <c r="N1652" s="9" t="s">
        <v>31</v>
      </c>
      <c r="O1652" s="9" t="s">
        <v>31</v>
      </c>
      <c r="P1652" s="9">
        <v>2035</v>
      </c>
      <c r="Q1652" s="9" t="s">
        <v>32</v>
      </c>
      <c r="R1652" s="17">
        <v>8.3925592483462772</v>
      </c>
      <c r="S1652" s="9">
        <v>2035</v>
      </c>
      <c r="T1652" s="9" t="s">
        <v>27</v>
      </c>
      <c r="U1652" s="9" t="s">
        <v>225</v>
      </c>
      <c r="V1652" s="9" t="s">
        <v>226</v>
      </c>
      <c r="W1652" s="9">
        <v>96</v>
      </c>
      <c r="X1652" s="9" t="s">
        <v>227</v>
      </c>
    </row>
    <row r="1653" spans="1:24" ht="36">
      <c r="A1653" s="9" t="s">
        <v>1593</v>
      </c>
      <c r="B1653" s="9" t="s">
        <v>70</v>
      </c>
      <c r="C1653" s="9" t="s">
        <v>247</v>
      </c>
      <c r="D1653" s="9" t="s">
        <v>27</v>
      </c>
      <c r="E1653" s="9" t="s">
        <v>1354</v>
      </c>
      <c r="F1653" s="9" t="s">
        <v>1354</v>
      </c>
      <c r="G1653" s="9" t="s">
        <v>1594</v>
      </c>
      <c r="H1653" s="9" t="s">
        <v>1595</v>
      </c>
      <c r="I1653" s="9" t="s">
        <v>54</v>
      </c>
      <c r="J1653" s="15">
        <v>8611.5942895300705</v>
      </c>
      <c r="K1653" s="16">
        <v>28.222226299368369</v>
      </c>
      <c r="L1653" s="9" t="s">
        <v>27</v>
      </c>
      <c r="M1653" s="9">
        <v>2021</v>
      </c>
      <c r="N1653" s="9" t="s">
        <v>31</v>
      </c>
      <c r="O1653" s="9" t="s">
        <v>31</v>
      </c>
      <c r="P1653" s="9">
        <v>2035</v>
      </c>
      <c r="Q1653" s="9" t="s">
        <v>32</v>
      </c>
      <c r="R1653" s="17">
        <v>7.6040467018636448</v>
      </c>
      <c r="S1653" s="9">
        <v>2035</v>
      </c>
      <c r="T1653" s="9" t="s">
        <v>27</v>
      </c>
      <c r="U1653" s="9" t="s">
        <v>225</v>
      </c>
      <c r="V1653" s="9" t="s">
        <v>226</v>
      </c>
      <c r="W1653" s="9">
        <v>96</v>
      </c>
      <c r="X1653" s="9" t="s">
        <v>227</v>
      </c>
    </row>
    <row r="1654" spans="1:24" ht="36">
      <c r="A1654" s="9" t="s">
        <v>1593</v>
      </c>
      <c r="B1654" s="9" t="s">
        <v>70</v>
      </c>
      <c r="C1654" s="9" t="s">
        <v>383</v>
      </c>
      <c r="D1654" s="9" t="s">
        <v>27</v>
      </c>
      <c r="E1654" s="9" t="s">
        <v>669</v>
      </c>
      <c r="F1654" s="9" t="s">
        <v>669</v>
      </c>
      <c r="G1654" s="9" t="s">
        <v>1594</v>
      </c>
      <c r="H1654" s="9" t="s">
        <v>1595</v>
      </c>
      <c r="I1654" s="9" t="s">
        <v>54</v>
      </c>
      <c r="J1654" s="15">
        <v>16446.102549956162</v>
      </c>
      <c r="K1654" s="16">
        <v>42.485456655998505</v>
      </c>
      <c r="L1654" s="9" t="s">
        <v>27</v>
      </c>
      <c r="M1654" s="9">
        <v>2021</v>
      </c>
      <c r="N1654" s="9" t="s">
        <v>31</v>
      </c>
      <c r="O1654" s="9" t="s">
        <v>31</v>
      </c>
      <c r="P1654" s="9">
        <v>2035</v>
      </c>
      <c r="Q1654" s="9" t="s">
        <v>32</v>
      </c>
      <c r="R1654" s="17">
        <v>9.4541860825093949</v>
      </c>
      <c r="S1654" s="9">
        <v>2035</v>
      </c>
      <c r="T1654" s="9" t="s">
        <v>27</v>
      </c>
      <c r="U1654" s="9" t="s">
        <v>225</v>
      </c>
      <c r="V1654" s="9" t="s">
        <v>226</v>
      </c>
      <c r="W1654" s="9">
        <v>96</v>
      </c>
      <c r="X1654" s="9" t="s">
        <v>227</v>
      </c>
    </row>
    <row r="1655" spans="1:24" ht="36">
      <c r="A1655" s="9" t="s">
        <v>1593</v>
      </c>
      <c r="B1655" s="9" t="s">
        <v>70</v>
      </c>
      <c r="C1655" s="9" t="s">
        <v>273</v>
      </c>
      <c r="D1655" s="9" t="s">
        <v>27</v>
      </c>
      <c r="E1655" s="9" t="s">
        <v>1355</v>
      </c>
      <c r="F1655" s="9" t="s">
        <v>1355</v>
      </c>
      <c r="G1655" s="9" t="s">
        <v>1594</v>
      </c>
      <c r="H1655" s="9" t="s">
        <v>1595</v>
      </c>
      <c r="I1655" s="9" t="s">
        <v>54</v>
      </c>
      <c r="J1655" s="15">
        <v>94731.510364780886</v>
      </c>
      <c r="K1655" s="16">
        <v>322.05415183816319</v>
      </c>
      <c r="L1655" s="9" t="s">
        <v>27</v>
      </c>
      <c r="M1655" s="9">
        <v>2021</v>
      </c>
      <c r="N1655" s="9" t="s">
        <v>31</v>
      </c>
      <c r="O1655" s="9" t="s">
        <v>31</v>
      </c>
      <c r="P1655" s="9">
        <v>2035</v>
      </c>
      <c r="Q1655" s="9" t="s">
        <v>32</v>
      </c>
      <c r="R1655" s="17">
        <v>59.265184015137329</v>
      </c>
      <c r="S1655" s="9">
        <v>2035</v>
      </c>
      <c r="T1655" s="9" t="s">
        <v>27</v>
      </c>
      <c r="U1655" s="9" t="s">
        <v>225</v>
      </c>
      <c r="V1655" s="9" t="s">
        <v>226</v>
      </c>
      <c r="W1655" s="9">
        <v>96</v>
      </c>
      <c r="X1655" s="9" t="s">
        <v>227</v>
      </c>
    </row>
    <row r="1656" spans="1:24" ht="36">
      <c r="A1656" s="9" t="s">
        <v>1593</v>
      </c>
      <c r="B1656" s="9" t="s">
        <v>70</v>
      </c>
      <c r="C1656" s="9" t="s">
        <v>346</v>
      </c>
      <c r="D1656" s="9" t="s">
        <v>27</v>
      </c>
      <c r="E1656" s="9" t="s">
        <v>671</v>
      </c>
      <c r="F1656" s="9" t="s">
        <v>671</v>
      </c>
      <c r="G1656" s="9" t="s">
        <v>1594</v>
      </c>
      <c r="H1656" s="9" t="s">
        <v>1595</v>
      </c>
      <c r="I1656" s="9" t="s">
        <v>54</v>
      </c>
      <c r="J1656" s="15">
        <v>2954.4439559336411</v>
      </c>
      <c r="K1656" s="16">
        <v>8.1152239195128271</v>
      </c>
      <c r="L1656" s="9" t="s">
        <v>27</v>
      </c>
      <c r="M1656" s="9">
        <v>2021</v>
      </c>
      <c r="N1656" s="9" t="s">
        <v>31</v>
      </c>
      <c r="O1656" s="9" t="s">
        <v>31</v>
      </c>
      <c r="P1656" s="9">
        <v>2035</v>
      </c>
      <c r="Q1656" s="9" t="s">
        <v>32</v>
      </c>
      <c r="R1656" s="17">
        <v>1.7153439410689004</v>
      </c>
      <c r="S1656" s="9">
        <v>2035</v>
      </c>
      <c r="T1656" s="9" t="s">
        <v>27</v>
      </c>
      <c r="U1656" s="9" t="s">
        <v>225</v>
      </c>
      <c r="V1656" s="9" t="s">
        <v>226</v>
      </c>
      <c r="W1656" s="9">
        <v>96</v>
      </c>
      <c r="X1656" s="9" t="s">
        <v>227</v>
      </c>
    </row>
    <row r="1657" spans="1:24" ht="36">
      <c r="A1657" s="9" t="s">
        <v>1593</v>
      </c>
      <c r="B1657" s="9" t="s">
        <v>70</v>
      </c>
      <c r="C1657" s="9" t="s">
        <v>465</v>
      </c>
      <c r="D1657" s="9" t="s">
        <v>27</v>
      </c>
      <c r="E1657" s="9" t="s">
        <v>1356</v>
      </c>
      <c r="F1657" s="9" t="s">
        <v>1356</v>
      </c>
      <c r="G1657" s="9" t="s">
        <v>1594</v>
      </c>
      <c r="H1657" s="9" t="s">
        <v>1595</v>
      </c>
      <c r="I1657" s="9" t="s">
        <v>54</v>
      </c>
      <c r="J1657" s="15">
        <v>10407.255100097413</v>
      </c>
      <c r="K1657" s="16">
        <v>19.829408222985958</v>
      </c>
      <c r="L1657" s="9" t="s">
        <v>27</v>
      </c>
      <c r="M1657" s="9">
        <v>2021</v>
      </c>
      <c r="N1657" s="9" t="s">
        <v>31</v>
      </c>
      <c r="O1657" s="9" t="s">
        <v>31</v>
      </c>
      <c r="P1657" s="9">
        <v>2035</v>
      </c>
      <c r="Q1657" s="9" t="s">
        <v>32</v>
      </c>
      <c r="R1657" s="17">
        <v>7.2275441379488417</v>
      </c>
      <c r="S1657" s="9">
        <v>2035</v>
      </c>
      <c r="T1657" s="9" t="s">
        <v>27</v>
      </c>
      <c r="U1657" s="9" t="s">
        <v>225</v>
      </c>
      <c r="V1657" s="9" t="s">
        <v>226</v>
      </c>
      <c r="W1657" s="9">
        <v>96</v>
      </c>
      <c r="X1657" s="9" t="s">
        <v>227</v>
      </c>
    </row>
    <row r="1658" spans="1:24" ht="36">
      <c r="A1658" s="9" t="s">
        <v>1593</v>
      </c>
      <c r="B1658" s="9" t="s">
        <v>70</v>
      </c>
      <c r="C1658" s="9" t="s">
        <v>455</v>
      </c>
      <c r="D1658" s="9" t="s">
        <v>27</v>
      </c>
      <c r="E1658" s="9" t="s">
        <v>673</v>
      </c>
      <c r="F1658" s="9" t="s">
        <v>673</v>
      </c>
      <c r="G1658" s="9" t="s">
        <v>1594</v>
      </c>
      <c r="H1658" s="9" t="s">
        <v>1595</v>
      </c>
      <c r="I1658" s="9" t="s">
        <v>54</v>
      </c>
      <c r="J1658" s="15">
        <v>4742.0907468727046</v>
      </c>
      <c r="K1658" s="16">
        <v>11.301266439721774</v>
      </c>
      <c r="L1658" s="9" t="s">
        <v>27</v>
      </c>
      <c r="M1658" s="9">
        <v>2021</v>
      </c>
      <c r="N1658" s="9" t="s">
        <v>31</v>
      </c>
      <c r="O1658" s="9" t="s">
        <v>31</v>
      </c>
      <c r="P1658" s="9">
        <v>2035</v>
      </c>
      <c r="Q1658" s="9" t="s">
        <v>32</v>
      </c>
      <c r="R1658" s="17">
        <v>2.0972129886902722</v>
      </c>
      <c r="S1658" s="9">
        <v>2035</v>
      </c>
      <c r="T1658" s="9" t="s">
        <v>27</v>
      </c>
      <c r="U1658" s="9" t="s">
        <v>225</v>
      </c>
      <c r="V1658" s="9" t="s">
        <v>226</v>
      </c>
      <c r="W1658" s="9">
        <v>96</v>
      </c>
      <c r="X1658" s="9" t="s">
        <v>227</v>
      </c>
    </row>
    <row r="1659" spans="1:24" ht="36">
      <c r="A1659" s="9" t="s">
        <v>1593</v>
      </c>
      <c r="B1659" s="9" t="s">
        <v>70</v>
      </c>
      <c r="C1659" s="9" t="s">
        <v>330</v>
      </c>
      <c r="D1659" s="9" t="s">
        <v>27</v>
      </c>
      <c r="E1659" s="9" t="s">
        <v>331</v>
      </c>
      <c r="F1659" s="9" t="s">
        <v>331</v>
      </c>
      <c r="G1659" s="9" t="s">
        <v>1594</v>
      </c>
      <c r="H1659" s="9" t="s">
        <v>1595</v>
      </c>
      <c r="I1659" s="9" t="s">
        <v>54</v>
      </c>
      <c r="J1659" s="15">
        <v>108674.74757990141</v>
      </c>
      <c r="K1659" s="16">
        <v>411.49176687745268</v>
      </c>
      <c r="L1659" s="9" t="s">
        <v>27</v>
      </c>
      <c r="M1659" s="9">
        <v>2021</v>
      </c>
      <c r="N1659" s="9" t="s">
        <v>31</v>
      </c>
      <c r="O1659" s="9" t="s">
        <v>31</v>
      </c>
      <c r="P1659" s="9">
        <v>2035</v>
      </c>
      <c r="Q1659" s="9" t="s">
        <v>32</v>
      </c>
      <c r="R1659" s="17">
        <v>53.699734998992597</v>
      </c>
      <c r="S1659" s="9">
        <v>2035</v>
      </c>
      <c r="T1659" s="9" t="s">
        <v>27</v>
      </c>
      <c r="U1659" s="9" t="s">
        <v>225</v>
      </c>
      <c r="V1659" s="9" t="s">
        <v>226</v>
      </c>
      <c r="W1659" s="9">
        <v>96</v>
      </c>
      <c r="X1659" s="9" t="s">
        <v>227</v>
      </c>
    </row>
    <row r="1660" spans="1:24" ht="36">
      <c r="A1660" s="9" t="s">
        <v>1593</v>
      </c>
      <c r="B1660" s="9" t="s">
        <v>70</v>
      </c>
      <c r="C1660" s="9" t="s">
        <v>458</v>
      </c>
      <c r="D1660" s="9" t="s">
        <v>27</v>
      </c>
      <c r="E1660" s="9" t="s">
        <v>1357</v>
      </c>
      <c r="F1660" s="9" t="s">
        <v>1357</v>
      </c>
      <c r="G1660" s="9" t="s">
        <v>1594</v>
      </c>
      <c r="H1660" s="9" t="s">
        <v>1595</v>
      </c>
      <c r="I1660" s="9" t="s">
        <v>54</v>
      </c>
      <c r="J1660" s="15">
        <v>5187.6841551728958</v>
      </c>
      <c r="K1660" s="16">
        <v>13.061649770114686</v>
      </c>
      <c r="L1660" s="9" t="s">
        <v>27</v>
      </c>
      <c r="M1660" s="9">
        <v>2021</v>
      </c>
      <c r="N1660" s="9" t="s">
        <v>31</v>
      </c>
      <c r="O1660" s="9" t="s">
        <v>31</v>
      </c>
      <c r="P1660" s="9">
        <v>2035</v>
      </c>
      <c r="Q1660" s="9" t="s">
        <v>32</v>
      </c>
      <c r="R1660" s="17">
        <v>3.5519654691224081</v>
      </c>
      <c r="S1660" s="9">
        <v>2035</v>
      </c>
      <c r="T1660" s="9" t="s">
        <v>27</v>
      </c>
      <c r="U1660" s="9" t="s">
        <v>225</v>
      </c>
      <c r="V1660" s="9" t="s">
        <v>226</v>
      </c>
      <c r="W1660" s="9">
        <v>96</v>
      </c>
      <c r="X1660" s="9" t="s">
        <v>227</v>
      </c>
    </row>
    <row r="1661" spans="1:24" ht="36">
      <c r="A1661" s="9" t="s">
        <v>1593</v>
      </c>
      <c r="B1661" s="9" t="s">
        <v>70</v>
      </c>
      <c r="C1661" s="9" t="s">
        <v>157</v>
      </c>
      <c r="D1661" s="9" t="s">
        <v>27</v>
      </c>
      <c r="E1661" s="9" t="s">
        <v>1358</v>
      </c>
      <c r="F1661" s="9" t="s">
        <v>1358</v>
      </c>
      <c r="G1661" s="9" t="s">
        <v>1594</v>
      </c>
      <c r="H1661" s="9" t="s">
        <v>1595</v>
      </c>
      <c r="I1661" s="9" t="s">
        <v>54</v>
      </c>
      <c r="J1661" s="15">
        <v>41753.047421364899</v>
      </c>
      <c r="K1661" s="16">
        <v>112.92635825754516</v>
      </c>
      <c r="L1661" s="9" t="s">
        <v>27</v>
      </c>
      <c r="M1661" s="9">
        <v>2021</v>
      </c>
      <c r="N1661" s="9" t="s">
        <v>31</v>
      </c>
      <c r="O1661" s="9" t="s">
        <v>31</v>
      </c>
      <c r="P1661" s="9">
        <v>2035</v>
      </c>
      <c r="Q1661" s="9" t="s">
        <v>32</v>
      </c>
      <c r="R1661" s="17">
        <v>24.50490163759671</v>
      </c>
      <c r="S1661" s="9">
        <v>2035</v>
      </c>
      <c r="T1661" s="9" t="s">
        <v>27</v>
      </c>
      <c r="U1661" s="9" t="s">
        <v>225</v>
      </c>
      <c r="V1661" s="9" t="s">
        <v>226</v>
      </c>
      <c r="W1661" s="9">
        <v>96</v>
      </c>
      <c r="X1661" s="9" t="s">
        <v>227</v>
      </c>
    </row>
    <row r="1662" spans="1:24" ht="36">
      <c r="A1662" s="9" t="s">
        <v>1593</v>
      </c>
      <c r="B1662" s="9" t="s">
        <v>70</v>
      </c>
      <c r="C1662" s="9" t="s">
        <v>458</v>
      </c>
      <c r="D1662" s="9" t="s">
        <v>27</v>
      </c>
      <c r="E1662" s="9" t="s">
        <v>1359</v>
      </c>
      <c r="F1662" s="9" t="s">
        <v>1359</v>
      </c>
      <c r="G1662" s="9" t="s">
        <v>1594</v>
      </c>
      <c r="H1662" s="9" t="s">
        <v>1595</v>
      </c>
      <c r="I1662" s="9" t="s">
        <v>54</v>
      </c>
      <c r="J1662" s="15">
        <v>3053.5719878402206</v>
      </c>
      <c r="K1662" s="16">
        <v>8.4734562821445856</v>
      </c>
      <c r="L1662" s="9" t="s">
        <v>27</v>
      </c>
      <c r="M1662" s="9">
        <v>2021</v>
      </c>
      <c r="N1662" s="9" t="s">
        <v>31</v>
      </c>
      <c r="O1662" s="9" t="s">
        <v>31</v>
      </c>
      <c r="P1662" s="9">
        <v>2035</v>
      </c>
      <c r="Q1662" s="9" t="s">
        <v>32</v>
      </c>
      <c r="R1662" s="17">
        <v>2.7011445124590927</v>
      </c>
      <c r="S1662" s="9">
        <v>2035</v>
      </c>
      <c r="T1662" s="9" t="s">
        <v>27</v>
      </c>
      <c r="U1662" s="9" t="s">
        <v>225</v>
      </c>
      <c r="V1662" s="9" t="s">
        <v>226</v>
      </c>
      <c r="W1662" s="9">
        <v>96</v>
      </c>
      <c r="X1662" s="9" t="s">
        <v>227</v>
      </c>
    </row>
    <row r="1663" spans="1:24" ht="36">
      <c r="A1663" s="9" t="s">
        <v>1593</v>
      </c>
      <c r="B1663" s="9" t="s">
        <v>70</v>
      </c>
      <c r="C1663" s="9" t="s">
        <v>241</v>
      </c>
      <c r="D1663" s="9" t="s">
        <v>27</v>
      </c>
      <c r="E1663" s="9" t="s">
        <v>675</v>
      </c>
      <c r="F1663" s="9" t="s">
        <v>675</v>
      </c>
      <c r="G1663" s="9" t="s">
        <v>1594</v>
      </c>
      <c r="H1663" s="9" t="s">
        <v>1595</v>
      </c>
      <c r="I1663" s="9" t="s">
        <v>54</v>
      </c>
      <c r="J1663" s="15">
        <v>17585.323228875564</v>
      </c>
      <c r="K1663" s="16">
        <v>28.960819446619176</v>
      </c>
      <c r="L1663" s="9" t="s">
        <v>27</v>
      </c>
      <c r="M1663" s="9">
        <v>2021</v>
      </c>
      <c r="N1663" s="9" t="s">
        <v>31</v>
      </c>
      <c r="O1663" s="9" t="s">
        <v>31</v>
      </c>
      <c r="P1663" s="9">
        <v>2035</v>
      </c>
      <c r="Q1663" s="9" t="s">
        <v>32</v>
      </c>
      <c r="R1663" s="17">
        <v>4.5978574537509322</v>
      </c>
      <c r="S1663" s="9">
        <v>2035</v>
      </c>
      <c r="T1663" s="9" t="s">
        <v>27</v>
      </c>
      <c r="U1663" s="9" t="s">
        <v>225</v>
      </c>
      <c r="V1663" s="9" t="s">
        <v>226</v>
      </c>
      <c r="W1663" s="9">
        <v>96</v>
      </c>
      <c r="X1663" s="9" t="s">
        <v>227</v>
      </c>
    </row>
    <row r="1664" spans="1:24" ht="36">
      <c r="A1664" s="9" t="s">
        <v>1593</v>
      </c>
      <c r="B1664" s="9" t="s">
        <v>70</v>
      </c>
      <c r="C1664" s="9" t="s">
        <v>465</v>
      </c>
      <c r="D1664" s="9" t="s">
        <v>27</v>
      </c>
      <c r="E1664" s="9" t="s">
        <v>1360</v>
      </c>
      <c r="F1664" s="9" t="s">
        <v>1360</v>
      </c>
      <c r="G1664" s="9" t="s">
        <v>1594</v>
      </c>
      <c r="H1664" s="9" t="s">
        <v>1595</v>
      </c>
      <c r="I1664" s="9" t="s">
        <v>54</v>
      </c>
      <c r="J1664" s="15">
        <v>11433.605418272666</v>
      </c>
      <c r="K1664" s="16">
        <v>26.214391616526466</v>
      </c>
      <c r="L1664" s="9" t="s">
        <v>27</v>
      </c>
      <c r="M1664" s="9">
        <v>2021</v>
      </c>
      <c r="N1664" s="9" t="s">
        <v>31</v>
      </c>
      <c r="O1664" s="9" t="s">
        <v>31</v>
      </c>
      <c r="P1664" s="9">
        <v>2035</v>
      </c>
      <c r="Q1664" s="9" t="s">
        <v>32</v>
      </c>
      <c r="R1664" s="17">
        <v>6.857657269283254</v>
      </c>
      <c r="S1664" s="9">
        <v>2035</v>
      </c>
      <c r="T1664" s="9" t="s">
        <v>27</v>
      </c>
      <c r="U1664" s="9" t="s">
        <v>225</v>
      </c>
      <c r="V1664" s="9" t="s">
        <v>226</v>
      </c>
      <c r="W1664" s="9">
        <v>96</v>
      </c>
      <c r="X1664" s="9" t="s">
        <v>227</v>
      </c>
    </row>
    <row r="1665" spans="1:24" ht="36">
      <c r="A1665" s="9" t="s">
        <v>1593</v>
      </c>
      <c r="B1665" s="9" t="s">
        <v>70</v>
      </c>
      <c r="C1665" s="9" t="s">
        <v>383</v>
      </c>
      <c r="D1665" s="9" t="s">
        <v>27</v>
      </c>
      <c r="E1665" s="9" t="s">
        <v>677</v>
      </c>
      <c r="F1665" s="9" t="s">
        <v>677</v>
      </c>
      <c r="G1665" s="9" t="s">
        <v>1594</v>
      </c>
      <c r="H1665" s="9" t="s">
        <v>1595</v>
      </c>
      <c r="I1665" s="9" t="s">
        <v>54</v>
      </c>
      <c r="J1665" s="15">
        <v>6543.480828993861</v>
      </c>
      <c r="K1665" s="16">
        <v>14.2978014117631</v>
      </c>
      <c r="L1665" s="9" t="s">
        <v>27</v>
      </c>
      <c r="M1665" s="9">
        <v>2021</v>
      </c>
      <c r="N1665" s="9" t="s">
        <v>31</v>
      </c>
      <c r="O1665" s="9" t="s">
        <v>31</v>
      </c>
      <c r="P1665" s="9">
        <v>2035</v>
      </c>
      <c r="Q1665" s="9" t="s">
        <v>32</v>
      </c>
      <c r="R1665" s="17">
        <v>3.9042206117797806</v>
      </c>
      <c r="S1665" s="9">
        <v>2035</v>
      </c>
      <c r="T1665" s="9" t="s">
        <v>27</v>
      </c>
      <c r="U1665" s="9" t="s">
        <v>225</v>
      </c>
      <c r="V1665" s="9" t="s">
        <v>226</v>
      </c>
      <c r="W1665" s="9">
        <v>96</v>
      </c>
      <c r="X1665" s="9" t="s">
        <v>227</v>
      </c>
    </row>
    <row r="1666" spans="1:24" ht="36">
      <c r="A1666" s="9" t="s">
        <v>1593</v>
      </c>
      <c r="B1666" s="9" t="s">
        <v>70</v>
      </c>
      <c r="C1666" s="9" t="s">
        <v>402</v>
      </c>
      <c r="D1666" s="9" t="s">
        <v>27</v>
      </c>
      <c r="E1666" s="9" t="s">
        <v>679</v>
      </c>
      <c r="F1666" s="9" t="s">
        <v>679</v>
      </c>
      <c r="G1666" s="9" t="s">
        <v>1594</v>
      </c>
      <c r="H1666" s="9" t="s">
        <v>1595</v>
      </c>
      <c r="I1666" s="9" t="s">
        <v>54</v>
      </c>
      <c r="J1666" s="15">
        <v>25673.329522552653</v>
      </c>
      <c r="K1666" s="16">
        <v>95.54400896622198</v>
      </c>
      <c r="L1666" s="9" t="s">
        <v>27</v>
      </c>
      <c r="M1666" s="9">
        <v>2021</v>
      </c>
      <c r="N1666" s="9" t="s">
        <v>31</v>
      </c>
      <c r="O1666" s="9" t="s">
        <v>31</v>
      </c>
      <c r="P1666" s="9">
        <v>2035</v>
      </c>
      <c r="Q1666" s="9" t="s">
        <v>32</v>
      </c>
      <c r="R1666" s="17">
        <v>12.979119896230182</v>
      </c>
      <c r="S1666" s="9">
        <v>2035</v>
      </c>
      <c r="T1666" s="9" t="s">
        <v>27</v>
      </c>
      <c r="U1666" s="9" t="s">
        <v>225</v>
      </c>
      <c r="V1666" s="9" t="s">
        <v>226</v>
      </c>
      <c r="W1666" s="9">
        <v>96</v>
      </c>
      <c r="X1666" s="9" t="s">
        <v>227</v>
      </c>
    </row>
    <row r="1667" spans="1:24" ht="36">
      <c r="A1667" s="9" t="s">
        <v>1593</v>
      </c>
      <c r="B1667" s="9" t="s">
        <v>70</v>
      </c>
      <c r="C1667" s="9" t="s">
        <v>323</v>
      </c>
      <c r="D1667" s="9" t="s">
        <v>27</v>
      </c>
      <c r="E1667" s="9" t="s">
        <v>1361</v>
      </c>
      <c r="F1667" s="9" t="s">
        <v>1361</v>
      </c>
      <c r="G1667" s="9" t="s">
        <v>1594</v>
      </c>
      <c r="H1667" s="9" t="s">
        <v>1595</v>
      </c>
      <c r="I1667" s="9" t="s">
        <v>54</v>
      </c>
      <c r="J1667" s="15">
        <v>2562.9170523507273</v>
      </c>
      <c r="K1667" s="16">
        <v>6.1858059720316936</v>
      </c>
      <c r="L1667" s="9" t="s">
        <v>27</v>
      </c>
      <c r="M1667" s="9">
        <v>2021</v>
      </c>
      <c r="N1667" s="9" t="s">
        <v>31</v>
      </c>
      <c r="O1667" s="9" t="s">
        <v>31</v>
      </c>
      <c r="P1667" s="9">
        <v>2035</v>
      </c>
      <c r="Q1667" s="9" t="s">
        <v>32</v>
      </c>
      <c r="R1667" s="17">
        <v>1.0025044602693542</v>
      </c>
      <c r="S1667" s="9">
        <v>2035</v>
      </c>
      <c r="T1667" s="9" t="s">
        <v>27</v>
      </c>
      <c r="U1667" s="9" t="s">
        <v>225</v>
      </c>
      <c r="V1667" s="9" t="s">
        <v>226</v>
      </c>
      <c r="W1667" s="9">
        <v>96</v>
      </c>
      <c r="X1667" s="9" t="s">
        <v>227</v>
      </c>
    </row>
    <row r="1668" spans="1:24" ht="36">
      <c r="A1668" s="9" t="s">
        <v>1593</v>
      </c>
      <c r="B1668" s="9" t="s">
        <v>70</v>
      </c>
      <c r="C1668" s="9" t="s">
        <v>288</v>
      </c>
      <c r="D1668" s="9" t="s">
        <v>27</v>
      </c>
      <c r="E1668" s="9" t="s">
        <v>1362</v>
      </c>
      <c r="F1668" s="9" t="s">
        <v>1362</v>
      </c>
      <c r="G1668" s="9" t="s">
        <v>1594</v>
      </c>
      <c r="H1668" s="9" t="s">
        <v>1595</v>
      </c>
      <c r="I1668" s="9" t="s">
        <v>54</v>
      </c>
      <c r="J1668" s="15">
        <v>27574.232566389466</v>
      </c>
      <c r="K1668" s="16">
        <v>57.19411693370202</v>
      </c>
      <c r="L1668" s="9" t="s">
        <v>27</v>
      </c>
      <c r="M1668" s="9">
        <v>2021</v>
      </c>
      <c r="N1668" s="9" t="s">
        <v>31</v>
      </c>
      <c r="O1668" s="9" t="s">
        <v>31</v>
      </c>
      <c r="P1668" s="9">
        <v>2035</v>
      </c>
      <c r="Q1668" s="9" t="s">
        <v>32</v>
      </c>
      <c r="R1668" s="17">
        <v>11.800039767471846</v>
      </c>
      <c r="S1668" s="9">
        <v>2035</v>
      </c>
      <c r="T1668" s="9" t="s">
        <v>27</v>
      </c>
      <c r="U1668" s="9" t="s">
        <v>225</v>
      </c>
      <c r="V1668" s="9" t="s">
        <v>226</v>
      </c>
      <c r="W1668" s="9">
        <v>96</v>
      </c>
      <c r="X1668" s="9" t="s">
        <v>227</v>
      </c>
    </row>
    <row r="1669" spans="1:24" ht="36">
      <c r="A1669" s="9" t="s">
        <v>1593</v>
      </c>
      <c r="B1669" s="9" t="s">
        <v>70</v>
      </c>
      <c r="C1669" s="9" t="s">
        <v>136</v>
      </c>
      <c r="D1669" s="9" t="s">
        <v>27</v>
      </c>
      <c r="E1669" s="9" t="s">
        <v>1363</v>
      </c>
      <c r="F1669" s="9" t="s">
        <v>1363</v>
      </c>
      <c r="G1669" s="9" t="s">
        <v>1594</v>
      </c>
      <c r="H1669" s="9" t="s">
        <v>1595</v>
      </c>
      <c r="I1669" s="9" t="s">
        <v>54</v>
      </c>
      <c r="J1669" s="15">
        <v>3634.7991619874128</v>
      </c>
      <c r="K1669" s="16">
        <v>9.2546687406285137</v>
      </c>
      <c r="L1669" s="9" t="s">
        <v>27</v>
      </c>
      <c r="M1669" s="9">
        <v>2021</v>
      </c>
      <c r="N1669" s="9" t="s">
        <v>31</v>
      </c>
      <c r="O1669" s="9" t="s">
        <v>31</v>
      </c>
      <c r="P1669" s="9">
        <v>2035</v>
      </c>
      <c r="Q1669" s="9" t="s">
        <v>32</v>
      </c>
      <c r="R1669" s="17">
        <v>1.4408057158046752</v>
      </c>
      <c r="S1669" s="9">
        <v>2035</v>
      </c>
      <c r="T1669" s="9" t="s">
        <v>27</v>
      </c>
      <c r="U1669" s="9" t="s">
        <v>225</v>
      </c>
      <c r="V1669" s="9" t="s">
        <v>226</v>
      </c>
      <c r="W1669" s="9">
        <v>96</v>
      </c>
      <c r="X1669" s="9" t="s">
        <v>227</v>
      </c>
    </row>
    <row r="1670" spans="1:24" ht="36">
      <c r="A1670" s="9" t="s">
        <v>1593</v>
      </c>
      <c r="B1670" s="9" t="s">
        <v>70</v>
      </c>
      <c r="C1670" s="9" t="s">
        <v>288</v>
      </c>
      <c r="D1670" s="9" t="s">
        <v>27</v>
      </c>
      <c r="E1670" s="9" t="s">
        <v>1364</v>
      </c>
      <c r="F1670" s="9" t="s">
        <v>1364</v>
      </c>
      <c r="G1670" s="9" t="s">
        <v>1594</v>
      </c>
      <c r="H1670" s="9" t="s">
        <v>1595</v>
      </c>
      <c r="I1670" s="9" t="s">
        <v>54</v>
      </c>
      <c r="J1670" s="15">
        <v>70369.517205711338</v>
      </c>
      <c r="K1670" s="16">
        <v>142.17327459130635</v>
      </c>
      <c r="L1670" s="9" t="s">
        <v>27</v>
      </c>
      <c r="M1670" s="9">
        <v>2021</v>
      </c>
      <c r="N1670" s="9" t="s">
        <v>31</v>
      </c>
      <c r="O1670" s="9" t="s">
        <v>31</v>
      </c>
      <c r="P1670" s="9">
        <v>2035</v>
      </c>
      <c r="Q1670" s="9" t="s">
        <v>32</v>
      </c>
      <c r="R1670" s="17">
        <v>41.834292165777107</v>
      </c>
      <c r="S1670" s="9">
        <v>2035</v>
      </c>
      <c r="T1670" s="9" t="s">
        <v>27</v>
      </c>
      <c r="U1670" s="9" t="s">
        <v>225</v>
      </c>
      <c r="V1670" s="9" t="s">
        <v>226</v>
      </c>
      <c r="W1670" s="9">
        <v>96</v>
      </c>
      <c r="X1670" s="9" t="s">
        <v>227</v>
      </c>
    </row>
    <row r="1671" spans="1:24" ht="36">
      <c r="A1671" s="9" t="s">
        <v>1593</v>
      </c>
      <c r="B1671" s="9" t="s">
        <v>70</v>
      </c>
      <c r="C1671" s="9" t="s">
        <v>266</v>
      </c>
      <c r="D1671" s="9" t="s">
        <v>27</v>
      </c>
      <c r="E1671" s="9" t="s">
        <v>683</v>
      </c>
      <c r="F1671" s="9" t="s">
        <v>683</v>
      </c>
      <c r="G1671" s="9" t="s">
        <v>1594</v>
      </c>
      <c r="H1671" s="9" t="s">
        <v>1595</v>
      </c>
      <c r="I1671" s="9" t="s">
        <v>54</v>
      </c>
      <c r="J1671" s="15">
        <v>58750.901365877791</v>
      </c>
      <c r="K1671" s="16">
        <v>136.13557086111251</v>
      </c>
      <c r="L1671" s="9" t="s">
        <v>27</v>
      </c>
      <c r="M1671" s="9">
        <v>2021</v>
      </c>
      <c r="N1671" s="9" t="s">
        <v>31</v>
      </c>
      <c r="O1671" s="9" t="s">
        <v>31</v>
      </c>
      <c r="P1671" s="9">
        <v>2035</v>
      </c>
      <c r="Q1671" s="9" t="s">
        <v>32</v>
      </c>
      <c r="R1671" s="17">
        <v>36.611323113958875</v>
      </c>
      <c r="S1671" s="9">
        <v>2035</v>
      </c>
      <c r="T1671" s="9" t="s">
        <v>27</v>
      </c>
      <c r="U1671" s="9" t="s">
        <v>225</v>
      </c>
      <c r="V1671" s="9" t="s">
        <v>226</v>
      </c>
      <c r="W1671" s="9">
        <v>96</v>
      </c>
      <c r="X1671" s="9" t="s">
        <v>227</v>
      </c>
    </row>
    <row r="1672" spans="1:24" ht="36">
      <c r="A1672" s="9" t="s">
        <v>1593</v>
      </c>
      <c r="B1672" s="9" t="s">
        <v>70</v>
      </c>
      <c r="C1672" s="9" t="s">
        <v>229</v>
      </c>
      <c r="D1672" s="9" t="s">
        <v>27</v>
      </c>
      <c r="E1672" s="9" t="s">
        <v>685</v>
      </c>
      <c r="F1672" s="9" t="s">
        <v>685</v>
      </c>
      <c r="G1672" s="9" t="s">
        <v>1594</v>
      </c>
      <c r="H1672" s="9" t="s">
        <v>1595</v>
      </c>
      <c r="I1672" s="9" t="s">
        <v>54</v>
      </c>
      <c r="J1672" s="15">
        <v>3617.1444992926522</v>
      </c>
      <c r="K1672" s="16">
        <v>15.598348499285574</v>
      </c>
      <c r="L1672" s="9" t="s">
        <v>27</v>
      </c>
      <c r="M1672" s="9">
        <v>2021</v>
      </c>
      <c r="N1672" s="9" t="s">
        <v>31</v>
      </c>
      <c r="O1672" s="9" t="s">
        <v>31</v>
      </c>
      <c r="P1672" s="9">
        <v>2035</v>
      </c>
      <c r="Q1672" s="9" t="s">
        <v>32</v>
      </c>
      <c r="R1672" s="17">
        <v>1.4411393876945708</v>
      </c>
      <c r="S1672" s="9">
        <v>2035</v>
      </c>
      <c r="T1672" s="9" t="s">
        <v>27</v>
      </c>
      <c r="U1672" s="9" t="s">
        <v>225</v>
      </c>
      <c r="V1672" s="9" t="s">
        <v>226</v>
      </c>
      <c r="W1672" s="9">
        <v>96</v>
      </c>
      <c r="X1672" s="9" t="s">
        <v>227</v>
      </c>
    </row>
    <row r="1673" spans="1:24" ht="36">
      <c r="A1673" s="9" t="s">
        <v>1593</v>
      </c>
      <c r="B1673" s="9" t="s">
        <v>70</v>
      </c>
      <c r="C1673" s="9" t="s">
        <v>266</v>
      </c>
      <c r="D1673" s="9" t="s">
        <v>27</v>
      </c>
      <c r="E1673" s="9" t="s">
        <v>687</v>
      </c>
      <c r="F1673" s="9" t="s">
        <v>687</v>
      </c>
      <c r="G1673" s="9" t="s">
        <v>1594</v>
      </c>
      <c r="H1673" s="9" t="s">
        <v>1595</v>
      </c>
      <c r="I1673" s="9" t="s">
        <v>54</v>
      </c>
      <c r="J1673" s="15">
        <v>5298.4347849972928</v>
      </c>
      <c r="K1673" s="16">
        <v>13.201933339284921</v>
      </c>
      <c r="L1673" s="9" t="s">
        <v>27</v>
      </c>
      <c r="M1673" s="9">
        <v>2021</v>
      </c>
      <c r="N1673" s="9" t="s">
        <v>31</v>
      </c>
      <c r="O1673" s="9" t="s">
        <v>31</v>
      </c>
      <c r="P1673" s="9">
        <v>2035</v>
      </c>
      <c r="Q1673" s="9" t="s">
        <v>32</v>
      </c>
      <c r="R1673" s="17">
        <v>2.9330831198715277</v>
      </c>
      <c r="S1673" s="9">
        <v>2035</v>
      </c>
      <c r="T1673" s="9" t="s">
        <v>27</v>
      </c>
      <c r="U1673" s="9" t="s">
        <v>225</v>
      </c>
      <c r="V1673" s="9" t="s">
        <v>226</v>
      </c>
      <c r="W1673" s="9">
        <v>96</v>
      </c>
      <c r="X1673" s="9" t="s">
        <v>227</v>
      </c>
    </row>
    <row r="1674" spans="1:24" ht="36">
      <c r="A1674" s="9" t="s">
        <v>1593</v>
      </c>
      <c r="B1674" s="9" t="s">
        <v>70</v>
      </c>
      <c r="C1674" s="9" t="s">
        <v>247</v>
      </c>
      <c r="D1674" s="9" t="s">
        <v>27</v>
      </c>
      <c r="E1674" s="9" t="s">
        <v>1365</v>
      </c>
      <c r="F1674" s="9" t="s">
        <v>1365</v>
      </c>
      <c r="G1674" s="9" t="s">
        <v>1594</v>
      </c>
      <c r="H1674" s="9" t="s">
        <v>1595</v>
      </c>
      <c r="I1674" s="9" t="s">
        <v>54</v>
      </c>
      <c r="J1674" s="15">
        <v>3028.8349457945424</v>
      </c>
      <c r="K1674" s="16">
        <v>11.151403982195912</v>
      </c>
      <c r="L1674" s="9" t="s">
        <v>27</v>
      </c>
      <c r="M1674" s="9">
        <v>2021</v>
      </c>
      <c r="N1674" s="9" t="s">
        <v>31</v>
      </c>
      <c r="O1674" s="9" t="s">
        <v>31</v>
      </c>
      <c r="P1674" s="9">
        <v>2035</v>
      </c>
      <c r="Q1674" s="9" t="s">
        <v>32</v>
      </c>
      <c r="R1674" s="17">
        <v>5.2918205821971291</v>
      </c>
      <c r="S1674" s="9">
        <v>2035</v>
      </c>
      <c r="T1674" s="9" t="s">
        <v>27</v>
      </c>
      <c r="U1674" s="9" t="s">
        <v>225</v>
      </c>
      <c r="V1674" s="9" t="s">
        <v>226</v>
      </c>
      <c r="W1674" s="9">
        <v>96</v>
      </c>
      <c r="X1674" s="9" t="s">
        <v>227</v>
      </c>
    </row>
    <row r="1675" spans="1:24" ht="36">
      <c r="A1675" s="9" t="s">
        <v>1593</v>
      </c>
      <c r="B1675" s="9" t="s">
        <v>70</v>
      </c>
      <c r="C1675" s="9" t="s">
        <v>298</v>
      </c>
      <c r="D1675" s="9" t="s">
        <v>27</v>
      </c>
      <c r="E1675" s="9" t="s">
        <v>1366</v>
      </c>
      <c r="F1675" s="9" t="s">
        <v>1366</v>
      </c>
      <c r="G1675" s="9" t="s">
        <v>1594</v>
      </c>
      <c r="H1675" s="9" t="s">
        <v>1595</v>
      </c>
      <c r="I1675" s="9" t="s">
        <v>54</v>
      </c>
      <c r="J1675" s="15">
        <v>4764.9849757171833</v>
      </c>
      <c r="K1675" s="16">
        <v>10.756512380368973</v>
      </c>
      <c r="L1675" s="9" t="s">
        <v>27</v>
      </c>
      <c r="M1675" s="9">
        <v>2021</v>
      </c>
      <c r="N1675" s="9" t="s">
        <v>31</v>
      </c>
      <c r="O1675" s="9" t="s">
        <v>31</v>
      </c>
      <c r="P1675" s="9">
        <v>2035</v>
      </c>
      <c r="Q1675" s="9" t="s">
        <v>32</v>
      </c>
      <c r="R1675" s="17">
        <v>3.787061095002545</v>
      </c>
      <c r="S1675" s="9">
        <v>2035</v>
      </c>
      <c r="T1675" s="9" t="s">
        <v>27</v>
      </c>
      <c r="U1675" s="9" t="s">
        <v>225</v>
      </c>
      <c r="V1675" s="9" t="s">
        <v>226</v>
      </c>
      <c r="W1675" s="9">
        <v>96</v>
      </c>
      <c r="X1675" s="9" t="s">
        <v>227</v>
      </c>
    </row>
    <row r="1676" spans="1:24" ht="36">
      <c r="A1676" s="9" t="s">
        <v>1593</v>
      </c>
      <c r="B1676" s="9" t="s">
        <v>70</v>
      </c>
      <c r="C1676" s="9" t="s">
        <v>346</v>
      </c>
      <c r="D1676" s="9" t="s">
        <v>27</v>
      </c>
      <c r="E1676" s="9" t="s">
        <v>1367</v>
      </c>
      <c r="F1676" s="9" t="s">
        <v>1367</v>
      </c>
      <c r="G1676" s="9" t="s">
        <v>1594</v>
      </c>
      <c r="H1676" s="9" t="s">
        <v>1595</v>
      </c>
      <c r="I1676" s="9" t="s">
        <v>54</v>
      </c>
      <c r="J1676" s="15">
        <v>8476.2171317790417</v>
      </c>
      <c r="K1676" s="16">
        <v>15.504812743309685</v>
      </c>
      <c r="L1676" s="9" t="s">
        <v>27</v>
      </c>
      <c r="M1676" s="9">
        <v>2021</v>
      </c>
      <c r="N1676" s="9" t="s">
        <v>31</v>
      </c>
      <c r="O1676" s="9" t="s">
        <v>31</v>
      </c>
      <c r="P1676" s="9">
        <v>2035</v>
      </c>
      <c r="Q1676" s="9" t="s">
        <v>32</v>
      </c>
      <c r="R1676" s="17">
        <v>3.3613556651951262</v>
      </c>
      <c r="S1676" s="9">
        <v>2035</v>
      </c>
      <c r="T1676" s="9" t="s">
        <v>27</v>
      </c>
      <c r="U1676" s="9" t="s">
        <v>225</v>
      </c>
      <c r="V1676" s="9" t="s">
        <v>226</v>
      </c>
      <c r="W1676" s="9">
        <v>96</v>
      </c>
      <c r="X1676" s="9" t="s">
        <v>227</v>
      </c>
    </row>
    <row r="1677" spans="1:24" ht="36">
      <c r="A1677" s="9" t="s">
        <v>1593</v>
      </c>
      <c r="B1677" s="9" t="s">
        <v>70</v>
      </c>
      <c r="C1677" s="9" t="s">
        <v>43</v>
      </c>
      <c r="D1677" s="9" t="s">
        <v>27</v>
      </c>
      <c r="E1677" s="9" t="s">
        <v>72</v>
      </c>
      <c r="F1677" s="9" t="s">
        <v>72</v>
      </c>
      <c r="G1677" s="9" t="s">
        <v>1594</v>
      </c>
      <c r="H1677" s="9" t="s">
        <v>1595</v>
      </c>
      <c r="I1677" s="9" t="s">
        <v>54</v>
      </c>
      <c r="J1677" s="15">
        <v>4951.8845361858539</v>
      </c>
      <c r="K1677" s="16">
        <v>13.290025347380121</v>
      </c>
      <c r="L1677" s="9" t="s">
        <v>27</v>
      </c>
      <c r="M1677" s="9">
        <v>2021</v>
      </c>
      <c r="N1677" s="9" t="s">
        <v>31</v>
      </c>
      <c r="O1677" s="9" t="s">
        <v>31</v>
      </c>
      <c r="P1677" s="9">
        <v>2035</v>
      </c>
      <c r="Q1677" s="9" t="s">
        <v>32</v>
      </c>
      <c r="R1677" s="17">
        <v>2.8133728591327434</v>
      </c>
      <c r="S1677" s="9">
        <v>2035</v>
      </c>
      <c r="T1677" s="9" t="s">
        <v>27</v>
      </c>
      <c r="U1677" s="9" t="s">
        <v>225</v>
      </c>
      <c r="V1677" s="9" t="s">
        <v>226</v>
      </c>
      <c r="W1677" s="9">
        <v>96</v>
      </c>
      <c r="X1677" s="9" t="s">
        <v>227</v>
      </c>
    </row>
    <row r="1678" spans="1:24" ht="36">
      <c r="A1678" s="9" t="s">
        <v>1593</v>
      </c>
      <c r="B1678" s="9" t="s">
        <v>70</v>
      </c>
      <c r="C1678" s="9" t="s">
        <v>241</v>
      </c>
      <c r="D1678" s="9" t="s">
        <v>27</v>
      </c>
      <c r="E1678" s="9" t="s">
        <v>689</v>
      </c>
      <c r="F1678" s="9" t="s">
        <v>689</v>
      </c>
      <c r="G1678" s="9" t="s">
        <v>1594</v>
      </c>
      <c r="H1678" s="9" t="s">
        <v>1595</v>
      </c>
      <c r="I1678" s="9" t="s">
        <v>54</v>
      </c>
      <c r="J1678" s="15">
        <v>3223.3382677396626</v>
      </c>
      <c r="K1678" s="16">
        <v>10.509747749534764</v>
      </c>
      <c r="L1678" s="9" t="s">
        <v>27</v>
      </c>
      <c r="M1678" s="9">
        <v>2021</v>
      </c>
      <c r="N1678" s="9" t="s">
        <v>31</v>
      </c>
      <c r="O1678" s="9" t="s">
        <v>31</v>
      </c>
      <c r="P1678" s="9">
        <v>2035</v>
      </c>
      <c r="Q1678" s="9" t="s">
        <v>32</v>
      </c>
      <c r="R1678" s="17">
        <v>2.4949712916604279</v>
      </c>
      <c r="S1678" s="9">
        <v>2035</v>
      </c>
      <c r="T1678" s="9" t="s">
        <v>27</v>
      </c>
      <c r="U1678" s="9" t="s">
        <v>225</v>
      </c>
      <c r="V1678" s="9" t="s">
        <v>226</v>
      </c>
      <c r="W1678" s="9">
        <v>96</v>
      </c>
      <c r="X1678" s="9" t="s">
        <v>227</v>
      </c>
    </row>
    <row r="1679" spans="1:24" ht="36">
      <c r="A1679" s="9" t="s">
        <v>1593</v>
      </c>
      <c r="B1679" s="9" t="s">
        <v>70</v>
      </c>
      <c r="C1679" s="9" t="s">
        <v>465</v>
      </c>
      <c r="D1679" s="9" t="s">
        <v>27</v>
      </c>
      <c r="E1679" s="9" t="s">
        <v>1023</v>
      </c>
      <c r="F1679" s="9" t="s">
        <v>1023</v>
      </c>
      <c r="G1679" s="9" t="s">
        <v>1594</v>
      </c>
      <c r="H1679" s="9" t="s">
        <v>1595</v>
      </c>
      <c r="I1679" s="9" t="s">
        <v>54</v>
      </c>
      <c r="J1679" s="15">
        <v>18949.308426434578</v>
      </c>
      <c r="K1679" s="16">
        <v>35.812853073473853</v>
      </c>
      <c r="L1679" s="9" t="s">
        <v>27</v>
      </c>
      <c r="M1679" s="9">
        <v>2021</v>
      </c>
      <c r="N1679" s="9" t="s">
        <v>31</v>
      </c>
      <c r="O1679" s="9" t="s">
        <v>31</v>
      </c>
      <c r="P1679" s="9">
        <v>2035</v>
      </c>
      <c r="Q1679" s="9" t="s">
        <v>32</v>
      </c>
      <c r="R1679" s="17">
        <v>10.342146459887106</v>
      </c>
      <c r="S1679" s="9">
        <v>2035</v>
      </c>
      <c r="T1679" s="9" t="s">
        <v>27</v>
      </c>
      <c r="U1679" s="9" t="s">
        <v>225</v>
      </c>
      <c r="V1679" s="9" t="s">
        <v>226</v>
      </c>
      <c r="W1679" s="9">
        <v>96</v>
      </c>
      <c r="X1679" s="9" t="s">
        <v>227</v>
      </c>
    </row>
    <row r="1680" spans="1:24" ht="36">
      <c r="A1680" s="9" t="s">
        <v>1593</v>
      </c>
      <c r="B1680" s="9" t="s">
        <v>70</v>
      </c>
      <c r="C1680" s="9" t="s">
        <v>276</v>
      </c>
      <c r="D1680" s="9" t="s">
        <v>27</v>
      </c>
      <c r="E1680" s="9" t="s">
        <v>1368</v>
      </c>
      <c r="F1680" s="9" t="s">
        <v>1368</v>
      </c>
      <c r="G1680" s="9" t="s">
        <v>1594</v>
      </c>
      <c r="H1680" s="9" t="s">
        <v>1595</v>
      </c>
      <c r="I1680" s="9" t="s">
        <v>54</v>
      </c>
      <c r="J1680" s="15">
        <v>3925.4662458204521</v>
      </c>
      <c r="K1680" s="16">
        <v>5.9608090354995751</v>
      </c>
      <c r="L1680" s="9" t="s">
        <v>27</v>
      </c>
      <c r="M1680" s="9">
        <v>2021</v>
      </c>
      <c r="N1680" s="9" t="s">
        <v>31</v>
      </c>
      <c r="O1680" s="9" t="s">
        <v>31</v>
      </c>
      <c r="P1680" s="9">
        <v>2035</v>
      </c>
      <c r="Q1680" s="9" t="s">
        <v>32</v>
      </c>
      <c r="R1680" s="17">
        <v>3.4749685081489505</v>
      </c>
      <c r="S1680" s="9">
        <v>2035</v>
      </c>
      <c r="T1680" s="9" t="s">
        <v>27</v>
      </c>
      <c r="U1680" s="9" t="s">
        <v>225</v>
      </c>
      <c r="V1680" s="9" t="s">
        <v>226</v>
      </c>
      <c r="W1680" s="9">
        <v>96</v>
      </c>
      <c r="X1680" s="9" t="s">
        <v>227</v>
      </c>
    </row>
    <row r="1681" spans="1:24" ht="36">
      <c r="A1681" s="9" t="s">
        <v>1593</v>
      </c>
      <c r="B1681" s="9" t="s">
        <v>70</v>
      </c>
      <c r="C1681" s="9" t="s">
        <v>465</v>
      </c>
      <c r="D1681" s="9" t="s">
        <v>27</v>
      </c>
      <c r="E1681" s="9" t="s">
        <v>691</v>
      </c>
      <c r="F1681" s="9" t="s">
        <v>691</v>
      </c>
      <c r="G1681" s="9" t="s">
        <v>1594</v>
      </c>
      <c r="H1681" s="9" t="s">
        <v>1595</v>
      </c>
      <c r="I1681" s="9" t="s">
        <v>54</v>
      </c>
      <c r="J1681" s="15">
        <v>11794.910828856811</v>
      </c>
      <c r="K1681" s="16">
        <v>21.29263911605819</v>
      </c>
      <c r="L1681" s="9" t="s">
        <v>27</v>
      </c>
      <c r="M1681" s="9">
        <v>2021</v>
      </c>
      <c r="N1681" s="9" t="s">
        <v>31</v>
      </c>
      <c r="O1681" s="9" t="s">
        <v>31</v>
      </c>
      <c r="P1681" s="9">
        <v>2035</v>
      </c>
      <c r="Q1681" s="9" t="s">
        <v>32</v>
      </c>
      <c r="R1681" s="17">
        <v>9.1943238420788571</v>
      </c>
      <c r="S1681" s="9">
        <v>2035</v>
      </c>
      <c r="T1681" s="9" t="s">
        <v>27</v>
      </c>
      <c r="U1681" s="9" t="s">
        <v>225</v>
      </c>
      <c r="V1681" s="9" t="s">
        <v>226</v>
      </c>
      <c r="W1681" s="9">
        <v>96</v>
      </c>
      <c r="X1681" s="9" t="s">
        <v>227</v>
      </c>
    </row>
    <row r="1682" spans="1:24" ht="36">
      <c r="A1682" s="9" t="s">
        <v>1593</v>
      </c>
      <c r="B1682" s="9" t="s">
        <v>70</v>
      </c>
      <c r="C1682" s="9" t="s">
        <v>252</v>
      </c>
      <c r="D1682" s="9" t="s">
        <v>27</v>
      </c>
      <c r="E1682" s="9" t="s">
        <v>693</v>
      </c>
      <c r="F1682" s="9" t="s">
        <v>693</v>
      </c>
      <c r="G1682" s="9" t="s">
        <v>1594</v>
      </c>
      <c r="H1682" s="9" t="s">
        <v>1595</v>
      </c>
      <c r="I1682" s="9" t="s">
        <v>54</v>
      </c>
      <c r="J1682" s="15">
        <v>2064.8848011509081</v>
      </c>
      <c r="K1682" s="16">
        <v>7.5782546822485948</v>
      </c>
      <c r="L1682" s="9" t="s">
        <v>27</v>
      </c>
      <c r="M1682" s="9">
        <v>2021</v>
      </c>
      <c r="N1682" s="9" t="s">
        <v>31</v>
      </c>
      <c r="O1682" s="9" t="s">
        <v>31</v>
      </c>
      <c r="P1682" s="9">
        <v>2035</v>
      </c>
      <c r="Q1682" s="9" t="s">
        <v>32</v>
      </c>
      <c r="R1682" s="17">
        <v>0.78483452265754461</v>
      </c>
      <c r="S1682" s="9">
        <v>2035</v>
      </c>
      <c r="T1682" s="9" t="s">
        <v>27</v>
      </c>
      <c r="U1682" s="9" t="s">
        <v>225</v>
      </c>
      <c r="V1682" s="9" t="s">
        <v>226</v>
      </c>
      <c r="W1682" s="9">
        <v>96</v>
      </c>
      <c r="X1682" s="9" t="s">
        <v>227</v>
      </c>
    </row>
    <row r="1683" spans="1:24" ht="36">
      <c r="A1683" s="9" t="s">
        <v>1593</v>
      </c>
      <c r="B1683" s="9" t="s">
        <v>70</v>
      </c>
      <c r="C1683" s="9" t="s">
        <v>323</v>
      </c>
      <c r="D1683" s="9" t="s">
        <v>27</v>
      </c>
      <c r="E1683" s="9" t="s">
        <v>695</v>
      </c>
      <c r="F1683" s="9" t="s">
        <v>695</v>
      </c>
      <c r="G1683" s="9" t="s">
        <v>1594</v>
      </c>
      <c r="H1683" s="9" t="s">
        <v>1595</v>
      </c>
      <c r="I1683" s="9" t="s">
        <v>54</v>
      </c>
      <c r="J1683" s="15">
        <v>83065.4876328104</v>
      </c>
      <c r="K1683" s="16">
        <v>216.64835375916093</v>
      </c>
      <c r="L1683" s="9" t="s">
        <v>27</v>
      </c>
      <c r="M1683" s="9">
        <v>2021</v>
      </c>
      <c r="N1683" s="9" t="s">
        <v>31</v>
      </c>
      <c r="O1683" s="9" t="s">
        <v>31</v>
      </c>
      <c r="P1683" s="9">
        <v>2035</v>
      </c>
      <c r="Q1683" s="9" t="s">
        <v>32</v>
      </c>
      <c r="R1683" s="17">
        <v>22.221618177412697</v>
      </c>
      <c r="S1683" s="9">
        <v>2035</v>
      </c>
      <c r="T1683" s="9" t="s">
        <v>27</v>
      </c>
      <c r="U1683" s="9" t="s">
        <v>225</v>
      </c>
      <c r="V1683" s="9" t="s">
        <v>226</v>
      </c>
      <c r="W1683" s="9">
        <v>96</v>
      </c>
      <c r="X1683" s="9" t="s">
        <v>227</v>
      </c>
    </row>
    <row r="1684" spans="1:24" ht="36">
      <c r="A1684" s="9" t="s">
        <v>1593</v>
      </c>
      <c r="B1684" s="9" t="s">
        <v>70</v>
      </c>
      <c r="C1684" s="9" t="s">
        <v>372</v>
      </c>
      <c r="D1684" s="9" t="s">
        <v>27</v>
      </c>
      <c r="E1684" s="9" t="s">
        <v>1025</v>
      </c>
      <c r="F1684" s="9" t="s">
        <v>1025</v>
      </c>
      <c r="G1684" s="9" t="s">
        <v>1594</v>
      </c>
      <c r="H1684" s="9" t="s">
        <v>1595</v>
      </c>
      <c r="I1684" s="9" t="s">
        <v>54</v>
      </c>
      <c r="J1684" s="15">
        <v>44659.870989354276</v>
      </c>
      <c r="K1684" s="16">
        <v>99.268800981261094</v>
      </c>
      <c r="L1684" s="9" t="s">
        <v>27</v>
      </c>
      <c r="M1684" s="9">
        <v>2021</v>
      </c>
      <c r="N1684" s="9" t="s">
        <v>31</v>
      </c>
      <c r="O1684" s="9" t="s">
        <v>31</v>
      </c>
      <c r="P1684" s="9">
        <v>2035</v>
      </c>
      <c r="Q1684" s="9" t="s">
        <v>32</v>
      </c>
      <c r="R1684" s="17">
        <v>23.989942218643932</v>
      </c>
      <c r="S1684" s="9">
        <v>2035</v>
      </c>
      <c r="T1684" s="9" t="s">
        <v>27</v>
      </c>
      <c r="U1684" s="9" t="s">
        <v>225</v>
      </c>
      <c r="V1684" s="9" t="s">
        <v>226</v>
      </c>
      <c r="W1684" s="9">
        <v>96</v>
      </c>
      <c r="X1684" s="9" t="s">
        <v>227</v>
      </c>
    </row>
    <row r="1685" spans="1:24" ht="36">
      <c r="A1685" s="9" t="s">
        <v>1593</v>
      </c>
      <c r="B1685" s="9" t="s">
        <v>70</v>
      </c>
      <c r="C1685" s="9" t="s">
        <v>43</v>
      </c>
      <c r="D1685" s="9" t="s">
        <v>27</v>
      </c>
      <c r="E1685" s="9" t="s">
        <v>1369</v>
      </c>
      <c r="F1685" s="9" t="s">
        <v>1369</v>
      </c>
      <c r="G1685" s="9" t="s">
        <v>1594</v>
      </c>
      <c r="H1685" s="9" t="s">
        <v>1595</v>
      </c>
      <c r="I1685" s="9" t="s">
        <v>54</v>
      </c>
      <c r="J1685" s="15">
        <v>2875.586722511156</v>
      </c>
      <c r="K1685" s="16">
        <v>6.2898401325916193</v>
      </c>
      <c r="L1685" s="9" t="s">
        <v>27</v>
      </c>
      <c r="M1685" s="9">
        <v>2021</v>
      </c>
      <c r="N1685" s="9" t="s">
        <v>31</v>
      </c>
      <c r="O1685" s="9" t="s">
        <v>31</v>
      </c>
      <c r="P1685" s="9">
        <v>2035</v>
      </c>
      <c r="Q1685" s="9" t="s">
        <v>32</v>
      </c>
      <c r="R1685" s="17">
        <v>1.5913953811790067</v>
      </c>
      <c r="S1685" s="9">
        <v>2035</v>
      </c>
      <c r="T1685" s="9" t="s">
        <v>27</v>
      </c>
      <c r="U1685" s="9" t="s">
        <v>225</v>
      </c>
      <c r="V1685" s="9" t="s">
        <v>226</v>
      </c>
      <c r="W1685" s="9">
        <v>96</v>
      </c>
      <c r="X1685" s="9" t="s">
        <v>227</v>
      </c>
    </row>
    <row r="1686" spans="1:24" ht="36">
      <c r="A1686" s="9" t="s">
        <v>1593</v>
      </c>
      <c r="B1686" s="9" t="s">
        <v>70</v>
      </c>
      <c r="C1686" s="9" t="s">
        <v>465</v>
      </c>
      <c r="D1686" s="9" t="s">
        <v>27</v>
      </c>
      <c r="E1686" s="9" t="s">
        <v>1370</v>
      </c>
      <c r="F1686" s="9" t="s">
        <v>1370</v>
      </c>
      <c r="G1686" s="9" t="s">
        <v>1594</v>
      </c>
      <c r="H1686" s="9" t="s">
        <v>1595</v>
      </c>
      <c r="I1686" s="9" t="s">
        <v>54</v>
      </c>
      <c r="J1686" s="15">
        <v>8618.1871257057865</v>
      </c>
      <c r="K1686" s="16">
        <v>16.305648960343358</v>
      </c>
      <c r="L1686" s="9" t="s">
        <v>27</v>
      </c>
      <c r="M1686" s="9">
        <v>2021</v>
      </c>
      <c r="N1686" s="9" t="s">
        <v>31</v>
      </c>
      <c r="O1686" s="9" t="s">
        <v>31</v>
      </c>
      <c r="P1686" s="9">
        <v>2035</v>
      </c>
      <c r="Q1686" s="9" t="s">
        <v>32</v>
      </c>
      <c r="R1686" s="17">
        <v>4.7453227292376452</v>
      </c>
      <c r="S1686" s="9">
        <v>2035</v>
      </c>
      <c r="T1686" s="9" t="s">
        <v>27</v>
      </c>
      <c r="U1686" s="9" t="s">
        <v>225</v>
      </c>
      <c r="V1686" s="9" t="s">
        <v>226</v>
      </c>
      <c r="W1686" s="9">
        <v>96</v>
      </c>
      <c r="X1686" s="9" t="s">
        <v>227</v>
      </c>
    </row>
    <row r="1687" spans="1:24" ht="36">
      <c r="A1687" s="9" t="s">
        <v>1593</v>
      </c>
      <c r="B1687" s="9" t="s">
        <v>70</v>
      </c>
      <c r="C1687" s="9" t="s">
        <v>298</v>
      </c>
      <c r="D1687" s="9" t="s">
        <v>27</v>
      </c>
      <c r="E1687" s="9" t="s">
        <v>1371</v>
      </c>
      <c r="F1687" s="9" t="s">
        <v>1371</v>
      </c>
      <c r="G1687" s="9" t="s">
        <v>1594</v>
      </c>
      <c r="H1687" s="9" t="s">
        <v>1595</v>
      </c>
      <c r="I1687" s="9" t="s">
        <v>54</v>
      </c>
      <c r="J1687" s="15">
        <v>2731.1726759554185</v>
      </c>
      <c r="K1687" s="16">
        <v>3.4034649888280484</v>
      </c>
      <c r="L1687" s="9" t="s">
        <v>27</v>
      </c>
      <c r="M1687" s="9">
        <v>2021</v>
      </c>
      <c r="N1687" s="9" t="s">
        <v>31</v>
      </c>
      <c r="O1687" s="9" t="s">
        <v>31</v>
      </c>
      <c r="P1687" s="9">
        <v>2035</v>
      </c>
      <c r="Q1687" s="9" t="s">
        <v>32</v>
      </c>
      <c r="R1687" s="17">
        <v>1.584071509071223</v>
      </c>
      <c r="S1687" s="9">
        <v>2035</v>
      </c>
      <c r="T1687" s="9" t="s">
        <v>27</v>
      </c>
      <c r="U1687" s="9" t="s">
        <v>225</v>
      </c>
      <c r="V1687" s="9" t="s">
        <v>226</v>
      </c>
      <c r="W1687" s="9">
        <v>96</v>
      </c>
      <c r="X1687" s="9" t="s">
        <v>227</v>
      </c>
    </row>
    <row r="1688" spans="1:24" ht="36">
      <c r="A1688" s="9" t="s">
        <v>1593</v>
      </c>
      <c r="B1688" s="9" t="s">
        <v>70</v>
      </c>
      <c r="C1688" s="9" t="s">
        <v>136</v>
      </c>
      <c r="D1688" s="9" t="s">
        <v>27</v>
      </c>
      <c r="E1688" s="9" t="s">
        <v>1372</v>
      </c>
      <c r="F1688" s="9" t="s">
        <v>1372</v>
      </c>
      <c r="G1688" s="9" t="s">
        <v>1594</v>
      </c>
      <c r="H1688" s="9" t="s">
        <v>1595</v>
      </c>
      <c r="I1688" s="9" t="s">
        <v>54</v>
      </c>
      <c r="J1688" s="15">
        <v>3203.600784983797</v>
      </c>
      <c r="K1688" s="16">
        <v>7.4541219893691331</v>
      </c>
      <c r="L1688" s="9" t="s">
        <v>27</v>
      </c>
      <c r="M1688" s="9">
        <v>2021</v>
      </c>
      <c r="N1688" s="9" t="s">
        <v>31</v>
      </c>
      <c r="O1688" s="9" t="s">
        <v>31</v>
      </c>
      <c r="P1688" s="9">
        <v>2035</v>
      </c>
      <c r="Q1688" s="9" t="s">
        <v>32</v>
      </c>
      <c r="R1688" s="17">
        <v>1.6512082265110986</v>
      </c>
      <c r="S1688" s="9">
        <v>2035</v>
      </c>
      <c r="T1688" s="9" t="s">
        <v>27</v>
      </c>
      <c r="U1688" s="9" t="s">
        <v>225</v>
      </c>
      <c r="V1688" s="9" t="s">
        <v>226</v>
      </c>
      <c r="W1688" s="9">
        <v>96</v>
      </c>
      <c r="X1688" s="9" t="s">
        <v>227</v>
      </c>
    </row>
    <row r="1689" spans="1:24" ht="36">
      <c r="A1689" s="9" t="s">
        <v>1593</v>
      </c>
      <c r="B1689" s="9" t="s">
        <v>70</v>
      </c>
      <c r="C1689" s="9" t="s">
        <v>122</v>
      </c>
      <c r="D1689" s="9" t="s">
        <v>27</v>
      </c>
      <c r="E1689" s="9" t="s">
        <v>1373</v>
      </c>
      <c r="F1689" s="9" t="s">
        <v>1373</v>
      </c>
      <c r="G1689" s="9" t="s">
        <v>1594</v>
      </c>
      <c r="H1689" s="9" t="s">
        <v>1595</v>
      </c>
      <c r="I1689" s="9" t="s">
        <v>54</v>
      </c>
      <c r="J1689" s="15">
        <v>3423.0608425279052</v>
      </c>
      <c r="K1689" s="16">
        <v>5.5767366226183785</v>
      </c>
      <c r="L1689" s="9" t="s">
        <v>27</v>
      </c>
      <c r="M1689" s="9">
        <v>2021</v>
      </c>
      <c r="N1689" s="9" t="s">
        <v>31</v>
      </c>
      <c r="O1689" s="9" t="s">
        <v>31</v>
      </c>
      <c r="P1689" s="9">
        <v>2035</v>
      </c>
      <c r="Q1689" s="9" t="s">
        <v>32</v>
      </c>
      <c r="R1689" s="17">
        <v>1.9045433520621027</v>
      </c>
      <c r="S1689" s="9">
        <v>2035</v>
      </c>
      <c r="T1689" s="9" t="s">
        <v>27</v>
      </c>
      <c r="U1689" s="9" t="s">
        <v>225</v>
      </c>
      <c r="V1689" s="9" t="s">
        <v>226</v>
      </c>
      <c r="W1689" s="9">
        <v>96</v>
      </c>
      <c r="X1689" s="9" t="s">
        <v>227</v>
      </c>
    </row>
    <row r="1690" spans="1:24" ht="36">
      <c r="A1690" s="9" t="s">
        <v>1593</v>
      </c>
      <c r="B1690" s="9" t="s">
        <v>70</v>
      </c>
      <c r="C1690" s="9" t="s">
        <v>247</v>
      </c>
      <c r="D1690" s="9" t="s">
        <v>27</v>
      </c>
      <c r="E1690" s="9" t="s">
        <v>1374</v>
      </c>
      <c r="F1690" s="9" t="s">
        <v>1374</v>
      </c>
      <c r="G1690" s="9" t="s">
        <v>1594</v>
      </c>
      <c r="H1690" s="9" t="s">
        <v>1595</v>
      </c>
      <c r="I1690" s="9" t="s">
        <v>54</v>
      </c>
      <c r="J1690" s="15">
        <v>30838.241714877753</v>
      </c>
      <c r="K1690" s="16">
        <v>110.51610462150153</v>
      </c>
      <c r="L1690" s="9" t="s">
        <v>27</v>
      </c>
      <c r="M1690" s="9">
        <v>2021</v>
      </c>
      <c r="N1690" s="9" t="s">
        <v>31</v>
      </c>
      <c r="O1690" s="9" t="s">
        <v>31</v>
      </c>
      <c r="P1690" s="9">
        <v>2035</v>
      </c>
      <c r="Q1690" s="9" t="s">
        <v>32</v>
      </c>
      <c r="R1690" s="17">
        <v>14.919015959431018</v>
      </c>
      <c r="S1690" s="9">
        <v>2035</v>
      </c>
      <c r="T1690" s="9" t="s">
        <v>27</v>
      </c>
      <c r="U1690" s="9" t="s">
        <v>225</v>
      </c>
      <c r="V1690" s="9" t="s">
        <v>226</v>
      </c>
      <c r="W1690" s="9">
        <v>96</v>
      </c>
      <c r="X1690" s="9" t="s">
        <v>227</v>
      </c>
    </row>
    <row r="1691" spans="1:24" ht="36">
      <c r="A1691" s="9" t="s">
        <v>1593</v>
      </c>
      <c r="B1691" s="9" t="s">
        <v>70</v>
      </c>
      <c r="C1691" s="9" t="s">
        <v>294</v>
      </c>
      <c r="D1691" s="9" t="s">
        <v>27</v>
      </c>
      <c r="E1691" s="9" t="s">
        <v>335</v>
      </c>
      <c r="F1691" s="9" t="s">
        <v>335</v>
      </c>
      <c r="G1691" s="9" t="s">
        <v>1594</v>
      </c>
      <c r="H1691" s="9" t="s">
        <v>1595</v>
      </c>
      <c r="I1691" s="9" t="s">
        <v>54</v>
      </c>
      <c r="J1691" s="15">
        <v>589850.19608018233</v>
      </c>
      <c r="K1691" s="16">
        <v>1533.1403566852568</v>
      </c>
      <c r="L1691" s="9" t="s">
        <v>27</v>
      </c>
      <c r="M1691" s="9">
        <v>2021</v>
      </c>
      <c r="N1691" s="9" t="s">
        <v>31</v>
      </c>
      <c r="O1691" s="9" t="s">
        <v>31</v>
      </c>
      <c r="P1691" s="9">
        <v>2035</v>
      </c>
      <c r="Q1691" s="9" t="s">
        <v>32</v>
      </c>
      <c r="R1691" s="17">
        <v>219.89905401359479</v>
      </c>
      <c r="S1691" s="9">
        <v>2035</v>
      </c>
      <c r="T1691" s="9" t="s">
        <v>27</v>
      </c>
      <c r="U1691" s="9" t="s">
        <v>225</v>
      </c>
      <c r="V1691" s="9" t="s">
        <v>226</v>
      </c>
      <c r="W1691" s="9">
        <v>96</v>
      </c>
      <c r="X1691" s="9" t="s">
        <v>227</v>
      </c>
    </row>
    <row r="1692" spans="1:24" ht="36">
      <c r="A1692" s="9" t="s">
        <v>1593</v>
      </c>
      <c r="B1692" s="9" t="s">
        <v>70</v>
      </c>
      <c r="C1692" s="9" t="s">
        <v>288</v>
      </c>
      <c r="D1692" s="9" t="s">
        <v>27</v>
      </c>
      <c r="E1692" s="9" t="s">
        <v>1027</v>
      </c>
      <c r="F1692" s="9" t="s">
        <v>1027</v>
      </c>
      <c r="G1692" s="9" t="s">
        <v>1594</v>
      </c>
      <c r="H1692" s="9" t="s">
        <v>1595</v>
      </c>
      <c r="I1692" s="9" t="s">
        <v>54</v>
      </c>
      <c r="J1692" s="15">
        <v>3086.5550185686016</v>
      </c>
      <c r="K1692" s="16">
        <v>6.2232685394722154</v>
      </c>
      <c r="L1692" s="9" t="s">
        <v>27</v>
      </c>
      <c r="M1692" s="9">
        <v>2021</v>
      </c>
      <c r="N1692" s="9" t="s">
        <v>31</v>
      </c>
      <c r="O1692" s="9" t="s">
        <v>31</v>
      </c>
      <c r="P1692" s="9">
        <v>2035</v>
      </c>
      <c r="Q1692" s="9" t="s">
        <v>32</v>
      </c>
      <c r="R1692" s="17">
        <v>1.7727949207741294</v>
      </c>
      <c r="S1692" s="9">
        <v>2035</v>
      </c>
      <c r="T1692" s="9" t="s">
        <v>27</v>
      </c>
      <c r="U1692" s="9" t="s">
        <v>225</v>
      </c>
      <c r="V1692" s="9" t="s">
        <v>226</v>
      </c>
      <c r="W1692" s="9">
        <v>96</v>
      </c>
      <c r="X1692" s="9" t="s">
        <v>227</v>
      </c>
    </row>
    <row r="1693" spans="1:24" ht="36">
      <c r="A1693" s="9" t="s">
        <v>1593</v>
      </c>
      <c r="B1693" s="9" t="s">
        <v>70</v>
      </c>
      <c r="C1693" s="9" t="s">
        <v>270</v>
      </c>
      <c r="D1693" s="9" t="s">
        <v>27</v>
      </c>
      <c r="E1693" s="9" t="s">
        <v>1375</v>
      </c>
      <c r="F1693" s="9" t="s">
        <v>1375</v>
      </c>
      <c r="G1693" s="9" t="s">
        <v>1594</v>
      </c>
      <c r="H1693" s="9" t="s">
        <v>1595</v>
      </c>
      <c r="I1693" s="9" t="s">
        <v>54</v>
      </c>
      <c r="J1693" s="15">
        <v>7651.4355690795401</v>
      </c>
      <c r="K1693" s="16">
        <v>16.471391755899262</v>
      </c>
      <c r="L1693" s="9" t="s">
        <v>27</v>
      </c>
      <c r="M1693" s="9">
        <v>2021</v>
      </c>
      <c r="N1693" s="9" t="s">
        <v>31</v>
      </c>
      <c r="O1693" s="9" t="s">
        <v>31</v>
      </c>
      <c r="P1693" s="9">
        <v>2035</v>
      </c>
      <c r="Q1693" s="9" t="s">
        <v>32</v>
      </c>
      <c r="R1693" s="17">
        <v>4.4317023426908531</v>
      </c>
      <c r="S1693" s="9">
        <v>2035</v>
      </c>
      <c r="T1693" s="9" t="s">
        <v>27</v>
      </c>
      <c r="U1693" s="9" t="s">
        <v>225</v>
      </c>
      <c r="V1693" s="9" t="s">
        <v>226</v>
      </c>
      <c r="W1693" s="9">
        <v>96</v>
      </c>
      <c r="X1693" s="9" t="s">
        <v>227</v>
      </c>
    </row>
    <row r="1694" spans="1:24" ht="36">
      <c r="A1694" s="9" t="s">
        <v>1593</v>
      </c>
      <c r="B1694" s="9" t="s">
        <v>70</v>
      </c>
      <c r="C1694" s="9" t="s">
        <v>266</v>
      </c>
      <c r="D1694" s="9" t="s">
        <v>27</v>
      </c>
      <c r="E1694" s="9" t="s">
        <v>1376</v>
      </c>
      <c r="F1694" s="9" t="s">
        <v>1376</v>
      </c>
      <c r="G1694" s="9" t="s">
        <v>1594</v>
      </c>
      <c r="H1694" s="9" t="s">
        <v>1595</v>
      </c>
      <c r="I1694" s="9" t="s">
        <v>54</v>
      </c>
      <c r="J1694" s="15">
        <v>4830.5526465031562</v>
      </c>
      <c r="K1694" s="16">
        <v>11.761799329710925</v>
      </c>
      <c r="L1694" s="9" t="s">
        <v>27</v>
      </c>
      <c r="M1694" s="9">
        <v>2021</v>
      </c>
      <c r="N1694" s="9" t="s">
        <v>31</v>
      </c>
      <c r="O1694" s="9" t="s">
        <v>31</v>
      </c>
      <c r="P1694" s="9">
        <v>2035</v>
      </c>
      <c r="Q1694" s="9" t="s">
        <v>32</v>
      </c>
      <c r="R1694" s="17">
        <v>2.2951605338136827</v>
      </c>
      <c r="S1694" s="9">
        <v>2035</v>
      </c>
      <c r="T1694" s="9" t="s">
        <v>27</v>
      </c>
      <c r="U1694" s="9" t="s">
        <v>225</v>
      </c>
      <c r="V1694" s="9" t="s">
        <v>226</v>
      </c>
      <c r="W1694" s="9">
        <v>96</v>
      </c>
      <c r="X1694" s="9" t="s">
        <v>227</v>
      </c>
    </row>
    <row r="1695" spans="1:24" ht="36">
      <c r="A1695" s="9" t="s">
        <v>1593</v>
      </c>
      <c r="B1695" s="9" t="s">
        <v>70</v>
      </c>
      <c r="C1695" s="9" t="s">
        <v>590</v>
      </c>
      <c r="D1695" s="9" t="s">
        <v>27</v>
      </c>
      <c r="E1695" s="9" t="s">
        <v>1377</v>
      </c>
      <c r="F1695" s="9" t="s">
        <v>1377</v>
      </c>
      <c r="G1695" s="9" t="s">
        <v>1594</v>
      </c>
      <c r="H1695" s="9" t="s">
        <v>1595</v>
      </c>
      <c r="I1695" s="9" t="s">
        <v>54</v>
      </c>
      <c r="J1695" s="15">
        <v>4884.2577907145887</v>
      </c>
      <c r="K1695" s="16">
        <v>8.3574858593023738</v>
      </c>
      <c r="L1695" s="9" t="s">
        <v>27</v>
      </c>
      <c r="M1695" s="9">
        <v>2021</v>
      </c>
      <c r="N1695" s="9" t="s">
        <v>31</v>
      </c>
      <c r="O1695" s="9" t="s">
        <v>31</v>
      </c>
      <c r="P1695" s="9">
        <v>2035</v>
      </c>
      <c r="Q1695" s="9" t="s">
        <v>32</v>
      </c>
      <c r="R1695" s="17">
        <v>4.0268271003496672</v>
      </c>
      <c r="S1695" s="9">
        <v>2035</v>
      </c>
      <c r="T1695" s="9" t="s">
        <v>27</v>
      </c>
      <c r="U1695" s="9" t="s">
        <v>225</v>
      </c>
      <c r="V1695" s="9" t="s">
        <v>226</v>
      </c>
      <c r="W1695" s="9">
        <v>96</v>
      </c>
      <c r="X1695" s="9" t="s">
        <v>227</v>
      </c>
    </row>
    <row r="1696" spans="1:24" ht="36">
      <c r="A1696" s="9" t="s">
        <v>1593</v>
      </c>
      <c r="B1696" s="9" t="s">
        <v>70</v>
      </c>
      <c r="C1696" s="9" t="s">
        <v>372</v>
      </c>
      <c r="D1696" s="9" t="s">
        <v>27</v>
      </c>
      <c r="E1696" s="9" t="s">
        <v>697</v>
      </c>
      <c r="F1696" s="9" t="s">
        <v>697</v>
      </c>
      <c r="G1696" s="9" t="s">
        <v>1594</v>
      </c>
      <c r="H1696" s="9" t="s">
        <v>1595</v>
      </c>
      <c r="I1696" s="9" t="s">
        <v>54</v>
      </c>
      <c r="J1696" s="15">
        <v>6453.8537119379016</v>
      </c>
      <c r="K1696" s="16">
        <v>14.178946116254252</v>
      </c>
      <c r="L1696" s="9" t="s">
        <v>27</v>
      </c>
      <c r="M1696" s="9">
        <v>2021</v>
      </c>
      <c r="N1696" s="9" t="s">
        <v>31</v>
      </c>
      <c r="O1696" s="9" t="s">
        <v>31</v>
      </c>
      <c r="P1696" s="9">
        <v>2035</v>
      </c>
      <c r="Q1696" s="9" t="s">
        <v>32</v>
      </c>
      <c r="R1696" s="17">
        <v>2.9260587623433767</v>
      </c>
      <c r="S1696" s="9">
        <v>2035</v>
      </c>
      <c r="T1696" s="9" t="s">
        <v>27</v>
      </c>
      <c r="U1696" s="9" t="s">
        <v>225</v>
      </c>
      <c r="V1696" s="9" t="s">
        <v>226</v>
      </c>
      <c r="W1696" s="9">
        <v>96</v>
      </c>
      <c r="X1696" s="9" t="s">
        <v>227</v>
      </c>
    </row>
    <row r="1697" spans="1:24" ht="36">
      <c r="A1697" s="9" t="s">
        <v>1593</v>
      </c>
      <c r="B1697" s="9" t="s">
        <v>70</v>
      </c>
      <c r="C1697" s="9" t="s">
        <v>229</v>
      </c>
      <c r="D1697" s="9" t="s">
        <v>27</v>
      </c>
      <c r="E1697" s="9" t="s">
        <v>338</v>
      </c>
      <c r="F1697" s="9" t="s">
        <v>338</v>
      </c>
      <c r="G1697" s="9" t="s">
        <v>1594</v>
      </c>
      <c r="H1697" s="9" t="s">
        <v>1595</v>
      </c>
      <c r="I1697" s="9" t="s">
        <v>54</v>
      </c>
      <c r="J1697" s="15">
        <v>54436.160716000173</v>
      </c>
      <c r="K1697" s="16">
        <v>161.2027706564634</v>
      </c>
      <c r="L1697" s="9" t="s">
        <v>27</v>
      </c>
      <c r="M1697" s="9">
        <v>2021</v>
      </c>
      <c r="N1697" s="9" t="s">
        <v>31</v>
      </c>
      <c r="O1697" s="9" t="s">
        <v>31</v>
      </c>
      <c r="P1697" s="9">
        <v>2035</v>
      </c>
      <c r="Q1697" s="9" t="s">
        <v>32</v>
      </c>
      <c r="R1697" s="17">
        <v>27.717221874052765</v>
      </c>
      <c r="S1697" s="9">
        <v>2035</v>
      </c>
      <c r="T1697" s="9" t="s">
        <v>27</v>
      </c>
      <c r="U1697" s="9" t="s">
        <v>225</v>
      </c>
      <c r="V1697" s="9" t="s">
        <v>226</v>
      </c>
      <c r="W1697" s="9">
        <v>96</v>
      </c>
      <c r="X1697" s="9" t="s">
        <v>227</v>
      </c>
    </row>
    <row r="1698" spans="1:24" ht="36">
      <c r="A1698" s="9" t="s">
        <v>1593</v>
      </c>
      <c r="B1698" s="9" t="s">
        <v>70</v>
      </c>
      <c r="C1698" s="9" t="s">
        <v>43</v>
      </c>
      <c r="D1698" s="9" t="s">
        <v>27</v>
      </c>
      <c r="E1698" s="9" t="s">
        <v>699</v>
      </c>
      <c r="F1698" s="9" t="s">
        <v>699</v>
      </c>
      <c r="G1698" s="9" t="s">
        <v>1594</v>
      </c>
      <c r="H1698" s="9" t="s">
        <v>1595</v>
      </c>
      <c r="I1698" s="9" t="s">
        <v>54</v>
      </c>
      <c r="J1698" s="15">
        <v>3438.0145257242634</v>
      </c>
      <c r="K1698" s="16">
        <v>6.3544437465978323</v>
      </c>
      <c r="L1698" s="9" t="s">
        <v>27</v>
      </c>
      <c r="M1698" s="9">
        <v>2021</v>
      </c>
      <c r="N1698" s="9" t="s">
        <v>31</v>
      </c>
      <c r="O1698" s="9" t="s">
        <v>31</v>
      </c>
      <c r="P1698" s="9">
        <v>2035</v>
      </c>
      <c r="Q1698" s="9" t="s">
        <v>32</v>
      </c>
      <c r="R1698" s="17">
        <v>2.0274990516127458</v>
      </c>
      <c r="S1698" s="9">
        <v>2035</v>
      </c>
      <c r="T1698" s="9" t="s">
        <v>27</v>
      </c>
      <c r="U1698" s="9" t="s">
        <v>225</v>
      </c>
      <c r="V1698" s="9" t="s">
        <v>226</v>
      </c>
      <c r="W1698" s="9">
        <v>96</v>
      </c>
      <c r="X1698" s="9" t="s">
        <v>227</v>
      </c>
    </row>
    <row r="1699" spans="1:24" ht="36">
      <c r="A1699" s="9" t="s">
        <v>1593</v>
      </c>
      <c r="B1699" s="9" t="s">
        <v>70</v>
      </c>
      <c r="C1699" s="9" t="s">
        <v>247</v>
      </c>
      <c r="D1699" s="9" t="s">
        <v>27</v>
      </c>
      <c r="E1699" s="9" t="s">
        <v>701</v>
      </c>
      <c r="F1699" s="9" t="s">
        <v>701</v>
      </c>
      <c r="G1699" s="9" t="s">
        <v>1594</v>
      </c>
      <c r="H1699" s="9" t="s">
        <v>1595</v>
      </c>
      <c r="I1699" s="9" t="s">
        <v>54</v>
      </c>
      <c r="J1699" s="15">
        <v>9256.1306850486599</v>
      </c>
      <c r="K1699" s="16">
        <v>20.441209126041908</v>
      </c>
      <c r="L1699" s="9" t="s">
        <v>27</v>
      </c>
      <c r="M1699" s="9">
        <v>2021</v>
      </c>
      <c r="N1699" s="9" t="s">
        <v>31</v>
      </c>
      <c r="O1699" s="9" t="s">
        <v>31</v>
      </c>
      <c r="P1699" s="9">
        <v>2035</v>
      </c>
      <c r="Q1699" s="9" t="s">
        <v>32</v>
      </c>
      <c r="R1699" s="17">
        <v>5.4764083558747121</v>
      </c>
      <c r="S1699" s="9">
        <v>2035</v>
      </c>
      <c r="T1699" s="9" t="s">
        <v>27</v>
      </c>
      <c r="U1699" s="9" t="s">
        <v>225</v>
      </c>
      <c r="V1699" s="9" t="s">
        <v>226</v>
      </c>
      <c r="W1699" s="9">
        <v>96</v>
      </c>
      <c r="X1699" s="9" t="s">
        <v>227</v>
      </c>
    </row>
    <row r="1700" spans="1:24" ht="36">
      <c r="A1700" s="9" t="s">
        <v>1593</v>
      </c>
      <c r="B1700" s="9" t="s">
        <v>70</v>
      </c>
      <c r="C1700" s="9" t="s">
        <v>284</v>
      </c>
      <c r="D1700" s="9" t="s">
        <v>27</v>
      </c>
      <c r="E1700" s="9" t="s">
        <v>342</v>
      </c>
      <c r="F1700" s="9" t="s">
        <v>342</v>
      </c>
      <c r="G1700" s="9" t="s">
        <v>1594</v>
      </c>
      <c r="H1700" s="9" t="s">
        <v>1595</v>
      </c>
      <c r="I1700" s="9" t="s">
        <v>54</v>
      </c>
      <c r="J1700" s="15">
        <v>15826.641929721065</v>
      </c>
      <c r="K1700" s="16">
        <v>53.065753519768549</v>
      </c>
      <c r="L1700" s="9" t="s">
        <v>27</v>
      </c>
      <c r="M1700" s="9">
        <v>2021</v>
      </c>
      <c r="N1700" s="9" t="s">
        <v>31</v>
      </c>
      <c r="O1700" s="9" t="s">
        <v>31</v>
      </c>
      <c r="P1700" s="9">
        <v>2035</v>
      </c>
      <c r="Q1700" s="9" t="s">
        <v>32</v>
      </c>
      <c r="R1700" s="17">
        <v>7.708965081851523</v>
      </c>
      <c r="S1700" s="9">
        <v>2035</v>
      </c>
      <c r="T1700" s="9" t="s">
        <v>27</v>
      </c>
      <c r="U1700" s="9" t="s">
        <v>225</v>
      </c>
      <c r="V1700" s="9" t="s">
        <v>226</v>
      </c>
      <c r="W1700" s="9">
        <v>96</v>
      </c>
      <c r="X1700" s="9" t="s">
        <v>227</v>
      </c>
    </row>
    <row r="1701" spans="1:24" ht="36">
      <c r="A1701" s="9" t="s">
        <v>1593</v>
      </c>
      <c r="B1701" s="9" t="s">
        <v>70</v>
      </c>
      <c r="C1701" s="9" t="s">
        <v>372</v>
      </c>
      <c r="D1701" s="9" t="s">
        <v>27</v>
      </c>
      <c r="E1701" s="9" t="s">
        <v>1378</v>
      </c>
      <c r="F1701" s="9" t="s">
        <v>1378</v>
      </c>
      <c r="G1701" s="9" t="s">
        <v>1594</v>
      </c>
      <c r="H1701" s="9" t="s">
        <v>1595</v>
      </c>
      <c r="I1701" s="9" t="s">
        <v>54</v>
      </c>
      <c r="J1701" s="15">
        <v>8085.9285938675575</v>
      </c>
      <c r="K1701" s="16">
        <v>17.922112373829659</v>
      </c>
      <c r="L1701" s="9" t="s">
        <v>27</v>
      </c>
      <c r="M1701" s="9">
        <v>2021</v>
      </c>
      <c r="N1701" s="9" t="s">
        <v>31</v>
      </c>
      <c r="O1701" s="9" t="s">
        <v>31</v>
      </c>
      <c r="P1701" s="9">
        <v>2035</v>
      </c>
      <c r="Q1701" s="9" t="s">
        <v>32</v>
      </c>
      <c r="R1701" s="17">
        <v>4.2976202703354387</v>
      </c>
      <c r="S1701" s="9">
        <v>2035</v>
      </c>
      <c r="T1701" s="9" t="s">
        <v>27</v>
      </c>
      <c r="U1701" s="9" t="s">
        <v>225</v>
      </c>
      <c r="V1701" s="9" t="s">
        <v>226</v>
      </c>
      <c r="W1701" s="9">
        <v>96</v>
      </c>
      <c r="X1701" s="9" t="s">
        <v>227</v>
      </c>
    </row>
    <row r="1702" spans="1:24" ht="36">
      <c r="A1702" s="9" t="s">
        <v>1593</v>
      </c>
      <c r="B1702" s="9" t="s">
        <v>70</v>
      </c>
      <c r="C1702" s="9" t="s">
        <v>241</v>
      </c>
      <c r="D1702" s="9" t="s">
        <v>27</v>
      </c>
      <c r="E1702" s="9" t="s">
        <v>1379</v>
      </c>
      <c r="F1702" s="9" t="s">
        <v>1379</v>
      </c>
      <c r="G1702" s="9" t="s">
        <v>1594</v>
      </c>
      <c r="H1702" s="9" t="s">
        <v>1595</v>
      </c>
      <c r="I1702" s="9" t="s">
        <v>54</v>
      </c>
      <c r="J1702" s="15">
        <v>69545.821712889374</v>
      </c>
      <c r="K1702" s="16">
        <v>253.0793104807687</v>
      </c>
      <c r="L1702" s="9" t="s">
        <v>27</v>
      </c>
      <c r="M1702" s="9">
        <v>2021</v>
      </c>
      <c r="N1702" s="9" t="s">
        <v>31</v>
      </c>
      <c r="O1702" s="9" t="s">
        <v>31</v>
      </c>
      <c r="P1702" s="9">
        <v>2035</v>
      </c>
      <c r="Q1702" s="9" t="s">
        <v>32</v>
      </c>
      <c r="R1702" s="17">
        <v>34.255737522407046</v>
      </c>
      <c r="S1702" s="9">
        <v>2035</v>
      </c>
      <c r="T1702" s="9" t="s">
        <v>27</v>
      </c>
      <c r="U1702" s="9" t="s">
        <v>225</v>
      </c>
      <c r="V1702" s="9" t="s">
        <v>226</v>
      </c>
      <c r="W1702" s="9">
        <v>96</v>
      </c>
      <c r="X1702" s="9" t="s">
        <v>227</v>
      </c>
    </row>
    <row r="1703" spans="1:24" ht="36">
      <c r="A1703" s="9" t="s">
        <v>1593</v>
      </c>
      <c r="B1703" s="9" t="s">
        <v>70</v>
      </c>
      <c r="C1703" s="9" t="s">
        <v>455</v>
      </c>
      <c r="D1703" s="9" t="s">
        <v>27</v>
      </c>
      <c r="E1703" s="9" t="s">
        <v>1380</v>
      </c>
      <c r="F1703" s="9" t="s">
        <v>1380</v>
      </c>
      <c r="G1703" s="9" t="s">
        <v>1594</v>
      </c>
      <c r="H1703" s="9" t="s">
        <v>1595</v>
      </c>
      <c r="I1703" s="9" t="s">
        <v>54</v>
      </c>
      <c r="J1703" s="15">
        <v>16285.083042321694</v>
      </c>
      <c r="K1703" s="16">
        <v>31.259015448723233</v>
      </c>
      <c r="L1703" s="9" t="s">
        <v>27</v>
      </c>
      <c r="M1703" s="9">
        <v>2021</v>
      </c>
      <c r="N1703" s="9" t="s">
        <v>31</v>
      </c>
      <c r="O1703" s="9" t="s">
        <v>31</v>
      </c>
      <c r="P1703" s="9">
        <v>2035</v>
      </c>
      <c r="Q1703" s="9" t="s">
        <v>32</v>
      </c>
      <c r="R1703" s="17">
        <v>4.6821905643797166</v>
      </c>
      <c r="S1703" s="9">
        <v>2035</v>
      </c>
      <c r="T1703" s="9" t="s">
        <v>27</v>
      </c>
      <c r="U1703" s="9" t="s">
        <v>225</v>
      </c>
      <c r="V1703" s="9" t="s">
        <v>226</v>
      </c>
      <c r="W1703" s="9">
        <v>96</v>
      </c>
      <c r="X1703" s="9" t="s">
        <v>227</v>
      </c>
    </row>
    <row r="1704" spans="1:24" ht="36">
      <c r="A1704" s="9" t="s">
        <v>1593</v>
      </c>
      <c r="B1704" s="9" t="s">
        <v>70</v>
      </c>
      <c r="C1704" s="9" t="s">
        <v>276</v>
      </c>
      <c r="D1704" s="9" t="s">
        <v>27</v>
      </c>
      <c r="E1704" s="9" t="s">
        <v>344</v>
      </c>
      <c r="F1704" s="9" t="s">
        <v>344</v>
      </c>
      <c r="G1704" s="9" t="s">
        <v>1594</v>
      </c>
      <c r="H1704" s="9" t="s">
        <v>1595</v>
      </c>
      <c r="I1704" s="9" t="s">
        <v>54</v>
      </c>
      <c r="J1704" s="15">
        <v>15505.743855474184</v>
      </c>
      <c r="K1704" s="16">
        <v>46.022757192890033</v>
      </c>
      <c r="L1704" s="9" t="s">
        <v>27</v>
      </c>
      <c r="M1704" s="9">
        <v>2021</v>
      </c>
      <c r="N1704" s="9" t="s">
        <v>31</v>
      </c>
      <c r="O1704" s="9" t="s">
        <v>31</v>
      </c>
      <c r="P1704" s="9">
        <v>2035</v>
      </c>
      <c r="Q1704" s="9" t="s">
        <v>32</v>
      </c>
      <c r="R1704" s="17">
        <v>8.4362974625431892</v>
      </c>
      <c r="S1704" s="9">
        <v>2035</v>
      </c>
      <c r="T1704" s="9" t="s">
        <v>27</v>
      </c>
      <c r="U1704" s="9" t="s">
        <v>225</v>
      </c>
      <c r="V1704" s="9" t="s">
        <v>226</v>
      </c>
      <c r="W1704" s="9">
        <v>96</v>
      </c>
      <c r="X1704" s="9" t="s">
        <v>227</v>
      </c>
    </row>
    <row r="1705" spans="1:24" ht="36">
      <c r="A1705" s="9" t="s">
        <v>1593</v>
      </c>
      <c r="B1705" s="9" t="s">
        <v>70</v>
      </c>
      <c r="C1705" s="9" t="s">
        <v>346</v>
      </c>
      <c r="D1705" s="9" t="s">
        <v>27</v>
      </c>
      <c r="E1705" s="9" t="s">
        <v>348</v>
      </c>
      <c r="F1705" s="9" t="s">
        <v>348</v>
      </c>
      <c r="G1705" s="9" t="s">
        <v>1594</v>
      </c>
      <c r="H1705" s="9" t="s">
        <v>1595</v>
      </c>
      <c r="I1705" s="9" t="s">
        <v>54</v>
      </c>
      <c r="J1705" s="15">
        <v>2005.0552649412095</v>
      </c>
      <c r="K1705" s="16">
        <v>3.8038806943757342</v>
      </c>
      <c r="L1705" s="9" t="s">
        <v>27</v>
      </c>
      <c r="M1705" s="9">
        <v>2021</v>
      </c>
      <c r="N1705" s="9" t="s">
        <v>31</v>
      </c>
      <c r="O1705" s="9" t="s">
        <v>31</v>
      </c>
      <c r="P1705" s="9">
        <v>2035</v>
      </c>
      <c r="Q1705" s="9" t="s">
        <v>32</v>
      </c>
      <c r="R1705" s="17">
        <v>2.4958053965597817</v>
      </c>
      <c r="S1705" s="9">
        <v>2035</v>
      </c>
      <c r="T1705" s="9" t="s">
        <v>27</v>
      </c>
      <c r="U1705" s="9" t="s">
        <v>225</v>
      </c>
      <c r="V1705" s="9" t="s">
        <v>226</v>
      </c>
      <c r="W1705" s="9">
        <v>96</v>
      </c>
      <c r="X1705" s="9" t="s">
        <v>227</v>
      </c>
    </row>
    <row r="1706" spans="1:24" ht="36">
      <c r="A1706" s="9" t="s">
        <v>1593</v>
      </c>
      <c r="B1706" s="9" t="s">
        <v>70</v>
      </c>
      <c r="C1706" s="9" t="s">
        <v>316</v>
      </c>
      <c r="D1706" s="9" t="s">
        <v>27</v>
      </c>
      <c r="E1706" s="9" t="s">
        <v>703</v>
      </c>
      <c r="F1706" s="9" t="s">
        <v>703</v>
      </c>
      <c r="G1706" s="9" t="s">
        <v>1594</v>
      </c>
      <c r="H1706" s="9" t="s">
        <v>1595</v>
      </c>
      <c r="I1706" s="9" t="s">
        <v>54</v>
      </c>
      <c r="J1706" s="15">
        <v>5808.2354656224161</v>
      </c>
      <c r="K1706" s="16">
        <v>13.291135675990267</v>
      </c>
      <c r="L1706" s="9" t="s">
        <v>27</v>
      </c>
      <c r="M1706" s="9">
        <v>2021</v>
      </c>
      <c r="N1706" s="9" t="s">
        <v>31</v>
      </c>
      <c r="O1706" s="9" t="s">
        <v>31</v>
      </c>
      <c r="P1706" s="9">
        <v>2035</v>
      </c>
      <c r="Q1706" s="9" t="s">
        <v>32</v>
      </c>
      <c r="R1706" s="17">
        <v>2.9959930075520957</v>
      </c>
      <c r="S1706" s="9">
        <v>2035</v>
      </c>
      <c r="T1706" s="9" t="s">
        <v>27</v>
      </c>
      <c r="U1706" s="9" t="s">
        <v>225</v>
      </c>
      <c r="V1706" s="9" t="s">
        <v>226</v>
      </c>
      <c r="W1706" s="9">
        <v>96</v>
      </c>
      <c r="X1706" s="9" t="s">
        <v>227</v>
      </c>
    </row>
    <row r="1707" spans="1:24" ht="36">
      <c r="A1707" s="9" t="s">
        <v>1593</v>
      </c>
      <c r="B1707" s="9" t="s">
        <v>70</v>
      </c>
      <c r="C1707" s="9" t="s">
        <v>241</v>
      </c>
      <c r="D1707" s="9" t="s">
        <v>27</v>
      </c>
      <c r="E1707" s="9" t="s">
        <v>1381</v>
      </c>
      <c r="F1707" s="9" t="s">
        <v>1381</v>
      </c>
      <c r="G1707" s="9" t="s">
        <v>1594</v>
      </c>
      <c r="H1707" s="9" t="s">
        <v>1595</v>
      </c>
      <c r="I1707" s="9" t="s">
        <v>54</v>
      </c>
      <c r="J1707" s="15">
        <v>5435.7821972105003</v>
      </c>
      <c r="K1707" s="16">
        <v>13.119696537711762</v>
      </c>
      <c r="L1707" s="9" t="s">
        <v>27</v>
      </c>
      <c r="M1707" s="9">
        <v>2021</v>
      </c>
      <c r="N1707" s="9" t="s">
        <v>31</v>
      </c>
      <c r="O1707" s="9" t="s">
        <v>31</v>
      </c>
      <c r="P1707" s="9">
        <v>2035</v>
      </c>
      <c r="Q1707" s="9" t="s">
        <v>32</v>
      </c>
      <c r="R1707" s="17">
        <v>1.6374604216882978</v>
      </c>
      <c r="S1707" s="9">
        <v>2035</v>
      </c>
      <c r="T1707" s="9" t="s">
        <v>27</v>
      </c>
      <c r="U1707" s="9" t="s">
        <v>225</v>
      </c>
      <c r="V1707" s="9" t="s">
        <v>226</v>
      </c>
      <c r="W1707" s="9">
        <v>96</v>
      </c>
      <c r="X1707" s="9" t="s">
        <v>227</v>
      </c>
    </row>
    <row r="1708" spans="1:24" ht="36">
      <c r="A1708" s="9" t="s">
        <v>1593</v>
      </c>
      <c r="B1708" s="9" t="s">
        <v>70</v>
      </c>
      <c r="C1708" s="9" t="s">
        <v>234</v>
      </c>
      <c r="D1708" s="9" t="s">
        <v>27</v>
      </c>
      <c r="E1708" s="9" t="s">
        <v>350</v>
      </c>
      <c r="F1708" s="9" t="s">
        <v>350</v>
      </c>
      <c r="G1708" s="9" t="s">
        <v>1594</v>
      </c>
      <c r="H1708" s="9" t="s">
        <v>1595</v>
      </c>
      <c r="I1708" s="9" t="s">
        <v>54</v>
      </c>
      <c r="J1708" s="15">
        <v>108702.0563439097</v>
      </c>
      <c r="K1708" s="16">
        <v>268.96517975074755</v>
      </c>
      <c r="L1708" s="9" t="s">
        <v>27</v>
      </c>
      <c r="M1708" s="9">
        <v>2021</v>
      </c>
      <c r="N1708" s="9" t="s">
        <v>31</v>
      </c>
      <c r="O1708" s="9" t="s">
        <v>31</v>
      </c>
      <c r="P1708" s="9">
        <v>2035</v>
      </c>
      <c r="Q1708" s="9" t="s">
        <v>32</v>
      </c>
      <c r="R1708" s="17">
        <v>67.766921289502775</v>
      </c>
      <c r="S1708" s="9">
        <v>2035</v>
      </c>
      <c r="T1708" s="9" t="s">
        <v>27</v>
      </c>
      <c r="U1708" s="9" t="s">
        <v>225</v>
      </c>
      <c r="V1708" s="9" t="s">
        <v>226</v>
      </c>
      <c r="W1708" s="9">
        <v>96</v>
      </c>
      <c r="X1708" s="9" t="s">
        <v>227</v>
      </c>
    </row>
    <row r="1709" spans="1:24" ht="36">
      <c r="A1709" s="9" t="s">
        <v>1593</v>
      </c>
      <c r="B1709" s="9" t="s">
        <v>70</v>
      </c>
      <c r="C1709" s="9" t="s">
        <v>273</v>
      </c>
      <c r="D1709" s="9" t="s">
        <v>27</v>
      </c>
      <c r="E1709" s="9" t="s">
        <v>1382</v>
      </c>
      <c r="F1709" s="9" t="s">
        <v>1382</v>
      </c>
      <c r="G1709" s="9" t="s">
        <v>1594</v>
      </c>
      <c r="H1709" s="9" t="s">
        <v>1595</v>
      </c>
      <c r="I1709" s="9" t="s">
        <v>54</v>
      </c>
      <c r="J1709" s="15">
        <v>2838.4058919548715</v>
      </c>
      <c r="K1709" s="16">
        <v>7.0544715652325785</v>
      </c>
      <c r="L1709" s="9" t="s">
        <v>27</v>
      </c>
      <c r="M1709" s="9">
        <v>2021</v>
      </c>
      <c r="N1709" s="9" t="s">
        <v>31</v>
      </c>
      <c r="O1709" s="9" t="s">
        <v>31</v>
      </c>
      <c r="P1709" s="9">
        <v>2035</v>
      </c>
      <c r="Q1709" s="9" t="s">
        <v>32</v>
      </c>
      <c r="R1709" s="17">
        <v>2.4700286972993175</v>
      </c>
      <c r="S1709" s="9">
        <v>2035</v>
      </c>
      <c r="T1709" s="9" t="s">
        <v>27</v>
      </c>
      <c r="U1709" s="9" t="s">
        <v>225</v>
      </c>
      <c r="V1709" s="9" t="s">
        <v>226</v>
      </c>
      <c r="W1709" s="9">
        <v>96</v>
      </c>
      <c r="X1709" s="9" t="s">
        <v>227</v>
      </c>
    </row>
    <row r="1710" spans="1:24" ht="36">
      <c r="A1710" s="9" t="s">
        <v>1593</v>
      </c>
      <c r="B1710" s="9" t="s">
        <v>70</v>
      </c>
      <c r="C1710" s="9" t="s">
        <v>298</v>
      </c>
      <c r="D1710" s="9" t="s">
        <v>27</v>
      </c>
      <c r="E1710" s="9" t="s">
        <v>1383</v>
      </c>
      <c r="F1710" s="9" t="s">
        <v>1383</v>
      </c>
      <c r="G1710" s="9" t="s">
        <v>1594</v>
      </c>
      <c r="H1710" s="9" t="s">
        <v>1595</v>
      </c>
      <c r="I1710" s="9" t="s">
        <v>54</v>
      </c>
      <c r="J1710" s="15">
        <v>2875.2122030000801</v>
      </c>
      <c r="K1710" s="16">
        <v>3.6600593043859986</v>
      </c>
      <c r="L1710" s="9" t="s">
        <v>27</v>
      </c>
      <c r="M1710" s="9">
        <v>2021</v>
      </c>
      <c r="N1710" s="9" t="s">
        <v>31</v>
      </c>
      <c r="O1710" s="9" t="s">
        <v>31</v>
      </c>
      <c r="P1710" s="9">
        <v>2035</v>
      </c>
      <c r="Q1710" s="9" t="s">
        <v>32</v>
      </c>
      <c r="R1710" s="17">
        <v>1.4425432151836473</v>
      </c>
      <c r="S1710" s="9">
        <v>2035</v>
      </c>
      <c r="T1710" s="9" t="s">
        <v>27</v>
      </c>
      <c r="U1710" s="9" t="s">
        <v>225</v>
      </c>
      <c r="V1710" s="9" t="s">
        <v>226</v>
      </c>
      <c r="W1710" s="9">
        <v>96</v>
      </c>
      <c r="X1710" s="9" t="s">
        <v>227</v>
      </c>
    </row>
    <row r="1711" spans="1:24" ht="36">
      <c r="A1711" s="9" t="s">
        <v>1593</v>
      </c>
      <c r="B1711" s="9" t="s">
        <v>70</v>
      </c>
      <c r="C1711" s="9" t="s">
        <v>316</v>
      </c>
      <c r="D1711" s="9" t="s">
        <v>27</v>
      </c>
      <c r="E1711" s="9" t="s">
        <v>705</v>
      </c>
      <c r="F1711" s="9" t="s">
        <v>705</v>
      </c>
      <c r="G1711" s="9" t="s">
        <v>1594</v>
      </c>
      <c r="H1711" s="9" t="s">
        <v>1595</v>
      </c>
      <c r="I1711" s="9" t="s">
        <v>54</v>
      </c>
      <c r="J1711" s="15">
        <v>54248.985998856362</v>
      </c>
      <c r="K1711" s="16">
        <v>147.02740818140657</v>
      </c>
      <c r="L1711" s="9" t="s">
        <v>27</v>
      </c>
      <c r="M1711" s="9">
        <v>2021</v>
      </c>
      <c r="N1711" s="9" t="s">
        <v>31</v>
      </c>
      <c r="O1711" s="9" t="s">
        <v>31</v>
      </c>
      <c r="P1711" s="9">
        <v>2035</v>
      </c>
      <c r="Q1711" s="9" t="s">
        <v>32</v>
      </c>
      <c r="R1711" s="17">
        <v>25.929742375959457</v>
      </c>
      <c r="S1711" s="9">
        <v>2035</v>
      </c>
      <c r="T1711" s="9" t="s">
        <v>27</v>
      </c>
      <c r="U1711" s="9" t="s">
        <v>225</v>
      </c>
      <c r="V1711" s="9" t="s">
        <v>226</v>
      </c>
      <c r="W1711" s="9">
        <v>96</v>
      </c>
      <c r="X1711" s="9" t="s">
        <v>227</v>
      </c>
    </row>
    <row r="1712" spans="1:24" ht="36">
      <c r="A1712" s="9" t="s">
        <v>1593</v>
      </c>
      <c r="B1712" s="9" t="s">
        <v>70</v>
      </c>
      <c r="C1712" s="9" t="s">
        <v>458</v>
      </c>
      <c r="D1712" s="9" t="s">
        <v>27</v>
      </c>
      <c r="E1712" s="9" t="s">
        <v>1384</v>
      </c>
      <c r="F1712" s="9" t="s">
        <v>1384</v>
      </c>
      <c r="G1712" s="9" t="s">
        <v>1594</v>
      </c>
      <c r="H1712" s="9" t="s">
        <v>1595</v>
      </c>
      <c r="I1712" s="9" t="s">
        <v>54</v>
      </c>
      <c r="J1712" s="15">
        <v>3997.959668832812</v>
      </c>
      <c r="K1712" s="16">
        <v>8.5853489968922396</v>
      </c>
      <c r="L1712" s="9" t="s">
        <v>27</v>
      </c>
      <c r="M1712" s="9">
        <v>2021</v>
      </c>
      <c r="N1712" s="9" t="s">
        <v>31</v>
      </c>
      <c r="O1712" s="9" t="s">
        <v>31</v>
      </c>
      <c r="P1712" s="9">
        <v>2035</v>
      </c>
      <c r="Q1712" s="9" t="s">
        <v>32</v>
      </c>
      <c r="R1712" s="17">
        <v>2.3133448861933594</v>
      </c>
      <c r="S1712" s="9">
        <v>2035</v>
      </c>
      <c r="T1712" s="9" t="s">
        <v>27</v>
      </c>
      <c r="U1712" s="9" t="s">
        <v>225</v>
      </c>
      <c r="V1712" s="9" t="s">
        <v>226</v>
      </c>
      <c r="W1712" s="9">
        <v>96</v>
      </c>
      <c r="X1712" s="9" t="s">
        <v>227</v>
      </c>
    </row>
    <row r="1713" spans="1:24" ht="36">
      <c r="A1713" s="9" t="s">
        <v>1593</v>
      </c>
      <c r="B1713" s="9" t="s">
        <v>70</v>
      </c>
      <c r="C1713" s="9" t="s">
        <v>294</v>
      </c>
      <c r="D1713" s="9" t="s">
        <v>27</v>
      </c>
      <c r="E1713" s="9" t="s">
        <v>1385</v>
      </c>
      <c r="F1713" s="9" t="s">
        <v>1385</v>
      </c>
      <c r="G1713" s="9" t="s">
        <v>1594</v>
      </c>
      <c r="H1713" s="9" t="s">
        <v>1595</v>
      </c>
      <c r="I1713" s="9" t="s">
        <v>54</v>
      </c>
      <c r="J1713" s="15">
        <v>16313.176072169012</v>
      </c>
      <c r="K1713" s="16">
        <v>31.756882059967843</v>
      </c>
      <c r="L1713" s="9" t="s">
        <v>27</v>
      </c>
      <c r="M1713" s="9">
        <v>2021</v>
      </c>
      <c r="N1713" s="9" t="s">
        <v>31</v>
      </c>
      <c r="O1713" s="9" t="s">
        <v>31</v>
      </c>
      <c r="P1713" s="9">
        <v>2035</v>
      </c>
      <c r="Q1713" s="9" t="s">
        <v>32</v>
      </c>
      <c r="R1713" s="17">
        <v>8.0955824895147614</v>
      </c>
      <c r="S1713" s="9">
        <v>2035</v>
      </c>
      <c r="T1713" s="9" t="s">
        <v>27</v>
      </c>
      <c r="U1713" s="9" t="s">
        <v>225</v>
      </c>
      <c r="V1713" s="9" t="s">
        <v>226</v>
      </c>
      <c r="W1713" s="9">
        <v>96</v>
      </c>
      <c r="X1713" s="9" t="s">
        <v>227</v>
      </c>
    </row>
    <row r="1714" spans="1:24" ht="36">
      <c r="A1714" s="9" t="s">
        <v>1593</v>
      </c>
      <c r="B1714" s="9" t="s">
        <v>70</v>
      </c>
      <c r="C1714" s="9" t="s">
        <v>330</v>
      </c>
      <c r="D1714" s="9" t="s">
        <v>27</v>
      </c>
      <c r="E1714" s="9" t="s">
        <v>1386</v>
      </c>
      <c r="F1714" s="9" t="s">
        <v>1386</v>
      </c>
      <c r="G1714" s="9" t="s">
        <v>1594</v>
      </c>
      <c r="H1714" s="9" t="s">
        <v>1595</v>
      </c>
      <c r="I1714" s="9" t="s">
        <v>54</v>
      </c>
      <c r="J1714" s="15">
        <v>6305.0843902973384</v>
      </c>
      <c r="K1714" s="16">
        <v>15.173957540141416</v>
      </c>
      <c r="L1714" s="9" t="s">
        <v>27</v>
      </c>
      <c r="M1714" s="9">
        <v>2021</v>
      </c>
      <c r="N1714" s="9" t="s">
        <v>31</v>
      </c>
      <c r="O1714" s="9" t="s">
        <v>31</v>
      </c>
      <c r="P1714" s="9">
        <v>2035</v>
      </c>
      <c r="Q1714" s="9" t="s">
        <v>32</v>
      </c>
      <c r="R1714" s="17">
        <v>4.2737505133096416</v>
      </c>
      <c r="S1714" s="9">
        <v>2035</v>
      </c>
      <c r="T1714" s="9" t="s">
        <v>27</v>
      </c>
      <c r="U1714" s="9" t="s">
        <v>225</v>
      </c>
      <c r="V1714" s="9" t="s">
        <v>226</v>
      </c>
      <c r="W1714" s="9">
        <v>96</v>
      </c>
      <c r="X1714" s="9" t="s">
        <v>227</v>
      </c>
    </row>
    <row r="1715" spans="1:24" ht="36">
      <c r="A1715" s="9" t="s">
        <v>1593</v>
      </c>
      <c r="B1715" s="9" t="s">
        <v>70</v>
      </c>
      <c r="C1715" s="9" t="s">
        <v>266</v>
      </c>
      <c r="D1715" s="9" t="s">
        <v>27</v>
      </c>
      <c r="E1715" s="9" t="s">
        <v>707</v>
      </c>
      <c r="F1715" s="9" t="s">
        <v>707</v>
      </c>
      <c r="G1715" s="9" t="s">
        <v>1594</v>
      </c>
      <c r="H1715" s="9" t="s">
        <v>1595</v>
      </c>
      <c r="I1715" s="9" t="s">
        <v>54</v>
      </c>
      <c r="J1715" s="15">
        <v>6952.3361803538946</v>
      </c>
      <c r="K1715" s="16">
        <v>14.608489109830037</v>
      </c>
      <c r="L1715" s="9" t="s">
        <v>27</v>
      </c>
      <c r="M1715" s="9">
        <v>2021</v>
      </c>
      <c r="N1715" s="9" t="s">
        <v>31</v>
      </c>
      <c r="O1715" s="9" t="s">
        <v>31</v>
      </c>
      <c r="P1715" s="9">
        <v>2035</v>
      </c>
      <c r="Q1715" s="9" t="s">
        <v>32</v>
      </c>
      <c r="R1715" s="17">
        <v>4.004906444989289</v>
      </c>
      <c r="S1715" s="9">
        <v>2035</v>
      </c>
      <c r="T1715" s="9" t="s">
        <v>27</v>
      </c>
      <c r="U1715" s="9" t="s">
        <v>225</v>
      </c>
      <c r="V1715" s="9" t="s">
        <v>226</v>
      </c>
      <c r="W1715" s="9">
        <v>96</v>
      </c>
      <c r="X1715" s="9" t="s">
        <v>227</v>
      </c>
    </row>
    <row r="1716" spans="1:24" ht="36">
      <c r="A1716" s="9" t="s">
        <v>1593</v>
      </c>
      <c r="B1716" s="9" t="s">
        <v>70</v>
      </c>
      <c r="C1716" s="9" t="s">
        <v>455</v>
      </c>
      <c r="D1716" s="9" t="s">
        <v>27</v>
      </c>
      <c r="E1716" s="9" t="s">
        <v>1029</v>
      </c>
      <c r="F1716" s="9" t="s">
        <v>1029</v>
      </c>
      <c r="G1716" s="9" t="s">
        <v>1594</v>
      </c>
      <c r="H1716" s="9" t="s">
        <v>1595</v>
      </c>
      <c r="I1716" s="9" t="s">
        <v>54</v>
      </c>
      <c r="J1716" s="15">
        <v>3900.6512430352841</v>
      </c>
      <c r="K1716" s="16">
        <v>14.572336443808489</v>
      </c>
      <c r="L1716" s="9" t="s">
        <v>27</v>
      </c>
      <c r="M1716" s="9">
        <v>2021</v>
      </c>
      <c r="N1716" s="9" t="s">
        <v>31</v>
      </c>
      <c r="O1716" s="9" t="s">
        <v>31</v>
      </c>
      <c r="P1716" s="9">
        <v>2035</v>
      </c>
      <c r="Q1716" s="9" t="s">
        <v>32</v>
      </c>
      <c r="R1716" s="17">
        <v>1.6696094613162076</v>
      </c>
      <c r="S1716" s="9">
        <v>2035</v>
      </c>
      <c r="T1716" s="9" t="s">
        <v>27</v>
      </c>
      <c r="U1716" s="9" t="s">
        <v>225</v>
      </c>
      <c r="V1716" s="9" t="s">
        <v>226</v>
      </c>
      <c r="W1716" s="9">
        <v>96</v>
      </c>
      <c r="X1716" s="9" t="s">
        <v>227</v>
      </c>
    </row>
    <row r="1717" spans="1:24" ht="36">
      <c r="A1717" s="9" t="s">
        <v>1593</v>
      </c>
      <c r="B1717" s="9" t="s">
        <v>70</v>
      </c>
      <c r="C1717" s="9" t="s">
        <v>43</v>
      </c>
      <c r="D1717" s="9" t="s">
        <v>27</v>
      </c>
      <c r="E1717" s="9" t="s">
        <v>1387</v>
      </c>
      <c r="F1717" s="9" t="s">
        <v>1387</v>
      </c>
      <c r="G1717" s="9" t="s">
        <v>1594</v>
      </c>
      <c r="H1717" s="9" t="s">
        <v>1595</v>
      </c>
      <c r="I1717" s="9" t="s">
        <v>54</v>
      </c>
      <c r="J1717" s="15">
        <v>4565.8238494049283</v>
      </c>
      <c r="K1717" s="16">
        <v>6.7651778914015175</v>
      </c>
      <c r="L1717" s="9" t="s">
        <v>27</v>
      </c>
      <c r="M1717" s="9">
        <v>2021</v>
      </c>
      <c r="N1717" s="9" t="s">
        <v>31</v>
      </c>
      <c r="O1717" s="9" t="s">
        <v>31</v>
      </c>
      <c r="P1717" s="9">
        <v>2035</v>
      </c>
      <c r="Q1717" s="9" t="s">
        <v>32</v>
      </c>
      <c r="R1717" s="17">
        <v>1.7161968087280002</v>
      </c>
      <c r="S1717" s="9">
        <v>2035</v>
      </c>
      <c r="T1717" s="9" t="s">
        <v>27</v>
      </c>
      <c r="U1717" s="9" t="s">
        <v>225</v>
      </c>
      <c r="V1717" s="9" t="s">
        <v>226</v>
      </c>
      <c r="W1717" s="9">
        <v>96</v>
      </c>
      <c r="X1717" s="9" t="s">
        <v>227</v>
      </c>
    </row>
    <row r="1718" spans="1:24" ht="36">
      <c r="A1718" s="9" t="s">
        <v>1593</v>
      </c>
      <c r="B1718" s="9" t="s">
        <v>70</v>
      </c>
      <c r="C1718" s="9" t="s">
        <v>458</v>
      </c>
      <c r="D1718" s="9" t="s">
        <v>27</v>
      </c>
      <c r="E1718" s="9" t="s">
        <v>1388</v>
      </c>
      <c r="F1718" s="9" t="s">
        <v>1388</v>
      </c>
      <c r="G1718" s="9" t="s">
        <v>1594</v>
      </c>
      <c r="H1718" s="9" t="s">
        <v>1595</v>
      </c>
      <c r="I1718" s="9" t="s">
        <v>54</v>
      </c>
      <c r="J1718" s="15">
        <v>4882.7058563293785</v>
      </c>
      <c r="K1718" s="16">
        <v>12.03609598704897</v>
      </c>
      <c r="L1718" s="9" t="s">
        <v>27</v>
      </c>
      <c r="M1718" s="9">
        <v>2021</v>
      </c>
      <c r="N1718" s="9" t="s">
        <v>31</v>
      </c>
      <c r="O1718" s="9" t="s">
        <v>31</v>
      </c>
      <c r="P1718" s="9">
        <v>2035</v>
      </c>
      <c r="Q1718" s="9" t="s">
        <v>32</v>
      </c>
      <c r="R1718" s="17">
        <v>2.5439219494719039</v>
      </c>
      <c r="S1718" s="9">
        <v>2035</v>
      </c>
      <c r="T1718" s="9" t="s">
        <v>27</v>
      </c>
      <c r="U1718" s="9" t="s">
        <v>225</v>
      </c>
      <c r="V1718" s="9" t="s">
        <v>226</v>
      </c>
      <c r="W1718" s="9">
        <v>96</v>
      </c>
      <c r="X1718" s="9" t="s">
        <v>227</v>
      </c>
    </row>
    <row r="1719" spans="1:24" ht="36">
      <c r="A1719" s="9" t="s">
        <v>1593</v>
      </c>
      <c r="B1719" s="9" t="s">
        <v>70</v>
      </c>
      <c r="C1719" s="9" t="s">
        <v>229</v>
      </c>
      <c r="D1719" s="9" t="s">
        <v>27</v>
      </c>
      <c r="E1719" s="9" t="s">
        <v>709</v>
      </c>
      <c r="F1719" s="9" t="s">
        <v>709</v>
      </c>
      <c r="G1719" s="9" t="s">
        <v>1594</v>
      </c>
      <c r="H1719" s="9" t="s">
        <v>1595</v>
      </c>
      <c r="I1719" s="9" t="s">
        <v>54</v>
      </c>
      <c r="J1719" s="15">
        <v>19369.223692980551</v>
      </c>
      <c r="K1719" s="16">
        <v>51.293315195068089</v>
      </c>
      <c r="L1719" s="9" t="s">
        <v>27</v>
      </c>
      <c r="M1719" s="9">
        <v>2021</v>
      </c>
      <c r="N1719" s="9" t="s">
        <v>31</v>
      </c>
      <c r="O1719" s="9" t="s">
        <v>31</v>
      </c>
      <c r="P1719" s="9">
        <v>2035</v>
      </c>
      <c r="Q1719" s="9" t="s">
        <v>32</v>
      </c>
      <c r="R1719" s="17">
        <v>11.726369167333383</v>
      </c>
      <c r="S1719" s="9">
        <v>2035</v>
      </c>
      <c r="T1719" s="9" t="s">
        <v>27</v>
      </c>
      <c r="U1719" s="9" t="s">
        <v>225</v>
      </c>
      <c r="V1719" s="9" t="s">
        <v>226</v>
      </c>
      <c r="W1719" s="9">
        <v>96</v>
      </c>
      <c r="X1719" s="9" t="s">
        <v>227</v>
      </c>
    </row>
    <row r="1720" spans="1:24" ht="36">
      <c r="A1720" s="9" t="s">
        <v>1593</v>
      </c>
      <c r="B1720" s="9" t="s">
        <v>70</v>
      </c>
      <c r="C1720" s="9" t="s">
        <v>1177</v>
      </c>
      <c r="D1720" s="9" t="s">
        <v>27</v>
      </c>
      <c r="E1720" s="9" t="s">
        <v>1389</v>
      </c>
      <c r="F1720" s="9" t="s">
        <v>1389</v>
      </c>
      <c r="G1720" s="9" t="s">
        <v>1594</v>
      </c>
      <c r="H1720" s="9" t="s">
        <v>1595</v>
      </c>
      <c r="I1720" s="9" t="s">
        <v>54</v>
      </c>
      <c r="J1720" s="15">
        <v>6364.648455498128</v>
      </c>
      <c r="K1720" s="16">
        <v>12.490247085532598</v>
      </c>
      <c r="L1720" s="9" t="s">
        <v>27</v>
      </c>
      <c r="M1720" s="9">
        <v>2021</v>
      </c>
      <c r="N1720" s="9" t="s">
        <v>31</v>
      </c>
      <c r="O1720" s="9" t="s">
        <v>31</v>
      </c>
      <c r="P1720" s="9">
        <v>2035</v>
      </c>
      <c r="Q1720" s="9" t="s">
        <v>32</v>
      </c>
      <c r="R1720" s="17">
        <v>3.104784243968969</v>
      </c>
      <c r="S1720" s="9">
        <v>2035</v>
      </c>
      <c r="T1720" s="9" t="s">
        <v>27</v>
      </c>
      <c r="U1720" s="9" t="s">
        <v>225</v>
      </c>
      <c r="V1720" s="9" t="s">
        <v>226</v>
      </c>
      <c r="W1720" s="9">
        <v>96</v>
      </c>
      <c r="X1720" s="9" t="s">
        <v>227</v>
      </c>
    </row>
    <row r="1721" spans="1:24" ht="36">
      <c r="A1721" s="9" t="s">
        <v>1593</v>
      </c>
      <c r="B1721" s="9" t="s">
        <v>70</v>
      </c>
      <c r="C1721" s="9" t="s">
        <v>270</v>
      </c>
      <c r="D1721" s="9" t="s">
        <v>27</v>
      </c>
      <c r="E1721" s="9" t="s">
        <v>1390</v>
      </c>
      <c r="F1721" s="9" t="s">
        <v>1390</v>
      </c>
      <c r="G1721" s="9" t="s">
        <v>1594</v>
      </c>
      <c r="H1721" s="9" t="s">
        <v>1595</v>
      </c>
      <c r="I1721" s="9" t="s">
        <v>54</v>
      </c>
      <c r="J1721" s="15">
        <v>40163.279717225283</v>
      </c>
      <c r="K1721" s="16">
        <v>107.16911051674762</v>
      </c>
      <c r="L1721" s="9" t="s">
        <v>27</v>
      </c>
      <c r="M1721" s="9">
        <v>2021</v>
      </c>
      <c r="N1721" s="9" t="s">
        <v>31</v>
      </c>
      <c r="O1721" s="9" t="s">
        <v>31</v>
      </c>
      <c r="P1721" s="9">
        <v>2035</v>
      </c>
      <c r="Q1721" s="9" t="s">
        <v>32</v>
      </c>
      <c r="R1721" s="17">
        <v>17.79640555749242</v>
      </c>
      <c r="S1721" s="9">
        <v>2035</v>
      </c>
      <c r="T1721" s="9" t="s">
        <v>27</v>
      </c>
      <c r="U1721" s="9" t="s">
        <v>225</v>
      </c>
      <c r="V1721" s="9" t="s">
        <v>226</v>
      </c>
      <c r="W1721" s="9">
        <v>96</v>
      </c>
      <c r="X1721" s="9" t="s">
        <v>227</v>
      </c>
    </row>
    <row r="1722" spans="1:24" ht="36">
      <c r="A1722" s="9" t="s">
        <v>1593</v>
      </c>
      <c r="B1722" s="9" t="s">
        <v>70</v>
      </c>
      <c r="C1722" s="9" t="s">
        <v>458</v>
      </c>
      <c r="D1722" s="9" t="s">
        <v>27</v>
      </c>
      <c r="E1722" s="9" t="s">
        <v>1391</v>
      </c>
      <c r="F1722" s="9" t="s">
        <v>1391</v>
      </c>
      <c r="G1722" s="9" t="s">
        <v>1594</v>
      </c>
      <c r="H1722" s="9" t="s">
        <v>1595</v>
      </c>
      <c r="I1722" s="9" t="s">
        <v>54</v>
      </c>
      <c r="J1722" s="15">
        <v>4899.7969162449954</v>
      </c>
      <c r="K1722" s="16">
        <v>11.198640602539855</v>
      </c>
      <c r="L1722" s="9" t="s">
        <v>27</v>
      </c>
      <c r="M1722" s="9">
        <v>2021</v>
      </c>
      <c r="N1722" s="9" t="s">
        <v>31</v>
      </c>
      <c r="O1722" s="9" t="s">
        <v>31</v>
      </c>
      <c r="P1722" s="9">
        <v>2035</v>
      </c>
      <c r="Q1722" s="9" t="s">
        <v>32</v>
      </c>
      <c r="R1722" s="17">
        <v>2.938999795570858</v>
      </c>
      <c r="S1722" s="9">
        <v>2035</v>
      </c>
      <c r="T1722" s="9" t="s">
        <v>27</v>
      </c>
      <c r="U1722" s="9" t="s">
        <v>225</v>
      </c>
      <c r="V1722" s="9" t="s">
        <v>226</v>
      </c>
      <c r="W1722" s="9">
        <v>96</v>
      </c>
      <c r="X1722" s="9" t="s">
        <v>227</v>
      </c>
    </row>
    <row r="1723" spans="1:24" ht="36">
      <c r="A1723" s="9" t="s">
        <v>1593</v>
      </c>
      <c r="B1723" s="9" t="s">
        <v>70</v>
      </c>
      <c r="C1723" s="9" t="s">
        <v>136</v>
      </c>
      <c r="D1723" s="9" t="s">
        <v>27</v>
      </c>
      <c r="E1723" s="9" t="s">
        <v>1031</v>
      </c>
      <c r="F1723" s="9" t="s">
        <v>1031</v>
      </c>
      <c r="G1723" s="9" t="s">
        <v>1594</v>
      </c>
      <c r="H1723" s="9" t="s">
        <v>1595</v>
      </c>
      <c r="I1723" s="9" t="s">
        <v>54</v>
      </c>
      <c r="J1723" s="15">
        <v>14942.691016876526</v>
      </c>
      <c r="K1723" s="16">
        <v>25.018774703752502</v>
      </c>
      <c r="L1723" s="9" t="s">
        <v>27</v>
      </c>
      <c r="M1723" s="9">
        <v>2021</v>
      </c>
      <c r="N1723" s="9" t="s">
        <v>31</v>
      </c>
      <c r="O1723" s="9" t="s">
        <v>31</v>
      </c>
      <c r="P1723" s="9">
        <v>2035</v>
      </c>
      <c r="Q1723" s="9" t="s">
        <v>32</v>
      </c>
      <c r="R1723" s="17">
        <v>8.9196853046552977</v>
      </c>
      <c r="S1723" s="9">
        <v>2035</v>
      </c>
      <c r="T1723" s="9" t="s">
        <v>27</v>
      </c>
      <c r="U1723" s="9" t="s">
        <v>225</v>
      </c>
      <c r="V1723" s="9" t="s">
        <v>226</v>
      </c>
      <c r="W1723" s="9">
        <v>96</v>
      </c>
      <c r="X1723" s="9" t="s">
        <v>227</v>
      </c>
    </row>
    <row r="1724" spans="1:24" ht="36">
      <c r="A1724" s="9" t="s">
        <v>1593</v>
      </c>
      <c r="B1724" s="9" t="s">
        <v>70</v>
      </c>
      <c r="C1724" s="9" t="s">
        <v>288</v>
      </c>
      <c r="D1724" s="9" t="s">
        <v>27</v>
      </c>
      <c r="E1724" s="9" t="s">
        <v>1033</v>
      </c>
      <c r="F1724" s="9" t="s">
        <v>1033</v>
      </c>
      <c r="G1724" s="9" t="s">
        <v>1594</v>
      </c>
      <c r="H1724" s="9" t="s">
        <v>1595</v>
      </c>
      <c r="I1724" s="9" t="s">
        <v>54</v>
      </c>
      <c r="J1724" s="15">
        <v>4380.2016481970095</v>
      </c>
      <c r="K1724" s="16">
        <v>11.154981126446163</v>
      </c>
      <c r="L1724" s="9" t="s">
        <v>27</v>
      </c>
      <c r="M1724" s="9">
        <v>2021</v>
      </c>
      <c r="N1724" s="9" t="s">
        <v>31</v>
      </c>
      <c r="O1724" s="9" t="s">
        <v>31</v>
      </c>
      <c r="P1724" s="9">
        <v>2035</v>
      </c>
      <c r="Q1724" s="9" t="s">
        <v>32</v>
      </c>
      <c r="R1724" s="17">
        <v>1.5822473015131</v>
      </c>
      <c r="S1724" s="9">
        <v>2035</v>
      </c>
      <c r="T1724" s="9" t="s">
        <v>27</v>
      </c>
      <c r="U1724" s="9" t="s">
        <v>225</v>
      </c>
      <c r="V1724" s="9" t="s">
        <v>226</v>
      </c>
      <c r="W1724" s="9">
        <v>96</v>
      </c>
      <c r="X1724" s="9" t="s">
        <v>227</v>
      </c>
    </row>
    <row r="1725" spans="1:24" ht="36">
      <c r="A1725" s="9" t="s">
        <v>1593</v>
      </c>
      <c r="B1725" s="9" t="s">
        <v>70</v>
      </c>
      <c r="C1725" s="9" t="s">
        <v>266</v>
      </c>
      <c r="D1725" s="9" t="s">
        <v>27</v>
      </c>
      <c r="E1725" s="9" t="s">
        <v>1392</v>
      </c>
      <c r="F1725" s="9" t="s">
        <v>1392</v>
      </c>
      <c r="G1725" s="9" t="s">
        <v>1594</v>
      </c>
      <c r="H1725" s="9" t="s">
        <v>1595</v>
      </c>
      <c r="I1725" s="9" t="s">
        <v>54</v>
      </c>
      <c r="J1725" s="15">
        <v>14018.526137856583</v>
      </c>
      <c r="K1725" s="16">
        <v>32.325443193018629</v>
      </c>
      <c r="L1725" s="9" t="s">
        <v>27</v>
      </c>
      <c r="M1725" s="9">
        <v>2021</v>
      </c>
      <c r="N1725" s="9" t="s">
        <v>31</v>
      </c>
      <c r="O1725" s="9" t="s">
        <v>31</v>
      </c>
      <c r="P1725" s="9">
        <v>2035</v>
      </c>
      <c r="Q1725" s="9" t="s">
        <v>32</v>
      </c>
      <c r="R1725" s="17">
        <v>6.0817951745429486</v>
      </c>
      <c r="S1725" s="9">
        <v>2035</v>
      </c>
      <c r="T1725" s="9" t="s">
        <v>27</v>
      </c>
      <c r="U1725" s="9" t="s">
        <v>225</v>
      </c>
      <c r="V1725" s="9" t="s">
        <v>226</v>
      </c>
      <c r="W1725" s="9">
        <v>96</v>
      </c>
      <c r="X1725" s="9" t="s">
        <v>227</v>
      </c>
    </row>
    <row r="1726" spans="1:24" ht="36">
      <c r="A1726" s="9" t="s">
        <v>1593</v>
      </c>
      <c r="B1726" s="9" t="s">
        <v>70</v>
      </c>
      <c r="C1726" s="9" t="s">
        <v>455</v>
      </c>
      <c r="D1726" s="9" t="s">
        <v>27</v>
      </c>
      <c r="E1726" s="9" t="s">
        <v>711</v>
      </c>
      <c r="F1726" s="9" t="s">
        <v>711</v>
      </c>
      <c r="G1726" s="9" t="s">
        <v>1594</v>
      </c>
      <c r="H1726" s="9" t="s">
        <v>1595</v>
      </c>
      <c r="I1726" s="9" t="s">
        <v>54</v>
      </c>
      <c r="J1726" s="15">
        <v>86045.454643008765</v>
      </c>
      <c r="K1726" s="16">
        <v>287.4129697722758</v>
      </c>
      <c r="L1726" s="9" t="s">
        <v>27</v>
      </c>
      <c r="M1726" s="9">
        <v>2021</v>
      </c>
      <c r="N1726" s="9" t="s">
        <v>31</v>
      </c>
      <c r="O1726" s="9" t="s">
        <v>31</v>
      </c>
      <c r="P1726" s="9">
        <v>2035</v>
      </c>
      <c r="Q1726" s="9" t="s">
        <v>32</v>
      </c>
      <c r="R1726" s="17">
        <v>19.725363641004218</v>
      </c>
      <c r="S1726" s="9">
        <v>2035</v>
      </c>
      <c r="T1726" s="9" t="s">
        <v>27</v>
      </c>
      <c r="U1726" s="9" t="s">
        <v>225</v>
      </c>
      <c r="V1726" s="9" t="s">
        <v>226</v>
      </c>
      <c r="W1726" s="9">
        <v>96</v>
      </c>
      <c r="X1726" s="9" t="s">
        <v>227</v>
      </c>
    </row>
    <row r="1727" spans="1:24" ht="36">
      <c r="A1727" s="9" t="s">
        <v>1593</v>
      </c>
      <c r="B1727" s="9" t="s">
        <v>70</v>
      </c>
      <c r="C1727" s="9" t="s">
        <v>455</v>
      </c>
      <c r="D1727" s="9" t="s">
        <v>27</v>
      </c>
      <c r="E1727" s="9" t="s">
        <v>713</v>
      </c>
      <c r="F1727" s="9" t="s">
        <v>713</v>
      </c>
      <c r="G1727" s="9" t="s">
        <v>1594</v>
      </c>
      <c r="H1727" s="9" t="s">
        <v>1595</v>
      </c>
      <c r="I1727" s="9" t="s">
        <v>54</v>
      </c>
      <c r="J1727" s="15">
        <v>19554.763364003338</v>
      </c>
      <c r="K1727" s="16">
        <v>59.581330143311426</v>
      </c>
      <c r="L1727" s="9" t="s">
        <v>27</v>
      </c>
      <c r="M1727" s="9">
        <v>2021</v>
      </c>
      <c r="N1727" s="9" t="s">
        <v>31</v>
      </c>
      <c r="O1727" s="9" t="s">
        <v>31</v>
      </c>
      <c r="P1727" s="9">
        <v>2035</v>
      </c>
      <c r="Q1727" s="9" t="s">
        <v>32</v>
      </c>
      <c r="R1727" s="17">
        <v>15.254330859842296</v>
      </c>
      <c r="S1727" s="9">
        <v>2035</v>
      </c>
      <c r="T1727" s="9" t="s">
        <v>27</v>
      </c>
      <c r="U1727" s="9" t="s">
        <v>225</v>
      </c>
      <c r="V1727" s="9" t="s">
        <v>226</v>
      </c>
      <c r="W1727" s="9">
        <v>96</v>
      </c>
      <c r="X1727" s="9" t="s">
        <v>227</v>
      </c>
    </row>
    <row r="1728" spans="1:24" ht="36">
      <c r="A1728" s="9" t="s">
        <v>1593</v>
      </c>
      <c r="B1728" s="9" t="s">
        <v>70</v>
      </c>
      <c r="C1728" s="9" t="s">
        <v>352</v>
      </c>
      <c r="D1728" s="9" t="s">
        <v>27</v>
      </c>
      <c r="E1728" s="9" t="s">
        <v>353</v>
      </c>
      <c r="F1728" s="9" t="s">
        <v>353</v>
      </c>
      <c r="G1728" s="9" t="s">
        <v>1594</v>
      </c>
      <c r="H1728" s="9" t="s">
        <v>1595</v>
      </c>
      <c r="I1728" s="9" t="s">
        <v>54</v>
      </c>
      <c r="J1728" s="15">
        <v>27188.158402562694</v>
      </c>
      <c r="K1728" s="16">
        <v>78.557818906132255</v>
      </c>
      <c r="L1728" s="9" t="s">
        <v>27</v>
      </c>
      <c r="M1728" s="9">
        <v>2021</v>
      </c>
      <c r="N1728" s="9" t="s">
        <v>31</v>
      </c>
      <c r="O1728" s="9" t="s">
        <v>31</v>
      </c>
      <c r="P1728" s="9">
        <v>2035</v>
      </c>
      <c r="Q1728" s="9" t="s">
        <v>32</v>
      </c>
      <c r="R1728" s="17">
        <v>14.811713205161295</v>
      </c>
      <c r="S1728" s="9">
        <v>2035</v>
      </c>
      <c r="T1728" s="9" t="s">
        <v>27</v>
      </c>
      <c r="U1728" s="9" t="s">
        <v>225</v>
      </c>
      <c r="V1728" s="9" t="s">
        <v>226</v>
      </c>
      <c r="W1728" s="9">
        <v>96</v>
      </c>
      <c r="X1728" s="9" t="s">
        <v>227</v>
      </c>
    </row>
    <row r="1729" spans="1:24" ht="36">
      <c r="A1729" s="9" t="s">
        <v>1593</v>
      </c>
      <c r="B1729" s="9" t="s">
        <v>70</v>
      </c>
      <c r="C1729" s="9" t="s">
        <v>294</v>
      </c>
      <c r="D1729" s="9" t="s">
        <v>27</v>
      </c>
      <c r="E1729" s="9" t="s">
        <v>1393</v>
      </c>
      <c r="F1729" s="9" t="s">
        <v>1393</v>
      </c>
      <c r="G1729" s="9" t="s">
        <v>1594</v>
      </c>
      <c r="H1729" s="9" t="s">
        <v>1595</v>
      </c>
      <c r="I1729" s="9" t="s">
        <v>54</v>
      </c>
      <c r="J1729" s="15">
        <v>12705.697687507422</v>
      </c>
      <c r="K1729" s="16">
        <v>30.133631581487382</v>
      </c>
      <c r="L1729" s="9" t="s">
        <v>27</v>
      </c>
      <c r="M1729" s="9">
        <v>2021</v>
      </c>
      <c r="N1729" s="9" t="s">
        <v>31</v>
      </c>
      <c r="O1729" s="9" t="s">
        <v>31</v>
      </c>
      <c r="P1729" s="9">
        <v>2035</v>
      </c>
      <c r="Q1729" s="9" t="s">
        <v>32</v>
      </c>
      <c r="R1729" s="17">
        <v>6.0461756704191432</v>
      </c>
      <c r="S1729" s="9">
        <v>2035</v>
      </c>
      <c r="T1729" s="9" t="s">
        <v>27</v>
      </c>
      <c r="U1729" s="9" t="s">
        <v>225</v>
      </c>
      <c r="V1729" s="9" t="s">
        <v>226</v>
      </c>
      <c r="W1729" s="9">
        <v>96</v>
      </c>
      <c r="X1729" s="9" t="s">
        <v>227</v>
      </c>
    </row>
    <row r="1730" spans="1:24" ht="36">
      <c r="A1730" s="9" t="s">
        <v>1593</v>
      </c>
      <c r="B1730" s="9" t="s">
        <v>70</v>
      </c>
      <c r="C1730" s="9" t="s">
        <v>247</v>
      </c>
      <c r="D1730" s="9" t="s">
        <v>27</v>
      </c>
      <c r="E1730" s="9" t="s">
        <v>1394</v>
      </c>
      <c r="F1730" s="9" t="s">
        <v>1394</v>
      </c>
      <c r="G1730" s="9" t="s">
        <v>1594</v>
      </c>
      <c r="H1730" s="9" t="s">
        <v>1595</v>
      </c>
      <c r="I1730" s="9" t="s">
        <v>54</v>
      </c>
      <c r="J1730" s="15">
        <v>6368.2245638078512</v>
      </c>
      <c r="K1730" s="16">
        <v>13.55541285918412</v>
      </c>
      <c r="L1730" s="9" t="s">
        <v>27</v>
      </c>
      <c r="M1730" s="9">
        <v>2021</v>
      </c>
      <c r="N1730" s="9" t="s">
        <v>31</v>
      </c>
      <c r="O1730" s="9" t="s">
        <v>31</v>
      </c>
      <c r="P1730" s="9">
        <v>2035</v>
      </c>
      <c r="Q1730" s="9" t="s">
        <v>32</v>
      </c>
      <c r="R1730" s="17">
        <v>3.2718093591301791</v>
      </c>
      <c r="S1730" s="9">
        <v>2035</v>
      </c>
      <c r="T1730" s="9" t="s">
        <v>27</v>
      </c>
      <c r="U1730" s="9" t="s">
        <v>225</v>
      </c>
      <c r="V1730" s="9" t="s">
        <v>226</v>
      </c>
      <c r="W1730" s="9">
        <v>96</v>
      </c>
      <c r="X1730" s="9" t="s">
        <v>227</v>
      </c>
    </row>
    <row r="1731" spans="1:24" ht="36">
      <c r="A1731" s="9" t="s">
        <v>1593</v>
      </c>
      <c r="B1731" s="9" t="s">
        <v>70</v>
      </c>
      <c r="C1731" s="9" t="s">
        <v>355</v>
      </c>
      <c r="D1731" s="9" t="s">
        <v>27</v>
      </c>
      <c r="E1731" s="9" t="s">
        <v>1395</v>
      </c>
      <c r="F1731" s="9" t="s">
        <v>1395</v>
      </c>
      <c r="G1731" s="9" t="s">
        <v>1594</v>
      </c>
      <c r="H1731" s="9" t="s">
        <v>1595</v>
      </c>
      <c r="I1731" s="9" t="s">
        <v>54</v>
      </c>
      <c r="J1731" s="15">
        <v>10930.101369406226</v>
      </c>
      <c r="K1731" s="16">
        <v>23.097711714924454</v>
      </c>
      <c r="L1731" s="9" t="s">
        <v>27</v>
      </c>
      <c r="M1731" s="9">
        <v>2021</v>
      </c>
      <c r="N1731" s="9" t="s">
        <v>31</v>
      </c>
      <c r="O1731" s="9" t="s">
        <v>31</v>
      </c>
      <c r="P1731" s="9">
        <v>2035</v>
      </c>
      <c r="Q1731" s="9" t="s">
        <v>32</v>
      </c>
      <c r="R1731" s="17">
        <v>4.9878818339646589</v>
      </c>
      <c r="S1731" s="9">
        <v>2035</v>
      </c>
      <c r="T1731" s="9" t="s">
        <v>27</v>
      </c>
      <c r="U1731" s="9" t="s">
        <v>225</v>
      </c>
      <c r="V1731" s="9" t="s">
        <v>226</v>
      </c>
      <c r="W1731" s="9">
        <v>96</v>
      </c>
      <c r="X1731" s="9" t="s">
        <v>227</v>
      </c>
    </row>
    <row r="1732" spans="1:24" ht="36">
      <c r="A1732" s="9" t="s">
        <v>1593</v>
      </c>
      <c r="B1732" s="9" t="s">
        <v>70</v>
      </c>
      <c r="C1732" s="9" t="s">
        <v>346</v>
      </c>
      <c r="D1732" s="9" t="s">
        <v>27</v>
      </c>
      <c r="E1732" s="9" t="s">
        <v>438</v>
      </c>
      <c r="F1732" s="9" t="s">
        <v>438</v>
      </c>
      <c r="G1732" s="9" t="s">
        <v>1594</v>
      </c>
      <c r="H1732" s="9" t="s">
        <v>1595</v>
      </c>
      <c r="I1732" s="9" t="s">
        <v>54</v>
      </c>
      <c r="J1732" s="15">
        <v>60539.739116592704</v>
      </c>
      <c r="K1732" s="16">
        <v>226.83104437674152</v>
      </c>
      <c r="L1732" s="9" t="s">
        <v>27</v>
      </c>
      <c r="M1732" s="9">
        <v>2021</v>
      </c>
      <c r="N1732" s="9" t="s">
        <v>31</v>
      </c>
      <c r="O1732" s="9" t="s">
        <v>31</v>
      </c>
      <c r="P1732" s="9">
        <v>2035</v>
      </c>
      <c r="Q1732" s="9" t="s">
        <v>32</v>
      </c>
      <c r="R1732" s="17">
        <v>22.510278960400115</v>
      </c>
      <c r="S1732" s="9">
        <v>2035</v>
      </c>
      <c r="T1732" s="9" t="s">
        <v>27</v>
      </c>
      <c r="U1732" s="9" t="s">
        <v>225</v>
      </c>
      <c r="V1732" s="9" t="s">
        <v>226</v>
      </c>
      <c r="W1732" s="9">
        <v>96</v>
      </c>
      <c r="X1732" s="9" t="s">
        <v>227</v>
      </c>
    </row>
    <row r="1733" spans="1:24" ht="36">
      <c r="A1733" s="9" t="s">
        <v>1593</v>
      </c>
      <c r="B1733" s="9" t="s">
        <v>70</v>
      </c>
      <c r="C1733" s="9" t="s">
        <v>136</v>
      </c>
      <c r="D1733" s="9" t="s">
        <v>27</v>
      </c>
      <c r="E1733" s="9" t="s">
        <v>1396</v>
      </c>
      <c r="F1733" s="9" t="s">
        <v>1396</v>
      </c>
      <c r="G1733" s="9" t="s">
        <v>1594</v>
      </c>
      <c r="H1733" s="9" t="s">
        <v>1595</v>
      </c>
      <c r="I1733" s="9" t="s">
        <v>54</v>
      </c>
      <c r="J1733" s="15">
        <v>3633.9501636359118</v>
      </c>
      <c r="K1733" s="16">
        <v>9.8727969293229627</v>
      </c>
      <c r="L1733" s="9" t="s">
        <v>27</v>
      </c>
      <c r="M1733" s="9">
        <v>2021</v>
      </c>
      <c r="N1733" s="9" t="s">
        <v>31</v>
      </c>
      <c r="O1733" s="9" t="s">
        <v>31</v>
      </c>
      <c r="P1733" s="9">
        <v>2035</v>
      </c>
      <c r="Q1733" s="9" t="s">
        <v>32</v>
      </c>
      <c r="R1733" s="17">
        <v>1.9443930835623964</v>
      </c>
      <c r="S1733" s="9">
        <v>2035</v>
      </c>
      <c r="T1733" s="9" t="s">
        <v>27</v>
      </c>
      <c r="U1733" s="9" t="s">
        <v>225</v>
      </c>
      <c r="V1733" s="9" t="s">
        <v>226</v>
      </c>
      <c r="W1733" s="9">
        <v>96</v>
      </c>
      <c r="X1733" s="9" t="s">
        <v>227</v>
      </c>
    </row>
    <row r="1734" spans="1:24" ht="36">
      <c r="A1734" s="9" t="s">
        <v>1593</v>
      </c>
      <c r="B1734" s="9" t="s">
        <v>70</v>
      </c>
      <c r="C1734" s="9" t="s">
        <v>247</v>
      </c>
      <c r="D1734" s="9" t="s">
        <v>27</v>
      </c>
      <c r="E1734" s="9" t="s">
        <v>1397</v>
      </c>
      <c r="F1734" s="9" t="s">
        <v>1397</v>
      </c>
      <c r="G1734" s="9" t="s">
        <v>1594</v>
      </c>
      <c r="H1734" s="9" t="s">
        <v>1595</v>
      </c>
      <c r="I1734" s="9" t="s">
        <v>54</v>
      </c>
      <c r="J1734" s="15">
        <v>16296.103578852413</v>
      </c>
      <c r="K1734" s="16">
        <v>35.792740573543199</v>
      </c>
      <c r="L1734" s="9" t="s">
        <v>27</v>
      </c>
      <c r="M1734" s="9">
        <v>2021</v>
      </c>
      <c r="N1734" s="9" t="s">
        <v>31</v>
      </c>
      <c r="O1734" s="9" t="s">
        <v>31</v>
      </c>
      <c r="P1734" s="9">
        <v>2035</v>
      </c>
      <c r="Q1734" s="9" t="s">
        <v>32</v>
      </c>
      <c r="R1734" s="17">
        <v>9.8329749621379854</v>
      </c>
      <c r="S1734" s="9">
        <v>2035</v>
      </c>
      <c r="T1734" s="9" t="s">
        <v>27</v>
      </c>
      <c r="U1734" s="9" t="s">
        <v>225</v>
      </c>
      <c r="V1734" s="9" t="s">
        <v>226</v>
      </c>
      <c r="W1734" s="9">
        <v>96</v>
      </c>
      <c r="X1734" s="9" t="s">
        <v>227</v>
      </c>
    </row>
    <row r="1735" spans="1:24" ht="36">
      <c r="A1735" s="9" t="s">
        <v>1593</v>
      </c>
      <c r="B1735" s="9" t="s">
        <v>70</v>
      </c>
      <c r="C1735" s="9" t="s">
        <v>294</v>
      </c>
      <c r="D1735" s="9" t="s">
        <v>27</v>
      </c>
      <c r="E1735" s="9" t="s">
        <v>715</v>
      </c>
      <c r="F1735" s="9" t="s">
        <v>715</v>
      </c>
      <c r="G1735" s="9" t="s">
        <v>1594</v>
      </c>
      <c r="H1735" s="9" t="s">
        <v>1595</v>
      </c>
      <c r="I1735" s="9" t="s">
        <v>54</v>
      </c>
      <c r="J1735" s="15">
        <v>2841.0154113242402</v>
      </c>
      <c r="K1735" s="16">
        <v>6.9424796205380872</v>
      </c>
      <c r="L1735" s="9" t="s">
        <v>27</v>
      </c>
      <c r="M1735" s="9">
        <v>2021</v>
      </c>
      <c r="N1735" s="9" t="s">
        <v>31</v>
      </c>
      <c r="O1735" s="9" t="s">
        <v>31</v>
      </c>
      <c r="P1735" s="9">
        <v>2035</v>
      </c>
      <c r="Q1735" s="9" t="s">
        <v>32</v>
      </c>
      <c r="R1735" s="17">
        <v>1.5504416801621546</v>
      </c>
      <c r="S1735" s="9">
        <v>2035</v>
      </c>
      <c r="T1735" s="9" t="s">
        <v>27</v>
      </c>
      <c r="U1735" s="9" t="s">
        <v>225</v>
      </c>
      <c r="V1735" s="9" t="s">
        <v>226</v>
      </c>
      <c r="W1735" s="9">
        <v>96</v>
      </c>
      <c r="X1735" s="9" t="s">
        <v>227</v>
      </c>
    </row>
    <row r="1736" spans="1:24" ht="36">
      <c r="A1736" s="9" t="s">
        <v>1593</v>
      </c>
      <c r="B1736" s="9" t="s">
        <v>70</v>
      </c>
      <c r="C1736" s="9" t="s">
        <v>323</v>
      </c>
      <c r="D1736" s="9" t="s">
        <v>27</v>
      </c>
      <c r="E1736" s="9" t="s">
        <v>717</v>
      </c>
      <c r="F1736" s="9" t="s">
        <v>717</v>
      </c>
      <c r="G1736" s="9" t="s">
        <v>1594</v>
      </c>
      <c r="H1736" s="9" t="s">
        <v>1595</v>
      </c>
      <c r="I1736" s="9" t="s">
        <v>54</v>
      </c>
      <c r="J1736" s="15">
        <v>3133.3366563995164</v>
      </c>
      <c r="K1736" s="16">
        <v>8.3410582288413053</v>
      </c>
      <c r="L1736" s="9" t="s">
        <v>27</v>
      </c>
      <c r="M1736" s="9">
        <v>2021</v>
      </c>
      <c r="N1736" s="9" t="s">
        <v>31</v>
      </c>
      <c r="O1736" s="9" t="s">
        <v>31</v>
      </c>
      <c r="P1736" s="9">
        <v>2035</v>
      </c>
      <c r="Q1736" s="9" t="s">
        <v>32</v>
      </c>
      <c r="R1736" s="17">
        <v>2.0816615124195104</v>
      </c>
      <c r="S1736" s="9">
        <v>2035</v>
      </c>
      <c r="T1736" s="9" t="s">
        <v>27</v>
      </c>
      <c r="U1736" s="9" t="s">
        <v>225</v>
      </c>
      <c r="V1736" s="9" t="s">
        <v>226</v>
      </c>
      <c r="W1736" s="9">
        <v>96</v>
      </c>
      <c r="X1736" s="9" t="s">
        <v>227</v>
      </c>
    </row>
    <row r="1737" spans="1:24" ht="36">
      <c r="A1737" s="9" t="s">
        <v>1593</v>
      </c>
      <c r="B1737" s="9" t="s">
        <v>70</v>
      </c>
      <c r="C1737" s="9" t="s">
        <v>355</v>
      </c>
      <c r="D1737" s="9" t="s">
        <v>27</v>
      </c>
      <c r="E1737" s="9" t="s">
        <v>356</v>
      </c>
      <c r="F1737" s="9" t="s">
        <v>356</v>
      </c>
      <c r="G1737" s="9" t="s">
        <v>1594</v>
      </c>
      <c r="H1737" s="9" t="s">
        <v>1595</v>
      </c>
      <c r="I1737" s="9" t="s">
        <v>54</v>
      </c>
      <c r="J1737" s="15">
        <v>1744.3777715604629</v>
      </c>
      <c r="K1737" s="16">
        <v>4.2101957325934629</v>
      </c>
      <c r="L1737" s="9" t="s">
        <v>27</v>
      </c>
      <c r="M1737" s="9">
        <v>2021</v>
      </c>
      <c r="N1737" s="9" t="s">
        <v>31</v>
      </c>
      <c r="O1737" s="9" t="s">
        <v>31</v>
      </c>
      <c r="P1737" s="9">
        <v>2035</v>
      </c>
      <c r="Q1737" s="9" t="s">
        <v>32</v>
      </c>
      <c r="R1737" s="17">
        <v>1.002087054965022</v>
      </c>
      <c r="S1737" s="9">
        <v>2035</v>
      </c>
      <c r="T1737" s="9" t="s">
        <v>27</v>
      </c>
      <c r="U1737" s="9" t="s">
        <v>225</v>
      </c>
      <c r="V1737" s="9" t="s">
        <v>226</v>
      </c>
      <c r="W1737" s="9">
        <v>96</v>
      </c>
      <c r="X1737" s="9" t="s">
        <v>227</v>
      </c>
    </row>
    <row r="1738" spans="1:24" ht="36">
      <c r="A1738" s="9" t="s">
        <v>1593</v>
      </c>
      <c r="B1738" s="9" t="s">
        <v>70</v>
      </c>
      <c r="C1738" s="9" t="s">
        <v>229</v>
      </c>
      <c r="D1738" s="9" t="s">
        <v>27</v>
      </c>
      <c r="E1738" s="9" t="s">
        <v>719</v>
      </c>
      <c r="F1738" s="9" t="s">
        <v>719</v>
      </c>
      <c r="G1738" s="9" t="s">
        <v>1594</v>
      </c>
      <c r="H1738" s="9" t="s">
        <v>1595</v>
      </c>
      <c r="I1738" s="9" t="s">
        <v>54</v>
      </c>
      <c r="J1738" s="15">
        <v>12863.206422502333</v>
      </c>
      <c r="K1738" s="16">
        <v>32.802195416470724</v>
      </c>
      <c r="L1738" s="9" t="s">
        <v>27</v>
      </c>
      <c r="M1738" s="9">
        <v>2021</v>
      </c>
      <c r="N1738" s="9" t="s">
        <v>31</v>
      </c>
      <c r="O1738" s="9" t="s">
        <v>31</v>
      </c>
      <c r="P1738" s="9">
        <v>2035</v>
      </c>
      <c r="Q1738" s="9" t="s">
        <v>32</v>
      </c>
      <c r="R1738" s="17">
        <v>6.9953291656097925</v>
      </c>
      <c r="S1738" s="9">
        <v>2035</v>
      </c>
      <c r="T1738" s="9" t="s">
        <v>27</v>
      </c>
      <c r="U1738" s="9" t="s">
        <v>225</v>
      </c>
      <c r="V1738" s="9" t="s">
        <v>226</v>
      </c>
      <c r="W1738" s="9">
        <v>96</v>
      </c>
      <c r="X1738" s="9" t="s">
        <v>227</v>
      </c>
    </row>
    <row r="1739" spans="1:24" ht="36">
      <c r="A1739" s="9" t="s">
        <v>1593</v>
      </c>
      <c r="B1739" s="9" t="s">
        <v>70</v>
      </c>
      <c r="C1739" s="9" t="s">
        <v>455</v>
      </c>
      <c r="D1739" s="9" t="s">
        <v>27</v>
      </c>
      <c r="E1739" s="9" t="s">
        <v>721</v>
      </c>
      <c r="F1739" s="9" t="s">
        <v>721</v>
      </c>
      <c r="G1739" s="9" t="s">
        <v>1594</v>
      </c>
      <c r="H1739" s="9" t="s">
        <v>1595</v>
      </c>
      <c r="I1739" s="9" t="s">
        <v>54</v>
      </c>
      <c r="J1739" s="15">
        <v>3777.1836101733516</v>
      </c>
      <c r="K1739" s="16">
        <v>10.740998032135195</v>
      </c>
      <c r="L1739" s="9" t="s">
        <v>27</v>
      </c>
      <c r="M1739" s="9">
        <v>2021</v>
      </c>
      <c r="N1739" s="9" t="s">
        <v>31</v>
      </c>
      <c r="O1739" s="9" t="s">
        <v>31</v>
      </c>
      <c r="P1739" s="9">
        <v>2035</v>
      </c>
      <c r="Q1739" s="9" t="s">
        <v>32</v>
      </c>
      <c r="R1739" s="17">
        <v>2.0024425687351957</v>
      </c>
      <c r="S1739" s="9">
        <v>2035</v>
      </c>
      <c r="T1739" s="9" t="s">
        <v>27</v>
      </c>
      <c r="U1739" s="9" t="s">
        <v>225</v>
      </c>
      <c r="V1739" s="9" t="s">
        <v>226</v>
      </c>
      <c r="W1739" s="9">
        <v>96</v>
      </c>
      <c r="X1739" s="9" t="s">
        <v>227</v>
      </c>
    </row>
    <row r="1740" spans="1:24" ht="36">
      <c r="A1740" s="9" t="s">
        <v>1593</v>
      </c>
      <c r="B1740" s="9" t="s">
        <v>70</v>
      </c>
      <c r="C1740" s="9" t="s">
        <v>465</v>
      </c>
      <c r="D1740" s="9" t="s">
        <v>27</v>
      </c>
      <c r="E1740" s="9" t="s">
        <v>1035</v>
      </c>
      <c r="F1740" s="9" t="s">
        <v>1035</v>
      </c>
      <c r="G1740" s="9" t="s">
        <v>1594</v>
      </c>
      <c r="H1740" s="9" t="s">
        <v>1595</v>
      </c>
      <c r="I1740" s="9" t="s">
        <v>54</v>
      </c>
      <c r="J1740" s="15">
        <v>7475.8512790976165</v>
      </c>
      <c r="K1740" s="16">
        <v>12.980874863436027</v>
      </c>
      <c r="L1740" s="9" t="s">
        <v>27</v>
      </c>
      <c r="M1740" s="9">
        <v>2021</v>
      </c>
      <c r="N1740" s="9" t="s">
        <v>31</v>
      </c>
      <c r="O1740" s="9" t="s">
        <v>31</v>
      </c>
      <c r="P1740" s="9">
        <v>2035</v>
      </c>
      <c r="Q1740" s="9" t="s">
        <v>32</v>
      </c>
      <c r="R1740" s="17">
        <v>4.0970946232467975</v>
      </c>
      <c r="S1740" s="9">
        <v>2035</v>
      </c>
      <c r="T1740" s="9" t="s">
        <v>27</v>
      </c>
      <c r="U1740" s="9" t="s">
        <v>225</v>
      </c>
      <c r="V1740" s="9" t="s">
        <v>226</v>
      </c>
      <c r="W1740" s="9">
        <v>96</v>
      </c>
      <c r="X1740" s="9" t="s">
        <v>227</v>
      </c>
    </row>
    <row r="1741" spans="1:24" ht="36">
      <c r="A1741" s="9" t="s">
        <v>1593</v>
      </c>
      <c r="B1741" s="9" t="s">
        <v>70</v>
      </c>
      <c r="C1741" s="9" t="s">
        <v>136</v>
      </c>
      <c r="D1741" s="9" t="s">
        <v>27</v>
      </c>
      <c r="E1741" s="9" t="s">
        <v>359</v>
      </c>
      <c r="F1741" s="9" t="s">
        <v>359</v>
      </c>
      <c r="G1741" s="9" t="s">
        <v>1594</v>
      </c>
      <c r="H1741" s="9" t="s">
        <v>1595</v>
      </c>
      <c r="I1741" s="9" t="s">
        <v>54</v>
      </c>
      <c r="J1741" s="15">
        <v>2569.0348477224147</v>
      </c>
      <c r="K1741" s="16">
        <v>4.6132848376526701</v>
      </c>
      <c r="L1741" s="9" t="s">
        <v>27</v>
      </c>
      <c r="M1741" s="9">
        <v>2021</v>
      </c>
      <c r="N1741" s="9" t="s">
        <v>31</v>
      </c>
      <c r="O1741" s="9" t="s">
        <v>31</v>
      </c>
      <c r="P1741" s="9">
        <v>2035</v>
      </c>
      <c r="Q1741" s="9" t="s">
        <v>32</v>
      </c>
      <c r="R1741" s="17">
        <v>1.1045219829284789</v>
      </c>
      <c r="S1741" s="9">
        <v>2035</v>
      </c>
      <c r="T1741" s="9" t="s">
        <v>27</v>
      </c>
      <c r="U1741" s="9" t="s">
        <v>225</v>
      </c>
      <c r="V1741" s="9" t="s">
        <v>226</v>
      </c>
      <c r="W1741" s="9">
        <v>96</v>
      </c>
      <c r="X1741" s="9" t="s">
        <v>227</v>
      </c>
    </row>
    <row r="1742" spans="1:24" ht="36">
      <c r="A1742" s="9" t="s">
        <v>1593</v>
      </c>
      <c r="B1742" s="9" t="s">
        <v>70</v>
      </c>
      <c r="C1742" s="9" t="s">
        <v>247</v>
      </c>
      <c r="D1742" s="9" t="s">
        <v>27</v>
      </c>
      <c r="E1742" s="9" t="s">
        <v>1398</v>
      </c>
      <c r="F1742" s="9" t="s">
        <v>1398</v>
      </c>
      <c r="G1742" s="9" t="s">
        <v>1594</v>
      </c>
      <c r="H1742" s="9" t="s">
        <v>1595</v>
      </c>
      <c r="I1742" s="9" t="s">
        <v>54</v>
      </c>
      <c r="J1742" s="15">
        <v>30874.808840012211</v>
      </c>
      <c r="K1742" s="16">
        <v>120.15165248900749</v>
      </c>
      <c r="L1742" s="9" t="s">
        <v>27</v>
      </c>
      <c r="M1742" s="9">
        <v>2021</v>
      </c>
      <c r="N1742" s="9" t="s">
        <v>31</v>
      </c>
      <c r="O1742" s="9" t="s">
        <v>31</v>
      </c>
      <c r="P1742" s="9">
        <v>2035</v>
      </c>
      <c r="Q1742" s="9" t="s">
        <v>32</v>
      </c>
      <c r="R1742" s="17">
        <v>28.402630369729348</v>
      </c>
      <c r="S1742" s="9">
        <v>2035</v>
      </c>
      <c r="T1742" s="9" t="s">
        <v>27</v>
      </c>
      <c r="U1742" s="9" t="s">
        <v>225</v>
      </c>
      <c r="V1742" s="9" t="s">
        <v>226</v>
      </c>
      <c r="W1742" s="9">
        <v>96</v>
      </c>
      <c r="X1742" s="9" t="s">
        <v>227</v>
      </c>
    </row>
    <row r="1743" spans="1:24" ht="36">
      <c r="A1743" s="9" t="s">
        <v>1593</v>
      </c>
      <c r="B1743" s="9" t="s">
        <v>70</v>
      </c>
      <c r="C1743" s="9" t="s">
        <v>136</v>
      </c>
      <c r="D1743" s="9" t="s">
        <v>27</v>
      </c>
      <c r="E1743" s="9" t="s">
        <v>1399</v>
      </c>
      <c r="F1743" s="9" t="s">
        <v>1399</v>
      </c>
      <c r="G1743" s="9" t="s">
        <v>1594</v>
      </c>
      <c r="H1743" s="9" t="s">
        <v>1595</v>
      </c>
      <c r="I1743" s="9" t="s">
        <v>54</v>
      </c>
      <c r="J1743" s="15">
        <v>2886.7552050469153</v>
      </c>
      <c r="K1743" s="16">
        <v>7.0783607512478133</v>
      </c>
      <c r="L1743" s="9" t="s">
        <v>27</v>
      </c>
      <c r="M1743" s="9">
        <v>2021</v>
      </c>
      <c r="N1743" s="9" t="s">
        <v>31</v>
      </c>
      <c r="O1743" s="9" t="s">
        <v>31</v>
      </c>
      <c r="P1743" s="9">
        <v>2035</v>
      </c>
      <c r="Q1743" s="9" t="s">
        <v>32</v>
      </c>
      <c r="R1743" s="17">
        <v>1.7371552136274766</v>
      </c>
      <c r="S1743" s="9">
        <v>2035</v>
      </c>
      <c r="T1743" s="9" t="s">
        <v>27</v>
      </c>
      <c r="U1743" s="9" t="s">
        <v>225</v>
      </c>
      <c r="V1743" s="9" t="s">
        <v>226</v>
      </c>
      <c r="W1743" s="9">
        <v>96</v>
      </c>
      <c r="X1743" s="9" t="s">
        <v>227</v>
      </c>
    </row>
    <row r="1744" spans="1:24" ht="36">
      <c r="A1744" s="9" t="s">
        <v>1593</v>
      </c>
      <c r="B1744" s="9" t="s">
        <v>70</v>
      </c>
      <c r="C1744" s="9" t="s">
        <v>294</v>
      </c>
      <c r="D1744" s="9" t="s">
        <v>27</v>
      </c>
      <c r="E1744" s="9" t="s">
        <v>1400</v>
      </c>
      <c r="F1744" s="9" t="s">
        <v>1400</v>
      </c>
      <c r="G1744" s="9" t="s">
        <v>1594</v>
      </c>
      <c r="H1744" s="9" t="s">
        <v>1595</v>
      </c>
      <c r="I1744" s="9" t="s">
        <v>54</v>
      </c>
      <c r="J1744" s="15">
        <v>15055.629426046893</v>
      </c>
      <c r="K1744" s="16">
        <v>33.125347674709623</v>
      </c>
      <c r="L1744" s="9" t="s">
        <v>27</v>
      </c>
      <c r="M1744" s="9">
        <v>2021</v>
      </c>
      <c r="N1744" s="9" t="s">
        <v>31</v>
      </c>
      <c r="O1744" s="9" t="s">
        <v>31</v>
      </c>
      <c r="P1744" s="9">
        <v>2035</v>
      </c>
      <c r="Q1744" s="9" t="s">
        <v>32</v>
      </c>
      <c r="R1744" s="17">
        <v>9.0727136240884771</v>
      </c>
      <c r="S1744" s="9">
        <v>2035</v>
      </c>
      <c r="T1744" s="9" t="s">
        <v>27</v>
      </c>
      <c r="U1744" s="9" t="s">
        <v>225</v>
      </c>
      <c r="V1744" s="9" t="s">
        <v>226</v>
      </c>
      <c r="W1744" s="9">
        <v>96</v>
      </c>
      <c r="X1744" s="9" t="s">
        <v>227</v>
      </c>
    </row>
    <row r="1745" spans="1:24" ht="36">
      <c r="A1745" s="9" t="s">
        <v>1593</v>
      </c>
      <c r="B1745" s="9" t="s">
        <v>70</v>
      </c>
      <c r="C1745" s="9" t="s">
        <v>266</v>
      </c>
      <c r="D1745" s="9" t="s">
        <v>27</v>
      </c>
      <c r="E1745" s="9" t="s">
        <v>723</v>
      </c>
      <c r="F1745" s="9" t="s">
        <v>723</v>
      </c>
      <c r="G1745" s="9" t="s">
        <v>1594</v>
      </c>
      <c r="H1745" s="9" t="s">
        <v>1595</v>
      </c>
      <c r="I1745" s="9" t="s">
        <v>54</v>
      </c>
      <c r="J1745" s="15">
        <v>8083.091017595083</v>
      </c>
      <c r="K1745" s="16">
        <v>18.431075424714393</v>
      </c>
      <c r="L1745" s="9" t="s">
        <v>27</v>
      </c>
      <c r="M1745" s="9">
        <v>2021</v>
      </c>
      <c r="N1745" s="9" t="s">
        <v>31</v>
      </c>
      <c r="O1745" s="9" t="s">
        <v>31</v>
      </c>
      <c r="P1745" s="9">
        <v>2035</v>
      </c>
      <c r="Q1745" s="9" t="s">
        <v>32</v>
      </c>
      <c r="R1745" s="17">
        <v>5.3616083967932315</v>
      </c>
      <c r="S1745" s="9">
        <v>2035</v>
      </c>
      <c r="T1745" s="9" t="s">
        <v>27</v>
      </c>
      <c r="U1745" s="9" t="s">
        <v>225</v>
      </c>
      <c r="V1745" s="9" t="s">
        <v>226</v>
      </c>
      <c r="W1745" s="9">
        <v>96</v>
      </c>
      <c r="X1745" s="9" t="s">
        <v>227</v>
      </c>
    </row>
    <row r="1746" spans="1:24" ht="36">
      <c r="A1746" s="9" t="s">
        <v>1593</v>
      </c>
      <c r="B1746" s="9" t="s">
        <v>70</v>
      </c>
      <c r="C1746" s="9" t="s">
        <v>346</v>
      </c>
      <c r="D1746" s="9" t="s">
        <v>27</v>
      </c>
      <c r="E1746" s="9" t="s">
        <v>1401</v>
      </c>
      <c r="F1746" s="9" t="s">
        <v>1401</v>
      </c>
      <c r="G1746" s="9" t="s">
        <v>1594</v>
      </c>
      <c r="H1746" s="9" t="s">
        <v>1595</v>
      </c>
      <c r="I1746" s="9" t="s">
        <v>54</v>
      </c>
      <c r="J1746" s="15">
        <v>17821.052117871881</v>
      </c>
      <c r="K1746" s="16">
        <v>36.444548193076379</v>
      </c>
      <c r="L1746" s="9" t="s">
        <v>27</v>
      </c>
      <c r="M1746" s="9">
        <v>2021</v>
      </c>
      <c r="N1746" s="9" t="s">
        <v>31</v>
      </c>
      <c r="O1746" s="9" t="s">
        <v>31</v>
      </c>
      <c r="P1746" s="9">
        <v>2035</v>
      </c>
      <c r="Q1746" s="9" t="s">
        <v>32</v>
      </c>
      <c r="R1746" s="17">
        <v>6.7413200026638718</v>
      </c>
      <c r="S1746" s="9">
        <v>2035</v>
      </c>
      <c r="T1746" s="9" t="s">
        <v>27</v>
      </c>
      <c r="U1746" s="9" t="s">
        <v>225</v>
      </c>
      <c r="V1746" s="9" t="s">
        <v>226</v>
      </c>
      <c r="W1746" s="9">
        <v>96</v>
      </c>
      <c r="X1746" s="9" t="s">
        <v>227</v>
      </c>
    </row>
    <row r="1747" spans="1:24" ht="36">
      <c r="A1747" s="9" t="s">
        <v>1593</v>
      </c>
      <c r="B1747" s="9" t="s">
        <v>70</v>
      </c>
      <c r="C1747" s="9" t="s">
        <v>288</v>
      </c>
      <c r="D1747" s="9" t="s">
        <v>27</v>
      </c>
      <c r="E1747" s="9" t="s">
        <v>1402</v>
      </c>
      <c r="F1747" s="9" t="s">
        <v>1402</v>
      </c>
      <c r="G1747" s="9" t="s">
        <v>1594</v>
      </c>
      <c r="H1747" s="9" t="s">
        <v>1595</v>
      </c>
      <c r="I1747" s="9" t="s">
        <v>54</v>
      </c>
      <c r="J1747" s="15">
        <v>10739.931766631678</v>
      </c>
      <c r="K1747" s="16">
        <v>20.274323579674927</v>
      </c>
      <c r="L1747" s="9" t="s">
        <v>27</v>
      </c>
      <c r="M1747" s="9">
        <v>2021</v>
      </c>
      <c r="N1747" s="9" t="s">
        <v>31</v>
      </c>
      <c r="O1747" s="9" t="s">
        <v>31</v>
      </c>
      <c r="P1747" s="9">
        <v>2035</v>
      </c>
      <c r="Q1747" s="9" t="s">
        <v>32</v>
      </c>
      <c r="R1747" s="17">
        <v>6.0663552528526292</v>
      </c>
      <c r="S1747" s="9">
        <v>2035</v>
      </c>
      <c r="T1747" s="9" t="s">
        <v>27</v>
      </c>
      <c r="U1747" s="9" t="s">
        <v>225</v>
      </c>
      <c r="V1747" s="9" t="s">
        <v>226</v>
      </c>
      <c r="W1747" s="9">
        <v>96</v>
      </c>
      <c r="X1747" s="9" t="s">
        <v>227</v>
      </c>
    </row>
    <row r="1748" spans="1:24" ht="36">
      <c r="A1748" s="9" t="s">
        <v>1593</v>
      </c>
      <c r="B1748" s="9" t="s">
        <v>70</v>
      </c>
      <c r="C1748" s="9" t="s">
        <v>241</v>
      </c>
      <c r="D1748" s="9" t="s">
        <v>27</v>
      </c>
      <c r="E1748" s="9" t="s">
        <v>1403</v>
      </c>
      <c r="F1748" s="9" t="s">
        <v>1403</v>
      </c>
      <c r="G1748" s="9" t="s">
        <v>1594</v>
      </c>
      <c r="H1748" s="9" t="s">
        <v>1595</v>
      </c>
      <c r="I1748" s="9" t="s">
        <v>54</v>
      </c>
      <c r="J1748" s="15">
        <v>36230.917271653139</v>
      </c>
      <c r="K1748" s="16">
        <v>101.75964564624601</v>
      </c>
      <c r="L1748" s="9" t="s">
        <v>27</v>
      </c>
      <c r="M1748" s="9">
        <v>2021</v>
      </c>
      <c r="N1748" s="9" t="s">
        <v>31</v>
      </c>
      <c r="O1748" s="9" t="s">
        <v>31</v>
      </c>
      <c r="P1748" s="9">
        <v>2035</v>
      </c>
      <c r="Q1748" s="9" t="s">
        <v>32</v>
      </c>
      <c r="R1748" s="17">
        <v>18.418155420874523</v>
      </c>
      <c r="S1748" s="9">
        <v>2035</v>
      </c>
      <c r="T1748" s="9" t="s">
        <v>27</v>
      </c>
      <c r="U1748" s="9" t="s">
        <v>225</v>
      </c>
      <c r="V1748" s="9" t="s">
        <v>226</v>
      </c>
      <c r="W1748" s="9">
        <v>96</v>
      </c>
      <c r="X1748" s="9" t="s">
        <v>227</v>
      </c>
    </row>
    <row r="1749" spans="1:24" ht="36">
      <c r="A1749" s="9" t="s">
        <v>1593</v>
      </c>
      <c r="B1749" s="9" t="s">
        <v>70</v>
      </c>
      <c r="C1749" s="9" t="s">
        <v>630</v>
      </c>
      <c r="D1749" s="9" t="s">
        <v>27</v>
      </c>
      <c r="E1749" s="9" t="s">
        <v>1404</v>
      </c>
      <c r="F1749" s="9" t="s">
        <v>1404</v>
      </c>
      <c r="G1749" s="9" t="s">
        <v>1594</v>
      </c>
      <c r="H1749" s="9" t="s">
        <v>1595</v>
      </c>
      <c r="I1749" s="9" t="s">
        <v>54</v>
      </c>
      <c r="J1749" s="15">
        <v>2803.0365849859641</v>
      </c>
      <c r="K1749" s="16">
        <v>8.4932122275821325</v>
      </c>
      <c r="L1749" s="9" t="s">
        <v>27</v>
      </c>
      <c r="M1749" s="9">
        <v>2021</v>
      </c>
      <c r="N1749" s="9" t="s">
        <v>31</v>
      </c>
      <c r="O1749" s="9" t="s">
        <v>31</v>
      </c>
      <c r="P1749" s="9">
        <v>2035</v>
      </c>
      <c r="Q1749" s="9" t="s">
        <v>32</v>
      </c>
      <c r="R1749" s="17">
        <v>2.4053566662757766</v>
      </c>
      <c r="S1749" s="9">
        <v>2035</v>
      </c>
      <c r="T1749" s="9" t="s">
        <v>27</v>
      </c>
      <c r="U1749" s="9" t="s">
        <v>225</v>
      </c>
      <c r="V1749" s="9" t="s">
        <v>226</v>
      </c>
      <c r="W1749" s="9">
        <v>96</v>
      </c>
      <c r="X1749" s="9" t="s">
        <v>227</v>
      </c>
    </row>
    <row r="1750" spans="1:24" ht="36">
      <c r="A1750" s="9" t="s">
        <v>1593</v>
      </c>
      <c r="B1750" s="9" t="s">
        <v>70</v>
      </c>
      <c r="C1750" s="9" t="s">
        <v>229</v>
      </c>
      <c r="D1750" s="9" t="s">
        <v>27</v>
      </c>
      <c r="E1750" s="9" t="s">
        <v>1405</v>
      </c>
      <c r="F1750" s="9" t="s">
        <v>1405</v>
      </c>
      <c r="G1750" s="9" t="s">
        <v>1594</v>
      </c>
      <c r="H1750" s="9" t="s">
        <v>1595</v>
      </c>
      <c r="I1750" s="9" t="s">
        <v>54</v>
      </c>
      <c r="J1750" s="15">
        <v>2913.3929728687713</v>
      </c>
      <c r="K1750" s="16">
        <v>7.2456433849082673</v>
      </c>
      <c r="L1750" s="9" t="s">
        <v>27</v>
      </c>
      <c r="M1750" s="9">
        <v>2021</v>
      </c>
      <c r="N1750" s="9" t="s">
        <v>31</v>
      </c>
      <c r="O1750" s="9" t="s">
        <v>31</v>
      </c>
      <c r="P1750" s="9">
        <v>2035</v>
      </c>
      <c r="Q1750" s="9" t="s">
        <v>32</v>
      </c>
      <c r="R1750" s="17">
        <v>1.3434859526392624</v>
      </c>
      <c r="S1750" s="9">
        <v>2035</v>
      </c>
      <c r="T1750" s="9" t="s">
        <v>27</v>
      </c>
      <c r="U1750" s="9" t="s">
        <v>225</v>
      </c>
      <c r="V1750" s="9" t="s">
        <v>226</v>
      </c>
      <c r="W1750" s="9">
        <v>96</v>
      </c>
      <c r="X1750" s="9" t="s">
        <v>227</v>
      </c>
    </row>
    <row r="1751" spans="1:24" ht="36">
      <c r="A1751" s="9" t="s">
        <v>1593</v>
      </c>
      <c r="B1751" s="9" t="s">
        <v>70</v>
      </c>
      <c r="C1751" s="9" t="s">
        <v>465</v>
      </c>
      <c r="D1751" s="9" t="s">
        <v>27</v>
      </c>
      <c r="E1751" s="9" t="s">
        <v>1037</v>
      </c>
      <c r="F1751" s="9" t="s">
        <v>1037</v>
      </c>
      <c r="G1751" s="9" t="s">
        <v>1594</v>
      </c>
      <c r="H1751" s="9" t="s">
        <v>1595</v>
      </c>
      <c r="I1751" s="9" t="s">
        <v>54</v>
      </c>
      <c r="J1751" s="15">
        <v>17611.523099930702</v>
      </c>
      <c r="K1751" s="16">
        <v>26.926957405343053</v>
      </c>
      <c r="L1751" s="9" t="s">
        <v>27</v>
      </c>
      <c r="M1751" s="9">
        <v>2021</v>
      </c>
      <c r="N1751" s="9" t="s">
        <v>31</v>
      </c>
      <c r="O1751" s="9" t="s">
        <v>31</v>
      </c>
      <c r="P1751" s="9">
        <v>2035</v>
      </c>
      <c r="Q1751" s="9" t="s">
        <v>32</v>
      </c>
      <c r="R1751" s="17">
        <v>9.7599291995003483</v>
      </c>
      <c r="S1751" s="9">
        <v>2035</v>
      </c>
      <c r="T1751" s="9" t="s">
        <v>27</v>
      </c>
      <c r="U1751" s="9" t="s">
        <v>225</v>
      </c>
      <c r="V1751" s="9" t="s">
        <v>226</v>
      </c>
      <c r="W1751" s="9">
        <v>96</v>
      </c>
      <c r="X1751" s="9" t="s">
        <v>227</v>
      </c>
    </row>
    <row r="1752" spans="1:24" ht="36">
      <c r="A1752" s="9" t="s">
        <v>1593</v>
      </c>
      <c r="B1752" s="9" t="s">
        <v>70</v>
      </c>
      <c r="C1752" s="9" t="s">
        <v>352</v>
      </c>
      <c r="D1752" s="9" t="s">
        <v>27</v>
      </c>
      <c r="E1752" s="9" t="s">
        <v>725</v>
      </c>
      <c r="F1752" s="9" t="s">
        <v>725</v>
      </c>
      <c r="G1752" s="9" t="s">
        <v>1594</v>
      </c>
      <c r="H1752" s="9" t="s">
        <v>1595</v>
      </c>
      <c r="I1752" s="9" t="s">
        <v>54</v>
      </c>
      <c r="J1752" s="15">
        <v>4804.6706833685867</v>
      </c>
      <c r="K1752" s="16">
        <v>8.2560992828176509</v>
      </c>
      <c r="L1752" s="9" t="s">
        <v>27</v>
      </c>
      <c r="M1752" s="9">
        <v>2021</v>
      </c>
      <c r="N1752" s="9" t="s">
        <v>31</v>
      </c>
      <c r="O1752" s="9" t="s">
        <v>31</v>
      </c>
      <c r="P1752" s="9">
        <v>2035</v>
      </c>
      <c r="Q1752" s="9" t="s">
        <v>32</v>
      </c>
      <c r="R1752" s="17">
        <v>2.6769659884304438</v>
      </c>
      <c r="S1752" s="9">
        <v>2035</v>
      </c>
      <c r="T1752" s="9" t="s">
        <v>27</v>
      </c>
      <c r="U1752" s="9" t="s">
        <v>225</v>
      </c>
      <c r="V1752" s="9" t="s">
        <v>226</v>
      </c>
      <c r="W1752" s="9">
        <v>96</v>
      </c>
      <c r="X1752" s="9" t="s">
        <v>227</v>
      </c>
    </row>
    <row r="1753" spans="1:24" ht="36">
      <c r="A1753" s="9" t="s">
        <v>1593</v>
      </c>
      <c r="B1753" s="9" t="s">
        <v>70</v>
      </c>
      <c r="C1753" s="9" t="s">
        <v>316</v>
      </c>
      <c r="D1753" s="9" t="s">
        <v>27</v>
      </c>
      <c r="E1753" s="9" t="s">
        <v>727</v>
      </c>
      <c r="F1753" s="9" t="s">
        <v>727</v>
      </c>
      <c r="G1753" s="9" t="s">
        <v>1594</v>
      </c>
      <c r="H1753" s="9" t="s">
        <v>1595</v>
      </c>
      <c r="I1753" s="9" t="s">
        <v>54</v>
      </c>
      <c r="J1753" s="15">
        <v>10087.746346293261</v>
      </c>
      <c r="K1753" s="16">
        <v>23.404586548700166</v>
      </c>
      <c r="L1753" s="9" t="s">
        <v>27</v>
      </c>
      <c r="M1753" s="9">
        <v>2021</v>
      </c>
      <c r="N1753" s="9" t="s">
        <v>31</v>
      </c>
      <c r="O1753" s="9" t="s">
        <v>31</v>
      </c>
      <c r="P1753" s="9">
        <v>2035</v>
      </c>
      <c r="Q1753" s="9" t="s">
        <v>32</v>
      </c>
      <c r="R1753" s="17">
        <v>8.0087842241884175</v>
      </c>
      <c r="S1753" s="9">
        <v>2035</v>
      </c>
      <c r="T1753" s="9" t="s">
        <v>27</v>
      </c>
      <c r="U1753" s="9" t="s">
        <v>225</v>
      </c>
      <c r="V1753" s="9" t="s">
        <v>226</v>
      </c>
      <c r="W1753" s="9">
        <v>96</v>
      </c>
      <c r="X1753" s="9" t="s">
        <v>227</v>
      </c>
    </row>
    <row r="1754" spans="1:24" ht="36">
      <c r="A1754" s="9" t="s">
        <v>1593</v>
      </c>
      <c r="B1754" s="9" t="s">
        <v>70</v>
      </c>
      <c r="C1754" s="9" t="s">
        <v>252</v>
      </c>
      <c r="D1754" s="9" t="s">
        <v>27</v>
      </c>
      <c r="E1754" s="9" t="s">
        <v>1406</v>
      </c>
      <c r="F1754" s="9" t="s">
        <v>1406</v>
      </c>
      <c r="G1754" s="9" t="s">
        <v>1594</v>
      </c>
      <c r="H1754" s="9" t="s">
        <v>1595</v>
      </c>
      <c r="I1754" s="9" t="s">
        <v>54</v>
      </c>
      <c r="J1754" s="15">
        <v>4058.4780148555492</v>
      </c>
      <c r="K1754" s="16">
        <v>13.317507294580397</v>
      </c>
      <c r="L1754" s="9" t="s">
        <v>27</v>
      </c>
      <c r="M1754" s="9">
        <v>2021</v>
      </c>
      <c r="N1754" s="9" t="s">
        <v>31</v>
      </c>
      <c r="O1754" s="9" t="s">
        <v>31</v>
      </c>
      <c r="P1754" s="9">
        <v>2035</v>
      </c>
      <c r="Q1754" s="9" t="s">
        <v>32</v>
      </c>
      <c r="R1754" s="17">
        <v>2.1447686283460783</v>
      </c>
      <c r="S1754" s="9">
        <v>2035</v>
      </c>
      <c r="T1754" s="9" t="s">
        <v>27</v>
      </c>
      <c r="U1754" s="9" t="s">
        <v>225</v>
      </c>
      <c r="V1754" s="9" t="s">
        <v>226</v>
      </c>
      <c r="W1754" s="9">
        <v>96</v>
      </c>
      <c r="X1754" s="9" t="s">
        <v>227</v>
      </c>
    </row>
    <row r="1755" spans="1:24" ht="36">
      <c r="A1755" s="9" t="s">
        <v>1593</v>
      </c>
      <c r="B1755" s="9" t="s">
        <v>70</v>
      </c>
      <c r="C1755" s="9" t="s">
        <v>298</v>
      </c>
      <c r="D1755" s="9" t="s">
        <v>27</v>
      </c>
      <c r="E1755" s="9" t="s">
        <v>1407</v>
      </c>
      <c r="F1755" s="9" t="s">
        <v>1407</v>
      </c>
      <c r="G1755" s="9" t="s">
        <v>1594</v>
      </c>
      <c r="H1755" s="9" t="s">
        <v>1595</v>
      </c>
      <c r="I1755" s="9" t="s">
        <v>54</v>
      </c>
      <c r="J1755" s="15">
        <v>20612.22646543631</v>
      </c>
      <c r="K1755" s="16">
        <v>27.541037693770733</v>
      </c>
      <c r="L1755" s="9" t="s">
        <v>27</v>
      </c>
      <c r="M1755" s="9">
        <v>2021</v>
      </c>
      <c r="N1755" s="9" t="s">
        <v>31</v>
      </c>
      <c r="O1755" s="9" t="s">
        <v>31</v>
      </c>
      <c r="P1755" s="9">
        <v>2035</v>
      </c>
      <c r="Q1755" s="9" t="s">
        <v>32</v>
      </c>
      <c r="R1755" s="17">
        <v>11.335473297519238</v>
      </c>
      <c r="S1755" s="9">
        <v>2035</v>
      </c>
      <c r="T1755" s="9" t="s">
        <v>27</v>
      </c>
      <c r="U1755" s="9" t="s">
        <v>225</v>
      </c>
      <c r="V1755" s="9" t="s">
        <v>226</v>
      </c>
      <c r="W1755" s="9">
        <v>96</v>
      </c>
      <c r="X1755" s="9" t="s">
        <v>227</v>
      </c>
    </row>
    <row r="1756" spans="1:24" ht="36">
      <c r="A1756" s="9" t="s">
        <v>1593</v>
      </c>
      <c r="B1756" s="9" t="s">
        <v>70</v>
      </c>
      <c r="C1756" s="9" t="s">
        <v>458</v>
      </c>
      <c r="D1756" s="9" t="s">
        <v>27</v>
      </c>
      <c r="E1756" s="9" t="s">
        <v>1408</v>
      </c>
      <c r="F1756" s="9" t="s">
        <v>1408</v>
      </c>
      <c r="G1756" s="9" t="s">
        <v>1594</v>
      </c>
      <c r="H1756" s="9" t="s">
        <v>1595</v>
      </c>
      <c r="I1756" s="9" t="s">
        <v>54</v>
      </c>
      <c r="J1756" s="15">
        <v>3879.9428703506692</v>
      </c>
      <c r="K1756" s="16">
        <v>8.8251258976474158</v>
      </c>
      <c r="L1756" s="9" t="s">
        <v>27</v>
      </c>
      <c r="M1756" s="9">
        <v>2021</v>
      </c>
      <c r="N1756" s="9" t="s">
        <v>31</v>
      </c>
      <c r="O1756" s="9" t="s">
        <v>31</v>
      </c>
      <c r="P1756" s="9">
        <v>2035</v>
      </c>
      <c r="Q1756" s="9" t="s">
        <v>32</v>
      </c>
      <c r="R1756" s="17">
        <v>2.0388816867743316</v>
      </c>
      <c r="S1756" s="9">
        <v>2035</v>
      </c>
      <c r="T1756" s="9" t="s">
        <v>27</v>
      </c>
      <c r="U1756" s="9" t="s">
        <v>225</v>
      </c>
      <c r="V1756" s="9" t="s">
        <v>226</v>
      </c>
      <c r="W1756" s="9">
        <v>96</v>
      </c>
      <c r="X1756" s="9" t="s">
        <v>227</v>
      </c>
    </row>
    <row r="1757" spans="1:24" ht="36">
      <c r="A1757" s="9" t="s">
        <v>1593</v>
      </c>
      <c r="B1757" s="9" t="s">
        <v>70</v>
      </c>
      <c r="C1757" s="9" t="s">
        <v>288</v>
      </c>
      <c r="D1757" s="9" t="s">
        <v>27</v>
      </c>
      <c r="E1757" s="9" t="s">
        <v>729</v>
      </c>
      <c r="F1757" s="9" t="s">
        <v>729</v>
      </c>
      <c r="G1757" s="9" t="s">
        <v>1594</v>
      </c>
      <c r="H1757" s="9" t="s">
        <v>1595</v>
      </c>
      <c r="I1757" s="9" t="s">
        <v>54</v>
      </c>
      <c r="J1757" s="15">
        <v>12398.509229208335</v>
      </c>
      <c r="K1757" s="16">
        <v>25.392070367411087</v>
      </c>
      <c r="L1757" s="9" t="s">
        <v>27</v>
      </c>
      <c r="M1757" s="9">
        <v>2021</v>
      </c>
      <c r="N1757" s="9" t="s">
        <v>31</v>
      </c>
      <c r="O1757" s="9" t="s">
        <v>31</v>
      </c>
      <c r="P1757" s="9">
        <v>2035</v>
      </c>
      <c r="Q1757" s="9" t="s">
        <v>32</v>
      </c>
      <c r="R1757" s="17">
        <v>8.0972988791721558</v>
      </c>
      <c r="S1757" s="9">
        <v>2035</v>
      </c>
      <c r="T1757" s="9" t="s">
        <v>27</v>
      </c>
      <c r="U1757" s="9" t="s">
        <v>225</v>
      </c>
      <c r="V1757" s="9" t="s">
        <v>226</v>
      </c>
      <c r="W1757" s="9">
        <v>96</v>
      </c>
      <c r="X1757" s="9" t="s">
        <v>227</v>
      </c>
    </row>
    <row r="1758" spans="1:24" ht="36">
      <c r="A1758" s="9" t="s">
        <v>1593</v>
      </c>
      <c r="B1758" s="9" t="s">
        <v>70</v>
      </c>
      <c r="C1758" s="9" t="s">
        <v>316</v>
      </c>
      <c r="D1758" s="9" t="s">
        <v>27</v>
      </c>
      <c r="E1758" s="9" t="s">
        <v>1409</v>
      </c>
      <c r="F1758" s="9" t="s">
        <v>1409</v>
      </c>
      <c r="G1758" s="9" t="s">
        <v>1594</v>
      </c>
      <c r="H1758" s="9" t="s">
        <v>1595</v>
      </c>
      <c r="I1758" s="9" t="s">
        <v>54</v>
      </c>
      <c r="J1758" s="15">
        <v>8062.4386751160109</v>
      </c>
      <c r="K1758" s="16">
        <v>17.660957698526737</v>
      </c>
      <c r="L1758" s="9" t="s">
        <v>27</v>
      </c>
      <c r="M1758" s="9">
        <v>2021</v>
      </c>
      <c r="N1758" s="9" t="s">
        <v>31</v>
      </c>
      <c r="O1758" s="9" t="s">
        <v>31</v>
      </c>
      <c r="P1758" s="9">
        <v>2035</v>
      </c>
      <c r="Q1758" s="9" t="s">
        <v>32</v>
      </c>
      <c r="R1758" s="17">
        <v>4.4808773313617589</v>
      </c>
      <c r="S1758" s="9">
        <v>2035</v>
      </c>
      <c r="T1758" s="9" t="s">
        <v>27</v>
      </c>
      <c r="U1758" s="9" t="s">
        <v>225</v>
      </c>
      <c r="V1758" s="9" t="s">
        <v>226</v>
      </c>
      <c r="W1758" s="9">
        <v>96</v>
      </c>
      <c r="X1758" s="9" t="s">
        <v>227</v>
      </c>
    </row>
    <row r="1759" spans="1:24" ht="36">
      <c r="A1759" s="9" t="s">
        <v>1593</v>
      </c>
      <c r="B1759" s="9" t="s">
        <v>70</v>
      </c>
      <c r="C1759" s="9" t="s">
        <v>316</v>
      </c>
      <c r="D1759" s="9" t="s">
        <v>27</v>
      </c>
      <c r="E1759" s="9" t="s">
        <v>731</v>
      </c>
      <c r="F1759" s="9" t="s">
        <v>731</v>
      </c>
      <c r="G1759" s="9" t="s">
        <v>1594</v>
      </c>
      <c r="H1759" s="9" t="s">
        <v>1595</v>
      </c>
      <c r="I1759" s="9" t="s">
        <v>54</v>
      </c>
      <c r="J1759" s="15">
        <v>11803.248212881479</v>
      </c>
      <c r="K1759" s="16">
        <v>28.312489198009576</v>
      </c>
      <c r="L1759" s="9" t="s">
        <v>27</v>
      </c>
      <c r="M1759" s="9">
        <v>2021</v>
      </c>
      <c r="N1759" s="9" t="s">
        <v>31</v>
      </c>
      <c r="O1759" s="9" t="s">
        <v>31</v>
      </c>
      <c r="P1759" s="9">
        <v>2035</v>
      </c>
      <c r="Q1759" s="9" t="s">
        <v>32</v>
      </c>
      <c r="R1759" s="17">
        <v>5.8996193495573017</v>
      </c>
      <c r="S1759" s="9">
        <v>2035</v>
      </c>
      <c r="T1759" s="9" t="s">
        <v>27</v>
      </c>
      <c r="U1759" s="9" t="s">
        <v>225</v>
      </c>
      <c r="V1759" s="9" t="s">
        <v>226</v>
      </c>
      <c r="W1759" s="9">
        <v>96</v>
      </c>
      <c r="X1759" s="9" t="s">
        <v>227</v>
      </c>
    </row>
    <row r="1760" spans="1:24" ht="36">
      <c r="A1760" s="9" t="s">
        <v>1593</v>
      </c>
      <c r="B1760" s="9" t="s">
        <v>70</v>
      </c>
      <c r="C1760" s="9" t="s">
        <v>266</v>
      </c>
      <c r="D1760" s="9" t="s">
        <v>27</v>
      </c>
      <c r="E1760" s="9" t="s">
        <v>733</v>
      </c>
      <c r="F1760" s="9" t="s">
        <v>733</v>
      </c>
      <c r="G1760" s="9" t="s">
        <v>1594</v>
      </c>
      <c r="H1760" s="9" t="s">
        <v>1595</v>
      </c>
      <c r="I1760" s="9" t="s">
        <v>54</v>
      </c>
      <c r="J1760" s="15">
        <v>2969.4328180023481</v>
      </c>
      <c r="K1760" s="16">
        <v>6.6575657080096802</v>
      </c>
      <c r="L1760" s="9" t="s">
        <v>27</v>
      </c>
      <c r="M1760" s="9">
        <v>2021</v>
      </c>
      <c r="N1760" s="9" t="s">
        <v>31</v>
      </c>
      <c r="O1760" s="9" t="s">
        <v>31</v>
      </c>
      <c r="P1760" s="9">
        <v>2035</v>
      </c>
      <c r="Q1760" s="9" t="s">
        <v>32</v>
      </c>
      <c r="R1760" s="17">
        <v>1.0146278482536477</v>
      </c>
      <c r="S1760" s="9">
        <v>2035</v>
      </c>
      <c r="T1760" s="9" t="s">
        <v>27</v>
      </c>
      <c r="U1760" s="9" t="s">
        <v>225</v>
      </c>
      <c r="V1760" s="9" t="s">
        <v>226</v>
      </c>
      <c r="W1760" s="9">
        <v>96</v>
      </c>
      <c r="X1760" s="9" t="s">
        <v>227</v>
      </c>
    </row>
    <row r="1761" spans="1:24" ht="36">
      <c r="A1761" s="9" t="s">
        <v>1593</v>
      </c>
      <c r="B1761" s="9" t="s">
        <v>70</v>
      </c>
      <c r="C1761" s="9" t="s">
        <v>247</v>
      </c>
      <c r="D1761" s="9" t="s">
        <v>27</v>
      </c>
      <c r="E1761" s="9" t="s">
        <v>1039</v>
      </c>
      <c r="F1761" s="9" t="s">
        <v>1039</v>
      </c>
      <c r="G1761" s="9" t="s">
        <v>1594</v>
      </c>
      <c r="H1761" s="9" t="s">
        <v>1595</v>
      </c>
      <c r="I1761" s="9" t="s">
        <v>54</v>
      </c>
      <c r="J1761" s="15">
        <v>2570.4151874890167</v>
      </c>
      <c r="K1761" s="16">
        <v>8.5400365325159804</v>
      </c>
      <c r="L1761" s="9" t="s">
        <v>27</v>
      </c>
      <c r="M1761" s="9">
        <v>2021</v>
      </c>
      <c r="N1761" s="9" t="s">
        <v>31</v>
      </c>
      <c r="O1761" s="9" t="s">
        <v>31</v>
      </c>
      <c r="P1761" s="9">
        <v>2035</v>
      </c>
      <c r="Q1761" s="9" t="s">
        <v>32</v>
      </c>
      <c r="R1761" s="17">
        <v>3.0469159695504886</v>
      </c>
      <c r="S1761" s="9">
        <v>2035</v>
      </c>
      <c r="T1761" s="9" t="s">
        <v>27</v>
      </c>
      <c r="U1761" s="9" t="s">
        <v>225</v>
      </c>
      <c r="V1761" s="9" t="s">
        <v>226</v>
      </c>
      <c r="W1761" s="9">
        <v>96</v>
      </c>
      <c r="X1761" s="9" t="s">
        <v>227</v>
      </c>
    </row>
    <row r="1762" spans="1:24" ht="36">
      <c r="A1762" s="9" t="s">
        <v>1593</v>
      </c>
      <c r="B1762" s="9" t="s">
        <v>70</v>
      </c>
      <c r="C1762" s="9" t="s">
        <v>229</v>
      </c>
      <c r="D1762" s="9" t="s">
        <v>27</v>
      </c>
      <c r="E1762" s="9" t="s">
        <v>1410</v>
      </c>
      <c r="F1762" s="9" t="s">
        <v>1410</v>
      </c>
      <c r="G1762" s="9" t="s">
        <v>1594</v>
      </c>
      <c r="H1762" s="9" t="s">
        <v>1595</v>
      </c>
      <c r="I1762" s="9" t="s">
        <v>54</v>
      </c>
      <c r="J1762" s="15">
        <v>6714.0306800200096</v>
      </c>
      <c r="K1762" s="16">
        <v>23.053657487120585</v>
      </c>
      <c r="L1762" s="9" t="s">
        <v>27</v>
      </c>
      <c r="M1762" s="9">
        <v>2021</v>
      </c>
      <c r="N1762" s="9" t="s">
        <v>31</v>
      </c>
      <c r="O1762" s="9" t="s">
        <v>31</v>
      </c>
      <c r="P1762" s="9">
        <v>2035</v>
      </c>
      <c r="Q1762" s="9" t="s">
        <v>32</v>
      </c>
      <c r="R1762" s="17">
        <v>5.9466642545677448</v>
      </c>
      <c r="S1762" s="9">
        <v>2035</v>
      </c>
      <c r="T1762" s="9" t="s">
        <v>27</v>
      </c>
      <c r="U1762" s="9" t="s">
        <v>225</v>
      </c>
      <c r="V1762" s="9" t="s">
        <v>226</v>
      </c>
      <c r="W1762" s="9">
        <v>96</v>
      </c>
      <c r="X1762" s="9" t="s">
        <v>227</v>
      </c>
    </row>
    <row r="1763" spans="1:24" ht="36">
      <c r="A1763" s="9" t="s">
        <v>1593</v>
      </c>
      <c r="B1763" s="9" t="s">
        <v>70</v>
      </c>
      <c r="C1763" s="9" t="s">
        <v>241</v>
      </c>
      <c r="D1763" s="9" t="s">
        <v>27</v>
      </c>
      <c r="E1763" s="9" t="s">
        <v>1411</v>
      </c>
      <c r="F1763" s="9" t="s">
        <v>1411</v>
      </c>
      <c r="G1763" s="9" t="s">
        <v>1594</v>
      </c>
      <c r="H1763" s="9" t="s">
        <v>1595</v>
      </c>
      <c r="I1763" s="9" t="s">
        <v>54</v>
      </c>
      <c r="J1763" s="15">
        <v>1535.4214984357852</v>
      </c>
      <c r="K1763" s="16">
        <v>5.693753143903014</v>
      </c>
      <c r="L1763" s="9" t="s">
        <v>27</v>
      </c>
      <c r="M1763" s="9">
        <v>2021</v>
      </c>
      <c r="N1763" s="9" t="s">
        <v>31</v>
      </c>
      <c r="O1763" s="9" t="s">
        <v>31</v>
      </c>
      <c r="P1763" s="9">
        <v>2035</v>
      </c>
      <c r="Q1763" s="9" t="s">
        <v>32</v>
      </c>
      <c r="R1763" s="17">
        <v>0.79518468285226707</v>
      </c>
      <c r="S1763" s="9">
        <v>2035</v>
      </c>
      <c r="T1763" s="9" t="s">
        <v>27</v>
      </c>
      <c r="U1763" s="9" t="s">
        <v>225</v>
      </c>
      <c r="V1763" s="9" t="s">
        <v>226</v>
      </c>
      <c r="W1763" s="9">
        <v>96</v>
      </c>
      <c r="X1763" s="9" t="s">
        <v>227</v>
      </c>
    </row>
    <row r="1764" spans="1:24" ht="36">
      <c r="A1764" s="9" t="s">
        <v>1593</v>
      </c>
      <c r="B1764" s="9" t="s">
        <v>70</v>
      </c>
      <c r="C1764" s="9" t="s">
        <v>355</v>
      </c>
      <c r="D1764" s="9" t="s">
        <v>27</v>
      </c>
      <c r="E1764" s="9" t="s">
        <v>1412</v>
      </c>
      <c r="F1764" s="9" t="s">
        <v>1412</v>
      </c>
      <c r="G1764" s="9" t="s">
        <v>1594</v>
      </c>
      <c r="H1764" s="9" t="s">
        <v>1595</v>
      </c>
      <c r="I1764" s="9" t="s">
        <v>54</v>
      </c>
      <c r="J1764" s="15">
        <v>7865.8110398819981</v>
      </c>
      <c r="K1764" s="16">
        <v>16.367985372203982</v>
      </c>
      <c r="L1764" s="9" t="s">
        <v>27</v>
      </c>
      <c r="M1764" s="9">
        <v>2021</v>
      </c>
      <c r="N1764" s="9" t="s">
        <v>31</v>
      </c>
      <c r="O1764" s="9" t="s">
        <v>31</v>
      </c>
      <c r="P1764" s="9">
        <v>2035</v>
      </c>
      <c r="Q1764" s="9" t="s">
        <v>32</v>
      </c>
      <c r="R1764" s="17">
        <v>4.6780600315161269</v>
      </c>
      <c r="S1764" s="9">
        <v>2035</v>
      </c>
      <c r="T1764" s="9" t="s">
        <v>27</v>
      </c>
      <c r="U1764" s="9" t="s">
        <v>225</v>
      </c>
      <c r="V1764" s="9" t="s">
        <v>226</v>
      </c>
      <c r="W1764" s="9">
        <v>96</v>
      </c>
      <c r="X1764" s="9" t="s">
        <v>227</v>
      </c>
    </row>
    <row r="1765" spans="1:24" ht="36">
      <c r="A1765" s="9" t="s">
        <v>1593</v>
      </c>
      <c r="B1765" s="9" t="s">
        <v>70</v>
      </c>
      <c r="C1765" s="9" t="s">
        <v>266</v>
      </c>
      <c r="D1765" s="9" t="s">
        <v>27</v>
      </c>
      <c r="E1765" s="9" t="s">
        <v>1413</v>
      </c>
      <c r="F1765" s="9" t="s">
        <v>1413</v>
      </c>
      <c r="G1765" s="9" t="s">
        <v>1594</v>
      </c>
      <c r="H1765" s="9" t="s">
        <v>1595</v>
      </c>
      <c r="I1765" s="9" t="s">
        <v>54</v>
      </c>
      <c r="J1765" s="15">
        <v>11093.240287232455</v>
      </c>
      <c r="K1765" s="16">
        <v>24.629826926426077</v>
      </c>
      <c r="L1765" s="9" t="s">
        <v>27</v>
      </c>
      <c r="M1765" s="9">
        <v>2021</v>
      </c>
      <c r="N1765" s="9" t="s">
        <v>31</v>
      </c>
      <c r="O1765" s="9" t="s">
        <v>31</v>
      </c>
      <c r="P1765" s="9">
        <v>2035</v>
      </c>
      <c r="Q1765" s="9" t="s">
        <v>32</v>
      </c>
      <c r="R1765" s="17">
        <v>5.9479642591566835</v>
      </c>
      <c r="S1765" s="9">
        <v>2035</v>
      </c>
      <c r="T1765" s="9" t="s">
        <v>27</v>
      </c>
      <c r="U1765" s="9" t="s">
        <v>225</v>
      </c>
      <c r="V1765" s="9" t="s">
        <v>226</v>
      </c>
      <c r="W1765" s="9">
        <v>96</v>
      </c>
      <c r="X1765" s="9" t="s">
        <v>227</v>
      </c>
    </row>
    <row r="1766" spans="1:24" ht="36">
      <c r="A1766" s="9" t="s">
        <v>1593</v>
      </c>
      <c r="B1766" s="9" t="s">
        <v>70</v>
      </c>
      <c r="C1766" s="9" t="s">
        <v>330</v>
      </c>
      <c r="D1766" s="9" t="s">
        <v>27</v>
      </c>
      <c r="E1766" s="9" t="s">
        <v>1414</v>
      </c>
      <c r="F1766" s="9" t="s">
        <v>1414</v>
      </c>
      <c r="G1766" s="9" t="s">
        <v>1594</v>
      </c>
      <c r="H1766" s="9" t="s">
        <v>1595</v>
      </c>
      <c r="I1766" s="9" t="s">
        <v>54</v>
      </c>
      <c r="J1766" s="15">
        <v>18491.121170943919</v>
      </c>
      <c r="K1766" s="16">
        <v>42.74828769037849</v>
      </c>
      <c r="L1766" s="9" t="s">
        <v>27</v>
      </c>
      <c r="M1766" s="9">
        <v>2021</v>
      </c>
      <c r="N1766" s="9" t="s">
        <v>31</v>
      </c>
      <c r="O1766" s="9" t="s">
        <v>31</v>
      </c>
      <c r="P1766" s="9">
        <v>2035</v>
      </c>
      <c r="Q1766" s="9" t="s">
        <v>32</v>
      </c>
      <c r="R1766" s="17">
        <v>11.372122440912198</v>
      </c>
      <c r="S1766" s="9">
        <v>2035</v>
      </c>
      <c r="T1766" s="9" t="s">
        <v>27</v>
      </c>
      <c r="U1766" s="9" t="s">
        <v>225</v>
      </c>
      <c r="V1766" s="9" t="s">
        <v>226</v>
      </c>
      <c r="W1766" s="9">
        <v>96</v>
      </c>
      <c r="X1766" s="9" t="s">
        <v>227</v>
      </c>
    </row>
    <row r="1767" spans="1:24" ht="36">
      <c r="A1767" s="9" t="s">
        <v>1593</v>
      </c>
      <c r="B1767" s="9" t="s">
        <v>70</v>
      </c>
      <c r="C1767" s="9" t="s">
        <v>288</v>
      </c>
      <c r="D1767" s="9" t="s">
        <v>27</v>
      </c>
      <c r="E1767" s="9" t="s">
        <v>1041</v>
      </c>
      <c r="F1767" s="9" t="s">
        <v>1041</v>
      </c>
      <c r="G1767" s="9" t="s">
        <v>1594</v>
      </c>
      <c r="H1767" s="9" t="s">
        <v>1595</v>
      </c>
      <c r="I1767" s="9" t="s">
        <v>54</v>
      </c>
      <c r="J1767" s="15">
        <v>13805.271524023316</v>
      </c>
      <c r="K1767" s="16">
        <v>33.326175987251879</v>
      </c>
      <c r="L1767" s="9" t="s">
        <v>27</v>
      </c>
      <c r="M1767" s="9">
        <v>2021</v>
      </c>
      <c r="N1767" s="9" t="s">
        <v>31</v>
      </c>
      <c r="O1767" s="9" t="s">
        <v>31</v>
      </c>
      <c r="P1767" s="9">
        <v>2035</v>
      </c>
      <c r="Q1767" s="9" t="s">
        <v>32</v>
      </c>
      <c r="R1767" s="17">
        <v>9.497930267836578</v>
      </c>
      <c r="S1767" s="9">
        <v>2035</v>
      </c>
      <c r="T1767" s="9" t="s">
        <v>27</v>
      </c>
      <c r="U1767" s="9" t="s">
        <v>225</v>
      </c>
      <c r="V1767" s="9" t="s">
        <v>226</v>
      </c>
      <c r="W1767" s="9">
        <v>96</v>
      </c>
      <c r="X1767" s="9" t="s">
        <v>227</v>
      </c>
    </row>
    <row r="1768" spans="1:24" ht="36">
      <c r="A1768" s="9" t="s">
        <v>1593</v>
      </c>
      <c r="B1768" s="9" t="s">
        <v>70</v>
      </c>
      <c r="C1768" s="9" t="s">
        <v>270</v>
      </c>
      <c r="D1768" s="9" t="s">
        <v>27</v>
      </c>
      <c r="E1768" s="9" t="s">
        <v>735</v>
      </c>
      <c r="F1768" s="9" t="s">
        <v>735</v>
      </c>
      <c r="G1768" s="9" t="s">
        <v>1594</v>
      </c>
      <c r="H1768" s="9" t="s">
        <v>1595</v>
      </c>
      <c r="I1768" s="9" t="s">
        <v>54</v>
      </c>
      <c r="J1768" s="15">
        <v>11693.939618302038</v>
      </c>
      <c r="K1768" s="16">
        <v>26.66875922513999</v>
      </c>
      <c r="L1768" s="9" t="s">
        <v>27</v>
      </c>
      <c r="M1768" s="9">
        <v>2021</v>
      </c>
      <c r="N1768" s="9" t="s">
        <v>31</v>
      </c>
      <c r="O1768" s="9" t="s">
        <v>31</v>
      </c>
      <c r="P1768" s="9">
        <v>2035</v>
      </c>
      <c r="Q1768" s="9" t="s">
        <v>32</v>
      </c>
      <c r="R1768" s="17">
        <v>5.4304164445496355</v>
      </c>
      <c r="S1768" s="9">
        <v>2035</v>
      </c>
      <c r="T1768" s="9" t="s">
        <v>27</v>
      </c>
      <c r="U1768" s="9" t="s">
        <v>225</v>
      </c>
      <c r="V1768" s="9" t="s">
        <v>226</v>
      </c>
      <c r="W1768" s="9">
        <v>96</v>
      </c>
      <c r="X1768" s="9" t="s">
        <v>227</v>
      </c>
    </row>
    <row r="1769" spans="1:24" ht="36">
      <c r="A1769" s="9" t="s">
        <v>1593</v>
      </c>
      <c r="B1769" s="9" t="s">
        <v>70</v>
      </c>
      <c r="C1769" s="9" t="s">
        <v>284</v>
      </c>
      <c r="D1769" s="9" t="s">
        <v>27</v>
      </c>
      <c r="E1769" s="9" t="s">
        <v>1415</v>
      </c>
      <c r="F1769" s="9" t="s">
        <v>1415</v>
      </c>
      <c r="G1769" s="9" t="s">
        <v>1594</v>
      </c>
      <c r="H1769" s="9" t="s">
        <v>1595</v>
      </c>
      <c r="I1769" s="9" t="s">
        <v>54</v>
      </c>
      <c r="J1769" s="15">
        <v>48224.648096982964</v>
      </c>
      <c r="K1769" s="16">
        <v>100.28570648185136</v>
      </c>
      <c r="L1769" s="9" t="s">
        <v>27</v>
      </c>
      <c r="M1769" s="9">
        <v>2021</v>
      </c>
      <c r="N1769" s="9" t="s">
        <v>31</v>
      </c>
      <c r="O1769" s="9" t="s">
        <v>31</v>
      </c>
      <c r="P1769" s="9">
        <v>2035</v>
      </c>
      <c r="Q1769" s="9" t="s">
        <v>32</v>
      </c>
      <c r="R1769" s="17">
        <v>28.487249561855169</v>
      </c>
      <c r="S1769" s="9">
        <v>2035</v>
      </c>
      <c r="T1769" s="9" t="s">
        <v>27</v>
      </c>
      <c r="U1769" s="9" t="s">
        <v>225</v>
      </c>
      <c r="V1769" s="9" t="s">
        <v>226</v>
      </c>
      <c r="W1769" s="9">
        <v>96</v>
      </c>
      <c r="X1769" s="9" t="s">
        <v>227</v>
      </c>
    </row>
    <row r="1770" spans="1:24" ht="36">
      <c r="A1770" s="9" t="s">
        <v>1593</v>
      </c>
      <c r="B1770" s="9" t="s">
        <v>70</v>
      </c>
      <c r="C1770" s="9" t="s">
        <v>465</v>
      </c>
      <c r="D1770" s="9" t="s">
        <v>27</v>
      </c>
      <c r="E1770" s="9" t="s">
        <v>1043</v>
      </c>
      <c r="F1770" s="9" t="s">
        <v>1043</v>
      </c>
      <c r="G1770" s="9" t="s">
        <v>1594</v>
      </c>
      <c r="H1770" s="9" t="s">
        <v>1595</v>
      </c>
      <c r="I1770" s="9" t="s">
        <v>54</v>
      </c>
      <c r="J1770" s="15">
        <v>2847.6818536837031</v>
      </c>
      <c r="K1770" s="16">
        <v>4.6027185740595735</v>
      </c>
      <c r="L1770" s="9" t="s">
        <v>27</v>
      </c>
      <c r="M1770" s="9">
        <v>2021</v>
      </c>
      <c r="N1770" s="9" t="s">
        <v>31</v>
      </c>
      <c r="O1770" s="9" t="s">
        <v>31</v>
      </c>
      <c r="P1770" s="9">
        <v>2035</v>
      </c>
      <c r="Q1770" s="9" t="s">
        <v>32</v>
      </c>
      <c r="R1770" s="17">
        <v>1.4182272938273555</v>
      </c>
      <c r="S1770" s="9">
        <v>2035</v>
      </c>
      <c r="T1770" s="9" t="s">
        <v>27</v>
      </c>
      <c r="U1770" s="9" t="s">
        <v>225</v>
      </c>
      <c r="V1770" s="9" t="s">
        <v>226</v>
      </c>
      <c r="W1770" s="9">
        <v>96</v>
      </c>
      <c r="X1770" s="9" t="s">
        <v>227</v>
      </c>
    </row>
    <row r="1771" spans="1:24" ht="36">
      <c r="A1771" s="9" t="s">
        <v>1593</v>
      </c>
      <c r="B1771" s="9" t="s">
        <v>70</v>
      </c>
      <c r="C1771" s="9" t="s">
        <v>402</v>
      </c>
      <c r="D1771" s="9" t="s">
        <v>27</v>
      </c>
      <c r="E1771" s="9" t="s">
        <v>1045</v>
      </c>
      <c r="F1771" s="9" t="s">
        <v>1045</v>
      </c>
      <c r="G1771" s="9" t="s">
        <v>1594</v>
      </c>
      <c r="H1771" s="9" t="s">
        <v>1595</v>
      </c>
      <c r="I1771" s="9" t="s">
        <v>54</v>
      </c>
      <c r="J1771" s="15">
        <v>20106.905700113457</v>
      </c>
      <c r="K1771" s="16">
        <v>53.137055222207138</v>
      </c>
      <c r="L1771" s="9" t="s">
        <v>27</v>
      </c>
      <c r="M1771" s="9">
        <v>2021</v>
      </c>
      <c r="N1771" s="9" t="s">
        <v>31</v>
      </c>
      <c r="O1771" s="9" t="s">
        <v>31</v>
      </c>
      <c r="P1771" s="9">
        <v>2035</v>
      </c>
      <c r="Q1771" s="9" t="s">
        <v>32</v>
      </c>
      <c r="R1771" s="17">
        <v>10.029415125934303</v>
      </c>
      <c r="S1771" s="9">
        <v>2035</v>
      </c>
      <c r="T1771" s="9" t="s">
        <v>27</v>
      </c>
      <c r="U1771" s="9" t="s">
        <v>225</v>
      </c>
      <c r="V1771" s="9" t="s">
        <v>226</v>
      </c>
      <c r="W1771" s="9">
        <v>96</v>
      </c>
      <c r="X1771" s="9" t="s">
        <v>227</v>
      </c>
    </row>
    <row r="1772" spans="1:24" ht="36">
      <c r="A1772" s="9" t="s">
        <v>1593</v>
      </c>
      <c r="B1772" s="9" t="s">
        <v>70</v>
      </c>
      <c r="C1772" s="9" t="s">
        <v>402</v>
      </c>
      <c r="D1772" s="9" t="s">
        <v>27</v>
      </c>
      <c r="E1772" s="9" t="s">
        <v>737</v>
      </c>
      <c r="F1772" s="9" t="s">
        <v>737</v>
      </c>
      <c r="G1772" s="9" t="s">
        <v>1594</v>
      </c>
      <c r="H1772" s="9" t="s">
        <v>1595</v>
      </c>
      <c r="I1772" s="9" t="s">
        <v>54</v>
      </c>
      <c r="J1772" s="15">
        <v>22754.191344209394</v>
      </c>
      <c r="K1772" s="16">
        <v>60.32102995344939</v>
      </c>
      <c r="L1772" s="9" t="s">
        <v>27</v>
      </c>
      <c r="M1772" s="9">
        <v>2021</v>
      </c>
      <c r="N1772" s="9" t="s">
        <v>31</v>
      </c>
      <c r="O1772" s="9" t="s">
        <v>31</v>
      </c>
      <c r="P1772" s="9">
        <v>2035</v>
      </c>
      <c r="Q1772" s="9" t="s">
        <v>32</v>
      </c>
      <c r="R1772" s="17">
        <v>17.47204401439534</v>
      </c>
      <c r="S1772" s="9">
        <v>2035</v>
      </c>
      <c r="T1772" s="9" t="s">
        <v>27</v>
      </c>
      <c r="U1772" s="9" t="s">
        <v>225</v>
      </c>
      <c r="V1772" s="9" t="s">
        <v>226</v>
      </c>
      <c r="W1772" s="9">
        <v>96</v>
      </c>
      <c r="X1772" s="9" t="s">
        <v>227</v>
      </c>
    </row>
    <row r="1773" spans="1:24" ht="36">
      <c r="A1773" s="9" t="s">
        <v>1593</v>
      </c>
      <c r="B1773" s="9" t="s">
        <v>70</v>
      </c>
      <c r="C1773" s="9" t="s">
        <v>288</v>
      </c>
      <c r="D1773" s="9" t="s">
        <v>27</v>
      </c>
      <c r="E1773" s="9" t="s">
        <v>1416</v>
      </c>
      <c r="F1773" s="9" t="s">
        <v>1416</v>
      </c>
      <c r="G1773" s="9" t="s">
        <v>1594</v>
      </c>
      <c r="H1773" s="9" t="s">
        <v>1595</v>
      </c>
      <c r="I1773" s="9" t="s">
        <v>54</v>
      </c>
      <c r="J1773" s="15">
        <v>429339.90504107438</v>
      </c>
      <c r="K1773" s="16">
        <v>892.75437277460003</v>
      </c>
      <c r="L1773" s="9" t="s">
        <v>27</v>
      </c>
      <c r="M1773" s="9">
        <v>2021</v>
      </c>
      <c r="N1773" s="9" t="s">
        <v>31</v>
      </c>
      <c r="O1773" s="9" t="s">
        <v>31</v>
      </c>
      <c r="P1773" s="9">
        <v>2035</v>
      </c>
      <c r="Q1773" s="9" t="s">
        <v>32</v>
      </c>
      <c r="R1773" s="17">
        <v>352.26866910084482</v>
      </c>
      <c r="S1773" s="9">
        <v>2035</v>
      </c>
      <c r="T1773" s="9" t="s">
        <v>27</v>
      </c>
      <c r="U1773" s="9" t="s">
        <v>225</v>
      </c>
      <c r="V1773" s="9" t="s">
        <v>226</v>
      </c>
      <c r="W1773" s="9">
        <v>96</v>
      </c>
      <c r="X1773" s="9" t="s">
        <v>227</v>
      </c>
    </row>
    <row r="1774" spans="1:24" ht="36">
      <c r="A1774" s="9" t="s">
        <v>1593</v>
      </c>
      <c r="B1774" s="9" t="s">
        <v>70</v>
      </c>
      <c r="C1774" s="9" t="s">
        <v>221</v>
      </c>
      <c r="D1774" s="9" t="s">
        <v>27</v>
      </c>
      <c r="E1774" s="9" t="s">
        <v>1047</v>
      </c>
      <c r="F1774" s="9" t="s">
        <v>1047</v>
      </c>
      <c r="G1774" s="9" t="s">
        <v>1594</v>
      </c>
      <c r="H1774" s="9" t="s">
        <v>1595</v>
      </c>
      <c r="I1774" s="9" t="s">
        <v>54</v>
      </c>
      <c r="J1774" s="15">
        <v>5024.4757558782612</v>
      </c>
      <c r="K1774" s="16">
        <v>8.3596087234280212</v>
      </c>
      <c r="L1774" s="9" t="s">
        <v>27</v>
      </c>
      <c r="M1774" s="9">
        <v>2021</v>
      </c>
      <c r="N1774" s="9" t="s">
        <v>31</v>
      </c>
      <c r="O1774" s="9" t="s">
        <v>31</v>
      </c>
      <c r="P1774" s="9">
        <v>2035</v>
      </c>
      <c r="Q1774" s="9" t="s">
        <v>32</v>
      </c>
      <c r="R1774" s="17">
        <v>2.5510158259083191</v>
      </c>
      <c r="S1774" s="9">
        <v>2035</v>
      </c>
      <c r="T1774" s="9" t="s">
        <v>27</v>
      </c>
      <c r="U1774" s="9" t="s">
        <v>225</v>
      </c>
      <c r="V1774" s="9" t="s">
        <v>226</v>
      </c>
      <c r="W1774" s="9">
        <v>96</v>
      </c>
      <c r="X1774" s="9" t="s">
        <v>227</v>
      </c>
    </row>
    <row r="1775" spans="1:24" ht="36">
      <c r="A1775" s="9" t="s">
        <v>1593</v>
      </c>
      <c r="B1775" s="9" t="s">
        <v>70</v>
      </c>
      <c r="C1775" s="9" t="s">
        <v>630</v>
      </c>
      <c r="D1775" s="9" t="s">
        <v>27</v>
      </c>
      <c r="E1775" s="9" t="s">
        <v>1417</v>
      </c>
      <c r="F1775" s="9" t="s">
        <v>1417</v>
      </c>
      <c r="G1775" s="9" t="s">
        <v>1594</v>
      </c>
      <c r="H1775" s="9" t="s">
        <v>1595</v>
      </c>
      <c r="I1775" s="9" t="s">
        <v>54</v>
      </c>
      <c r="J1775" s="15">
        <v>7956.6219421977894</v>
      </c>
      <c r="K1775" s="16">
        <v>19.176387834144503</v>
      </c>
      <c r="L1775" s="9" t="s">
        <v>27</v>
      </c>
      <c r="M1775" s="9">
        <v>2021</v>
      </c>
      <c r="N1775" s="9" t="s">
        <v>31</v>
      </c>
      <c r="O1775" s="9" t="s">
        <v>31</v>
      </c>
      <c r="P1775" s="9">
        <v>2035</v>
      </c>
      <c r="Q1775" s="9" t="s">
        <v>32</v>
      </c>
      <c r="R1775" s="17">
        <v>3.6532643742212199</v>
      </c>
      <c r="S1775" s="9">
        <v>2035</v>
      </c>
      <c r="T1775" s="9" t="s">
        <v>27</v>
      </c>
      <c r="U1775" s="9" t="s">
        <v>225</v>
      </c>
      <c r="V1775" s="9" t="s">
        <v>226</v>
      </c>
      <c r="W1775" s="9">
        <v>96</v>
      </c>
      <c r="X1775" s="9" t="s">
        <v>227</v>
      </c>
    </row>
    <row r="1776" spans="1:24" ht="36">
      <c r="A1776" s="9" t="s">
        <v>1593</v>
      </c>
      <c r="B1776" s="9" t="s">
        <v>70</v>
      </c>
      <c r="C1776" s="9" t="s">
        <v>241</v>
      </c>
      <c r="D1776" s="9" t="s">
        <v>27</v>
      </c>
      <c r="E1776" s="9" t="s">
        <v>1418</v>
      </c>
      <c r="F1776" s="9" t="s">
        <v>1418</v>
      </c>
      <c r="G1776" s="9" t="s">
        <v>1594</v>
      </c>
      <c r="H1776" s="9" t="s">
        <v>1595</v>
      </c>
      <c r="I1776" s="9" t="s">
        <v>54</v>
      </c>
      <c r="J1776" s="15">
        <v>1472.3854301886215</v>
      </c>
      <c r="K1776" s="16">
        <v>4.3206529820697881</v>
      </c>
      <c r="L1776" s="9" t="s">
        <v>27</v>
      </c>
      <c r="M1776" s="9">
        <v>2021</v>
      </c>
      <c r="N1776" s="9" t="s">
        <v>31</v>
      </c>
      <c r="O1776" s="9" t="s">
        <v>31</v>
      </c>
      <c r="P1776" s="9">
        <v>2035</v>
      </c>
      <c r="Q1776" s="9" t="s">
        <v>32</v>
      </c>
      <c r="R1776" s="17">
        <v>1.367992573095534</v>
      </c>
      <c r="S1776" s="9">
        <v>2035</v>
      </c>
      <c r="T1776" s="9" t="s">
        <v>27</v>
      </c>
      <c r="U1776" s="9" t="s">
        <v>225</v>
      </c>
      <c r="V1776" s="9" t="s">
        <v>226</v>
      </c>
      <c r="W1776" s="9">
        <v>96</v>
      </c>
      <c r="X1776" s="9" t="s">
        <v>227</v>
      </c>
    </row>
    <row r="1777" spans="1:24" ht="36">
      <c r="A1777" s="9" t="s">
        <v>1593</v>
      </c>
      <c r="B1777" s="9" t="s">
        <v>70</v>
      </c>
      <c r="C1777" s="9" t="s">
        <v>252</v>
      </c>
      <c r="D1777" s="9" t="s">
        <v>27</v>
      </c>
      <c r="E1777" s="9" t="s">
        <v>1419</v>
      </c>
      <c r="F1777" s="9" t="s">
        <v>1419</v>
      </c>
      <c r="G1777" s="9" t="s">
        <v>1594</v>
      </c>
      <c r="H1777" s="9" t="s">
        <v>1595</v>
      </c>
      <c r="I1777" s="9" t="s">
        <v>54</v>
      </c>
      <c r="J1777" s="15">
        <v>2506.7638108086512</v>
      </c>
      <c r="K1777" s="16">
        <v>9.7018951013817585</v>
      </c>
      <c r="L1777" s="9" t="s">
        <v>27</v>
      </c>
      <c r="M1777" s="9">
        <v>2021</v>
      </c>
      <c r="N1777" s="9" t="s">
        <v>31</v>
      </c>
      <c r="O1777" s="9" t="s">
        <v>31</v>
      </c>
      <c r="P1777" s="9">
        <v>2035</v>
      </c>
      <c r="Q1777" s="9" t="s">
        <v>32</v>
      </c>
      <c r="R1777" s="17">
        <v>1.1220047461793852</v>
      </c>
      <c r="S1777" s="9">
        <v>2035</v>
      </c>
      <c r="T1777" s="9" t="s">
        <v>27</v>
      </c>
      <c r="U1777" s="9" t="s">
        <v>225</v>
      </c>
      <c r="V1777" s="9" t="s">
        <v>226</v>
      </c>
      <c r="W1777" s="9">
        <v>96</v>
      </c>
      <c r="X1777" s="9" t="s">
        <v>227</v>
      </c>
    </row>
    <row r="1778" spans="1:24" ht="36">
      <c r="A1778" s="9" t="s">
        <v>1593</v>
      </c>
      <c r="B1778" s="9" t="s">
        <v>70</v>
      </c>
      <c r="C1778" s="9" t="s">
        <v>402</v>
      </c>
      <c r="D1778" s="9" t="s">
        <v>27</v>
      </c>
      <c r="E1778" s="9" t="s">
        <v>1049</v>
      </c>
      <c r="F1778" s="9" t="s">
        <v>1049</v>
      </c>
      <c r="G1778" s="9" t="s">
        <v>1594</v>
      </c>
      <c r="H1778" s="9" t="s">
        <v>1595</v>
      </c>
      <c r="I1778" s="9" t="s">
        <v>54</v>
      </c>
      <c r="J1778" s="15">
        <v>3157.5686659924909</v>
      </c>
      <c r="K1778" s="16">
        <v>8.2105086163801815</v>
      </c>
      <c r="L1778" s="9" t="s">
        <v>27</v>
      </c>
      <c r="M1778" s="9">
        <v>2021</v>
      </c>
      <c r="N1778" s="9" t="s">
        <v>31</v>
      </c>
      <c r="O1778" s="9" t="s">
        <v>31</v>
      </c>
      <c r="P1778" s="9">
        <v>2035</v>
      </c>
      <c r="Q1778" s="9" t="s">
        <v>32</v>
      </c>
      <c r="R1778" s="17">
        <v>2.2009877049189646</v>
      </c>
      <c r="S1778" s="9">
        <v>2035</v>
      </c>
      <c r="T1778" s="9" t="s">
        <v>27</v>
      </c>
      <c r="U1778" s="9" t="s">
        <v>225</v>
      </c>
      <c r="V1778" s="9" t="s">
        <v>226</v>
      </c>
      <c r="W1778" s="9">
        <v>96</v>
      </c>
      <c r="X1778" s="9" t="s">
        <v>227</v>
      </c>
    </row>
    <row r="1779" spans="1:24" ht="36">
      <c r="A1779" s="9" t="s">
        <v>1593</v>
      </c>
      <c r="B1779" s="9" t="s">
        <v>70</v>
      </c>
      <c r="C1779" s="9" t="s">
        <v>316</v>
      </c>
      <c r="D1779" s="9" t="s">
        <v>27</v>
      </c>
      <c r="E1779" s="9" t="s">
        <v>739</v>
      </c>
      <c r="F1779" s="9" t="s">
        <v>739</v>
      </c>
      <c r="G1779" s="9" t="s">
        <v>1594</v>
      </c>
      <c r="H1779" s="9" t="s">
        <v>1595</v>
      </c>
      <c r="I1779" s="9" t="s">
        <v>54</v>
      </c>
      <c r="J1779" s="15">
        <v>111433.84665465364</v>
      </c>
      <c r="K1779" s="16">
        <v>278.38468192811177</v>
      </c>
      <c r="L1779" s="9" t="s">
        <v>27</v>
      </c>
      <c r="M1779" s="9">
        <v>2021</v>
      </c>
      <c r="N1779" s="9" t="s">
        <v>31</v>
      </c>
      <c r="O1779" s="9" t="s">
        <v>31</v>
      </c>
      <c r="P1779" s="9">
        <v>2035</v>
      </c>
      <c r="Q1779" s="9" t="s">
        <v>32</v>
      </c>
      <c r="R1779" s="17">
        <v>50.964627930924905</v>
      </c>
      <c r="S1779" s="9">
        <v>2035</v>
      </c>
      <c r="T1779" s="9" t="s">
        <v>27</v>
      </c>
      <c r="U1779" s="9" t="s">
        <v>225</v>
      </c>
      <c r="V1779" s="9" t="s">
        <v>226</v>
      </c>
      <c r="W1779" s="9">
        <v>96</v>
      </c>
      <c r="X1779" s="9" t="s">
        <v>227</v>
      </c>
    </row>
    <row r="1780" spans="1:24" ht="36">
      <c r="A1780" s="9" t="s">
        <v>1593</v>
      </c>
      <c r="B1780" s="9" t="s">
        <v>70</v>
      </c>
      <c r="C1780" s="9" t="s">
        <v>455</v>
      </c>
      <c r="D1780" s="9" t="s">
        <v>27</v>
      </c>
      <c r="E1780" s="9" t="s">
        <v>1420</v>
      </c>
      <c r="F1780" s="9" t="s">
        <v>1420</v>
      </c>
      <c r="G1780" s="9" t="s">
        <v>1594</v>
      </c>
      <c r="H1780" s="9" t="s">
        <v>1595</v>
      </c>
      <c r="I1780" s="9" t="s">
        <v>54</v>
      </c>
      <c r="J1780" s="15">
        <v>19725.350995306108</v>
      </c>
      <c r="K1780" s="16">
        <v>48.082468511353213</v>
      </c>
      <c r="L1780" s="9" t="s">
        <v>27</v>
      </c>
      <c r="M1780" s="9">
        <v>2021</v>
      </c>
      <c r="N1780" s="9" t="s">
        <v>31</v>
      </c>
      <c r="O1780" s="9" t="s">
        <v>31</v>
      </c>
      <c r="P1780" s="9">
        <v>2035</v>
      </c>
      <c r="Q1780" s="9" t="s">
        <v>32</v>
      </c>
      <c r="R1780" s="17">
        <v>10.519374963279141</v>
      </c>
      <c r="S1780" s="9">
        <v>2035</v>
      </c>
      <c r="T1780" s="9" t="s">
        <v>27</v>
      </c>
      <c r="U1780" s="9" t="s">
        <v>225</v>
      </c>
      <c r="V1780" s="9" t="s">
        <v>226</v>
      </c>
      <c r="W1780" s="9">
        <v>96</v>
      </c>
      <c r="X1780" s="9" t="s">
        <v>227</v>
      </c>
    </row>
    <row r="1781" spans="1:24" ht="36">
      <c r="A1781" s="9" t="s">
        <v>1593</v>
      </c>
      <c r="B1781" s="9" t="s">
        <v>70</v>
      </c>
      <c r="C1781" s="9" t="s">
        <v>270</v>
      </c>
      <c r="D1781" s="9" t="s">
        <v>27</v>
      </c>
      <c r="E1781" s="9" t="s">
        <v>741</v>
      </c>
      <c r="F1781" s="9" t="s">
        <v>741</v>
      </c>
      <c r="G1781" s="9" t="s">
        <v>1594</v>
      </c>
      <c r="H1781" s="9" t="s">
        <v>1595</v>
      </c>
      <c r="I1781" s="9" t="s">
        <v>54</v>
      </c>
      <c r="J1781" s="15">
        <v>18485.950944497701</v>
      </c>
      <c r="K1781" s="16">
        <v>46.912531582166409</v>
      </c>
      <c r="L1781" s="9" t="s">
        <v>27</v>
      </c>
      <c r="M1781" s="9">
        <v>2021</v>
      </c>
      <c r="N1781" s="9" t="s">
        <v>31</v>
      </c>
      <c r="O1781" s="9" t="s">
        <v>31</v>
      </c>
      <c r="P1781" s="9">
        <v>2035</v>
      </c>
      <c r="Q1781" s="9" t="s">
        <v>32</v>
      </c>
      <c r="R1781" s="17">
        <v>11.604714228722173</v>
      </c>
      <c r="S1781" s="9">
        <v>2035</v>
      </c>
      <c r="T1781" s="9" t="s">
        <v>27</v>
      </c>
      <c r="U1781" s="9" t="s">
        <v>225</v>
      </c>
      <c r="V1781" s="9" t="s">
        <v>226</v>
      </c>
      <c r="W1781" s="9">
        <v>96</v>
      </c>
      <c r="X1781" s="9" t="s">
        <v>227</v>
      </c>
    </row>
    <row r="1782" spans="1:24" ht="36">
      <c r="A1782" s="9" t="s">
        <v>1593</v>
      </c>
      <c r="B1782" s="9" t="s">
        <v>70</v>
      </c>
      <c r="C1782" s="9" t="s">
        <v>136</v>
      </c>
      <c r="D1782" s="9" t="s">
        <v>27</v>
      </c>
      <c r="E1782" s="9" t="s">
        <v>743</v>
      </c>
      <c r="F1782" s="9" t="s">
        <v>743</v>
      </c>
      <c r="G1782" s="9" t="s">
        <v>1594</v>
      </c>
      <c r="H1782" s="9" t="s">
        <v>1595</v>
      </c>
      <c r="I1782" s="9" t="s">
        <v>54</v>
      </c>
      <c r="J1782" s="15">
        <v>2199.0723266137452</v>
      </c>
      <c r="K1782" s="16">
        <v>5.1842772663315273</v>
      </c>
      <c r="L1782" s="9" t="s">
        <v>27</v>
      </c>
      <c r="M1782" s="9">
        <v>2021</v>
      </c>
      <c r="N1782" s="9" t="s">
        <v>31</v>
      </c>
      <c r="O1782" s="9" t="s">
        <v>31</v>
      </c>
      <c r="P1782" s="9">
        <v>2035</v>
      </c>
      <c r="Q1782" s="9" t="s">
        <v>32</v>
      </c>
      <c r="R1782" s="17">
        <v>1.0353497879390021</v>
      </c>
      <c r="S1782" s="9">
        <v>2035</v>
      </c>
      <c r="T1782" s="9" t="s">
        <v>27</v>
      </c>
      <c r="U1782" s="9" t="s">
        <v>225</v>
      </c>
      <c r="V1782" s="9" t="s">
        <v>226</v>
      </c>
      <c r="W1782" s="9">
        <v>96</v>
      </c>
      <c r="X1782" s="9" t="s">
        <v>227</v>
      </c>
    </row>
    <row r="1783" spans="1:24" ht="36">
      <c r="A1783" s="9" t="s">
        <v>1593</v>
      </c>
      <c r="B1783" s="9" t="s">
        <v>70</v>
      </c>
      <c r="C1783" s="9" t="s">
        <v>590</v>
      </c>
      <c r="D1783" s="9" t="s">
        <v>27</v>
      </c>
      <c r="E1783" s="9" t="s">
        <v>1421</v>
      </c>
      <c r="F1783" s="9" t="s">
        <v>1421</v>
      </c>
      <c r="G1783" s="9" t="s">
        <v>1594</v>
      </c>
      <c r="H1783" s="9" t="s">
        <v>1595</v>
      </c>
      <c r="I1783" s="9" t="s">
        <v>54</v>
      </c>
      <c r="J1783" s="15">
        <v>38359.910948140619</v>
      </c>
      <c r="K1783" s="16">
        <v>85.855485729159497</v>
      </c>
      <c r="L1783" s="9" t="s">
        <v>27</v>
      </c>
      <c r="M1783" s="9">
        <v>2021</v>
      </c>
      <c r="N1783" s="9" t="s">
        <v>31</v>
      </c>
      <c r="O1783" s="9" t="s">
        <v>31</v>
      </c>
      <c r="P1783" s="9">
        <v>2035</v>
      </c>
      <c r="Q1783" s="9" t="s">
        <v>32</v>
      </c>
      <c r="R1783" s="17">
        <v>21.657916126458971</v>
      </c>
      <c r="S1783" s="9">
        <v>2035</v>
      </c>
      <c r="T1783" s="9" t="s">
        <v>27</v>
      </c>
      <c r="U1783" s="9" t="s">
        <v>225</v>
      </c>
      <c r="V1783" s="9" t="s">
        <v>226</v>
      </c>
      <c r="W1783" s="9">
        <v>96</v>
      </c>
      <c r="X1783" s="9" t="s">
        <v>227</v>
      </c>
    </row>
    <row r="1784" spans="1:24" ht="36">
      <c r="A1784" s="9" t="s">
        <v>1593</v>
      </c>
      <c r="B1784" s="9" t="s">
        <v>70</v>
      </c>
      <c r="C1784" s="9" t="s">
        <v>252</v>
      </c>
      <c r="D1784" s="9" t="s">
        <v>27</v>
      </c>
      <c r="E1784" s="9" t="s">
        <v>1422</v>
      </c>
      <c r="F1784" s="9" t="s">
        <v>1422</v>
      </c>
      <c r="G1784" s="9" t="s">
        <v>1594</v>
      </c>
      <c r="H1784" s="9" t="s">
        <v>1595</v>
      </c>
      <c r="I1784" s="9" t="s">
        <v>54</v>
      </c>
      <c r="J1784" s="15">
        <v>7055.7638599009906</v>
      </c>
      <c r="K1784" s="16">
        <v>14.99371362212643</v>
      </c>
      <c r="L1784" s="9" t="s">
        <v>27</v>
      </c>
      <c r="M1784" s="9">
        <v>2021</v>
      </c>
      <c r="N1784" s="9" t="s">
        <v>31</v>
      </c>
      <c r="O1784" s="9" t="s">
        <v>31</v>
      </c>
      <c r="P1784" s="9">
        <v>2035</v>
      </c>
      <c r="Q1784" s="9" t="s">
        <v>32</v>
      </c>
      <c r="R1784" s="17">
        <v>2.7100526564237559</v>
      </c>
      <c r="S1784" s="9">
        <v>2035</v>
      </c>
      <c r="T1784" s="9" t="s">
        <v>27</v>
      </c>
      <c r="U1784" s="9" t="s">
        <v>225</v>
      </c>
      <c r="V1784" s="9" t="s">
        <v>226</v>
      </c>
      <c r="W1784" s="9">
        <v>96</v>
      </c>
      <c r="X1784" s="9" t="s">
        <v>227</v>
      </c>
    </row>
    <row r="1785" spans="1:24" ht="36">
      <c r="A1785" s="9" t="s">
        <v>1593</v>
      </c>
      <c r="B1785" s="9" t="s">
        <v>70</v>
      </c>
      <c r="C1785" s="9" t="s">
        <v>372</v>
      </c>
      <c r="D1785" s="9" t="s">
        <v>27</v>
      </c>
      <c r="E1785" s="9" t="s">
        <v>1423</v>
      </c>
      <c r="F1785" s="9" t="s">
        <v>1423</v>
      </c>
      <c r="G1785" s="9" t="s">
        <v>1594</v>
      </c>
      <c r="H1785" s="9" t="s">
        <v>1595</v>
      </c>
      <c r="I1785" s="9" t="s">
        <v>54</v>
      </c>
      <c r="J1785" s="15">
        <v>3014.240578464784</v>
      </c>
      <c r="K1785" s="16">
        <v>8.7270225855551438</v>
      </c>
      <c r="L1785" s="9" t="s">
        <v>27</v>
      </c>
      <c r="M1785" s="9">
        <v>2021</v>
      </c>
      <c r="N1785" s="9" t="s">
        <v>31</v>
      </c>
      <c r="O1785" s="9" t="s">
        <v>31</v>
      </c>
      <c r="P1785" s="9">
        <v>2035</v>
      </c>
      <c r="Q1785" s="9" t="s">
        <v>32</v>
      </c>
      <c r="R1785" s="17">
        <v>1.1771820791440462</v>
      </c>
      <c r="S1785" s="9">
        <v>2035</v>
      </c>
      <c r="T1785" s="9" t="s">
        <v>27</v>
      </c>
      <c r="U1785" s="9" t="s">
        <v>225</v>
      </c>
      <c r="V1785" s="9" t="s">
        <v>226</v>
      </c>
      <c r="W1785" s="9">
        <v>96</v>
      </c>
      <c r="X1785" s="9" t="s">
        <v>227</v>
      </c>
    </row>
    <row r="1786" spans="1:24" ht="36">
      <c r="A1786" s="9" t="s">
        <v>1593</v>
      </c>
      <c r="B1786" s="9" t="s">
        <v>70</v>
      </c>
      <c r="C1786" s="9" t="s">
        <v>355</v>
      </c>
      <c r="D1786" s="9" t="s">
        <v>27</v>
      </c>
      <c r="E1786" s="9" t="s">
        <v>1424</v>
      </c>
      <c r="F1786" s="9" t="s">
        <v>1424</v>
      </c>
      <c r="G1786" s="9" t="s">
        <v>1594</v>
      </c>
      <c r="H1786" s="9" t="s">
        <v>1595</v>
      </c>
      <c r="I1786" s="9" t="s">
        <v>54</v>
      </c>
      <c r="J1786" s="15">
        <v>3020.1620921375461</v>
      </c>
      <c r="K1786" s="16">
        <v>7.6394197576914973</v>
      </c>
      <c r="L1786" s="9" t="s">
        <v>27</v>
      </c>
      <c r="M1786" s="9">
        <v>2021</v>
      </c>
      <c r="N1786" s="9" t="s">
        <v>31</v>
      </c>
      <c r="O1786" s="9" t="s">
        <v>31</v>
      </c>
      <c r="P1786" s="9">
        <v>2035</v>
      </c>
      <c r="Q1786" s="9" t="s">
        <v>32</v>
      </c>
      <c r="R1786" s="17">
        <v>2.1482062292428883</v>
      </c>
      <c r="S1786" s="9">
        <v>2035</v>
      </c>
      <c r="T1786" s="9" t="s">
        <v>27</v>
      </c>
      <c r="U1786" s="9" t="s">
        <v>225</v>
      </c>
      <c r="V1786" s="9" t="s">
        <v>226</v>
      </c>
      <c r="W1786" s="9">
        <v>96</v>
      </c>
      <c r="X1786" s="9" t="s">
        <v>227</v>
      </c>
    </row>
    <row r="1787" spans="1:24" ht="36">
      <c r="A1787" s="9" t="s">
        <v>1593</v>
      </c>
      <c r="B1787" s="9" t="s">
        <v>70</v>
      </c>
      <c r="C1787" s="9" t="s">
        <v>458</v>
      </c>
      <c r="D1787" s="9" t="s">
        <v>27</v>
      </c>
      <c r="E1787" s="9" t="s">
        <v>1425</v>
      </c>
      <c r="F1787" s="9" t="s">
        <v>1425</v>
      </c>
      <c r="G1787" s="9" t="s">
        <v>1594</v>
      </c>
      <c r="H1787" s="9" t="s">
        <v>1595</v>
      </c>
      <c r="I1787" s="9" t="s">
        <v>54</v>
      </c>
      <c r="J1787" s="15">
        <v>6822.3955179834993</v>
      </c>
      <c r="K1787" s="16">
        <v>15.972041449065111</v>
      </c>
      <c r="L1787" s="9" t="s">
        <v>27</v>
      </c>
      <c r="M1787" s="9">
        <v>2021</v>
      </c>
      <c r="N1787" s="9" t="s">
        <v>31</v>
      </c>
      <c r="O1787" s="9" t="s">
        <v>31</v>
      </c>
      <c r="P1787" s="9">
        <v>2035</v>
      </c>
      <c r="Q1787" s="9" t="s">
        <v>32</v>
      </c>
      <c r="R1787" s="17">
        <v>3.5840771586350759</v>
      </c>
      <c r="S1787" s="9">
        <v>2035</v>
      </c>
      <c r="T1787" s="9" t="s">
        <v>27</v>
      </c>
      <c r="U1787" s="9" t="s">
        <v>225</v>
      </c>
      <c r="V1787" s="9" t="s">
        <v>226</v>
      </c>
      <c r="W1787" s="9">
        <v>96</v>
      </c>
      <c r="X1787" s="9" t="s">
        <v>227</v>
      </c>
    </row>
    <row r="1788" spans="1:24" ht="36">
      <c r="A1788" s="9" t="s">
        <v>1593</v>
      </c>
      <c r="B1788" s="9" t="s">
        <v>70</v>
      </c>
      <c r="C1788" s="9" t="s">
        <v>270</v>
      </c>
      <c r="D1788" s="9" t="s">
        <v>27</v>
      </c>
      <c r="E1788" s="9" t="s">
        <v>1426</v>
      </c>
      <c r="F1788" s="9" t="s">
        <v>1426</v>
      </c>
      <c r="G1788" s="9" t="s">
        <v>1594</v>
      </c>
      <c r="H1788" s="9" t="s">
        <v>1595</v>
      </c>
      <c r="I1788" s="9" t="s">
        <v>54</v>
      </c>
      <c r="J1788" s="15">
        <v>26551.397539132031</v>
      </c>
      <c r="K1788" s="16">
        <v>71.600725828821879</v>
      </c>
      <c r="L1788" s="9" t="s">
        <v>27</v>
      </c>
      <c r="M1788" s="9">
        <v>2021</v>
      </c>
      <c r="N1788" s="9" t="s">
        <v>31</v>
      </c>
      <c r="O1788" s="9" t="s">
        <v>31</v>
      </c>
      <c r="P1788" s="9">
        <v>2035</v>
      </c>
      <c r="Q1788" s="9" t="s">
        <v>32</v>
      </c>
      <c r="R1788" s="17">
        <v>11.883116720547706</v>
      </c>
      <c r="S1788" s="9">
        <v>2035</v>
      </c>
      <c r="T1788" s="9" t="s">
        <v>27</v>
      </c>
      <c r="U1788" s="9" t="s">
        <v>225</v>
      </c>
      <c r="V1788" s="9" t="s">
        <v>226</v>
      </c>
      <c r="W1788" s="9">
        <v>96</v>
      </c>
      <c r="X1788" s="9" t="s">
        <v>227</v>
      </c>
    </row>
    <row r="1789" spans="1:24" ht="36">
      <c r="A1789" s="9" t="s">
        <v>1593</v>
      </c>
      <c r="B1789" s="9" t="s">
        <v>70</v>
      </c>
      <c r="C1789" s="9" t="s">
        <v>221</v>
      </c>
      <c r="D1789" s="9" t="s">
        <v>27</v>
      </c>
      <c r="E1789" s="9" t="s">
        <v>1051</v>
      </c>
      <c r="F1789" s="9" t="s">
        <v>1051</v>
      </c>
      <c r="G1789" s="9" t="s">
        <v>1594</v>
      </c>
      <c r="H1789" s="9" t="s">
        <v>1595</v>
      </c>
      <c r="I1789" s="9" t="s">
        <v>54</v>
      </c>
      <c r="J1789" s="15">
        <v>6020.4504774509878</v>
      </c>
      <c r="K1789" s="16">
        <v>18.012226823331183</v>
      </c>
      <c r="L1789" s="9" t="s">
        <v>27</v>
      </c>
      <c r="M1789" s="9">
        <v>2021</v>
      </c>
      <c r="N1789" s="9" t="s">
        <v>31</v>
      </c>
      <c r="O1789" s="9" t="s">
        <v>31</v>
      </c>
      <c r="P1789" s="9">
        <v>2035</v>
      </c>
      <c r="Q1789" s="9" t="s">
        <v>32</v>
      </c>
      <c r="R1789" s="17">
        <v>3.2119258549768013</v>
      </c>
      <c r="S1789" s="9">
        <v>2035</v>
      </c>
      <c r="T1789" s="9" t="s">
        <v>27</v>
      </c>
      <c r="U1789" s="9" t="s">
        <v>225</v>
      </c>
      <c r="V1789" s="9" t="s">
        <v>226</v>
      </c>
      <c r="W1789" s="9">
        <v>96</v>
      </c>
      <c r="X1789" s="9" t="s">
        <v>227</v>
      </c>
    </row>
    <row r="1790" spans="1:24" ht="36">
      <c r="A1790" s="9" t="s">
        <v>1593</v>
      </c>
      <c r="B1790" s="9" t="s">
        <v>70</v>
      </c>
      <c r="C1790" s="9" t="s">
        <v>352</v>
      </c>
      <c r="D1790" s="9" t="s">
        <v>27</v>
      </c>
      <c r="E1790" s="9" t="s">
        <v>1053</v>
      </c>
      <c r="F1790" s="9" t="s">
        <v>1053</v>
      </c>
      <c r="G1790" s="9" t="s">
        <v>1594</v>
      </c>
      <c r="H1790" s="9" t="s">
        <v>1595</v>
      </c>
      <c r="I1790" s="9" t="s">
        <v>54</v>
      </c>
      <c r="J1790" s="15">
        <v>1522.1687779939102</v>
      </c>
      <c r="K1790" s="16">
        <v>2.2459725544177873</v>
      </c>
      <c r="L1790" s="9" t="s">
        <v>27</v>
      </c>
      <c r="M1790" s="9">
        <v>2021</v>
      </c>
      <c r="N1790" s="9" t="s">
        <v>31</v>
      </c>
      <c r="O1790" s="9" t="s">
        <v>31</v>
      </c>
      <c r="P1790" s="9">
        <v>2035</v>
      </c>
      <c r="Q1790" s="9" t="s">
        <v>32</v>
      </c>
      <c r="R1790" s="17">
        <v>1.2955292616059417</v>
      </c>
      <c r="S1790" s="9">
        <v>2035</v>
      </c>
      <c r="T1790" s="9" t="s">
        <v>27</v>
      </c>
      <c r="U1790" s="9" t="s">
        <v>225</v>
      </c>
      <c r="V1790" s="9" t="s">
        <v>226</v>
      </c>
      <c r="W1790" s="9">
        <v>96</v>
      </c>
      <c r="X1790" s="9" t="s">
        <v>227</v>
      </c>
    </row>
    <row r="1791" spans="1:24" ht="36">
      <c r="A1791" s="9" t="s">
        <v>1593</v>
      </c>
      <c r="B1791" s="9" t="s">
        <v>70</v>
      </c>
      <c r="C1791" s="9" t="s">
        <v>323</v>
      </c>
      <c r="D1791" s="9" t="s">
        <v>27</v>
      </c>
      <c r="E1791" s="9" t="s">
        <v>1427</v>
      </c>
      <c r="F1791" s="9" t="s">
        <v>1427</v>
      </c>
      <c r="G1791" s="9" t="s">
        <v>1594</v>
      </c>
      <c r="H1791" s="9" t="s">
        <v>1595</v>
      </c>
      <c r="I1791" s="9" t="s">
        <v>54</v>
      </c>
      <c r="J1791" s="15">
        <v>16958.222201783818</v>
      </c>
      <c r="K1791" s="16">
        <v>43.337678960114204</v>
      </c>
      <c r="L1791" s="9" t="s">
        <v>27</v>
      </c>
      <c r="M1791" s="9">
        <v>2021</v>
      </c>
      <c r="N1791" s="9" t="s">
        <v>31</v>
      </c>
      <c r="O1791" s="9" t="s">
        <v>31</v>
      </c>
      <c r="P1791" s="9">
        <v>2035</v>
      </c>
      <c r="Q1791" s="9" t="s">
        <v>32</v>
      </c>
      <c r="R1791" s="17">
        <v>11.661478724862727</v>
      </c>
      <c r="S1791" s="9">
        <v>2035</v>
      </c>
      <c r="T1791" s="9" t="s">
        <v>27</v>
      </c>
      <c r="U1791" s="9" t="s">
        <v>225</v>
      </c>
      <c r="V1791" s="9" t="s">
        <v>226</v>
      </c>
      <c r="W1791" s="9">
        <v>96</v>
      </c>
      <c r="X1791" s="9" t="s">
        <v>227</v>
      </c>
    </row>
    <row r="1792" spans="1:24" ht="36">
      <c r="A1792" s="9" t="s">
        <v>1593</v>
      </c>
      <c r="B1792" s="9" t="s">
        <v>70</v>
      </c>
      <c r="C1792" s="9" t="s">
        <v>241</v>
      </c>
      <c r="D1792" s="9" t="s">
        <v>27</v>
      </c>
      <c r="E1792" s="9" t="s">
        <v>1428</v>
      </c>
      <c r="F1792" s="9" t="s">
        <v>1428</v>
      </c>
      <c r="G1792" s="9" t="s">
        <v>1594</v>
      </c>
      <c r="H1792" s="9" t="s">
        <v>1595</v>
      </c>
      <c r="I1792" s="9" t="s">
        <v>54</v>
      </c>
      <c r="J1792" s="15">
        <v>101905.51617136216</v>
      </c>
      <c r="K1792" s="16">
        <v>358.68451890809996</v>
      </c>
      <c r="L1792" s="9" t="s">
        <v>27</v>
      </c>
      <c r="M1792" s="9">
        <v>2021</v>
      </c>
      <c r="N1792" s="9" t="s">
        <v>31</v>
      </c>
      <c r="O1792" s="9" t="s">
        <v>31</v>
      </c>
      <c r="P1792" s="9">
        <v>2035</v>
      </c>
      <c r="Q1792" s="9" t="s">
        <v>32</v>
      </c>
      <c r="R1792" s="17">
        <v>37.835153467273663</v>
      </c>
      <c r="S1792" s="9">
        <v>2035</v>
      </c>
      <c r="T1792" s="9" t="s">
        <v>27</v>
      </c>
      <c r="U1792" s="9" t="s">
        <v>225</v>
      </c>
      <c r="V1792" s="9" t="s">
        <v>226</v>
      </c>
      <c r="W1792" s="9">
        <v>96</v>
      </c>
      <c r="X1792" s="9" t="s">
        <v>227</v>
      </c>
    </row>
    <row r="1793" spans="1:24" ht="36">
      <c r="A1793" s="9" t="s">
        <v>1593</v>
      </c>
      <c r="B1793" s="9" t="s">
        <v>70</v>
      </c>
      <c r="C1793" s="9" t="s">
        <v>352</v>
      </c>
      <c r="D1793" s="9" t="s">
        <v>27</v>
      </c>
      <c r="E1793" s="9" t="s">
        <v>1429</v>
      </c>
      <c r="F1793" s="9" t="s">
        <v>1429</v>
      </c>
      <c r="G1793" s="9" t="s">
        <v>1594</v>
      </c>
      <c r="H1793" s="9" t="s">
        <v>1595</v>
      </c>
      <c r="I1793" s="9" t="s">
        <v>54</v>
      </c>
      <c r="J1793" s="15">
        <v>2709.9073995587296</v>
      </c>
      <c r="K1793" s="16">
        <v>5.715923151725482</v>
      </c>
      <c r="L1793" s="9" t="s">
        <v>27</v>
      </c>
      <c r="M1793" s="9">
        <v>2021</v>
      </c>
      <c r="N1793" s="9" t="s">
        <v>31</v>
      </c>
      <c r="O1793" s="9" t="s">
        <v>31</v>
      </c>
      <c r="P1793" s="9">
        <v>2035</v>
      </c>
      <c r="Q1793" s="9" t="s">
        <v>32</v>
      </c>
      <c r="R1793" s="17">
        <v>2.4317524487058928</v>
      </c>
      <c r="S1793" s="9">
        <v>2035</v>
      </c>
      <c r="T1793" s="9" t="s">
        <v>27</v>
      </c>
      <c r="U1793" s="9" t="s">
        <v>225</v>
      </c>
      <c r="V1793" s="9" t="s">
        <v>226</v>
      </c>
      <c r="W1793" s="9">
        <v>96</v>
      </c>
      <c r="X1793" s="9" t="s">
        <v>227</v>
      </c>
    </row>
    <row r="1794" spans="1:24" ht="36">
      <c r="A1794" s="9" t="s">
        <v>1593</v>
      </c>
      <c r="B1794" s="9" t="s">
        <v>70</v>
      </c>
      <c r="C1794" s="9" t="s">
        <v>112</v>
      </c>
      <c r="D1794" s="9" t="s">
        <v>27</v>
      </c>
      <c r="E1794" s="9" t="s">
        <v>745</v>
      </c>
      <c r="F1794" s="9" t="s">
        <v>745</v>
      </c>
      <c r="G1794" s="9" t="s">
        <v>1594</v>
      </c>
      <c r="H1794" s="9" t="s">
        <v>1595</v>
      </c>
      <c r="I1794" s="9" t="s">
        <v>54</v>
      </c>
      <c r="J1794" s="15">
        <v>16311.666656711575</v>
      </c>
      <c r="K1794" s="16">
        <v>51.539024571913224</v>
      </c>
      <c r="L1794" s="9" t="s">
        <v>27</v>
      </c>
      <c r="M1794" s="9">
        <v>2021</v>
      </c>
      <c r="N1794" s="9" t="s">
        <v>31</v>
      </c>
      <c r="O1794" s="9" t="s">
        <v>31</v>
      </c>
      <c r="P1794" s="9">
        <v>2035</v>
      </c>
      <c r="Q1794" s="9" t="s">
        <v>32</v>
      </c>
      <c r="R1794" s="17">
        <v>8.5461193537010516</v>
      </c>
      <c r="S1794" s="9">
        <v>2035</v>
      </c>
      <c r="T1794" s="9" t="s">
        <v>27</v>
      </c>
      <c r="U1794" s="9" t="s">
        <v>225</v>
      </c>
      <c r="V1794" s="9" t="s">
        <v>226</v>
      </c>
      <c r="W1794" s="9">
        <v>96</v>
      </c>
      <c r="X1794" s="9" t="s">
        <v>227</v>
      </c>
    </row>
    <row r="1795" spans="1:24" ht="36">
      <c r="A1795" s="9" t="s">
        <v>1593</v>
      </c>
      <c r="B1795" s="9" t="s">
        <v>70</v>
      </c>
      <c r="C1795" s="9" t="s">
        <v>288</v>
      </c>
      <c r="D1795" s="9" t="s">
        <v>27</v>
      </c>
      <c r="E1795" s="9" t="s">
        <v>1430</v>
      </c>
      <c r="F1795" s="9" t="s">
        <v>1430</v>
      </c>
      <c r="G1795" s="9" t="s">
        <v>1594</v>
      </c>
      <c r="H1795" s="9" t="s">
        <v>1595</v>
      </c>
      <c r="I1795" s="9" t="s">
        <v>54</v>
      </c>
      <c r="J1795" s="15">
        <v>4437.8314530728921</v>
      </c>
      <c r="K1795" s="16">
        <v>11.534033650672438</v>
      </c>
      <c r="L1795" s="9" t="s">
        <v>27</v>
      </c>
      <c r="M1795" s="9">
        <v>2021</v>
      </c>
      <c r="N1795" s="9" t="s">
        <v>31</v>
      </c>
      <c r="O1795" s="9" t="s">
        <v>31</v>
      </c>
      <c r="P1795" s="9">
        <v>2035</v>
      </c>
      <c r="Q1795" s="9" t="s">
        <v>32</v>
      </c>
      <c r="R1795" s="17">
        <v>4.0741615589490578</v>
      </c>
      <c r="S1795" s="9">
        <v>2035</v>
      </c>
      <c r="T1795" s="9" t="s">
        <v>27</v>
      </c>
      <c r="U1795" s="9" t="s">
        <v>225</v>
      </c>
      <c r="V1795" s="9" t="s">
        <v>226</v>
      </c>
      <c r="W1795" s="9">
        <v>96</v>
      </c>
      <c r="X1795" s="9" t="s">
        <v>227</v>
      </c>
    </row>
    <row r="1796" spans="1:24" ht="36">
      <c r="A1796" s="9" t="s">
        <v>1593</v>
      </c>
      <c r="B1796" s="9" t="s">
        <v>70</v>
      </c>
      <c r="C1796" s="9" t="s">
        <v>270</v>
      </c>
      <c r="D1796" s="9" t="s">
        <v>27</v>
      </c>
      <c r="E1796" s="9" t="s">
        <v>361</v>
      </c>
      <c r="F1796" s="9" t="s">
        <v>361</v>
      </c>
      <c r="G1796" s="9" t="s">
        <v>1594</v>
      </c>
      <c r="H1796" s="9" t="s">
        <v>1595</v>
      </c>
      <c r="I1796" s="9" t="s">
        <v>54</v>
      </c>
      <c r="J1796" s="15">
        <v>13248.50403227364</v>
      </c>
      <c r="K1796" s="16">
        <v>27.084790856118243</v>
      </c>
      <c r="L1796" s="9" t="s">
        <v>27</v>
      </c>
      <c r="M1796" s="9">
        <v>2021</v>
      </c>
      <c r="N1796" s="9" t="s">
        <v>31</v>
      </c>
      <c r="O1796" s="9" t="s">
        <v>31</v>
      </c>
      <c r="P1796" s="9">
        <v>2035</v>
      </c>
      <c r="Q1796" s="9" t="s">
        <v>32</v>
      </c>
      <c r="R1796" s="17">
        <v>6.9370359550937488</v>
      </c>
      <c r="S1796" s="9">
        <v>2035</v>
      </c>
      <c r="T1796" s="9" t="s">
        <v>27</v>
      </c>
      <c r="U1796" s="9" t="s">
        <v>225</v>
      </c>
      <c r="V1796" s="9" t="s">
        <v>226</v>
      </c>
      <c r="W1796" s="9">
        <v>96</v>
      </c>
      <c r="X1796" s="9" t="s">
        <v>227</v>
      </c>
    </row>
    <row r="1797" spans="1:24" ht="36">
      <c r="A1797" s="9" t="s">
        <v>1593</v>
      </c>
      <c r="B1797" s="9" t="s">
        <v>70</v>
      </c>
      <c r="C1797" s="9" t="s">
        <v>273</v>
      </c>
      <c r="D1797" s="9" t="s">
        <v>27</v>
      </c>
      <c r="E1797" s="9" t="s">
        <v>364</v>
      </c>
      <c r="F1797" s="9" t="s">
        <v>364</v>
      </c>
      <c r="G1797" s="9" t="s">
        <v>1594</v>
      </c>
      <c r="H1797" s="9" t="s">
        <v>1595</v>
      </c>
      <c r="I1797" s="9" t="s">
        <v>54</v>
      </c>
      <c r="J1797" s="15">
        <v>131791.73124577268</v>
      </c>
      <c r="K1797" s="16">
        <v>264.31766159609487</v>
      </c>
      <c r="L1797" s="9" t="s">
        <v>27</v>
      </c>
      <c r="M1797" s="9">
        <v>2021</v>
      </c>
      <c r="N1797" s="9" t="s">
        <v>31</v>
      </c>
      <c r="O1797" s="9" t="s">
        <v>31</v>
      </c>
      <c r="P1797" s="9">
        <v>2035</v>
      </c>
      <c r="Q1797" s="9" t="s">
        <v>32</v>
      </c>
      <c r="R1797" s="17">
        <v>53.434926667033224</v>
      </c>
      <c r="S1797" s="9">
        <v>2035</v>
      </c>
      <c r="T1797" s="9" t="s">
        <v>27</v>
      </c>
      <c r="U1797" s="9" t="s">
        <v>225</v>
      </c>
      <c r="V1797" s="9" t="s">
        <v>226</v>
      </c>
      <c r="W1797" s="9">
        <v>96</v>
      </c>
      <c r="X1797" s="9" t="s">
        <v>227</v>
      </c>
    </row>
    <row r="1798" spans="1:24" ht="36">
      <c r="A1798" s="9" t="s">
        <v>1593</v>
      </c>
      <c r="B1798" s="9" t="s">
        <v>70</v>
      </c>
      <c r="C1798" s="9" t="s">
        <v>241</v>
      </c>
      <c r="D1798" s="9" t="s">
        <v>27</v>
      </c>
      <c r="E1798" s="9" t="s">
        <v>1431</v>
      </c>
      <c r="F1798" s="9" t="s">
        <v>1431</v>
      </c>
      <c r="G1798" s="9" t="s">
        <v>1594</v>
      </c>
      <c r="H1798" s="9" t="s">
        <v>1595</v>
      </c>
      <c r="I1798" s="9" t="s">
        <v>54</v>
      </c>
      <c r="J1798" s="15">
        <v>3806.1042110119784</v>
      </c>
      <c r="K1798" s="16">
        <v>10.264317162127464</v>
      </c>
      <c r="L1798" s="9" t="s">
        <v>27</v>
      </c>
      <c r="M1798" s="9">
        <v>2021</v>
      </c>
      <c r="N1798" s="9" t="s">
        <v>31</v>
      </c>
      <c r="O1798" s="9" t="s">
        <v>31</v>
      </c>
      <c r="P1798" s="9">
        <v>2035</v>
      </c>
      <c r="Q1798" s="9" t="s">
        <v>32</v>
      </c>
      <c r="R1798" s="17">
        <v>4.4104780063035722</v>
      </c>
      <c r="S1798" s="9">
        <v>2035</v>
      </c>
      <c r="T1798" s="9" t="s">
        <v>27</v>
      </c>
      <c r="U1798" s="9" t="s">
        <v>225</v>
      </c>
      <c r="V1798" s="9" t="s">
        <v>226</v>
      </c>
      <c r="W1798" s="9">
        <v>96</v>
      </c>
      <c r="X1798" s="9" t="s">
        <v>227</v>
      </c>
    </row>
    <row r="1799" spans="1:24" ht="36">
      <c r="A1799" s="9" t="s">
        <v>1593</v>
      </c>
      <c r="B1799" s="9" t="s">
        <v>70</v>
      </c>
      <c r="C1799" s="9" t="s">
        <v>298</v>
      </c>
      <c r="D1799" s="9" t="s">
        <v>27</v>
      </c>
      <c r="E1799" s="9" t="s">
        <v>1055</v>
      </c>
      <c r="F1799" s="9" t="s">
        <v>1055</v>
      </c>
      <c r="G1799" s="9" t="s">
        <v>1594</v>
      </c>
      <c r="H1799" s="9" t="s">
        <v>1595</v>
      </c>
      <c r="I1799" s="9" t="s">
        <v>54</v>
      </c>
      <c r="J1799" s="15">
        <v>19662.725898830246</v>
      </c>
      <c r="K1799" s="16">
        <v>34.032414959107818</v>
      </c>
      <c r="L1799" s="9" t="s">
        <v>27</v>
      </c>
      <c r="M1799" s="9">
        <v>2021</v>
      </c>
      <c r="N1799" s="9" t="s">
        <v>31</v>
      </c>
      <c r="O1799" s="9" t="s">
        <v>31</v>
      </c>
      <c r="P1799" s="9">
        <v>2035</v>
      </c>
      <c r="Q1799" s="9" t="s">
        <v>32</v>
      </c>
      <c r="R1799" s="17">
        <v>11.238013176392897</v>
      </c>
      <c r="S1799" s="9">
        <v>2035</v>
      </c>
      <c r="T1799" s="9" t="s">
        <v>27</v>
      </c>
      <c r="U1799" s="9" t="s">
        <v>225</v>
      </c>
      <c r="V1799" s="9" t="s">
        <v>226</v>
      </c>
      <c r="W1799" s="9">
        <v>96</v>
      </c>
      <c r="X1799" s="9" t="s">
        <v>227</v>
      </c>
    </row>
    <row r="1800" spans="1:24" ht="36">
      <c r="A1800" s="9" t="s">
        <v>1593</v>
      </c>
      <c r="B1800" s="9" t="s">
        <v>70</v>
      </c>
      <c r="C1800" s="9" t="s">
        <v>590</v>
      </c>
      <c r="D1800" s="9" t="s">
        <v>27</v>
      </c>
      <c r="E1800" s="9" t="s">
        <v>747</v>
      </c>
      <c r="F1800" s="9" t="s">
        <v>747</v>
      </c>
      <c r="G1800" s="9" t="s">
        <v>1594</v>
      </c>
      <c r="H1800" s="9" t="s">
        <v>1595</v>
      </c>
      <c r="I1800" s="9" t="s">
        <v>54</v>
      </c>
      <c r="J1800" s="15">
        <v>6789.0819220874728</v>
      </c>
      <c r="K1800" s="16">
        <v>10.54237466298542</v>
      </c>
      <c r="L1800" s="9" t="s">
        <v>27</v>
      </c>
      <c r="M1800" s="9">
        <v>2021</v>
      </c>
      <c r="N1800" s="9" t="s">
        <v>31</v>
      </c>
      <c r="O1800" s="9" t="s">
        <v>31</v>
      </c>
      <c r="P1800" s="9">
        <v>2035</v>
      </c>
      <c r="Q1800" s="9" t="s">
        <v>32</v>
      </c>
      <c r="R1800" s="17">
        <v>4.7775721543510441</v>
      </c>
      <c r="S1800" s="9">
        <v>2035</v>
      </c>
      <c r="T1800" s="9" t="s">
        <v>27</v>
      </c>
      <c r="U1800" s="9" t="s">
        <v>225</v>
      </c>
      <c r="V1800" s="9" t="s">
        <v>226</v>
      </c>
      <c r="W1800" s="9">
        <v>96</v>
      </c>
      <c r="X1800" s="9" t="s">
        <v>227</v>
      </c>
    </row>
    <row r="1801" spans="1:24" ht="36">
      <c r="A1801" s="9" t="s">
        <v>1593</v>
      </c>
      <c r="B1801" s="9" t="s">
        <v>70</v>
      </c>
      <c r="C1801" s="9" t="s">
        <v>465</v>
      </c>
      <c r="D1801" s="9" t="s">
        <v>27</v>
      </c>
      <c r="E1801" s="9" t="s">
        <v>1057</v>
      </c>
      <c r="F1801" s="9" t="s">
        <v>1057</v>
      </c>
      <c r="G1801" s="9" t="s">
        <v>1594</v>
      </c>
      <c r="H1801" s="9" t="s">
        <v>1595</v>
      </c>
      <c r="I1801" s="9" t="s">
        <v>54</v>
      </c>
      <c r="J1801" s="15">
        <v>3218.7888256161136</v>
      </c>
      <c r="K1801" s="16">
        <v>3.9986743849519009</v>
      </c>
      <c r="L1801" s="9" t="s">
        <v>27</v>
      </c>
      <c r="M1801" s="9">
        <v>2021</v>
      </c>
      <c r="N1801" s="9" t="s">
        <v>31</v>
      </c>
      <c r="O1801" s="9" t="s">
        <v>31</v>
      </c>
      <c r="P1801" s="9">
        <v>2035</v>
      </c>
      <c r="Q1801" s="9" t="s">
        <v>32</v>
      </c>
      <c r="R1801" s="17">
        <v>2.9425473567614633</v>
      </c>
      <c r="S1801" s="9">
        <v>2035</v>
      </c>
      <c r="T1801" s="9" t="s">
        <v>27</v>
      </c>
      <c r="U1801" s="9" t="s">
        <v>225</v>
      </c>
      <c r="V1801" s="9" t="s">
        <v>226</v>
      </c>
      <c r="W1801" s="9">
        <v>96</v>
      </c>
      <c r="X1801" s="9" t="s">
        <v>227</v>
      </c>
    </row>
    <row r="1802" spans="1:24" ht="36">
      <c r="A1802" s="9" t="s">
        <v>1593</v>
      </c>
      <c r="B1802" s="9" t="s">
        <v>70</v>
      </c>
      <c r="C1802" s="9" t="s">
        <v>294</v>
      </c>
      <c r="D1802" s="9" t="s">
        <v>27</v>
      </c>
      <c r="E1802" s="9" t="s">
        <v>1432</v>
      </c>
      <c r="F1802" s="9" t="s">
        <v>1432</v>
      </c>
      <c r="G1802" s="9" t="s">
        <v>1594</v>
      </c>
      <c r="H1802" s="9" t="s">
        <v>1595</v>
      </c>
      <c r="I1802" s="9" t="s">
        <v>54</v>
      </c>
      <c r="J1802" s="15">
        <v>880.67491994199236</v>
      </c>
      <c r="K1802" s="16">
        <v>3.2649527683991439</v>
      </c>
      <c r="L1802" s="9" t="s">
        <v>27</v>
      </c>
      <c r="M1802" s="9">
        <v>2021</v>
      </c>
      <c r="N1802" s="9" t="s">
        <v>31</v>
      </c>
      <c r="O1802" s="9" t="s">
        <v>31</v>
      </c>
      <c r="P1802" s="9">
        <v>2035</v>
      </c>
      <c r="Q1802" s="9" t="s">
        <v>32</v>
      </c>
      <c r="R1802" s="17">
        <v>1.0385010437244473</v>
      </c>
      <c r="S1802" s="9">
        <v>2035</v>
      </c>
      <c r="T1802" s="9" t="s">
        <v>27</v>
      </c>
      <c r="U1802" s="9" t="s">
        <v>225</v>
      </c>
      <c r="V1802" s="9" t="s">
        <v>226</v>
      </c>
      <c r="W1802" s="9">
        <v>96</v>
      </c>
      <c r="X1802" s="9" t="s">
        <v>227</v>
      </c>
    </row>
    <row r="1803" spans="1:24" ht="36">
      <c r="A1803" s="9" t="s">
        <v>1593</v>
      </c>
      <c r="B1803" s="9" t="s">
        <v>70</v>
      </c>
      <c r="C1803" s="9" t="s">
        <v>122</v>
      </c>
      <c r="D1803" s="9" t="s">
        <v>27</v>
      </c>
      <c r="E1803" s="9" t="s">
        <v>1433</v>
      </c>
      <c r="F1803" s="9" t="s">
        <v>1433</v>
      </c>
      <c r="G1803" s="9" t="s">
        <v>1594</v>
      </c>
      <c r="H1803" s="9" t="s">
        <v>1595</v>
      </c>
      <c r="I1803" s="9" t="s">
        <v>54</v>
      </c>
      <c r="J1803" s="15">
        <v>4606.1629396375565</v>
      </c>
      <c r="K1803" s="16">
        <v>14.321754769724921</v>
      </c>
      <c r="L1803" s="9" t="s">
        <v>27</v>
      </c>
      <c r="M1803" s="9">
        <v>2021</v>
      </c>
      <c r="N1803" s="9" t="s">
        <v>31</v>
      </c>
      <c r="O1803" s="9" t="s">
        <v>31</v>
      </c>
      <c r="P1803" s="9">
        <v>2035</v>
      </c>
      <c r="Q1803" s="9" t="s">
        <v>32</v>
      </c>
      <c r="R1803" s="17">
        <v>2.3450199747374905</v>
      </c>
      <c r="S1803" s="9">
        <v>2035</v>
      </c>
      <c r="T1803" s="9" t="s">
        <v>27</v>
      </c>
      <c r="U1803" s="9" t="s">
        <v>225</v>
      </c>
      <c r="V1803" s="9" t="s">
        <v>226</v>
      </c>
      <c r="W1803" s="9">
        <v>96</v>
      </c>
      <c r="X1803" s="9" t="s">
        <v>227</v>
      </c>
    </row>
    <row r="1804" spans="1:24" ht="36">
      <c r="A1804" s="9" t="s">
        <v>1593</v>
      </c>
      <c r="B1804" s="9" t="s">
        <v>70</v>
      </c>
      <c r="C1804" s="9" t="s">
        <v>276</v>
      </c>
      <c r="D1804" s="9" t="s">
        <v>27</v>
      </c>
      <c r="E1804" s="9" t="s">
        <v>751</v>
      </c>
      <c r="F1804" s="9" t="s">
        <v>751</v>
      </c>
      <c r="G1804" s="9" t="s">
        <v>1594</v>
      </c>
      <c r="H1804" s="9" t="s">
        <v>1595</v>
      </c>
      <c r="I1804" s="9" t="s">
        <v>54</v>
      </c>
      <c r="J1804" s="15">
        <v>2703.8695868327036</v>
      </c>
      <c r="K1804" s="16">
        <v>11.842781884797187</v>
      </c>
      <c r="L1804" s="9" t="s">
        <v>27</v>
      </c>
      <c r="M1804" s="9">
        <v>2021</v>
      </c>
      <c r="N1804" s="9" t="s">
        <v>31</v>
      </c>
      <c r="O1804" s="9" t="s">
        <v>31</v>
      </c>
      <c r="P1804" s="9">
        <v>2035</v>
      </c>
      <c r="Q1804" s="9" t="s">
        <v>32</v>
      </c>
      <c r="R1804" s="17">
        <v>1.6338781612511246</v>
      </c>
      <c r="S1804" s="9">
        <v>2035</v>
      </c>
      <c r="T1804" s="9" t="s">
        <v>27</v>
      </c>
      <c r="U1804" s="9" t="s">
        <v>225</v>
      </c>
      <c r="V1804" s="9" t="s">
        <v>226</v>
      </c>
      <c r="W1804" s="9">
        <v>96</v>
      </c>
      <c r="X1804" s="9" t="s">
        <v>227</v>
      </c>
    </row>
    <row r="1805" spans="1:24" ht="36">
      <c r="A1805" s="9" t="s">
        <v>1593</v>
      </c>
      <c r="B1805" s="9" t="s">
        <v>70</v>
      </c>
      <c r="C1805" s="9" t="s">
        <v>234</v>
      </c>
      <c r="D1805" s="9" t="s">
        <v>27</v>
      </c>
      <c r="E1805" s="9" t="s">
        <v>1434</v>
      </c>
      <c r="F1805" s="9" t="s">
        <v>1434</v>
      </c>
      <c r="G1805" s="9" t="s">
        <v>1594</v>
      </c>
      <c r="H1805" s="9" t="s">
        <v>1595</v>
      </c>
      <c r="I1805" s="9" t="s">
        <v>54</v>
      </c>
      <c r="J1805" s="15">
        <v>40371.201032443219</v>
      </c>
      <c r="K1805" s="16">
        <v>106.54895545817958</v>
      </c>
      <c r="L1805" s="9" t="s">
        <v>27</v>
      </c>
      <c r="M1805" s="9">
        <v>2021</v>
      </c>
      <c r="N1805" s="9" t="s">
        <v>31</v>
      </c>
      <c r="O1805" s="9" t="s">
        <v>31</v>
      </c>
      <c r="P1805" s="9">
        <v>2035</v>
      </c>
      <c r="Q1805" s="9" t="s">
        <v>32</v>
      </c>
      <c r="R1805" s="17">
        <v>28.964776762214974</v>
      </c>
      <c r="S1805" s="9">
        <v>2035</v>
      </c>
      <c r="T1805" s="9" t="s">
        <v>27</v>
      </c>
      <c r="U1805" s="9" t="s">
        <v>225</v>
      </c>
      <c r="V1805" s="9" t="s">
        <v>226</v>
      </c>
      <c r="W1805" s="9">
        <v>96</v>
      </c>
      <c r="X1805" s="9" t="s">
        <v>227</v>
      </c>
    </row>
    <row r="1806" spans="1:24" ht="36">
      <c r="A1806" s="9" t="s">
        <v>1593</v>
      </c>
      <c r="B1806" s="9" t="s">
        <v>70</v>
      </c>
      <c r="C1806" s="9" t="s">
        <v>316</v>
      </c>
      <c r="D1806" s="9" t="s">
        <v>27</v>
      </c>
      <c r="E1806" s="9" t="s">
        <v>753</v>
      </c>
      <c r="F1806" s="9" t="s">
        <v>753</v>
      </c>
      <c r="G1806" s="9" t="s">
        <v>1594</v>
      </c>
      <c r="H1806" s="9" t="s">
        <v>1595</v>
      </c>
      <c r="I1806" s="9" t="s">
        <v>54</v>
      </c>
      <c r="J1806" s="15">
        <v>1531.0058499297018</v>
      </c>
      <c r="K1806" s="16">
        <v>2.9574136270454563</v>
      </c>
      <c r="L1806" s="9" t="s">
        <v>27</v>
      </c>
      <c r="M1806" s="9">
        <v>2021</v>
      </c>
      <c r="N1806" s="9" t="s">
        <v>31</v>
      </c>
      <c r="O1806" s="9" t="s">
        <v>31</v>
      </c>
      <c r="P1806" s="9">
        <v>2035</v>
      </c>
      <c r="Q1806" s="9" t="s">
        <v>32</v>
      </c>
      <c r="R1806" s="17">
        <v>0.84572562237723858</v>
      </c>
      <c r="S1806" s="9">
        <v>2035</v>
      </c>
      <c r="T1806" s="9" t="s">
        <v>27</v>
      </c>
      <c r="U1806" s="9" t="s">
        <v>225</v>
      </c>
      <c r="V1806" s="9" t="s">
        <v>226</v>
      </c>
      <c r="W1806" s="9">
        <v>96</v>
      </c>
      <c r="X1806" s="9" t="s">
        <v>227</v>
      </c>
    </row>
    <row r="1807" spans="1:24" ht="36">
      <c r="A1807" s="9" t="s">
        <v>1593</v>
      </c>
      <c r="B1807" s="9" t="s">
        <v>70</v>
      </c>
      <c r="C1807" s="9" t="s">
        <v>273</v>
      </c>
      <c r="D1807" s="9" t="s">
        <v>27</v>
      </c>
      <c r="E1807" s="9" t="s">
        <v>755</v>
      </c>
      <c r="F1807" s="9" t="s">
        <v>755</v>
      </c>
      <c r="G1807" s="9" t="s">
        <v>1594</v>
      </c>
      <c r="H1807" s="9" t="s">
        <v>1595</v>
      </c>
      <c r="I1807" s="9" t="s">
        <v>54</v>
      </c>
      <c r="J1807" s="15">
        <v>2091.4380347643983</v>
      </c>
      <c r="K1807" s="16">
        <v>3.935722646161143</v>
      </c>
      <c r="L1807" s="9" t="s">
        <v>27</v>
      </c>
      <c r="M1807" s="9">
        <v>2021</v>
      </c>
      <c r="N1807" s="9" t="s">
        <v>31</v>
      </c>
      <c r="O1807" s="9" t="s">
        <v>31</v>
      </c>
      <c r="P1807" s="9">
        <v>2035</v>
      </c>
      <c r="Q1807" s="9" t="s">
        <v>32</v>
      </c>
      <c r="R1807" s="17">
        <v>1.1796711926599281</v>
      </c>
      <c r="S1807" s="9">
        <v>2035</v>
      </c>
      <c r="T1807" s="9" t="s">
        <v>27</v>
      </c>
      <c r="U1807" s="9" t="s">
        <v>225</v>
      </c>
      <c r="V1807" s="9" t="s">
        <v>226</v>
      </c>
      <c r="W1807" s="9">
        <v>96</v>
      </c>
      <c r="X1807" s="9" t="s">
        <v>227</v>
      </c>
    </row>
    <row r="1808" spans="1:24" ht="36">
      <c r="A1808" s="9" t="s">
        <v>1593</v>
      </c>
      <c r="B1808" s="9" t="s">
        <v>70</v>
      </c>
      <c r="C1808" s="9" t="s">
        <v>346</v>
      </c>
      <c r="D1808" s="9" t="s">
        <v>27</v>
      </c>
      <c r="E1808" s="9" t="s">
        <v>1435</v>
      </c>
      <c r="F1808" s="9" t="s">
        <v>1435</v>
      </c>
      <c r="G1808" s="9" t="s">
        <v>1594</v>
      </c>
      <c r="H1808" s="9" t="s">
        <v>1595</v>
      </c>
      <c r="I1808" s="9" t="s">
        <v>54</v>
      </c>
      <c r="J1808" s="15">
        <v>4397.8246075665911</v>
      </c>
      <c r="K1808" s="16">
        <v>8.4334688040786876</v>
      </c>
      <c r="L1808" s="9" t="s">
        <v>27</v>
      </c>
      <c r="M1808" s="9">
        <v>2021</v>
      </c>
      <c r="N1808" s="9" t="s">
        <v>31</v>
      </c>
      <c r="O1808" s="9" t="s">
        <v>31</v>
      </c>
      <c r="P1808" s="9">
        <v>2035</v>
      </c>
      <c r="Q1808" s="9" t="s">
        <v>32</v>
      </c>
      <c r="R1808" s="17">
        <v>1.7727393816957662</v>
      </c>
      <c r="S1808" s="9">
        <v>2035</v>
      </c>
      <c r="T1808" s="9" t="s">
        <v>27</v>
      </c>
      <c r="U1808" s="9" t="s">
        <v>225</v>
      </c>
      <c r="V1808" s="9" t="s">
        <v>226</v>
      </c>
      <c r="W1808" s="9">
        <v>96</v>
      </c>
      <c r="X1808" s="9" t="s">
        <v>227</v>
      </c>
    </row>
    <row r="1809" spans="1:24" ht="36">
      <c r="A1809" s="9" t="s">
        <v>1593</v>
      </c>
      <c r="B1809" s="9" t="s">
        <v>70</v>
      </c>
      <c r="C1809" s="9" t="s">
        <v>316</v>
      </c>
      <c r="D1809" s="9" t="s">
        <v>27</v>
      </c>
      <c r="E1809" s="9" t="s">
        <v>757</v>
      </c>
      <c r="F1809" s="9" t="s">
        <v>757</v>
      </c>
      <c r="G1809" s="9" t="s">
        <v>1594</v>
      </c>
      <c r="H1809" s="9" t="s">
        <v>1595</v>
      </c>
      <c r="I1809" s="9" t="s">
        <v>54</v>
      </c>
      <c r="J1809" s="15">
        <v>4330.9262009037466</v>
      </c>
      <c r="K1809" s="16">
        <v>8.3069549541919248</v>
      </c>
      <c r="L1809" s="9" t="s">
        <v>27</v>
      </c>
      <c r="M1809" s="9">
        <v>2021</v>
      </c>
      <c r="N1809" s="9" t="s">
        <v>31</v>
      </c>
      <c r="O1809" s="9" t="s">
        <v>31</v>
      </c>
      <c r="P1809" s="9">
        <v>2035</v>
      </c>
      <c r="Q1809" s="9" t="s">
        <v>32</v>
      </c>
      <c r="R1809" s="17">
        <v>2.298074948111291</v>
      </c>
      <c r="S1809" s="9">
        <v>2035</v>
      </c>
      <c r="T1809" s="9" t="s">
        <v>27</v>
      </c>
      <c r="U1809" s="9" t="s">
        <v>225</v>
      </c>
      <c r="V1809" s="9" t="s">
        <v>226</v>
      </c>
      <c r="W1809" s="9">
        <v>96</v>
      </c>
      <c r="X1809" s="9" t="s">
        <v>227</v>
      </c>
    </row>
    <row r="1810" spans="1:24" ht="36">
      <c r="A1810" s="9" t="s">
        <v>1593</v>
      </c>
      <c r="B1810" s="9" t="s">
        <v>70</v>
      </c>
      <c r="C1810" s="9" t="s">
        <v>247</v>
      </c>
      <c r="D1810" s="9" t="s">
        <v>27</v>
      </c>
      <c r="E1810" s="9" t="s">
        <v>1436</v>
      </c>
      <c r="F1810" s="9" t="s">
        <v>1436</v>
      </c>
      <c r="G1810" s="9" t="s">
        <v>1594</v>
      </c>
      <c r="H1810" s="9" t="s">
        <v>1595</v>
      </c>
      <c r="I1810" s="9" t="s">
        <v>54</v>
      </c>
      <c r="J1810" s="15">
        <v>39263.558287954504</v>
      </c>
      <c r="K1810" s="16">
        <v>95.741196370484147</v>
      </c>
      <c r="L1810" s="9" t="s">
        <v>27</v>
      </c>
      <c r="M1810" s="9">
        <v>2021</v>
      </c>
      <c r="N1810" s="9" t="s">
        <v>31</v>
      </c>
      <c r="O1810" s="9" t="s">
        <v>31</v>
      </c>
      <c r="P1810" s="9">
        <v>2035</v>
      </c>
      <c r="Q1810" s="9" t="s">
        <v>32</v>
      </c>
      <c r="R1810" s="17">
        <v>18.724126497199833</v>
      </c>
      <c r="S1810" s="9">
        <v>2035</v>
      </c>
      <c r="T1810" s="9" t="s">
        <v>27</v>
      </c>
      <c r="U1810" s="9" t="s">
        <v>225</v>
      </c>
      <c r="V1810" s="9" t="s">
        <v>226</v>
      </c>
      <c r="W1810" s="9">
        <v>96</v>
      </c>
      <c r="X1810" s="9" t="s">
        <v>227</v>
      </c>
    </row>
    <row r="1811" spans="1:24" ht="36">
      <c r="A1811" s="9" t="s">
        <v>1593</v>
      </c>
      <c r="B1811" s="9" t="s">
        <v>70</v>
      </c>
      <c r="C1811" s="9" t="s">
        <v>402</v>
      </c>
      <c r="D1811" s="9" t="s">
        <v>27</v>
      </c>
      <c r="E1811" s="9" t="s">
        <v>759</v>
      </c>
      <c r="F1811" s="9" t="s">
        <v>759</v>
      </c>
      <c r="G1811" s="9" t="s">
        <v>1594</v>
      </c>
      <c r="H1811" s="9" t="s">
        <v>1595</v>
      </c>
      <c r="I1811" s="9" t="s">
        <v>54</v>
      </c>
      <c r="J1811" s="15">
        <v>29349.787415651634</v>
      </c>
      <c r="K1811" s="16">
        <v>79.663208905991823</v>
      </c>
      <c r="L1811" s="9" t="s">
        <v>27</v>
      </c>
      <c r="M1811" s="9">
        <v>2021</v>
      </c>
      <c r="N1811" s="9" t="s">
        <v>31</v>
      </c>
      <c r="O1811" s="9" t="s">
        <v>31</v>
      </c>
      <c r="P1811" s="9">
        <v>2035</v>
      </c>
      <c r="Q1811" s="9" t="s">
        <v>32</v>
      </c>
      <c r="R1811" s="17">
        <v>17.276975762110389</v>
      </c>
      <c r="S1811" s="9">
        <v>2035</v>
      </c>
      <c r="T1811" s="9" t="s">
        <v>27</v>
      </c>
      <c r="U1811" s="9" t="s">
        <v>225</v>
      </c>
      <c r="V1811" s="9" t="s">
        <v>226</v>
      </c>
      <c r="W1811" s="9">
        <v>96</v>
      </c>
      <c r="X1811" s="9" t="s">
        <v>227</v>
      </c>
    </row>
    <row r="1812" spans="1:24" ht="36">
      <c r="A1812" s="9" t="s">
        <v>1593</v>
      </c>
      <c r="B1812" s="9" t="s">
        <v>70</v>
      </c>
      <c r="C1812" s="9" t="s">
        <v>346</v>
      </c>
      <c r="D1812" s="9" t="s">
        <v>27</v>
      </c>
      <c r="E1812" s="9" t="s">
        <v>761</v>
      </c>
      <c r="F1812" s="9" t="s">
        <v>761</v>
      </c>
      <c r="G1812" s="9" t="s">
        <v>1594</v>
      </c>
      <c r="H1812" s="9" t="s">
        <v>1595</v>
      </c>
      <c r="I1812" s="9" t="s">
        <v>54</v>
      </c>
      <c r="J1812" s="15">
        <v>70372.05024209492</v>
      </c>
      <c r="K1812" s="16">
        <v>294.98178523781974</v>
      </c>
      <c r="L1812" s="9" t="s">
        <v>27</v>
      </c>
      <c r="M1812" s="9">
        <v>2021</v>
      </c>
      <c r="N1812" s="9" t="s">
        <v>31</v>
      </c>
      <c r="O1812" s="9" t="s">
        <v>31</v>
      </c>
      <c r="P1812" s="9">
        <v>2035</v>
      </c>
      <c r="Q1812" s="9" t="s">
        <v>32</v>
      </c>
      <c r="R1812" s="17">
        <v>28.842153786717688</v>
      </c>
      <c r="S1812" s="9">
        <v>2035</v>
      </c>
      <c r="T1812" s="9" t="s">
        <v>27</v>
      </c>
      <c r="U1812" s="9" t="s">
        <v>225</v>
      </c>
      <c r="V1812" s="9" t="s">
        <v>226</v>
      </c>
      <c r="W1812" s="9">
        <v>96</v>
      </c>
      <c r="X1812" s="9" t="s">
        <v>227</v>
      </c>
    </row>
    <row r="1813" spans="1:24" ht="36">
      <c r="A1813" s="9" t="s">
        <v>1593</v>
      </c>
      <c r="B1813" s="9" t="s">
        <v>70</v>
      </c>
      <c r="C1813" s="9" t="s">
        <v>352</v>
      </c>
      <c r="D1813" s="9" t="s">
        <v>27</v>
      </c>
      <c r="E1813" s="9" t="s">
        <v>1437</v>
      </c>
      <c r="F1813" s="9" t="s">
        <v>1437</v>
      </c>
      <c r="G1813" s="9" t="s">
        <v>1594</v>
      </c>
      <c r="H1813" s="9" t="s">
        <v>1595</v>
      </c>
      <c r="I1813" s="9" t="s">
        <v>54</v>
      </c>
      <c r="J1813" s="15">
        <v>4479.6744218211888</v>
      </c>
      <c r="K1813" s="16">
        <v>7.6806015146850601</v>
      </c>
      <c r="L1813" s="9" t="s">
        <v>27</v>
      </c>
      <c r="M1813" s="9">
        <v>2021</v>
      </c>
      <c r="N1813" s="9" t="s">
        <v>31</v>
      </c>
      <c r="O1813" s="9" t="s">
        <v>31</v>
      </c>
      <c r="P1813" s="9">
        <v>2035</v>
      </c>
      <c r="Q1813" s="9" t="s">
        <v>32</v>
      </c>
      <c r="R1813" s="17">
        <v>2.1578422831117545</v>
      </c>
      <c r="S1813" s="9">
        <v>2035</v>
      </c>
      <c r="T1813" s="9" t="s">
        <v>27</v>
      </c>
      <c r="U1813" s="9" t="s">
        <v>225</v>
      </c>
      <c r="V1813" s="9" t="s">
        <v>226</v>
      </c>
      <c r="W1813" s="9">
        <v>96</v>
      </c>
      <c r="X1813" s="9" t="s">
        <v>227</v>
      </c>
    </row>
    <row r="1814" spans="1:24" ht="36">
      <c r="A1814" s="9" t="s">
        <v>1593</v>
      </c>
      <c r="B1814" s="9" t="s">
        <v>70</v>
      </c>
      <c r="C1814" s="9" t="s">
        <v>122</v>
      </c>
      <c r="D1814" s="9" t="s">
        <v>27</v>
      </c>
      <c r="E1814" s="9" t="s">
        <v>1438</v>
      </c>
      <c r="F1814" s="9" t="s">
        <v>1438</v>
      </c>
      <c r="G1814" s="9" t="s">
        <v>1594</v>
      </c>
      <c r="H1814" s="9" t="s">
        <v>1595</v>
      </c>
      <c r="I1814" s="9" t="s">
        <v>54</v>
      </c>
      <c r="J1814" s="15">
        <v>4510.1567437811227</v>
      </c>
      <c r="K1814" s="16">
        <v>7.6818820234265548</v>
      </c>
      <c r="L1814" s="9" t="s">
        <v>27</v>
      </c>
      <c r="M1814" s="9">
        <v>2021</v>
      </c>
      <c r="N1814" s="9" t="s">
        <v>31</v>
      </c>
      <c r="O1814" s="9" t="s">
        <v>31</v>
      </c>
      <c r="P1814" s="9">
        <v>2035</v>
      </c>
      <c r="Q1814" s="9" t="s">
        <v>32</v>
      </c>
      <c r="R1814" s="17">
        <v>4.6215115831897613</v>
      </c>
      <c r="S1814" s="9">
        <v>2035</v>
      </c>
      <c r="T1814" s="9" t="s">
        <v>27</v>
      </c>
      <c r="U1814" s="9" t="s">
        <v>225</v>
      </c>
      <c r="V1814" s="9" t="s">
        <v>226</v>
      </c>
      <c r="W1814" s="9">
        <v>96</v>
      </c>
      <c r="X1814" s="9" t="s">
        <v>227</v>
      </c>
    </row>
    <row r="1815" spans="1:24" ht="36">
      <c r="A1815" s="9" t="s">
        <v>1593</v>
      </c>
      <c r="B1815" s="9" t="s">
        <v>70</v>
      </c>
      <c r="C1815" s="9" t="s">
        <v>465</v>
      </c>
      <c r="D1815" s="9" t="s">
        <v>27</v>
      </c>
      <c r="E1815" s="9" t="s">
        <v>1059</v>
      </c>
      <c r="F1815" s="9" t="s">
        <v>1059</v>
      </c>
      <c r="G1815" s="9" t="s">
        <v>1594</v>
      </c>
      <c r="H1815" s="9" t="s">
        <v>1595</v>
      </c>
      <c r="I1815" s="9" t="s">
        <v>54</v>
      </c>
      <c r="J1815" s="15">
        <v>12810.513294050807</v>
      </c>
      <c r="K1815" s="16">
        <v>25.4811602096093</v>
      </c>
      <c r="L1815" s="9" t="s">
        <v>27</v>
      </c>
      <c r="M1815" s="9">
        <v>2021</v>
      </c>
      <c r="N1815" s="9" t="s">
        <v>31</v>
      </c>
      <c r="O1815" s="9" t="s">
        <v>31</v>
      </c>
      <c r="P1815" s="9">
        <v>2035</v>
      </c>
      <c r="Q1815" s="9" t="s">
        <v>32</v>
      </c>
      <c r="R1815" s="17">
        <v>6.726608928031256</v>
      </c>
      <c r="S1815" s="9">
        <v>2035</v>
      </c>
      <c r="T1815" s="9" t="s">
        <v>27</v>
      </c>
      <c r="U1815" s="9" t="s">
        <v>225</v>
      </c>
      <c r="V1815" s="9" t="s">
        <v>226</v>
      </c>
      <c r="W1815" s="9">
        <v>96</v>
      </c>
      <c r="X1815" s="9" t="s">
        <v>227</v>
      </c>
    </row>
    <row r="1816" spans="1:24" ht="36">
      <c r="A1816" s="9" t="s">
        <v>1593</v>
      </c>
      <c r="B1816" s="9" t="s">
        <v>70</v>
      </c>
      <c r="C1816" s="9" t="s">
        <v>288</v>
      </c>
      <c r="D1816" s="9" t="s">
        <v>27</v>
      </c>
      <c r="E1816" s="9" t="s">
        <v>1061</v>
      </c>
      <c r="F1816" s="9" t="s">
        <v>1061</v>
      </c>
      <c r="G1816" s="9" t="s">
        <v>1594</v>
      </c>
      <c r="H1816" s="9" t="s">
        <v>1595</v>
      </c>
      <c r="I1816" s="9" t="s">
        <v>54</v>
      </c>
      <c r="J1816" s="15">
        <v>2717.7967008595342</v>
      </c>
      <c r="K1816" s="16">
        <v>5.8921819916045761</v>
      </c>
      <c r="L1816" s="9" t="s">
        <v>27</v>
      </c>
      <c r="M1816" s="9">
        <v>2021</v>
      </c>
      <c r="N1816" s="9" t="s">
        <v>31</v>
      </c>
      <c r="O1816" s="9" t="s">
        <v>31</v>
      </c>
      <c r="P1816" s="9">
        <v>2035</v>
      </c>
      <c r="Q1816" s="9" t="s">
        <v>32</v>
      </c>
      <c r="R1816" s="17">
        <v>1.8304675257620513</v>
      </c>
      <c r="S1816" s="9">
        <v>2035</v>
      </c>
      <c r="T1816" s="9" t="s">
        <v>27</v>
      </c>
      <c r="U1816" s="9" t="s">
        <v>225</v>
      </c>
      <c r="V1816" s="9" t="s">
        <v>226</v>
      </c>
      <c r="W1816" s="9">
        <v>96</v>
      </c>
      <c r="X1816" s="9" t="s">
        <v>227</v>
      </c>
    </row>
    <row r="1817" spans="1:24" ht="36">
      <c r="A1817" s="9" t="s">
        <v>1593</v>
      </c>
      <c r="B1817" s="9" t="s">
        <v>70</v>
      </c>
      <c r="C1817" s="9" t="s">
        <v>630</v>
      </c>
      <c r="D1817" s="9" t="s">
        <v>27</v>
      </c>
      <c r="E1817" s="9" t="s">
        <v>1439</v>
      </c>
      <c r="F1817" s="9" t="s">
        <v>1439</v>
      </c>
      <c r="G1817" s="9" t="s">
        <v>1594</v>
      </c>
      <c r="H1817" s="9" t="s">
        <v>1595</v>
      </c>
      <c r="I1817" s="9" t="s">
        <v>54</v>
      </c>
      <c r="J1817" s="15">
        <v>3769.3186968057253</v>
      </c>
      <c r="K1817" s="16">
        <v>9.1942822843122798</v>
      </c>
      <c r="L1817" s="9" t="s">
        <v>27</v>
      </c>
      <c r="M1817" s="9">
        <v>2021</v>
      </c>
      <c r="N1817" s="9" t="s">
        <v>31</v>
      </c>
      <c r="O1817" s="9" t="s">
        <v>31</v>
      </c>
      <c r="P1817" s="9">
        <v>2035</v>
      </c>
      <c r="Q1817" s="9" t="s">
        <v>32</v>
      </c>
      <c r="R1817" s="17">
        <v>2.6101710956161743</v>
      </c>
      <c r="S1817" s="9">
        <v>2035</v>
      </c>
      <c r="T1817" s="9" t="s">
        <v>27</v>
      </c>
      <c r="U1817" s="9" t="s">
        <v>225</v>
      </c>
      <c r="V1817" s="9" t="s">
        <v>226</v>
      </c>
      <c r="W1817" s="9">
        <v>96</v>
      </c>
      <c r="X1817" s="9" t="s">
        <v>227</v>
      </c>
    </row>
    <row r="1818" spans="1:24" ht="36">
      <c r="A1818" s="9" t="s">
        <v>1593</v>
      </c>
      <c r="B1818" s="9" t="s">
        <v>70</v>
      </c>
      <c r="C1818" s="9" t="s">
        <v>229</v>
      </c>
      <c r="D1818" s="9" t="s">
        <v>27</v>
      </c>
      <c r="E1818" s="9" t="s">
        <v>367</v>
      </c>
      <c r="F1818" s="9" t="s">
        <v>367</v>
      </c>
      <c r="G1818" s="9" t="s">
        <v>1594</v>
      </c>
      <c r="H1818" s="9" t="s">
        <v>1595</v>
      </c>
      <c r="I1818" s="9" t="s">
        <v>54</v>
      </c>
      <c r="J1818" s="15">
        <v>8505.7775070604857</v>
      </c>
      <c r="K1818" s="16">
        <v>29.368745084978631</v>
      </c>
      <c r="L1818" s="9" t="s">
        <v>27</v>
      </c>
      <c r="M1818" s="9">
        <v>2021</v>
      </c>
      <c r="N1818" s="9" t="s">
        <v>31</v>
      </c>
      <c r="O1818" s="9" t="s">
        <v>31</v>
      </c>
      <c r="P1818" s="9">
        <v>2035</v>
      </c>
      <c r="Q1818" s="9" t="s">
        <v>32</v>
      </c>
      <c r="R1818" s="17">
        <v>5.2044593908340371</v>
      </c>
      <c r="S1818" s="9">
        <v>2035</v>
      </c>
      <c r="T1818" s="9" t="s">
        <v>27</v>
      </c>
      <c r="U1818" s="9" t="s">
        <v>225</v>
      </c>
      <c r="V1818" s="9" t="s">
        <v>226</v>
      </c>
      <c r="W1818" s="9">
        <v>96</v>
      </c>
      <c r="X1818" s="9" t="s">
        <v>227</v>
      </c>
    </row>
    <row r="1819" spans="1:24" ht="36">
      <c r="A1819" s="9" t="s">
        <v>1593</v>
      </c>
      <c r="B1819" s="9" t="s">
        <v>70</v>
      </c>
      <c r="C1819" s="9" t="s">
        <v>316</v>
      </c>
      <c r="D1819" s="9" t="s">
        <v>27</v>
      </c>
      <c r="E1819" s="9" t="s">
        <v>1440</v>
      </c>
      <c r="F1819" s="9" t="s">
        <v>1440</v>
      </c>
      <c r="G1819" s="9" t="s">
        <v>1594</v>
      </c>
      <c r="H1819" s="9" t="s">
        <v>1595</v>
      </c>
      <c r="I1819" s="9" t="s">
        <v>54</v>
      </c>
      <c r="J1819" s="15">
        <v>1416.9764303530108</v>
      </c>
      <c r="K1819" s="16">
        <v>2.3408502249702421</v>
      </c>
      <c r="L1819" s="9" t="s">
        <v>27</v>
      </c>
      <c r="M1819" s="9">
        <v>2021</v>
      </c>
      <c r="N1819" s="9" t="s">
        <v>31</v>
      </c>
      <c r="O1819" s="9" t="s">
        <v>31</v>
      </c>
      <c r="P1819" s="9">
        <v>2035</v>
      </c>
      <c r="Q1819" s="9" t="s">
        <v>32</v>
      </c>
      <c r="R1819" s="17">
        <v>0.88698138949142313</v>
      </c>
      <c r="S1819" s="9">
        <v>2035</v>
      </c>
      <c r="T1819" s="9" t="s">
        <v>27</v>
      </c>
      <c r="U1819" s="9" t="s">
        <v>225</v>
      </c>
      <c r="V1819" s="9" t="s">
        <v>226</v>
      </c>
      <c r="W1819" s="9">
        <v>96</v>
      </c>
      <c r="X1819" s="9" t="s">
        <v>227</v>
      </c>
    </row>
    <row r="1820" spans="1:24" ht="36">
      <c r="A1820" s="9" t="s">
        <v>1593</v>
      </c>
      <c r="B1820" s="9" t="s">
        <v>70</v>
      </c>
      <c r="C1820" s="9" t="s">
        <v>316</v>
      </c>
      <c r="D1820" s="9" t="s">
        <v>27</v>
      </c>
      <c r="E1820" s="9" t="s">
        <v>370</v>
      </c>
      <c r="F1820" s="9" t="s">
        <v>370</v>
      </c>
      <c r="G1820" s="9" t="s">
        <v>1594</v>
      </c>
      <c r="H1820" s="9" t="s">
        <v>1595</v>
      </c>
      <c r="I1820" s="9" t="s">
        <v>54</v>
      </c>
      <c r="J1820" s="15">
        <v>6224.3715055786824</v>
      </c>
      <c r="K1820" s="16">
        <v>14.503738262678171</v>
      </c>
      <c r="L1820" s="9" t="s">
        <v>27</v>
      </c>
      <c r="M1820" s="9">
        <v>2021</v>
      </c>
      <c r="N1820" s="9" t="s">
        <v>31</v>
      </c>
      <c r="O1820" s="9" t="s">
        <v>31</v>
      </c>
      <c r="P1820" s="9">
        <v>2035</v>
      </c>
      <c r="Q1820" s="9" t="s">
        <v>32</v>
      </c>
      <c r="R1820" s="17">
        <v>3.053184238969</v>
      </c>
      <c r="S1820" s="9">
        <v>2035</v>
      </c>
      <c r="T1820" s="9" t="s">
        <v>27</v>
      </c>
      <c r="U1820" s="9" t="s">
        <v>225</v>
      </c>
      <c r="V1820" s="9" t="s">
        <v>226</v>
      </c>
      <c r="W1820" s="9">
        <v>96</v>
      </c>
      <c r="X1820" s="9" t="s">
        <v>227</v>
      </c>
    </row>
    <row r="1821" spans="1:24" ht="36">
      <c r="A1821" s="9" t="s">
        <v>1593</v>
      </c>
      <c r="B1821" s="9" t="s">
        <v>70</v>
      </c>
      <c r="C1821" s="9" t="s">
        <v>1441</v>
      </c>
      <c r="D1821" s="9" t="s">
        <v>27</v>
      </c>
      <c r="E1821" s="9" t="s">
        <v>1442</v>
      </c>
      <c r="F1821" s="9" t="s">
        <v>1442</v>
      </c>
      <c r="G1821" s="9" t="s">
        <v>1594</v>
      </c>
      <c r="H1821" s="9" t="s">
        <v>1595</v>
      </c>
      <c r="I1821" s="9" t="s">
        <v>54</v>
      </c>
      <c r="J1821" s="15">
        <v>3083.3034204783721</v>
      </c>
      <c r="K1821" s="16">
        <v>6.6668898261487701</v>
      </c>
      <c r="L1821" s="9" t="s">
        <v>27</v>
      </c>
      <c r="M1821" s="9">
        <v>2021</v>
      </c>
      <c r="N1821" s="9" t="s">
        <v>31</v>
      </c>
      <c r="O1821" s="9" t="s">
        <v>31</v>
      </c>
      <c r="P1821" s="9">
        <v>2035</v>
      </c>
      <c r="Q1821" s="9" t="s">
        <v>32</v>
      </c>
      <c r="R1821" s="17">
        <v>2.2389530246416589</v>
      </c>
      <c r="S1821" s="9">
        <v>2035</v>
      </c>
      <c r="T1821" s="9" t="s">
        <v>27</v>
      </c>
      <c r="U1821" s="9" t="s">
        <v>225</v>
      </c>
      <c r="V1821" s="9" t="s">
        <v>226</v>
      </c>
      <c r="W1821" s="9">
        <v>96</v>
      </c>
      <c r="X1821" s="9" t="s">
        <v>227</v>
      </c>
    </row>
    <row r="1822" spans="1:24" ht="36">
      <c r="A1822" s="9" t="s">
        <v>1593</v>
      </c>
      <c r="B1822" s="9" t="s">
        <v>70</v>
      </c>
      <c r="C1822" s="9" t="s">
        <v>273</v>
      </c>
      <c r="D1822" s="9" t="s">
        <v>27</v>
      </c>
      <c r="E1822" s="9" t="s">
        <v>1443</v>
      </c>
      <c r="F1822" s="9" t="s">
        <v>1443</v>
      </c>
      <c r="G1822" s="9" t="s">
        <v>1594</v>
      </c>
      <c r="H1822" s="9" t="s">
        <v>1595</v>
      </c>
      <c r="I1822" s="9" t="s">
        <v>54</v>
      </c>
      <c r="J1822" s="15">
        <v>14727.603282038323</v>
      </c>
      <c r="K1822" s="16">
        <v>42.737180096983188</v>
      </c>
      <c r="L1822" s="9" t="s">
        <v>27</v>
      </c>
      <c r="M1822" s="9">
        <v>2021</v>
      </c>
      <c r="N1822" s="9" t="s">
        <v>31</v>
      </c>
      <c r="O1822" s="9" t="s">
        <v>31</v>
      </c>
      <c r="P1822" s="9">
        <v>2035</v>
      </c>
      <c r="Q1822" s="9" t="s">
        <v>32</v>
      </c>
      <c r="R1822" s="17">
        <v>5.2144055143808172</v>
      </c>
      <c r="S1822" s="9">
        <v>2035</v>
      </c>
      <c r="T1822" s="9" t="s">
        <v>27</v>
      </c>
      <c r="U1822" s="9" t="s">
        <v>225</v>
      </c>
      <c r="V1822" s="9" t="s">
        <v>226</v>
      </c>
      <c r="W1822" s="9">
        <v>96</v>
      </c>
      <c r="X1822" s="9" t="s">
        <v>227</v>
      </c>
    </row>
    <row r="1823" spans="1:24" ht="36">
      <c r="A1823" s="9" t="s">
        <v>1593</v>
      </c>
      <c r="B1823" s="9" t="s">
        <v>70</v>
      </c>
      <c r="C1823" s="9" t="s">
        <v>273</v>
      </c>
      <c r="D1823" s="9" t="s">
        <v>27</v>
      </c>
      <c r="E1823" s="9" t="s">
        <v>377</v>
      </c>
      <c r="F1823" s="9" t="s">
        <v>377</v>
      </c>
      <c r="G1823" s="9" t="s">
        <v>1594</v>
      </c>
      <c r="H1823" s="9" t="s">
        <v>1595</v>
      </c>
      <c r="I1823" s="9" t="s">
        <v>54</v>
      </c>
      <c r="J1823" s="15">
        <v>98331.318585351735</v>
      </c>
      <c r="K1823" s="16">
        <v>197.11914288216755</v>
      </c>
      <c r="L1823" s="9" t="s">
        <v>27</v>
      </c>
      <c r="M1823" s="9">
        <v>2021</v>
      </c>
      <c r="N1823" s="9" t="s">
        <v>31</v>
      </c>
      <c r="O1823" s="9" t="s">
        <v>31</v>
      </c>
      <c r="P1823" s="9">
        <v>2035</v>
      </c>
      <c r="Q1823" s="9" t="s">
        <v>32</v>
      </c>
      <c r="R1823" s="17">
        <v>66.037749814579172</v>
      </c>
      <c r="S1823" s="9">
        <v>2035</v>
      </c>
      <c r="T1823" s="9" t="s">
        <v>27</v>
      </c>
      <c r="U1823" s="9" t="s">
        <v>225</v>
      </c>
      <c r="V1823" s="9" t="s">
        <v>226</v>
      </c>
      <c r="W1823" s="9">
        <v>96</v>
      </c>
      <c r="X1823" s="9" t="s">
        <v>227</v>
      </c>
    </row>
    <row r="1824" spans="1:24" ht="36">
      <c r="A1824" s="9" t="s">
        <v>1593</v>
      </c>
      <c r="B1824" s="9" t="s">
        <v>70</v>
      </c>
      <c r="C1824" s="9" t="s">
        <v>372</v>
      </c>
      <c r="D1824" s="9" t="s">
        <v>27</v>
      </c>
      <c r="E1824" s="9" t="s">
        <v>374</v>
      </c>
      <c r="F1824" s="9" t="s">
        <v>374</v>
      </c>
      <c r="G1824" s="9" t="s">
        <v>1594</v>
      </c>
      <c r="H1824" s="9" t="s">
        <v>1595</v>
      </c>
      <c r="I1824" s="9" t="s">
        <v>54</v>
      </c>
      <c r="J1824" s="15">
        <v>90685.345340999775</v>
      </c>
      <c r="K1824" s="16">
        <v>191.86862393084368</v>
      </c>
      <c r="L1824" s="9" t="s">
        <v>27</v>
      </c>
      <c r="M1824" s="9">
        <v>2021</v>
      </c>
      <c r="N1824" s="9" t="s">
        <v>31</v>
      </c>
      <c r="O1824" s="9" t="s">
        <v>31</v>
      </c>
      <c r="P1824" s="9">
        <v>2035</v>
      </c>
      <c r="Q1824" s="9" t="s">
        <v>32</v>
      </c>
      <c r="R1824" s="17">
        <v>43.938579493619713</v>
      </c>
      <c r="S1824" s="9">
        <v>2035</v>
      </c>
      <c r="T1824" s="9" t="s">
        <v>27</v>
      </c>
      <c r="U1824" s="9" t="s">
        <v>225</v>
      </c>
      <c r="V1824" s="9" t="s">
        <v>226</v>
      </c>
      <c r="W1824" s="9">
        <v>96</v>
      </c>
      <c r="X1824" s="9" t="s">
        <v>227</v>
      </c>
    </row>
    <row r="1825" spans="1:24" ht="36">
      <c r="A1825" s="9" t="s">
        <v>1593</v>
      </c>
      <c r="B1825" s="9" t="s">
        <v>70</v>
      </c>
      <c r="C1825" s="9" t="s">
        <v>355</v>
      </c>
      <c r="D1825" s="9" t="s">
        <v>27</v>
      </c>
      <c r="E1825" s="9" t="s">
        <v>763</v>
      </c>
      <c r="F1825" s="9" t="s">
        <v>763</v>
      </c>
      <c r="G1825" s="9" t="s">
        <v>1594</v>
      </c>
      <c r="H1825" s="9" t="s">
        <v>1595</v>
      </c>
      <c r="I1825" s="9" t="s">
        <v>54</v>
      </c>
      <c r="J1825" s="15">
        <v>20337.061021116606</v>
      </c>
      <c r="K1825" s="16">
        <v>43.097176833131293</v>
      </c>
      <c r="L1825" s="9" t="s">
        <v>27</v>
      </c>
      <c r="M1825" s="9">
        <v>2021</v>
      </c>
      <c r="N1825" s="9" t="s">
        <v>31</v>
      </c>
      <c r="O1825" s="9" t="s">
        <v>31</v>
      </c>
      <c r="P1825" s="9">
        <v>2035</v>
      </c>
      <c r="Q1825" s="9" t="s">
        <v>32</v>
      </c>
      <c r="R1825" s="17">
        <v>13.563682892482786</v>
      </c>
      <c r="S1825" s="9">
        <v>2035</v>
      </c>
      <c r="T1825" s="9" t="s">
        <v>27</v>
      </c>
      <c r="U1825" s="9" t="s">
        <v>225</v>
      </c>
      <c r="V1825" s="9" t="s">
        <v>226</v>
      </c>
      <c r="W1825" s="9">
        <v>96</v>
      </c>
      <c r="X1825" s="9" t="s">
        <v>227</v>
      </c>
    </row>
    <row r="1826" spans="1:24" ht="36">
      <c r="A1826" s="9" t="s">
        <v>1593</v>
      </c>
      <c r="B1826" s="9" t="s">
        <v>70</v>
      </c>
      <c r="C1826" s="9" t="s">
        <v>355</v>
      </c>
      <c r="D1826" s="9" t="s">
        <v>27</v>
      </c>
      <c r="E1826" s="9" t="s">
        <v>379</v>
      </c>
      <c r="F1826" s="9" t="s">
        <v>379</v>
      </c>
      <c r="G1826" s="9" t="s">
        <v>1594</v>
      </c>
      <c r="H1826" s="9" t="s">
        <v>1595</v>
      </c>
      <c r="I1826" s="9" t="s">
        <v>54</v>
      </c>
      <c r="J1826" s="15">
        <v>20267.210810907687</v>
      </c>
      <c r="K1826" s="16">
        <v>51.031470982152371</v>
      </c>
      <c r="L1826" s="9" t="s">
        <v>27</v>
      </c>
      <c r="M1826" s="9">
        <v>2021</v>
      </c>
      <c r="N1826" s="9" t="s">
        <v>31</v>
      </c>
      <c r="O1826" s="9" t="s">
        <v>31</v>
      </c>
      <c r="P1826" s="9">
        <v>2035</v>
      </c>
      <c r="Q1826" s="9" t="s">
        <v>32</v>
      </c>
      <c r="R1826" s="17">
        <v>11.152824064130252</v>
      </c>
      <c r="S1826" s="9">
        <v>2035</v>
      </c>
      <c r="T1826" s="9" t="s">
        <v>27</v>
      </c>
      <c r="U1826" s="9" t="s">
        <v>225</v>
      </c>
      <c r="V1826" s="9" t="s">
        <v>226</v>
      </c>
      <c r="W1826" s="9">
        <v>96</v>
      </c>
      <c r="X1826" s="9" t="s">
        <v>227</v>
      </c>
    </row>
    <row r="1827" spans="1:24" ht="36">
      <c r="A1827" s="9" t="s">
        <v>1593</v>
      </c>
      <c r="B1827" s="9" t="s">
        <v>70</v>
      </c>
      <c r="C1827" s="9" t="s">
        <v>247</v>
      </c>
      <c r="D1827" s="9" t="s">
        <v>27</v>
      </c>
      <c r="E1827" s="9" t="s">
        <v>1444</v>
      </c>
      <c r="F1827" s="9" t="s">
        <v>1444</v>
      </c>
      <c r="G1827" s="9" t="s">
        <v>1594</v>
      </c>
      <c r="H1827" s="9" t="s">
        <v>1595</v>
      </c>
      <c r="I1827" s="9" t="s">
        <v>54</v>
      </c>
      <c r="J1827" s="15">
        <v>23531.9818856649</v>
      </c>
      <c r="K1827" s="16">
        <v>61.827658934502203</v>
      </c>
      <c r="L1827" s="9" t="s">
        <v>27</v>
      </c>
      <c r="M1827" s="9">
        <v>2021</v>
      </c>
      <c r="N1827" s="9" t="s">
        <v>31</v>
      </c>
      <c r="O1827" s="9" t="s">
        <v>31</v>
      </c>
      <c r="P1827" s="9">
        <v>2035</v>
      </c>
      <c r="Q1827" s="9" t="s">
        <v>32</v>
      </c>
      <c r="R1827" s="17">
        <v>12.110920739568289</v>
      </c>
      <c r="S1827" s="9">
        <v>2035</v>
      </c>
      <c r="T1827" s="9" t="s">
        <v>27</v>
      </c>
      <c r="U1827" s="9" t="s">
        <v>225</v>
      </c>
      <c r="V1827" s="9" t="s">
        <v>226</v>
      </c>
      <c r="W1827" s="9">
        <v>96</v>
      </c>
      <c r="X1827" s="9" t="s">
        <v>227</v>
      </c>
    </row>
    <row r="1828" spans="1:24" ht="36">
      <c r="A1828" s="9" t="s">
        <v>1593</v>
      </c>
      <c r="B1828" s="9" t="s">
        <v>70</v>
      </c>
      <c r="C1828" s="9" t="s">
        <v>276</v>
      </c>
      <c r="D1828" s="9" t="s">
        <v>27</v>
      </c>
      <c r="E1828" s="9" t="s">
        <v>765</v>
      </c>
      <c r="F1828" s="9" t="s">
        <v>765</v>
      </c>
      <c r="G1828" s="9" t="s">
        <v>1594</v>
      </c>
      <c r="H1828" s="9" t="s">
        <v>1595</v>
      </c>
      <c r="I1828" s="9" t="s">
        <v>54</v>
      </c>
      <c r="J1828" s="15">
        <v>13335.117804004682</v>
      </c>
      <c r="K1828" s="16">
        <v>46.455805071991307</v>
      </c>
      <c r="L1828" s="9" t="s">
        <v>27</v>
      </c>
      <c r="M1828" s="9">
        <v>2021</v>
      </c>
      <c r="N1828" s="9" t="s">
        <v>31</v>
      </c>
      <c r="O1828" s="9" t="s">
        <v>31</v>
      </c>
      <c r="P1828" s="9">
        <v>2035</v>
      </c>
      <c r="Q1828" s="9" t="s">
        <v>32</v>
      </c>
      <c r="R1828" s="17">
        <v>9.5032568644876996</v>
      </c>
      <c r="S1828" s="9">
        <v>2035</v>
      </c>
      <c r="T1828" s="9" t="s">
        <v>27</v>
      </c>
      <c r="U1828" s="9" t="s">
        <v>225</v>
      </c>
      <c r="V1828" s="9" t="s">
        <v>226</v>
      </c>
      <c r="W1828" s="9">
        <v>96</v>
      </c>
      <c r="X1828" s="9" t="s">
        <v>227</v>
      </c>
    </row>
    <row r="1829" spans="1:24" ht="36">
      <c r="A1829" s="9" t="s">
        <v>1593</v>
      </c>
      <c r="B1829" s="9" t="s">
        <v>70</v>
      </c>
      <c r="C1829" s="9" t="s">
        <v>273</v>
      </c>
      <c r="D1829" s="9" t="s">
        <v>27</v>
      </c>
      <c r="E1829" s="9" t="s">
        <v>1445</v>
      </c>
      <c r="F1829" s="9" t="s">
        <v>1445</v>
      </c>
      <c r="G1829" s="9" t="s">
        <v>1594</v>
      </c>
      <c r="H1829" s="9" t="s">
        <v>1595</v>
      </c>
      <c r="I1829" s="9" t="s">
        <v>54</v>
      </c>
      <c r="J1829" s="15">
        <v>7412.4035192614238</v>
      </c>
      <c r="K1829" s="16">
        <v>16.801870933896485</v>
      </c>
      <c r="L1829" s="9" t="s">
        <v>27</v>
      </c>
      <c r="M1829" s="9">
        <v>2021</v>
      </c>
      <c r="N1829" s="9" t="s">
        <v>31</v>
      </c>
      <c r="O1829" s="9" t="s">
        <v>31</v>
      </c>
      <c r="P1829" s="9">
        <v>2035</v>
      </c>
      <c r="Q1829" s="9" t="s">
        <v>32</v>
      </c>
      <c r="R1829" s="17">
        <v>4.7747815519566759</v>
      </c>
      <c r="S1829" s="9">
        <v>2035</v>
      </c>
      <c r="T1829" s="9" t="s">
        <v>27</v>
      </c>
      <c r="U1829" s="9" t="s">
        <v>225</v>
      </c>
      <c r="V1829" s="9" t="s">
        <v>226</v>
      </c>
      <c r="W1829" s="9">
        <v>96</v>
      </c>
      <c r="X1829" s="9" t="s">
        <v>227</v>
      </c>
    </row>
    <row r="1830" spans="1:24" ht="36">
      <c r="A1830" s="9" t="s">
        <v>1593</v>
      </c>
      <c r="B1830" s="9" t="s">
        <v>70</v>
      </c>
      <c r="C1830" s="9" t="s">
        <v>252</v>
      </c>
      <c r="D1830" s="9" t="s">
        <v>27</v>
      </c>
      <c r="E1830" s="9" t="s">
        <v>1446</v>
      </c>
      <c r="F1830" s="9" t="s">
        <v>1446</v>
      </c>
      <c r="G1830" s="9" t="s">
        <v>1594</v>
      </c>
      <c r="H1830" s="9" t="s">
        <v>1595</v>
      </c>
      <c r="I1830" s="9" t="s">
        <v>54</v>
      </c>
      <c r="J1830" s="15">
        <v>917.38639691342109</v>
      </c>
      <c r="K1830" s="16">
        <v>1.9753633213708119</v>
      </c>
      <c r="L1830" s="9" t="s">
        <v>27</v>
      </c>
      <c r="M1830" s="9">
        <v>2021</v>
      </c>
      <c r="N1830" s="9" t="s">
        <v>31</v>
      </c>
      <c r="O1830" s="9" t="s">
        <v>31</v>
      </c>
      <c r="P1830" s="9">
        <v>2035</v>
      </c>
      <c r="Q1830" s="9" t="s">
        <v>32</v>
      </c>
      <c r="R1830" s="17">
        <v>0.78019840294855192</v>
      </c>
      <c r="S1830" s="9">
        <v>2035</v>
      </c>
      <c r="T1830" s="9" t="s">
        <v>27</v>
      </c>
      <c r="U1830" s="9" t="s">
        <v>225</v>
      </c>
      <c r="V1830" s="9" t="s">
        <v>226</v>
      </c>
      <c r="W1830" s="9">
        <v>96</v>
      </c>
      <c r="X1830" s="9" t="s">
        <v>227</v>
      </c>
    </row>
    <row r="1831" spans="1:24" ht="36">
      <c r="A1831" s="9" t="s">
        <v>1593</v>
      </c>
      <c r="B1831" s="9" t="s">
        <v>70</v>
      </c>
      <c r="C1831" s="9" t="s">
        <v>294</v>
      </c>
      <c r="D1831" s="9" t="s">
        <v>27</v>
      </c>
      <c r="E1831" s="9" t="s">
        <v>381</v>
      </c>
      <c r="F1831" s="9" t="s">
        <v>381</v>
      </c>
      <c r="G1831" s="9" t="s">
        <v>1594</v>
      </c>
      <c r="H1831" s="9" t="s">
        <v>1595</v>
      </c>
      <c r="I1831" s="9" t="s">
        <v>54</v>
      </c>
      <c r="J1831" s="15">
        <v>1508.2297606165744</v>
      </c>
      <c r="K1831" s="16">
        <v>6.4441279966671914</v>
      </c>
      <c r="L1831" s="9" t="s">
        <v>27</v>
      </c>
      <c r="M1831" s="9">
        <v>2021</v>
      </c>
      <c r="N1831" s="9" t="s">
        <v>31</v>
      </c>
      <c r="O1831" s="9" t="s">
        <v>31</v>
      </c>
      <c r="P1831" s="9">
        <v>2035</v>
      </c>
      <c r="Q1831" s="9" t="s">
        <v>32</v>
      </c>
      <c r="R1831" s="17">
        <v>0.57086335402124655</v>
      </c>
      <c r="S1831" s="9">
        <v>2035</v>
      </c>
      <c r="T1831" s="9" t="s">
        <v>27</v>
      </c>
      <c r="U1831" s="9" t="s">
        <v>225</v>
      </c>
      <c r="V1831" s="9" t="s">
        <v>226</v>
      </c>
      <c r="W1831" s="9">
        <v>96</v>
      </c>
      <c r="X1831" s="9" t="s">
        <v>227</v>
      </c>
    </row>
    <row r="1832" spans="1:24" ht="36">
      <c r="A1832" s="9" t="s">
        <v>1593</v>
      </c>
      <c r="B1832" s="9" t="s">
        <v>70</v>
      </c>
      <c r="C1832" s="9" t="s">
        <v>383</v>
      </c>
      <c r="D1832" s="9" t="s">
        <v>27</v>
      </c>
      <c r="E1832" s="9" t="s">
        <v>385</v>
      </c>
      <c r="F1832" s="9" t="s">
        <v>385</v>
      </c>
      <c r="G1832" s="9" t="s">
        <v>1594</v>
      </c>
      <c r="H1832" s="9" t="s">
        <v>1595</v>
      </c>
      <c r="I1832" s="9" t="s">
        <v>54</v>
      </c>
      <c r="J1832" s="15">
        <v>119246.4032596827</v>
      </c>
      <c r="K1832" s="16">
        <v>350.83481786888274</v>
      </c>
      <c r="L1832" s="9" t="s">
        <v>27</v>
      </c>
      <c r="M1832" s="9">
        <v>2021</v>
      </c>
      <c r="N1832" s="9" t="s">
        <v>31</v>
      </c>
      <c r="O1832" s="9" t="s">
        <v>31</v>
      </c>
      <c r="P1832" s="9">
        <v>2035</v>
      </c>
      <c r="Q1832" s="9" t="s">
        <v>32</v>
      </c>
      <c r="R1832" s="17">
        <v>53.633770086679029</v>
      </c>
      <c r="S1832" s="9">
        <v>2035</v>
      </c>
      <c r="T1832" s="9" t="s">
        <v>27</v>
      </c>
      <c r="U1832" s="9" t="s">
        <v>225</v>
      </c>
      <c r="V1832" s="9" t="s">
        <v>226</v>
      </c>
      <c r="W1832" s="9">
        <v>96</v>
      </c>
      <c r="X1832" s="9" t="s">
        <v>227</v>
      </c>
    </row>
    <row r="1833" spans="1:24" ht="36">
      <c r="A1833" s="9" t="s">
        <v>1593</v>
      </c>
      <c r="B1833" s="9" t="s">
        <v>70</v>
      </c>
      <c r="C1833" s="9" t="s">
        <v>288</v>
      </c>
      <c r="D1833" s="9" t="s">
        <v>27</v>
      </c>
      <c r="E1833" s="9" t="s">
        <v>1447</v>
      </c>
      <c r="F1833" s="9" t="s">
        <v>1447</v>
      </c>
      <c r="G1833" s="9" t="s">
        <v>1594</v>
      </c>
      <c r="H1833" s="9" t="s">
        <v>1595</v>
      </c>
      <c r="I1833" s="9" t="s">
        <v>54</v>
      </c>
      <c r="J1833" s="15">
        <v>2976.3846683871016</v>
      </c>
      <c r="K1833" s="16">
        <v>5.9314544643959808</v>
      </c>
      <c r="L1833" s="9" t="s">
        <v>27</v>
      </c>
      <c r="M1833" s="9">
        <v>2021</v>
      </c>
      <c r="N1833" s="9" t="s">
        <v>31</v>
      </c>
      <c r="O1833" s="9" t="s">
        <v>31</v>
      </c>
      <c r="P1833" s="9">
        <v>2035</v>
      </c>
      <c r="Q1833" s="9" t="s">
        <v>32</v>
      </c>
      <c r="R1833" s="17">
        <v>2.383098769938226</v>
      </c>
      <c r="S1833" s="9">
        <v>2035</v>
      </c>
      <c r="T1833" s="9" t="s">
        <v>27</v>
      </c>
      <c r="U1833" s="9" t="s">
        <v>225</v>
      </c>
      <c r="V1833" s="9" t="s">
        <v>226</v>
      </c>
      <c r="W1833" s="9">
        <v>96</v>
      </c>
      <c r="X1833" s="9" t="s">
        <v>227</v>
      </c>
    </row>
    <row r="1834" spans="1:24" ht="36">
      <c r="A1834" s="9" t="s">
        <v>1593</v>
      </c>
      <c r="B1834" s="9" t="s">
        <v>70</v>
      </c>
      <c r="C1834" s="9" t="s">
        <v>284</v>
      </c>
      <c r="D1834" s="9" t="s">
        <v>27</v>
      </c>
      <c r="E1834" s="9" t="s">
        <v>767</v>
      </c>
      <c r="F1834" s="9" t="s">
        <v>767</v>
      </c>
      <c r="G1834" s="9" t="s">
        <v>1594</v>
      </c>
      <c r="H1834" s="9" t="s">
        <v>1595</v>
      </c>
      <c r="I1834" s="9" t="s">
        <v>54</v>
      </c>
      <c r="J1834" s="15">
        <v>150337.17824513151</v>
      </c>
      <c r="K1834" s="16">
        <v>403.11516233286096</v>
      </c>
      <c r="L1834" s="9" t="s">
        <v>27</v>
      </c>
      <c r="M1834" s="9">
        <v>2021</v>
      </c>
      <c r="N1834" s="9" t="s">
        <v>31</v>
      </c>
      <c r="O1834" s="9" t="s">
        <v>31</v>
      </c>
      <c r="P1834" s="9">
        <v>2035</v>
      </c>
      <c r="Q1834" s="9" t="s">
        <v>32</v>
      </c>
      <c r="R1834" s="17">
        <v>109.71097023445593</v>
      </c>
      <c r="S1834" s="9">
        <v>2035</v>
      </c>
      <c r="T1834" s="9" t="s">
        <v>27</v>
      </c>
      <c r="U1834" s="9" t="s">
        <v>225</v>
      </c>
      <c r="V1834" s="9" t="s">
        <v>226</v>
      </c>
      <c r="W1834" s="9">
        <v>96</v>
      </c>
      <c r="X1834" s="9" t="s">
        <v>227</v>
      </c>
    </row>
    <row r="1835" spans="1:24" ht="36">
      <c r="A1835" s="9" t="s">
        <v>1593</v>
      </c>
      <c r="B1835" s="9" t="s">
        <v>70</v>
      </c>
      <c r="C1835" s="9" t="s">
        <v>112</v>
      </c>
      <c r="D1835" s="9" t="s">
        <v>27</v>
      </c>
      <c r="E1835" s="9" t="s">
        <v>769</v>
      </c>
      <c r="F1835" s="9" t="s">
        <v>769</v>
      </c>
      <c r="G1835" s="9" t="s">
        <v>1594</v>
      </c>
      <c r="H1835" s="9" t="s">
        <v>1595</v>
      </c>
      <c r="I1835" s="9" t="s">
        <v>54</v>
      </c>
      <c r="J1835" s="15">
        <v>87779.616567924386</v>
      </c>
      <c r="K1835" s="16">
        <v>185.5266246404853</v>
      </c>
      <c r="L1835" s="9" t="s">
        <v>27</v>
      </c>
      <c r="M1835" s="9">
        <v>2021</v>
      </c>
      <c r="N1835" s="9" t="s">
        <v>31</v>
      </c>
      <c r="O1835" s="9" t="s">
        <v>31</v>
      </c>
      <c r="P1835" s="9">
        <v>2035</v>
      </c>
      <c r="Q1835" s="9" t="s">
        <v>32</v>
      </c>
      <c r="R1835" s="17">
        <v>28.885900027186803</v>
      </c>
      <c r="S1835" s="9">
        <v>2035</v>
      </c>
      <c r="T1835" s="9" t="s">
        <v>27</v>
      </c>
      <c r="U1835" s="9" t="s">
        <v>225</v>
      </c>
      <c r="V1835" s="9" t="s">
        <v>226</v>
      </c>
      <c r="W1835" s="9">
        <v>96</v>
      </c>
      <c r="X1835" s="9" t="s">
        <v>227</v>
      </c>
    </row>
    <row r="1836" spans="1:24" ht="36">
      <c r="A1836" s="9" t="s">
        <v>1593</v>
      </c>
      <c r="B1836" s="9" t="s">
        <v>70</v>
      </c>
      <c r="C1836" s="9" t="s">
        <v>316</v>
      </c>
      <c r="D1836" s="9" t="s">
        <v>27</v>
      </c>
      <c r="E1836" s="9" t="s">
        <v>1448</v>
      </c>
      <c r="F1836" s="9" t="s">
        <v>1448</v>
      </c>
      <c r="G1836" s="9" t="s">
        <v>1594</v>
      </c>
      <c r="H1836" s="9" t="s">
        <v>1595</v>
      </c>
      <c r="I1836" s="9" t="s">
        <v>54</v>
      </c>
      <c r="J1836" s="15">
        <v>5453.3500487121646</v>
      </c>
      <c r="K1836" s="16">
        <v>12.247116786235939</v>
      </c>
      <c r="L1836" s="9" t="s">
        <v>27</v>
      </c>
      <c r="M1836" s="9">
        <v>2021</v>
      </c>
      <c r="N1836" s="9" t="s">
        <v>31</v>
      </c>
      <c r="O1836" s="9" t="s">
        <v>31</v>
      </c>
      <c r="P1836" s="9">
        <v>2035</v>
      </c>
      <c r="Q1836" s="9" t="s">
        <v>32</v>
      </c>
      <c r="R1836" s="17">
        <v>3.4725000023537231</v>
      </c>
      <c r="S1836" s="9">
        <v>2035</v>
      </c>
      <c r="T1836" s="9" t="s">
        <v>27</v>
      </c>
      <c r="U1836" s="9" t="s">
        <v>225</v>
      </c>
      <c r="V1836" s="9" t="s">
        <v>226</v>
      </c>
      <c r="W1836" s="9">
        <v>96</v>
      </c>
      <c r="X1836" s="9" t="s">
        <v>227</v>
      </c>
    </row>
    <row r="1837" spans="1:24" ht="36">
      <c r="A1837" s="9" t="s">
        <v>1593</v>
      </c>
      <c r="B1837" s="9" t="s">
        <v>70</v>
      </c>
      <c r="C1837" s="9" t="s">
        <v>346</v>
      </c>
      <c r="D1837" s="9" t="s">
        <v>27</v>
      </c>
      <c r="E1837" s="9" t="s">
        <v>1449</v>
      </c>
      <c r="F1837" s="9" t="s">
        <v>1449</v>
      </c>
      <c r="G1837" s="9" t="s">
        <v>1594</v>
      </c>
      <c r="H1837" s="9" t="s">
        <v>1595</v>
      </c>
      <c r="I1837" s="9" t="s">
        <v>54</v>
      </c>
      <c r="J1837" s="15">
        <v>7391.5072652755398</v>
      </c>
      <c r="K1837" s="16">
        <v>12.664206702151084</v>
      </c>
      <c r="L1837" s="9" t="s">
        <v>27</v>
      </c>
      <c r="M1837" s="9">
        <v>2021</v>
      </c>
      <c r="N1837" s="9" t="s">
        <v>31</v>
      </c>
      <c r="O1837" s="9" t="s">
        <v>31</v>
      </c>
      <c r="P1837" s="9">
        <v>2035</v>
      </c>
      <c r="Q1837" s="9" t="s">
        <v>32</v>
      </c>
      <c r="R1837" s="17">
        <v>3.401088778548798</v>
      </c>
      <c r="S1837" s="9">
        <v>2035</v>
      </c>
      <c r="T1837" s="9" t="s">
        <v>27</v>
      </c>
      <c r="U1837" s="9" t="s">
        <v>225</v>
      </c>
      <c r="V1837" s="9" t="s">
        <v>226</v>
      </c>
      <c r="W1837" s="9">
        <v>96</v>
      </c>
      <c r="X1837" s="9" t="s">
        <v>227</v>
      </c>
    </row>
    <row r="1838" spans="1:24" ht="36">
      <c r="A1838" s="9" t="s">
        <v>1593</v>
      </c>
      <c r="B1838" s="9" t="s">
        <v>70</v>
      </c>
      <c r="C1838" s="9" t="s">
        <v>136</v>
      </c>
      <c r="D1838" s="9" t="s">
        <v>27</v>
      </c>
      <c r="E1838" s="9" t="s">
        <v>771</v>
      </c>
      <c r="F1838" s="9" t="s">
        <v>771</v>
      </c>
      <c r="G1838" s="9" t="s">
        <v>1594</v>
      </c>
      <c r="H1838" s="9" t="s">
        <v>1595</v>
      </c>
      <c r="I1838" s="9" t="s">
        <v>54</v>
      </c>
      <c r="J1838" s="15">
        <v>2911.0066998947791</v>
      </c>
      <c r="K1838" s="16">
        <v>4.8511843186866344</v>
      </c>
      <c r="L1838" s="9" t="s">
        <v>27</v>
      </c>
      <c r="M1838" s="9">
        <v>2021</v>
      </c>
      <c r="N1838" s="9" t="s">
        <v>31</v>
      </c>
      <c r="O1838" s="9" t="s">
        <v>31</v>
      </c>
      <c r="P1838" s="9">
        <v>2035</v>
      </c>
      <c r="Q1838" s="9" t="s">
        <v>32</v>
      </c>
      <c r="R1838" s="17">
        <v>1.3656224505540597</v>
      </c>
      <c r="S1838" s="9">
        <v>2035</v>
      </c>
      <c r="T1838" s="9" t="s">
        <v>27</v>
      </c>
      <c r="U1838" s="9" t="s">
        <v>225</v>
      </c>
      <c r="V1838" s="9" t="s">
        <v>226</v>
      </c>
      <c r="W1838" s="9">
        <v>96</v>
      </c>
      <c r="X1838" s="9" t="s">
        <v>227</v>
      </c>
    </row>
    <row r="1839" spans="1:24" ht="36">
      <c r="A1839" s="9" t="s">
        <v>1593</v>
      </c>
      <c r="B1839" s="9" t="s">
        <v>70</v>
      </c>
      <c r="C1839" s="9" t="s">
        <v>590</v>
      </c>
      <c r="D1839" s="9" t="s">
        <v>27</v>
      </c>
      <c r="E1839" s="9" t="s">
        <v>1450</v>
      </c>
      <c r="F1839" s="9" t="s">
        <v>1450</v>
      </c>
      <c r="G1839" s="9" t="s">
        <v>1594</v>
      </c>
      <c r="H1839" s="9" t="s">
        <v>1595</v>
      </c>
      <c r="I1839" s="9" t="s">
        <v>54</v>
      </c>
      <c r="J1839" s="15">
        <v>5903.4799899853269</v>
      </c>
      <c r="K1839" s="16">
        <v>8.4158405080634502</v>
      </c>
      <c r="L1839" s="9" t="s">
        <v>27</v>
      </c>
      <c r="M1839" s="9">
        <v>2021</v>
      </c>
      <c r="N1839" s="9" t="s">
        <v>31</v>
      </c>
      <c r="O1839" s="9" t="s">
        <v>31</v>
      </c>
      <c r="P1839" s="9">
        <v>2035</v>
      </c>
      <c r="Q1839" s="9" t="s">
        <v>32</v>
      </c>
      <c r="R1839" s="17">
        <v>4.0334368538148899</v>
      </c>
      <c r="S1839" s="9">
        <v>2035</v>
      </c>
      <c r="T1839" s="9" t="s">
        <v>27</v>
      </c>
      <c r="U1839" s="9" t="s">
        <v>225</v>
      </c>
      <c r="V1839" s="9" t="s">
        <v>226</v>
      </c>
      <c r="W1839" s="9">
        <v>96</v>
      </c>
      <c r="X1839" s="9" t="s">
        <v>227</v>
      </c>
    </row>
    <row r="1840" spans="1:24" ht="36">
      <c r="A1840" s="9" t="s">
        <v>1593</v>
      </c>
      <c r="B1840" s="9" t="s">
        <v>70</v>
      </c>
      <c r="C1840" s="9" t="s">
        <v>136</v>
      </c>
      <c r="D1840" s="9" t="s">
        <v>27</v>
      </c>
      <c r="E1840" s="9" t="s">
        <v>1451</v>
      </c>
      <c r="F1840" s="9" t="s">
        <v>1451</v>
      </c>
      <c r="G1840" s="9" t="s">
        <v>1594</v>
      </c>
      <c r="H1840" s="9" t="s">
        <v>1595</v>
      </c>
      <c r="I1840" s="9" t="s">
        <v>54</v>
      </c>
      <c r="J1840" s="15">
        <v>12883.579910287748</v>
      </c>
      <c r="K1840" s="16">
        <v>27.861776952890388</v>
      </c>
      <c r="L1840" s="9" t="s">
        <v>27</v>
      </c>
      <c r="M1840" s="9">
        <v>2021</v>
      </c>
      <c r="N1840" s="9" t="s">
        <v>31</v>
      </c>
      <c r="O1840" s="9" t="s">
        <v>31</v>
      </c>
      <c r="P1840" s="9">
        <v>2035</v>
      </c>
      <c r="Q1840" s="9" t="s">
        <v>32</v>
      </c>
      <c r="R1840" s="17">
        <v>6.5046042848326957</v>
      </c>
      <c r="S1840" s="9">
        <v>2035</v>
      </c>
      <c r="T1840" s="9" t="s">
        <v>27</v>
      </c>
      <c r="U1840" s="9" t="s">
        <v>225</v>
      </c>
      <c r="V1840" s="9" t="s">
        <v>226</v>
      </c>
      <c r="W1840" s="9">
        <v>96</v>
      </c>
      <c r="X1840" s="9" t="s">
        <v>227</v>
      </c>
    </row>
    <row r="1841" spans="1:24" ht="36">
      <c r="A1841" s="9" t="s">
        <v>1593</v>
      </c>
      <c r="B1841" s="9" t="s">
        <v>70</v>
      </c>
      <c r="C1841" s="9" t="s">
        <v>465</v>
      </c>
      <c r="D1841" s="9" t="s">
        <v>27</v>
      </c>
      <c r="E1841" s="9" t="s">
        <v>1452</v>
      </c>
      <c r="F1841" s="9" t="s">
        <v>1452</v>
      </c>
      <c r="G1841" s="9" t="s">
        <v>1594</v>
      </c>
      <c r="H1841" s="9" t="s">
        <v>1595</v>
      </c>
      <c r="I1841" s="9" t="s">
        <v>54</v>
      </c>
      <c r="J1841" s="15">
        <v>24654.704277299399</v>
      </c>
      <c r="K1841" s="16">
        <v>44.953890993173871</v>
      </c>
      <c r="L1841" s="9" t="s">
        <v>27</v>
      </c>
      <c r="M1841" s="9">
        <v>2021</v>
      </c>
      <c r="N1841" s="9" t="s">
        <v>31</v>
      </c>
      <c r="O1841" s="9" t="s">
        <v>31</v>
      </c>
      <c r="P1841" s="9">
        <v>2035</v>
      </c>
      <c r="Q1841" s="9" t="s">
        <v>32</v>
      </c>
      <c r="R1841" s="17">
        <v>9.0219713082595572</v>
      </c>
      <c r="S1841" s="9">
        <v>2035</v>
      </c>
      <c r="T1841" s="9" t="s">
        <v>27</v>
      </c>
      <c r="U1841" s="9" t="s">
        <v>225</v>
      </c>
      <c r="V1841" s="9" t="s">
        <v>226</v>
      </c>
      <c r="W1841" s="9">
        <v>96</v>
      </c>
      <c r="X1841" s="9" t="s">
        <v>227</v>
      </c>
    </row>
    <row r="1842" spans="1:24" ht="36">
      <c r="A1842" s="9" t="s">
        <v>1593</v>
      </c>
      <c r="B1842" s="9" t="s">
        <v>70</v>
      </c>
      <c r="C1842" s="9" t="s">
        <v>346</v>
      </c>
      <c r="D1842" s="9" t="s">
        <v>27</v>
      </c>
      <c r="E1842" s="9" t="s">
        <v>773</v>
      </c>
      <c r="F1842" s="9" t="s">
        <v>773</v>
      </c>
      <c r="G1842" s="9" t="s">
        <v>1594</v>
      </c>
      <c r="H1842" s="9" t="s">
        <v>1595</v>
      </c>
      <c r="I1842" s="9" t="s">
        <v>54</v>
      </c>
      <c r="J1842" s="15">
        <v>4188.9960335417209</v>
      </c>
      <c r="K1842" s="16">
        <v>11.381722016134615</v>
      </c>
      <c r="L1842" s="9" t="s">
        <v>27</v>
      </c>
      <c r="M1842" s="9">
        <v>2021</v>
      </c>
      <c r="N1842" s="9" t="s">
        <v>31</v>
      </c>
      <c r="O1842" s="9" t="s">
        <v>31</v>
      </c>
      <c r="P1842" s="9">
        <v>2035</v>
      </c>
      <c r="Q1842" s="9" t="s">
        <v>32</v>
      </c>
      <c r="R1842" s="17">
        <v>1.3881416729467058</v>
      </c>
      <c r="S1842" s="9">
        <v>2035</v>
      </c>
      <c r="T1842" s="9" t="s">
        <v>27</v>
      </c>
      <c r="U1842" s="9" t="s">
        <v>225</v>
      </c>
      <c r="V1842" s="9" t="s">
        <v>226</v>
      </c>
      <c r="W1842" s="9">
        <v>96</v>
      </c>
      <c r="X1842" s="9" t="s">
        <v>227</v>
      </c>
    </row>
    <row r="1843" spans="1:24" ht="36">
      <c r="A1843" s="9" t="s">
        <v>1593</v>
      </c>
      <c r="B1843" s="9" t="s">
        <v>70</v>
      </c>
      <c r="C1843" s="9" t="s">
        <v>346</v>
      </c>
      <c r="D1843" s="9" t="s">
        <v>27</v>
      </c>
      <c r="E1843" s="9" t="s">
        <v>775</v>
      </c>
      <c r="F1843" s="9" t="s">
        <v>775</v>
      </c>
      <c r="G1843" s="9" t="s">
        <v>1594</v>
      </c>
      <c r="H1843" s="9" t="s">
        <v>1595</v>
      </c>
      <c r="I1843" s="9" t="s">
        <v>54</v>
      </c>
      <c r="J1843" s="15">
        <v>2165.3789730970616</v>
      </c>
      <c r="K1843" s="16">
        <v>4.7319272622228317</v>
      </c>
      <c r="L1843" s="9" t="s">
        <v>27</v>
      </c>
      <c r="M1843" s="9">
        <v>2021</v>
      </c>
      <c r="N1843" s="9" t="s">
        <v>31</v>
      </c>
      <c r="O1843" s="9" t="s">
        <v>31</v>
      </c>
      <c r="P1843" s="9">
        <v>2035</v>
      </c>
      <c r="Q1843" s="9" t="s">
        <v>32</v>
      </c>
      <c r="R1843" s="17">
        <v>1.2790641114656482</v>
      </c>
      <c r="S1843" s="9">
        <v>2035</v>
      </c>
      <c r="T1843" s="9" t="s">
        <v>27</v>
      </c>
      <c r="U1843" s="9" t="s">
        <v>225</v>
      </c>
      <c r="V1843" s="9" t="s">
        <v>226</v>
      </c>
      <c r="W1843" s="9">
        <v>96</v>
      </c>
      <c r="X1843" s="9" t="s">
        <v>227</v>
      </c>
    </row>
    <row r="1844" spans="1:24" ht="36">
      <c r="A1844" s="9" t="s">
        <v>1593</v>
      </c>
      <c r="B1844" s="9" t="s">
        <v>70</v>
      </c>
      <c r="C1844" s="9" t="s">
        <v>273</v>
      </c>
      <c r="D1844" s="9" t="s">
        <v>27</v>
      </c>
      <c r="E1844" s="9" t="s">
        <v>1453</v>
      </c>
      <c r="F1844" s="9" t="s">
        <v>1453</v>
      </c>
      <c r="G1844" s="9" t="s">
        <v>1594</v>
      </c>
      <c r="H1844" s="9" t="s">
        <v>1595</v>
      </c>
      <c r="I1844" s="9" t="s">
        <v>54</v>
      </c>
      <c r="J1844" s="15">
        <v>2912.9958858399759</v>
      </c>
      <c r="K1844" s="16">
        <v>7.1048952853715992</v>
      </c>
      <c r="L1844" s="9" t="s">
        <v>27</v>
      </c>
      <c r="M1844" s="9">
        <v>2021</v>
      </c>
      <c r="N1844" s="9" t="s">
        <v>31</v>
      </c>
      <c r="O1844" s="9" t="s">
        <v>31</v>
      </c>
      <c r="P1844" s="9">
        <v>2035</v>
      </c>
      <c r="Q1844" s="9" t="s">
        <v>32</v>
      </c>
      <c r="R1844" s="17">
        <v>1.4394633391233194</v>
      </c>
      <c r="S1844" s="9">
        <v>2035</v>
      </c>
      <c r="T1844" s="9" t="s">
        <v>27</v>
      </c>
      <c r="U1844" s="9" t="s">
        <v>225</v>
      </c>
      <c r="V1844" s="9" t="s">
        <v>226</v>
      </c>
      <c r="W1844" s="9">
        <v>96</v>
      </c>
      <c r="X1844" s="9" t="s">
        <v>227</v>
      </c>
    </row>
    <row r="1845" spans="1:24" ht="36">
      <c r="A1845" s="9" t="s">
        <v>1593</v>
      </c>
      <c r="B1845" s="9" t="s">
        <v>70</v>
      </c>
      <c r="C1845" s="9" t="s">
        <v>316</v>
      </c>
      <c r="D1845" s="9" t="s">
        <v>27</v>
      </c>
      <c r="E1845" s="9" t="s">
        <v>1454</v>
      </c>
      <c r="F1845" s="9" t="s">
        <v>1454</v>
      </c>
      <c r="G1845" s="9" t="s">
        <v>1594</v>
      </c>
      <c r="H1845" s="9" t="s">
        <v>1595</v>
      </c>
      <c r="I1845" s="9" t="s">
        <v>54</v>
      </c>
      <c r="J1845" s="15">
        <v>1593.2027528679112</v>
      </c>
      <c r="K1845" s="16">
        <v>7.0958079856884382</v>
      </c>
      <c r="L1845" s="9" t="s">
        <v>27</v>
      </c>
      <c r="M1845" s="9">
        <v>2021</v>
      </c>
      <c r="N1845" s="9" t="s">
        <v>31</v>
      </c>
      <c r="O1845" s="9" t="s">
        <v>31</v>
      </c>
      <c r="P1845" s="9">
        <v>2035</v>
      </c>
      <c r="Q1845" s="9" t="s">
        <v>32</v>
      </c>
      <c r="R1845" s="17">
        <v>0.7788068003222286</v>
      </c>
      <c r="S1845" s="9">
        <v>2035</v>
      </c>
      <c r="T1845" s="9" t="s">
        <v>27</v>
      </c>
      <c r="U1845" s="9" t="s">
        <v>225</v>
      </c>
      <c r="V1845" s="9" t="s">
        <v>226</v>
      </c>
      <c r="W1845" s="9">
        <v>96</v>
      </c>
      <c r="X1845" s="9" t="s">
        <v>227</v>
      </c>
    </row>
    <row r="1846" spans="1:24" ht="36">
      <c r="A1846" s="9" t="s">
        <v>1593</v>
      </c>
      <c r="B1846" s="9" t="s">
        <v>70</v>
      </c>
      <c r="C1846" s="9" t="s">
        <v>355</v>
      </c>
      <c r="D1846" s="9" t="s">
        <v>27</v>
      </c>
      <c r="E1846" s="9" t="s">
        <v>777</v>
      </c>
      <c r="F1846" s="9" t="s">
        <v>777</v>
      </c>
      <c r="G1846" s="9" t="s">
        <v>1594</v>
      </c>
      <c r="H1846" s="9" t="s">
        <v>1595</v>
      </c>
      <c r="I1846" s="9" t="s">
        <v>54</v>
      </c>
      <c r="J1846" s="15">
        <v>7105.8361414544934</v>
      </c>
      <c r="K1846" s="16">
        <v>15.281046948171822</v>
      </c>
      <c r="L1846" s="9" t="s">
        <v>27</v>
      </c>
      <c r="M1846" s="9">
        <v>2021</v>
      </c>
      <c r="N1846" s="9" t="s">
        <v>31</v>
      </c>
      <c r="O1846" s="9" t="s">
        <v>31</v>
      </c>
      <c r="P1846" s="9">
        <v>2035</v>
      </c>
      <c r="Q1846" s="9" t="s">
        <v>32</v>
      </c>
      <c r="R1846" s="17">
        <v>4.9717763105545902</v>
      </c>
      <c r="S1846" s="9">
        <v>2035</v>
      </c>
      <c r="T1846" s="9" t="s">
        <v>27</v>
      </c>
      <c r="U1846" s="9" t="s">
        <v>225</v>
      </c>
      <c r="V1846" s="9" t="s">
        <v>226</v>
      </c>
      <c r="W1846" s="9">
        <v>96</v>
      </c>
      <c r="X1846" s="9" t="s">
        <v>227</v>
      </c>
    </row>
    <row r="1847" spans="1:24" ht="36">
      <c r="A1847" s="9" t="s">
        <v>1593</v>
      </c>
      <c r="B1847" s="9" t="s">
        <v>70</v>
      </c>
      <c r="C1847" s="9" t="s">
        <v>266</v>
      </c>
      <c r="D1847" s="9" t="s">
        <v>27</v>
      </c>
      <c r="E1847" s="9" t="s">
        <v>1455</v>
      </c>
      <c r="F1847" s="9" t="s">
        <v>1455</v>
      </c>
      <c r="G1847" s="9" t="s">
        <v>1594</v>
      </c>
      <c r="H1847" s="9" t="s">
        <v>1595</v>
      </c>
      <c r="I1847" s="9" t="s">
        <v>54</v>
      </c>
      <c r="J1847" s="15">
        <v>9242.9409451747815</v>
      </c>
      <c r="K1847" s="16">
        <v>15.500353208789107</v>
      </c>
      <c r="L1847" s="9" t="s">
        <v>27</v>
      </c>
      <c r="M1847" s="9">
        <v>2021</v>
      </c>
      <c r="N1847" s="9" t="s">
        <v>31</v>
      </c>
      <c r="O1847" s="9" t="s">
        <v>31</v>
      </c>
      <c r="P1847" s="9">
        <v>2035</v>
      </c>
      <c r="Q1847" s="9" t="s">
        <v>32</v>
      </c>
      <c r="R1847" s="17">
        <v>3.4023128617989036</v>
      </c>
      <c r="S1847" s="9">
        <v>2035</v>
      </c>
      <c r="T1847" s="9" t="s">
        <v>27</v>
      </c>
      <c r="U1847" s="9" t="s">
        <v>225</v>
      </c>
      <c r="V1847" s="9" t="s">
        <v>226</v>
      </c>
      <c r="W1847" s="9">
        <v>96</v>
      </c>
      <c r="X1847" s="9" t="s">
        <v>227</v>
      </c>
    </row>
    <row r="1848" spans="1:24" ht="36">
      <c r="A1848" s="9" t="s">
        <v>1593</v>
      </c>
      <c r="B1848" s="9" t="s">
        <v>70</v>
      </c>
      <c r="C1848" s="9" t="s">
        <v>112</v>
      </c>
      <c r="D1848" s="9" t="s">
        <v>27</v>
      </c>
      <c r="E1848" s="9" t="s">
        <v>1456</v>
      </c>
      <c r="F1848" s="9" t="s">
        <v>1456</v>
      </c>
      <c r="G1848" s="9" t="s">
        <v>1594</v>
      </c>
      <c r="H1848" s="9" t="s">
        <v>1595</v>
      </c>
      <c r="I1848" s="9" t="s">
        <v>54</v>
      </c>
      <c r="J1848" s="15">
        <v>3438.7860793425375</v>
      </c>
      <c r="K1848" s="16">
        <v>10.008020180752736</v>
      </c>
      <c r="L1848" s="9" t="s">
        <v>27</v>
      </c>
      <c r="M1848" s="9">
        <v>2021</v>
      </c>
      <c r="N1848" s="9" t="s">
        <v>31</v>
      </c>
      <c r="O1848" s="9" t="s">
        <v>31</v>
      </c>
      <c r="P1848" s="9">
        <v>2035</v>
      </c>
      <c r="Q1848" s="9" t="s">
        <v>32</v>
      </c>
      <c r="R1848" s="17">
        <v>1.9447061222751461</v>
      </c>
      <c r="S1848" s="9">
        <v>2035</v>
      </c>
      <c r="T1848" s="9" t="s">
        <v>27</v>
      </c>
      <c r="U1848" s="9" t="s">
        <v>225</v>
      </c>
      <c r="V1848" s="9" t="s">
        <v>226</v>
      </c>
      <c r="W1848" s="9">
        <v>96</v>
      </c>
      <c r="X1848" s="9" t="s">
        <v>227</v>
      </c>
    </row>
    <row r="1849" spans="1:24" ht="36">
      <c r="A1849" s="9" t="s">
        <v>1593</v>
      </c>
      <c r="B1849" s="9" t="s">
        <v>70</v>
      </c>
      <c r="C1849" s="9" t="s">
        <v>241</v>
      </c>
      <c r="D1849" s="9" t="s">
        <v>27</v>
      </c>
      <c r="E1849" s="9" t="s">
        <v>1457</v>
      </c>
      <c r="F1849" s="9" t="s">
        <v>1457</v>
      </c>
      <c r="G1849" s="9" t="s">
        <v>1594</v>
      </c>
      <c r="H1849" s="9" t="s">
        <v>1595</v>
      </c>
      <c r="I1849" s="9" t="s">
        <v>54</v>
      </c>
      <c r="J1849" s="15">
        <v>62435.712600925493</v>
      </c>
      <c r="K1849" s="16">
        <v>180.28000975554158</v>
      </c>
      <c r="L1849" s="9" t="s">
        <v>27</v>
      </c>
      <c r="M1849" s="9">
        <v>2021</v>
      </c>
      <c r="N1849" s="9" t="s">
        <v>31</v>
      </c>
      <c r="O1849" s="9" t="s">
        <v>31</v>
      </c>
      <c r="P1849" s="9">
        <v>2035</v>
      </c>
      <c r="Q1849" s="9" t="s">
        <v>32</v>
      </c>
      <c r="R1849" s="17">
        <v>22.747697119736173</v>
      </c>
      <c r="S1849" s="9">
        <v>2035</v>
      </c>
      <c r="T1849" s="9" t="s">
        <v>27</v>
      </c>
      <c r="U1849" s="9" t="s">
        <v>225</v>
      </c>
      <c r="V1849" s="9" t="s">
        <v>226</v>
      </c>
      <c r="W1849" s="9">
        <v>96</v>
      </c>
      <c r="X1849" s="9" t="s">
        <v>227</v>
      </c>
    </row>
    <row r="1850" spans="1:24" ht="36">
      <c r="A1850" s="9" t="s">
        <v>1593</v>
      </c>
      <c r="B1850" s="9" t="s">
        <v>70</v>
      </c>
      <c r="C1850" s="9" t="s">
        <v>294</v>
      </c>
      <c r="D1850" s="9" t="s">
        <v>27</v>
      </c>
      <c r="E1850" s="9" t="s">
        <v>1458</v>
      </c>
      <c r="F1850" s="9" t="s">
        <v>1458</v>
      </c>
      <c r="G1850" s="9" t="s">
        <v>1594</v>
      </c>
      <c r="H1850" s="9" t="s">
        <v>1595</v>
      </c>
      <c r="I1850" s="9" t="s">
        <v>54</v>
      </c>
      <c r="J1850" s="15">
        <v>1350.3926091340334</v>
      </c>
      <c r="K1850" s="16">
        <v>3.909743264514657</v>
      </c>
      <c r="L1850" s="9" t="s">
        <v>27</v>
      </c>
      <c r="M1850" s="9">
        <v>2021</v>
      </c>
      <c r="N1850" s="9" t="s">
        <v>31</v>
      </c>
      <c r="O1850" s="9" t="s">
        <v>31</v>
      </c>
      <c r="P1850" s="9">
        <v>2035</v>
      </c>
      <c r="Q1850" s="9" t="s">
        <v>32</v>
      </c>
      <c r="R1850" s="17">
        <v>0.58639507273943214</v>
      </c>
      <c r="S1850" s="9">
        <v>2035</v>
      </c>
      <c r="T1850" s="9" t="s">
        <v>27</v>
      </c>
      <c r="U1850" s="9" t="s">
        <v>225</v>
      </c>
      <c r="V1850" s="9" t="s">
        <v>226</v>
      </c>
      <c r="W1850" s="9">
        <v>96</v>
      </c>
      <c r="X1850" s="9" t="s">
        <v>227</v>
      </c>
    </row>
    <row r="1851" spans="1:24" ht="36">
      <c r="A1851" s="9" t="s">
        <v>1593</v>
      </c>
      <c r="B1851" s="9" t="s">
        <v>70</v>
      </c>
      <c r="C1851" s="9" t="s">
        <v>294</v>
      </c>
      <c r="D1851" s="9" t="s">
        <v>27</v>
      </c>
      <c r="E1851" s="9" t="s">
        <v>779</v>
      </c>
      <c r="F1851" s="9" t="s">
        <v>779</v>
      </c>
      <c r="G1851" s="9" t="s">
        <v>1594</v>
      </c>
      <c r="H1851" s="9" t="s">
        <v>1595</v>
      </c>
      <c r="I1851" s="9" t="s">
        <v>54</v>
      </c>
      <c r="J1851" s="15">
        <v>3604.6378388158696</v>
      </c>
      <c r="K1851" s="16">
        <v>11.583869443632947</v>
      </c>
      <c r="L1851" s="9" t="s">
        <v>27</v>
      </c>
      <c r="M1851" s="9">
        <v>2021</v>
      </c>
      <c r="N1851" s="9" t="s">
        <v>31</v>
      </c>
      <c r="O1851" s="9" t="s">
        <v>31</v>
      </c>
      <c r="P1851" s="9">
        <v>2035</v>
      </c>
      <c r="Q1851" s="9" t="s">
        <v>32</v>
      </c>
      <c r="R1851" s="17">
        <v>1.9257935786071909</v>
      </c>
      <c r="S1851" s="9">
        <v>2035</v>
      </c>
      <c r="T1851" s="9" t="s">
        <v>27</v>
      </c>
      <c r="U1851" s="9" t="s">
        <v>225</v>
      </c>
      <c r="V1851" s="9" t="s">
        <v>226</v>
      </c>
      <c r="W1851" s="9">
        <v>96</v>
      </c>
      <c r="X1851" s="9" t="s">
        <v>227</v>
      </c>
    </row>
    <row r="1852" spans="1:24" ht="36">
      <c r="A1852" s="9" t="s">
        <v>1593</v>
      </c>
      <c r="B1852" s="9" t="s">
        <v>70</v>
      </c>
      <c r="C1852" s="9" t="s">
        <v>247</v>
      </c>
      <c r="D1852" s="9" t="s">
        <v>27</v>
      </c>
      <c r="E1852" s="9" t="s">
        <v>387</v>
      </c>
      <c r="F1852" s="9" t="s">
        <v>387</v>
      </c>
      <c r="G1852" s="9" t="s">
        <v>1594</v>
      </c>
      <c r="H1852" s="9" t="s">
        <v>1595</v>
      </c>
      <c r="I1852" s="9" t="s">
        <v>54</v>
      </c>
      <c r="J1852" s="15">
        <v>3716.0749213327231</v>
      </c>
      <c r="K1852" s="16">
        <v>11.487390332215043</v>
      </c>
      <c r="L1852" s="9" t="s">
        <v>27</v>
      </c>
      <c r="M1852" s="9">
        <v>2021</v>
      </c>
      <c r="N1852" s="9" t="s">
        <v>31</v>
      </c>
      <c r="O1852" s="9" t="s">
        <v>31</v>
      </c>
      <c r="P1852" s="9">
        <v>2035</v>
      </c>
      <c r="Q1852" s="9" t="s">
        <v>32</v>
      </c>
      <c r="R1852" s="17">
        <v>1.1660619718174881</v>
      </c>
      <c r="S1852" s="9">
        <v>2035</v>
      </c>
      <c r="T1852" s="9" t="s">
        <v>27</v>
      </c>
      <c r="U1852" s="9" t="s">
        <v>225</v>
      </c>
      <c r="V1852" s="9" t="s">
        <v>226</v>
      </c>
      <c r="W1852" s="9">
        <v>96</v>
      </c>
      <c r="X1852" s="9" t="s">
        <v>227</v>
      </c>
    </row>
    <row r="1853" spans="1:24" ht="36">
      <c r="A1853" s="9" t="s">
        <v>1593</v>
      </c>
      <c r="B1853" s="9" t="s">
        <v>70</v>
      </c>
      <c r="C1853" s="9" t="s">
        <v>273</v>
      </c>
      <c r="D1853" s="9" t="s">
        <v>27</v>
      </c>
      <c r="E1853" s="9" t="s">
        <v>390</v>
      </c>
      <c r="F1853" s="9" t="s">
        <v>390</v>
      </c>
      <c r="G1853" s="9" t="s">
        <v>1594</v>
      </c>
      <c r="H1853" s="9" t="s">
        <v>1595</v>
      </c>
      <c r="I1853" s="9" t="s">
        <v>54</v>
      </c>
      <c r="J1853" s="15">
        <v>13065.750380337022</v>
      </c>
      <c r="K1853" s="16">
        <v>24.893873980204351</v>
      </c>
      <c r="L1853" s="9" t="s">
        <v>27</v>
      </c>
      <c r="M1853" s="9">
        <v>2021</v>
      </c>
      <c r="N1853" s="9" t="s">
        <v>31</v>
      </c>
      <c r="O1853" s="9" t="s">
        <v>31</v>
      </c>
      <c r="P1853" s="9">
        <v>2035</v>
      </c>
      <c r="Q1853" s="9" t="s">
        <v>32</v>
      </c>
      <c r="R1853" s="17">
        <v>5.4160426152470729</v>
      </c>
      <c r="S1853" s="9">
        <v>2035</v>
      </c>
      <c r="T1853" s="9" t="s">
        <v>27</v>
      </c>
      <c r="U1853" s="9" t="s">
        <v>225</v>
      </c>
      <c r="V1853" s="9" t="s">
        <v>226</v>
      </c>
      <c r="W1853" s="9">
        <v>96</v>
      </c>
      <c r="X1853" s="9" t="s">
        <v>227</v>
      </c>
    </row>
    <row r="1854" spans="1:24" ht="36">
      <c r="A1854" s="9" t="s">
        <v>1593</v>
      </c>
      <c r="B1854" s="9" t="s">
        <v>70</v>
      </c>
      <c r="C1854" s="9" t="s">
        <v>112</v>
      </c>
      <c r="D1854" s="9" t="s">
        <v>27</v>
      </c>
      <c r="E1854" s="9" t="s">
        <v>781</v>
      </c>
      <c r="F1854" s="9" t="s">
        <v>781</v>
      </c>
      <c r="G1854" s="9" t="s">
        <v>1594</v>
      </c>
      <c r="H1854" s="9" t="s">
        <v>1595</v>
      </c>
      <c r="I1854" s="9" t="s">
        <v>54</v>
      </c>
      <c r="J1854" s="15">
        <v>13676.451189753567</v>
      </c>
      <c r="K1854" s="16">
        <v>33.986523035928791</v>
      </c>
      <c r="L1854" s="9" t="s">
        <v>27</v>
      </c>
      <c r="M1854" s="9">
        <v>2021</v>
      </c>
      <c r="N1854" s="9" t="s">
        <v>31</v>
      </c>
      <c r="O1854" s="9" t="s">
        <v>31</v>
      </c>
      <c r="P1854" s="9">
        <v>2035</v>
      </c>
      <c r="Q1854" s="9" t="s">
        <v>32</v>
      </c>
      <c r="R1854" s="17">
        <v>7.9284940417002332</v>
      </c>
      <c r="S1854" s="9">
        <v>2035</v>
      </c>
      <c r="T1854" s="9" t="s">
        <v>27</v>
      </c>
      <c r="U1854" s="9" t="s">
        <v>225</v>
      </c>
      <c r="V1854" s="9" t="s">
        <v>226</v>
      </c>
      <c r="W1854" s="9">
        <v>96</v>
      </c>
      <c r="X1854" s="9" t="s">
        <v>227</v>
      </c>
    </row>
    <row r="1855" spans="1:24" ht="36">
      <c r="A1855" s="9" t="s">
        <v>1593</v>
      </c>
      <c r="B1855" s="9" t="s">
        <v>70</v>
      </c>
      <c r="C1855" s="9" t="s">
        <v>270</v>
      </c>
      <c r="D1855" s="9" t="s">
        <v>27</v>
      </c>
      <c r="E1855" s="9" t="s">
        <v>1064</v>
      </c>
      <c r="F1855" s="9" t="s">
        <v>1064</v>
      </c>
      <c r="G1855" s="9" t="s">
        <v>1594</v>
      </c>
      <c r="H1855" s="9" t="s">
        <v>1595</v>
      </c>
      <c r="I1855" s="9" t="s">
        <v>54</v>
      </c>
      <c r="J1855" s="15">
        <v>20916.330486524759</v>
      </c>
      <c r="K1855" s="16">
        <v>48.774086536742736</v>
      </c>
      <c r="L1855" s="9" t="s">
        <v>27</v>
      </c>
      <c r="M1855" s="9">
        <v>2021</v>
      </c>
      <c r="N1855" s="9" t="s">
        <v>31</v>
      </c>
      <c r="O1855" s="9" t="s">
        <v>31</v>
      </c>
      <c r="P1855" s="9">
        <v>2035</v>
      </c>
      <c r="Q1855" s="9" t="s">
        <v>32</v>
      </c>
      <c r="R1855" s="17">
        <v>18.529651976401954</v>
      </c>
      <c r="S1855" s="9">
        <v>2035</v>
      </c>
      <c r="T1855" s="9" t="s">
        <v>27</v>
      </c>
      <c r="U1855" s="9" t="s">
        <v>225</v>
      </c>
      <c r="V1855" s="9" t="s">
        <v>226</v>
      </c>
      <c r="W1855" s="9">
        <v>96</v>
      </c>
      <c r="X1855" s="9" t="s">
        <v>227</v>
      </c>
    </row>
    <row r="1856" spans="1:24" ht="36">
      <c r="A1856" s="9" t="s">
        <v>1593</v>
      </c>
      <c r="B1856" s="9" t="s">
        <v>70</v>
      </c>
      <c r="C1856" s="9" t="s">
        <v>136</v>
      </c>
      <c r="D1856" s="9" t="s">
        <v>27</v>
      </c>
      <c r="E1856" s="9" t="s">
        <v>1459</v>
      </c>
      <c r="F1856" s="9" t="s">
        <v>1459</v>
      </c>
      <c r="G1856" s="9" t="s">
        <v>1594</v>
      </c>
      <c r="H1856" s="9" t="s">
        <v>1595</v>
      </c>
      <c r="I1856" s="9" t="s">
        <v>54</v>
      </c>
      <c r="J1856" s="15">
        <v>5462.3353278535187</v>
      </c>
      <c r="K1856" s="16">
        <v>14.54538733195789</v>
      </c>
      <c r="L1856" s="9" t="s">
        <v>27</v>
      </c>
      <c r="M1856" s="9">
        <v>2021</v>
      </c>
      <c r="N1856" s="9" t="s">
        <v>31</v>
      </c>
      <c r="O1856" s="9" t="s">
        <v>31</v>
      </c>
      <c r="P1856" s="9">
        <v>2035</v>
      </c>
      <c r="Q1856" s="9" t="s">
        <v>32</v>
      </c>
      <c r="R1856" s="17">
        <v>2.7519138994757086</v>
      </c>
      <c r="S1856" s="9">
        <v>2035</v>
      </c>
      <c r="T1856" s="9" t="s">
        <v>27</v>
      </c>
      <c r="U1856" s="9" t="s">
        <v>225</v>
      </c>
      <c r="V1856" s="9" t="s">
        <v>226</v>
      </c>
      <c r="W1856" s="9">
        <v>96</v>
      </c>
      <c r="X1856" s="9" t="s">
        <v>227</v>
      </c>
    </row>
    <row r="1857" spans="1:24" ht="36">
      <c r="A1857" s="9" t="s">
        <v>1593</v>
      </c>
      <c r="B1857" s="9" t="s">
        <v>70</v>
      </c>
      <c r="C1857" s="9" t="s">
        <v>352</v>
      </c>
      <c r="D1857" s="9" t="s">
        <v>27</v>
      </c>
      <c r="E1857" s="9" t="s">
        <v>783</v>
      </c>
      <c r="F1857" s="9" t="s">
        <v>783</v>
      </c>
      <c r="G1857" s="9" t="s">
        <v>1594</v>
      </c>
      <c r="H1857" s="9" t="s">
        <v>1595</v>
      </c>
      <c r="I1857" s="9" t="s">
        <v>54</v>
      </c>
      <c r="J1857" s="15">
        <v>4194.8560497439494</v>
      </c>
      <c r="K1857" s="16">
        <v>7.4950916310406779</v>
      </c>
      <c r="L1857" s="9" t="s">
        <v>27</v>
      </c>
      <c r="M1857" s="9">
        <v>2021</v>
      </c>
      <c r="N1857" s="9" t="s">
        <v>31</v>
      </c>
      <c r="O1857" s="9" t="s">
        <v>31</v>
      </c>
      <c r="P1857" s="9">
        <v>2035</v>
      </c>
      <c r="Q1857" s="9" t="s">
        <v>32</v>
      </c>
      <c r="R1857" s="17">
        <v>2.2502072096776105</v>
      </c>
      <c r="S1857" s="9">
        <v>2035</v>
      </c>
      <c r="T1857" s="9" t="s">
        <v>27</v>
      </c>
      <c r="U1857" s="9" t="s">
        <v>225</v>
      </c>
      <c r="V1857" s="9" t="s">
        <v>226</v>
      </c>
      <c r="W1857" s="9">
        <v>96</v>
      </c>
      <c r="X1857" s="9" t="s">
        <v>227</v>
      </c>
    </row>
    <row r="1858" spans="1:24" ht="36">
      <c r="A1858" s="9" t="s">
        <v>1593</v>
      </c>
      <c r="B1858" s="9" t="s">
        <v>70</v>
      </c>
      <c r="C1858" s="9" t="s">
        <v>316</v>
      </c>
      <c r="D1858" s="9" t="s">
        <v>27</v>
      </c>
      <c r="E1858" s="9" t="s">
        <v>392</v>
      </c>
      <c r="F1858" s="9" t="s">
        <v>392</v>
      </c>
      <c r="G1858" s="9" t="s">
        <v>1594</v>
      </c>
      <c r="H1858" s="9" t="s">
        <v>1595</v>
      </c>
      <c r="I1858" s="9" t="s">
        <v>54</v>
      </c>
      <c r="J1858" s="15">
        <v>1885.2781834121363</v>
      </c>
      <c r="K1858" s="16">
        <v>4.5502701834206505</v>
      </c>
      <c r="L1858" s="9" t="s">
        <v>27</v>
      </c>
      <c r="M1858" s="9">
        <v>2021</v>
      </c>
      <c r="N1858" s="9" t="s">
        <v>31</v>
      </c>
      <c r="O1858" s="9" t="s">
        <v>31</v>
      </c>
      <c r="P1858" s="9">
        <v>2035</v>
      </c>
      <c r="Q1858" s="9" t="s">
        <v>32</v>
      </c>
      <c r="R1858" s="17">
        <v>0.89964359934874472</v>
      </c>
      <c r="S1858" s="9">
        <v>2035</v>
      </c>
      <c r="T1858" s="9" t="s">
        <v>27</v>
      </c>
      <c r="U1858" s="9" t="s">
        <v>225</v>
      </c>
      <c r="V1858" s="9" t="s">
        <v>226</v>
      </c>
      <c r="W1858" s="9">
        <v>96</v>
      </c>
      <c r="X1858" s="9" t="s">
        <v>227</v>
      </c>
    </row>
    <row r="1859" spans="1:24" ht="36">
      <c r="A1859" s="9" t="s">
        <v>1593</v>
      </c>
      <c r="B1859" s="9" t="s">
        <v>70</v>
      </c>
      <c r="C1859" s="9" t="s">
        <v>468</v>
      </c>
      <c r="D1859" s="9" t="s">
        <v>27</v>
      </c>
      <c r="E1859" s="9" t="s">
        <v>1460</v>
      </c>
      <c r="F1859" s="9" t="s">
        <v>1460</v>
      </c>
      <c r="G1859" s="9" t="s">
        <v>1594</v>
      </c>
      <c r="H1859" s="9" t="s">
        <v>1595</v>
      </c>
      <c r="I1859" s="9" t="s">
        <v>54</v>
      </c>
      <c r="J1859" s="15">
        <v>7704.0256319849477</v>
      </c>
      <c r="K1859" s="16">
        <v>12.56790975664528</v>
      </c>
      <c r="L1859" s="9" t="s">
        <v>27</v>
      </c>
      <c r="M1859" s="9">
        <v>2021</v>
      </c>
      <c r="N1859" s="9" t="s">
        <v>31</v>
      </c>
      <c r="O1859" s="9" t="s">
        <v>31</v>
      </c>
      <c r="P1859" s="9">
        <v>2035</v>
      </c>
      <c r="Q1859" s="9" t="s">
        <v>32</v>
      </c>
      <c r="R1859" s="17">
        <v>3.8089853762096277</v>
      </c>
      <c r="S1859" s="9">
        <v>2035</v>
      </c>
      <c r="T1859" s="9" t="s">
        <v>27</v>
      </c>
      <c r="U1859" s="9" t="s">
        <v>225</v>
      </c>
      <c r="V1859" s="9" t="s">
        <v>226</v>
      </c>
      <c r="W1859" s="9">
        <v>96</v>
      </c>
      <c r="X1859" s="9" t="s">
        <v>227</v>
      </c>
    </row>
    <row r="1860" spans="1:24" ht="36">
      <c r="A1860" s="9" t="s">
        <v>1593</v>
      </c>
      <c r="B1860" s="9" t="s">
        <v>70</v>
      </c>
      <c r="C1860" s="9" t="s">
        <v>346</v>
      </c>
      <c r="D1860" s="9" t="s">
        <v>27</v>
      </c>
      <c r="E1860" s="9" t="s">
        <v>1461</v>
      </c>
      <c r="F1860" s="9" t="s">
        <v>1461</v>
      </c>
      <c r="G1860" s="9" t="s">
        <v>1594</v>
      </c>
      <c r="H1860" s="9" t="s">
        <v>1595</v>
      </c>
      <c r="I1860" s="9" t="s">
        <v>54</v>
      </c>
      <c r="J1860" s="15">
        <v>3820.5084183901208</v>
      </c>
      <c r="K1860" s="16">
        <v>7.2754021243139624</v>
      </c>
      <c r="L1860" s="9" t="s">
        <v>27</v>
      </c>
      <c r="M1860" s="9">
        <v>2021</v>
      </c>
      <c r="N1860" s="9" t="s">
        <v>31</v>
      </c>
      <c r="O1860" s="9" t="s">
        <v>31</v>
      </c>
      <c r="P1860" s="9">
        <v>2035</v>
      </c>
      <c r="Q1860" s="9" t="s">
        <v>32</v>
      </c>
      <c r="R1860" s="17">
        <v>1.6368388045441855</v>
      </c>
      <c r="S1860" s="9">
        <v>2035</v>
      </c>
      <c r="T1860" s="9" t="s">
        <v>27</v>
      </c>
      <c r="U1860" s="9" t="s">
        <v>225</v>
      </c>
      <c r="V1860" s="9" t="s">
        <v>226</v>
      </c>
      <c r="W1860" s="9">
        <v>96</v>
      </c>
      <c r="X1860" s="9" t="s">
        <v>227</v>
      </c>
    </row>
    <row r="1861" spans="1:24" ht="36">
      <c r="A1861" s="9" t="s">
        <v>1593</v>
      </c>
      <c r="B1861" s="9" t="s">
        <v>70</v>
      </c>
      <c r="C1861" s="9" t="s">
        <v>458</v>
      </c>
      <c r="D1861" s="9" t="s">
        <v>27</v>
      </c>
      <c r="E1861" s="9" t="s">
        <v>1462</v>
      </c>
      <c r="F1861" s="9" t="s">
        <v>1462</v>
      </c>
      <c r="G1861" s="9" t="s">
        <v>1594</v>
      </c>
      <c r="H1861" s="9" t="s">
        <v>1595</v>
      </c>
      <c r="I1861" s="9" t="s">
        <v>54</v>
      </c>
      <c r="J1861" s="15">
        <v>3477.9396182177306</v>
      </c>
      <c r="K1861" s="16">
        <v>8.842167663160394</v>
      </c>
      <c r="L1861" s="9" t="s">
        <v>27</v>
      </c>
      <c r="M1861" s="9">
        <v>2021</v>
      </c>
      <c r="N1861" s="9" t="s">
        <v>31</v>
      </c>
      <c r="O1861" s="9" t="s">
        <v>31</v>
      </c>
      <c r="P1861" s="9">
        <v>2035</v>
      </c>
      <c r="Q1861" s="9" t="s">
        <v>32</v>
      </c>
      <c r="R1861" s="17">
        <v>2.9189505311158803</v>
      </c>
      <c r="S1861" s="9">
        <v>2035</v>
      </c>
      <c r="T1861" s="9" t="s">
        <v>27</v>
      </c>
      <c r="U1861" s="9" t="s">
        <v>225</v>
      </c>
      <c r="V1861" s="9" t="s">
        <v>226</v>
      </c>
      <c r="W1861" s="9">
        <v>96</v>
      </c>
      <c r="X1861" s="9" t="s">
        <v>227</v>
      </c>
    </row>
    <row r="1862" spans="1:24" ht="36">
      <c r="A1862" s="9" t="s">
        <v>1593</v>
      </c>
      <c r="B1862" s="9" t="s">
        <v>70</v>
      </c>
      <c r="C1862" s="9" t="s">
        <v>247</v>
      </c>
      <c r="D1862" s="9" t="s">
        <v>27</v>
      </c>
      <c r="E1862" s="9" t="s">
        <v>785</v>
      </c>
      <c r="F1862" s="9" t="s">
        <v>785</v>
      </c>
      <c r="G1862" s="9" t="s">
        <v>1594</v>
      </c>
      <c r="H1862" s="9" t="s">
        <v>1595</v>
      </c>
      <c r="I1862" s="9" t="s">
        <v>54</v>
      </c>
      <c r="J1862" s="15">
        <v>3088.0003434508349</v>
      </c>
      <c r="K1862" s="16">
        <v>7.7579152346560925</v>
      </c>
      <c r="L1862" s="9" t="s">
        <v>27</v>
      </c>
      <c r="M1862" s="9">
        <v>2021</v>
      </c>
      <c r="N1862" s="9" t="s">
        <v>31</v>
      </c>
      <c r="O1862" s="9" t="s">
        <v>31</v>
      </c>
      <c r="P1862" s="9">
        <v>2035</v>
      </c>
      <c r="Q1862" s="9" t="s">
        <v>32</v>
      </c>
      <c r="R1862" s="17">
        <v>2.124775389802207</v>
      </c>
      <c r="S1862" s="9">
        <v>2035</v>
      </c>
      <c r="T1862" s="9" t="s">
        <v>27</v>
      </c>
      <c r="U1862" s="9" t="s">
        <v>225</v>
      </c>
      <c r="V1862" s="9" t="s">
        <v>226</v>
      </c>
      <c r="W1862" s="9">
        <v>96</v>
      </c>
      <c r="X1862" s="9" t="s">
        <v>227</v>
      </c>
    </row>
    <row r="1863" spans="1:24" ht="36">
      <c r="A1863" s="9" t="s">
        <v>1593</v>
      </c>
      <c r="B1863" s="9" t="s">
        <v>70</v>
      </c>
      <c r="C1863" s="9" t="s">
        <v>270</v>
      </c>
      <c r="D1863" s="9" t="s">
        <v>27</v>
      </c>
      <c r="E1863" s="9" t="s">
        <v>1463</v>
      </c>
      <c r="F1863" s="9" t="s">
        <v>1463</v>
      </c>
      <c r="G1863" s="9" t="s">
        <v>1594</v>
      </c>
      <c r="H1863" s="9" t="s">
        <v>1595</v>
      </c>
      <c r="I1863" s="9" t="s">
        <v>54</v>
      </c>
      <c r="J1863" s="15">
        <v>8226.9229825521306</v>
      </c>
      <c r="K1863" s="16">
        <v>26.443888331429516</v>
      </c>
      <c r="L1863" s="9" t="s">
        <v>27</v>
      </c>
      <c r="M1863" s="9">
        <v>2021</v>
      </c>
      <c r="N1863" s="9" t="s">
        <v>31</v>
      </c>
      <c r="O1863" s="9" t="s">
        <v>31</v>
      </c>
      <c r="P1863" s="9">
        <v>2035</v>
      </c>
      <c r="Q1863" s="9" t="s">
        <v>32</v>
      </c>
      <c r="R1863" s="17">
        <v>6.473134233877726</v>
      </c>
      <c r="S1863" s="9">
        <v>2035</v>
      </c>
      <c r="T1863" s="9" t="s">
        <v>27</v>
      </c>
      <c r="U1863" s="9" t="s">
        <v>225</v>
      </c>
      <c r="V1863" s="9" t="s">
        <v>226</v>
      </c>
      <c r="W1863" s="9">
        <v>96</v>
      </c>
      <c r="X1863" s="9" t="s">
        <v>227</v>
      </c>
    </row>
    <row r="1864" spans="1:24" ht="36">
      <c r="A1864" s="9" t="s">
        <v>1593</v>
      </c>
      <c r="B1864" s="9" t="s">
        <v>70</v>
      </c>
      <c r="C1864" s="9" t="s">
        <v>346</v>
      </c>
      <c r="D1864" s="9" t="s">
        <v>27</v>
      </c>
      <c r="E1864" s="9" t="s">
        <v>1464</v>
      </c>
      <c r="F1864" s="9" t="s">
        <v>1464</v>
      </c>
      <c r="G1864" s="9" t="s">
        <v>1594</v>
      </c>
      <c r="H1864" s="9" t="s">
        <v>1595</v>
      </c>
      <c r="I1864" s="9" t="s">
        <v>54</v>
      </c>
      <c r="J1864" s="15">
        <v>4870.7942402265953</v>
      </c>
      <c r="K1864" s="16">
        <v>10.32016854845871</v>
      </c>
      <c r="L1864" s="9" t="s">
        <v>27</v>
      </c>
      <c r="M1864" s="9">
        <v>2021</v>
      </c>
      <c r="N1864" s="9" t="s">
        <v>31</v>
      </c>
      <c r="O1864" s="9" t="s">
        <v>31</v>
      </c>
      <c r="P1864" s="9">
        <v>2035</v>
      </c>
      <c r="Q1864" s="9" t="s">
        <v>32</v>
      </c>
      <c r="R1864" s="17">
        <v>3.4078272768434972</v>
      </c>
      <c r="S1864" s="9">
        <v>2035</v>
      </c>
      <c r="T1864" s="9" t="s">
        <v>27</v>
      </c>
      <c r="U1864" s="9" t="s">
        <v>225</v>
      </c>
      <c r="V1864" s="9" t="s">
        <v>226</v>
      </c>
      <c r="W1864" s="9">
        <v>96</v>
      </c>
      <c r="X1864" s="9" t="s">
        <v>227</v>
      </c>
    </row>
    <row r="1865" spans="1:24" ht="36">
      <c r="A1865" s="9" t="s">
        <v>1593</v>
      </c>
      <c r="B1865" s="9" t="s">
        <v>70</v>
      </c>
      <c r="C1865" s="9" t="s">
        <v>266</v>
      </c>
      <c r="D1865" s="9" t="s">
        <v>27</v>
      </c>
      <c r="E1865" s="9" t="s">
        <v>1465</v>
      </c>
      <c r="F1865" s="9" t="s">
        <v>1465</v>
      </c>
      <c r="G1865" s="9" t="s">
        <v>1594</v>
      </c>
      <c r="H1865" s="9" t="s">
        <v>1595</v>
      </c>
      <c r="I1865" s="9" t="s">
        <v>54</v>
      </c>
      <c r="J1865" s="15">
        <v>4260.7695192773581</v>
      </c>
      <c r="K1865" s="16">
        <v>8.6109743789716369</v>
      </c>
      <c r="L1865" s="9" t="s">
        <v>27</v>
      </c>
      <c r="M1865" s="9">
        <v>2021</v>
      </c>
      <c r="N1865" s="9" t="s">
        <v>31</v>
      </c>
      <c r="O1865" s="9" t="s">
        <v>31</v>
      </c>
      <c r="P1865" s="9">
        <v>2035</v>
      </c>
      <c r="Q1865" s="9" t="s">
        <v>32</v>
      </c>
      <c r="R1865" s="17">
        <v>1.5033530223598468</v>
      </c>
      <c r="S1865" s="9">
        <v>2035</v>
      </c>
      <c r="T1865" s="9" t="s">
        <v>27</v>
      </c>
      <c r="U1865" s="9" t="s">
        <v>225</v>
      </c>
      <c r="V1865" s="9" t="s">
        <v>226</v>
      </c>
      <c r="W1865" s="9">
        <v>96</v>
      </c>
      <c r="X1865" s="9" t="s">
        <v>227</v>
      </c>
    </row>
    <row r="1866" spans="1:24" ht="36">
      <c r="A1866" s="9" t="s">
        <v>1593</v>
      </c>
      <c r="B1866" s="9" t="s">
        <v>70</v>
      </c>
      <c r="C1866" s="9" t="s">
        <v>273</v>
      </c>
      <c r="D1866" s="9" t="s">
        <v>27</v>
      </c>
      <c r="E1866" s="9" t="s">
        <v>1466</v>
      </c>
      <c r="F1866" s="9" t="s">
        <v>1466</v>
      </c>
      <c r="G1866" s="9" t="s">
        <v>1594</v>
      </c>
      <c r="H1866" s="9" t="s">
        <v>1595</v>
      </c>
      <c r="I1866" s="9" t="s">
        <v>54</v>
      </c>
      <c r="J1866" s="15">
        <v>4322.7005572746084</v>
      </c>
      <c r="K1866" s="16">
        <v>12.321675941712684</v>
      </c>
      <c r="L1866" s="9" t="s">
        <v>27</v>
      </c>
      <c r="M1866" s="9">
        <v>2021</v>
      </c>
      <c r="N1866" s="9" t="s">
        <v>31</v>
      </c>
      <c r="O1866" s="9" t="s">
        <v>31</v>
      </c>
      <c r="P1866" s="9">
        <v>2035</v>
      </c>
      <c r="Q1866" s="9" t="s">
        <v>32</v>
      </c>
      <c r="R1866" s="17">
        <v>3.4428752486650889</v>
      </c>
      <c r="S1866" s="9">
        <v>2035</v>
      </c>
      <c r="T1866" s="9" t="s">
        <v>27</v>
      </c>
      <c r="U1866" s="9" t="s">
        <v>225</v>
      </c>
      <c r="V1866" s="9" t="s">
        <v>226</v>
      </c>
      <c r="W1866" s="9">
        <v>96</v>
      </c>
      <c r="X1866" s="9" t="s">
        <v>227</v>
      </c>
    </row>
    <row r="1867" spans="1:24" ht="36">
      <c r="A1867" s="9" t="s">
        <v>1593</v>
      </c>
      <c r="B1867" s="9" t="s">
        <v>70</v>
      </c>
      <c r="C1867" s="9" t="s">
        <v>157</v>
      </c>
      <c r="D1867" s="9" t="s">
        <v>27</v>
      </c>
      <c r="E1867" s="9" t="s">
        <v>787</v>
      </c>
      <c r="F1867" s="9" t="s">
        <v>787</v>
      </c>
      <c r="G1867" s="9" t="s">
        <v>1594</v>
      </c>
      <c r="H1867" s="9" t="s">
        <v>1595</v>
      </c>
      <c r="I1867" s="9" t="s">
        <v>54</v>
      </c>
      <c r="J1867" s="15">
        <v>7310.5794505994627</v>
      </c>
      <c r="K1867" s="16">
        <v>23.080056415629041</v>
      </c>
      <c r="L1867" s="9" t="s">
        <v>27</v>
      </c>
      <c r="M1867" s="9">
        <v>2021</v>
      </c>
      <c r="N1867" s="9" t="s">
        <v>31</v>
      </c>
      <c r="O1867" s="9" t="s">
        <v>31</v>
      </c>
      <c r="P1867" s="9">
        <v>2035</v>
      </c>
      <c r="Q1867" s="9" t="s">
        <v>32</v>
      </c>
      <c r="R1867" s="17">
        <v>3.8589839285454781</v>
      </c>
      <c r="S1867" s="9">
        <v>2035</v>
      </c>
      <c r="T1867" s="9" t="s">
        <v>27</v>
      </c>
      <c r="U1867" s="9" t="s">
        <v>225</v>
      </c>
      <c r="V1867" s="9" t="s">
        <v>226</v>
      </c>
      <c r="W1867" s="9">
        <v>96</v>
      </c>
      <c r="X1867" s="9" t="s">
        <v>227</v>
      </c>
    </row>
    <row r="1868" spans="1:24" ht="36">
      <c r="A1868" s="9" t="s">
        <v>1593</v>
      </c>
      <c r="B1868" s="9" t="s">
        <v>70</v>
      </c>
      <c r="C1868" s="9" t="s">
        <v>346</v>
      </c>
      <c r="D1868" s="9" t="s">
        <v>27</v>
      </c>
      <c r="E1868" s="9" t="s">
        <v>1467</v>
      </c>
      <c r="F1868" s="9" t="s">
        <v>1467</v>
      </c>
      <c r="G1868" s="9" t="s">
        <v>1594</v>
      </c>
      <c r="H1868" s="9" t="s">
        <v>1595</v>
      </c>
      <c r="I1868" s="9" t="s">
        <v>54</v>
      </c>
      <c r="J1868" s="15">
        <v>10489.246691272907</v>
      </c>
      <c r="K1868" s="16">
        <v>23.761048900827532</v>
      </c>
      <c r="L1868" s="9" t="s">
        <v>27</v>
      </c>
      <c r="M1868" s="9">
        <v>2021</v>
      </c>
      <c r="N1868" s="9" t="s">
        <v>31</v>
      </c>
      <c r="O1868" s="9" t="s">
        <v>31</v>
      </c>
      <c r="P1868" s="9">
        <v>2035</v>
      </c>
      <c r="Q1868" s="9" t="s">
        <v>32</v>
      </c>
      <c r="R1868" s="17">
        <v>4.8158454208153687</v>
      </c>
      <c r="S1868" s="9">
        <v>2035</v>
      </c>
      <c r="T1868" s="9" t="s">
        <v>27</v>
      </c>
      <c r="U1868" s="9" t="s">
        <v>225</v>
      </c>
      <c r="V1868" s="9" t="s">
        <v>226</v>
      </c>
      <c r="W1868" s="9">
        <v>96</v>
      </c>
      <c r="X1868" s="9" t="s">
        <v>227</v>
      </c>
    </row>
    <row r="1869" spans="1:24" ht="36">
      <c r="A1869" s="9" t="s">
        <v>1593</v>
      </c>
      <c r="B1869" s="9" t="s">
        <v>70</v>
      </c>
      <c r="C1869" s="9" t="s">
        <v>355</v>
      </c>
      <c r="D1869" s="9" t="s">
        <v>27</v>
      </c>
      <c r="E1869" s="9" t="s">
        <v>1468</v>
      </c>
      <c r="F1869" s="9" t="s">
        <v>1468</v>
      </c>
      <c r="G1869" s="9" t="s">
        <v>1594</v>
      </c>
      <c r="H1869" s="9" t="s">
        <v>1595</v>
      </c>
      <c r="I1869" s="9" t="s">
        <v>54</v>
      </c>
      <c r="J1869" s="15">
        <v>1921.5164915864041</v>
      </c>
      <c r="K1869" s="16">
        <v>8.2393188114238853</v>
      </c>
      <c r="L1869" s="9" t="s">
        <v>27</v>
      </c>
      <c r="M1869" s="9">
        <v>2021</v>
      </c>
      <c r="N1869" s="9" t="s">
        <v>31</v>
      </c>
      <c r="O1869" s="9" t="s">
        <v>31</v>
      </c>
      <c r="P1869" s="9">
        <v>2035</v>
      </c>
      <c r="Q1869" s="9" t="s">
        <v>32</v>
      </c>
      <c r="R1869" s="17">
        <v>3.1193873294457104</v>
      </c>
      <c r="S1869" s="9">
        <v>2035</v>
      </c>
      <c r="T1869" s="9" t="s">
        <v>27</v>
      </c>
      <c r="U1869" s="9" t="s">
        <v>225</v>
      </c>
      <c r="V1869" s="9" t="s">
        <v>226</v>
      </c>
      <c r="W1869" s="9">
        <v>96</v>
      </c>
      <c r="X1869" s="9" t="s">
        <v>227</v>
      </c>
    </row>
    <row r="1870" spans="1:24" ht="36">
      <c r="A1870" s="9" t="s">
        <v>1593</v>
      </c>
      <c r="B1870" s="9" t="s">
        <v>70</v>
      </c>
      <c r="C1870" s="9" t="s">
        <v>355</v>
      </c>
      <c r="D1870" s="9" t="s">
        <v>27</v>
      </c>
      <c r="E1870" s="9" t="s">
        <v>789</v>
      </c>
      <c r="F1870" s="9" t="s">
        <v>789</v>
      </c>
      <c r="G1870" s="9" t="s">
        <v>1594</v>
      </c>
      <c r="H1870" s="9" t="s">
        <v>1595</v>
      </c>
      <c r="I1870" s="9" t="s">
        <v>54</v>
      </c>
      <c r="J1870" s="15">
        <v>5519.634563972244</v>
      </c>
      <c r="K1870" s="16">
        <v>16.992546016398471</v>
      </c>
      <c r="L1870" s="9" t="s">
        <v>27</v>
      </c>
      <c r="M1870" s="9">
        <v>2021</v>
      </c>
      <c r="N1870" s="9" t="s">
        <v>31</v>
      </c>
      <c r="O1870" s="9" t="s">
        <v>31</v>
      </c>
      <c r="P1870" s="9">
        <v>2035</v>
      </c>
      <c r="Q1870" s="9" t="s">
        <v>32</v>
      </c>
      <c r="R1870" s="17">
        <v>6.4529915758834875</v>
      </c>
      <c r="S1870" s="9">
        <v>2035</v>
      </c>
      <c r="T1870" s="9" t="s">
        <v>27</v>
      </c>
      <c r="U1870" s="9" t="s">
        <v>225</v>
      </c>
      <c r="V1870" s="9" t="s">
        <v>226</v>
      </c>
      <c r="W1870" s="9">
        <v>96</v>
      </c>
      <c r="X1870" s="9" t="s">
        <v>227</v>
      </c>
    </row>
    <row r="1871" spans="1:24" ht="36">
      <c r="A1871" s="9" t="s">
        <v>1593</v>
      </c>
      <c r="B1871" s="9" t="s">
        <v>70</v>
      </c>
      <c r="C1871" s="9" t="s">
        <v>316</v>
      </c>
      <c r="D1871" s="9" t="s">
        <v>27</v>
      </c>
      <c r="E1871" s="9" t="s">
        <v>395</v>
      </c>
      <c r="F1871" s="9" t="s">
        <v>395</v>
      </c>
      <c r="G1871" s="9" t="s">
        <v>1594</v>
      </c>
      <c r="H1871" s="9" t="s">
        <v>1595</v>
      </c>
      <c r="I1871" s="9" t="s">
        <v>54</v>
      </c>
      <c r="J1871" s="15">
        <v>11292.971596916359</v>
      </c>
      <c r="K1871" s="16">
        <v>28.598839126939172</v>
      </c>
      <c r="L1871" s="9" t="s">
        <v>27</v>
      </c>
      <c r="M1871" s="9">
        <v>2021</v>
      </c>
      <c r="N1871" s="9" t="s">
        <v>31</v>
      </c>
      <c r="O1871" s="9" t="s">
        <v>31</v>
      </c>
      <c r="P1871" s="9">
        <v>2035</v>
      </c>
      <c r="Q1871" s="9" t="s">
        <v>32</v>
      </c>
      <c r="R1871" s="17">
        <v>4.3718795662375802</v>
      </c>
      <c r="S1871" s="9">
        <v>2035</v>
      </c>
      <c r="T1871" s="9" t="s">
        <v>27</v>
      </c>
      <c r="U1871" s="9" t="s">
        <v>225</v>
      </c>
      <c r="V1871" s="9" t="s">
        <v>226</v>
      </c>
      <c r="W1871" s="9">
        <v>96</v>
      </c>
      <c r="X1871" s="9" t="s">
        <v>227</v>
      </c>
    </row>
    <row r="1872" spans="1:24" ht="36">
      <c r="A1872" s="9" t="s">
        <v>1593</v>
      </c>
      <c r="B1872" s="9" t="s">
        <v>70</v>
      </c>
      <c r="C1872" s="9" t="s">
        <v>43</v>
      </c>
      <c r="D1872" s="9" t="s">
        <v>27</v>
      </c>
      <c r="E1872" s="9" t="s">
        <v>397</v>
      </c>
      <c r="F1872" s="9" t="s">
        <v>397</v>
      </c>
      <c r="G1872" s="9" t="s">
        <v>1594</v>
      </c>
      <c r="H1872" s="9" t="s">
        <v>1595</v>
      </c>
      <c r="I1872" s="9" t="s">
        <v>54</v>
      </c>
      <c r="J1872" s="15">
        <v>57454.699153620248</v>
      </c>
      <c r="K1872" s="16">
        <v>208.15440866413937</v>
      </c>
      <c r="L1872" s="9" t="s">
        <v>27</v>
      </c>
      <c r="M1872" s="9">
        <v>2021</v>
      </c>
      <c r="N1872" s="9" t="s">
        <v>31</v>
      </c>
      <c r="O1872" s="9" t="s">
        <v>31</v>
      </c>
      <c r="P1872" s="9">
        <v>2035</v>
      </c>
      <c r="Q1872" s="9" t="s">
        <v>32</v>
      </c>
      <c r="R1872" s="17">
        <v>30.681992356746743</v>
      </c>
      <c r="S1872" s="9">
        <v>2035</v>
      </c>
      <c r="T1872" s="9" t="s">
        <v>27</v>
      </c>
      <c r="U1872" s="9" t="s">
        <v>225</v>
      </c>
      <c r="V1872" s="9" t="s">
        <v>226</v>
      </c>
      <c r="W1872" s="9">
        <v>96</v>
      </c>
      <c r="X1872" s="9" t="s">
        <v>227</v>
      </c>
    </row>
    <row r="1873" spans="1:24" ht="36">
      <c r="A1873" s="9" t="s">
        <v>1593</v>
      </c>
      <c r="B1873" s="9" t="s">
        <v>70</v>
      </c>
      <c r="C1873" s="9" t="s">
        <v>316</v>
      </c>
      <c r="D1873" s="9" t="s">
        <v>27</v>
      </c>
      <c r="E1873" s="9" t="s">
        <v>791</v>
      </c>
      <c r="F1873" s="9" t="s">
        <v>791</v>
      </c>
      <c r="G1873" s="9" t="s">
        <v>1594</v>
      </c>
      <c r="H1873" s="9" t="s">
        <v>1595</v>
      </c>
      <c r="I1873" s="9" t="s">
        <v>54</v>
      </c>
      <c r="J1873" s="15">
        <v>10080.118348470427</v>
      </c>
      <c r="K1873" s="16">
        <v>26.911194644149159</v>
      </c>
      <c r="L1873" s="9" t="s">
        <v>27</v>
      </c>
      <c r="M1873" s="9">
        <v>2021</v>
      </c>
      <c r="N1873" s="9" t="s">
        <v>31</v>
      </c>
      <c r="O1873" s="9" t="s">
        <v>31</v>
      </c>
      <c r="P1873" s="9">
        <v>2035</v>
      </c>
      <c r="Q1873" s="9" t="s">
        <v>32</v>
      </c>
      <c r="R1873" s="17">
        <v>4.3651707683287304</v>
      </c>
      <c r="S1873" s="9">
        <v>2035</v>
      </c>
      <c r="T1873" s="9" t="s">
        <v>27</v>
      </c>
      <c r="U1873" s="9" t="s">
        <v>225</v>
      </c>
      <c r="V1873" s="9" t="s">
        <v>226</v>
      </c>
      <c r="W1873" s="9">
        <v>96</v>
      </c>
      <c r="X1873" s="9" t="s">
        <v>227</v>
      </c>
    </row>
    <row r="1874" spans="1:24" ht="36">
      <c r="A1874" s="9" t="s">
        <v>1593</v>
      </c>
      <c r="B1874" s="9" t="s">
        <v>70</v>
      </c>
      <c r="C1874" s="9" t="s">
        <v>273</v>
      </c>
      <c r="D1874" s="9" t="s">
        <v>27</v>
      </c>
      <c r="E1874" s="9" t="s">
        <v>1469</v>
      </c>
      <c r="F1874" s="9" t="s">
        <v>1469</v>
      </c>
      <c r="G1874" s="9" t="s">
        <v>1594</v>
      </c>
      <c r="H1874" s="9" t="s">
        <v>1595</v>
      </c>
      <c r="I1874" s="9" t="s">
        <v>54</v>
      </c>
      <c r="J1874" s="15">
        <v>27845.129140899877</v>
      </c>
      <c r="K1874" s="16">
        <v>65.350756858376812</v>
      </c>
      <c r="L1874" s="9" t="s">
        <v>27</v>
      </c>
      <c r="M1874" s="9">
        <v>2021</v>
      </c>
      <c r="N1874" s="9" t="s">
        <v>31</v>
      </c>
      <c r="O1874" s="9" t="s">
        <v>31</v>
      </c>
      <c r="P1874" s="9">
        <v>2035</v>
      </c>
      <c r="Q1874" s="9" t="s">
        <v>32</v>
      </c>
      <c r="R1874" s="17">
        <v>10.972005439689726</v>
      </c>
      <c r="S1874" s="9">
        <v>2035</v>
      </c>
      <c r="T1874" s="9" t="s">
        <v>27</v>
      </c>
      <c r="U1874" s="9" t="s">
        <v>225</v>
      </c>
      <c r="V1874" s="9" t="s">
        <v>226</v>
      </c>
      <c r="W1874" s="9">
        <v>96</v>
      </c>
      <c r="X1874" s="9" t="s">
        <v>227</v>
      </c>
    </row>
    <row r="1875" spans="1:24" ht="36">
      <c r="A1875" s="9" t="s">
        <v>1593</v>
      </c>
      <c r="B1875" s="9" t="s">
        <v>70</v>
      </c>
      <c r="C1875" s="9" t="s">
        <v>229</v>
      </c>
      <c r="D1875" s="9" t="s">
        <v>27</v>
      </c>
      <c r="E1875" s="9" t="s">
        <v>400</v>
      </c>
      <c r="F1875" s="9" t="s">
        <v>400</v>
      </c>
      <c r="G1875" s="9" t="s">
        <v>1594</v>
      </c>
      <c r="H1875" s="9" t="s">
        <v>1595</v>
      </c>
      <c r="I1875" s="9" t="s">
        <v>54</v>
      </c>
      <c r="J1875" s="15">
        <v>33693.567548548526</v>
      </c>
      <c r="K1875" s="16">
        <v>122.48935300234413</v>
      </c>
      <c r="L1875" s="9" t="s">
        <v>27</v>
      </c>
      <c r="M1875" s="9">
        <v>2021</v>
      </c>
      <c r="N1875" s="9" t="s">
        <v>31</v>
      </c>
      <c r="O1875" s="9" t="s">
        <v>31</v>
      </c>
      <c r="P1875" s="9">
        <v>2035</v>
      </c>
      <c r="Q1875" s="9" t="s">
        <v>32</v>
      </c>
      <c r="R1875" s="17">
        <v>22.357819901210409</v>
      </c>
      <c r="S1875" s="9">
        <v>2035</v>
      </c>
      <c r="T1875" s="9" t="s">
        <v>27</v>
      </c>
      <c r="U1875" s="9" t="s">
        <v>225</v>
      </c>
      <c r="V1875" s="9" t="s">
        <v>226</v>
      </c>
      <c r="W1875" s="9">
        <v>96</v>
      </c>
      <c r="X1875" s="9" t="s">
        <v>227</v>
      </c>
    </row>
    <row r="1876" spans="1:24" ht="36">
      <c r="A1876" s="9" t="s">
        <v>1593</v>
      </c>
      <c r="B1876" s="9" t="s">
        <v>70</v>
      </c>
      <c r="C1876" s="9" t="s">
        <v>157</v>
      </c>
      <c r="D1876" s="9" t="s">
        <v>27</v>
      </c>
      <c r="E1876" s="9" t="s">
        <v>1470</v>
      </c>
      <c r="F1876" s="9" t="s">
        <v>1470</v>
      </c>
      <c r="G1876" s="9" t="s">
        <v>1594</v>
      </c>
      <c r="H1876" s="9" t="s">
        <v>1595</v>
      </c>
      <c r="I1876" s="9" t="s">
        <v>54</v>
      </c>
      <c r="J1876" s="15">
        <v>13281.636171499178</v>
      </c>
      <c r="K1876" s="16">
        <v>37.312615470032284</v>
      </c>
      <c r="L1876" s="9" t="s">
        <v>27</v>
      </c>
      <c r="M1876" s="9">
        <v>2021</v>
      </c>
      <c r="N1876" s="9" t="s">
        <v>31</v>
      </c>
      <c r="O1876" s="9" t="s">
        <v>31</v>
      </c>
      <c r="P1876" s="9">
        <v>2035</v>
      </c>
      <c r="Q1876" s="9" t="s">
        <v>32</v>
      </c>
      <c r="R1876" s="17">
        <v>8.3324293798622264</v>
      </c>
      <c r="S1876" s="9">
        <v>2035</v>
      </c>
      <c r="T1876" s="9" t="s">
        <v>27</v>
      </c>
      <c r="U1876" s="9" t="s">
        <v>225</v>
      </c>
      <c r="V1876" s="9" t="s">
        <v>226</v>
      </c>
      <c r="W1876" s="9">
        <v>96</v>
      </c>
      <c r="X1876" s="9" t="s">
        <v>227</v>
      </c>
    </row>
    <row r="1877" spans="1:24" ht="36">
      <c r="A1877" s="9" t="s">
        <v>1593</v>
      </c>
      <c r="B1877" s="9" t="s">
        <v>70</v>
      </c>
      <c r="C1877" s="9" t="s">
        <v>270</v>
      </c>
      <c r="D1877" s="9" t="s">
        <v>27</v>
      </c>
      <c r="E1877" s="9" t="s">
        <v>1471</v>
      </c>
      <c r="F1877" s="9" t="s">
        <v>1471</v>
      </c>
      <c r="G1877" s="9" t="s">
        <v>1594</v>
      </c>
      <c r="H1877" s="9" t="s">
        <v>1595</v>
      </c>
      <c r="I1877" s="9" t="s">
        <v>54</v>
      </c>
      <c r="J1877" s="15">
        <v>11641.806486080521</v>
      </c>
      <c r="K1877" s="16">
        <v>28.507480227835877</v>
      </c>
      <c r="L1877" s="9" t="s">
        <v>27</v>
      </c>
      <c r="M1877" s="9">
        <v>2021</v>
      </c>
      <c r="N1877" s="9" t="s">
        <v>31</v>
      </c>
      <c r="O1877" s="9" t="s">
        <v>31</v>
      </c>
      <c r="P1877" s="9">
        <v>2035</v>
      </c>
      <c r="Q1877" s="9" t="s">
        <v>32</v>
      </c>
      <c r="R1877" s="17">
        <v>6.2225582269568243</v>
      </c>
      <c r="S1877" s="9">
        <v>2035</v>
      </c>
      <c r="T1877" s="9" t="s">
        <v>27</v>
      </c>
      <c r="U1877" s="9" t="s">
        <v>225</v>
      </c>
      <c r="V1877" s="9" t="s">
        <v>226</v>
      </c>
      <c r="W1877" s="9">
        <v>96</v>
      </c>
      <c r="X1877" s="9" t="s">
        <v>227</v>
      </c>
    </row>
    <row r="1878" spans="1:24" ht="36">
      <c r="A1878" s="9" t="s">
        <v>1593</v>
      </c>
      <c r="B1878" s="9" t="s">
        <v>70</v>
      </c>
      <c r="C1878" s="9" t="s">
        <v>402</v>
      </c>
      <c r="D1878" s="9" t="s">
        <v>27</v>
      </c>
      <c r="E1878" s="9" t="s">
        <v>404</v>
      </c>
      <c r="F1878" s="9" t="s">
        <v>404</v>
      </c>
      <c r="G1878" s="9" t="s">
        <v>1594</v>
      </c>
      <c r="H1878" s="9" t="s">
        <v>1595</v>
      </c>
      <c r="I1878" s="9" t="s">
        <v>54</v>
      </c>
      <c r="J1878" s="15">
        <v>174904.93439116175</v>
      </c>
      <c r="K1878" s="16">
        <v>610.02286091144242</v>
      </c>
      <c r="L1878" s="9" t="s">
        <v>27</v>
      </c>
      <c r="M1878" s="9">
        <v>2021</v>
      </c>
      <c r="N1878" s="9" t="s">
        <v>31</v>
      </c>
      <c r="O1878" s="9" t="s">
        <v>31</v>
      </c>
      <c r="P1878" s="9">
        <v>2035</v>
      </c>
      <c r="Q1878" s="9" t="s">
        <v>32</v>
      </c>
      <c r="R1878" s="17">
        <v>80.678361177143771</v>
      </c>
      <c r="S1878" s="9">
        <v>2035</v>
      </c>
      <c r="T1878" s="9" t="s">
        <v>27</v>
      </c>
      <c r="U1878" s="9" t="s">
        <v>225</v>
      </c>
      <c r="V1878" s="9" t="s">
        <v>226</v>
      </c>
      <c r="W1878" s="9">
        <v>96</v>
      </c>
      <c r="X1878" s="9" t="s">
        <v>227</v>
      </c>
    </row>
    <row r="1879" spans="1:24" ht="36">
      <c r="A1879" s="9" t="s">
        <v>1593</v>
      </c>
      <c r="B1879" s="9" t="s">
        <v>70</v>
      </c>
      <c r="C1879" s="9" t="s">
        <v>455</v>
      </c>
      <c r="D1879" s="9" t="s">
        <v>27</v>
      </c>
      <c r="E1879" s="9" t="s">
        <v>1066</v>
      </c>
      <c r="F1879" s="9" t="s">
        <v>1066</v>
      </c>
      <c r="G1879" s="9" t="s">
        <v>1594</v>
      </c>
      <c r="H1879" s="9" t="s">
        <v>1595</v>
      </c>
      <c r="I1879" s="9" t="s">
        <v>54</v>
      </c>
      <c r="J1879" s="15">
        <v>6158.0260288011386</v>
      </c>
      <c r="K1879" s="16">
        <v>17.7808250018339</v>
      </c>
      <c r="L1879" s="9" t="s">
        <v>27</v>
      </c>
      <c r="M1879" s="9">
        <v>2021</v>
      </c>
      <c r="N1879" s="9" t="s">
        <v>31</v>
      </c>
      <c r="O1879" s="9" t="s">
        <v>31</v>
      </c>
      <c r="P1879" s="9">
        <v>2035</v>
      </c>
      <c r="Q1879" s="9" t="s">
        <v>32</v>
      </c>
      <c r="R1879" s="17">
        <v>4.3766440074027999</v>
      </c>
      <c r="S1879" s="9">
        <v>2035</v>
      </c>
      <c r="T1879" s="9" t="s">
        <v>27</v>
      </c>
      <c r="U1879" s="9" t="s">
        <v>225</v>
      </c>
      <c r="V1879" s="9" t="s">
        <v>226</v>
      </c>
      <c r="W1879" s="9">
        <v>96</v>
      </c>
      <c r="X1879" s="9" t="s">
        <v>227</v>
      </c>
    </row>
    <row r="1880" spans="1:24" ht="36">
      <c r="A1880" s="9" t="s">
        <v>1593</v>
      </c>
      <c r="B1880" s="9" t="s">
        <v>70</v>
      </c>
      <c r="C1880" s="9" t="s">
        <v>630</v>
      </c>
      <c r="D1880" s="9" t="s">
        <v>27</v>
      </c>
      <c r="E1880" s="9" t="s">
        <v>793</v>
      </c>
      <c r="F1880" s="9" t="s">
        <v>793</v>
      </c>
      <c r="G1880" s="9" t="s">
        <v>1594</v>
      </c>
      <c r="H1880" s="9" t="s">
        <v>1595</v>
      </c>
      <c r="I1880" s="9" t="s">
        <v>54</v>
      </c>
      <c r="J1880" s="15">
        <v>31045.934010877638</v>
      </c>
      <c r="K1880" s="16">
        <v>88.832607991474461</v>
      </c>
      <c r="L1880" s="9" t="s">
        <v>27</v>
      </c>
      <c r="M1880" s="9">
        <v>2021</v>
      </c>
      <c r="N1880" s="9" t="s">
        <v>31</v>
      </c>
      <c r="O1880" s="9" t="s">
        <v>31</v>
      </c>
      <c r="P1880" s="9">
        <v>2035</v>
      </c>
      <c r="Q1880" s="9" t="s">
        <v>32</v>
      </c>
      <c r="R1880" s="17">
        <v>12.579966343856226</v>
      </c>
      <c r="S1880" s="9">
        <v>2035</v>
      </c>
      <c r="T1880" s="9" t="s">
        <v>27</v>
      </c>
      <c r="U1880" s="9" t="s">
        <v>225</v>
      </c>
      <c r="V1880" s="9" t="s">
        <v>226</v>
      </c>
      <c r="W1880" s="9">
        <v>96</v>
      </c>
      <c r="X1880" s="9" t="s">
        <v>227</v>
      </c>
    </row>
    <row r="1881" spans="1:24" ht="36">
      <c r="A1881" s="9" t="s">
        <v>1593</v>
      </c>
      <c r="B1881" s="9" t="s">
        <v>70</v>
      </c>
      <c r="C1881" s="9" t="s">
        <v>346</v>
      </c>
      <c r="D1881" s="9" t="s">
        <v>27</v>
      </c>
      <c r="E1881" s="9" t="s">
        <v>441</v>
      </c>
      <c r="F1881" s="9" t="s">
        <v>441</v>
      </c>
      <c r="G1881" s="9" t="s">
        <v>1594</v>
      </c>
      <c r="H1881" s="9" t="s">
        <v>1595</v>
      </c>
      <c r="I1881" s="9" t="s">
        <v>54</v>
      </c>
      <c r="J1881" s="15">
        <v>61036.191895386408</v>
      </c>
      <c r="K1881" s="16">
        <v>164.05344913685116</v>
      </c>
      <c r="L1881" s="9" t="s">
        <v>27</v>
      </c>
      <c r="M1881" s="9">
        <v>2021</v>
      </c>
      <c r="N1881" s="9" t="s">
        <v>31</v>
      </c>
      <c r="O1881" s="9" t="s">
        <v>31</v>
      </c>
      <c r="P1881" s="9">
        <v>2035</v>
      </c>
      <c r="Q1881" s="9" t="s">
        <v>32</v>
      </c>
      <c r="R1881" s="17">
        <v>22.082026345958674</v>
      </c>
      <c r="S1881" s="9">
        <v>2035</v>
      </c>
      <c r="T1881" s="9" t="s">
        <v>27</v>
      </c>
      <c r="U1881" s="9" t="s">
        <v>225</v>
      </c>
      <c r="V1881" s="9" t="s">
        <v>226</v>
      </c>
      <c r="W1881" s="9">
        <v>96</v>
      </c>
      <c r="X1881" s="9" t="s">
        <v>227</v>
      </c>
    </row>
    <row r="1882" spans="1:24" ht="36">
      <c r="A1882" s="9" t="s">
        <v>1593</v>
      </c>
      <c r="B1882" s="9" t="s">
        <v>70</v>
      </c>
      <c r="C1882" s="9" t="s">
        <v>43</v>
      </c>
      <c r="D1882" s="9" t="s">
        <v>27</v>
      </c>
      <c r="E1882" s="9" t="s">
        <v>795</v>
      </c>
      <c r="F1882" s="9" t="s">
        <v>795</v>
      </c>
      <c r="G1882" s="9" t="s">
        <v>1594</v>
      </c>
      <c r="H1882" s="9" t="s">
        <v>1595</v>
      </c>
      <c r="I1882" s="9" t="s">
        <v>54</v>
      </c>
      <c r="J1882" s="15">
        <v>3473.9104709674102</v>
      </c>
      <c r="K1882" s="16">
        <v>7.1828131606181493</v>
      </c>
      <c r="L1882" s="9" t="s">
        <v>27</v>
      </c>
      <c r="M1882" s="9">
        <v>2021</v>
      </c>
      <c r="N1882" s="9" t="s">
        <v>31</v>
      </c>
      <c r="O1882" s="9" t="s">
        <v>31</v>
      </c>
      <c r="P1882" s="9">
        <v>2035</v>
      </c>
      <c r="Q1882" s="9" t="s">
        <v>32</v>
      </c>
      <c r="R1882" s="17">
        <v>1.6175821073833969</v>
      </c>
      <c r="S1882" s="9">
        <v>2035</v>
      </c>
      <c r="T1882" s="9" t="s">
        <v>27</v>
      </c>
      <c r="U1882" s="9" t="s">
        <v>225</v>
      </c>
      <c r="V1882" s="9" t="s">
        <v>226</v>
      </c>
      <c r="W1882" s="9">
        <v>96</v>
      </c>
      <c r="X1882" s="9" t="s">
        <v>227</v>
      </c>
    </row>
    <row r="1883" spans="1:24" ht="36">
      <c r="A1883" s="9" t="s">
        <v>1593</v>
      </c>
      <c r="B1883" s="9" t="s">
        <v>70</v>
      </c>
      <c r="C1883" s="9" t="s">
        <v>465</v>
      </c>
      <c r="D1883" s="9" t="s">
        <v>27</v>
      </c>
      <c r="E1883" s="9" t="s">
        <v>797</v>
      </c>
      <c r="F1883" s="9" t="s">
        <v>797</v>
      </c>
      <c r="G1883" s="9" t="s">
        <v>1594</v>
      </c>
      <c r="H1883" s="9" t="s">
        <v>1595</v>
      </c>
      <c r="I1883" s="9" t="s">
        <v>54</v>
      </c>
      <c r="J1883" s="15">
        <v>7250.8655806537481</v>
      </c>
      <c r="K1883" s="16">
        <v>15.447871155823607</v>
      </c>
      <c r="L1883" s="9" t="s">
        <v>27</v>
      </c>
      <c r="M1883" s="9">
        <v>2021</v>
      </c>
      <c r="N1883" s="9" t="s">
        <v>31</v>
      </c>
      <c r="O1883" s="9" t="s">
        <v>31</v>
      </c>
      <c r="P1883" s="9">
        <v>2035</v>
      </c>
      <c r="Q1883" s="9" t="s">
        <v>32</v>
      </c>
      <c r="R1883" s="17">
        <v>4.7428844974413282</v>
      </c>
      <c r="S1883" s="9">
        <v>2035</v>
      </c>
      <c r="T1883" s="9" t="s">
        <v>27</v>
      </c>
      <c r="U1883" s="9" t="s">
        <v>225</v>
      </c>
      <c r="V1883" s="9" t="s">
        <v>226</v>
      </c>
      <c r="W1883" s="9">
        <v>96</v>
      </c>
      <c r="X1883" s="9" t="s">
        <v>227</v>
      </c>
    </row>
    <row r="1884" spans="1:24" ht="36">
      <c r="A1884" s="9" t="s">
        <v>1593</v>
      </c>
      <c r="B1884" s="9" t="s">
        <v>70</v>
      </c>
      <c r="C1884" s="9" t="s">
        <v>288</v>
      </c>
      <c r="D1884" s="9" t="s">
        <v>27</v>
      </c>
      <c r="E1884" s="9" t="s">
        <v>1068</v>
      </c>
      <c r="F1884" s="9" t="s">
        <v>1068</v>
      </c>
      <c r="G1884" s="9" t="s">
        <v>1594</v>
      </c>
      <c r="H1884" s="9" t="s">
        <v>1595</v>
      </c>
      <c r="I1884" s="9" t="s">
        <v>54</v>
      </c>
      <c r="J1884" s="15">
        <v>25315.371268145882</v>
      </c>
      <c r="K1884" s="16">
        <v>74.604193992035874</v>
      </c>
      <c r="L1884" s="9" t="s">
        <v>27</v>
      </c>
      <c r="M1884" s="9">
        <v>2021</v>
      </c>
      <c r="N1884" s="9" t="s">
        <v>31</v>
      </c>
      <c r="O1884" s="9" t="s">
        <v>31</v>
      </c>
      <c r="P1884" s="9">
        <v>2035</v>
      </c>
      <c r="Q1884" s="9" t="s">
        <v>32</v>
      </c>
      <c r="R1884" s="17">
        <v>15.820512430083285</v>
      </c>
      <c r="S1884" s="9">
        <v>2035</v>
      </c>
      <c r="T1884" s="9" t="s">
        <v>27</v>
      </c>
      <c r="U1884" s="9" t="s">
        <v>225</v>
      </c>
      <c r="V1884" s="9" t="s">
        <v>226</v>
      </c>
      <c r="W1884" s="9">
        <v>96</v>
      </c>
      <c r="X1884" s="9" t="s">
        <v>227</v>
      </c>
    </row>
    <row r="1885" spans="1:24" ht="36">
      <c r="A1885" s="9" t="s">
        <v>1593</v>
      </c>
      <c r="B1885" s="9" t="s">
        <v>70</v>
      </c>
      <c r="C1885" s="9" t="s">
        <v>346</v>
      </c>
      <c r="D1885" s="9" t="s">
        <v>27</v>
      </c>
      <c r="E1885" s="9" t="s">
        <v>799</v>
      </c>
      <c r="F1885" s="9" t="s">
        <v>799</v>
      </c>
      <c r="G1885" s="9" t="s">
        <v>1594</v>
      </c>
      <c r="H1885" s="9" t="s">
        <v>1595</v>
      </c>
      <c r="I1885" s="9" t="s">
        <v>54</v>
      </c>
      <c r="J1885" s="15">
        <v>7596.8470422603186</v>
      </c>
      <c r="K1885" s="16">
        <v>15.421804318865089</v>
      </c>
      <c r="L1885" s="9" t="s">
        <v>27</v>
      </c>
      <c r="M1885" s="9">
        <v>2021</v>
      </c>
      <c r="N1885" s="9" t="s">
        <v>31</v>
      </c>
      <c r="O1885" s="9" t="s">
        <v>31</v>
      </c>
      <c r="P1885" s="9">
        <v>2035</v>
      </c>
      <c r="Q1885" s="9" t="s">
        <v>32</v>
      </c>
      <c r="R1885" s="17">
        <v>2.8920645999606904</v>
      </c>
      <c r="S1885" s="9">
        <v>2035</v>
      </c>
      <c r="T1885" s="9" t="s">
        <v>27</v>
      </c>
      <c r="U1885" s="9" t="s">
        <v>225</v>
      </c>
      <c r="V1885" s="9" t="s">
        <v>226</v>
      </c>
      <c r="W1885" s="9">
        <v>96</v>
      </c>
      <c r="X1885" s="9" t="s">
        <v>227</v>
      </c>
    </row>
    <row r="1886" spans="1:24" ht="36">
      <c r="A1886" s="9" t="s">
        <v>1593</v>
      </c>
      <c r="B1886" s="9" t="s">
        <v>70</v>
      </c>
      <c r="C1886" s="9" t="s">
        <v>590</v>
      </c>
      <c r="D1886" s="9" t="s">
        <v>27</v>
      </c>
      <c r="E1886" s="9" t="s">
        <v>801</v>
      </c>
      <c r="F1886" s="9" t="s">
        <v>801</v>
      </c>
      <c r="G1886" s="9" t="s">
        <v>1594</v>
      </c>
      <c r="H1886" s="9" t="s">
        <v>1595</v>
      </c>
      <c r="I1886" s="9" t="s">
        <v>54</v>
      </c>
      <c r="J1886" s="15">
        <v>12439.218561783287</v>
      </c>
      <c r="K1886" s="16">
        <v>21.656333982215759</v>
      </c>
      <c r="L1886" s="9" t="s">
        <v>27</v>
      </c>
      <c r="M1886" s="9">
        <v>2021</v>
      </c>
      <c r="N1886" s="9" t="s">
        <v>31</v>
      </c>
      <c r="O1886" s="9" t="s">
        <v>31</v>
      </c>
      <c r="P1886" s="9">
        <v>2035</v>
      </c>
      <c r="Q1886" s="9" t="s">
        <v>32</v>
      </c>
      <c r="R1886" s="17">
        <v>6.3559934244333318</v>
      </c>
      <c r="S1886" s="9">
        <v>2035</v>
      </c>
      <c r="T1886" s="9" t="s">
        <v>27</v>
      </c>
      <c r="U1886" s="9" t="s">
        <v>225</v>
      </c>
      <c r="V1886" s="9" t="s">
        <v>226</v>
      </c>
      <c r="W1886" s="9">
        <v>96</v>
      </c>
      <c r="X1886" s="9" t="s">
        <v>227</v>
      </c>
    </row>
    <row r="1887" spans="1:24" ht="36">
      <c r="A1887" s="9" t="s">
        <v>1593</v>
      </c>
      <c r="B1887" s="9" t="s">
        <v>70</v>
      </c>
      <c r="C1887" s="9" t="s">
        <v>355</v>
      </c>
      <c r="D1887" s="9" t="s">
        <v>27</v>
      </c>
      <c r="E1887" s="9" t="s">
        <v>803</v>
      </c>
      <c r="F1887" s="9" t="s">
        <v>803</v>
      </c>
      <c r="G1887" s="9" t="s">
        <v>1594</v>
      </c>
      <c r="H1887" s="9" t="s">
        <v>1595</v>
      </c>
      <c r="I1887" s="9" t="s">
        <v>54</v>
      </c>
      <c r="J1887" s="15">
        <v>149492.34533237392</v>
      </c>
      <c r="K1887" s="16">
        <v>342.60238671681475</v>
      </c>
      <c r="L1887" s="9" t="s">
        <v>27</v>
      </c>
      <c r="M1887" s="9">
        <v>2021</v>
      </c>
      <c r="N1887" s="9" t="s">
        <v>31</v>
      </c>
      <c r="O1887" s="9" t="s">
        <v>31</v>
      </c>
      <c r="P1887" s="9">
        <v>2035</v>
      </c>
      <c r="Q1887" s="9" t="s">
        <v>32</v>
      </c>
      <c r="R1887" s="17">
        <v>72.582659433344276</v>
      </c>
      <c r="S1887" s="9">
        <v>2035</v>
      </c>
      <c r="T1887" s="9" t="s">
        <v>27</v>
      </c>
      <c r="U1887" s="9" t="s">
        <v>225</v>
      </c>
      <c r="V1887" s="9" t="s">
        <v>226</v>
      </c>
      <c r="W1887" s="9">
        <v>96</v>
      </c>
      <c r="X1887" s="9" t="s">
        <v>227</v>
      </c>
    </row>
    <row r="1888" spans="1:24" ht="36">
      <c r="A1888" s="9" t="s">
        <v>1593</v>
      </c>
      <c r="B1888" s="9" t="s">
        <v>70</v>
      </c>
      <c r="C1888" s="9" t="s">
        <v>276</v>
      </c>
      <c r="D1888" s="9" t="s">
        <v>27</v>
      </c>
      <c r="E1888" s="9" t="s">
        <v>805</v>
      </c>
      <c r="F1888" s="9" t="s">
        <v>805</v>
      </c>
      <c r="G1888" s="9" t="s">
        <v>1594</v>
      </c>
      <c r="H1888" s="9" t="s">
        <v>1595</v>
      </c>
      <c r="I1888" s="9" t="s">
        <v>54</v>
      </c>
      <c r="J1888" s="15">
        <v>4437.5916991515815</v>
      </c>
      <c r="K1888" s="16">
        <v>12.848000010567288</v>
      </c>
      <c r="L1888" s="9" t="s">
        <v>27</v>
      </c>
      <c r="M1888" s="9">
        <v>2021</v>
      </c>
      <c r="N1888" s="9" t="s">
        <v>31</v>
      </c>
      <c r="O1888" s="9" t="s">
        <v>31</v>
      </c>
      <c r="P1888" s="9">
        <v>2035</v>
      </c>
      <c r="Q1888" s="9" t="s">
        <v>32</v>
      </c>
      <c r="R1888" s="17">
        <v>2.2823382700713282</v>
      </c>
      <c r="S1888" s="9">
        <v>2035</v>
      </c>
      <c r="T1888" s="9" t="s">
        <v>27</v>
      </c>
      <c r="U1888" s="9" t="s">
        <v>225</v>
      </c>
      <c r="V1888" s="9" t="s">
        <v>226</v>
      </c>
      <c r="W1888" s="9">
        <v>96</v>
      </c>
      <c r="X1888" s="9" t="s">
        <v>227</v>
      </c>
    </row>
    <row r="1889" spans="1:24" ht="36">
      <c r="A1889" s="9" t="s">
        <v>1593</v>
      </c>
      <c r="B1889" s="9" t="s">
        <v>70</v>
      </c>
      <c r="C1889" s="9" t="s">
        <v>234</v>
      </c>
      <c r="D1889" s="9" t="s">
        <v>27</v>
      </c>
      <c r="E1889" s="9" t="s">
        <v>807</v>
      </c>
      <c r="F1889" s="9" t="s">
        <v>807</v>
      </c>
      <c r="G1889" s="9" t="s">
        <v>1594</v>
      </c>
      <c r="H1889" s="9" t="s">
        <v>1595</v>
      </c>
      <c r="I1889" s="9" t="s">
        <v>54</v>
      </c>
      <c r="J1889" s="15">
        <v>7779.4351898441237</v>
      </c>
      <c r="K1889" s="16">
        <v>14.518296193444982</v>
      </c>
      <c r="L1889" s="9" t="s">
        <v>27</v>
      </c>
      <c r="M1889" s="9">
        <v>2021</v>
      </c>
      <c r="N1889" s="9" t="s">
        <v>31</v>
      </c>
      <c r="O1889" s="9" t="s">
        <v>31</v>
      </c>
      <c r="P1889" s="9">
        <v>2035</v>
      </c>
      <c r="Q1889" s="9" t="s">
        <v>32</v>
      </c>
      <c r="R1889" s="17">
        <v>3.5623667219437416</v>
      </c>
      <c r="S1889" s="9">
        <v>2035</v>
      </c>
      <c r="T1889" s="9" t="s">
        <v>27</v>
      </c>
      <c r="U1889" s="9" t="s">
        <v>225</v>
      </c>
      <c r="V1889" s="9" t="s">
        <v>226</v>
      </c>
      <c r="W1889" s="9">
        <v>96</v>
      </c>
      <c r="X1889" s="9" t="s">
        <v>227</v>
      </c>
    </row>
    <row r="1890" spans="1:24" ht="36">
      <c r="A1890" s="9" t="s">
        <v>1593</v>
      </c>
      <c r="B1890" s="9" t="s">
        <v>70</v>
      </c>
      <c r="C1890" s="9" t="s">
        <v>330</v>
      </c>
      <c r="D1890" s="9" t="s">
        <v>27</v>
      </c>
      <c r="E1890" s="9" t="s">
        <v>1472</v>
      </c>
      <c r="F1890" s="9" t="s">
        <v>1472</v>
      </c>
      <c r="G1890" s="9" t="s">
        <v>1594</v>
      </c>
      <c r="H1890" s="9" t="s">
        <v>1595</v>
      </c>
      <c r="I1890" s="9" t="s">
        <v>54</v>
      </c>
      <c r="J1890" s="15">
        <v>23859.43237858473</v>
      </c>
      <c r="K1890" s="16">
        <v>71.851262665194369</v>
      </c>
      <c r="L1890" s="9" t="s">
        <v>27</v>
      </c>
      <c r="M1890" s="9">
        <v>2021</v>
      </c>
      <c r="N1890" s="9" t="s">
        <v>31</v>
      </c>
      <c r="O1890" s="9" t="s">
        <v>31</v>
      </c>
      <c r="P1890" s="9">
        <v>2035</v>
      </c>
      <c r="Q1890" s="9" t="s">
        <v>32</v>
      </c>
      <c r="R1890" s="17">
        <v>15.690014130223579</v>
      </c>
      <c r="S1890" s="9">
        <v>2035</v>
      </c>
      <c r="T1890" s="9" t="s">
        <v>27</v>
      </c>
      <c r="U1890" s="9" t="s">
        <v>225</v>
      </c>
      <c r="V1890" s="9" t="s">
        <v>226</v>
      </c>
      <c r="W1890" s="9">
        <v>96</v>
      </c>
      <c r="X1890" s="9" t="s">
        <v>227</v>
      </c>
    </row>
    <row r="1891" spans="1:24" ht="36">
      <c r="A1891" s="9" t="s">
        <v>1593</v>
      </c>
      <c r="B1891" s="9" t="s">
        <v>70</v>
      </c>
      <c r="C1891" s="9" t="s">
        <v>383</v>
      </c>
      <c r="D1891" s="9" t="s">
        <v>27</v>
      </c>
      <c r="E1891" s="9" t="s">
        <v>1473</v>
      </c>
      <c r="F1891" s="9" t="s">
        <v>1473</v>
      </c>
      <c r="G1891" s="9" t="s">
        <v>1594</v>
      </c>
      <c r="H1891" s="9" t="s">
        <v>1595</v>
      </c>
      <c r="I1891" s="9" t="s">
        <v>54</v>
      </c>
      <c r="J1891" s="15">
        <v>8177.5463745237994</v>
      </c>
      <c r="K1891" s="16">
        <v>20.898174068227483</v>
      </c>
      <c r="L1891" s="9" t="s">
        <v>27</v>
      </c>
      <c r="M1891" s="9">
        <v>2021</v>
      </c>
      <c r="N1891" s="9" t="s">
        <v>31</v>
      </c>
      <c r="O1891" s="9" t="s">
        <v>31</v>
      </c>
      <c r="P1891" s="9">
        <v>2035</v>
      </c>
      <c r="Q1891" s="9" t="s">
        <v>32</v>
      </c>
      <c r="R1891" s="17">
        <v>5.3224426453949008</v>
      </c>
      <c r="S1891" s="9">
        <v>2035</v>
      </c>
      <c r="T1891" s="9" t="s">
        <v>27</v>
      </c>
      <c r="U1891" s="9" t="s">
        <v>225</v>
      </c>
      <c r="V1891" s="9" t="s">
        <v>226</v>
      </c>
      <c r="W1891" s="9">
        <v>96</v>
      </c>
      <c r="X1891" s="9" t="s">
        <v>227</v>
      </c>
    </row>
    <row r="1892" spans="1:24" ht="36">
      <c r="A1892" s="9" t="s">
        <v>1593</v>
      </c>
      <c r="B1892" s="9" t="s">
        <v>70</v>
      </c>
      <c r="C1892" s="9" t="s">
        <v>112</v>
      </c>
      <c r="D1892" s="9" t="s">
        <v>27</v>
      </c>
      <c r="E1892" s="9" t="s">
        <v>809</v>
      </c>
      <c r="F1892" s="9" t="s">
        <v>809</v>
      </c>
      <c r="G1892" s="9" t="s">
        <v>1594</v>
      </c>
      <c r="H1892" s="9" t="s">
        <v>1595</v>
      </c>
      <c r="I1892" s="9" t="s">
        <v>54</v>
      </c>
      <c r="J1892" s="15">
        <v>2034.5669149361381</v>
      </c>
      <c r="K1892" s="16">
        <v>8.6626596788036938</v>
      </c>
      <c r="L1892" s="9" t="s">
        <v>27</v>
      </c>
      <c r="M1892" s="9">
        <v>2021</v>
      </c>
      <c r="N1892" s="9" t="s">
        <v>31</v>
      </c>
      <c r="O1892" s="9" t="s">
        <v>31</v>
      </c>
      <c r="P1892" s="9">
        <v>2035</v>
      </c>
      <c r="Q1892" s="9" t="s">
        <v>32</v>
      </c>
      <c r="R1892" s="17">
        <v>0.87070088105659171</v>
      </c>
      <c r="S1892" s="9">
        <v>2035</v>
      </c>
      <c r="T1892" s="9" t="s">
        <v>27</v>
      </c>
      <c r="U1892" s="9" t="s">
        <v>225</v>
      </c>
      <c r="V1892" s="9" t="s">
        <v>226</v>
      </c>
      <c r="W1892" s="9">
        <v>96</v>
      </c>
      <c r="X1892" s="9" t="s">
        <v>227</v>
      </c>
    </row>
    <row r="1893" spans="1:24" ht="36">
      <c r="A1893" s="9" t="s">
        <v>1593</v>
      </c>
      <c r="B1893" s="9" t="s">
        <v>70</v>
      </c>
      <c r="C1893" s="9" t="s">
        <v>346</v>
      </c>
      <c r="D1893" s="9" t="s">
        <v>27</v>
      </c>
      <c r="E1893" s="9" t="s">
        <v>1474</v>
      </c>
      <c r="F1893" s="9" t="s">
        <v>1474</v>
      </c>
      <c r="G1893" s="9" t="s">
        <v>1594</v>
      </c>
      <c r="H1893" s="9" t="s">
        <v>1595</v>
      </c>
      <c r="I1893" s="9" t="s">
        <v>54</v>
      </c>
      <c r="J1893" s="15">
        <v>3042.2899308633764</v>
      </c>
      <c r="K1893" s="16">
        <v>7.299175326041957</v>
      </c>
      <c r="L1893" s="9" t="s">
        <v>27</v>
      </c>
      <c r="M1893" s="9">
        <v>2021</v>
      </c>
      <c r="N1893" s="9" t="s">
        <v>31</v>
      </c>
      <c r="O1893" s="9" t="s">
        <v>31</v>
      </c>
      <c r="P1893" s="9">
        <v>2035</v>
      </c>
      <c r="Q1893" s="9" t="s">
        <v>32</v>
      </c>
      <c r="R1893" s="17">
        <v>1.8580779576101136</v>
      </c>
      <c r="S1893" s="9">
        <v>2035</v>
      </c>
      <c r="T1893" s="9" t="s">
        <v>27</v>
      </c>
      <c r="U1893" s="9" t="s">
        <v>225</v>
      </c>
      <c r="V1893" s="9" t="s">
        <v>226</v>
      </c>
      <c r="W1893" s="9">
        <v>96</v>
      </c>
      <c r="X1893" s="9" t="s">
        <v>227</v>
      </c>
    </row>
    <row r="1894" spans="1:24" ht="36">
      <c r="A1894" s="9" t="s">
        <v>1593</v>
      </c>
      <c r="B1894" s="9" t="s">
        <v>70</v>
      </c>
      <c r="C1894" s="9" t="s">
        <v>241</v>
      </c>
      <c r="D1894" s="9" t="s">
        <v>27</v>
      </c>
      <c r="E1894" s="9" t="s">
        <v>1475</v>
      </c>
      <c r="F1894" s="9" t="s">
        <v>1475</v>
      </c>
      <c r="G1894" s="9" t="s">
        <v>1594</v>
      </c>
      <c r="H1894" s="9" t="s">
        <v>1595</v>
      </c>
      <c r="I1894" s="9" t="s">
        <v>54</v>
      </c>
      <c r="J1894" s="15">
        <v>2269.122555160302</v>
      </c>
      <c r="K1894" s="16">
        <v>4.9951524833404264</v>
      </c>
      <c r="L1894" s="9" t="s">
        <v>27</v>
      </c>
      <c r="M1894" s="9">
        <v>2021</v>
      </c>
      <c r="N1894" s="9" t="s">
        <v>31</v>
      </c>
      <c r="O1894" s="9" t="s">
        <v>31</v>
      </c>
      <c r="P1894" s="9">
        <v>2035</v>
      </c>
      <c r="Q1894" s="9" t="s">
        <v>32</v>
      </c>
      <c r="R1894" s="17">
        <v>1.2202282683036128</v>
      </c>
      <c r="S1894" s="9">
        <v>2035</v>
      </c>
      <c r="T1894" s="9" t="s">
        <v>27</v>
      </c>
      <c r="U1894" s="9" t="s">
        <v>225</v>
      </c>
      <c r="V1894" s="9" t="s">
        <v>226</v>
      </c>
      <c r="W1894" s="9">
        <v>96</v>
      </c>
      <c r="X1894" s="9" t="s">
        <v>227</v>
      </c>
    </row>
    <row r="1895" spans="1:24" ht="36">
      <c r="A1895" s="9" t="s">
        <v>1593</v>
      </c>
      <c r="B1895" s="9" t="s">
        <v>70</v>
      </c>
      <c r="C1895" s="9" t="s">
        <v>241</v>
      </c>
      <c r="D1895" s="9" t="s">
        <v>27</v>
      </c>
      <c r="E1895" s="9" t="s">
        <v>1476</v>
      </c>
      <c r="F1895" s="9" t="s">
        <v>1476</v>
      </c>
      <c r="G1895" s="9" t="s">
        <v>1594</v>
      </c>
      <c r="H1895" s="9" t="s">
        <v>1595</v>
      </c>
      <c r="I1895" s="9" t="s">
        <v>54</v>
      </c>
      <c r="J1895" s="15">
        <v>2574.8478667449276</v>
      </c>
      <c r="K1895" s="16">
        <v>5.7302285627050304</v>
      </c>
      <c r="L1895" s="9" t="s">
        <v>27</v>
      </c>
      <c r="M1895" s="9">
        <v>2021</v>
      </c>
      <c r="N1895" s="9" t="s">
        <v>31</v>
      </c>
      <c r="O1895" s="9" t="s">
        <v>31</v>
      </c>
      <c r="P1895" s="9">
        <v>2035</v>
      </c>
      <c r="Q1895" s="9" t="s">
        <v>32</v>
      </c>
      <c r="R1895" s="17">
        <v>1.1485720954357539</v>
      </c>
      <c r="S1895" s="9">
        <v>2035</v>
      </c>
      <c r="T1895" s="9" t="s">
        <v>27</v>
      </c>
      <c r="U1895" s="9" t="s">
        <v>225</v>
      </c>
      <c r="V1895" s="9" t="s">
        <v>226</v>
      </c>
      <c r="W1895" s="9">
        <v>96</v>
      </c>
      <c r="X1895" s="9" t="s">
        <v>227</v>
      </c>
    </row>
    <row r="1896" spans="1:24" ht="36">
      <c r="A1896" s="9" t="s">
        <v>1593</v>
      </c>
      <c r="B1896" s="9" t="s">
        <v>70</v>
      </c>
      <c r="C1896" s="9" t="s">
        <v>372</v>
      </c>
      <c r="D1896" s="9" t="s">
        <v>27</v>
      </c>
      <c r="E1896" s="9" t="s">
        <v>811</v>
      </c>
      <c r="F1896" s="9" t="s">
        <v>811</v>
      </c>
      <c r="G1896" s="9" t="s">
        <v>1594</v>
      </c>
      <c r="H1896" s="9" t="s">
        <v>1595</v>
      </c>
      <c r="I1896" s="9" t="s">
        <v>54</v>
      </c>
      <c r="J1896" s="15">
        <v>18571.787055810291</v>
      </c>
      <c r="K1896" s="16">
        <v>39.877992242797866</v>
      </c>
      <c r="L1896" s="9" t="s">
        <v>27</v>
      </c>
      <c r="M1896" s="9">
        <v>2021</v>
      </c>
      <c r="N1896" s="9" t="s">
        <v>31</v>
      </c>
      <c r="O1896" s="9" t="s">
        <v>31</v>
      </c>
      <c r="P1896" s="9">
        <v>2035</v>
      </c>
      <c r="Q1896" s="9" t="s">
        <v>32</v>
      </c>
      <c r="R1896" s="17">
        <v>9.0592384257875747</v>
      </c>
      <c r="S1896" s="9">
        <v>2035</v>
      </c>
      <c r="T1896" s="9" t="s">
        <v>27</v>
      </c>
      <c r="U1896" s="9" t="s">
        <v>225</v>
      </c>
      <c r="V1896" s="9" t="s">
        <v>226</v>
      </c>
      <c r="W1896" s="9">
        <v>96</v>
      </c>
      <c r="X1896" s="9" t="s">
        <v>227</v>
      </c>
    </row>
    <row r="1897" spans="1:24" ht="36">
      <c r="A1897" s="9" t="s">
        <v>1593</v>
      </c>
      <c r="B1897" s="9" t="s">
        <v>70</v>
      </c>
      <c r="C1897" s="9" t="s">
        <v>241</v>
      </c>
      <c r="D1897" s="9" t="s">
        <v>27</v>
      </c>
      <c r="E1897" s="9" t="s">
        <v>813</v>
      </c>
      <c r="F1897" s="9" t="s">
        <v>813</v>
      </c>
      <c r="G1897" s="9" t="s">
        <v>1594</v>
      </c>
      <c r="H1897" s="9" t="s">
        <v>1595</v>
      </c>
      <c r="I1897" s="9" t="s">
        <v>54</v>
      </c>
      <c r="J1897" s="15">
        <v>11143.701407234561</v>
      </c>
      <c r="K1897" s="16">
        <v>37.867980577226803</v>
      </c>
      <c r="L1897" s="9" t="s">
        <v>27</v>
      </c>
      <c r="M1897" s="9">
        <v>2021</v>
      </c>
      <c r="N1897" s="9" t="s">
        <v>31</v>
      </c>
      <c r="O1897" s="9" t="s">
        <v>31</v>
      </c>
      <c r="P1897" s="9">
        <v>2035</v>
      </c>
      <c r="Q1897" s="9" t="s">
        <v>32</v>
      </c>
      <c r="R1897" s="17">
        <v>4.6964620063905924</v>
      </c>
      <c r="S1897" s="9">
        <v>2035</v>
      </c>
      <c r="T1897" s="9" t="s">
        <v>27</v>
      </c>
      <c r="U1897" s="9" t="s">
        <v>225</v>
      </c>
      <c r="V1897" s="9" t="s">
        <v>226</v>
      </c>
      <c r="W1897" s="9">
        <v>96</v>
      </c>
      <c r="X1897" s="9" t="s">
        <v>227</v>
      </c>
    </row>
    <row r="1898" spans="1:24" ht="36">
      <c r="A1898" s="9" t="s">
        <v>1593</v>
      </c>
      <c r="B1898" s="9" t="s">
        <v>70</v>
      </c>
      <c r="C1898" s="9" t="s">
        <v>229</v>
      </c>
      <c r="D1898" s="9" t="s">
        <v>27</v>
      </c>
      <c r="E1898" s="9" t="s">
        <v>815</v>
      </c>
      <c r="F1898" s="9" t="s">
        <v>815</v>
      </c>
      <c r="G1898" s="9" t="s">
        <v>1594</v>
      </c>
      <c r="H1898" s="9" t="s">
        <v>1595</v>
      </c>
      <c r="I1898" s="9" t="s">
        <v>54</v>
      </c>
      <c r="J1898" s="15">
        <v>3387.3851347888808</v>
      </c>
      <c r="K1898" s="16">
        <v>8.3654110143189921</v>
      </c>
      <c r="L1898" s="9" t="s">
        <v>27</v>
      </c>
      <c r="M1898" s="9">
        <v>2021</v>
      </c>
      <c r="N1898" s="9" t="s">
        <v>31</v>
      </c>
      <c r="O1898" s="9" t="s">
        <v>31</v>
      </c>
      <c r="P1898" s="9">
        <v>2035</v>
      </c>
      <c r="Q1898" s="9" t="s">
        <v>32</v>
      </c>
      <c r="R1898" s="17">
        <v>1.6774466036782305</v>
      </c>
      <c r="S1898" s="9">
        <v>2035</v>
      </c>
      <c r="T1898" s="9" t="s">
        <v>27</v>
      </c>
      <c r="U1898" s="9" t="s">
        <v>225</v>
      </c>
      <c r="V1898" s="9" t="s">
        <v>226</v>
      </c>
      <c r="W1898" s="9">
        <v>96</v>
      </c>
      <c r="X1898" s="9" t="s">
        <v>227</v>
      </c>
    </row>
    <row r="1899" spans="1:24" ht="36">
      <c r="A1899" s="9" t="s">
        <v>1593</v>
      </c>
      <c r="B1899" s="9" t="s">
        <v>70</v>
      </c>
      <c r="C1899" s="9" t="s">
        <v>247</v>
      </c>
      <c r="D1899" s="9" t="s">
        <v>27</v>
      </c>
      <c r="E1899" s="9" t="s">
        <v>407</v>
      </c>
      <c r="F1899" s="9" t="s">
        <v>407</v>
      </c>
      <c r="G1899" s="9" t="s">
        <v>1594</v>
      </c>
      <c r="H1899" s="9" t="s">
        <v>1595</v>
      </c>
      <c r="I1899" s="9" t="s">
        <v>54</v>
      </c>
      <c r="J1899" s="15">
        <v>1299.9721901793953</v>
      </c>
      <c r="K1899" s="16">
        <v>3.1375871997539724</v>
      </c>
      <c r="L1899" s="9" t="s">
        <v>27</v>
      </c>
      <c r="M1899" s="9">
        <v>2021</v>
      </c>
      <c r="N1899" s="9" t="s">
        <v>31</v>
      </c>
      <c r="O1899" s="9" t="s">
        <v>31</v>
      </c>
      <c r="P1899" s="9">
        <v>2035</v>
      </c>
      <c r="Q1899" s="9" t="s">
        <v>32</v>
      </c>
      <c r="R1899" s="17">
        <v>0.75730429048725734</v>
      </c>
      <c r="S1899" s="9">
        <v>2035</v>
      </c>
      <c r="T1899" s="9" t="s">
        <v>27</v>
      </c>
      <c r="U1899" s="9" t="s">
        <v>225</v>
      </c>
      <c r="V1899" s="9" t="s">
        <v>226</v>
      </c>
      <c r="W1899" s="9">
        <v>96</v>
      </c>
      <c r="X1899" s="9" t="s">
        <v>227</v>
      </c>
    </row>
    <row r="1900" spans="1:24" ht="36">
      <c r="A1900" s="9" t="s">
        <v>1593</v>
      </c>
      <c r="B1900" s="9" t="s">
        <v>70</v>
      </c>
      <c r="C1900" s="9" t="s">
        <v>241</v>
      </c>
      <c r="D1900" s="9" t="s">
        <v>27</v>
      </c>
      <c r="E1900" s="9" t="s">
        <v>1477</v>
      </c>
      <c r="F1900" s="9" t="s">
        <v>1477</v>
      </c>
      <c r="G1900" s="9" t="s">
        <v>1594</v>
      </c>
      <c r="H1900" s="9" t="s">
        <v>1595</v>
      </c>
      <c r="I1900" s="9" t="s">
        <v>54</v>
      </c>
      <c r="J1900" s="15">
        <v>16572.720158594067</v>
      </c>
      <c r="K1900" s="16">
        <v>45.941300077065776</v>
      </c>
      <c r="L1900" s="9" t="s">
        <v>27</v>
      </c>
      <c r="M1900" s="9">
        <v>2021</v>
      </c>
      <c r="N1900" s="9" t="s">
        <v>31</v>
      </c>
      <c r="O1900" s="9" t="s">
        <v>31</v>
      </c>
      <c r="P1900" s="9">
        <v>2035</v>
      </c>
      <c r="Q1900" s="9" t="s">
        <v>32</v>
      </c>
      <c r="R1900" s="17">
        <v>9.5646378974850954</v>
      </c>
      <c r="S1900" s="9">
        <v>2035</v>
      </c>
      <c r="T1900" s="9" t="s">
        <v>27</v>
      </c>
      <c r="U1900" s="9" t="s">
        <v>225</v>
      </c>
      <c r="V1900" s="9" t="s">
        <v>226</v>
      </c>
      <c r="W1900" s="9">
        <v>96</v>
      </c>
      <c r="X1900" s="9" t="s">
        <v>227</v>
      </c>
    </row>
    <row r="1901" spans="1:24" ht="36">
      <c r="A1901" s="9" t="s">
        <v>1593</v>
      </c>
      <c r="B1901" s="9" t="s">
        <v>70</v>
      </c>
      <c r="C1901" s="9" t="s">
        <v>346</v>
      </c>
      <c r="D1901" s="9" t="s">
        <v>27</v>
      </c>
      <c r="E1901" s="9" t="s">
        <v>1478</v>
      </c>
      <c r="F1901" s="9" t="s">
        <v>1478</v>
      </c>
      <c r="G1901" s="9" t="s">
        <v>1594</v>
      </c>
      <c r="H1901" s="9" t="s">
        <v>1595</v>
      </c>
      <c r="I1901" s="9" t="s">
        <v>54</v>
      </c>
      <c r="J1901" s="15">
        <v>19323.787255122286</v>
      </c>
      <c r="K1901" s="16">
        <v>39.088619993651442</v>
      </c>
      <c r="L1901" s="9" t="s">
        <v>27</v>
      </c>
      <c r="M1901" s="9">
        <v>2021</v>
      </c>
      <c r="N1901" s="9" t="s">
        <v>31</v>
      </c>
      <c r="O1901" s="9" t="s">
        <v>31</v>
      </c>
      <c r="P1901" s="9">
        <v>2035</v>
      </c>
      <c r="Q1901" s="9" t="s">
        <v>32</v>
      </c>
      <c r="R1901" s="17">
        <v>10.70057230409469</v>
      </c>
      <c r="S1901" s="9">
        <v>2035</v>
      </c>
      <c r="T1901" s="9" t="s">
        <v>27</v>
      </c>
      <c r="U1901" s="9" t="s">
        <v>225</v>
      </c>
      <c r="V1901" s="9" t="s">
        <v>226</v>
      </c>
      <c r="W1901" s="9">
        <v>96</v>
      </c>
      <c r="X1901" s="9" t="s">
        <v>227</v>
      </c>
    </row>
    <row r="1902" spans="1:24" ht="36">
      <c r="A1902" s="9" t="s">
        <v>1593</v>
      </c>
      <c r="B1902" s="9" t="s">
        <v>70</v>
      </c>
      <c r="C1902" s="9" t="s">
        <v>316</v>
      </c>
      <c r="D1902" s="9" t="s">
        <v>27</v>
      </c>
      <c r="E1902" s="9" t="s">
        <v>1479</v>
      </c>
      <c r="F1902" s="9" t="s">
        <v>1479</v>
      </c>
      <c r="G1902" s="9" t="s">
        <v>1594</v>
      </c>
      <c r="H1902" s="9" t="s">
        <v>1595</v>
      </c>
      <c r="I1902" s="9" t="s">
        <v>54</v>
      </c>
      <c r="J1902" s="15">
        <v>9865.7414691022987</v>
      </c>
      <c r="K1902" s="16">
        <v>15.587143325075905</v>
      </c>
      <c r="L1902" s="9" t="s">
        <v>27</v>
      </c>
      <c r="M1902" s="9">
        <v>2021</v>
      </c>
      <c r="N1902" s="9" t="s">
        <v>31</v>
      </c>
      <c r="O1902" s="9" t="s">
        <v>31</v>
      </c>
      <c r="P1902" s="9">
        <v>2035</v>
      </c>
      <c r="Q1902" s="9" t="s">
        <v>32</v>
      </c>
      <c r="R1902" s="17">
        <v>4.2744176075023477</v>
      </c>
      <c r="S1902" s="9">
        <v>2035</v>
      </c>
      <c r="T1902" s="9" t="s">
        <v>27</v>
      </c>
      <c r="U1902" s="9" t="s">
        <v>225</v>
      </c>
      <c r="V1902" s="9" t="s">
        <v>226</v>
      </c>
      <c r="W1902" s="9">
        <v>96</v>
      </c>
      <c r="X1902" s="9" t="s">
        <v>227</v>
      </c>
    </row>
    <row r="1903" spans="1:24" ht="36">
      <c r="A1903" s="9" t="s">
        <v>1593</v>
      </c>
      <c r="B1903" s="9" t="s">
        <v>70</v>
      </c>
      <c r="C1903" s="9" t="s">
        <v>455</v>
      </c>
      <c r="D1903" s="9" t="s">
        <v>27</v>
      </c>
      <c r="E1903" s="9" t="s">
        <v>1070</v>
      </c>
      <c r="F1903" s="9" t="s">
        <v>1070</v>
      </c>
      <c r="G1903" s="9" t="s">
        <v>1594</v>
      </c>
      <c r="H1903" s="9" t="s">
        <v>1595</v>
      </c>
      <c r="I1903" s="9" t="s">
        <v>54</v>
      </c>
      <c r="J1903" s="15">
        <v>5100.1421416349776</v>
      </c>
      <c r="K1903" s="16">
        <v>10.095990036929667</v>
      </c>
      <c r="L1903" s="9" t="s">
        <v>27</v>
      </c>
      <c r="M1903" s="9">
        <v>2021</v>
      </c>
      <c r="N1903" s="9" t="s">
        <v>31</v>
      </c>
      <c r="O1903" s="9" t="s">
        <v>31</v>
      </c>
      <c r="P1903" s="9">
        <v>2035</v>
      </c>
      <c r="Q1903" s="9" t="s">
        <v>32</v>
      </c>
      <c r="R1903" s="17">
        <v>1.7168607292362663</v>
      </c>
      <c r="S1903" s="9">
        <v>2035</v>
      </c>
      <c r="T1903" s="9" t="s">
        <v>27</v>
      </c>
      <c r="U1903" s="9" t="s">
        <v>225</v>
      </c>
      <c r="V1903" s="9" t="s">
        <v>226</v>
      </c>
      <c r="W1903" s="9">
        <v>96</v>
      </c>
      <c r="X1903" s="9" t="s">
        <v>227</v>
      </c>
    </row>
    <row r="1904" spans="1:24" ht="36">
      <c r="A1904" s="9" t="s">
        <v>1593</v>
      </c>
      <c r="B1904" s="9" t="s">
        <v>70</v>
      </c>
      <c r="C1904" s="9" t="s">
        <v>234</v>
      </c>
      <c r="D1904" s="9" t="s">
        <v>27</v>
      </c>
      <c r="E1904" s="9" t="s">
        <v>817</v>
      </c>
      <c r="F1904" s="9" t="s">
        <v>817</v>
      </c>
      <c r="G1904" s="9" t="s">
        <v>1594</v>
      </c>
      <c r="H1904" s="9" t="s">
        <v>1595</v>
      </c>
      <c r="I1904" s="9" t="s">
        <v>54</v>
      </c>
      <c r="J1904" s="15">
        <v>10855.15269464889</v>
      </c>
      <c r="K1904" s="16">
        <v>24.348934611560775</v>
      </c>
      <c r="L1904" s="9" t="s">
        <v>27</v>
      </c>
      <c r="M1904" s="9">
        <v>2021</v>
      </c>
      <c r="N1904" s="9" t="s">
        <v>31</v>
      </c>
      <c r="O1904" s="9" t="s">
        <v>31</v>
      </c>
      <c r="P1904" s="9">
        <v>2035</v>
      </c>
      <c r="Q1904" s="9" t="s">
        <v>32</v>
      </c>
      <c r="R1904" s="17">
        <v>5.8631633488741723</v>
      </c>
      <c r="S1904" s="9">
        <v>2035</v>
      </c>
      <c r="T1904" s="9" t="s">
        <v>27</v>
      </c>
      <c r="U1904" s="9" t="s">
        <v>225</v>
      </c>
      <c r="V1904" s="9" t="s">
        <v>226</v>
      </c>
      <c r="W1904" s="9">
        <v>96</v>
      </c>
      <c r="X1904" s="9" t="s">
        <v>227</v>
      </c>
    </row>
    <row r="1905" spans="1:24" ht="36">
      <c r="A1905" s="9" t="s">
        <v>1593</v>
      </c>
      <c r="B1905" s="9" t="s">
        <v>70</v>
      </c>
      <c r="C1905" s="9" t="s">
        <v>136</v>
      </c>
      <c r="D1905" s="9" t="s">
        <v>27</v>
      </c>
      <c r="E1905" s="9" t="s">
        <v>819</v>
      </c>
      <c r="F1905" s="9" t="s">
        <v>819</v>
      </c>
      <c r="G1905" s="9" t="s">
        <v>1594</v>
      </c>
      <c r="H1905" s="9" t="s">
        <v>1595</v>
      </c>
      <c r="I1905" s="9" t="s">
        <v>54</v>
      </c>
      <c r="J1905" s="15">
        <v>14142.5140656656</v>
      </c>
      <c r="K1905" s="16">
        <v>42.472853587340914</v>
      </c>
      <c r="L1905" s="9" t="s">
        <v>27</v>
      </c>
      <c r="M1905" s="9">
        <v>2021</v>
      </c>
      <c r="N1905" s="9" t="s">
        <v>31</v>
      </c>
      <c r="O1905" s="9" t="s">
        <v>31</v>
      </c>
      <c r="P1905" s="9">
        <v>2035</v>
      </c>
      <c r="Q1905" s="9" t="s">
        <v>32</v>
      </c>
      <c r="R1905" s="17">
        <v>7.0660595051226114</v>
      </c>
      <c r="S1905" s="9">
        <v>2035</v>
      </c>
      <c r="T1905" s="9" t="s">
        <v>27</v>
      </c>
      <c r="U1905" s="9" t="s">
        <v>225</v>
      </c>
      <c r="V1905" s="9" t="s">
        <v>226</v>
      </c>
      <c r="W1905" s="9">
        <v>96</v>
      </c>
      <c r="X1905" s="9" t="s">
        <v>227</v>
      </c>
    </row>
    <row r="1906" spans="1:24" ht="36">
      <c r="A1906" s="9" t="s">
        <v>1593</v>
      </c>
      <c r="B1906" s="9" t="s">
        <v>70</v>
      </c>
      <c r="C1906" s="9" t="s">
        <v>234</v>
      </c>
      <c r="D1906" s="9" t="s">
        <v>27</v>
      </c>
      <c r="E1906" s="9" t="s">
        <v>1480</v>
      </c>
      <c r="F1906" s="9" t="s">
        <v>1480</v>
      </c>
      <c r="G1906" s="9" t="s">
        <v>1594</v>
      </c>
      <c r="H1906" s="9" t="s">
        <v>1595</v>
      </c>
      <c r="I1906" s="9" t="s">
        <v>54</v>
      </c>
      <c r="J1906" s="15">
        <v>4118.8554592579139</v>
      </c>
      <c r="K1906" s="16">
        <v>6.6748465933947267</v>
      </c>
      <c r="L1906" s="9" t="s">
        <v>27</v>
      </c>
      <c r="M1906" s="9">
        <v>2021</v>
      </c>
      <c r="N1906" s="9" t="s">
        <v>31</v>
      </c>
      <c r="O1906" s="9" t="s">
        <v>31</v>
      </c>
      <c r="P1906" s="9">
        <v>2035</v>
      </c>
      <c r="Q1906" s="9" t="s">
        <v>32</v>
      </c>
      <c r="R1906" s="17">
        <v>1.3162324523380533</v>
      </c>
      <c r="S1906" s="9">
        <v>2035</v>
      </c>
      <c r="T1906" s="9" t="s">
        <v>27</v>
      </c>
      <c r="U1906" s="9" t="s">
        <v>225</v>
      </c>
      <c r="V1906" s="9" t="s">
        <v>226</v>
      </c>
      <c r="W1906" s="9">
        <v>96</v>
      </c>
      <c r="X1906" s="9" t="s">
        <v>227</v>
      </c>
    </row>
    <row r="1907" spans="1:24" ht="36">
      <c r="A1907" s="9" t="s">
        <v>1593</v>
      </c>
      <c r="B1907" s="9" t="s">
        <v>70</v>
      </c>
      <c r="C1907" s="9" t="s">
        <v>884</v>
      </c>
      <c r="D1907" s="9" t="s">
        <v>27</v>
      </c>
      <c r="E1907" s="9" t="s">
        <v>1481</v>
      </c>
      <c r="F1907" s="9" t="s">
        <v>1481</v>
      </c>
      <c r="G1907" s="9" t="s">
        <v>1594</v>
      </c>
      <c r="H1907" s="9" t="s">
        <v>1595</v>
      </c>
      <c r="I1907" s="9" t="s">
        <v>54</v>
      </c>
      <c r="J1907" s="15">
        <v>6019.3491517735283</v>
      </c>
      <c r="K1907" s="16">
        <v>9.7886212666953707</v>
      </c>
      <c r="L1907" s="9" t="s">
        <v>27</v>
      </c>
      <c r="M1907" s="9">
        <v>2021</v>
      </c>
      <c r="N1907" s="9" t="s">
        <v>31</v>
      </c>
      <c r="O1907" s="9" t="s">
        <v>31</v>
      </c>
      <c r="P1907" s="9">
        <v>2035</v>
      </c>
      <c r="Q1907" s="9" t="s">
        <v>32</v>
      </c>
      <c r="R1907" s="17">
        <v>2.5859736374968292</v>
      </c>
      <c r="S1907" s="9">
        <v>2035</v>
      </c>
      <c r="T1907" s="9" t="s">
        <v>27</v>
      </c>
      <c r="U1907" s="9" t="s">
        <v>225</v>
      </c>
      <c r="V1907" s="9" t="s">
        <v>226</v>
      </c>
      <c r="W1907" s="9">
        <v>96</v>
      </c>
      <c r="X1907" s="9" t="s">
        <v>227</v>
      </c>
    </row>
    <row r="1908" spans="1:24" ht="36">
      <c r="A1908" s="9" t="s">
        <v>1593</v>
      </c>
      <c r="B1908" s="9" t="s">
        <v>70</v>
      </c>
      <c r="C1908" s="9" t="s">
        <v>288</v>
      </c>
      <c r="D1908" s="9" t="s">
        <v>27</v>
      </c>
      <c r="E1908" s="9" t="s">
        <v>1072</v>
      </c>
      <c r="F1908" s="9" t="s">
        <v>1072</v>
      </c>
      <c r="G1908" s="9" t="s">
        <v>1594</v>
      </c>
      <c r="H1908" s="9" t="s">
        <v>1595</v>
      </c>
      <c r="I1908" s="9" t="s">
        <v>54</v>
      </c>
      <c r="J1908" s="15">
        <v>6108.4420679177538</v>
      </c>
      <c r="K1908" s="16">
        <v>11.04606080350602</v>
      </c>
      <c r="L1908" s="9" t="s">
        <v>27</v>
      </c>
      <c r="M1908" s="9">
        <v>2021</v>
      </c>
      <c r="N1908" s="9" t="s">
        <v>31</v>
      </c>
      <c r="O1908" s="9" t="s">
        <v>31</v>
      </c>
      <c r="P1908" s="9">
        <v>2035</v>
      </c>
      <c r="Q1908" s="9" t="s">
        <v>32</v>
      </c>
      <c r="R1908" s="17">
        <v>3.3449951323757547</v>
      </c>
      <c r="S1908" s="9">
        <v>2035</v>
      </c>
      <c r="T1908" s="9" t="s">
        <v>27</v>
      </c>
      <c r="U1908" s="9" t="s">
        <v>225</v>
      </c>
      <c r="V1908" s="9" t="s">
        <v>226</v>
      </c>
      <c r="W1908" s="9">
        <v>96</v>
      </c>
      <c r="X1908" s="9" t="s">
        <v>227</v>
      </c>
    </row>
    <row r="1909" spans="1:24" ht="36">
      <c r="A1909" s="9" t="s">
        <v>1593</v>
      </c>
      <c r="B1909" s="9" t="s">
        <v>70</v>
      </c>
      <c r="C1909" s="9" t="s">
        <v>241</v>
      </c>
      <c r="D1909" s="9" t="s">
        <v>27</v>
      </c>
      <c r="E1909" s="9" t="s">
        <v>1482</v>
      </c>
      <c r="F1909" s="9" t="s">
        <v>1482</v>
      </c>
      <c r="G1909" s="9" t="s">
        <v>1594</v>
      </c>
      <c r="H1909" s="9" t="s">
        <v>1595</v>
      </c>
      <c r="I1909" s="9" t="s">
        <v>54</v>
      </c>
      <c r="J1909" s="15">
        <v>353178.95682384411</v>
      </c>
      <c r="K1909" s="16">
        <v>853.2424548711457</v>
      </c>
      <c r="L1909" s="9" t="s">
        <v>27</v>
      </c>
      <c r="M1909" s="9">
        <v>2021</v>
      </c>
      <c r="N1909" s="9" t="s">
        <v>31</v>
      </c>
      <c r="O1909" s="9" t="s">
        <v>31</v>
      </c>
      <c r="P1909" s="9">
        <v>2035</v>
      </c>
      <c r="Q1909" s="9" t="s">
        <v>32</v>
      </c>
      <c r="R1909" s="17">
        <v>130.05857376533487</v>
      </c>
      <c r="S1909" s="9">
        <v>2035</v>
      </c>
      <c r="T1909" s="9" t="s">
        <v>27</v>
      </c>
      <c r="U1909" s="9" t="s">
        <v>225</v>
      </c>
      <c r="V1909" s="9" t="s">
        <v>226</v>
      </c>
      <c r="W1909" s="9">
        <v>96</v>
      </c>
      <c r="X1909" s="9" t="s">
        <v>227</v>
      </c>
    </row>
    <row r="1910" spans="1:24" ht="36">
      <c r="A1910" s="9" t="s">
        <v>1593</v>
      </c>
      <c r="B1910" s="9" t="s">
        <v>70</v>
      </c>
      <c r="C1910" s="9" t="s">
        <v>234</v>
      </c>
      <c r="D1910" s="9" t="s">
        <v>27</v>
      </c>
      <c r="E1910" s="9" t="s">
        <v>1483</v>
      </c>
      <c r="F1910" s="9" t="s">
        <v>1483</v>
      </c>
      <c r="G1910" s="9" t="s">
        <v>1594</v>
      </c>
      <c r="H1910" s="9" t="s">
        <v>1595</v>
      </c>
      <c r="I1910" s="9" t="s">
        <v>54</v>
      </c>
      <c r="J1910" s="15">
        <v>4079.6071488337129</v>
      </c>
      <c r="K1910" s="16">
        <v>10.958757834026011</v>
      </c>
      <c r="L1910" s="9" t="s">
        <v>27</v>
      </c>
      <c r="M1910" s="9">
        <v>2021</v>
      </c>
      <c r="N1910" s="9" t="s">
        <v>31</v>
      </c>
      <c r="O1910" s="9" t="s">
        <v>31</v>
      </c>
      <c r="P1910" s="9">
        <v>2035</v>
      </c>
      <c r="Q1910" s="9" t="s">
        <v>32</v>
      </c>
      <c r="R1910" s="17">
        <v>3.3704645295294644</v>
      </c>
      <c r="S1910" s="9">
        <v>2035</v>
      </c>
      <c r="T1910" s="9" t="s">
        <v>27</v>
      </c>
      <c r="U1910" s="9" t="s">
        <v>225</v>
      </c>
      <c r="V1910" s="9" t="s">
        <v>226</v>
      </c>
      <c r="W1910" s="9">
        <v>96</v>
      </c>
      <c r="X1910" s="9" t="s">
        <v>227</v>
      </c>
    </row>
    <row r="1911" spans="1:24" ht="36">
      <c r="A1911" s="9" t="s">
        <v>1593</v>
      </c>
      <c r="B1911" s="9" t="s">
        <v>70</v>
      </c>
      <c r="C1911" s="9" t="s">
        <v>241</v>
      </c>
      <c r="D1911" s="9" t="s">
        <v>27</v>
      </c>
      <c r="E1911" s="9" t="s">
        <v>243</v>
      </c>
      <c r="F1911" s="9" t="s">
        <v>243</v>
      </c>
      <c r="G1911" s="9" t="s">
        <v>1594</v>
      </c>
      <c r="H1911" s="9" t="s">
        <v>1595</v>
      </c>
      <c r="I1911" s="9" t="s">
        <v>54</v>
      </c>
      <c r="J1911" s="15">
        <v>10000.536110281864</v>
      </c>
      <c r="K1911" s="16">
        <v>45.113188015795991</v>
      </c>
      <c r="L1911" s="9" t="s">
        <v>27</v>
      </c>
      <c r="M1911" s="9">
        <v>2021</v>
      </c>
      <c r="N1911" s="9" t="s">
        <v>31</v>
      </c>
      <c r="O1911" s="9" t="s">
        <v>31</v>
      </c>
      <c r="P1911" s="9">
        <v>2035</v>
      </c>
      <c r="Q1911" s="9" t="s">
        <v>32</v>
      </c>
      <c r="R1911" s="17">
        <v>3.5534155908671505</v>
      </c>
      <c r="S1911" s="9">
        <v>2035</v>
      </c>
      <c r="T1911" s="9" t="s">
        <v>27</v>
      </c>
      <c r="U1911" s="9" t="s">
        <v>225</v>
      </c>
      <c r="V1911" s="9" t="s">
        <v>226</v>
      </c>
      <c r="W1911" s="9">
        <v>96</v>
      </c>
      <c r="X1911" s="9" t="s">
        <v>227</v>
      </c>
    </row>
    <row r="1912" spans="1:24" ht="36">
      <c r="A1912" s="9" t="s">
        <v>1593</v>
      </c>
      <c r="B1912" s="9" t="s">
        <v>70</v>
      </c>
      <c r="C1912" s="9" t="s">
        <v>346</v>
      </c>
      <c r="D1912" s="9" t="s">
        <v>27</v>
      </c>
      <c r="E1912" s="9" t="s">
        <v>1484</v>
      </c>
      <c r="F1912" s="9" t="s">
        <v>1484</v>
      </c>
      <c r="G1912" s="9" t="s">
        <v>1594</v>
      </c>
      <c r="H1912" s="9" t="s">
        <v>1595</v>
      </c>
      <c r="I1912" s="9" t="s">
        <v>54</v>
      </c>
      <c r="J1912" s="15">
        <v>11720.707519772601</v>
      </c>
      <c r="K1912" s="16">
        <v>27.832219417879323</v>
      </c>
      <c r="L1912" s="9" t="s">
        <v>27</v>
      </c>
      <c r="M1912" s="9">
        <v>2021</v>
      </c>
      <c r="N1912" s="9" t="s">
        <v>31</v>
      </c>
      <c r="O1912" s="9" t="s">
        <v>31</v>
      </c>
      <c r="P1912" s="9">
        <v>2035</v>
      </c>
      <c r="Q1912" s="9" t="s">
        <v>32</v>
      </c>
      <c r="R1912" s="17">
        <v>5.94721610311991</v>
      </c>
      <c r="S1912" s="9">
        <v>2035</v>
      </c>
      <c r="T1912" s="9" t="s">
        <v>27</v>
      </c>
      <c r="U1912" s="9" t="s">
        <v>225</v>
      </c>
      <c r="V1912" s="9" t="s">
        <v>226</v>
      </c>
      <c r="W1912" s="9">
        <v>96</v>
      </c>
      <c r="X1912" s="9" t="s">
        <v>227</v>
      </c>
    </row>
    <row r="1913" spans="1:24" ht="36">
      <c r="A1913" s="9" t="s">
        <v>1593</v>
      </c>
      <c r="B1913" s="9" t="s">
        <v>70</v>
      </c>
      <c r="C1913" s="9" t="s">
        <v>465</v>
      </c>
      <c r="D1913" s="9" t="s">
        <v>27</v>
      </c>
      <c r="E1913" s="9" t="s">
        <v>1074</v>
      </c>
      <c r="F1913" s="9" t="s">
        <v>1074</v>
      </c>
      <c r="G1913" s="9" t="s">
        <v>1594</v>
      </c>
      <c r="H1913" s="9" t="s">
        <v>1595</v>
      </c>
      <c r="I1913" s="9" t="s">
        <v>54</v>
      </c>
      <c r="J1913" s="15">
        <v>2763.1937628532696</v>
      </c>
      <c r="K1913" s="16">
        <v>4.8112646553773608</v>
      </c>
      <c r="L1913" s="9" t="s">
        <v>27</v>
      </c>
      <c r="M1913" s="9">
        <v>2021</v>
      </c>
      <c r="N1913" s="9" t="s">
        <v>31</v>
      </c>
      <c r="O1913" s="9" t="s">
        <v>31</v>
      </c>
      <c r="P1913" s="9">
        <v>2035</v>
      </c>
      <c r="Q1913" s="9" t="s">
        <v>32</v>
      </c>
      <c r="R1913" s="17">
        <v>1.5312682250295846</v>
      </c>
      <c r="S1913" s="9">
        <v>2035</v>
      </c>
      <c r="T1913" s="9" t="s">
        <v>27</v>
      </c>
      <c r="U1913" s="9" t="s">
        <v>225</v>
      </c>
      <c r="V1913" s="9" t="s">
        <v>226</v>
      </c>
      <c r="W1913" s="9">
        <v>96</v>
      </c>
      <c r="X1913" s="9" t="s">
        <v>227</v>
      </c>
    </row>
    <row r="1914" spans="1:24" ht="36">
      <c r="A1914" s="9" t="s">
        <v>1593</v>
      </c>
      <c r="B1914" s="9" t="s">
        <v>70</v>
      </c>
      <c r="C1914" s="9" t="s">
        <v>346</v>
      </c>
      <c r="D1914" s="9" t="s">
        <v>27</v>
      </c>
      <c r="E1914" s="9" t="s">
        <v>1485</v>
      </c>
      <c r="F1914" s="9" t="s">
        <v>1485</v>
      </c>
      <c r="G1914" s="9" t="s">
        <v>1594</v>
      </c>
      <c r="H1914" s="9" t="s">
        <v>1595</v>
      </c>
      <c r="I1914" s="9" t="s">
        <v>54</v>
      </c>
      <c r="J1914" s="15">
        <v>2138.6943949633078</v>
      </c>
      <c r="K1914" s="16">
        <v>5.974152352350437</v>
      </c>
      <c r="L1914" s="9" t="s">
        <v>27</v>
      </c>
      <c r="M1914" s="9">
        <v>2021</v>
      </c>
      <c r="N1914" s="9" t="s">
        <v>31</v>
      </c>
      <c r="O1914" s="9" t="s">
        <v>31</v>
      </c>
      <c r="P1914" s="9">
        <v>2035</v>
      </c>
      <c r="Q1914" s="9" t="s">
        <v>32</v>
      </c>
      <c r="R1914" s="17">
        <v>1.1802016252891323</v>
      </c>
      <c r="S1914" s="9">
        <v>2035</v>
      </c>
      <c r="T1914" s="9" t="s">
        <v>27</v>
      </c>
      <c r="U1914" s="9" t="s">
        <v>225</v>
      </c>
      <c r="V1914" s="9" t="s">
        <v>226</v>
      </c>
      <c r="W1914" s="9">
        <v>96</v>
      </c>
      <c r="X1914" s="9" t="s">
        <v>227</v>
      </c>
    </row>
    <row r="1915" spans="1:24" ht="36">
      <c r="A1915" s="9" t="s">
        <v>1593</v>
      </c>
      <c r="B1915" s="9" t="s">
        <v>70</v>
      </c>
      <c r="C1915" s="9" t="s">
        <v>346</v>
      </c>
      <c r="D1915" s="9" t="s">
        <v>27</v>
      </c>
      <c r="E1915" s="9" t="s">
        <v>1486</v>
      </c>
      <c r="F1915" s="9" t="s">
        <v>1486</v>
      </c>
      <c r="G1915" s="9" t="s">
        <v>1594</v>
      </c>
      <c r="H1915" s="9" t="s">
        <v>1595</v>
      </c>
      <c r="I1915" s="9" t="s">
        <v>54</v>
      </c>
      <c r="J1915" s="15">
        <v>2805.7505653238791</v>
      </c>
      <c r="K1915" s="16">
        <v>7.5982729665788762</v>
      </c>
      <c r="L1915" s="9" t="s">
        <v>27</v>
      </c>
      <c r="M1915" s="9">
        <v>2021</v>
      </c>
      <c r="N1915" s="9" t="s">
        <v>31</v>
      </c>
      <c r="O1915" s="9" t="s">
        <v>31</v>
      </c>
      <c r="P1915" s="9">
        <v>2035</v>
      </c>
      <c r="Q1915" s="9" t="s">
        <v>32</v>
      </c>
      <c r="R1915" s="17">
        <v>1.8694810544459857</v>
      </c>
      <c r="S1915" s="9">
        <v>2035</v>
      </c>
      <c r="T1915" s="9" t="s">
        <v>27</v>
      </c>
      <c r="U1915" s="9" t="s">
        <v>225</v>
      </c>
      <c r="V1915" s="9" t="s">
        <v>226</v>
      </c>
      <c r="W1915" s="9">
        <v>96</v>
      </c>
      <c r="X1915" s="9" t="s">
        <v>227</v>
      </c>
    </row>
    <row r="1916" spans="1:24" ht="36">
      <c r="A1916" s="9" t="s">
        <v>1593</v>
      </c>
      <c r="B1916" s="9" t="s">
        <v>70</v>
      </c>
      <c r="C1916" s="9" t="s">
        <v>247</v>
      </c>
      <c r="D1916" s="9" t="s">
        <v>27</v>
      </c>
      <c r="E1916" s="9" t="s">
        <v>821</v>
      </c>
      <c r="F1916" s="9" t="s">
        <v>821</v>
      </c>
      <c r="G1916" s="9" t="s">
        <v>1594</v>
      </c>
      <c r="H1916" s="9" t="s">
        <v>1595</v>
      </c>
      <c r="I1916" s="9" t="s">
        <v>54</v>
      </c>
      <c r="J1916" s="15">
        <v>3259.5224811001031</v>
      </c>
      <c r="K1916" s="16">
        <v>10.864046852774377</v>
      </c>
      <c r="L1916" s="9" t="s">
        <v>27</v>
      </c>
      <c r="M1916" s="9">
        <v>2021</v>
      </c>
      <c r="N1916" s="9" t="s">
        <v>31</v>
      </c>
      <c r="O1916" s="9" t="s">
        <v>31</v>
      </c>
      <c r="P1916" s="9">
        <v>2035</v>
      </c>
      <c r="Q1916" s="9" t="s">
        <v>32</v>
      </c>
      <c r="R1916" s="17">
        <v>2.1262796144833827</v>
      </c>
      <c r="S1916" s="9">
        <v>2035</v>
      </c>
      <c r="T1916" s="9" t="s">
        <v>27</v>
      </c>
      <c r="U1916" s="9" t="s">
        <v>225</v>
      </c>
      <c r="V1916" s="9" t="s">
        <v>226</v>
      </c>
      <c r="W1916" s="9">
        <v>96</v>
      </c>
      <c r="X1916" s="9" t="s">
        <v>227</v>
      </c>
    </row>
    <row r="1917" spans="1:24" ht="36">
      <c r="A1917" s="9" t="s">
        <v>1593</v>
      </c>
      <c r="B1917" s="9" t="s">
        <v>70</v>
      </c>
      <c r="C1917" s="9" t="s">
        <v>316</v>
      </c>
      <c r="D1917" s="9" t="s">
        <v>27</v>
      </c>
      <c r="E1917" s="9" t="s">
        <v>1487</v>
      </c>
      <c r="F1917" s="9" t="s">
        <v>1487</v>
      </c>
      <c r="G1917" s="9" t="s">
        <v>1594</v>
      </c>
      <c r="H1917" s="9" t="s">
        <v>1595</v>
      </c>
      <c r="I1917" s="9" t="s">
        <v>54</v>
      </c>
      <c r="J1917" s="15">
        <v>8883.1907640366644</v>
      </c>
      <c r="K1917" s="16">
        <v>20.87081713226943</v>
      </c>
      <c r="L1917" s="9" t="s">
        <v>27</v>
      </c>
      <c r="M1917" s="9">
        <v>2021</v>
      </c>
      <c r="N1917" s="9" t="s">
        <v>31</v>
      </c>
      <c r="O1917" s="9" t="s">
        <v>31</v>
      </c>
      <c r="P1917" s="9">
        <v>2035</v>
      </c>
      <c r="Q1917" s="9" t="s">
        <v>32</v>
      </c>
      <c r="R1917" s="17">
        <v>5.0248213932196757</v>
      </c>
      <c r="S1917" s="9">
        <v>2035</v>
      </c>
      <c r="T1917" s="9" t="s">
        <v>27</v>
      </c>
      <c r="U1917" s="9" t="s">
        <v>225</v>
      </c>
      <c r="V1917" s="9" t="s">
        <v>226</v>
      </c>
      <c r="W1917" s="9">
        <v>96</v>
      </c>
      <c r="X1917" s="9" t="s">
        <v>227</v>
      </c>
    </row>
    <row r="1918" spans="1:24" ht="36">
      <c r="A1918" s="9" t="s">
        <v>1593</v>
      </c>
      <c r="B1918" s="9" t="s">
        <v>70</v>
      </c>
      <c r="C1918" s="9" t="s">
        <v>284</v>
      </c>
      <c r="D1918" s="9" t="s">
        <v>27</v>
      </c>
      <c r="E1918" s="9" t="s">
        <v>823</v>
      </c>
      <c r="F1918" s="9" t="s">
        <v>823</v>
      </c>
      <c r="G1918" s="9" t="s">
        <v>1594</v>
      </c>
      <c r="H1918" s="9" t="s">
        <v>1595</v>
      </c>
      <c r="I1918" s="9" t="s">
        <v>54</v>
      </c>
      <c r="J1918" s="15">
        <v>10739.754459765323</v>
      </c>
      <c r="K1918" s="16">
        <v>32.378041767086181</v>
      </c>
      <c r="L1918" s="9" t="s">
        <v>27</v>
      </c>
      <c r="M1918" s="9">
        <v>2021</v>
      </c>
      <c r="N1918" s="9" t="s">
        <v>31</v>
      </c>
      <c r="O1918" s="9" t="s">
        <v>31</v>
      </c>
      <c r="P1918" s="9">
        <v>2035</v>
      </c>
      <c r="Q1918" s="9" t="s">
        <v>32</v>
      </c>
      <c r="R1918" s="17">
        <v>11.468238656275034</v>
      </c>
      <c r="S1918" s="9">
        <v>2035</v>
      </c>
      <c r="T1918" s="9" t="s">
        <v>27</v>
      </c>
      <c r="U1918" s="9" t="s">
        <v>225</v>
      </c>
      <c r="V1918" s="9" t="s">
        <v>226</v>
      </c>
      <c r="W1918" s="9">
        <v>96</v>
      </c>
      <c r="X1918" s="9" t="s">
        <v>227</v>
      </c>
    </row>
    <row r="1919" spans="1:24" ht="36">
      <c r="A1919" s="9" t="s">
        <v>1593</v>
      </c>
      <c r="B1919" s="9" t="s">
        <v>70</v>
      </c>
      <c r="C1919" s="9" t="s">
        <v>221</v>
      </c>
      <c r="D1919" s="9" t="s">
        <v>27</v>
      </c>
      <c r="E1919" s="9" t="s">
        <v>1076</v>
      </c>
      <c r="F1919" s="9" t="s">
        <v>1076</v>
      </c>
      <c r="G1919" s="9" t="s">
        <v>1594</v>
      </c>
      <c r="H1919" s="9" t="s">
        <v>1595</v>
      </c>
      <c r="I1919" s="9" t="s">
        <v>54</v>
      </c>
      <c r="J1919" s="15">
        <v>14828.293562267616</v>
      </c>
      <c r="K1919" s="16">
        <v>24.164901101681977</v>
      </c>
      <c r="L1919" s="9" t="s">
        <v>27</v>
      </c>
      <c r="M1919" s="9">
        <v>2021</v>
      </c>
      <c r="N1919" s="9" t="s">
        <v>31</v>
      </c>
      <c r="O1919" s="9" t="s">
        <v>31</v>
      </c>
      <c r="P1919" s="9">
        <v>2035</v>
      </c>
      <c r="Q1919" s="9" t="s">
        <v>32</v>
      </c>
      <c r="R1919" s="17">
        <v>6.0338313849995249</v>
      </c>
      <c r="S1919" s="9">
        <v>2035</v>
      </c>
      <c r="T1919" s="9" t="s">
        <v>27</v>
      </c>
      <c r="U1919" s="9" t="s">
        <v>225</v>
      </c>
      <c r="V1919" s="9" t="s">
        <v>226</v>
      </c>
      <c r="W1919" s="9">
        <v>96</v>
      </c>
      <c r="X1919" s="9" t="s">
        <v>227</v>
      </c>
    </row>
    <row r="1920" spans="1:24" ht="36">
      <c r="A1920" s="9" t="s">
        <v>1593</v>
      </c>
      <c r="B1920" s="9" t="s">
        <v>70</v>
      </c>
      <c r="C1920" s="9" t="s">
        <v>323</v>
      </c>
      <c r="D1920" s="9" t="s">
        <v>27</v>
      </c>
      <c r="E1920" s="9" t="s">
        <v>825</v>
      </c>
      <c r="F1920" s="9" t="s">
        <v>825</v>
      </c>
      <c r="G1920" s="9" t="s">
        <v>1594</v>
      </c>
      <c r="H1920" s="9" t="s">
        <v>1595</v>
      </c>
      <c r="I1920" s="9" t="s">
        <v>54</v>
      </c>
      <c r="J1920" s="15">
        <v>13271.65714711078</v>
      </c>
      <c r="K1920" s="16">
        <v>41.664256373630728</v>
      </c>
      <c r="L1920" s="9" t="s">
        <v>27</v>
      </c>
      <c r="M1920" s="9">
        <v>2021</v>
      </c>
      <c r="N1920" s="9" t="s">
        <v>31</v>
      </c>
      <c r="O1920" s="9" t="s">
        <v>31</v>
      </c>
      <c r="P1920" s="9">
        <v>2035</v>
      </c>
      <c r="Q1920" s="9" t="s">
        <v>32</v>
      </c>
      <c r="R1920" s="17">
        <v>12.464407221472726</v>
      </c>
      <c r="S1920" s="9">
        <v>2035</v>
      </c>
      <c r="T1920" s="9" t="s">
        <v>27</v>
      </c>
      <c r="U1920" s="9" t="s">
        <v>225</v>
      </c>
      <c r="V1920" s="9" t="s">
        <v>226</v>
      </c>
      <c r="W1920" s="9">
        <v>96</v>
      </c>
      <c r="X1920" s="9" t="s">
        <v>227</v>
      </c>
    </row>
    <row r="1921" spans="1:24" ht="36">
      <c r="A1921" s="9" t="s">
        <v>1593</v>
      </c>
      <c r="B1921" s="9" t="s">
        <v>70</v>
      </c>
      <c r="C1921" s="9" t="s">
        <v>316</v>
      </c>
      <c r="D1921" s="9" t="s">
        <v>27</v>
      </c>
      <c r="E1921" s="9" t="s">
        <v>317</v>
      </c>
      <c r="F1921" s="9" t="s">
        <v>317</v>
      </c>
      <c r="G1921" s="9" t="s">
        <v>1594</v>
      </c>
      <c r="H1921" s="9" t="s">
        <v>1595</v>
      </c>
      <c r="I1921" s="9" t="s">
        <v>54</v>
      </c>
      <c r="J1921" s="15">
        <v>18627.24824976498</v>
      </c>
      <c r="K1921" s="16">
        <v>50.167297766240488</v>
      </c>
      <c r="L1921" s="9" t="s">
        <v>27</v>
      </c>
      <c r="M1921" s="9">
        <v>2021</v>
      </c>
      <c r="N1921" s="9" t="s">
        <v>31</v>
      </c>
      <c r="O1921" s="9" t="s">
        <v>31</v>
      </c>
      <c r="P1921" s="9">
        <v>2035</v>
      </c>
      <c r="Q1921" s="9" t="s">
        <v>32</v>
      </c>
      <c r="R1921" s="17">
        <v>8.265492156851316</v>
      </c>
      <c r="S1921" s="9">
        <v>2035</v>
      </c>
      <c r="T1921" s="9" t="s">
        <v>27</v>
      </c>
      <c r="U1921" s="9" t="s">
        <v>225</v>
      </c>
      <c r="V1921" s="9" t="s">
        <v>226</v>
      </c>
      <c r="W1921" s="9">
        <v>96</v>
      </c>
      <c r="X1921" s="9" t="s">
        <v>227</v>
      </c>
    </row>
    <row r="1922" spans="1:24" ht="36">
      <c r="A1922" s="9" t="s">
        <v>1593</v>
      </c>
      <c r="B1922" s="9" t="s">
        <v>70</v>
      </c>
      <c r="C1922" s="9" t="s">
        <v>294</v>
      </c>
      <c r="D1922" s="9" t="s">
        <v>27</v>
      </c>
      <c r="E1922" s="9" t="s">
        <v>98</v>
      </c>
      <c r="F1922" s="9" t="s">
        <v>98</v>
      </c>
      <c r="G1922" s="9" t="s">
        <v>1594</v>
      </c>
      <c r="H1922" s="9" t="s">
        <v>1595</v>
      </c>
      <c r="I1922" s="9" t="s">
        <v>54</v>
      </c>
      <c r="J1922" s="15">
        <v>5636.544727476743</v>
      </c>
      <c r="K1922" s="16">
        <v>16.319285690936763</v>
      </c>
      <c r="L1922" s="9" t="s">
        <v>27</v>
      </c>
      <c r="M1922" s="9">
        <v>2021</v>
      </c>
      <c r="N1922" s="9" t="s">
        <v>31</v>
      </c>
      <c r="O1922" s="9" t="s">
        <v>31</v>
      </c>
      <c r="P1922" s="9">
        <v>2035</v>
      </c>
      <c r="Q1922" s="9" t="s">
        <v>32</v>
      </c>
      <c r="R1922" s="17">
        <v>1.5096209514181325</v>
      </c>
      <c r="S1922" s="9">
        <v>2035</v>
      </c>
      <c r="T1922" s="9" t="s">
        <v>27</v>
      </c>
      <c r="U1922" s="9" t="s">
        <v>225</v>
      </c>
      <c r="V1922" s="9" t="s">
        <v>226</v>
      </c>
      <c r="W1922" s="9">
        <v>96</v>
      </c>
      <c r="X1922" s="9" t="s">
        <v>227</v>
      </c>
    </row>
    <row r="1923" spans="1:24" ht="36">
      <c r="A1923" s="9" t="s">
        <v>1593</v>
      </c>
      <c r="B1923" s="9" t="s">
        <v>70</v>
      </c>
      <c r="C1923" s="9" t="s">
        <v>136</v>
      </c>
      <c r="D1923" s="9" t="s">
        <v>27</v>
      </c>
      <c r="E1923" s="9" t="s">
        <v>1078</v>
      </c>
      <c r="F1923" s="9" t="s">
        <v>1078</v>
      </c>
      <c r="G1923" s="9" t="s">
        <v>1594</v>
      </c>
      <c r="H1923" s="9" t="s">
        <v>1595</v>
      </c>
      <c r="I1923" s="9" t="s">
        <v>54</v>
      </c>
      <c r="J1923" s="15">
        <v>7022.1838192933028</v>
      </c>
      <c r="K1923" s="16">
        <v>10.943546220832022</v>
      </c>
      <c r="L1923" s="9" t="s">
        <v>27</v>
      </c>
      <c r="M1923" s="9">
        <v>2021</v>
      </c>
      <c r="N1923" s="9" t="s">
        <v>31</v>
      </c>
      <c r="O1923" s="9" t="s">
        <v>31</v>
      </c>
      <c r="P1923" s="9">
        <v>2035</v>
      </c>
      <c r="Q1923" s="9" t="s">
        <v>32</v>
      </c>
      <c r="R1923" s="17">
        <v>2.9507747390891303</v>
      </c>
      <c r="S1923" s="9">
        <v>2035</v>
      </c>
      <c r="T1923" s="9" t="s">
        <v>27</v>
      </c>
      <c r="U1923" s="9" t="s">
        <v>225</v>
      </c>
      <c r="V1923" s="9" t="s">
        <v>226</v>
      </c>
      <c r="W1923" s="9">
        <v>96</v>
      </c>
      <c r="X1923" s="9" t="s">
        <v>227</v>
      </c>
    </row>
    <row r="1924" spans="1:24" ht="36">
      <c r="A1924" s="9" t="s">
        <v>1593</v>
      </c>
      <c r="B1924" s="9" t="s">
        <v>70</v>
      </c>
      <c r="C1924" s="9" t="s">
        <v>234</v>
      </c>
      <c r="D1924" s="9" t="s">
        <v>27</v>
      </c>
      <c r="E1924" s="9" t="s">
        <v>1488</v>
      </c>
      <c r="F1924" s="9" t="s">
        <v>1488</v>
      </c>
      <c r="G1924" s="9" t="s">
        <v>1594</v>
      </c>
      <c r="H1924" s="9" t="s">
        <v>1595</v>
      </c>
      <c r="I1924" s="9" t="s">
        <v>54</v>
      </c>
      <c r="J1924" s="15">
        <v>3454.6579146542331</v>
      </c>
      <c r="K1924" s="16">
        <v>9.548581830135614</v>
      </c>
      <c r="L1924" s="9" t="s">
        <v>27</v>
      </c>
      <c r="M1924" s="9">
        <v>2021</v>
      </c>
      <c r="N1924" s="9" t="s">
        <v>31</v>
      </c>
      <c r="O1924" s="9" t="s">
        <v>31</v>
      </c>
      <c r="P1924" s="9">
        <v>2035</v>
      </c>
      <c r="Q1924" s="9" t="s">
        <v>32</v>
      </c>
      <c r="R1924" s="17">
        <v>3.7591822792921925</v>
      </c>
      <c r="S1924" s="9">
        <v>2035</v>
      </c>
      <c r="T1924" s="9" t="s">
        <v>27</v>
      </c>
      <c r="U1924" s="9" t="s">
        <v>225</v>
      </c>
      <c r="V1924" s="9" t="s">
        <v>226</v>
      </c>
      <c r="W1924" s="9">
        <v>96</v>
      </c>
      <c r="X1924" s="9" t="s">
        <v>227</v>
      </c>
    </row>
    <row r="1925" spans="1:24" ht="36">
      <c r="A1925" s="9" t="s">
        <v>1593</v>
      </c>
      <c r="B1925" s="9" t="s">
        <v>70</v>
      </c>
      <c r="C1925" s="9" t="s">
        <v>316</v>
      </c>
      <c r="D1925" s="9" t="s">
        <v>27</v>
      </c>
      <c r="E1925" s="9" t="s">
        <v>827</v>
      </c>
      <c r="F1925" s="9" t="s">
        <v>827</v>
      </c>
      <c r="G1925" s="9" t="s">
        <v>1594</v>
      </c>
      <c r="H1925" s="9" t="s">
        <v>1595</v>
      </c>
      <c r="I1925" s="9" t="s">
        <v>54</v>
      </c>
      <c r="J1925" s="15">
        <v>2232.3493896887644</v>
      </c>
      <c r="K1925" s="16">
        <v>8.903276415820816</v>
      </c>
      <c r="L1925" s="9" t="s">
        <v>27</v>
      </c>
      <c r="M1925" s="9">
        <v>2021</v>
      </c>
      <c r="N1925" s="9" t="s">
        <v>31</v>
      </c>
      <c r="O1925" s="9" t="s">
        <v>31</v>
      </c>
      <c r="P1925" s="9">
        <v>2035</v>
      </c>
      <c r="Q1925" s="9" t="s">
        <v>32</v>
      </c>
      <c r="R1925" s="17">
        <v>1.4427559515219097</v>
      </c>
      <c r="S1925" s="9">
        <v>2035</v>
      </c>
      <c r="T1925" s="9" t="s">
        <v>27</v>
      </c>
      <c r="U1925" s="9" t="s">
        <v>225</v>
      </c>
      <c r="V1925" s="9" t="s">
        <v>226</v>
      </c>
      <c r="W1925" s="9">
        <v>96</v>
      </c>
      <c r="X1925" s="9" t="s">
        <v>227</v>
      </c>
    </row>
    <row r="1926" spans="1:24" ht="36">
      <c r="A1926" s="9" t="s">
        <v>1593</v>
      </c>
      <c r="B1926" s="9" t="s">
        <v>70</v>
      </c>
      <c r="C1926" s="9" t="s">
        <v>316</v>
      </c>
      <c r="D1926" s="9" t="s">
        <v>27</v>
      </c>
      <c r="E1926" s="9" t="s">
        <v>829</v>
      </c>
      <c r="F1926" s="9" t="s">
        <v>829</v>
      </c>
      <c r="G1926" s="9" t="s">
        <v>1594</v>
      </c>
      <c r="H1926" s="9" t="s">
        <v>1595</v>
      </c>
      <c r="I1926" s="9" t="s">
        <v>54</v>
      </c>
      <c r="J1926" s="15">
        <v>7439.9243740739785</v>
      </c>
      <c r="K1926" s="16">
        <v>16.937873988539138</v>
      </c>
      <c r="L1926" s="9" t="s">
        <v>27</v>
      </c>
      <c r="M1926" s="9">
        <v>2021</v>
      </c>
      <c r="N1926" s="9" t="s">
        <v>31</v>
      </c>
      <c r="O1926" s="9" t="s">
        <v>31</v>
      </c>
      <c r="P1926" s="9">
        <v>2035</v>
      </c>
      <c r="Q1926" s="9" t="s">
        <v>32</v>
      </c>
      <c r="R1926" s="17">
        <v>4.0926543935078019</v>
      </c>
      <c r="S1926" s="9">
        <v>2035</v>
      </c>
      <c r="T1926" s="9" t="s">
        <v>27</v>
      </c>
      <c r="U1926" s="9" t="s">
        <v>225</v>
      </c>
      <c r="V1926" s="9" t="s">
        <v>226</v>
      </c>
      <c r="W1926" s="9">
        <v>96</v>
      </c>
      <c r="X1926" s="9" t="s">
        <v>227</v>
      </c>
    </row>
    <row r="1927" spans="1:24" ht="36">
      <c r="A1927" s="9" t="s">
        <v>1593</v>
      </c>
      <c r="B1927" s="9" t="s">
        <v>70</v>
      </c>
      <c r="C1927" s="9" t="s">
        <v>284</v>
      </c>
      <c r="D1927" s="9" t="s">
        <v>27</v>
      </c>
      <c r="E1927" s="9" t="s">
        <v>1489</v>
      </c>
      <c r="F1927" s="9" t="s">
        <v>1489</v>
      </c>
      <c r="G1927" s="9" t="s">
        <v>1594</v>
      </c>
      <c r="H1927" s="9" t="s">
        <v>1595</v>
      </c>
      <c r="I1927" s="9" t="s">
        <v>54</v>
      </c>
      <c r="J1927" s="15">
        <v>3112.4966814680756</v>
      </c>
      <c r="K1927" s="16">
        <v>9.0114999548151307</v>
      </c>
      <c r="L1927" s="9" t="s">
        <v>27</v>
      </c>
      <c r="M1927" s="9">
        <v>2021</v>
      </c>
      <c r="N1927" s="9" t="s">
        <v>31</v>
      </c>
      <c r="O1927" s="9" t="s">
        <v>31</v>
      </c>
      <c r="P1927" s="9">
        <v>2035</v>
      </c>
      <c r="Q1927" s="9" t="s">
        <v>32</v>
      </c>
      <c r="R1927" s="17">
        <v>1.3220736471943044</v>
      </c>
      <c r="S1927" s="9">
        <v>2035</v>
      </c>
      <c r="T1927" s="9" t="s">
        <v>27</v>
      </c>
      <c r="U1927" s="9" t="s">
        <v>225</v>
      </c>
      <c r="V1927" s="9" t="s">
        <v>226</v>
      </c>
      <c r="W1927" s="9">
        <v>96</v>
      </c>
      <c r="X1927" s="9" t="s">
        <v>227</v>
      </c>
    </row>
    <row r="1928" spans="1:24" ht="36">
      <c r="A1928" s="9" t="s">
        <v>1593</v>
      </c>
      <c r="B1928" s="9" t="s">
        <v>70</v>
      </c>
      <c r="C1928" s="9" t="s">
        <v>316</v>
      </c>
      <c r="D1928" s="9" t="s">
        <v>27</v>
      </c>
      <c r="E1928" s="9" t="s">
        <v>1490</v>
      </c>
      <c r="F1928" s="9" t="s">
        <v>1490</v>
      </c>
      <c r="G1928" s="9" t="s">
        <v>1594</v>
      </c>
      <c r="H1928" s="9" t="s">
        <v>1595</v>
      </c>
      <c r="I1928" s="9" t="s">
        <v>54</v>
      </c>
      <c r="J1928" s="15">
        <v>3338.2114605441593</v>
      </c>
      <c r="K1928" s="16">
        <v>5.9465281575209055</v>
      </c>
      <c r="L1928" s="9" t="s">
        <v>27</v>
      </c>
      <c r="M1928" s="9">
        <v>2021</v>
      </c>
      <c r="N1928" s="9" t="s">
        <v>31</v>
      </c>
      <c r="O1928" s="9" t="s">
        <v>31</v>
      </c>
      <c r="P1928" s="9">
        <v>2035</v>
      </c>
      <c r="Q1928" s="9" t="s">
        <v>32</v>
      </c>
      <c r="R1928" s="17">
        <v>2.390449465281641</v>
      </c>
      <c r="S1928" s="9">
        <v>2035</v>
      </c>
      <c r="T1928" s="9" t="s">
        <v>27</v>
      </c>
      <c r="U1928" s="9" t="s">
        <v>225</v>
      </c>
      <c r="V1928" s="9" t="s">
        <v>226</v>
      </c>
      <c r="W1928" s="9">
        <v>96</v>
      </c>
      <c r="X1928" s="9" t="s">
        <v>227</v>
      </c>
    </row>
    <row r="1929" spans="1:24" ht="36">
      <c r="A1929" s="9" t="s">
        <v>1593</v>
      </c>
      <c r="B1929" s="9" t="s">
        <v>70</v>
      </c>
      <c r="C1929" s="9" t="s">
        <v>465</v>
      </c>
      <c r="D1929" s="9" t="s">
        <v>27</v>
      </c>
      <c r="E1929" s="9" t="s">
        <v>1491</v>
      </c>
      <c r="F1929" s="9" t="s">
        <v>1491</v>
      </c>
      <c r="G1929" s="9" t="s">
        <v>1594</v>
      </c>
      <c r="H1929" s="9" t="s">
        <v>1595</v>
      </c>
      <c r="I1929" s="9" t="s">
        <v>54</v>
      </c>
      <c r="J1929" s="15">
        <v>2335.7177927960324</v>
      </c>
      <c r="K1929" s="16">
        <v>3.7804025016735787</v>
      </c>
      <c r="L1929" s="9" t="s">
        <v>27</v>
      </c>
      <c r="M1929" s="9">
        <v>2021</v>
      </c>
      <c r="N1929" s="9" t="s">
        <v>31</v>
      </c>
      <c r="O1929" s="9" t="s">
        <v>31</v>
      </c>
      <c r="P1929" s="9">
        <v>2035</v>
      </c>
      <c r="Q1929" s="9" t="s">
        <v>32</v>
      </c>
      <c r="R1929" s="17">
        <v>3.1721763032020274</v>
      </c>
      <c r="S1929" s="9">
        <v>2035</v>
      </c>
      <c r="T1929" s="9" t="s">
        <v>27</v>
      </c>
      <c r="U1929" s="9" t="s">
        <v>225</v>
      </c>
      <c r="V1929" s="9" t="s">
        <v>226</v>
      </c>
      <c r="W1929" s="9">
        <v>96</v>
      </c>
      <c r="X1929" s="9" t="s">
        <v>227</v>
      </c>
    </row>
    <row r="1930" spans="1:24" ht="36">
      <c r="A1930" s="9" t="s">
        <v>1593</v>
      </c>
      <c r="B1930" s="9" t="s">
        <v>70</v>
      </c>
      <c r="C1930" s="9" t="s">
        <v>465</v>
      </c>
      <c r="D1930" s="9" t="s">
        <v>27</v>
      </c>
      <c r="E1930" s="9" t="s">
        <v>1080</v>
      </c>
      <c r="F1930" s="9" t="s">
        <v>1080</v>
      </c>
      <c r="G1930" s="9" t="s">
        <v>1594</v>
      </c>
      <c r="H1930" s="9" t="s">
        <v>1595</v>
      </c>
      <c r="I1930" s="9" t="s">
        <v>54</v>
      </c>
      <c r="J1930" s="15">
        <v>8833.3601620472436</v>
      </c>
      <c r="K1930" s="16">
        <v>16.587826435730321</v>
      </c>
      <c r="L1930" s="9" t="s">
        <v>27</v>
      </c>
      <c r="M1930" s="9">
        <v>2021</v>
      </c>
      <c r="N1930" s="9" t="s">
        <v>31</v>
      </c>
      <c r="O1930" s="9" t="s">
        <v>31</v>
      </c>
      <c r="P1930" s="9">
        <v>2035</v>
      </c>
      <c r="Q1930" s="9" t="s">
        <v>32</v>
      </c>
      <c r="R1930" s="17">
        <v>4.7033678755287083</v>
      </c>
      <c r="S1930" s="9">
        <v>2035</v>
      </c>
      <c r="T1930" s="9" t="s">
        <v>27</v>
      </c>
      <c r="U1930" s="9" t="s">
        <v>225</v>
      </c>
      <c r="V1930" s="9" t="s">
        <v>226</v>
      </c>
      <c r="W1930" s="9">
        <v>96</v>
      </c>
      <c r="X1930" s="9" t="s">
        <v>227</v>
      </c>
    </row>
    <row r="1931" spans="1:24" ht="36">
      <c r="A1931" s="9" t="s">
        <v>1593</v>
      </c>
      <c r="B1931" s="9" t="s">
        <v>70</v>
      </c>
      <c r="C1931" s="9" t="s">
        <v>241</v>
      </c>
      <c r="D1931" s="9" t="s">
        <v>27</v>
      </c>
      <c r="E1931" s="9" t="s">
        <v>1492</v>
      </c>
      <c r="F1931" s="9" t="s">
        <v>1492</v>
      </c>
      <c r="G1931" s="9" t="s">
        <v>1594</v>
      </c>
      <c r="H1931" s="9" t="s">
        <v>1595</v>
      </c>
      <c r="I1931" s="9" t="s">
        <v>54</v>
      </c>
      <c r="J1931" s="15">
        <v>138254.40078831749</v>
      </c>
      <c r="K1931" s="16">
        <v>362.98358132683495</v>
      </c>
      <c r="L1931" s="9" t="s">
        <v>27</v>
      </c>
      <c r="M1931" s="9">
        <v>2021</v>
      </c>
      <c r="N1931" s="9" t="s">
        <v>31</v>
      </c>
      <c r="O1931" s="9" t="s">
        <v>31</v>
      </c>
      <c r="P1931" s="9">
        <v>2035</v>
      </c>
      <c r="Q1931" s="9" t="s">
        <v>32</v>
      </c>
      <c r="R1931" s="17">
        <v>55.290321507893545</v>
      </c>
      <c r="S1931" s="9">
        <v>2035</v>
      </c>
      <c r="T1931" s="9" t="s">
        <v>27</v>
      </c>
      <c r="U1931" s="9" t="s">
        <v>225</v>
      </c>
      <c r="V1931" s="9" t="s">
        <v>226</v>
      </c>
      <c r="W1931" s="9">
        <v>96</v>
      </c>
      <c r="X1931" s="9" t="s">
        <v>227</v>
      </c>
    </row>
    <row r="1932" spans="1:24" ht="36">
      <c r="A1932" s="9" t="s">
        <v>1593</v>
      </c>
      <c r="B1932" s="9" t="s">
        <v>70</v>
      </c>
      <c r="C1932" s="9" t="s">
        <v>252</v>
      </c>
      <c r="D1932" s="9" t="s">
        <v>27</v>
      </c>
      <c r="E1932" s="9" t="s">
        <v>1493</v>
      </c>
      <c r="F1932" s="9" t="s">
        <v>1493</v>
      </c>
      <c r="G1932" s="9" t="s">
        <v>1594</v>
      </c>
      <c r="H1932" s="9" t="s">
        <v>1595</v>
      </c>
      <c r="I1932" s="9" t="s">
        <v>54</v>
      </c>
      <c r="J1932" s="15">
        <v>12093.849278826416</v>
      </c>
      <c r="K1932" s="16">
        <v>27.094637604029703</v>
      </c>
      <c r="L1932" s="9" t="s">
        <v>27</v>
      </c>
      <c r="M1932" s="9">
        <v>2021</v>
      </c>
      <c r="N1932" s="9" t="s">
        <v>31</v>
      </c>
      <c r="O1932" s="9" t="s">
        <v>31</v>
      </c>
      <c r="P1932" s="9">
        <v>2035</v>
      </c>
      <c r="Q1932" s="9" t="s">
        <v>32</v>
      </c>
      <c r="R1932" s="17">
        <v>5.0353540148431666</v>
      </c>
      <c r="S1932" s="9">
        <v>2035</v>
      </c>
      <c r="T1932" s="9" t="s">
        <v>27</v>
      </c>
      <c r="U1932" s="9" t="s">
        <v>225</v>
      </c>
      <c r="V1932" s="9" t="s">
        <v>226</v>
      </c>
      <c r="W1932" s="9">
        <v>96</v>
      </c>
      <c r="X1932" s="9" t="s">
        <v>227</v>
      </c>
    </row>
    <row r="1933" spans="1:24" ht="36">
      <c r="A1933" s="9" t="s">
        <v>1593</v>
      </c>
      <c r="B1933" s="9" t="s">
        <v>70</v>
      </c>
      <c r="C1933" s="9" t="s">
        <v>157</v>
      </c>
      <c r="D1933" s="9" t="s">
        <v>27</v>
      </c>
      <c r="E1933" s="9" t="s">
        <v>410</v>
      </c>
      <c r="F1933" s="9" t="s">
        <v>410</v>
      </c>
      <c r="G1933" s="9" t="s">
        <v>1594</v>
      </c>
      <c r="H1933" s="9" t="s">
        <v>1595</v>
      </c>
      <c r="I1933" s="9" t="s">
        <v>54</v>
      </c>
      <c r="J1933" s="15">
        <v>24918.477793444559</v>
      </c>
      <c r="K1933" s="16">
        <v>63.431093831738004</v>
      </c>
      <c r="L1933" s="9" t="s">
        <v>27</v>
      </c>
      <c r="M1933" s="9">
        <v>2021</v>
      </c>
      <c r="N1933" s="9" t="s">
        <v>31</v>
      </c>
      <c r="O1933" s="9" t="s">
        <v>31</v>
      </c>
      <c r="P1933" s="9">
        <v>2035</v>
      </c>
      <c r="Q1933" s="9" t="s">
        <v>32</v>
      </c>
      <c r="R1933" s="17">
        <v>17.897134183765097</v>
      </c>
      <c r="S1933" s="9">
        <v>2035</v>
      </c>
      <c r="T1933" s="9" t="s">
        <v>27</v>
      </c>
      <c r="U1933" s="9" t="s">
        <v>225</v>
      </c>
      <c r="V1933" s="9" t="s">
        <v>226</v>
      </c>
      <c r="W1933" s="9">
        <v>96</v>
      </c>
      <c r="X1933" s="9" t="s">
        <v>227</v>
      </c>
    </row>
    <row r="1934" spans="1:24" ht="36">
      <c r="A1934" s="9" t="s">
        <v>1593</v>
      </c>
      <c r="B1934" s="9" t="s">
        <v>70</v>
      </c>
      <c r="C1934" s="9" t="s">
        <v>465</v>
      </c>
      <c r="D1934" s="9" t="s">
        <v>27</v>
      </c>
      <c r="E1934" s="9" t="s">
        <v>1494</v>
      </c>
      <c r="F1934" s="9" t="s">
        <v>1494</v>
      </c>
      <c r="G1934" s="9" t="s">
        <v>1594</v>
      </c>
      <c r="H1934" s="9" t="s">
        <v>1595</v>
      </c>
      <c r="I1934" s="9" t="s">
        <v>54</v>
      </c>
      <c r="J1934" s="15">
        <v>39085.025399800907</v>
      </c>
      <c r="K1934" s="16">
        <v>71.135073690346999</v>
      </c>
      <c r="L1934" s="9" t="s">
        <v>27</v>
      </c>
      <c r="M1934" s="9">
        <v>2021</v>
      </c>
      <c r="N1934" s="9" t="s">
        <v>31</v>
      </c>
      <c r="O1934" s="9" t="s">
        <v>31</v>
      </c>
      <c r="P1934" s="9">
        <v>2035</v>
      </c>
      <c r="Q1934" s="9" t="s">
        <v>32</v>
      </c>
      <c r="R1934" s="17">
        <v>19.068567538069765</v>
      </c>
      <c r="S1934" s="9">
        <v>2035</v>
      </c>
      <c r="T1934" s="9" t="s">
        <v>27</v>
      </c>
      <c r="U1934" s="9" t="s">
        <v>225</v>
      </c>
      <c r="V1934" s="9" t="s">
        <v>226</v>
      </c>
      <c r="W1934" s="9">
        <v>96</v>
      </c>
      <c r="X1934" s="9" t="s">
        <v>227</v>
      </c>
    </row>
    <row r="1935" spans="1:24" ht="36">
      <c r="A1935" s="9" t="s">
        <v>1593</v>
      </c>
      <c r="B1935" s="9" t="s">
        <v>70</v>
      </c>
      <c r="C1935" s="9" t="s">
        <v>465</v>
      </c>
      <c r="D1935" s="9" t="s">
        <v>27</v>
      </c>
      <c r="E1935" s="9" t="s">
        <v>1495</v>
      </c>
      <c r="F1935" s="9" t="s">
        <v>1495</v>
      </c>
      <c r="G1935" s="9" t="s">
        <v>1594</v>
      </c>
      <c r="H1935" s="9" t="s">
        <v>1595</v>
      </c>
      <c r="I1935" s="9" t="s">
        <v>54</v>
      </c>
      <c r="J1935" s="15">
        <v>6722.3292730310022</v>
      </c>
      <c r="K1935" s="16">
        <v>13.727767556062156</v>
      </c>
      <c r="L1935" s="9" t="s">
        <v>27</v>
      </c>
      <c r="M1935" s="9">
        <v>2021</v>
      </c>
      <c r="N1935" s="9" t="s">
        <v>31</v>
      </c>
      <c r="O1935" s="9" t="s">
        <v>31</v>
      </c>
      <c r="P1935" s="9">
        <v>2035</v>
      </c>
      <c r="Q1935" s="9" t="s">
        <v>32</v>
      </c>
      <c r="R1935" s="17">
        <v>3.2144533727484119</v>
      </c>
      <c r="S1935" s="9">
        <v>2035</v>
      </c>
      <c r="T1935" s="9" t="s">
        <v>27</v>
      </c>
      <c r="U1935" s="9" t="s">
        <v>225</v>
      </c>
      <c r="V1935" s="9" t="s">
        <v>226</v>
      </c>
      <c r="W1935" s="9">
        <v>96</v>
      </c>
      <c r="X1935" s="9" t="s">
        <v>227</v>
      </c>
    </row>
    <row r="1936" spans="1:24" ht="36">
      <c r="A1936" s="9" t="s">
        <v>1593</v>
      </c>
      <c r="B1936" s="9" t="s">
        <v>70</v>
      </c>
      <c r="C1936" s="9" t="s">
        <v>323</v>
      </c>
      <c r="D1936" s="9" t="s">
        <v>27</v>
      </c>
      <c r="E1936" s="9" t="s">
        <v>831</v>
      </c>
      <c r="F1936" s="9" t="s">
        <v>831</v>
      </c>
      <c r="G1936" s="9" t="s">
        <v>1594</v>
      </c>
      <c r="H1936" s="9" t="s">
        <v>1595</v>
      </c>
      <c r="I1936" s="9" t="s">
        <v>54</v>
      </c>
      <c r="J1936" s="15">
        <v>29852.198829401812</v>
      </c>
      <c r="K1936" s="16">
        <v>75.848335232182777</v>
      </c>
      <c r="L1936" s="9" t="s">
        <v>27</v>
      </c>
      <c r="M1936" s="9">
        <v>2021</v>
      </c>
      <c r="N1936" s="9" t="s">
        <v>31</v>
      </c>
      <c r="O1936" s="9" t="s">
        <v>31</v>
      </c>
      <c r="P1936" s="9">
        <v>2035</v>
      </c>
      <c r="Q1936" s="9" t="s">
        <v>32</v>
      </c>
      <c r="R1936" s="17">
        <v>12.727628744130879</v>
      </c>
      <c r="S1936" s="9">
        <v>2035</v>
      </c>
      <c r="T1936" s="9" t="s">
        <v>27</v>
      </c>
      <c r="U1936" s="9" t="s">
        <v>225</v>
      </c>
      <c r="V1936" s="9" t="s">
        <v>226</v>
      </c>
      <c r="W1936" s="9">
        <v>96</v>
      </c>
      <c r="X1936" s="9" t="s">
        <v>227</v>
      </c>
    </row>
    <row r="1937" spans="1:24" ht="36">
      <c r="A1937" s="9" t="s">
        <v>1593</v>
      </c>
      <c r="B1937" s="9" t="s">
        <v>70</v>
      </c>
      <c r="C1937" s="9" t="s">
        <v>468</v>
      </c>
      <c r="D1937" s="9" t="s">
        <v>27</v>
      </c>
      <c r="E1937" s="9" t="s">
        <v>1082</v>
      </c>
      <c r="F1937" s="9" t="s">
        <v>1082</v>
      </c>
      <c r="G1937" s="9" t="s">
        <v>1594</v>
      </c>
      <c r="H1937" s="9" t="s">
        <v>1595</v>
      </c>
      <c r="I1937" s="9" t="s">
        <v>54</v>
      </c>
      <c r="J1937" s="15">
        <v>5872.0183388607993</v>
      </c>
      <c r="K1937" s="16">
        <v>9.1585050925374158</v>
      </c>
      <c r="L1937" s="9" t="s">
        <v>27</v>
      </c>
      <c r="M1937" s="9">
        <v>2021</v>
      </c>
      <c r="N1937" s="9" t="s">
        <v>31</v>
      </c>
      <c r="O1937" s="9" t="s">
        <v>31</v>
      </c>
      <c r="P1937" s="9">
        <v>2035</v>
      </c>
      <c r="Q1937" s="9" t="s">
        <v>32</v>
      </c>
      <c r="R1937" s="17">
        <v>2.1962111467717027</v>
      </c>
      <c r="S1937" s="9">
        <v>2035</v>
      </c>
      <c r="T1937" s="9" t="s">
        <v>27</v>
      </c>
      <c r="U1937" s="9" t="s">
        <v>225</v>
      </c>
      <c r="V1937" s="9" t="s">
        <v>226</v>
      </c>
      <c r="W1937" s="9">
        <v>96</v>
      </c>
      <c r="X1937" s="9" t="s">
        <v>227</v>
      </c>
    </row>
    <row r="1938" spans="1:24" ht="36">
      <c r="A1938" s="9" t="s">
        <v>1593</v>
      </c>
      <c r="B1938" s="9" t="s">
        <v>70</v>
      </c>
      <c r="C1938" s="9" t="s">
        <v>294</v>
      </c>
      <c r="D1938" s="9" t="s">
        <v>27</v>
      </c>
      <c r="E1938" s="9" t="s">
        <v>1496</v>
      </c>
      <c r="F1938" s="9" t="s">
        <v>1496</v>
      </c>
      <c r="G1938" s="9" t="s">
        <v>1594</v>
      </c>
      <c r="H1938" s="9" t="s">
        <v>1595</v>
      </c>
      <c r="I1938" s="9" t="s">
        <v>54</v>
      </c>
      <c r="J1938" s="15">
        <v>2486.2380128725654</v>
      </c>
      <c r="K1938" s="16">
        <v>5.493319868719591</v>
      </c>
      <c r="L1938" s="9" t="s">
        <v>27</v>
      </c>
      <c r="M1938" s="9">
        <v>2021</v>
      </c>
      <c r="N1938" s="9" t="s">
        <v>31</v>
      </c>
      <c r="O1938" s="9" t="s">
        <v>31</v>
      </c>
      <c r="P1938" s="9">
        <v>2035</v>
      </c>
      <c r="Q1938" s="9" t="s">
        <v>32</v>
      </c>
      <c r="R1938" s="17">
        <v>1.1111765709468246</v>
      </c>
      <c r="S1938" s="9">
        <v>2035</v>
      </c>
      <c r="T1938" s="9" t="s">
        <v>27</v>
      </c>
      <c r="U1938" s="9" t="s">
        <v>225</v>
      </c>
      <c r="V1938" s="9" t="s">
        <v>226</v>
      </c>
      <c r="W1938" s="9">
        <v>96</v>
      </c>
      <c r="X1938" s="9" t="s">
        <v>227</v>
      </c>
    </row>
    <row r="1939" spans="1:24" ht="36">
      <c r="A1939" s="9" t="s">
        <v>1593</v>
      </c>
      <c r="B1939" s="9" t="s">
        <v>70</v>
      </c>
      <c r="C1939" s="9" t="s">
        <v>316</v>
      </c>
      <c r="D1939" s="9" t="s">
        <v>27</v>
      </c>
      <c r="E1939" s="9" t="s">
        <v>1497</v>
      </c>
      <c r="F1939" s="9" t="s">
        <v>1497</v>
      </c>
      <c r="G1939" s="9" t="s">
        <v>1594</v>
      </c>
      <c r="H1939" s="9" t="s">
        <v>1595</v>
      </c>
      <c r="I1939" s="9" t="s">
        <v>54</v>
      </c>
      <c r="J1939" s="15">
        <v>2632.909350080748</v>
      </c>
      <c r="K1939" s="16">
        <v>5.1829882706967139</v>
      </c>
      <c r="L1939" s="9" t="s">
        <v>27</v>
      </c>
      <c r="M1939" s="9">
        <v>2021</v>
      </c>
      <c r="N1939" s="9" t="s">
        <v>31</v>
      </c>
      <c r="O1939" s="9" t="s">
        <v>31</v>
      </c>
      <c r="P1939" s="9">
        <v>2035</v>
      </c>
      <c r="Q1939" s="9" t="s">
        <v>32</v>
      </c>
      <c r="R1939" s="17">
        <v>1.6706153521160538</v>
      </c>
      <c r="S1939" s="9">
        <v>2035</v>
      </c>
      <c r="T1939" s="9" t="s">
        <v>27</v>
      </c>
      <c r="U1939" s="9" t="s">
        <v>225</v>
      </c>
      <c r="V1939" s="9" t="s">
        <v>226</v>
      </c>
      <c r="W1939" s="9">
        <v>96</v>
      </c>
      <c r="X1939" s="9" t="s">
        <v>227</v>
      </c>
    </row>
    <row r="1940" spans="1:24" ht="36">
      <c r="A1940" s="9" t="s">
        <v>1593</v>
      </c>
      <c r="B1940" s="9" t="s">
        <v>70</v>
      </c>
      <c r="C1940" s="9" t="s">
        <v>234</v>
      </c>
      <c r="D1940" s="9" t="s">
        <v>27</v>
      </c>
      <c r="E1940" s="9" t="s">
        <v>1498</v>
      </c>
      <c r="F1940" s="9" t="s">
        <v>1498</v>
      </c>
      <c r="G1940" s="9" t="s">
        <v>1594</v>
      </c>
      <c r="H1940" s="9" t="s">
        <v>1595</v>
      </c>
      <c r="I1940" s="9" t="s">
        <v>54</v>
      </c>
      <c r="J1940" s="15">
        <v>9001.6259992185642</v>
      </c>
      <c r="K1940" s="16">
        <v>30.218851407495734</v>
      </c>
      <c r="L1940" s="9" t="s">
        <v>27</v>
      </c>
      <c r="M1940" s="9">
        <v>2021</v>
      </c>
      <c r="N1940" s="9" t="s">
        <v>31</v>
      </c>
      <c r="O1940" s="9" t="s">
        <v>31</v>
      </c>
      <c r="P1940" s="9">
        <v>2035</v>
      </c>
      <c r="Q1940" s="9" t="s">
        <v>32</v>
      </c>
      <c r="R1940" s="17">
        <v>9.111742363280861</v>
      </c>
      <c r="S1940" s="9">
        <v>2035</v>
      </c>
      <c r="T1940" s="9" t="s">
        <v>27</v>
      </c>
      <c r="U1940" s="9" t="s">
        <v>225</v>
      </c>
      <c r="V1940" s="9" t="s">
        <v>226</v>
      </c>
      <c r="W1940" s="9">
        <v>96</v>
      </c>
      <c r="X1940" s="9" t="s">
        <v>227</v>
      </c>
    </row>
    <row r="1941" spans="1:24" ht="36">
      <c r="A1941" s="9" t="s">
        <v>1593</v>
      </c>
      <c r="B1941" s="9" t="s">
        <v>70</v>
      </c>
      <c r="C1941" s="9" t="s">
        <v>465</v>
      </c>
      <c r="D1941" s="9" t="s">
        <v>27</v>
      </c>
      <c r="E1941" s="9" t="s">
        <v>1084</v>
      </c>
      <c r="F1941" s="9" t="s">
        <v>1084</v>
      </c>
      <c r="G1941" s="9" t="s">
        <v>1594</v>
      </c>
      <c r="H1941" s="9" t="s">
        <v>1595</v>
      </c>
      <c r="I1941" s="9" t="s">
        <v>54</v>
      </c>
      <c r="J1941" s="15">
        <v>2271.984669124708</v>
      </c>
      <c r="K1941" s="16">
        <v>3.1127592426680799</v>
      </c>
      <c r="L1941" s="9" t="s">
        <v>27</v>
      </c>
      <c r="M1941" s="9">
        <v>2021</v>
      </c>
      <c r="N1941" s="9" t="s">
        <v>31</v>
      </c>
      <c r="O1941" s="9" t="s">
        <v>31</v>
      </c>
      <c r="P1941" s="9">
        <v>2035</v>
      </c>
      <c r="Q1941" s="9" t="s">
        <v>32</v>
      </c>
      <c r="R1941" s="17">
        <v>1.008483575733564</v>
      </c>
      <c r="S1941" s="9">
        <v>2035</v>
      </c>
      <c r="T1941" s="9" t="s">
        <v>27</v>
      </c>
      <c r="U1941" s="9" t="s">
        <v>225</v>
      </c>
      <c r="V1941" s="9" t="s">
        <v>226</v>
      </c>
      <c r="W1941" s="9">
        <v>96</v>
      </c>
      <c r="X1941" s="9" t="s">
        <v>227</v>
      </c>
    </row>
    <row r="1942" spans="1:24" ht="36">
      <c r="A1942" s="9" t="s">
        <v>1593</v>
      </c>
      <c r="B1942" s="9" t="s">
        <v>70</v>
      </c>
      <c r="C1942" s="9" t="s">
        <v>346</v>
      </c>
      <c r="D1942" s="9" t="s">
        <v>27</v>
      </c>
      <c r="E1942" s="9" t="s">
        <v>833</v>
      </c>
      <c r="F1942" s="9" t="s">
        <v>833</v>
      </c>
      <c r="G1942" s="9" t="s">
        <v>1594</v>
      </c>
      <c r="H1942" s="9" t="s">
        <v>1595</v>
      </c>
      <c r="I1942" s="9" t="s">
        <v>54</v>
      </c>
      <c r="J1942" s="15">
        <v>2417.2490389948643</v>
      </c>
      <c r="K1942" s="16">
        <v>6.5191267395235029</v>
      </c>
      <c r="L1942" s="9" t="s">
        <v>27</v>
      </c>
      <c r="M1942" s="9">
        <v>2021</v>
      </c>
      <c r="N1942" s="9" t="s">
        <v>31</v>
      </c>
      <c r="O1942" s="9" t="s">
        <v>31</v>
      </c>
      <c r="P1942" s="9">
        <v>2035</v>
      </c>
      <c r="Q1942" s="9" t="s">
        <v>32</v>
      </c>
      <c r="R1942" s="17">
        <v>1.1186052769557542</v>
      </c>
      <c r="S1942" s="9">
        <v>2035</v>
      </c>
      <c r="T1942" s="9" t="s">
        <v>27</v>
      </c>
      <c r="U1942" s="9" t="s">
        <v>225</v>
      </c>
      <c r="V1942" s="9" t="s">
        <v>226</v>
      </c>
      <c r="W1942" s="9">
        <v>96</v>
      </c>
      <c r="X1942" s="9" t="s">
        <v>227</v>
      </c>
    </row>
    <row r="1943" spans="1:24" ht="36">
      <c r="A1943" s="9" t="s">
        <v>1593</v>
      </c>
      <c r="B1943" s="9" t="s">
        <v>70</v>
      </c>
      <c r="C1943" s="9" t="s">
        <v>136</v>
      </c>
      <c r="D1943" s="9" t="s">
        <v>27</v>
      </c>
      <c r="E1943" s="9" t="s">
        <v>1086</v>
      </c>
      <c r="F1943" s="9" t="s">
        <v>1086</v>
      </c>
      <c r="G1943" s="9" t="s">
        <v>1594</v>
      </c>
      <c r="H1943" s="9" t="s">
        <v>1595</v>
      </c>
      <c r="I1943" s="9" t="s">
        <v>54</v>
      </c>
      <c r="J1943" s="15">
        <v>3428.6030829532874</v>
      </c>
      <c r="K1943" s="16">
        <v>6.2432269109402636</v>
      </c>
      <c r="L1943" s="9" t="s">
        <v>27</v>
      </c>
      <c r="M1943" s="9">
        <v>2021</v>
      </c>
      <c r="N1943" s="9" t="s">
        <v>31</v>
      </c>
      <c r="O1943" s="9" t="s">
        <v>31</v>
      </c>
      <c r="P1943" s="9">
        <v>2035</v>
      </c>
      <c r="Q1943" s="9" t="s">
        <v>32</v>
      </c>
      <c r="R1943" s="17">
        <v>1.9305433122041491</v>
      </c>
      <c r="S1943" s="9">
        <v>2035</v>
      </c>
      <c r="T1943" s="9" t="s">
        <v>27</v>
      </c>
      <c r="U1943" s="9" t="s">
        <v>225</v>
      </c>
      <c r="V1943" s="9" t="s">
        <v>226</v>
      </c>
      <c r="W1943" s="9">
        <v>96</v>
      </c>
      <c r="X1943" s="9" t="s">
        <v>227</v>
      </c>
    </row>
    <row r="1944" spans="1:24" ht="36">
      <c r="A1944" s="9" t="s">
        <v>1593</v>
      </c>
      <c r="B1944" s="9" t="s">
        <v>70</v>
      </c>
      <c r="C1944" s="9" t="s">
        <v>372</v>
      </c>
      <c r="D1944" s="9" t="s">
        <v>27</v>
      </c>
      <c r="E1944" s="9" t="s">
        <v>835</v>
      </c>
      <c r="F1944" s="9" t="s">
        <v>835</v>
      </c>
      <c r="G1944" s="9" t="s">
        <v>1594</v>
      </c>
      <c r="H1944" s="9" t="s">
        <v>1595</v>
      </c>
      <c r="I1944" s="9" t="s">
        <v>54</v>
      </c>
      <c r="J1944" s="15">
        <v>2662.469116059166</v>
      </c>
      <c r="K1944" s="16">
        <v>7.8275803940679767</v>
      </c>
      <c r="L1944" s="9" t="s">
        <v>27</v>
      </c>
      <c r="M1944" s="9">
        <v>2021</v>
      </c>
      <c r="N1944" s="9" t="s">
        <v>31</v>
      </c>
      <c r="O1944" s="9" t="s">
        <v>31</v>
      </c>
      <c r="P1944" s="9">
        <v>2035</v>
      </c>
      <c r="Q1944" s="9" t="s">
        <v>32</v>
      </c>
      <c r="R1944" s="17">
        <v>1.2647957012938416</v>
      </c>
      <c r="S1944" s="9">
        <v>2035</v>
      </c>
      <c r="T1944" s="9" t="s">
        <v>27</v>
      </c>
      <c r="U1944" s="9" t="s">
        <v>225</v>
      </c>
      <c r="V1944" s="9" t="s">
        <v>226</v>
      </c>
      <c r="W1944" s="9">
        <v>96</v>
      </c>
      <c r="X1944" s="9" t="s">
        <v>227</v>
      </c>
    </row>
    <row r="1945" spans="1:24" ht="36">
      <c r="A1945" s="9" t="s">
        <v>1593</v>
      </c>
      <c r="B1945" s="9" t="s">
        <v>70</v>
      </c>
      <c r="C1945" s="9" t="s">
        <v>1177</v>
      </c>
      <c r="D1945" s="9" t="s">
        <v>27</v>
      </c>
      <c r="E1945" s="9" t="s">
        <v>1499</v>
      </c>
      <c r="F1945" s="9" t="s">
        <v>1499</v>
      </c>
      <c r="G1945" s="9" t="s">
        <v>1594</v>
      </c>
      <c r="H1945" s="9" t="s">
        <v>1595</v>
      </c>
      <c r="I1945" s="9" t="s">
        <v>54</v>
      </c>
      <c r="J1945" s="15">
        <v>4613.3092941440991</v>
      </c>
      <c r="K1945" s="16">
        <v>6.2199393637493818</v>
      </c>
      <c r="L1945" s="9" t="s">
        <v>27</v>
      </c>
      <c r="M1945" s="9">
        <v>2021</v>
      </c>
      <c r="N1945" s="9" t="s">
        <v>31</v>
      </c>
      <c r="O1945" s="9" t="s">
        <v>31</v>
      </c>
      <c r="P1945" s="9">
        <v>2035</v>
      </c>
      <c r="Q1945" s="9" t="s">
        <v>32</v>
      </c>
      <c r="R1945" s="17">
        <v>3.0248866955735059</v>
      </c>
      <c r="S1945" s="9">
        <v>2035</v>
      </c>
      <c r="T1945" s="9" t="s">
        <v>27</v>
      </c>
      <c r="U1945" s="9" t="s">
        <v>225</v>
      </c>
      <c r="V1945" s="9" t="s">
        <v>226</v>
      </c>
      <c r="W1945" s="9">
        <v>96</v>
      </c>
      <c r="X1945" s="9" t="s">
        <v>227</v>
      </c>
    </row>
    <row r="1946" spans="1:24" ht="36">
      <c r="A1946" s="9" t="s">
        <v>1593</v>
      </c>
      <c r="B1946" s="9" t="s">
        <v>70</v>
      </c>
      <c r="C1946" s="9" t="s">
        <v>112</v>
      </c>
      <c r="D1946" s="9" t="s">
        <v>27</v>
      </c>
      <c r="E1946" s="9" t="s">
        <v>1500</v>
      </c>
      <c r="F1946" s="9" t="s">
        <v>1500</v>
      </c>
      <c r="G1946" s="9" t="s">
        <v>1594</v>
      </c>
      <c r="H1946" s="9" t="s">
        <v>1595</v>
      </c>
      <c r="I1946" s="9" t="s">
        <v>54</v>
      </c>
      <c r="J1946" s="15">
        <v>15196.381305531502</v>
      </c>
      <c r="K1946" s="16">
        <v>39.958384125882148</v>
      </c>
      <c r="L1946" s="9" t="s">
        <v>27</v>
      </c>
      <c r="M1946" s="9">
        <v>2021</v>
      </c>
      <c r="N1946" s="9" t="s">
        <v>31</v>
      </c>
      <c r="O1946" s="9" t="s">
        <v>31</v>
      </c>
      <c r="P1946" s="9">
        <v>2035</v>
      </c>
      <c r="Q1946" s="9" t="s">
        <v>32</v>
      </c>
      <c r="R1946" s="17">
        <v>6.9615135178074503</v>
      </c>
      <c r="S1946" s="9">
        <v>2035</v>
      </c>
      <c r="T1946" s="9" t="s">
        <v>27</v>
      </c>
      <c r="U1946" s="9" t="s">
        <v>225</v>
      </c>
      <c r="V1946" s="9" t="s">
        <v>226</v>
      </c>
      <c r="W1946" s="9">
        <v>96</v>
      </c>
      <c r="X1946" s="9" t="s">
        <v>227</v>
      </c>
    </row>
    <row r="1947" spans="1:24" ht="36">
      <c r="A1947" s="9" t="s">
        <v>1593</v>
      </c>
      <c r="B1947" s="9" t="s">
        <v>70</v>
      </c>
      <c r="C1947" s="9" t="s">
        <v>241</v>
      </c>
      <c r="D1947" s="9" t="s">
        <v>27</v>
      </c>
      <c r="E1947" s="9" t="s">
        <v>1501</v>
      </c>
      <c r="F1947" s="9" t="s">
        <v>1501</v>
      </c>
      <c r="G1947" s="9" t="s">
        <v>1594</v>
      </c>
      <c r="H1947" s="9" t="s">
        <v>1595</v>
      </c>
      <c r="I1947" s="9" t="s">
        <v>54</v>
      </c>
      <c r="J1947" s="15">
        <v>228574.41713426329</v>
      </c>
      <c r="K1947" s="16">
        <v>563.82559691289998</v>
      </c>
      <c r="L1947" s="9" t="s">
        <v>27</v>
      </c>
      <c r="M1947" s="9">
        <v>2021</v>
      </c>
      <c r="N1947" s="9" t="s">
        <v>31</v>
      </c>
      <c r="O1947" s="9" t="s">
        <v>31</v>
      </c>
      <c r="P1947" s="9">
        <v>2035</v>
      </c>
      <c r="Q1947" s="9" t="s">
        <v>32</v>
      </c>
      <c r="R1947" s="17">
        <v>79.611098676016127</v>
      </c>
      <c r="S1947" s="9">
        <v>2035</v>
      </c>
      <c r="T1947" s="9" t="s">
        <v>27</v>
      </c>
      <c r="U1947" s="9" t="s">
        <v>225</v>
      </c>
      <c r="V1947" s="9" t="s">
        <v>226</v>
      </c>
      <c r="W1947" s="9">
        <v>96</v>
      </c>
      <c r="X1947" s="9" t="s">
        <v>227</v>
      </c>
    </row>
    <row r="1948" spans="1:24" ht="36">
      <c r="A1948" s="9" t="s">
        <v>1593</v>
      </c>
      <c r="B1948" s="9" t="s">
        <v>70</v>
      </c>
      <c r="C1948" s="9" t="s">
        <v>346</v>
      </c>
      <c r="D1948" s="9" t="s">
        <v>27</v>
      </c>
      <c r="E1948" s="9" t="s">
        <v>1502</v>
      </c>
      <c r="F1948" s="9" t="s">
        <v>1502</v>
      </c>
      <c r="G1948" s="9" t="s">
        <v>1594</v>
      </c>
      <c r="H1948" s="9" t="s">
        <v>1595</v>
      </c>
      <c r="I1948" s="9" t="s">
        <v>54</v>
      </c>
      <c r="J1948" s="15">
        <v>11020.006041992117</v>
      </c>
      <c r="K1948" s="16">
        <v>20.861010629518248</v>
      </c>
      <c r="L1948" s="9" t="s">
        <v>27</v>
      </c>
      <c r="M1948" s="9">
        <v>2021</v>
      </c>
      <c r="N1948" s="9" t="s">
        <v>31</v>
      </c>
      <c r="O1948" s="9" t="s">
        <v>31</v>
      </c>
      <c r="P1948" s="9">
        <v>2035</v>
      </c>
      <c r="Q1948" s="9" t="s">
        <v>32</v>
      </c>
      <c r="R1948" s="17">
        <v>6.398372348582912</v>
      </c>
      <c r="S1948" s="9">
        <v>2035</v>
      </c>
      <c r="T1948" s="9" t="s">
        <v>27</v>
      </c>
      <c r="U1948" s="9" t="s">
        <v>225</v>
      </c>
      <c r="V1948" s="9" t="s">
        <v>226</v>
      </c>
      <c r="W1948" s="9">
        <v>96</v>
      </c>
      <c r="X1948" s="9" t="s">
        <v>227</v>
      </c>
    </row>
    <row r="1949" spans="1:24" ht="36">
      <c r="A1949" s="9" t="s">
        <v>1593</v>
      </c>
      <c r="B1949" s="9" t="s">
        <v>70</v>
      </c>
      <c r="C1949" s="9" t="s">
        <v>252</v>
      </c>
      <c r="D1949" s="9" t="s">
        <v>27</v>
      </c>
      <c r="E1949" s="9" t="s">
        <v>1503</v>
      </c>
      <c r="F1949" s="9" t="s">
        <v>1503</v>
      </c>
      <c r="G1949" s="9" t="s">
        <v>1594</v>
      </c>
      <c r="H1949" s="9" t="s">
        <v>1595</v>
      </c>
      <c r="I1949" s="9" t="s">
        <v>54</v>
      </c>
      <c r="J1949" s="15">
        <v>7865.3105892407311</v>
      </c>
      <c r="K1949" s="16">
        <v>18.889600237533305</v>
      </c>
      <c r="L1949" s="9" t="s">
        <v>27</v>
      </c>
      <c r="M1949" s="9">
        <v>2021</v>
      </c>
      <c r="N1949" s="9" t="s">
        <v>31</v>
      </c>
      <c r="O1949" s="9" t="s">
        <v>31</v>
      </c>
      <c r="P1949" s="9">
        <v>2035</v>
      </c>
      <c r="Q1949" s="9" t="s">
        <v>32</v>
      </c>
      <c r="R1949" s="17">
        <v>3.2995043288687378</v>
      </c>
      <c r="S1949" s="9">
        <v>2035</v>
      </c>
      <c r="T1949" s="9" t="s">
        <v>27</v>
      </c>
      <c r="U1949" s="9" t="s">
        <v>225</v>
      </c>
      <c r="V1949" s="9" t="s">
        <v>226</v>
      </c>
      <c r="W1949" s="9">
        <v>96</v>
      </c>
      <c r="X1949" s="9" t="s">
        <v>227</v>
      </c>
    </row>
    <row r="1950" spans="1:24" ht="36">
      <c r="A1950" s="9" t="s">
        <v>1593</v>
      </c>
      <c r="B1950" s="9" t="s">
        <v>70</v>
      </c>
      <c r="C1950" s="9" t="s">
        <v>465</v>
      </c>
      <c r="D1950" s="9" t="s">
        <v>27</v>
      </c>
      <c r="E1950" s="9" t="s">
        <v>1504</v>
      </c>
      <c r="F1950" s="9" t="s">
        <v>1504</v>
      </c>
      <c r="G1950" s="9" t="s">
        <v>1594</v>
      </c>
      <c r="H1950" s="9" t="s">
        <v>1595</v>
      </c>
      <c r="I1950" s="9" t="s">
        <v>54</v>
      </c>
      <c r="J1950" s="15">
        <v>4234.950301722467</v>
      </c>
      <c r="K1950" s="16">
        <v>6.2438835958407362</v>
      </c>
      <c r="L1950" s="9" t="s">
        <v>27</v>
      </c>
      <c r="M1950" s="9">
        <v>2021</v>
      </c>
      <c r="N1950" s="9" t="s">
        <v>31</v>
      </c>
      <c r="O1950" s="9" t="s">
        <v>31</v>
      </c>
      <c r="P1950" s="9">
        <v>2035</v>
      </c>
      <c r="Q1950" s="9" t="s">
        <v>32</v>
      </c>
      <c r="R1950" s="17">
        <v>2.8449777923626405</v>
      </c>
      <c r="S1950" s="9">
        <v>2035</v>
      </c>
      <c r="T1950" s="9" t="s">
        <v>27</v>
      </c>
      <c r="U1950" s="9" t="s">
        <v>225</v>
      </c>
      <c r="V1950" s="9" t="s">
        <v>226</v>
      </c>
      <c r="W1950" s="9">
        <v>96</v>
      </c>
      <c r="X1950" s="9" t="s">
        <v>227</v>
      </c>
    </row>
    <row r="1951" spans="1:24" ht="36">
      <c r="A1951" s="9" t="s">
        <v>1593</v>
      </c>
      <c r="B1951" s="9" t="s">
        <v>70</v>
      </c>
      <c r="C1951" s="9" t="s">
        <v>136</v>
      </c>
      <c r="D1951" s="9" t="s">
        <v>27</v>
      </c>
      <c r="E1951" s="9" t="s">
        <v>1505</v>
      </c>
      <c r="F1951" s="9" t="s">
        <v>1505</v>
      </c>
      <c r="G1951" s="9" t="s">
        <v>1594</v>
      </c>
      <c r="H1951" s="9" t="s">
        <v>1595</v>
      </c>
      <c r="I1951" s="9" t="s">
        <v>54</v>
      </c>
      <c r="J1951" s="15">
        <v>13163.921112656308</v>
      </c>
      <c r="K1951" s="16">
        <v>23.827218759071396</v>
      </c>
      <c r="L1951" s="9" t="s">
        <v>27</v>
      </c>
      <c r="M1951" s="9">
        <v>2021</v>
      </c>
      <c r="N1951" s="9" t="s">
        <v>31</v>
      </c>
      <c r="O1951" s="9" t="s">
        <v>31</v>
      </c>
      <c r="P1951" s="9">
        <v>2035</v>
      </c>
      <c r="Q1951" s="9" t="s">
        <v>32</v>
      </c>
      <c r="R1951" s="17">
        <v>5.4651658224348099</v>
      </c>
      <c r="S1951" s="9">
        <v>2035</v>
      </c>
      <c r="T1951" s="9" t="s">
        <v>27</v>
      </c>
      <c r="U1951" s="9" t="s">
        <v>225</v>
      </c>
      <c r="V1951" s="9" t="s">
        <v>226</v>
      </c>
      <c r="W1951" s="9">
        <v>96</v>
      </c>
      <c r="X1951" s="9" t="s">
        <v>227</v>
      </c>
    </row>
    <row r="1952" spans="1:24" ht="36">
      <c r="A1952" s="9" t="s">
        <v>1593</v>
      </c>
      <c r="B1952" s="9" t="s">
        <v>70</v>
      </c>
      <c r="C1952" s="9" t="s">
        <v>402</v>
      </c>
      <c r="D1952" s="9" t="s">
        <v>27</v>
      </c>
      <c r="E1952" s="9" t="s">
        <v>845</v>
      </c>
      <c r="F1952" s="9" t="s">
        <v>845</v>
      </c>
      <c r="G1952" s="9" t="s">
        <v>1594</v>
      </c>
      <c r="H1952" s="9" t="s">
        <v>1595</v>
      </c>
      <c r="I1952" s="9" t="s">
        <v>54</v>
      </c>
      <c r="J1952" s="15">
        <v>6732.6898869658462</v>
      </c>
      <c r="K1952" s="16">
        <v>16.204615780894827</v>
      </c>
      <c r="L1952" s="9" t="s">
        <v>27</v>
      </c>
      <c r="M1952" s="9">
        <v>2021</v>
      </c>
      <c r="N1952" s="9" t="s">
        <v>31</v>
      </c>
      <c r="O1952" s="9" t="s">
        <v>31</v>
      </c>
      <c r="P1952" s="9">
        <v>2035</v>
      </c>
      <c r="Q1952" s="9" t="s">
        <v>32</v>
      </c>
      <c r="R1952" s="17">
        <v>4.0117101580440355</v>
      </c>
      <c r="S1952" s="9">
        <v>2035</v>
      </c>
      <c r="T1952" s="9" t="s">
        <v>27</v>
      </c>
      <c r="U1952" s="9" t="s">
        <v>225</v>
      </c>
      <c r="V1952" s="9" t="s">
        <v>226</v>
      </c>
      <c r="W1952" s="9">
        <v>96</v>
      </c>
      <c r="X1952" s="9" t="s">
        <v>227</v>
      </c>
    </row>
    <row r="1953" spans="1:24" ht="36">
      <c r="A1953" s="9" t="s">
        <v>1593</v>
      </c>
      <c r="B1953" s="9" t="s">
        <v>70</v>
      </c>
      <c r="C1953" s="9" t="s">
        <v>234</v>
      </c>
      <c r="D1953" s="9" t="s">
        <v>27</v>
      </c>
      <c r="E1953" s="9" t="s">
        <v>1506</v>
      </c>
      <c r="F1953" s="9" t="s">
        <v>1506</v>
      </c>
      <c r="G1953" s="9" t="s">
        <v>1594</v>
      </c>
      <c r="H1953" s="9" t="s">
        <v>1595</v>
      </c>
      <c r="I1953" s="9" t="s">
        <v>54</v>
      </c>
      <c r="J1953" s="15">
        <v>2566.4073104083182</v>
      </c>
      <c r="K1953" s="16">
        <v>5.9801646888133337</v>
      </c>
      <c r="L1953" s="9" t="s">
        <v>27</v>
      </c>
      <c r="M1953" s="9">
        <v>2021</v>
      </c>
      <c r="N1953" s="9" t="s">
        <v>31</v>
      </c>
      <c r="O1953" s="9" t="s">
        <v>31</v>
      </c>
      <c r="P1953" s="9">
        <v>2035</v>
      </c>
      <c r="Q1953" s="9" t="s">
        <v>32</v>
      </c>
      <c r="R1953" s="17">
        <v>1.4156541854809974</v>
      </c>
      <c r="S1953" s="9">
        <v>2035</v>
      </c>
      <c r="T1953" s="9" t="s">
        <v>27</v>
      </c>
      <c r="U1953" s="9" t="s">
        <v>225</v>
      </c>
      <c r="V1953" s="9" t="s">
        <v>226</v>
      </c>
      <c r="W1953" s="9">
        <v>96</v>
      </c>
      <c r="X1953" s="9" t="s">
        <v>227</v>
      </c>
    </row>
    <row r="1954" spans="1:24" ht="36">
      <c r="A1954" s="9" t="s">
        <v>1593</v>
      </c>
      <c r="B1954" s="9" t="s">
        <v>70</v>
      </c>
      <c r="C1954" s="9" t="s">
        <v>294</v>
      </c>
      <c r="D1954" s="9" t="s">
        <v>27</v>
      </c>
      <c r="E1954" s="9" t="s">
        <v>412</v>
      </c>
      <c r="F1954" s="9" t="s">
        <v>412</v>
      </c>
      <c r="G1954" s="9" t="s">
        <v>1594</v>
      </c>
      <c r="H1954" s="9" t="s">
        <v>1595</v>
      </c>
      <c r="I1954" s="9" t="s">
        <v>54</v>
      </c>
      <c r="J1954" s="15">
        <v>4140.4179099713692</v>
      </c>
      <c r="K1954" s="16">
        <v>9.9932308814741049</v>
      </c>
      <c r="L1954" s="9" t="s">
        <v>27</v>
      </c>
      <c r="M1954" s="9">
        <v>2021</v>
      </c>
      <c r="N1954" s="9" t="s">
        <v>31</v>
      </c>
      <c r="O1954" s="9" t="s">
        <v>31</v>
      </c>
      <c r="P1954" s="9">
        <v>2035</v>
      </c>
      <c r="Q1954" s="9" t="s">
        <v>32</v>
      </c>
      <c r="R1954" s="17">
        <v>1.6277565939914527</v>
      </c>
      <c r="S1954" s="9">
        <v>2035</v>
      </c>
      <c r="T1954" s="9" t="s">
        <v>27</v>
      </c>
      <c r="U1954" s="9" t="s">
        <v>225</v>
      </c>
      <c r="V1954" s="9" t="s">
        <v>226</v>
      </c>
      <c r="W1954" s="9">
        <v>96</v>
      </c>
      <c r="X1954" s="9" t="s">
        <v>227</v>
      </c>
    </row>
    <row r="1955" spans="1:24" ht="36">
      <c r="A1955" s="9" t="s">
        <v>1593</v>
      </c>
      <c r="B1955" s="9" t="s">
        <v>70</v>
      </c>
      <c r="C1955" s="9" t="s">
        <v>468</v>
      </c>
      <c r="D1955" s="9" t="s">
        <v>27</v>
      </c>
      <c r="E1955" s="9" t="s">
        <v>1507</v>
      </c>
      <c r="F1955" s="9" t="s">
        <v>1507</v>
      </c>
      <c r="G1955" s="9" t="s">
        <v>1594</v>
      </c>
      <c r="H1955" s="9" t="s">
        <v>1595</v>
      </c>
      <c r="I1955" s="9" t="s">
        <v>54</v>
      </c>
      <c r="J1955" s="15">
        <v>6185.2175740310058</v>
      </c>
      <c r="K1955" s="16">
        <v>12.101480484714429</v>
      </c>
      <c r="L1955" s="9" t="s">
        <v>27</v>
      </c>
      <c r="M1955" s="9">
        <v>2021</v>
      </c>
      <c r="N1955" s="9" t="s">
        <v>31</v>
      </c>
      <c r="O1955" s="9" t="s">
        <v>31</v>
      </c>
      <c r="P1955" s="9">
        <v>2035</v>
      </c>
      <c r="Q1955" s="9" t="s">
        <v>32</v>
      </c>
      <c r="R1955" s="17">
        <v>3.1310243530582138</v>
      </c>
      <c r="S1955" s="9">
        <v>2035</v>
      </c>
      <c r="T1955" s="9" t="s">
        <v>27</v>
      </c>
      <c r="U1955" s="9" t="s">
        <v>225</v>
      </c>
      <c r="V1955" s="9" t="s">
        <v>226</v>
      </c>
      <c r="W1955" s="9">
        <v>96</v>
      </c>
      <c r="X1955" s="9" t="s">
        <v>227</v>
      </c>
    </row>
    <row r="1956" spans="1:24" ht="36">
      <c r="A1956" s="9" t="s">
        <v>1593</v>
      </c>
      <c r="B1956" s="9" t="s">
        <v>70</v>
      </c>
      <c r="C1956" s="9" t="s">
        <v>455</v>
      </c>
      <c r="D1956" s="9" t="s">
        <v>27</v>
      </c>
      <c r="E1956" s="9" t="s">
        <v>1088</v>
      </c>
      <c r="F1956" s="9" t="s">
        <v>1088</v>
      </c>
      <c r="G1956" s="9" t="s">
        <v>1594</v>
      </c>
      <c r="H1956" s="9" t="s">
        <v>1595</v>
      </c>
      <c r="I1956" s="9" t="s">
        <v>54</v>
      </c>
      <c r="J1956" s="15">
        <v>3218.3124092765306</v>
      </c>
      <c r="K1956" s="16">
        <v>7.8123809453947883</v>
      </c>
      <c r="L1956" s="9" t="s">
        <v>27</v>
      </c>
      <c r="M1956" s="9">
        <v>2021</v>
      </c>
      <c r="N1956" s="9" t="s">
        <v>31</v>
      </c>
      <c r="O1956" s="9" t="s">
        <v>31</v>
      </c>
      <c r="P1956" s="9">
        <v>2035</v>
      </c>
      <c r="Q1956" s="9" t="s">
        <v>32</v>
      </c>
      <c r="R1956" s="17">
        <v>2.3536720633664725</v>
      </c>
      <c r="S1956" s="9">
        <v>2035</v>
      </c>
      <c r="T1956" s="9" t="s">
        <v>27</v>
      </c>
      <c r="U1956" s="9" t="s">
        <v>225</v>
      </c>
      <c r="V1956" s="9" t="s">
        <v>226</v>
      </c>
      <c r="W1956" s="9">
        <v>96</v>
      </c>
      <c r="X1956" s="9" t="s">
        <v>227</v>
      </c>
    </row>
    <row r="1957" spans="1:24" ht="36">
      <c r="A1957" s="9" t="s">
        <v>1593</v>
      </c>
      <c r="B1957" s="9" t="s">
        <v>70</v>
      </c>
      <c r="C1957" s="9" t="s">
        <v>355</v>
      </c>
      <c r="D1957" s="9" t="s">
        <v>27</v>
      </c>
      <c r="E1957" s="9" t="s">
        <v>1508</v>
      </c>
      <c r="F1957" s="9" t="s">
        <v>1508</v>
      </c>
      <c r="G1957" s="9" t="s">
        <v>1594</v>
      </c>
      <c r="H1957" s="9" t="s">
        <v>1595</v>
      </c>
      <c r="I1957" s="9" t="s">
        <v>54</v>
      </c>
      <c r="J1957" s="15">
        <v>43386.912436269209</v>
      </c>
      <c r="K1957" s="16">
        <v>107.27134694596002</v>
      </c>
      <c r="L1957" s="9" t="s">
        <v>27</v>
      </c>
      <c r="M1957" s="9">
        <v>2021</v>
      </c>
      <c r="N1957" s="9" t="s">
        <v>31</v>
      </c>
      <c r="O1957" s="9" t="s">
        <v>31</v>
      </c>
      <c r="P1957" s="9">
        <v>2035</v>
      </c>
      <c r="Q1957" s="9" t="s">
        <v>32</v>
      </c>
      <c r="R1957" s="17">
        <v>17.093663409405693</v>
      </c>
      <c r="S1957" s="9">
        <v>2035</v>
      </c>
      <c r="T1957" s="9" t="s">
        <v>27</v>
      </c>
      <c r="U1957" s="9" t="s">
        <v>225</v>
      </c>
      <c r="V1957" s="9" t="s">
        <v>226</v>
      </c>
      <c r="W1957" s="9">
        <v>96</v>
      </c>
      <c r="X1957" s="9" t="s">
        <v>227</v>
      </c>
    </row>
    <row r="1958" spans="1:24" ht="36">
      <c r="A1958" s="9" t="s">
        <v>1593</v>
      </c>
      <c r="B1958" s="9" t="s">
        <v>70</v>
      </c>
      <c r="C1958" s="9" t="s">
        <v>630</v>
      </c>
      <c r="D1958" s="9" t="s">
        <v>27</v>
      </c>
      <c r="E1958" s="9" t="s">
        <v>1090</v>
      </c>
      <c r="F1958" s="9" t="s">
        <v>1090</v>
      </c>
      <c r="G1958" s="9" t="s">
        <v>1594</v>
      </c>
      <c r="H1958" s="9" t="s">
        <v>1595</v>
      </c>
      <c r="I1958" s="9" t="s">
        <v>54</v>
      </c>
      <c r="J1958" s="15">
        <v>2435.8818050436266</v>
      </c>
      <c r="K1958" s="16">
        <v>7.7098274385867231</v>
      </c>
      <c r="L1958" s="9" t="s">
        <v>27</v>
      </c>
      <c r="M1958" s="9">
        <v>2021</v>
      </c>
      <c r="N1958" s="9" t="s">
        <v>31</v>
      </c>
      <c r="O1958" s="9" t="s">
        <v>31</v>
      </c>
      <c r="P1958" s="9">
        <v>2035</v>
      </c>
      <c r="Q1958" s="9" t="s">
        <v>32</v>
      </c>
      <c r="R1958" s="17">
        <v>3.0818794305632586</v>
      </c>
      <c r="S1958" s="9">
        <v>2035</v>
      </c>
      <c r="T1958" s="9" t="s">
        <v>27</v>
      </c>
      <c r="U1958" s="9" t="s">
        <v>225</v>
      </c>
      <c r="V1958" s="9" t="s">
        <v>226</v>
      </c>
      <c r="W1958" s="9">
        <v>96</v>
      </c>
      <c r="X1958" s="9" t="s">
        <v>227</v>
      </c>
    </row>
    <row r="1959" spans="1:24" ht="36">
      <c r="A1959" s="9" t="s">
        <v>1593</v>
      </c>
      <c r="B1959" s="9" t="s">
        <v>70</v>
      </c>
      <c r="C1959" s="9" t="s">
        <v>330</v>
      </c>
      <c r="D1959" s="9" t="s">
        <v>27</v>
      </c>
      <c r="E1959" s="9" t="s">
        <v>847</v>
      </c>
      <c r="F1959" s="9" t="s">
        <v>847</v>
      </c>
      <c r="G1959" s="9" t="s">
        <v>1594</v>
      </c>
      <c r="H1959" s="9" t="s">
        <v>1595</v>
      </c>
      <c r="I1959" s="9" t="s">
        <v>54</v>
      </c>
      <c r="J1959" s="15">
        <v>18780.459042397277</v>
      </c>
      <c r="K1959" s="16">
        <v>55.549405704828459</v>
      </c>
      <c r="L1959" s="9" t="s">
        <v>27</v>
      </c>
      <c r="M1959" s="9">
        <v>2021</v>
      </c>
      <c r="N1959" s="9" t="s">
        <v>31</v>
      </c>
      <c r="O1959" s="9" t="s">
        <v>31</v>
      </c>
      <c r="P1959" s="9">
        <v>2035</v>
      </c>
      <c r="Q1959" s="9" t="s">
        <v>32</v>
      </c>
      <c r="R1959" s="17">
        <v>10.243450774599243</v>
      </c>
      <c r="S1959" s="9">
        <v>2035</v>
      </c>
      <c r="T1959" s="9" t="s">
        <v>27</v>
      </c>
      <c r="U1959" s="9" t="s">
        <v>225</v>
      </c>
      <c r="V1959" s="9" t="s">
        <v>226</v>
      </c>
      <c r="W1959" s="9">
        <v>96</v>
      </c>
      <c r="X1959" s="9" t="s">
        <v>227</v>
      </c>
    </row>
    <row r="1960" spans="1:24" ht="36">
      <c r="A1960" s="9" t="s">
        <v>1593</v>
      </c>
      <c r="B1960" s="9" t="s">
        <v>70</v>
      </c>
      <c r="C1960" s="9" t="s">
        <v>270</v>
      </c>
      <c r="D1960" s="9" t="s">
        <v>27</v>
      </c>
      <c r="E1960" s="9" t="s">
        <v>1509</v>
      </c>
      <c r="F1960" s="9" t="s">
        <v>1509</v>
      </c>
      <c r="G1960" s="9" t="s">
        <v>1594</v>
      </c>
      <c r="H1960" s="9" t="s">
        <v>1595</v>
      </c>
      <c r="I1960" s="9" t="s">
        <v>54</v>
      </c>
      <c r="J1960" s="15">
        <v>6106.5394597416325</v>
      </c>
      <c r="K1960" s="16">
        <v>11.322691525285737</v>
      </c>
      <c r="L1960" s="9" t="s">
        <v>27</v>
      </c>
      <c r="M1960" s="9">
        <v>2021</v>
      </c>
      <c r="N1960" s="9" t="s">
        <v>31</v>
      </c>
      <c r="O1960" s="9" t="s">
        <v>31</v>
      </c>
      <c r="P1960" s="9">
        <v>2035</v>
      </c>
      <c r="Q1960" s="9" t="s">
        <v>32</v>
      </c>
      <c r="R1960" s="17">
        <v>3.2875821352999433</v>
      </c>
      <c r="S1960" s="9">
        <v>2035</v>
      </c>
      <c r="T1960" s="9" t="s">
        <v>27</v>
      </c>
      <c r="U1960" s="9" t="s">
        <v>225</v>
      </c>
      <c r="V1960" s="9" t="s">
        <v>226</v>
      </c>
      <c r="W1960" s="9">
        <v>96</v>
      </c>
      <c r="X1960" s="9" t="s">
        <v>227</v>
      </c>
    </row>
    <row r="1961" spans="1:24" ht="36">
      <c r="A1961" s="9" t="s">
        <v>1593</v>
      </c>
      <c r="B1961" s="9" t="s">
        <v>70</v>
      </c>
      <c r="C1961" s="9" t="s">
        <v>316</v>
      </c>
      <c r="D1961" s="9" t="s">
        <v>27</v>
      </c>
      <c r="E1961" s="9" t="s">
        <v>837</v>
      </c>
      <c r="F1961" s="9" t="s">
        <v>837</v>
      </c>
      <c r="G1961" s="9" t="s">
        <v>1594</v>
      </c>
      <c r="H1961" s="9" t="s">
        <v>1595</v>
      </c>
      <c r="I1961" s="9" t="s">
        <v>54</v>
      </c>
      <c r="J1961" s="15">
        <v>3503.3661868630575</v>
      </c>
      <c r="K1961" s="16">
        <v>7.9039187026489</v>
      </c>
      <c r="L1961" s="9" t="s">
        <v>27</v>
      </c>
      <c r="M1961" s="9">
        <v>2021</v>
      </c>
      <c r="N1961" s="9" t="s">
        <v>31</v>
      </c>
      <c r="O1961" s="9" t="s">
        <v>31</v>
      </c>
      <c r="P1961" s="9">
        <v>2035</v>
      </c>
      <c r="Q1961" s="9" t="s">
        <v>32</v>
      </c>
      <c r="R1961" s="17">
        <v>2.0941297567156201</v>
      </c>
      <c r="S1961" s="9">
        <v>2035</v>
      </c>
      <c r="T1961" s="9" t="s">
        <v>27</v>
      </c>
      <c r="U1961" s="9" t="s">
        <v>225</v>
      </c>
      <c r="V1961" s="9" t="s">
        <v>226</v>
      </c>
      <c r="W1961" s="9">
        <v>96</v>
      </c>
      <c r="X1961" s="9" t="s">
        <v>227</v>
      </c>
    </row>
    <row r="1962" spans="1:24" ht="36">
      <c r="A1962" s="9" t="s">
        <v>1593</v>
      </c>
      <c r="B1962" s="9" t="s">
        <v>70</v>
      </c>
      <c r="C1962" s="9" t="s">
        <v>241</v>
      </c>
      <c r="D1962" s="9" t="s">
        <v>27</v>
      </c>
      <c r="E1962" s="9" t="s">
        <v>839</v>
      </c>
      <c r="F1962" s="9" t="s">
        <v>839</v>
      </c>
      <c r="G1962" s="9" t="s">
        <v>1594</v>
      </c>
      <c r="H1962" s="9" t="s">
        <v>1595</v>
      </c>
      <c r="I1962" s="9" t="s">
        <v>54</v>
      </c>
      <c r="J1962" s="15">
        <v>4359.9180080609249</v>
      </c>
      <c r="K1962" s="16">
        <v>10.343911629750536</v>
      </c>
      <c r="L1962" s="9" t="s">
        <v>27</v>
      </c>
      <c r="M1962" s="9">
        <v>2021</v>
      </c>
      <c r="N1962" s="9" t="s">
        <v>31</v>
      </c>
      <c r="O1962" s="9" t="s">
        <v>31</v>
      </c>
      <c r="P1962" s="9">
        <v>2035</v>
      </c>
      <c r="Q1962" s="9" t="s">
        <v>32</v>
      </c>
      <c r="R1962" s="17">
        <v>2.0722797202135004</v>
      </c>
      <c r="S1962" s="9">
        <v>2035</v>
      </c>
      <c r="T1962" s="9" t="s">
        <v>27</v>
      </c>
      <c r="U1962" s="9" t="s">
        <v>225</v>
      </c>
      <c r="V1962" s="9" t="s">
        <v>226</v>
      </c>
      <c r="W1962" s="9">
        <v>96</v>
      </c>
      <c r="X1962" s="9" t="s">
        <v>227</v>
      </c>
    </row>
    <row r="1963" spans="1:24" ht="36">
      <c r="A1963" s="9" t="s">
        <v>1593</v>
      </c>
      <c r="B1963" s="9" t="s">
        <v>70</v>
      </c>
      <c r="C1963" s="9" t="s">
        <v>294</v>
      </c>
      <c r="D1963" s="9" t="s">
        <v>27</v>
      </c>
      <c r="E1963" s="9" t="s">
        <v>1510</v>
      </c>
      <c r="F1963" s="9" t="s">
        <v>1510</v>
      </c>
      <c r="G1963" s="9" t="s">
        <v>1594</v>
      </c>
      <c r="H1963" s="9" t="s">
        <v>1595</v>
      </c>
      <c r="I1963" s="9" t="s">
        <v>54</v>
      </c>
      <c r="J1963" s="15">
        <v>2318.8227226561976</v>
      </c>
      <c r="K1963" s="16">
        <v>8.7375584354733054</v>
      </c>
      <c r="L1963" s="9" t="s">
        <v>27</v>
      </c>
      <c r="M1963" s="9">
        <v>2021</v>
      </c>
      <c r="N1963" s="9" t="s">
        <v>31</v>
      </c>
      <c r="O1963" s="9" t="s">
        <v>31</v>
      </c>
      <c r="P1963" s="9">
        <v>2035</v>
      </c>
      <c r="Q1963" s="9" t="s">
        <v>32</v>
      </c>
      <c r="R1963" s="17">
        <v>1.2424537502532234</v>
      </c>
      <c r="S1963" s="9">
        <v>2035</v>
      </c>
      <c r="T1963" s="9" t="s">
        <v>27</v>
      </c>
      <c r="U1963" s="9" t="s">
        <v>225</v>
      </c>
      <c r="V1963" s="9" t="s">
        <v>226</v>
      </c>
      <c r="W1963" s="9">
        <v>96</v>
      </c>
      <c r="X1963" s="9" t="s">
        <v>227</v>
      </c>
    </row>
    <row r="1964" spans="1:24" ht="36">
      <c r="A1964" s="9" t="s">
        <v>1593</v>
      </c>
      <c r="B1964" s="9" t="s">
        <v>70</v>
      </c>
      <c r="C1964" s="9" t="s">
        <v>458</v>
      </c>
      <c r="D1964" s="9" t="s">
        <v>27</v>
      </c>
      <c r="E1964" s="9" t="s">
        <v>1511</v>
      </c>
      <c r="F1964" s="9" t="s">
        <v>1511</v>
      </c>
      <c r="G1964" s="9" t="s">
        <v>1594</v>
      </c>
      <c r="H1964" s="9" t="s">
        <v>1595</v>
      </c>
      <c r="I1964" s="9" t="s">
        <v>54</v>
      </c>
      <c r="J1964" s="15">
        <v>2183.4052496112972</v>
      </c>
      <c r="K1964" s="16">
        <v>3.7741237964345897</v>
      </c>
      <c r="L1964" s="9" t="s">
        <v>27</v>
      </c>
      <c r="M1964" s="9">
        <v>2021</v>
      </c>
      <c r="N1964" s="9" t="s">
        <v>31</v>
      </c>
      <c r="O1964" s="9" t="s">
        <v>31</v>
      </c>
      <c r="P1964" s="9">
        <v>2035</v>
      </c>
      <c r="Q1964" s="9" t="s">
        <v>32</v>
      </c>
      <c r="R1964" s="17">
        <v>0.86340672537107466</v>
      </c>
      <c r="S1964" s="9">
        <v>2035</v>
      </c>
      <c r="T1964" s="9" t="s">
        <v>27</v>
      </c>
      <c r="U1964" s="9" t="s">
        <v>225</v>
      </c>
      <c r="V1964" s="9" t="s">
        <v>226</v>
      </c>
      <c r="W1964" s="9">
        <v>96</v>
      </c>
      <c r="X1964" s="9" t="s">
        <v>227</v>
      </c>
    </row>
    <row r="1965" spans="1:24" ht="36">
      <c r="A1965" s="9" t="s">
        <v>1593</v>
      </c>
      <c r="B1965" s="9" t="s">
        <v>70</v>
      </c>
      <c r="C1965" s="9" t="s">
        <v>234</v>
      </c>
      <c r="D1965" s="9" t="s">
        <v>27</v>
      </c>
      <c r="E1965" s="9" t="s">
        <v>1512</v>
      </c>
      <c r="F1965" s="9" t="s">
        <v>1512</v>
      </c>
      <c r="G1965" s="9" t="s">
        <v>1594</v>
      </c>
      <c r="H1965" s="9" t="s">
        <v>1595</v>
      </c>
      <c r="I1965" s="9" t="s">
        <v>54</v>
      </c>
      <c r="J1965" s="15">
        <v>5473.1654770939303</v>
      </c>
      <c r="K1965" s="16">
        <v>11.637361953329622</v>
      </c>
      <c r="L1965" s="9" t="s">
        <v>27</v>
      </c>
      <c r="M1965" s="9">
        <v>2021</v>
      </c>
      <c r="N1965" s="9" t="s">
        <v>31</v>
      </c>
      <c r="O1965" s="9" t="s">
        <v>31</v>
      </c>
      <c r="P1965" s="9">
        <v>2035</v>
      </c>
      <c r="Q1965" s="9" t="s">
        <v>32</v>
      </c>
      <c r="R1965" s="17">
        <v>3.7102301339313297</v>
      </c>
      <c r="S1965" s="9">
        <v>2035</v>
      </c>
      <c r="T1965" s="9" t="s">
        <v>27</v>
      </c>
      <c r="U1965" s="9" t="s">
        <v>225</v>
      </c>
      <c r="V1965" s="9" t="s">
        <v>226</v>
      </c>
      <c r="W1965" s="9">
        <v>96</v>
      </c>
      <c r="X1965" s="9" t="s">
        <v>227</v>
      </c>
    </row>
    <row r="1966" spans="1:24" ht="36">
      <c r="A1966" s="9" t="s">
        <v>1593</v>
      </c>
      <c r="B1966" s="9" t="s">
        <v>70</v>
      </c>
      <c r="C1966" s="9" t="s">
        <v>455</v>
      </c>
      <c r="D1966" s="9" t="s">
        <v>27</v>
      </c>
      <c r="E1966" s="9" t="s">
        <v>1513</v>
      </c>
      <c r="F1966" s="9" t="s">
        <v>1513</v>
      </c>
      <c r="G1966" s="9" t="s">
        <v>1594</v>
      </c>
      <c r="H1966" s="9" t="s">
        <v>1595</v>
      </c>
      <c r="I1966" s="9" t="s">
        <v>54</v>
      </c>
      <c r="J1966" s="15">
        <v>4472.7925980558011</v>
      </c>
      <c r="K1966" s="16">
        <v>10.501744287518518</v>
      </c>
      <c r="L1966" s="9" t="s">
        <v>27</v>
      </c>
      <c r="M1966" s="9">
        <v>2021</v>
      </c>
      <c r="N1966" s="9" t="s">
        <v>31</v>
      </c>
      <c r="O1966" s="9" t="s">
        <v>31</v>
      </c>
      <c r="P1966" s="9">
        <v>2035</v>
      </c>
      <c r="Q1966" s="9" t="s">
        <v>32</v>
      </c>
      <c r="R1966" s="17">
        <v>2.0994242197798285</v>
      </c>
      <c r="S1966" s="9">
        <v>2035</v>
      </c>
      <c r="T1966" s="9" t="s">
        <v>27</v>
      </c>
      <c r="U1966" s="9" t="s">
        <v>225</v>
      </c>
      <c r="V1966" s="9" t="s">
        <v>226</v>
      </c>
      <c r="W1966" s="9">
        <v>96</v>
      </c>
      <c r="X1966" s="9" t="s">
        <v>227</v>
      </c>
    </row>
    <row r="1967" spans="1:24" ht="36">
      <c r="A1967" s="9" t="s">
        <v>1593</v>
      </c>
      <c r="B1967" s="9" t="s">
        <v>70</v>
      </c>
      <c r="C1967" s="9" t="s">
        <v>252</v>
      </c>
      <c r="D1967" s="9" t="s">
        <v>27</v>
      </c>
      <c r="E1967" s="9" t="s">
        <v>841</v>
      </c>
      <c r="F1967" s="9" t="s">
        <v>841</v>
      </c>
      <c r="G1967" s="9" t="s">
        <v>1594</v>
      </c>
      <c r="H1967" s="9" t="s">
        <v>1595</v>
      </c>
      <c r="I1967" s="9" t="s">
        <v>54</v>
      </c>
      <c r="J1967" s="15">
        <v>38678.970904394657</v>
      </c>
      <c r="K1967" s="16">
        <v>91.171839733451137</v>
      </c>
      <c r="L1967" s="9" t="s">
        <v>27</v>
      </c>
      <c r="M1967" s="9">
        <v>2021</v>
      </c>
      <c r="N1967" s="9" t="s">
        <v>31</v>
      </c>
      <c r="O1967" s="9" t="s">
        <v>31</v>
      </c>
      <c r="P1967" s="9">
        <v>2035</v>
      </c>
      <c r="Q1967" s="9" t="s">
        <v>32</v>
      </c>
      <c r="R1967" s="17">
        <v>12.458481627658792</v>
      </c>
      <c r="S1967" s="9">
        <v>2035</v>
      </c>
      <c r="T1967" s="9" t="s">
        <v>27</v>
      </c>
      <c r="U1967" s="9" t="s">
        <v>225</v>
      </c>
      <c r="V1967" s="9" t="s">
        <v>226</v>
      </c>
      <c r="W1967" s="9">
        <v>96</v>
      </c>
      <c r="X1967" s="9" t="s">
        <v>227</v>
      </c>
    </row>
    <row r="1968" spans="1:24" ht="36">
      <c r="A1968" s="9" t="s">
        <v>1593</v>
      </c>
      <c r="B1968" s="9" t="s">
        <v>70</v>
      </c>
      <c r="C1968" s="9" t="s">
        <v>241</v>
      </c>
      <c r="D1968" s="9" t="s">
        <v>27</v>
      </c>
      <c r="E1968" s="9" t="s">
        <v>843</v>
      </c>
      <c r="F1968" s="9" t="s">
        <v>843</v>
      </c>
      <c r="G1968" s="9" t="s">
        <v>1594</v>
      </c>
      <c r="H1968" s="9" t="s">
        <v>1595</v>
      </c>
      <c r="I1968" s="9" t="s">
        <v>54</v>
      </c>
      <c r="J1968" s="15">
        <v>3113.692369422145</v>
      </c>
      <c r="K1968" s="16">
        <v>9.8597321747071298</v>
      </c>
      <c r="L1968" s="9" t="s">
        <v>27</v>
      </c>
      <c r="M1968" s="9">
        <v>2021</v>
      </c>
      <c r="N1968" s="9" t="s">
        <v>31</v>
      </c>
      <c r="O1968" s="9" t="s">
        <v>31</v>
      </c>
      <c r="P1968" s="9">
        <v>2035</v>
      </c>
      <c r="Q1968" s="9" t="s">
        <v>32</v>
      </c>
      <c r="R1968" s="17">
        <v>3.9679842048935372</v>
      </c>
      <c r="S1968" s="9">
        <v>2035</v>
      </c>
      <c r="T1968" s="9" t="s">
        <v>27</v>
      </c>
      <c r="U1968" s="9" t="s">
        <v>225</v>
      </c>
      <c r="V1968" s="9" t="s">
        <v>226</v>
      </c>
      <c r="W1968" s="9">
        <v>96</v>
      </c>
      <c r="X1968" s="9" t="s">
        <v>227</v>
      </c>
    </row>
    <row r="1969" spans="1:24" ht="36">
      <c r="A1969" s="9" t="s">
        <v>1593</v>
      </c>
      <c r="B1969" s="9" t="s">
        <v>70</v>
      </c>
      <c r="C1969" s="9" t="s">
        <v>346</v>
      </c>
      <c r="D1969" s="9" t="s">
        <v>27</v>
      </c>
      <c r="E1969" s="9" t="s">
        <v>444</v>
      </c>
      <c r="F1969" s="9" t="s">
        <v>444</v>
      </c>
      <c r="G1969" s="9" t="s">
        <v>1594</v>
      </c>
      <c r="H1969" s="9" t="s">
        <v>1595</v>
      </c>
      <c r="I1969" s="9" t="s">
        <v>54</v>
      </c>
      <c r="J1969" s="15">
        <v>3049.0456301486897</v>
      </c>
      <c r="K1969" s="16">
        <v>7.816204274111322</v>
      </c>
      <c r="L1969" s="9" t="s">
        <v>27</v>
      </c>
      <c r="M1969" s="9">
        <v>2021</v>
      </c>
      <c r="N1969" s="9" t="s">
        <v>31</v>
      </c>
      <c r="O1969" s="9" t="s">
        <v>31</v>
      </c>
      <c r="P1969" s="9">
        <v>2035</v>
      </c>
      <c r="Q1969" s="9" t="s">
        <v>32</v>
      </c>
      <c r="R1969" s="17">
        <v>2.8557491490603399</v>
      </c>
      <c r="S1969" s="9">
        <v>2035</v>
      </c>
      <c r="T1969" s="9" t="s">
        <v>27</v>
      </c>
      <c r="U1969" s="9" t="s">
        <v>225</v>
      </c>
      <c r="V1969" s="9" t="s">
        <v>226</v>
      </c>
      <c r="W1969" s="9">
        <v>96</v>
      </c>
      <c r="X1969" s="9" t="s">
        <v>227</v>
      </c>
    </row>
    <row r="1970" spans="1:24" ht="36">
      <c r="A1970" s="9" t="s">
        <v>1593</v>
      </c>
      <c r="B1970" s="9" t="s">
        <v>70</v>
      </c>
      <c r="C1970" s="9" t="s">
        <v>234</v>
      </c>
      <c r="D1970" s="9" t="s">
        <v>27</v>
      </c>
      <c r="E1970" s="9" t="s">
        <v>849</v>
      </c>
      <c r="F1970" s="9" t="s">
        <v>849</v>
      </c>
      <c r="G1970" s="9" t="s">
        <v>1594</v>
      </c>
      <c r="H1970" s="9" t="s">
        <v>1595</v>
      </c>
      <c r="I1970" s="9" t="s">
        <v>54</v>
      </c>
      <c r="J1970" s="15">
        <v>17023.319673635313</v>
      </c>
      <c r="K1970" s="16">
        <v>33.396612491667625</v>
      </c>
      <c r="L1970" s="9" t="s">
        <v>27</v>
      </c>
      <c r="M1970" s="9">
        <v>2021</v>
      </c>
      <c r="N1970" s="9" t="s">
        <v>31</v>
      </c>
      <c r="O1970" s="9" t="s">
        <v>31</v>
      </c>
      <c r="P1970" s="9">
        <v>2035</v>
      </c>
      <c r="Q1970" s="9" t="s">
        <v>32</v>
      </c>
      <c r="R1970" s="17">
        <v>7.5433282480114832</v>
      </c>
      <c r="S1970" s="9">
        <v>2035</v>
      </c>
      <c r="T1970" s="9" t="s">
        <v>27</v>
      </c>
      <c r="U1970" s="9" t="s">
        <v>225</v>
      </c>
      <c r="V1970" s="9" t="s">
        <v>226</v>
      </c>
      <c r="W1970" s="9">
        <v>96</v>
      </c>
      <c r="X1970" s="9" t="s">
        <v>227</v>
      </c>
    </row>
    <row r="1971" spans="1:24" ht="36">
      <c r="A1971" s="9" t="s">
        <v>1593</v>
      </c>
      <c r="B1971" s="9" t="s">
        <v>70</v>
      </c>
      <c r="C1971" s="9" t="s">
        <v>316</v>
      </c>
      <c r="D1971" s="9" t="s">
        <v>27</v>
      </c>
      <c r="E1971" s="9" t="s">
        <v>851</v>
      </c>
      <c r="F1971" s="9" t="s">
        <v>851</v>
      </c>
      <c r="G1971" s="9" t="s">
        <v>1594</v>
      </c>
      <c r="H1971" s="9" t="s">
        <v>1595</v>
      </c>
      <c r="I1971" s="9" t="s">
        <v>54</v>
      </c>
      <c r="J1971" s="15">
        <v>3101.2321314779238</v>
      </c>
      <c r="K1971" s="16">
        <v>6.8397985347846202</v>
      </c>
      <c r="L1971" s="9" t="s">
        <v>27</v>
      </c>
      <c r="M1971" s="9">
        <v>2021</v>
      </c>
      <c r="N1971" s="9" t="s">
        <v>31</v>
      </c>
      <c r="O1971" s="9" t="s">
        <v>31</v>
      </c>
      <c r="P1971" s="9">
        <v>2035</v>
      </c>
      <c r="Q1971" s="9" t="s">
        <v>32</v>
      </c>
      <c r="R1971" s="17">
        <v>2.0518914017243226</v>
      </c>
      <c r="S1971" s="9">
        <v>2035</v>
      </c>
      <c r="T1971" s="9" t="s">
        <v>27</v>
      </c>
      <c r="U1971" s="9" t="s">
        <v>225</v>
      </c>
      <c r="V1971" s="9" t="s">
        <v>226</v>
      </c>
      <c r="W1971" s="9">
        <v>96</v>
      </c>
      <c r="X1971" s="9" t="s">
        <v>227</v>
      </c>
    </row>
    <row r="1972" spans="1:24" ht="36">
      <c r="A1972" s="9" t="s">
        <v>1593</v>
      </c>
      <c r="B1972" s="9" t="s">
        <v>70</v>
      </c>
      <c r="C1972" s="9" t="s">
        <v>346</v>
      </c>
      <c r="D1972" s="9" t="s">
        <v>27</v>
      </c>
      <c r="E1972" s="9" t="s">
        <v>1514</v>
      </c>
      <c r="F1972" s="9" t="s">
        <v>1514</v>
      </c>
      <c r="G1972" s="9" t="s">
        <v>1594</v>
      </c>
      <c r="H1972" s="9" t="s">
        <v>1595</v>
      </c>
      <c r="I1972" s="9" t="s">
        <v>54</v>
      </c>
      <c r="J1972" s="15">
        <v>3492.2154469942116</v>
      </c>
      <c r="K1972" s="16">
        <v>7.7002978271180034</v>
      </c>
      <c r="L1972" s="9" t="s">
        <v>27</v>
      </c>
      <c r="M1972" s="9">
        <v>2021</v>
      </c>
      <c r="N1972" s="9" t="s">
        <v>31</v>
      </c>
      <c r="O1972" s="9" t="s">
        <v>31</v>
      </c>
      <c r="P1972" s="9">
        <v>2035</v>
      </c>
      <c r="Q1972" s="9" t="s">
        <v>32</v>
      </c>
      <c r="R1972" s="17">
        <v>2.0948212173635499</v>
      </c>
      <c r="S1972" s="9">
        <v>2035</v>
      </c>
      <c r="T1972" s="9" t="s">
        <v>27</v>
      </c>
      <c r="U1972" s="9" t="s">
        <v>225</v>
      </c>
      <c r="V1972" s="9" t="s">
        <v>226</v>
      </c>
      <c r="W1972" s="9">
        <v>96</v>
      </c>
      <c r="X1972" s="9" t="s">
        <v>227</v>
      </c>
    </row>
    <row r="1973" spans="1:24" ht="36">
      <c r="A1973" s="9" t="s">
        <v>1593</v>
      </c>
      <c r="B1973" s="9" t="s">
        <v>70</v>
      </c>
      <c r="C1973" s="9" t="s">
        <v>252</v>
      </c>
      <c r="D1973" s="9" t="s">
        <v>27</v>
      </c>
      <c r="E1973" s="9" t="s">
        <v>1515</v>
      </c>
      <c r="F1973" s="9" t="s">
        <v>1515</v>
      </c>
      <c r="G1973" s="9" t="s">
        <v>1594</v>
      </c>
      <c r="H1973" s="9" t="s">
        <v>1595</v>
      </c>
      <c r="I1973" s="9" t="s">
        <v>54</v>
      </c>
      <c r="J1973" s="15">
        <v>1830.0871495256542</v>
      </c>
      <c r="K1973" s="16">
        <v>5.4394640914656849</v>
      </c>
      <c r="L1973" s="9" t="s">
        <v>27</v>
      </c>
      <c r="M1973" s="9">
        <v>2021</v>
      </c>
      <c r="N1973" s="9" t="s">
        <v>31</v>
      </c>
      <c r="O1973" s="9" t="s">
        <v>31</v>
      </c>
      <c r="P1973" s="9">
        <v>2035</v>
      </c>
      <c r="Q1973" s="9" t="s">
        <v>32</v>
      </c>
      <c r="R1973" s="17">
        <v>1.0783218695228329</v>
      </c>
      <c r="S1973" s="9">
        <v>2035</v>
      </c>
      <c r="T1973" s="9" t="s">
        <v>27</v>
      </c>
      <c r="U1973" s="9" t="s">
        <v>225</v>
      </c>
      <c r="V1973" s="9" t="s">
        <v>226</v>
      </c>
      <c r="W1973" s="9">
        <v>96</v>
      </c>
      <c r="X1973" s="9" t="s">
        <v>227</v>
      </c>
    </row>
    <row r="1974" spans="1:24" ht="36">
      <c r="A1974" s="9" t="s">
        <v>1593</v>
      </c>
      <c r="B1974" s="9" t="s">
        <v>70</v>
      </c>
      <c r="C1974" s="9" t="s">
        <v>853</v>
      </c>
      <c r="D1974" s="9" t="s">
        <v>27</v>
      </c>
      <c r="E1974" s="9" t="s">
        <v>854</v>
      </c>
      <c r="F1974" s="9" t="s">
        <v>854</v>
      </c>
      <c r="G1974" s="9" t="s">
        <v>1594</v>
      </c>
      <c r="H1974" s="9" t="s">
        <v>1595</v>
      </c>
      <c r="I1974" s="9" t="s">
        <v>54</v>
      </c>
      <c r="J1974" s="15">
        <v>8135.0667819047176</v>
      </c>
      <c r="K1974" s="16">
        <v>14.984829280681346</v>
      </c>
      <c r="L1974" s="9" t="s">
        <v>27</v>
      </c>
      <c r="M1974" s="9">
        <v>2021</v>
      </c>
      <c r="N1974" s="9" t="s">
        <v>31</v>
      </c>
      <c r="O1974" s="9" t="s">
        <v>31</v>
      </c>
      <c r="P1974" s="9">
        <v>2035</v>
      </c>
      <c r="Q1974" s="9" t="s">
        <v>32</v>
      </c>
      <c r="R1974" s="17">
        <v>4.3271246093706415</v>
      </c>
      <c r="S1974" s="9">
        <v>2035</v>
      </c>
      <c r="T1974" s="9" t="s">
        <v>27</v>
      </c>
      <c r="U1974" s="9" t="s">
        <v>225</v>
      </c>
      <c r="V1974" s="9" t="s">
        <v>226</v>
      </c>
      <c r="W1974" s="9">
        <v>96</v>
      </c>
      <c r="X1974" s="9" t="s">
        <v>227</v>
      </c>
    </row>
    <row r="1975" spans="1:24" ht="36">
      <c r="A1975" s="9" t="s">
        <v>1593</v>
      </c>
      <c r="B1975" s="9" t="s">
        <v>70</v>
      </c>
      <c r="C1975" s="9" t="s">
        <v>273</v>
      </c>
      <c r="D1975" s="9" t="s">
        <v>27</v>
      </c>
      <c r="E1975" s="9" t="s">
        <v>1516</v>
      </c>
      <c r="F1975" s="9" t="s">
        <v>1516</v>
      </c>
      <c r="G1975" s="9" t="s">
        <v>1594</v>
      </c>
      <c r="H1975" s="9" t="s">
        <v>1595</v>
      </c>
      <c r="I1975" s="9" t="s">
        <v>54</v>
      </c>
      <c r="J1975" s="15">
        <v>27401.736069350751</v>
      </c>
      <c r="K1975" s="16">
        <v>60.488826898926291</v>
      </c>
      <c r="L1975" s="9" t="s">
        <v>27</v>
      </c>
      <c r="M1975" s="9">
        <v>2021</v>
      </c>
      <c r="N1975" s="9" t="s">
        <v>31</v>
      </c>
      <c r="O1975" s="9" t="s">
        <v>31</v>
      </c>
      <c r="P1975" s="9">
        <v>2035</v>
      </c>
      <c r="Q1975" s="9" t="s">
        <v>32</v>
      </c>
      <c r="R1975" s="17">
        <v>12.106149778444696</v>
      </c>
      <c r="S1975" s="9">
        <v>2035</v>
      </c>
      <c r="T1975" s="9" t="s">
        <v>27</v>
      </c>
      <c r="U1975" s="9" t="s">
        <v>225</v>
      </c>
      <c r="V1975" s="9" t="s">
        <v>226</v>
      </c>
      <c r="W1975" s="9">
        <v>96</v>
      </c>
      <c r="X1975" s="9" t="s">
        <v>227</v>
      </c>
    </row>
    <row r="1976" spans="1:24" ht="36">
      <c r="A1976" s="9" t="s">
        <v>1593</v>
      </c>
      <c r="B1976" s="9" t="s">
        <v>70</v>
      </c>
      <c r="C1976" s="9" t="s">
        <v>221</v>
      </c>
      <c r="D1976" s="9" t="s">
        <v>27</v>
      </c>
      <c r="E1976" s="9" t="s">
        <v>1092</v>
      </c>
      <c r="F1976" s="9" t="s">
        <v>1092</v>
      </c>
      <c r="G1976" s="9" t="s">
        <v>1594</v>
      </c>
      <c r="H1976" s="9" t="s">
        <v>1595</v>
      </c>
      <c r="I1976" s="9" t="s">
        <v>54</v>
      </c>
      <c r="J1976" s="15">
        <v>4169.8763905206997</v>
      </c>
      <c r="K1976" s="16">
        <v>8.5042209732676923</v>
      </c>
      <c r="L1976" s="9" t="s">
        <v>27</v>
      </c>
      <c r="M1976" s="9">
        <v>2021</v>
      </c>
      <c r="N1976" s="9" t="s">
        <v>31</v>
      </c>
      <c r="O1976" s="9" t="s">
        <v>31</v>
      </c>
      <c r="P1976" s="9">
        <v>2035</v>
      </c>
      <c r="Q1976" s="9" t="s">
        <v>32</v>
      </c>
      <c r="R1976" s="17">
        <v>2.0071314643829794</v>
      </c>
      <c r="S1976" s="9">
        <v>2035</v>
      </c>
      <c r="T1976" s="9" t="s">
        <v>27</v>
      </c>
      <c r="U1976" s="9" t="s">
        <v>225</v>
      </c>
      <c r="V1976" s="9" t="s">
        <v>226</v>
      </c>
      <c r="W1976" s="9">
        <v>96</v>
      </c>
      <c r="X1976" s="9" t="s">
        <v>227</v>
      </c>
    </row>
    <row r="1977" spans="1:24" ht="36">
      <c r="A1977" s="9" t="s">
        <v>1593</v>
      </c>
      <c r="B1977" s="9" t="s">
        <v>70</v>
      </c>
      <c r="C1977" s="9" t="s">
        <v>252</v>
      </c>
      <c r="D1977" s="9" t="s">
        <v>27</v>
      </c>
      <c r="E1977" s="9" t="s">
        <v>856</v>
      </c>
      <c r="F1977" s="9" t="s">
        <v>856</v>
      </c>
      <c r="G1977" s="9" t="s">
        <v>1594</v>
      </c>
      <c r="H1977" s="9" t="s">
        <v>1595</v>
      </c>
      <c r="I1977" s="9" t="s">
        <v>54</v>
      </c>
      <c r="J1977" s="15">
        <v>1261.5345871062166</v>
      </c>
      <c r="K1977" s="16">
        <v>4.6112507251078894</v>
      </c>
      <c r="L1977" s="9" t="s">
        <v>27</v>
      </c>
      <c r="M1977" s="9">
        <v>2021</v>
      </c>
      <c r="N1977" s="9" t="s">
        <v>31</v>
      </c>
      <c r="O1977" s="9" t="s">
        <v>31</v>
      </c>
      <c r="P1977" s="9">
        <v>2035</v>
      </c>
      <c r="Q1977" s="9" t="s">
        <v>32</v>
      </c>
      <c r="R1977" s="17">
        <v>0.50213956588619801</v>
      </c>
      <c r="S1977" s="9">
        <v>2035</v>
      </c>
      <c r="T1977" s="9" t="s">
        <v>27</v>
      </c>
      <c r="U1977" s="9" t="s">
        <v>225</v>
      </c>
      <c r="V1977" s="9" t="s">
        <v>226</v>
      </c>
      <c r="W1977" s="9">
        <v>96</v>
      </c>
      <c r="X1977" s="9" t="s">
        <v>227</v>
      </c>
    </row>
    <row r="1978" spans="1:24" ht="36">
      <c r="A1978" s="9" t="s">
        <v>1593</v>
      </c>
      <c r="B1978" s="9" t="s">
        <v>70</v>
      </c>
      <c r="C1978" s="9" t="s">
        <v>241</v>
      </c>
      <c r="D1978" s="9" t="s">
        <v>27</v>
      </c>
      <c r="E1978" s="9" t="s">
        <v>858</v>
      </c>
      <c r="F1978" s="9" t="s">
        <v>858</v>
      </c>
      <c r="G1978" s="9" t="s">
        <v>1594</v>
      </c>
      <c r="H1978" s="9" t="s">
        <v>1595</v>
      </c>
      <c r="I1978" s="9" t="s">
        <v>54</v>
      </c>
      <c r="J1978" s="15">
        <v>2493.916094656217</v>
      </c>
      <c r="K1978" s="16">
        <v>6.5128759503464835</v>
      </c>
      <c r="L1978" s="9" t="s">
        <v>27</v>
      </c>
      <c r="M1978" s="9">
        <v>2021</v>
      </c>
      <c r="N1978" s="9" t="s">
        <v>31</v>
      </c>
      <c r="O1978" s="9" t="s">
        <v>31</v>
      </c>
      <c r="P1978" s="9">
        <v>2035</v>
      </c>
      <c r="Q1978" s="9" t="s">
        <v>32</v>
      </c>
      <c r="R1978" s="17">
        <v>1.6333544894087821</v>
      </c>
      <c r="S1978" s="9">
        <v>2035</v>
      </c>
      <c r="T1978" s="9" t="s">
        <v>27</v>
      </c>
      <c r="U1978" s="9" t="s">
        <v>225</v>
      </c>
      <c r="V1978" s="9" t="s">
        <v>226</v>
      </c>
      <c r="W1978" s="9">
        <v>96</v>
      </c>
      <c r="X1978" s="9" t="s">
        <v>227</v>
      </c>
    </row>
    <row r="1979" spans="1:24" ht="36">
      <c r="A1979" s="9" t="s">
        <v>1593</v>
      </c>
      <c r="B1979" s="9" t="s">
        <v>70</v>
      </c>
      <c r="C1979" s="9" t="s">
        <v>316</v>
      </c>
      <c r="D1979" s="9" t="s">
        <v>27</v>
      </c>
      <c r="E1979" s="9" t="s">
        <v>860</v>
      </c>
      <c r="F1979" s="9" t="s">
        <v>860</v>
      </c>
      <c r="G1979" s="9" t="s">
        <v>1594</v>
      </c>
      <c r="H1979" s="9" t="s">
        <v>1595</v>
      </c>
      <c r="I1979" s="9" t="s">
        <v>54</v>
      </c>
      <c r="J1979" s="15">
        <v>46055.657732560503</v>
      </c>
      <c r="K1979" s="16">
        <v>105.05730061038304</v>
      </c>
      <c r="L1979" s="9" t="s">
        <v>27</v>
      </c>
      <c r="M1979" s="9">
        <v>2021</v>
      </c>
      <c r="N1979" s="9" t="s">
        <v>31</v>
      </c>
      <c r="O1979" s="9" t="s">
        <v>31</v>
      </c>
      <c r="P1979" s="9">
        <v>2035</v>
      </c>
      <c r="Q1979" s="9" t="s">
        <v>32</v>
      </c>
      <c r="R1979" s="17">
        <v>18.582273723272635</v>
      </c>
      <c r="S1979" s="9">
        <v>2035</v>
      </c>
      <c r="T1979" s="9" t="s">
        <v>27</v>
      </c>
      <c r="U1979" s="9" t="s">
        <v>225</v>
      </c>
      <c r="V1979" s="9" t="s">
        <v>226</v>
      </c>
      <c r="W1979" s="9">
        <v>96</v>
      </c>
      <c r="X1979" s="9" t="s">
        <v>227</v>
      </c>
    </row>
    <row r="1980" spans="1:24" ht="36">
      <c r="A1980" s="9" t="s">
        <v>1593</v>
      </c>
      <c r="B1980" s="9" t="s">
        <v>70</v>
      </c>
      <c r="C1980" s="9" t="s">
        <v>234</v>
      </c>
      <c r="D1980" s="9" t="s">
        <v>27</v>
      </c>
      <c r="E1980" s="9" t="s">
        <v>1517</v>
      </c>
      <c r="F1980" s="9" t="s">
        <v>1517</v>
      </c>
      <c r="G1980" s="9" t="s">
        <v>1594</v>
      </c>
      <c r="H1980" s="9" t="s">
        <v>1595</v>
      </c>
      <c r="I1980" s="9" t="s">
        <v>54</v>
      </c>
      <c r="J1980" s="15">
        <v>5342.7444137194452</v>
      </c>
      <c r="K1980" s="16">
        <v>9.5861924265532021</v>
      </c>
      <c r="L1980" s="9" t="s">
        <v>27</v>
      </c>
      <c r="M1980" s="9">
        <v>2021</v>
      </c>
      <c r="N1980" s="9" t="s">
        <v>31</v>
      </c>
      <c r="O1980" s="9" t="s">
        <v>31</v>
      </c>
      <c r="P1980" s="9">
        <v>2035</v>
      </c>
      <c r="Q1980" s="9" t="s">
        <v>32</v>
      </c>
      <c r="R1980" s="17">
        <v>2.5198919252190488</v>
      </c>
      <c r="S1980" s="9">
        <v>2035</v>
      </c>
      <c r="T1980" s="9" t="s">
        <v>27</v>
      </c>
      <c r="U1980" s="9" t="s">
        <v>225</v>
      </c>
      <c r="V1980" s="9" t="s">
        <v>226</v>
      </c>
      <c r="W1980" s="9">
        <v>96</v>
      </c>
      <c r="X1980" s="9" t="s">
        <v>227</v>
      </c>
    </row>
    <row r="1981" spans="1:24" ht="36">
      <c r="A1981" s="9" t="s">
        <v>1593</v>
      </c>
      <c r="B1981" s="9" t="s">
        <v>70</v>
      </c>
      <c r="C1981" s="9" t="s">
        <v>247</v>
      </c>
      <c r="D1981" s="9" t="s">
        <v>27</v>
      </c>
      <c r="E1981" s="9" t="s">
        <v>862</v>
      </c>
      <c r="F1981" s="9" t="s">
        <v>862</v>
      </c>
      <c r="G1981" s="9" t="s">
        <v>1594</v>
      </c>
      <c r="H1981" s="9" t="s">
        <v>1595</v>
      </c>
      <c r="I1981" s="9" t="s">
        <v>54</v>
      </c>
      <c r="J1981" s="15">
        <v>3675.3967391070028</v>
      </c>
      <c r="K1981" s="16">
        <v>10.092649293489544</v>
      </c>
      <c r="L1981" s="9" t="s">
        <v>27</v>
      </c>
      <c r="M1981" s="9">
        <v>2021</v>
      </c>
      <c r="N1981" s="9" t="s">
        <v>31</v>
      </c>
      <c r="O1981" s="9" t="s">
        <v>31</v>
      </c>
      <c r="P1981" s="9">
        <v>2035</v>
      </c>
      <c r="Q1981" s="9" t="s">
        <v>32</v>
      </c>
      <c r="R1981" s="17">
        <v>2.998810612791067</v>
      </c>
      <c r="S1981" s="9">
        <v>2035</v>
      </c>
      <c r="T1981" s="9" t="s">
        <v>27</v>
      </c>
      <c r="U1981" s="9" t="s">
        <v>225</v>
      </c>
      <c r="V1981" s="9" t="s">
        <v>226</v>
      </c>
      <c r="W1981" s="9">
        <v>96</v>
      </c>
      <c r="X1981" s="9" t="s">
        <v>227</v>
      </c>
    </row>
    <row r="1982" spans="1:24" ht="36">
      <c r="A1982" s="9" t="s">
        <v>1593</v>
      </c>
      <c r="B1982" s="9" t="s">
        <v>70</v>
      </c>
      <c r="C1982" s="9" t="s">
        <v>468</v>
      </c>
      <c r="D1982" s="9" t="s">
        <v>27</v>
      </c>
      <c r="E1982" s="9" t="s">
        <v>1518</v>
      </c>
      <c r="F1982" s="9" t="s">
        <v>1518</v>
      </c>
      <c r="G1982" s="9" t="s">
        <v>1594</v>
      </c>
      <c r="H1982" s="9" t="s">
        <v>1595</v>
      </c>
      <c r="I1982" s="9" t="s">
        <v>54</v>
      </c>
      <c r="J1982" s="15">
        <v>4085.4675928888387</v>
      </c>
      <c r="K1982" s="16">
        <v>7.0085786439122773</v>
      </c>
      <c r="L1982" s="9" t="s">
        <v>27</v>
      </c>
      <c r="M1982" s="9">
        <v>2021</v>
      </c>
      <c r="N1982" s="9" t="s">
        <v>31</v>
      </c>
      <c r="O1982" s="9" t="s">
        <v>31</v>
      </c>
      <c r="P1982" s="9">
        <v>2035</v>
      </c>
      <c r="Q1982" s="9" t="s">
        <v>32</v>
      </c>
      <c r="R1982" s="17">
        <v>2.340386244322139</v>
      </c>
      <c r="S1982" s="9">
        <v>2035</v>
      </c>
      <c r="T1982" s="9" t="s">
        <v>27</v>
      </c>
      <c r="U1982" s="9" t="s">
        <v>225</v>
      </c>
      <c r="V1982" s="9" t="s">
        <v>226</v>
      </c>
      <c r="W1982" s="9">
        <v>96</v>
      </c>
      <c r="X1982" s="9" t="s">
        <v>227</v>
      </c>
    </row>
    <row r="1983" spans="1:24" ht="36">
      <c r="A1983" s="9" t="s">
        <v>1593</v>
      </c>
      <c r="B1983" s="9" t="s">
        <v>70</v>
      </c>
      <c r="C1983" s="9" t="s">
        <v>323</v>
      </c>
      <c r="D1983" s="9" t="s">
        <v>27</v>
      </c>
      <c r="E1983" s="9" t="s">
        <v>864</v>
      </c>
      <c r="F1983" s="9" t="s">
        <v>864</v>
      </c>
      <c r="G1983" s="9" t="s">
        <v>1594</v>
      </c>
      <c r="H1983" s="9" t="s">
        <v>1595</v>
      </c>
      <c r="I1983" s="9" t="s">
        <v>54</v>
      </c>
      <c r="J1983" s="15">
        <v>14316.504725840714</v>
      </c>
      <c r="K1983" s="16">
        <v>33.608327656129156</v>
      </c>
      <c r="L1983" s="9" t="s">
        <v>27</v>
      </c>
      <c r="M1983" s="9">
        <v>2021</v>
      </c>
      <c r="N1983" s="9" t="s">
        <v>31</v>
      </c>
      <c r="O1983" s="9" t="s">
        <v>31</v>
      </c>
      <c r="P1983" s="9">
        <v>2035</v>
      </c>
      <c r="Q1983" s="9" t="s">
        <v>32</v>
      </c>
      <c r="R1983" s="17">
        <v>5.9316999006458913</v>
      </c>
      <c r="S1983" s="9">
        <v>2035</v>
      </c>
      <c r="T1983" s="9" t="s">
        <v>27</v>
      </c>
      <c r="U1983" s="9" t="s">
        <v>225</v>
      </c>
      <c r="V1983" s="9" t="s">
        <v>226</v>
      </c>
      <c r="W1983" s="9">
        <v>96</v>
      </c>
      <c r="X1983" s="9" t="s">
        <v>227</v>
      </c>
    </row>
    <row r="1984" spans="1:24" ht="36">
      <c r="A1984" s="9" t="s">
        <v>1593</v>
      </c>
      <c r="B1984" s="9" t="s">
        <v>70</v>
      </c>
      <c r="C1984" s="9" t="s">
        <v>352</v>
      </c>
      <c r="D1984" s="9" t="s">
        <v>27</v>
      </c>
      <c r="E1984" s="9" t="s">
        <v>1519</v>
      </c>
      <c r="F1984" s="9" t="s">
        <v>1519</v>
      </c>
      <c r="G1984" s="9" t="s">
        <v>1594</v>
      </c>
      <c r="H1984" s="9" t="s">
        <v>1595</v>
      </c>
      <c r="I1984" s="9" t="s">
        <v>54</v>
      </c>
      <c r="J1984" s="15">
        <v>2458.3867053197241</v>
      </c>
      <c r="K1984" s="16">
        <v>4.4772943774883114</v>
      </c>
      <c r="L1984" s="9" t="s">
        <v>27</v>
      </c>
      <c r="M1984" s="9">
        <v>2021</v>
      </c>
      <c r="N1984" s="9" t="s">
        <v>31</v>
      </c>
      <c r="O1984" s="9" t="s">
        <v>31</v>
      </c>
      <c r="P1984" s="9">
        <v>2035</v>
      </c>
      <c r="Q1984" s="9" t="s">
        <v>32</v>
      </c>
      <c r="R1984" s="17">
        <v>1.4126901125040154</v>
      </c>
      <c r="S1984" s="9">
        <v>2035</v>
      </c>
      <c r="T1984" s="9" t="s">
        <v>27</v>
      </c>
      <c r="U1984" s="9" t="s">
        <v>225</v>
      </c>
      <c r="V1984" s="9" t="s">
        <v>226</v>
      </c>
      <c r="W1984" s="9">
        <v>96</v>
      </c>
      <c r="X1984" s="9" t="s">
        <v>227</v>
      </c>
    </row>
    <row r="1985" spans="1:24" ht="36">
      <c r="A1985" s="9" t="s">
        <v>1593</v>
      </c>
      <c r="B1985" s="9" t="s">
        <v>70</v>
      </c>
      <c r="C1985" s="9" t="s">
        <v>266</v>
      </c>
      <c r="D1985" s="9" t="s">
        <v>27</v>
      </c>
      <c r="E1985" s="9" t="s">
        <v>1520</v>
      </c>
      <c r="F1985" s="9" t="s">
        <v>1520</v>
      </c>
      <c r="G1985" s="9" t="s">
        <v>1594</v>
      </c>
      <c r="H1985" s="9" t="s">
        <v>1595</v>
      </c>
      <c r="I1985" s="9" t="s">
        <v>54</v>
      </c>
      <c r="J1985" s="15">
        <v>50757.15013327387</v>
      </c>
      <c r="K1985" s="16">
        <v>104.39455982685959</v>
      </c>
      <c r="L1985" s="9" t="s">
        <v>27</v>
      </c>
      <c r="M1985" s="9">
        <v>2021</v>
      </c>
      <c r="N1985" s="9" t="s">
        <v>31</v>
      </c>
      <c r="O1985" s="9" t="s">
        <v>31</v>
      </c>
      <c r="P1985" s="9">
        <v>2035</v>
      </c>
      <c r="Q1985" s="9" t="s">
        <v>32</v>
      </c>
      <c r="R1985" s="17">
        <v>18.49797617547954</v>
      </c>
      <c r="S1985" s="9">
        <v>2035</v>
      </c>
      <c r="T1985" s="9" t="s">
        <v>27</v>
      </c>
      <c r="U1985" s="9" t="s">
        <v>225</v>
      </c>
      <c r="V1985" s="9" t="s">
        <v>226</v>
      </c>
      <c r="W1985" s="9">
        <v>96</v>
      </c>
      <c r="X1985" s="9" t="s">
        <v>227</v>
      </c>
    </row>
    <row r="1986" spans="1:24" ht="36">
      <c r="A1986" s="9" t="s">
        <v>1593</v>
      </c>
      <c r="B1986" s="9" t="s">
        <v>70</v>
      </c>
      <c r="C1986" s="9" t="s">
        <v>234</v>
      </c>
      <c r="D1986" s="9" t="s">
        <v>27</v>
      </c>
      <c r="E1986" s="9" t="s">
        <v>1521</v>
      </c>
      <c r="F1986" s="9" t="s">
        <v>1521</v>
      </c>
      <c r="G1986" s="9" t="s">
        <v>1594</v>
      </c>
      <c r="H1986" s="9" t="s">
        <v>1595</v>
      </c>
      <c r="I1986" s="9" t="s">
        <v>54</v>
      </c>
      <c r="J1986" s="15">
        <v>5830.463279948297</v>
      </c>
      <c r="K1986" s="16">
        <v>11.171838010722432</v>
      </c>
      <c r="L1986" s="9" t="s">
        <v>27</v>
      </c>
      <c r="M1986" s="9">
        <v>2021</v>
      </c>
      <c r="N1986" s="9" t="s">
        <v>31</v>
      </c>
      <c r="O1986" s="9" t="s">
        <v>31</v>
      </c>
      <c r="P1986" s="9">
        <v>2035</v>
      </c>
      <c r="Q1986" s="9" t="s">
        <v>32</v>
      </c>
      <c r="R1986" s="17">
        <v>3.6888917100323879</v>
      </c>
      <c r="S1986" s="9">
        <v>2035</v>
      </c>
      <c r="T1986" s="9" t="s">
        <v>27</v>
      </c>
      <c r="U1986" s="9" t="s">
        <v>225</v>
      </c>
      <c r="V1986" s="9" t="s">
        <v>226</v>
      </c>
      <c r="W1986" s="9">
        <v>96</v>
      </c>
      <c r="X1986" s="9" t="s">
        <v>227</v>
      </c>
    </row>
    <row r="1987" spans="1:24" ht="36">
      <c r="A1987" s="9" t="s">
        <v>1593</v>
      </c>
      <c r="B1987" s="9" t="s">
        <v>70</v>
      </c>
      <c r="C1987" s="9" t="s">
        <v>157</v>
      </c>
      <c r="D1987" s="9" t="s">
        <v>27</v>
      </c>
      <c r="E1987" s="9" t="s">
        <v>1522</v>
      </c>
      <c r="F1987" s="9" t="s">
        <v>1522</v>
      </c>
      <c r="G1987" s="9" t="s">
        <v>1594</v>
      </c>
      <c r="H1987" s="9" t="s">
        <v>1595</v>
      </c>
      <c r="I1987" s="9" t="s">
        <v>54</v>
      </c>
      <c r="J1987" s="15">
        <v>5507.4748157114345</v>
      </c>
      <c r="K1987" s="16">
        <v>16.987624162994436</v>
      </c>
      <c r="L1987" s="9" t="s">
        <v>27</v>
      </c>
      <c r="M1987" s="9">
        <v>2021</v>
      </c>
      <c r="N1987" s="9" t="s">
        <v>31</v>
      </c>
      <c r="O1987" s="9" t="s">
        <v>31</v>
      </c>
      <c r="P1987" s="9">
        <v>2035</v>
      </c>
      <c r="Q1987" s="9" t="s">
        <v>32</v>
      </c>
      <c r="R1987" s="17">
        <v>2.6590170276434755</v>
      </c>
      <c r="S1987" s="9">
        <v>2035</v>
      </c>
      <c r="T1987" s="9" t="s">
        <v>27</v>
      </c>
      <c r="U1987" s="9" t="s">
        <v>225</v>
      </c>
      <c r="V1987" s="9" t="s">
        <v>226</v>
      </c>
      <c r="W1987" s="9">
        <v>96</v>
      </c>
      <c r="X1987" s="9" t="s">
        <v>227</v>
      </c>
    </row>
    <row r="1988" spans="1:24" ht="36">
      <c r="A1988" s="9" t="s">
        <v>1593</v>
      </c>
      <c r="B1988" s="9" t="s">
        <v>70</v>
      </c>
      <c r="C1988" s="9" t="s">
        <v>316</v>
      </c>
      <c r="D1988" s="9" t="s">
        <v>27</v>
      </c>
      <c r="E1988" s="9" t="s">
        <v>1523</v>
      </c>
      <c r="F1988" s="9" t="s">
        <v>1523</v>
      </c>
      <c r="G1988" s="9" t="s">
        <v>1594</v>
      </c>
      <c r="H1988" s="9" t="s">
        <v>1595</v>
      </c>
      <c r="I1988" s="9" t="s">
        <v>54</v>
      </c>
      <c r="J1988" s="15">
        <v>3446.8417682045238</v>
      </c>
      <c r="K1988" s="16">
        <v>11.200374026573849</v>
      </c>
      <c r="L1988" s="9" t="s">
        <v>27</v>
      </c>
      <c r="M1988" s="9">
        <v>2021</v>
      </c>
      <c r="N1988" s="9" t="s">
        <v>31</v>
      </c>
      <c r="O1988" s="9" t="s">
        <v>31</v>
      </c>
      <c r="P1988" s="9">
        <v>2035</v>
      </c>
      <c r="Q1988" s="9" t="s">
        <v>32</v>
      </c>
      <c r="R1988" s="17">
        <v>2.5357804216263546</v>
      </c>
      <c r="S1988" s="9">
        <v>2035</v>
      </c>
      <c r="T1988" s="9" t="s">
        <v>27</v>
      </c>
      <c r="U1988" s="9" t="s">
        <v>225</v>
      </c>
      <c r="V1988" s="9" t="s">
        <v>226</v>
      </c>
      <c r="W1988" s="9">
        <v>96</v>
      </c>
      <c r="X1988" s="9" t="s">
        <v>227</v>
      </c>
    </row>
    <row r="1989" spans="1:24" ht="36">
      <c r="A1989" s="9" t="s">
        <v>1593</v>
      </c>
      <c r="B1989" s="9" t="s">
        <v>70</v>
      </c>
      <c r="C1989" s="9" t="s">
        <v>316</v>
      </c>
      <c r="D1989" s="9" t="s">
        <v>27</v>
      </c>
      <c r="E1989" s="9" t="s">
        <v>866</v>
      </c>
      <c r="F1989" s="9" t="s">
        <v>866</v>
      </c>
      <c r="G1989" s="9" t="s">
        <v>1594</v>
      </c>
      <c r="H1989" s="9" t="s">
        <v>1595</v>
      </c>
      <c r="I1989" s="9" t="s">
        <v>54</v>
      </c>
      <c r="J1989" s="15">
        <v>10522.83250633914</v>
      </c>
      <c r="K1989" s="16">
        <v>23.82191341642767</v>
      </c>
      <c r="L1989" s="9" t="s">
        <v>27</v>
      </c>
      <c r="M1989" s="9">
        <v>2021</v>
      </c>
      <c r="N1989" s="9" t="s">
        <v>31</v>
      </c>
      <c r="O1989" s="9" t="s">
        <v>31</v>
      </c>
      <c r="P1989" s="9">
        <v>2035</v>
      </c>
      <c r="Q1989" s="9" t="s">
        <v>32</v>
      </c>
      <c r="R1989" s="17">
        <v>4.1933962137328793</v>
      </c>
      <c r="S1989" s="9">
        <v>2035</v>
      </c>
      <c r="T1989" s="9" t="s">
        <v>27</v>
      </c>
      <c r="U1989" s="9" t="s">
        <v>225</v>
      </c>
      <c r="V1989" s="9" t="s">
        <v>226</v>
      </c>
      <c r="W1989" s="9">
        <v>96</v>
      </c>
      <c r="X1989" s="9" t="s">
        <v>227</v>
      </c>
    </row>
    <row r="1990" spans="1:24" ht="36">
      <c r="A1990" s="9" t="s">
        <v>1593</v>
      </c>
      <c r="B1990" s="9" t="s">
        <v>70</v>
      </c>
      <c r="C1990" s="9" t="s">
        <v>136</v>
      </c>
      <c r="D1990" s="9" t="s">
        <v>27</v>
      </c>
      <c r="E1990" s="9" t="s">
        <v>1524</v>
      </c>
      <c r="F1990" s="9" t="s">
        <v>1524</v>
      </c>
      <c r="G1990" s="9" t="s">
        <v>1594</v>
      </c>
      <c r="H1990" s="9" t="s">
        <v>1595</v>
      </c>
      <c r="I1990" s="9" t="s">
        <v>54</v>
      </c>
      <c r="J1990" s="15">
        <v>1122.0229988278475</v>
      </c>
      <c r="K1990" s="16">
        <v>2.7736040178492072</v>
      </c>
      <c r="L1990" s="9" t="s">
        <v>27</v>
      </c>
      <c r="M1990" s="9">
        <v>2021</v>
      </c>
      <c r="N1990" s="9" t="s">
        <v>31</v>
      </c>
      <c r="O1990" s="9" t="s">
        <v>31</v>
      </c>
      <c r="P1990" s="9">
        <v>2035</v>
      </c>
      <c r="Q1990" s="9" t="s">
        <v>32</v>
      </c>
      <c r="R1990" s="17">
        <v>0.74304474083104477</v>
      </c>
      <c r="S1990" s="9">
        <v>2035</v>
      </c>
      <c r="T1990" s="9" t="s">
        <v>27</v>
      </c>
      <c r="U1990" s="9" t="s">
        <v>225</v>
      </c>
      <c r="V1990" s="9" t="s">
        <v>226</v>
      </c>
      <c r="W1990" s="9">
        <v>96</v>
      </c>
      <c r="X1990" s="9" t="s">
        <v>227</v>
      </c>
    </row>
    <row r="1991" spans="1:24" ht="36">
      <c r="A1991" s="9" t="s">
        <v>1593</v>
      </c>
      <c r="B1991" s="9" t="s">
        <v>70</v>
      </c>
      <c r="C1991" s="9" t="s">
        <v>136</v>
      </c>
      <c r="D1991" s="9" t="s">
        <v>27</v>
      </c>
      <c r="E1991" s="9" t="s">
        <v>415</v>
      </c>
      <c r="F1991" s="9" t="s">
        <v>415</v>
      </c>
      <c r="G1991" s="9" t="s">
        <v>1594</v>
      </c>
      <c r="H1991" s="9" t="s">
        <v>1595</v>
      </c>
      <c r="I1991" s="9" t="s">
        <v>54</v>
      </c>
      <c r="J1991" s="15">
        <v>3463.1724869688537</v>
      </c>
      <c r="K1991" s="16">
        <v>12.15691119769761</v>
      </c>
      <c r="L1991" s="9" t="s">
        <v>27</v>
      </c>
      <c r="M1991" s="9">
        <v>2021</v>
      </c>
      <c r="N1991" s="9" t="s">
        <v>31</v>
      </c>
      <c r="O1991" s="9" t="s">
        <v>31</v>
      </c>
      <c r="P1991" s="9">
        <v>2035</v>
      </c>
      <c r="Q1991" s="9" t="s">
        <v>32</v>
      </c>
      <c r="R1991" s="17">
        <v>1.4196263228195287</v>
      </c>
      <c r="S1991" s="9">
        <v>2035</v>
      </c>
      <c r="T1991" s="9" t="s">
        <v>27</v>
      </c>
      <c r="U1991" s="9" t="s">
        <v>225</v>
      </c>
      <c r="V1991" s="9" t="s">
        <v>226</v>
      </c>
      <c r="W1991" s="9">
        <v>96</v>
      </c>
      <c r="X1991" s="9" t="s">
        <v>227</v>
      </c>
    </row>
    <row r="1992" spans="1:24" ht="36">
      <c r="A1992" s="9" t="s">
        <v>1593</v>
      </c>
      <c r="B1992" s="9" t="s">
        <v>70</v>
      </c>
      <c r="C1992" s="9" t="s">
        <v>630</v>
      </c>
      <c r="D1992" s="9" t="s">
        <v>27</v>
      </c>
      <c r="E1992" s="9" t="s">
        <v>1525</v>
      </c>
      <c r="F1992" s="9" t="s">
        <v>1525</v>
      </c>
      <c r="G1992" s="9" t="s">
        <v>1594</v>
      </c>
      <c r="H1992" s="9" t="s">
        <v>1595</v>
      </c>
      <c r="I1992" s="9" t="s">
        <v>54</v>
      </c>
      <c r="J1992" s="15">
        <v>4906.345053944975</v>
      </c>
      <c r="K1992" s="16">
        <v>10.835093349815185</v>
      </c>
      <c r="L1992" s="9" t="s">
        <v>27</v>
      </c>
      <c r="M1992" s="9">
        <v>2021</v>
      </c>
      <c r="N1992" s="9" t="s">
        <v>31</v>
      </c>
      <c r="O1992" s="9" t="s">
        <v>31</v>
      </c>
      <c r="P1992" s="9">
        <v>2035</v>
      </c>
      <c r="Q1992" s="9" t="s">
        <v>32</v>
      </c>
      <c r="R1992" s="17">
        <v>3.1481013423320601</v>
      </c>
      <c r="S1992" s="9">
        <v>2035</v>
      </c>
      <c r="T1992" s="9" t="s">
        <v>27</v>
      </c>
      <c r="U1992" s="9" t="s">
        <v>225</v>
      </c>
      <c r="V1992" s="9" t="s">
        <v>226</v>
      </c>
      <c r="W1992" s="9">
        <v>96</v>
      </c>
      <c r="X1992" s="9" t="s">
        <v>227</v>
      </c>
    </row>
    <row r="1993" spans="1:24" ht="36">
      <c r="A1993" s="9" t="s">
        <v>1593</v>
      </c>
      <c r="B1993" s="9" t="s">
        <v>70</v>
      </c>
      <c r="C1993" s="9" t="s">
        <v>273</v>
      </c>
      <c r="D1993" s="9" t="s">
        <v>27</v>
      </c>
      <c r="E1993" s="9" t="s">
        <v>868</v>
      </c>
      <c r="F1993" s="9" t="s">
        <v>868</v>
      </c>
      <c r="G1993" s="9" t="s">
        <v>1594</v>
      </c>
      <c r="H1993" s="9" t="s">
        <v>1595</v>
      </c>
      <c r="I1993" s="9" t="s">
        <v>54</v>
      </c>
      <c r="J1993" s="15">
        <v>10628.793440689305</v>
      </c>
      <c r="K1993" s="16">
        <v>23.762024514528502</v>
      </c>
      <c r="L1993" s="9" t="s">
        <v>27</v>
      </c>
      <c r="M1993" s="9">
        <v>2021</v>
      </c>
      <c r="N1993" s="9" t="s">
        <v>31</v>
      </c>
      <c r="O1993" s="9" t="s">
        <v>31</v>
      </c>
      <c r="P1993" s="9">
        <v>2035</v>
      </c>
      <c r="Q1993" s="9" t="s">
        <v>32</v>
      </c>
      <c r="R1993" s="17">
        <v>4.4325473577336565</v>
      </c>
      <c r="S1993" s="9">
        <v>2035</v>
      </c>
      <c r="T1993" s="9" t="s">
        <v>27</v>
      </c>
      <c r="U1993" s="9" t="s">
        <v>225</v>
      </c>
      <c r="V1993" s="9" t="s">
        <v>226</v>
      </c>
      <c r="W1993" s="9">
        <v>96</v>
      </c>
      <c r="X1993" s="9" t="s">
        <v>227</v>
      </c>
    </row>
    <row r="1994" spans="1:24" ht="36">
      <c r="A1994" s="9" t="s">
        <v>1593</v>
      </c>
      <c r="B1994" s="9" t="s">
        <v>70</v>
      </c>
      <c r="C1994" s="9" t="s">
        <v>323</v>
      </c>
      <c r="D1994" s="9" t="s">
        <v>27</v>
      </c>
      <c r="E1994" s="9" t="s">
        <v>1526</v>
      </c>
      <c r="F1994" s="9" t="s">
        <v>1526</v>
      </c>
      <c r="G1994" s="9" t="s">
        <v>1594</v>
      </c>
      <c r="H1994" s="9" t="s">
        <v>1595</v>
      </c>
      <c r="I1994" s="9" t="s">
        <v>54</v>
      </c>
      <c r="J1994" s="15">
        <v>6830.5121979349797</v>
      </c>
      <c r="K1994" s="16">
        <v>19.473494493810598</v>
      </c>
      <c r="L1994" s="9" t="s">
        <v>27</v>
      </c>
      <c r="M1994" s="9">
        <v>2021</v>
      </c>
      <c r="N1994" s="9" t="s">
        <v>31</v>
      </c>
      <c r="O1994" s="9" t="s">
        <v>31</v>
      </c>
      <c r="P1994" s="9">
        <v>2035</v>
      </c>
      <c r="Q1994" s="9" t="s">
        <v>32</v>
      </c>
      <c r="R1994" s="17">
        <v>3.2912630901173894</v>
      </c>
      <c r="S1994" s="9">
        <v>2035</v>
      </c>
      <c r="T1994" s="9" t="s">
        <v>27</v>
      </c>
      <c r="U1994" s="9" t="s">
        <v>225</v>
      </c>
      <c r="V1994" s="9" t="s">
        <v>226</v>
      </c>
      <c r="W1994" s="9">
        <v>96</v>
      </c>
      <c r="X1994" s="9" t="s">
        <v>227</v>
      </c>
    </row>
    <row r="1995" spans="1:24" ht="36">
      <c r="A1995" s="9" t="s">
        <v>1593</v>
      </c>
      <c r="B1995" s="9" t="s">
        <v>70</v>
      </c>
      <c r="C1995" s="9" t="s">
        <v>298</v>
      </c>
      <c r="D1995" s="9" t="s">
        <v>27</v>
      </c>
      <c r="E1995" s="9" t="s">
        <v>1527</v>
      </c>
      <c r="F1995" s="9" t="s">
        <v>1527</v>
      </c>
      <c r="G1995" s="9" t="s">
        <v>1594</v>
      </c>
      <c r="H1995" s="9" t="s">
        <v>1595</v>
      </c>
      <c r="I1995" s="9" t="s">
        <v>54</v>
      </c>
      <c r="J1995" s="15">
        <v>2733.6064154136343</v>
      </c>
      <c r="K1995" s="16">
        <v>3.7919458132227031</v>
      </c>
      <c r="L1995" s="9" t="s">
        <v>27</v>
      </c>
      <c r="M1995" s="9">
        <v>2021</v>
      </c>
      <c r="N1995" s="9" t="s">
        <v>31</v>
      </c>
      <c r="O1995" s="9" t="s">
        <v>31</v>
      </c>
      <c r="P1995" s="9">
        <v>2035</v>
      </c>
      <c r="Q1995" s="9" t="s">
        <v>32</v>
      </c>
      <c r="R1995" s="17">
        <v>3.2723377841904893</v>
      </c>
      <c r="S1995" s="9">
        <v>2035</v>
      </c>
      <c r="T1995" s="9" t="s">
        <v>27</v>
      </c>
      <c r="U1995" s="9" t="s">
        <v>225</v>
      </c>
      <c r="V1995" s="9" t="s">
        <v>226</v>
      </c>
      <c r="W1995" s="9">
        <v>96</v>
      </c>
      <c r="X1995" s="9" t="s">
        <v>227</v>
      </c>
    </row>
    <row r="1996" spans="1:24" ht="36">
      <c r="A1996" s="9" t="s">
        <v>1593</v>
      </c>
      <c r="B1996" s="9" t="s">
        <v>70</v>
      </c>
      <c r="C1996" s="9" t="s">
        <v>355</v>
      </c>
      <c r="D1996" s="9" t="s">
        <v>27</v>
      </c>
      <c r="E1996" s="9" t="s">
        <v>1528</v>
      </c>
      <c r="F1996" s="9" t="s">
        <v>1528</v>
      </c>
      <c r="G1996" s="9" t="s">
        <v>1594</v>
      </c>
      <c r="H1996" s="9" t="s">
        <v>1595</v>
      </c>
      <c r="I1996" s="9" t="s">
        <v>54</v>
      </c>
      <c r="J1996" s="15">
        <v>22714.767664133582</v>
      </c>
      <c r="K1996" s="16">
        <v>48.898007230916711</v>
      </c>
      <c r="L1996" s="9" t="s">
        <v>27</v>
      </c>
      <c r="M1996" s="9">
        <v>2021</v>
      </c>
      <c r="N1996" s="9" t="s">
        <v>31</v>
      </c>
      <c r="O1996" s="9" t="s">
        <v>31</v>
      </c>
      <c r="P1996" s="9">
        <v>2035</v>
      </c>
      <c r="Q1996" s="9" t="s">
        <v>32</v>
      </c>
      <c r="R1996" s="17">
        <v>10.447596619179647</v>
      </c>
      <c r="S1996" s="9">
        <v>2035</v>
      </c>
      <c r="T1996" s="9" t="s">
        <v>27</v>
      </c>
      <c r="U1996" s="9" t="s">
        <v>225</v>
      </c>
      <c r="V1996" s="9" t="s">
        <v>226</v>
      </c>
      <c r="W1996" s="9">
        <v>96</v>
      </c>
      <c r="X1996" s="9" t="s">
        <v>227</v>
      </c>
    </row>
    <row r="1997" spans="1:24" ht="36">
      <c r="A1997" s="9" t="s">
        <v>1593</v>
      </c>
      <c r="B1997" s="9" t="s">
        <v>70</v>
      </c>
      <c r="C1997" s="9" t="s">
        <v>630</v>
      </c>
      <c r="D1997" s="9" t="s">
        <v>27</v>
      </c>
      <c r="E1997" s="9" t="s">
        <v>1094</v>
      </c>
      <c r="F1997" s="9" t="s">
        <v>1094</v>
      </c>
      <c r="G1997" s="9" t="s">
        <v>1594</v>
      </c>
      <c r="H1997" s="9" t="s">
        <v>1595</v>
      </c>
      <c r="I1997" s="9" t="s">
        <v>54</v>
      </c>
      <c r="J1997" s="15">
        <v>37317.836480186954</v>
      </c>
      <c r="K1997" s="16">
        <v>93.399911071266601</v>
      </c>
      <c r="L1997" s="9" t="s">
        <v>27</v>
      </c>
      <c r="M1997" s="9">
        <v>2021</v>
      </c>
      <c r="N1997" s="9" t="s">
        <v>31</v>
      </c>
      <c r="O1997" s="9" t="s">
        <v>31</v>
      </c>
      <c r="P1997" s="9">
        <v>2035</v>
      </c>
      <c r="Q1997" s="9" t="s">
        <v>32</v>
      </c>
      <c r="R1997" s="17">
        <v>22.833089451139479</v>
      </c>
      <c r="S1997" s="9">
        <v>2035</v>
      </c>
      <c r="T1997" s="9" t="s">
        <v>27</v>
      </c>
      <c r="U1997" s="9" t="s">
        <v>225</v>
      </c>
      <c r="V1997" s="9" t="s">
        <v>226</v>
      </c>
      <c r="W1997" s="9">
        <v>96</v>
      </c>
      <c r="X1997" s="9" t="s">
        <v>227</v>
      </c>
    </row>
    <row r="1998" spans="1:24" ht="36">
      <c r="A1998" s="9" t="s">
        <v>1593</v>
      </c>
      <c r="B1998" s="9" t="s">
        <v>70</v>
      </c>
      <c r="C1998" s="9" t="s">
        <v>383</v>
      </c>
      <c r="D1998" s="9" t="s">
        <v>27</v>
      </c>
      <c r="E1998" s="9" t="s">
        <v>1529</v>
      </c>
      <c r="F1998" s="9" t="s">
        <v>1529</v>
      </c>
      <c r="G1998" s="9" t="s">
        <v>1594</v>
      </c>
      <c r="H1998" s="9" t="s">
        <v>1595</v>
      </c>
      <c r="I1998" s="9" t="s">
        <v>54</v>
      </c>
      <c r="J1998" s="15">
        <v>6996.0184086918825</v>
      </c>
      <c r="K1998" s="16">
        <v>21.679862517906329</v>
      </c>
      <c r="L1998" s="9" t="s">
        <v>27</v>
      </c>
      <c r="M1998" s="9">
        <v>2021</v>
      </c>
      <c r="N1998" s="9" t="s">
        <v>31</v>
      </c>
      <c r="O1998" s="9" t="s">
        <v>31</v>
      </c>
      <c r="P1998" s="9">
        <v>2035</v>
      </c>
      <c r="Q1998" s="9" t="s">
        <v>32</v>
      </c>
      <c r="R1998" s="17">
        <v>3.1978891740907534</v>
      </c>
      <c r="S1998" s="9">
        <v>2035</v>
      </c>
      <c r="T1998" s="9" t="s">
        <v>27</v>
      </c>
      <c r="U1998" s="9" t="s">
        <v>225</v>
      </c>
      <c r="V1998" s="9" t="s">
        <v>226</v>
      </c>
      <c r="W1998" s="9">
        <v>96</v>
      </c>
      <c r="X1998" s="9" t="s">
        <v>227</v>
      </c>
    </row>
    <row r="1999" spans="1:24" ht="36">
      <c r="A1999" s="9" t="s">
        <v>1593</v>
      </c>
      <c r="B1999" s="9" t="s">
        <v>70</v>
      </c>
      <c r="C1999" s="9" t="s">
        <v>43</v>
      </c>
      <c r="D1999" s="9" t="s">
        <v>27</v>
      </c>
      <c r="E1999" s="9" t="s">
        <v>870</v>
      </c>
      <c r="F1999" s="9" t="s">
        <v>870</v>
      </c>
      <c r="G1999" s="9" t="s">
        <v>1594</v>
      </c>
      <c r="H1999" s="9" t="s">
        <v>1595</v>
      </c>
      <c r="I1999" s="9" t="s">
        <v>54</v>
      </c>
      <c r="J1999" s="15">
        <v>3513.0024695395832</v>
      </c>
      <c r="K1999" s="16">
        <v>8.6971206971587609</v>
      </c>
      <c r="L1999" s="9" t="s">
        <v>27</v>
      </c>
      <c r="M1999" s="9">
        <v>2021</v>
      </c>
      <c r="N1999" s="9" t="s">
        <v>31</v>
      </c>
      <c r="O1999" s="9" t="s">
        <v>31</v>
      </c>
      <c r="P1999" s="9">
        <v>2035</v>
      </c>
      <c r="Q1999" s="9" t="s">
        <v>32</v>
      </c>
      <c r="R1999" s="17">
        <v>2.3562771829948415</v>
      </c>
      <c r="S1999" s="9">
        <v>2035</v>
      </c>
      <c r="T1999" s="9" t="s">
        <v>27</v>
      </c>
      <c r="U1999" s="9" t="s">
        <v>225</v>
      </c>
      <c r="V1999" s="9" t="s">
        <v>226</v>
      </c>
      <c r="W1999" s="9">
        <v>96</v>
      </c>
      <c r="X1999" s="9" t="s">
        <v>227</v>
      </c>
    </row>
    <row r="2000" spans="1:24" ht="36">
      <c r="A2000" s="9" t="s">
        <v>1593</v>
      </c>
      <c r="B2000" s="9" t="s">
        <v>70</v>
      </c>
      <c r="C2000" s="9" t="s">
        <v>355</v>
      </c>
      <c r="D2000" s="9" t="s">
        <v>27</v>
      </c>
      <c r="E2000" s="9" t="s">
        <v>1530</v>
      </c>
      <c r="F2000" s="9" t="s">
        <v>1530</v>
      </c>
      <c r="G2000" s="9" t="s">
        <v>1594</v>
      </c>
      <c r="H2000" s="9" t="s">
        <v>1595</v>
      </c>
      <c r="I2000" s="9" t="s">
        <v>54</v>
      </c>
      <c r="J2000" s="15">
        <v>2252.1776609338626</v>
      </c>
      <c r="K2000" s="16">
        <v>9.7245069234720667</v>
      </c>
      <c r="L2000" s="9" t="s">
        <v>27</v>
      </c>
      <c r="M2000" s="9">
        <v>2021</v>
      </c>
      <c r="N2000" s="9" t="s">
        <v>31</v>
      </c>
      <c r="O2000" s="9" t="s">
        <v>31</v>
      </c>
      <c r="P2000" s="9">
        <v>2035</v>
      </c>
      <c r="Q2000" s="9" t="s">
        <v>32</v>
      </c>
      <c r="R2000" s="17">
        <v>1.4265787345508041</v>
      </c>
      <c r="S2000" s="9">
        <v>2035</v>
      </c>
      <c r="T2000" s="9" t="s">
        <v>27</v>
      </c>
      <c r="U2000" s="9" t="s">
        <v>225</v>
      </c>
      <c r="V2000" s="9" t="s">
        <v>226</v>
      </c>
      <c r="W2000" s="9">
        <v>96</v>
      </c>
      <c r="X2000" s="9" t="s">
        <v>227</v>
      </c>
    </row>
    <row r="2001" spans="1:24" ht="36">
      <c r="A2001" s="9" t="s">
        <v>1593</v>
      </c>
      <c r="B2001" s="9" t="s">
        <v>70</v>
      </c>
      <c r="C2001" s="9" t="s">
        <v>288</v>
      </c>
      <c r="D2001" s="9" t="s">
        <v>27</v>
      </c>
      <c r="E2001" s="9" t="s">
        <v>1096</v>
      </c>
      <c r="F2001" s="9" t="s">
        <v>1096</v>
      </c>
      <c r="G2001" s="9" t="s">
        <v>1594</v>
      </c>
      <c r="H2001" s="9" t="s">
        <v>1595</v>
      </c>
      <c r="I2001" s="9" t="s">
        <v>54</v>
      </c>
      <c r="J2001" s="15">
        <v>13535.420189263557</v>
      </c>
      <c r="K2001" s="16">
        <v>29.786279614027521</v>
      </c>
      <c r="L2001" s="9" t="s">
        <v>27</v>
      </c>
      <c r="M2001" s="9">
        <v>2021</v>
      </c>
      <c r="N2001" s="9" t="s">
        <v>31</v>
      </c>
      <c r="O2001" s="9" t="s">
        <v>31</v>
      </c>
      <c r="P2001" s="9">
        <v>2035</v>
      </c>
      <c r="Q2001" s="9" t="s">
        <v>32</v>
      </c>
      <c r="R2001" s="17">
        <v>5.873865553134106</v>
      </c>
      <c r="S2001" s="9">
        <v>2035</v>
      </c>
      <c r="T2001" s="9" t="s">
        <v>27</v>
      </c>
      <c r="U2001" s="9" t="s">
        <v>225</v>
      </c>
      <c r="V2001" s="9" t="s">
        <v>226</v>
      </c>
      <c r="W2001" s="9">
        <v>96</v>
      </c>
      <c r="X2001" s="9" t="s">
        <v>227</v>
      </c>
    </row>
    <row r="2002" spans="1:24" ht="36">
      <c r="A2002" s="9" t="s">
        <v>1593</v>
      </c>
      <c r="B2002" s="9" t="s">
        <v>70</v>
      </c>
      <c r="C2002" s="9" t="s">
        <v>266</v>
      </c>
      <c r="D2002" s="9" t="s">
        <v>27</v>
      </c>
      <c r="E2002" s="9" t="s">
        <v>1098</v>
      </c>
      <c r="F2002" s="9" t="s">
        <v>1098</v>
      </c>
      <c r="G2002" s="9" t="s">
        <v>1594</v>
      </c>
      <c r="H2002" s="9" t="s">
        <v>1595</v>
      </c>
      <c r="I2002" s="9" t="s">
        <v>54</v>
      </c>
      <c r="J2002" s="15">
        <v>3082.5160066927956</v>
      </c>
      <c r="K2002" s="16">
        <v>8.2472785464896656</v>
      </c>
      <c r="L2002" s="9" t="s">
        <v>27</v>
      </c>
      <c r="M2002" s="9">
        <v>2021</v>
      </c>
      <c r="N2002" s="9" t="s">
        <v>31</v>
      </c>
      <c r="O2002" s="9" t="s">
        <v>31</v>
      </c>
      <c r="P2002" s="9">
        <v>2035</v>
      </c>
      <c r="Q2002" s="9" t="s">
        <v>32</v>
      </c>
      <c r="R2002" s="17">
        <v>1.7030755781680043</v>
      </c>
      <c r="S2002" s="9">
        <v>2035</v>
      </c>
      <c r="T2002" s="9" t="s">
        <v>27</v>
      </c>
      <c r="U2002" s="9" t="s">
        <v>225</v>
      </c>
      <c r="V2002" s="9" t="s">
        <v>226</v>
      </c>
      <c r="W2002" s="9">
        <v>96</v>
      </c>
      <c r="X2002" s="9" t="s">
        <v>227</v>
      </c>
    </row>
    <row r="2003" spans="1:24" ht="36">
      <c r="A2003" s="9" t="s">
        <v>1593</v>
      </c>
      <c r="B2003" s="9" t="s">
        <v>70</v>
      </c>
      <c r="C2003" s="9" t="s">
        <v>234</v>
      </c>
      <c r="D2003" s="9" t="s">
        <v>27</v>
      </c>
      <c r="E2003" s="9" t="s">
        <v>1100</v>
      </c>
      <c r="F2003" s="9" t="s">
        <v>1100</v>
      </c>
      <c r="G2003" s="9" t="s">
        <v>1594</v>
      </c>
      <c r="H2003" s="9" t="s">
        <v>1595</v>
      </c>
      <c r="I2003" s="9" t="s">
        <v>54</v>
      </c>
      <c r="J2003" s="15">
        <v>91113.320098617856</v>
      </c>
      <c r="K2003" s="16">
        <v>203.44806090121273</v>
      </c>
      <c r="L2003" s="9" t="s">
        <v>27</v>
      </c>
      <c r="M2003" s="9">
        <v>2021</v>
      </c>
      <c r="N2003" s="9" t="s">
        <v>31</v>
      </c>
      <c r="O2003" s="9" t="s">
        <v>31</v>
      </c>
      <c r="P2003" s="9">
        <v>2035</v>
      </c>
      <c r="Q2003" s="9" t="s">
        <v>32</v>
      </c>
      <c r="R2003" s="17">
        <v>45.189988885432605</v>
      </c>
      <c r="S2003" s="9">
        <v>2035</v>
      </c>
      <c r="T2003" s="9" t="s">
        <v>27</v>
      </c>
      <c r="U2003" s="9" t="s">
        <v>225</v>
      </c>
      <c r="V2003" s="9" t="s">
        <v>226</v>
      </c>
      <c r="W2003" s="9">
        <v>96</v>
      </c>
      <c r="X2003" s="9" t="s">
        <v>227</v>
      </c>
    </row>
    <row r="2004" spans="1:24" ht="36">
      <c r="A2004" s="9" t="s">
        <v>1593</v>
      </c>
      <c r="B2004" s="9" t="s">
        <v>70</v>
      </c>
      <c r="C2004" s="9" t="s">
        <v>455</v>
      </c>
      <c r="D2004" s="9" t="s">
        <v>27</v>
      </c>
      <c r="E2004" s="9" t="s">
        <v>1102</v>
      </c>
      <c r="F2004" s="9" t="s">
        <v>1102</v>
      </c>
      <c r="G2004" s="9" t="s">
        <v>1594</v>
      </c>
      <c r="H2004" s="9" t="s">
        <v>1595</v>
      </c>
      <c r="I2004" s="9" t="s">
        <v>54</v>
      </c>
      <c r="J2004" s="15">
        <v>7811.4812151404794</v>
      </c>
      <c r="K2004" s="16">
        <v>13.516339504301541</v>
      </c>
      <c r="L2004" s="9" t="s">
        <v>27</v>
      </c>
      <c r="M2004" s="9">
        <v>2021</v>
      </c>
      <c r="N2004" s="9" t="s">
        <v>31</v>
      </c>
      <c r="O2004" s="9" t="s">
        <v>31</v>
      </c>
      <c r="P2004" s="9">
        <v>2035</v>
      </c>
      <c r="Q2004" s="9" t="s">
        <v>32</v>
      </c>
      <c r="R2004" s="17">
        <v>4.0344555242446809</v>
      </c>
      <c r="S2004" s="9">
        <v>2035</v>
      </c>
      <c r="T2004" s="9" t="s">
        <v>27</v>
      </c>
      <c r="U2004" s="9" t="s">
        <v>225</v>
      </c>
      <c r="V2004" s="9" t="s">
        <v>226</v>
      </c>
      <c r="W2004" s="9">
        <v>96</v>
      </c>
      <c r="X2004" s="9" t="s">
        <v>227</v>
      </c>
    </row>
    <row r="2005" spans="1:24" ht="36">
      <c r="A2005" s="9" t="s">
        <v>1593</v>
      </c>
      <c r="B2005" s="9" t="s">
        <v>70</v>
      </c>
      <c r="C2005" s="9" t="s">
        <v>352</v>
      </c>
      <c r="D2005" s="9" t="s">
        <v>27</v>
      </c>
      <c r="E2005" s="9" t="s">
        <v>1104</v>
      </c>
      <c r="F2005" s="9" t="s">
        <v>1104</v>
      </c>
      <c r="G2005" s="9" t="s">
        <v>1594</v>
      </c>
      <c r="H2005" s="9" t="s">
        <v>1595</v>
      </c>
      <c r="I2005" s="9" t="s">
        <v>54</v>
      </c>
      <c r="J2005" s="15">
        <v>4339.8450940846888</v>
      </c>
      <c r="K2005" s="16">
        <v>7.264314401852717</v>
      </c>
      <c r="L2005" s="9" t="s">
        <v>27</v>
      </c>
      <c r="M2005" s="9">
        <v>2021</v>
      </c>
      <c r="N2005" s="9" t="s">
        <v>31</v>
      </c>
      <c r="O2005" s="9" t="s">
        <v>31</v>
      </c>
      <c r="P2005" s="9">
        <v>2035</v>
      </c>
      <c r="Q2005" s="9" t="s">
        <v>32</v>
      </c>
      <c r="R2005" s="17">
        <v>1.9473214020328991</v>
      </c>
      <c r="S2005" s="9">
        <v>2035</v>
      </c>
      <c r="T2005" s="9" t="s">
        <v>27</v>
      </c>
      <c r="U2005" s="9" t="s">
        <v>225</v>
      </c>
      <c r="V2005" s="9" t="s">
        <v>226</v>
      </c>
      <c r="W2005" s="9">
        <v>96</v>
      </c>
      <c r="X2005" s="9" t="s">
        <v>227</v>
      </c>
    </row>
    <row r="2006" spans="1:24" ht="36">
      <c r="A2006" s="9" t="s">
        <v>1593</v>
      </c>
      <c r="B2006" s="9" t="s">
        <v>70</v>
      </c>
      <c r="C2006" s="9" t="s">
        <v>468</v>
      </c>
      <c r="D2006" s="9" t="s">
        <v>27</v>
      </c>
      <c r="E2006" s="9" t="s">
        <v>1531</v>
      </c>
      <c r="F2006" s="9" t="s">
        <v>1531</v>
      </c>
      <c r="G2006" s="9" t="s">
        <v>1594</v>
      </c>
      <c r="H2006" s="9" t="s">
        <v>1595</v>
      </c>
      <c r="I2006" s="9" t="s">
        <v>54</v>
      </c>
      <c r="J2006" s="15">
        <v>6387.4612272630839</v>
      </c>
      <c r="K2006" s="16">
        <v>16.432156440628198</v>
      </c>
      <c r="L2006" s="9" t="s">
        <v>27</v>
      </c>
      <c r="M2006" s="9">
        <v>2021</v>
      </c>
      <c r="N2006" s="9" t="s">
        <v>31</v>
      </c>
      <c r="O2006" s="9" t="s">
        <v>31</v>
      </c>
      <c r="P2006" s="9">
        <v>2035</v>
      </c>
      <c r="Q2006" s="9" t="s">
        <v>32</v>
      </c>
      <c r="R2006" s="17">
        <v>4.0251302713883286</v>
      </c>
      <c r="S2006" s="9">
        <v>2035</v>
      </c>
      <c r="T2006" s="9" t="s">
        <v>27</v>
      </c>
      <c r="U2006" s="9" t="s">
        <v>225</v>
      </c>
      <c r="V2006" s="9" t="s">
        <v>226</v>
      </c>
      <c r="W2006" s="9">
        <v>96</v>
      </c>
      <c r="X2006" s="9" t="s">
        <v>227</v>
      </c>
    </row>
    <row r="2007" spans="1:24" ht="36">
      <c r="A2007" s="9" t="s">
        <v>1593</v>
      </c>
      <c r="B2007" s="9" t="s">
        <v>70</v>
      </c>
      <c r="C2007" s="9" t="s">
        <v>43</v>
      </c>
      <c r="D2007" s="9" t="s">
        <v>27</v>
      </c>
      <c r="E2007" s="9" t="s">
        <v>1532</v>
      </c>
      <c r="F2007" s="9" t="s">
        <v>1532</v>
      </c>
      <c r="G2007" s="9" t="s">
        <v>1594</v>
      </c>
      <c r="H2007" s="9" t="s">
        <v>1595</v>
      </c>
      <c r="I2007" s="9" t="s">
        <v>54</v>
      </c>
      <c r="J2007" s="15">
        <v>3033.0956349569601</v>
      </c>
      <c r="K2007" s="16">
        <v>12.907679628758725</v>
      </c>
      <c r="L2007" s="9" t="s">
        <v>27</v>
      </c>
      <c r="M2007" s="9">
        <v>2021</v>
      </c>
      <c r="N2007" s="9" t="s">
        <v>31</v>
      </c>
      <c r="O2007" s="9" t="s">
        <v>31</v>
      </c>
      <c r="P2007" s="9">
        <v>2035</v>
      </c>
      <c r="Q2007" s="9" t="s">
        <v>32</v>
      </c>
      <c r="R2007" s="17">
        <v>2.5921540237022209</v>
      </c>
      <c r="S2007" s="9">
        <v>2035</v>
      </c>
      <c r="T2007" s="9" t="s">
        <v>27</v>
      </c>
      <c r="U2007" s="9" t="s">
        <v>225</v>
      </c>
      <c r="V2007" s="9" t="s">
        <v>226</v>
      </c>
      <c r="W2007" s="9">
        <v>96</v>
      </c>
      <c r="X2007" s="9" t="s">
        <v>227</v>
      </c>
    </row>
    <row r="2008" spans="1:24" ht="36">
      <c r="A2008" s="9" t="s">
        <v>1593</v>
      </c>
      <c r="B2008" s="9" t="s">
        <v>70</v>
      </c>
      <c r="C2008" s="9" t="s">
        <v>221</v>
      </c>
      <c r="D2008" s="9" t="s">
        <v>27</v>
      </c>
      <c r="E2008" s="9" t="s">
        <v>1106</v>
      </c>
      <c r="F2008" s="9" t="s">
        <v>1106</v>
      </c>
      <c r="G2008" s="9" t="s">
        <v>1594</v>
      </c>
      <c r="H2008" s="9" t="s">
        <v>1595</v>
      </c>
      <c r="I2008" s="9" t="s">
        <v>54</v>
      </c>
      <c r="J2008" s="15">
        <v>14468.953182814485</v>
      </c>
      <c r="K2008" s="16">
        <v>25.809127066459251</v>
      </c>
      <c r="L2008" s="9" t="s">
        <v>27</v>
      </c>
      <c r="M2008" s="9">
        <v>2021</v>
      </c>
      <c r="N2008" s="9" t="s">
        <v>31</v>
      </c>
      <c r="O2008" s="9" t="s">
        <v>31</v>
      </c>
      <c r="P2008" s="9">
        <v>2035</v>
      </c>
      <c r="Q2008" s="9" t="s">
        <v>32</v>
      </c>
      <c r="R2008" s="17">
        <v>10.705679494544363</v>
      </c>
      <c r="S2008" s="9">
        <v>2035</v>
      </c>
      <c r="T2008" s="9" t="s">
        <v>27</v>
      </c>
      <c r="U2008" s="9" t="s">
        <v>225</v>
      </c>
      <c r="V2008" s="9" t="s">
        <v>226</v>
      </c>
      <c r="W2008" s="9">
        <v>96</v>
      </c>
      <c r="X2008" s="9" t="s">
        <v>227</v>
      </c>
    </row>
    <row r="2009" spans="1:24" ht="36">
      <c r="A2009" s="9" t="s">
        <v>1593</v>
      </c>
      <c r="B2009" s="9" t="s">
        <v>70</v>
      </c>
      <c r="C2009" s="9" t="s">
        <v>136</v>
      </c>
      <c r="D2009" s="9" t="s">
        <v>27</v>
      </c>
      <c r="E2009" s="9" t="s">
        <v>1108</v>
      </c>
      <c r="F2009" s="9" t="s">
        <v>1108</v>
      </c>
      <c r="G2009" s="9" t="s">
        <v>1594</v>
      </c>
      <c r="H2009" s="9" t="s">
        <v>1595</v>
      </c>
      <c r="I2009" s="9" t="s">
        <v>54</v>
      </c>
      <c r="J2009" s="15">
        <v>13063.539190740878</v>
      </c>
      <c r="K2009" s="16">
        <v>27.626022194049831</v>
      </c>
      <c r="L2009" s="9" t="s">
        <v>27</v>
      </c>
      <c r="M2009" s="9">
        <v>2021</v>
      </c>
      <c r="N2009" s="9" t="s">
        <v>31</v>
      </c>
      <c r="O2009" s="9" t="s">
        <v>31</v>
      </c>
      <c r="P2009" s="9">
        <v>2035</v>
      </c>
      <c r="Q2009" s="9" t="s">
        <v>32</v>
      </c>
      <c r="R2009" s="17">
        <v>13.414815093010805</v>
      </c>
      <c r="S2009" s="9">
        <v>2035</v>
      </c>
      <c r="T2009" s="9" t="s">
        <v>27</v>
      </c>
      <c r="U2009" s="9" t="s">
        <v>225</v>
      </c>
      <c r="V2009" s="9" t="s">
        <v>226</v>
      </c>
      <c r="W2009" s="9">
        <v>96</v>
      </c>
      <c r="X2009" s="9" t="s">
        <v>227</v>
      </c>
    </row>
    <row r="2010" spans="1:24" ht="36">
      <c r="A2010" s="9" t="s">
        <v>1593</v>
      </c>
      <c r="B2010" s="9" t="s">
        <v>70</v>
      </c>
      <c r="C2010" s="9" t="s">
        <v>316</v>
      </c>
      <c r="D2010" s="9" t="s">
        <v>27</v>
      </c>
      <c r="E2010" s="9" t="s">
        <v>872</v>
      </c>
      <c r="F2010" s="9" t="s">
        <v>872</v>
      </c>
      <c r="G2010" s="9" t="s">
        <v>1594</v>
      </c>
      <c r="H2010" s="9" t="s">
        <v>1595</v>
      </c>
      <c r="I2010" s="9" t="s">
        <v>54</v>
      </c>
      <c r="J2010" s="15">
        <v>27044.605671214522</v>
      </c>
      <c r="K2010" s="16">
        <v>75.131497336861557</v>
      </c>
      <c r="L2010" s="9" t="s">
        <v>27</v>
      </c>
      <c r="M2010" s="9">
        <v>2021</v>
      </c>
      <c r="N2010" s="9" t="s">
        <v>31</v>
      </c>
      <c r="O2010" s="9" t="s">
        <v>31</v>
      </c>
      <c r="P2010" s="9">
        <v>2035</v>
      </c>
      <c r="Q2010" s="9" t="s">
        <v>32</v>
      </c>
      <c r="R2010" s="17">
        <v>14.231269258828084</v>
      </c>
      <c r="S2010" s="9">
        <v>2035</v>
      </c>
      <c r="T2010" s="9" t="s">
        <v>27</v>
      </c>
      <c r="U2010" s="9" t="s">
        <v>225</v>
      </c>
      <c r="V2010" s="9" t="s">
        <v>226</v>
      </c>
      <c r="W2010" s="9">
        <v>96</v>
      </c>
      <c r="X2010" s="9" t="s">
        <v>227</v>
      </c>
    </row>
    <row r="2011" spans="1:24" ht="36">
      <c r="A2011" s="9" t="s">
        <v>1593</v>
      </c>
      <c r="B2011" s="9" t="s">
        <v>70</v>
      </c>
      <c r="C2011" s="9" t="s">
        <v>247</v>
      </c>
      <c r="D2011" s="9" t="s">
        <v>27</v>
      </c>
      <c r="E2011" s="9" t="s">
        <v>1533</v>
      </c>
      <c r="F2011" s="9" t="s">
        <v>1533</v>
      </c>
      <c r="G2011" s="9" t="s">
        <v>1594</v>
      </c>
      <c r="H2011" s="9" t="s">
        <v>1595</v>
      </c>
      <c r="I2011" s="9" t="s">
        <v>54</v>
      </c>
      <c r="J2011" s="15">
        <v>26793.289244040618</v>
      </c>
      <c r="K2011" s="16">
        <v>117.85437699870845</v>
      </c>
      <c r="L2011" s="9" t="s">
        <v>27</v>
      </c>
      <c r="M2011" s="9">
        <v>2021</v>
      </c>
      <c r="N2011" s="9" t="s">
        <v>31</v>
      </c>
      <c r="O2011" s="9" t="s">
        <v>31</v>
      </c>
      <c r="P2011" s="9">
        <v>2035</v>
      </c>
      <c r="Q2011" s="9" t="s">
        <v>32</v>
      </c>
      <c r="R2011" s="17">
        <v>13.751729032050811</v>
      </c>
      <c r="S2011" s="9">
        <v>2035</v>
      </c>
      <c r="T2011" s="9" t="s">
        <v>27</v>
      </c>
      <c r="U2011" s="9" t="s">
        <v>225</v>
      </c>
      <c r="V2011" s="9" t="s">
        <v>226</v>
      </c>
      <c r="W2011" s="9">
        <v>96</v>
      </c>
      <c r="X2011" s="9" t="s">
        <v>227</v>
      </c>
    </row>
    <row r="2012" spans="1:24" ht="36">
      <c r="A2012" s="9" t="s">
        <v>1593</v>
      </c>
      <c r="B2012" s="9" t="s">
        <v>70</v>
      </c>
      <c r="C2012" s="9" t="s">
        <v>383</v>
      </c>
      <c r="D2012" s="9" t="s">
        <v>27</v>
      </c>
      <c r="E2012" s="9" t="s">
        <v>1534</v>
      </c>
      <c r="F2012" s="9" t="s">
        <v>1534</v>
      </c>
      <c r="G2012" s="9" t="s">
        <v>1594</v>
      </c>
      <c r="H2012" s="9" t="s">
        <v>1595</v>
      </c>
      <c r="I2012" s="9" t="s">
        <v>54</v>
      </c>
      <c r="J2012" s="15">
        <v>5798.3352378544214</v>
      </c>
      <c r="K2012" s="16">
        <v>11.06884320017485</v>
      </c>
      <c r="L2012" s="9" t="s">
        <v>27</v>
      </c>
      <c r="M2012" s="9">
        <v>2021</v>
      </c>
      <c r="N2012" s="9" t="s">
        <v>31</v>
      </c>
      <c r="O2012" s="9" t="s">
        <v>31</v>
      </c>
      <c r="P2012" s="9">
        <v>2035</v>
      </c>
      <c r="Q2012" s="9" t="s">
        <v>32</v>
      </c>
      <c r="R2012" s="17">
        <v>2.9795315752971332</v>
      </c>
      <c r="S2012" s="9">
        <v>2035</v>
      </c>
      <c r="T2012" s="9" t="s">
        <v>27</v>
      </c>
      <c r="U2012" s="9" t="s">
        <v>225</v>
      </c>
      <c r="V2012" s="9" t="s">
        <v>226</v>
      </c>
      <c r="W2012" s="9">
        <v>96</v>
      </c>
      <c r="X2012" s="9" t="s">
        <v>227</v>
      </c>
    </row>
    <row r="2013" spans="1:24" ht="36">
      <c r="A2013" s="9" t="s">
        <v>1593</v>
      </c>
      <c r="B2013" s="9" t="s">
        <v>70</v>
      </c>
      <c r="C2013" s="9" t="s">
        <v>241</v>
      </c>
      <c r="D2013" s="9" t="s">
        <v>27</v>
      </c>
      <c r="E2013" s="9" t="s">
        <v>1535</v>
      </c>
      <c r="F2013" s="9" t="s">
        <v>1535</v>
      </c>
      <c r="G2013" s="9" t="s">
        <v>1594</v>
      </c>
      <c r="H2013" s="9" t="s">
        <v>1595</v>
      </c>
      <c r="I2013" s="9" t="s">
        <v>54</v>
      </c>
      <c r="J2013" s="15">
        <v>15388.743324150611</v>
      </c>
      <c r="K2013" s="16">
        <v>63.890225455967538</v>
      </c>
      <c r="L2013" s="9" t="s">
        <v>27</v>
      </c>
      <c r="M2013" s="9">
        <v>2021</v>
      </c>
      <c r="N2013" s="9" t="s">
        <v>31</v>
      </c>
      <c r="O2013" s="9" t="s">
        <v>31</v>
      </c>
      <c r="P2013" s="9">
        <v>2035</v>
      </c>
      <c r="Q2013" s="9" t="s">
        <v>32</v>
      </c>
      <c r="R2013" s="17">
        <v>9.2710778292768907</v>
      </c>
      <c r="S2013" s="9">
        <v>2035</v>
      </c>
      <c r="T2013" s="9" t="s">
        <v>27</v>
      </c>
      <c r="U2013" s="9" t="s">
        <v>225</v>
      </c>
      <c r="V2013" s="9" t="s">
        <v>226</v>
      </c>
      <c r="W2013" s="9">
        <v>96</v>
      </c>
      <c r="X2013" s="9" t="s">
        <v>227</v>
      </c>
    </row>
    <row r="2014" spans="1:24" ht="36">
      <c r="A2014" s="9" t="s">
        <v>1593</v>
      </c>
      <c r="B2014" s="9" t="s">
        <v>70</v>
      </c>
      <c r="C2014" s="9" t="s">
        <v>136</v>
      </c>
      <c r="D2014" s="9" t="s">
        <v>27</v>
      </c>
      <c r="E2014" s="9" t="s">
        <v>1110</v>
      </c>
      <c r="F2014" s="9" t="s">
        <v>1110</v>
      </c>
      <c r="G2014" s="9" t="s">
        <v>1594</v>
      </c>
      <c r="H2014" s="9" t="s">
        <v>1595</v>
      </c>
      <c r="I2014" s="9" t="s">
        <v>54</v>
      </c>
      <c r="J2014" s="15">
        <v>3890.0781077574698</v>
      </c>
      <c r="K2014" s="16">
        <v>8.4399428757280024</v>
      </c>
      <c r="L2014" s="9" t="s">
        <v>27</v>
      </c>
      <c r="M2014" s="9">
        <v>2021</v>
      </c>
      <c r="N2014" s="9" t="s">
        <v>31</v>
      </c>
      <c r="O2014" s="9" t="s">
        <v>31</v>
      </c>
      <c r="P2014" s="9">
        <v>2035</v>
      </c>
      <c r="Q2014" s="9" t="s">
        <v>32</v>
      </c>
      <c r="R2014" s="17">
        <v>1.5745893844463501</v>
      </c>
      <c r="S2014" s="9">
        <v>2035</v>
      </c>
      <c r="T2014" s="9" t="s">
        <v>27</v>
      </c>
      <c r="U2014" s="9" t="s">
        <v>225</v>
      </c>
      <c r="V2014" s="9" t="s">
        <v>226</v>
      </c>
      <c r="W2014" s="9">
        <v>96</v>
      </c>
      <c r="X2014" s="9" t="s">
        <v>227</v>
      </c>
    </row>
    <row r="2015" spans="1:24" ht="36">
      <c r="A2015" s="9" t="s">
        <v>1593</v>
      </c>
      <c r="B2015" s="9" t="s">
        <v>70</v>
      </c>
      <c r="C2015" s="9" t="s">
        <v>247</v>
      </c>
      <c r="D2015" s="9" t="s">
        <v>27</v>
      </c>
      <c r="E2015" s="9" t="s">
        <v>874</v>
      </c>
      <c r="F2015" s="9" t="s">
        <v>874</v>
      </c>
      <c r="G2015" s="9" t="s">
        <v>1594</v>
      </c>
      <c r="H2015" s="9" t="s">
        <v>1595</v>
      </c>
      <c r="I2015" s="9" t="s">
        <v>54</v>
      </c>
      <c r="J2015" s="15">
        <v>3885.3451813811512</v>
      </c>
      <c r="K2015" s="16">
        <v>10.211922292699548</v>
      </c>
      <c r="L2015" s="9" t="s">
        <v>27</v>
      </c>
      <c r="M2015" s="9">
        <v>2021</v>
      </c>
      <c r="N2015" s="9" t="s">
        <v>31</v>
      </c>
      <c r="O2015" s="9" t="s">
        <v>31</v>
      </c>
      <c r="P2015" s="9">
        <v>2035</v>
      </c>
      <c r="Q2015" s="9" t="s">
        <v>32</v>
      </c>
      <c r="R2015" s="17">
        <v>2.288726975909142</v>
      </c>
      <c r="S2015" s="9">
        <v>2035</v>
      </c>
      <c r="T2015" s="9" t="s">
        <v>27</v>
      </c>
      <c r="U2015" s="9" t="s">
        <v>225</v>
      </c>
      <c r="V2015" s="9" t="s">
        <v>226</v>
      </c>
      <c r="W2015" s="9">
        <v>96</v>
      </c>
      <c r="X2015" s="9" t="s">
        <v>227</v>
      </c>
    </row>
    <row r="2016" spans="1:24" ht="36">
      <c r="A2016" s="9" t="s">
        <v>1593</v>
      </c>
      <c r="B2016" s="9" t="s">
        <v>70</v>
      </c>
      <c r="C2016" s="9" t="s">
        <v>355</v>
      </c>
      <c r="D2016" s="9" t="s">
        <v>27</v>
      </c>
      <c r="E2016" s="9" t="s">
        <v>1536</v>
      </c>
      <c r="F2016" s="9" t="s">
        <v>1536</v>
      </c>
      <c r="G2016" s="9" t="s">
        <v>1594</v>
      </c>
      <c r="H2016" s="9" t="s">
        <v>1595</v>
      </c>
      <c r="I2016" s="9" t="s">
        <v>54</v>
      </c>
      <c r="J2016" s="15">
        <v>3598.8763125071005</v>
      </c>
      <c r="K2016" s="16">
        <v>8.5107564500100832</v>
      </c>
      <c r="L2016" s="9" t="s">
        <v>27</v>
      </c>
      <c r="M2016" s="9">
        <v>2021</v>
      </c>
      <c r="N2016" s="9" t="s">
        <v>31</v>
      </c>
      <c r="O2016" s="9" t="s">
        <v>31</v>
      </c>
      <c r="P2016" s="9">
        <v>2035</v>
      </c>
      <c r="Q2016" s="9" t="s">
        <v>32</v>
      </c>
      <c r="R2016" s="17">
        <v>2.2210027922424334</v>
      </c>
      <c r="S2016" s="9">
        <v>2035</v>
      </c>
      <c r="T2016" s="9" t="s">
        <v>27</v>
      </c>
      <c r="U2016" s="9" t="s">
        <v>225</v>
      </c>
      <c r="V2016" s="9" t="s">
        <v>226</v>
      </c>
      <c r="W2016" s="9">
        <v>96</v>
      </c>
      <c r="X2016" s="9" t="s">
        <v>227</v>
      </c>
    </row>
    <row r="2017" spans="1:24" ht="36">
      <c r="A2017" s="9" t="s">
        <v>1593</v>
      </c>
      <c r="B2017" s="9" t="s">
        <v>70</v>
      </c>
      <c r="C2017" s="9" t="s">
        <v>352</v>
      </c>
      <c r="D2017" s="9" t="s">
        <v>27</v>
      </c>
      <c r="E2017" s="9" t="s">
        <v>876</v>
      </c>
      <c r="F2017" s="9" t="s">
        <v>876</v>
      </c>
      <c r="G2017" s="9" t="s">
        <v>1594</v>
      </c>
      <c r="H2017" s="9" t="s">
        <v>1595</v>
      </c>
      <c r="I2017" s="9" t="s">
        <v>54</v>
      </c>
      <c r="J2017" s="15">
        <v>3433.8381953176472</v>
      </c>
      <c r="K2017" s="16">
        <v>6.3726635944813967</v>
      </c>
      <c r="L2017" s="9" t="s">
        <v>27</v>
      </c>
      <c r="M2017" s="9">
        <v>2021</v>
      </c>
      <c r="N2017" s="9" t="s">
        <v>31</v>
      </c>
      <c r="O2017" s="9" t="s">
        <v>31</v>
      </c>
      <c r="P2017" s="9">
        <v>2035</v>
      </c>
      <c r="Q2017" s="9" t="s">
        <v>32</v>
      </c>
      <c r="R2017" s="17">
        <v>1.4935574782923078</v>
      </c>
      <c r="S2017" s="9">
        <v>2035</v>
      </c>
      <c r="T2017" s="9" t="s">
        <v>27</v>
      </c>
      <c r="U2017" s="9" t="s">
        <v>225</v>
      </c>
      <c r="V2017" s="9" t="s">
        <v>226</v>
      </c>
      <c r="W2017" s="9">
        <v>96</v>
      </c>
      <c r="X2017" s="9" t="s">
        <v>227</v>
      </c>
    </row>
    <row r="2018" spans="1:24" ht="36">
      <c r="A2018" s="9" t="s">
        <v>1593</v>
      </c>
      <c r="B2018" s="9" t="s">
        <v>70</v>
      </c>
      <c r="C2018" s="9" t="s">
        <v>346</v>
      </c>
      <c r="D2018" s="9" t="s">
        <v>27</v>
      </c>
      <c r="E2018" s="9" t="s">
        <v>878</v>
      </c>
      <c r="F2018" s="9" t="s">
        <v>878</v>
      </c>
      <c r="G2018" s="9" t="s">
        <v>1594</v>
      </c>
      <c r="H2018" s="9" t="s">
        <v>1595</v>
      </c>
      <c r="I2018" s="9" t="s">
        <v>54</v>
      </c>
      <c r="J2018" s="15">
        <v>4190.0700114095707</v>
      </c>
      <c r="K2018" s="16">
        <v>9.3238884318687383</v>
      </c>
      <c r="L2018" s="9" t="s">
        <v>27</v>
      </c>
      <c r="M2018" s="9">
        <v>2021</v>
      </c>
      <c r="N2018" s="9" t="s">
        <v>31</v>
      </c>
      <c r="O2018" s="9" t="s">
        <v>31</v>
      </c>
      <c r="P2018" s="9">
        <v>2035</v>
      </c>
      <c r="Q2018" s="9" t="s">
        <v>32</v>
      </c>
      <c r="R2018" s="17">
        <v>2.5972618143201935</v>
      </c>
      <c r="S2018" s="9">
        <v>2035</v>
      </c>
      <c r="T2018" s="9" t="s">
        <v>27</v>
      </c>
      <c r="U2018" s="9" t="s">
        <v>225</v>
      </c>
      <c r="V2018" s="9" t="s">
        <v>226</v>
      </c>
      <c r="W2018" s="9">
        <v>96</v>
      </c>
      <c r="X2018" s="9" t="s">
        <v>227</v>
      </c>
    </row>
    <row r="2019" spans="1:24" ht="36">
      <c r="A2019" s="9" t="s">
        <v>1593</v>
      </c>
      <c r="B2019" s="9" t="s">
        <v>70</v>
      </c>
      <c r="C2019" s="9" t="s">
        <v>136</v>
      </c>
      <c r="D2019" s="9" t="s">
        <v>27</v>
      </c>
      <c r="E2019" s="9" t="s">
        <v>1112</v>
      </c>
      <c r="F2019" s="9" t="s">
        <v>1112</v>
      </c>
      <c r="G2019" s="9" t="s">
        <v>1594</v>
      </c>
      <c r="H2019" s="9" t="s">
        <v>1595</v>
      </c>
      <c r="I2019" s="9" t="s">
        <v>54</v>
      </c>
      <c r="J2019" s="15">
        <v>3650.1052461889121</v>
      </c>
      <c r="K2019" s="16">
        <v>7.2412335931701497</v>
      </c>
      <c r="L2019" s="9" t="s">
        <v>27</v>
      </c>
      <c r="M2019" s="9">
        <v>2021</v>
      </c>
      <c r="N2019" s="9" t="s">
        <v>31</v>
      </c>
      <c r="O2019" s="9" t="s">
        <v>31</v>
      </c>
      <c r="P2019" s="9">
        <v>2035</v>
      </c>
      <c r="Q2019" s="9" t="s">
        <v>32</v>
      </c>
      <c r="R2019" s="17">
        <v>2.2465686460587633</v>
      </c>
      <c r="S2019" s="9">
        <v>2035</v>
      </c>
      <c r="T2019" s="9" t="s">
        <v>27</v>
      </c>
      <c r="U2019" s="9" t="s">
        <v>225</v>
      </c>
      <c r="V2019" s="9" t="s">
        <v>226</v>
      </c>
      <c r="W2019" s="9">
        <v>96</v>
      </c>
      <c r="X2019" s="9" t="s">
        <v>227</v>
      </c>
    </row>
    <row r="2020" spans="1:24" ht="36">
      <c r="A2020" s="9" t="s">
        <v>1593</v>
      </c>
      <c r="B2020" s="9" t="s">
        <v>70</v>
      </c>
      <c r="C2020" s="9" t="s">
        <v>455</v>
      </c>
      <c r="D2020" s="9" t="s">
        <v>27</v>
      </c>
      <c r="E2020" s="9" t="s">
        <v>1114</v>
      </c>
      <c r="F2020" s="9" t="s">
        <v>1114</v>
      </c>
      <c r="G2020" s="9" t="s">
        <v>1594</v>
      </c>
      <c r="H2020" s="9" t="s">
        <v>1595</v>
      </c>
      <c r="I2020" s="9" t="s">
        <v>54</v>
      </c>
      <c r="J2020" s="15">
        <v>1811.6204086272944</v>
      </c>
      <c r="K2020" s="16">
        <v>4.9642079112151345</v>
      </c>
      <c r="L2020" s="9" t="s">
        <v>27</v>
      </c>
      <c r="M2020" s="9">
        <v>2021</v>
      </c>
      <c r="N2020" s="9" t="s">
        <v>31</v>
      </c>
      <c r="O2020" s="9" t="s">
        <v>31</v>
      </c>
      <c r="P2020" s="9">
        <v>2035</v>
      </c>
      <c r="Q2020" s="9" t="s">
        <v>32</v>
      </c>
      <c r="R2020" s="17">
        <v>1.3365658115407661</v>
      </c>
      <c r="S2020" s="9">
        <v>2035</v>
      </c>
      <c r="T2020" s="9" t="s">
        <v>27</v>
      </c>
      <c r="U2020" s="9" t="s">
        <v>225</v>
      </c>
      <c r="V2020" s="9" t="s">
        <v>226</v>
      </c>
      <c r="W2020" s="9">
        <v>96</v>
      </c>
      <c r="X2020" s="9" t="s">
        <v>227</v>
      </c>
    </row>
    <row r="2021" spans="1:24" ht="36">
      <c r="A2021" s="9" t="s">
        <v>1593</v>
      </c>
      <c r="B2021" s="9" t="s">
        <v>70</v>
      </c>
      <c r="C2021" s="9" t="s">
        <v>276</v>
      </c>
      <c r="D2021" s="9" t="s">
        <v>27</v>
      </c>
      <c r="E2021" s="9" t="s">
        <v>1537</v>
      </c>
      <c r="F2021" s="9" t="s">
        <v>1537</v>
      </c>
      <c r="G2021" s="9" t="s">
        <v>1594</v>
      </c>
      <c r="H2021" s="9" t="s">
        <v>1595</v>
      </c>
      <c r="I2021" s="9" t="s">
        <v>54</v>
      </c>
      <c r="J2021" s="15">
        <v>48092.875953963077</v>
      </c>
      <c r="K2021" s="16">
        <v>150.7852340962587</v>
      </c>
      <c r="L2021" s="9" t="s">
        <v>27</v>
      </c>
      <c r="M2021" s="9">
        <v>2021</v>
      </c>
      <c r="N2021" s="9" t="s">
        <v>31</v>
      </c>
      <c r="O2021" s="9" t="s">
        <v>31</v>
      </c>
      <c r="P2021" s="9">
        <v>2035</v>
      </c>
      <c r="Q2021" s="9" t="s">
        <v>32</v>
      </c>
      <c r="R2021" s="17">
        <v>24.025378750451456</v>
      </c>
      <c r="S2021" s="9">
        <v>2035</v>
      </c>
      <c r="T2021" s="9" t="s">
        <v>27</v>
      </c>
      <c r="U2021" s="9" t="s">
        <v>225</v>
      </c>
      <c r="V2021" s="9" t="s">
        <v>226</v>
      </c>
      <c r="W2021" s="9">
        <v>96</v>
      </c>
      <c r="X2021" s="9" t="s">
        <v>227</v>
      </c>
    </row>
    <row r="2022" spans="1:24" ht="36">
      <c r="A2022" s="9" t="s">
        <v>1593</v>
      </c>
      <c r="B2022" s="9" t="s">
        <v>70</v>
      </c>
      <c r="C2022" s="9" t="s">
        <v>346</v>
      </c>
      <c r="D2022" s="9" t="s">
        <v>27</v>
      </c>
      <c r="E2022" s="9" t="s">
        <v>880</v>
      </c>
      <c r="F2022" s="9" t="s">
        <v>880</v>
      </c>
      <c r="G2022" s="9" t="s">
        <v>1594</v>
      </c>
      <c r="H2022" s="9" t="s">
        <v>1595</v>
      </c>
      <c r="I2022" s="9" t="s">
        <v>54</v>
      </c>
      <c r="J2022" s="15">
        <v>5581.9724290141494</v>
      </c>
      <c r="K2022" s="16">
        <v>11.345074012457022</v>
      </c>
      <c r="L2022" s="9" t="s">
        <v>27</v>
      </c>
      <c r="M2022" s="9">
        <v>2021</v>
      </c>
      <c r="N2022" s="9" t="s">
        <v>31</v>
      </c>
      <c r="O2022" s="9" t="s">
        <v>31</v>
      </c>
      <c r="P2022" s="9">
        <v>2035</v>
      </c>
      <c r="Q2022" s="9" t="s">
        <v>32</v>
      </c>
      <c r="R2022" s="17">
        <v>2.951596726352459</v>
      </c>
      <c r="S2022" s="9">
        <v>2035</v>
      </c>
      <c r="T2022" s="9" t="s">
        <v>27</v>
      </c>
      <c r="U2022" s="9" t="s">
        <v>225</v>
      </c>
      <c r="V2022" s="9" t="s">
        <v>226</v>
      </c>
      <c r="W2022" s="9">
        <v>96</v>
      </c>
      <c r="X2022" s="9" t="s">
        <v>227</v>
      </c>
    </row>
    <row r="2023" spans="1:24" ht="36">
      <c r="A2023" s="9" t="s">
        <v>1593</v>
      </c>
      <c r="B2023" s="9" t="s">
        <v>70</v>
      </c>
      <c r="C2023" s="9" t="s">
        <v>383</v>
      </c>
      <c r="D2023" s="9" t="s">
        <v>27</v>
      </c>
      <c r="E2023" s="9" t="s">
        <v>1538</v>
      </c>
      <c r="F2023" s="9" t="s">
        <v>1538</v>
      </c>
      <c r="G2023" s="9" t="s">
        <v>1594</v>
      </c>
      <c r="H2023" s="9" t="s">
        <v>1595</v>
      </c>
      <c r="I2023" s="9" t="s">
        <v>54</v>
      </c>
      <c r="J2023" s="15">
        <v>2908.4186148506437</v>
      </c>
      <c r="K2023" s="16">
        <v>7.7897874019691269</v>
      </c>
      <c r="L2023" s="9" t="s">
        <v>27</v>
      </c>
      <c r="M2023" s="9">
        <v>2021</v>
      </c>
      <c r="N2023" s="9" t="s">
        <v>31</v>
      </c>
      <c r="O2023" s="9" t="s">
        <v>31</v>
      </c>
      <c r="P2023" s="9">
        <v>2035</v>
      </c>
      <c r="Q2023" s="9" t="s">
        <v>32</v>
      </c>
      <c r="R2023" s="17">
        <v>2.2057290240827028</v>
      </c>
      <c r="S2023" s="9">
        <v>2035</v>
      </c>
      <c r="T2023" s="9" t="s">
        <v>27</v>
      </c>
      <c r="U2023" s="9" t="s">
        <v>225</v>
      </c>
      <c r="V2023" s="9" t="s">
        <v>226</v>
      </c>
      <c r="W2023" s="9">
        <v>96</v>
      </c>
      <c r="X2023" s="9" t="s">
        <v>227</v>
      </c>
    </row>
    <row r="2024" spans="1:24" ht="36">
      <c r="A2024" s="9" t="s">
        <v>1593</v>
      </c>
      <c r="B2024" s="9" t="s">
        <v>70</v>
      </c>
      <c r="C2024" s="9" t="s">
        <v>136</v>
      </c>
      <c r="D2024" s="9" t="s">
        <v>27</v>
      </c>
      <c r="E2024" s="9" t="s">
        <v>1116</v>
      </c>
      <c r="F2024" s="9" t="s">
        <v>1116</v>
      </c>
      <c r="G2024" s="9" t="s">
        <v>1594</v>
      </c>
      <c r="H2024" s="9" t="s">
        <v>1595</v>
      </c>
      <c r="I2024" s="9" t="s">
        <v>54</v>
      </c>
      <c r="J2024" s="15">
        <v>2798.9320956269071</v>
      </c>
      <c r="K2024" s="16">
        <v>6.4563943401670061</v>
      </c>
      <c r="L2024" s="9" t="s">
        <v>27</v>
      </c>
      <c r="M2024" s="9">
        <v>2021</v>
      </c>
      <c r="N2024" s="9" t="s">
        <v>31</v>
      </c>
      <c r="O2024" s="9" t="s">
        <v>31</v>
      </c>
      <c r="P2024" s="9">
        <v>2035</v>
      </c>
      <c r="Q2024" s="9" t="s">
        <v>32</v>
      </c>
      <c r="R2024" s="17">
        <v>2.2145886564569399</v>
      </c>
      <c r="S2024" s="9">
        <v>2035</v>
      </c>
      <c r="T2024" s="9" t="s">
        <v>27</v>
      </c>
      <c r="U2024" s="9" t="s">
        <v>225</v>
      </c>
      <c r="V2024" s="9" t="s">
        <v>226</v>
      </c>
      <c r="W2024" s="9">
        <v>96</v>
      </c>
      <c r="X2024" s="9" t="s">
        <v>227</v>
      </c>
    </row>
    <row r="2025" spans="1:24" ht="36">
      <c r="A2025" s="9" t="s">
        <v>1593</v>
      </c>
      <c r="B2025" s="9" t="s">
        <v>70</v>
      </c>
      <c r="C2025" s="9" t="s">
        <v>346</v>
      </c>
      <c r="D2025" s="9" t="s">
        <v>27</v>
      </c>
      <c r="E2025" s="9" t="s">
        <v>882</v>
      </c>
      <c r="F2025" s="9" t="s">
        <v>882</v>
      </c>
      <c r="G2025" s="9" t="s">
        <v>1594</v>
      </c>
      <c r="H2025" s="9" t="s">
        <v>1595</v>
      </c>
      <c r="I2025" s="9" t="s">
        <v>54</v>
      </c>
      <c r="J2025" s="15">
        <v>6497.310298024554</v>
      </c>
      <c r="K2025" s="16">
        <v>17.035826908349822</v>
      </c>
      <c r="L2025" s="9" t="s">
        <v>27</v>
      </c>
      <c r="M2025" s="9">
        <v>2021</v>
      </c>
      <c r="N2025" s="9" t="s">
        <v>31</v>
      </c>
      <c r="O2025" s="9" t="s">
        <v>31</v>
      </c>
      <c r="P2025" s="9">
        <v>2035</v>
      </c>
      <c r="Q2025" s="9" t="s">
        <v>32</v>
      </c>
      <c r="R2025" s="17">
        <v>2.9505273929108</v>
      </c>
      <c r="S2025" s="9">
        <v>2035</v>
      </c>
      <c r="T2025" s="9" t="s">
        <v>27</v>
      </c>
      <c r="U2025" s="9" t="s">
        <v>225</v>
      </c>
      <c r="V2025" s="9" t="s">
        <v>226</v>
      </c>
      <c r="W2025" s="9">
        <v>96</v>
      </c>
      <c r="X2025" s="9" t="s">
        <v>227</v>
      </c>
    </row>
    <row r="2026" spans="1:24" ht="36">
      <c r="A2026" s="9" t="s">
        <v>1593</v>
      </c>
      <c r="B2026" s="9" t="s">
        <v>70</v>
      </c>
      <c r="C2026" s="9" t="s">
        <v>884</v>
      </c>
      <c r="D2026" s="9" t="s">
        <v>27</v>
      </c>
      <c r="E2026" s="9" t="s">
        <v>885</v>
      </c>
      <c r="F2026" s="9" t="s">
        <v>885</v>
      </c>
      <c r="G2026" s="9" t="s">
        <v>1594</v>
      </c>
      <c r="H2026" s="9" t="s">
        <v>1595</v>
      </c>
      <c r="I2026" s="9" t="s">
        <v>54</v>
      </c>
      <c r="J2026" s="15">
        <v>8739.5263722590371</v>
      </c>
      <c r="K2026" s="16">
        <v>19.6201018364874</v>
      </c>
      <c r="L2026" s="9" t="s">
        <v>27</v>
      </c>
      <c r="M2026" s="9">
        <v>2021</v>
      </c>
      <c r="N2026" s="9" t="s">
        <v>31</v>
      </c>
      <c r="O2026" s="9" t="s">
        <v>31</v>
      </c>
      <c r="P2026" s="9">
        <v>2035</v>
      </c>
      <c r="Q2026" s="9" t="s">
        <v>32</v>
      </c>
      <c r="R2026" s="17">
        <v>2.7532130717807943</v>
      </c>
      <c r="S2026" s="9">
        <v>2035</v>
      </c>
      <c r="T2026" s="9" t="s">
        <v>27</v>
      </c>
      <c r="U2026" s="9" t="s">
        <v>225</v>
      </c>
      <c r="V2026" s="9" t="s">
        <v>226</v>
      </c>
      <c r="W2026" s="9">
        <v>96</v>
      </c>
      <c r="X2026" s="9" t="s">
        <v>227</v>
      </c>
    </row>
    <row r="2027" spans="1:24" ht="36">
      <c r="A2027" s="9" t="s">
        <v>1593</v>
      </c>
      <c r="B2027" s="9" t="s">
        <v>70</v>
      </c>
      <c r="C2027" s="9" t="s">
        <v>229</v>
      </c>
      <c r="D2027" s="9" t="s">
        <v>27</v>
      </c>
      <c r="E2027" s="9" t="s">
        <v>887</v>
      </c>
      <c r="F2027" s="9" t="s">
        <v>887</v>
      </c>
      <c r="G2027" s="9" t="s">
        <v>1594</v>
      </c>
      <c r="H2027" s="9" t="s">
        <v>1595</v>
      </c>
      <c r="I2027" s="9" t="s">
        <v>54</v>
      </c>
      <c r="J2027" s="15">
        <v>5451.6571109844981</v>
      </c>
      <c r="K2027" s="16">
        <v>14.380602566246102</v>
      </c>
      <c r="L2027" s="9" t="s">
        <v>27</v>
      </c>
      <c r="M2027" s="9">
        <v>2021</v>
      </c>
      <c r="N2027" s="9" t="s">
        <v>31</v>
      </c>
      <c r="O2027" s="9" t="s">
        <v>31</v>
      </c>
      <c r="P2027" s="9">
        <v>2035</v>
      </c>
      <c r="Q2027" s="9" t="s">
        <v>32</v>
      </c>
      <c r="R2027" s="17">
        <v>4.314052172937112</v>
      </c>
      <c r="S2027" s="9">
        <v>2035</v>
      </c>
      <c r="T2027" s="9" t="s">
        <v>27</v>
      </c>
      <c r="U2027" s="9" t="s">
        <v>225</v>
      </c>
      <c r="V2027" s="9" t="s">
        <v>226</v>
      </c>
      <c r="W2027" s="9">
        <v>96</v>
      </c>
      <c r="X2027" s="9" t="s">
        <v>227</v>
      </c>
    </row>
    <row r="2028" spans="1:24" ht="36">
      <c r="A2028" s="9" t="s">
        <v>1593</v>
      </c>
      <c r="B2028" s="9" t="s">
        <v>70</v>
      </c>
      <c r="C2028" s="9" t="s">
        <v>355</v>
      </c>
      <c r="D2028" s="9" t="s">
        <v>27</v>
      </c>
      <c r="E2028" s="9" t="s">
        <v>889</v>
      </c>
      <c r="F2028" s="9" t="s">
        <v>889</v>
      </c>
      <c r="G2028" s="9" t="s">
        <v>1594</v>
      </c>
      <c r="H2028" s="9" t="s">
        <v>1595</v>
      </c>
      <c r="I2028" s="9" t="s">
        <v>54</v>
      </c>
      <c r="J2028" s="15">
        <v>4073.2529684143578</v>
      </c>
      <c r="K2028" s="16">
        <v>16.362986130594336</v>
      </c>
      <c r="L2028" s="9" t="s">
        <v>27</v>
      </c>
      <c r="M2028" s="9">
        <v>2021</v>
      </c>
      <c r="N2028" s="9" t="s">
        <v>31</v>
      </c>
      <c r="O2028" s="9" t="s">
        <v>31</v>
      </c>
      <c r="P2028" s="9">
        <v>2035</v>
      </c>
      <c r="Q2028" s="9" t="s">
        <v>32</v>
      </c>
      <c r="R2028" s="17">
        <v>1.955321406686459</v>
      </c>
      <c r="S2028" s="9">
        <v>2035</v>
      </c>
      <c r="T2028" s="9" t="s">
        <v>27</v>
      </c>
      <c r="U2028" s="9" t="s">
        <v>225</v>
      </c>
      <c r="V2028" s="9" t="s">
        <v>226</v>
      </c>
      <c r="W2028" s="9">
        <v>96</v>
      </c>
      <c r="X2028" s="9" t="s">
        <v>227</v>
      </c>
    </row>
    <row r="2029" spans="1:24" ht="36">
      <c r="A2029" s="9" t="s">
        <v>1593</v>
      </c>
      <c r="B2029" s="9" t="s">
        <v>70</v>
      </c>
      <c r="C2029" s="9" t="s">
        <v>316</v>
      </c>
      <c r="D2029" s="9" t="s">
        <v>27</v>
      </c>
      <c r="E2029" s="9" t="s">
        <v>891</v>
      </c>
      <c r="F2029" s="9" t="s">
        <v>891</v>
      </c>
      <c r="G2029" s="9" t="s">
        <v>1594</v>
      </c>
      <c r="H2029" s="9" t="s">
        <v>1595</v>
      </c>
      <c r="I2029" s="9" t="s">
        <v>54</v>
      </c>
      <c r="J2029" s="15">
        <v>2179.5614104498904</v>
      </c>
      <c r="K2029" s="16">
        <v>4.8000197179514021</v>
      </c>
      <c r="L2029" s="9" t="s">
        <v>27</v>
      </c>
      <c r="M2029" s="9">
        <v>2021</v>
      </c>
      <c r="N2029" s="9" t="s">
        <v>31</v>
      </c>
      <c r="O2029" s="9" t="s">
        <v>31</v>
      </c>
      <c r="P2029" s="9">
        <v>2035</v>
      </c>
      <c r="Q2029" s="9" t="s">
        <v>32</v>
      </c>
      <c r="R2029" s="17">
        <v>1.5897215452946118</v>
      </c>
      <c r="S2029" s="9">
        <v>2035</v>
      </c>
      <c r="T2029" s="9" t="s">
        <v>27</v>
      </c>
      <c r="U2029" s="9" t="s">
        <v>225</v>
      </c>
      <c r="V2029" s="9" t="s">
        <v>226</v>
      </c>
      <c r="W2029" s="9">
        <v>96</v>
      </c>
      <c r="X2029" s="9" t="s">
        <v>227</v>
      </c>
    </row>
    <row r="2030" spans="1:24" ht="36">
      <c r="A2030" s="9" t="s">
        <v>1593</v>
      </c>
      <c r="B2030" s="9" t="s">
        <v>70</v>
      </c>
      <c r="C2030" s="9" t="s">
        <v>468</v>
      </c>
      <c r="D2030" s="9" t="s">
        <v>27</v>
      </c>
      <c r="E2030" s="9" t="s">
        <v>1539</v>
      </c>
      <c r="F2030" s="9" t="s">
        <v>1539</v>
      </c>
      <c r="G2030" s="9" t="s">
        <v>1594</v>
      </c>
      <c r="H2030" s="9" t="s">
        <v>1595</v>
      </c>
      <c r="I2030" s="9" t="s">
        <v>54</v>
      </c>
      <c r="J2030" s="15">
        <v>5967.8387954818118</v>
      </c>
      <c r="K2030" s="16">
        <v>8.6858501651677216</v>
      </c>
      <c r="L2030" s="9" t="s">
        <v>27</v>
      </c>
      <c r="M2030" s="9">
        <v>2021</v>
      </c>
      <c r="N2030" s="9" t="s">
        <v>31</v>
      </c>
      <c r="O2030" s="9" t="s">
        <v>31</v>
      </c>
      <c r="P2030" s="9">
        <v>2035</v>
      </c>
      <c r="Q2030" s="9" t="s">
        <v>32</v>
      </c>
      <c r="R2030" s="17">
        <v>2.5176151083283322</v>
      </c>
      <c r="S2030" s="9">
        <v>2035</v>
      </c>
      <c r="T2030" s="9" t="s">
        <v>27</v>
      </c>
      <c r="U2030" s="9" t="s">
        <v>225</v>
      </c>
      <c r="V2030" s="9" t="s">
        <v>226</v>
      </c>
      <c r="W2030" s="9">
        <v>96</v>
      </c>
      <c r="X2030" s="9" t="s">
        <v>227</v>
      </c>
    </row>
    <row r="2031" spans="1:24" ht="36">
      <c r="A2031" s="9" t="s">
        <v>1593</v>
      </c>
      <c r="B2031" s="9" t="s">
        <v>70</v>
      </c>
      <c r="C2031" s="9" t="s">
        <v>136</v>
      </c>
      <c r="D2031" s="9" t="s">
        <v>27</v>
      </c>
      <c r="E2031" s="9" t="s">
        <v>1118</v>
      </c>
      <c r="F2031" s="9" t="s">
        <v>1118</v>
      </c>
      <c r="G2031" s="9" t="s">
        <v>1594</v>
      </c>
      <c r="H2031" s="9" t="s">
        <v>1595</v>
      </c>
      <c r="I2031" s="9" t="s">
        <v>54</v>
      </c>
      <c r="J2031" s="15">
        <v>4794.8608868334977</v>
      </c>
      <c r="K2031" s="16">
        <v>9.6521186650385289</v>
      </c>
      <c r="L2031" s="9" t="s">
        <v>27</v>
      </c>
      <c r="M2031" s="9">
        <v>2021</v>
      </c>
      <c r="N2031" s="9" t="s">
        <v>31</v>
      </c>
      <c r="O2031" s="9" t="s">
        <v>31</v>
      </c>
      <c r="P2031" s="9">
        <v>2035</v>
      </c>
      <c r="Q2031" s="9" t="s">
        <v>32</v>
      </c>
      <c r="R2031" s="17">
        <v>2.7641657862845035</v>
      </c>
      <c r="S2031" s="9">
        <v>2035</v>
      </c>
      <c r="T2031" s="9" t="s">
        <v>27</v>
      </c>
      <c r="U2031" s="9" t="s">
        <v>225</v>
      </c>
      <c r="V2031" s="9" t="s">
        <v>226</v>
      </c>
      <c r="W2031" s="9">
        <v>96</v>
      </c>
      <c r="X2031" s="9" t="s">
        <v>227</v>
      </c>
    </row>
    <row r="2032" spans="1:24" ht="36">
      <c r="A2032" s="9" t="s">
        <v>1593</v>
      </c>
      <c r="B2032" s="9" t="s">
        <v>70</v>
      </c>
      <c r="C2032" s="9" t="s">
        <v>273</v>
      </c>
      <c r="D2032" s="9" t="s">
        <v>27</v>
      </c>
      <c r="E2032" s="9" t="s">
        <v>1540</v>
      </c>
      <c r="F2032" s="9" t="s">
        <v>1540</v>
      </c>
      <c r="G2032" s="9" t="s">
        <v>1594</v>
      </c>
      <c r="H2032" s="9" t="s">
        <v>1595</v>
      </c>
      <c r="I2032" s="9" t="s">
        <v>54</v>
      </c>
      <c r="J2032" s="15">
        <v>4451.5605272044295</v>
      </c>
      <c r="K2032" s="16">
        <v>12.460476350312572</v>
      </c>
      <c r="L2032" s="9" t="s">
        <v>27</v>
      </c>
      <c r="M2032" s="9">
        <v>2021</v>
      </c>
      <c r="N2032" s="9" t="s">
        <v>31</v>
      </c>
      <c r="O2032" s="9" t="s">
        <v>31</v>
      </c>
      <c r="P2032" s="9">
        <v>2035</v>
      </c>
      <c r="Q2032" s="9" t="s">
        <v>32</v>
      </c>
      <c r="R2032" s="17">
        <v>3.543750327225053</v>
      </c>
      <c r="S2032" s="9">
        <v>2035</v>
      </c>
      <c r="T2032" s="9" t="s">
        <v>27</v>
      </c>
      <c r="U2032" s="9" t="s">
        <v>225</v>
      </c>
      <c r="V2032" s="9" t="s">
        <v>226</v>
      </c>
      <c r="W2032" s="9">
        <v>96</v>
      </c>
      <c r="X2032" s="9" t="s">
        <v>227</v>
      </c>
    </row>
    <row r="2033" spans="1:24" ht="36">
      <c r="A2033" s="9" t="s">
        <v>1593</v>
      </c>
      <c r="B2033" s="9" t="s">
        <v>70</v>
      </c>
      <c r="C2033" s="9" t="s">
        <v>383</v>
      </c>
      <c r="D2033" s="9" t="s">
        <v>27</v>
      </c>
      <c r="E2033" s="9" t="s">
        <v>893</v>
      </c>
      <c r="F2033" s="9" t="s">
        <v>893</v>
      </c>
      <c r="G2033" s="9" t="s">
        <v>1594</v>
      </c>
      <c r="H2033" s="9" t="s">
        <v>1595</v>
      </c>
      <c r="I2033" s="9" t="s">
        <v>54</v>
      </c>
      <c r="J2033" s="15">
        <v>70315.076606922536</v>
      </c>
      <c r="K2033" s="16">
        <v>171.0486012882111</v>
      </c>
      <c r="L2033" s="9" t="s">
        <v>27</v>
      </c>
      <c r="M2033" s="9">
        <v>2021</v>
      </c>
      <c r="N2033" s="9" t="s">
        <v>31</v>
      </c>
      <c r="O2033" s="9" t="s">
        <v>31</v>
      </c>
      <c r="P2033" s="9">
        <v>2035</v>
      </c>
      <c r="Q2033" s="9" t="s">
        <v>32</v>
      </c>
      <c r="R2033" s="17">
        <v>48.130313704792776</v>
      </c>
      <c r="S2033" s="9">
        <v>2035</v>
      </c>
      <c r="T2033" s="9" t="s">
        <v>27</v>
      </c>
      <c r="U2033" s="9" t="s">
        <v>225</v>
      </c>
      <c r="V2033" s="9" t="s">
        <v>226</v>
      </c>
      <c r="W2033" s="9">
        <v>96</v>
      </c>
      <c r="X2033" s="9" t="s">
        <v>227</v>
      </c>
    </row>
    <row r="2034" spans="1:24" ht="36">
      <c r="A2034" s="9" t="s">
        <v>1593</v>
      </c>
      <c r="B2034" s="9" t="s">
        <v>70</v>
      </c>
      <c r="C2034" s="9" t="s">
        <v>252</v>
      </c>
      <c r="D2034" s="9" t="s">
        <v>27</v>
      </c>
      <c r="E2034" s="9" t="s">
        <v>1541</v>
      </c>
      <c r="F2034" s="9" t="s">
        <v>1541</v>
      </c>
      <c r="G2034" s="9" t="s">
        <v>1594</v>
      </c>
      <c r="H2034" s="9" t="s">
        <v>1595</v>
      </c>
      <c r="I2034" s="9" t="s">
        <v>54</v>
      </c>
      <c r="J2034" s="15">
        <v>839.16507977147057</v>
      </c>
      <c r="K2034" s="16">
        <v>4.0785199797485898</v>
      </c>
      <c r="L2034" s="9" t="s">
        <v>27</v>
      </c>
      <c r="M2034" s="9">
        <v>2021</v>
      </c>
      <c r="N2034" s="9" t="s">
        <v>31</v>
      </c>
      <c r="O2034" s="9" t="s">
        <v>31</v>
      </c>
      <c r="P2034" s="9">
        <v>2035</v>
      </c>
      <c r="Q2034" s="9" t="s">
        <v>32</v>
      </c>
      <c r="R2034" s="17">
        <v>0.3289468331490657</v>
      </c>
      <c r="S2034" s="9">
        <v>2035</v>
      </c>
      <c r="T2034" s="9" t="s">
        <v>27</v>
      </c>
      <c r="U2034" s="9" t="s">
        <v>225</v>
      </c>
      <c r="V2034" s="9" t="s">
        <v>226</v>
      </c>
      <c r="W2034" s="9">
        <v>96</v>
      </c>
      <c r="X2034" s="9" t="s">
        <v>227</v>
      </c>
    </row>
    <row r="2035" spans="1:24" ht="36">
      <c r="A2035" s="9" t="s">
        <v>1593</v>
      </c>
      <c r="B2035" s="9" t="s">
        <v>70</v>
      </c>
      <c r="C2035" s="9" t="s">
        <v>276</v>
      </c>
      <c r="D2035" s="9" t="s">
        <v>27</v>
      </c>
      <c r="E2035" s="9" t="s">
        <v>1542</v>
      </c>
      <c r="F2035" s="9" t="s">
        <v>1542</v>
      </c>
      <c r="G2035" s="9" t="s">
        <v>1594</v>
      </c>
      <c r="H2035" s="9" t="s">
        <v>1595</v>
      </c>
      <c r="I2035" s="9" t="s">
        <v>54</v>
      </c>
      <c r="J2035" s="15">
        <v>1843.8278389719867</v>
      </c>
      <c r="K2035" s="16">
        <v>5.2846439103869152</v>
      </c>
      <c r="L2035" s="9" t="s">
        <v>27</v>
      </c>
      <c r="M2035" s="9">
        <v>2021</v>
      </c>
      <c r="N2035" s="9" t="s">
        <v>31</v>
      </c>
      <c r="O2035" s="9" t="s">
        <v>31</v>
      </c>
      <c r="P2035" s="9">
        <v>2035</v>
      </c>
      <c r="Q2035" s="9" t="s">
        <v>32</v>
      </c>
      <c r="R2035" s="17">
        <v>0.92390538674192779</v>
      </c>
      <c r="S2035" s="9">
        <v>2035</v>
      </c>
      <c r="T2035" s="9" t="s">
        <v>27</v>
      </c>
      <c r="U2035" s="9" t="s">
        <v>225</v>
      </c>
      <c r="V2035" s="9" t="s">
        <v>226</v>
      </c>
      <c r="W2035" s="9">
        <v>96</v>
      </c>
      <c r="X2035" s="9" t="s">
        <v>227</v>
      </c>
    </row>
    <row r="2036" spans="1:24" ht="36">
      <c r="A2036" s="9" t="s">
        <v>1593</v>
      </c>
      <c r="B2036" s="9" t="s">
        <v>70</v>
      </c>
      <c r="C2036" s="9" t="s">
        <v>276</v>
      </c>
      <c r="D2036" s="9" t="s">
        <v>27</v>
      </c>
      <c r="E2036" s="9" t="s">
        <v>895</v>
      </c>
      <c r="F2036" s="9" t="s">
        <v>895</v>
      </c>
      <c r="G2036" s="9" t="s">
        <v>1594</v>
      </c>
      <c r="H2036" s="9" t="s">
        <v>1595</v>
      </c>
      <c r="I2036" s="9" t="s">
        <v>54</v>
      </c>
      <c r="J2036" s="15">
        <v>5574.5879477151648</v>
      </c>
      <c r="K2036" s="16">
        <v>11.703514816750054</v>
      </c>
      <c r="L2036" s="9" t="s">
        <v>27</v>
      </c>
      <c r="M2036" s="9">
        <v>2021</v>
      </c>
      <c r="N2036" s="9" t="s">
        <v>31</v>
      </c>
      <c r="O2036" s="9" t="s">
        <v>31</v>
      </c>
      <c r="P2036" s="9">
        <v>2035</v>
      </c>
      <c r="Q2036" s="9" t="s">
        <v>32</v>
      </c>
      <c r="R2036" s="17">
        <v>3.7051713159523008</v>
      </c>
      <c r="S2036" s="9">
        <v>2035</v>
      </c>
      <c r="T2036" s="9" t="s">
        <v>27</v>
      </c>
      <c r="U2036" s="9" t="s">
        <v>225</v>
      </c>
      <c r="V2036" s="9" t="s">
        <v>226</v>
      </c>
      <c r="W2036" s="9">
        <v>96</v>
      </c>
      <c r="X2036" s="9" t="s">
        <v>227</v>
      </c>
    </row>
    <row r="2037" spans="1:24" ht="36">
      <c r="A2037" s="9" t="s">
        <v>1593</v>
      </c>
      <c r="B2037" s="9" t="s">
        <v>70</v>
      </c>
      <c r="C2037" s="9" t="s">
        <v>234</v>
      </c>
      <c r="D2037" s="9" t="s">
        <v>27</v>
      </c>
      <c r="E2037" s="9" t="s">
        <v>1543</v>
      </c>
      <c r="F2037" s="9" t="s">
        <v>1543</v>
      </c>
      <c r="G2037" s="9" t="s">
        <v>1594</v>
      </c>
      <c r="H2037" s="9" t="s">
        <v>1595</v>
      </c>
      <c r="I2037" s="9" t="s">
        <v>54</v>
      </c>
      <c r="J2037" s="15">
        <v>11178.640425741814</v>
      </c>
      <c r="K2037" s="16">
        <v>23.630044813258429</v>
      </c>
      <c r="L2037" s="9" t="s">
        <v>27</v>
      </c>
      <c r="M2037" s="9">
        <v>2021</v>
      </c>
      <c r="N2037" s="9" t="s">
        <v>31</v>
      </c>
      <c r="O2037" s="9" t="s">
        <v>31</v>
      </c>
      <c r="P2037" s="9">
        <v>2035</v>
      </c>
      <c r="Q2037" s="9" t="s">
        <v>32</v>
      </c>
      <c r="R2037" s="17">
        <v>5.7751817972327935</v>
      </c>
      <c r="S2037" s="9">
        <v>2035</v>
      </c>
      <c r="T2037" s="9" t="s">
        <v>27</v>
      </c>
      <c r="U2037" s="9" t="s">
        <v>225</v>
      </c>
      <c r="V2037" s="9" t="s">
        <v>226</v>
      </c>
      <c r="W2037" s="9">
        <v>96</v>
      </c>
      <c r="X2037" s="9" t="s">
        <v>227</v>
      </c>
    </row>
    <row r="2038" spans="1:24" ht="36">
      <c r="A2038" s="9" t="s">
        <v>1593</v>
      </c>
      <c r="B2038" s="9" t="s">
        <v>70</v>
      </c>
      <c r="C2038" s="9" t="s">
        <v>383</v>
      </c>
      <c r="D2038" s="9" t="s">
        <v>27</v>
      </c>
      <c r="E2038" s="9" t="s">
        <v>1544</v>
      </c>
      <c r="F2038" s="9" t="s">
        <v>1544</v>
      </c>
      <c r="G2038" s="9" t="s">
        <v>1594</v>
      </c>
      <c r="H2038" s="9" t="s">
        <v>1595</v>
      </c>
      <c r="I2038" s="9" t="s">
        <v>54</v>
      </c>
      <c r="J2038" s="15">
        <v>6368.9115086324809</v>
      </c>
      <c r="K2038" s="16">
        <v>15.856871868490906</v>
      </c>
      <c r="L2038" s="9" t="s">
        <v>27</v>
      </c>
      <c r="M2038" s="9">
        <v>2021</v>
      </c>
      <c r="N2038" s="9" t="s">
        <v>31</v>
      </c>
      <c r="O2038" s="9" t="s">
        <v>31</v>
      </c>
      <c r="P2038" s="9">
        <v>2035</v>
      </c>
      <c r="Q2038" s="9" t="s">
        <v>32</v>
      </c>
      <c r="R2038" s="17">
        <v>3.8537057656783413</v>
      </c>
      <c r="S2038" s="9">
        <v>2035</v>
      </c>
      <c r="T2038" s="9" t="s">
        <v>27</v>
      </c>
      <c r="U2038" s="9" t="s">
        <v>225</v>
      </c>
      <c r="V2038" s="9" t="s">
        <v>226</v>
      </c>
      <c r="W2038" s="9">
        <v>96</v>
      </c>
      <c r="X2038" s="9" t="s">
        <v>227</v>
      </c>
    </row>
    <row r="2039" spans="1:24" ht="36">
      <c r="A2039" s="9" t="s">
        <v>1593</v>
      </c>
      <c r="B2039" s="9" t="s">
        <v>70</v>
      </c>
      <c r="C2039" s="9" t="s">
        <v>458</v>
      </c>
      <c r="D2039" s="9" t="s">
        <v>27</v>
      </c>
      <c r="E2039" s="9" t="s">
        <v>1545</v>
      </c>
      <c r="F2039" s="9" t="s">
        <v>1545</v>
      </c>
      <c r="G2039" s="9" t="s">
        <v>1594</v>
      </c>
      <c r="H2039" s="9" t="s">
        <v>1595</v>
      </c>
      <c r="I2039" s="9" t="s">
        <v>54</v>
      </c>
      <c r="J2039" s="15">
        <v>6905.6150729863275</v>
      </c>
      <c r="K2039" s="16">
        <v>16.350943623881442</v>
      </c>
      <c r="L2039" s="9" t="s">
        <v>27</v>
      </c>
      <c r="M2039" s="9">
        <v>2021</v>
      </c>
      <c r="N2039" s="9" t="s">
        <v>31</v>
      </c>
      <c r="O2039" s="9" t="s">
        <v>31</v>
      </c>
      <c r="P2039" s="9">
        <v>2035</v>
      </c>
      <c r="Q2039" s="9" t="s">
        <v>32</v>
      </c>
      <c r="R2039" s="17">
        <v>4.264170005870815</v>
      </c>
      <c r="S2039" s="9">
        <v>2035</v>
      </c>
      <c r="T2039" s="9" t="s">
        <v>27</v>
      </c>
      <c r="U2039" s="9" t="s">
        <v>225</v>
      </c>
      <c r="V2039" s="9" t="s">
        <v>226</v>
      </c>
      <c r="W2039" s="9">
        <v>96</v>
      </c>
      <c r="X2039" s="9" t="s">
        <v>227</v>
      </c>
    </row>
    <row r="2040" spans="1:24" ht="36">
      <c r="A2040" s="9" t="s">
        <v>1593</v>
      </c>
      <c r="B2040" s="9" t="s">
        <v>70</v>
      </c>
      <c r="C2040" s="9" t="s">
        <v>355</v>
      </c>
      <c r="D2040" s="9" t="s">
        <v>27</v>
      </c>
      <c r="E2040" s="9" t="s">
        <v>1120</v>
      </c>
      <c r="F2040" s="9" t="s">
        <v>1120</v>
      </c>
      <c r="G2040" s="9" t="s">
        <v>1594</v>
      </c>
      <c r="H2040" s="9" t="s">
        <v>1595</v>
      </c>
      <c r="I2040" s="9" t="s">
        <v>54</v>
      </c>
      <c r="J2040" s="15">
        <v>5105.3625392140739</v>
      </c>
      <c r="K2040" s="16">
        <v>10.870963040999738</v>
      </c>
      <c r="L2040" s="9" t="s">
        <v>27</v>
      </c>
      <c r="M2040" s="9">
        <v>2021</v>
      </c>
      <c r="N2040" s="9" t="s">
        <v>31</v>
      </c>
      <c r="O2040" s="9" t="s">
        <v>31</v>
      </c>
      <c r="P2040" s="9">
        <v>2035</v>
      </c>
      <c r="Q2040" s="9" t="s">
        <v>32</v>
      </c>
      <c r="R2040" s="17">
        <v>3.0623122583770477</v>
      </c>
      <c r="S2040" s="9">
        <v>2035</v>
      </c>
      <c r="T2040" s="9" t="s">
        <v>27</v>
      </c>
      <c r="U2040" s="9" t="s">
        <v>225</v>
      </c>
      <c r="V2040" s="9" t="s">
        <v>226</v>
      </c>
      <c r="W2040" s="9">
        <v>96</v>
      </c>
      <c r="X2040" s="9" t="s">
        <v>227</v>
      </c>
    </row>
    <row r="2041" spans="1:24" ht="36">
      <c r="A2041" s="9" t="s">
        <v>1593</v>
      </c>
      <c r="B2041" s="9" t="s">
        <v>70</v>
      </c>
      <c r="C2041" s="9" t="s">
        <v>136</v>
      </c>
      <c r="D2041" s="9" t="s">
        <v>27</v>
      </c>
      <c r="E2041" s="9" t="s">
        <v>897</v>
      </c>
      <c r="F2041" s="9" t="s">
        <v>897</v>
      </c>
      <c r="G2041" s="9" t="s">
        <v>1594</v>
      </c>
      <c r="H2041" s="9" t="s">
        <v>1595</v>
      </c>
      <c r="I2041" s="9" t="s">
        <v>54</v>
      </c>
      <c r="J2041" s="15">
        <v>3228.0089692969377</v>
      </c>
      <c r="K2041" s="16">
        <v>6.4460581034797872</v>
      </c>
      <c r="L2041" s="9" t="s">
        <v>27</v>
      </c>
      <c r="M2041" s="9">
        <v>2021</v>
      </c>
      <c r="N2041" s="9" t="s">
        <v>31</v>
      </c>
      <c r="O2041" s="9" t="s">
        <v>31</v>
      </c>
      <c r="P2041" s="9">
        <v>2035</v>
      </c>
      <c r="Q2041" s="9" t="s">
        <v>32</v>
      </c>
      <c r="R2041" s="17">
        <v>1.8037978105793884</v>
      </c>
      <c r="S2041" s="9">
        <v>2035</v>
      </c>
      <c r="T2041" s="9" t="s">
        <v>27</v>
      </c>
      <c r="U2041" s="9" t="s">
        <v>225</v>
      </c>
      <c r="V2041" s="9" t="s">
        <v>226</v>
      </c>
      <c r="W2041" s="9">
        <v>96</v>
      </c>
      <c r="X2041" s="9" t="s">
        <v>227</v>
      </c>
    </row>
    <row r="2042" spans="1:24" ht="36">
      <c r="A2042" s="9" t="s">
        <v>1593</v>
      </c>
      <c r="B2042" s="9" t="s">
        <v>70</v>
      </c>
      <c r="C2042" s="9" t="s">
        <v>247</v>
      </c>
      <c r="D2042" s="9" t="s">
        <v>27</v>
      </c>
      <c r="E2042" s="9" t="s">
        <v>1546</v>
      </c>
      <c r="F2042" s="9" t="s">
        <v>1546</v>
      </c>
      <c r="G2042" s="9" t="s">
        <v>1594</v>
      </c>
      <c r="H2042" s="9" t="s">
        <v>1595</v>
      </c>
      <c r="I2042" s="9" t="s">
        <v>54</v>
      </c>
      <c r="J2042" s="15">
        <v>39366.682906205664</v>
      </c>
      <c r="K2042" s="16">
        <v>108.03182539011623</v>
      </c>
      <c r="L2042" s="9" t="s">
        <v>27</v>
      </c>
      <c r="M2042" s="9">
        <v>2021</v>
      </c>
      <c r="N2042" s="9" t="s">
        <v>31</v>
      </c>
      <c r="O2042" s="9" t="s">
        <v>31</v>
      </c>
      <c r="P2042" s="9">
        <v>2035</v>
      </c>
      <c r="Q2042" s="9" t="s">
        <v>32</v>
      </c>
      <c r="R2042" s="17">
        <v>14.165503790181589</v>
      </c>
      <c r="S2042" s="9">
        <v>2035</v>
      </c>
      <c r="T2042" s="9" t="s">
        <v>27</v>
      </c>
      <c r="U2042" s="9" t="s">
        <v>225</v>
      </c>
      <c r="V2042" s="9" t="s">
        <v>226</v>
      </c>
      <c r="W2042" s="9">
        <v>96</v>
      </c>
      <c r="X2042" s="9" t="s">
        <v>227</v>
      </c>
    </row>
    <row r="2043" spans="1:24" ht="36">
      <c r="A2043" s="9" t="s">
        <v>1593</v>
      </c>
      <c r="B2043" s="9" t="s">
        <v>70</v>
      </c>
      <c r="C2043" s="9" t="s">
        <v>346</v>
      </c>
      <c r="D2043" s="9" t="s">
        <v>27</v>
      </c>
      <c r="E2043" s="9" t="s">
        <v>901</v>
      </c>
      <c r="F2043" s="9" t="s">
        <v>901</v>
      </c>
      <c r="G2043" s="9" t="s">
        <v>1594</v>
      </c>
      <c r="H2043" s="9" t="s">
        <v>1595</v>
      </c>
      <c r="I2043" s="9" t="s">
        <v>54</v>
      </c>
      <c r="J2043" s="15">
        <v>1443.4756452957231</v>
      </c>
      <c r="K2043" s="16">
        <v>5.6204675618280877</v>
      </c>
      <c r="L2043" s="9" t="s">
        <v>27</v>
      </c>
      <c r="M2043" s="9">
        <v>2021</v>
      </c>
      <c r="N2043" s="9" t="s">
        <v>31</v>
      </c>
      <c r="O2043" s="9" t="s">
        <v>31</v>
      </c>
      <c r="P2043" s="9">
        <v>2035</v>
      </c>
      <c r="Q2043" s="9" t="s">
        <v>32</v>
      </c>
      <c r="R2043" s="17">
        <v>1.1627145763171027</v>
      </c>
      <c r="S2043" s="9">
        <v>2035</v>
      </c>
      <c r="T2043" s="9" t="s">
        <v>27</v>
      </c>
      <c r="U2043" s="9" t="s">
        <v>225</v>
      </c>
      <c r="V2043" s="9" t="s">
        <v>226</v>
      </c>
      <c r="W2043" s="9">
        <v>96</v>
      </c>
      <c r="X2043" s="9" t="s">
        <v>227</v>
      </c>
    </row>
    <row r="2044" spans="1:24" ht="36">
      <c r="A2044" s="9" t="s">
        <v>1593</v>
      </c>
      <c r="B2044" s="9" t="s">
        <v>70</v>
      </c>
      <c r="C2044" s="9" t="s">
        <v>355</v>
      </c>
      <c r="D2044" s="9" t="s">
        <v>27</v>
      </c>
      <c r="E2044" s="9" t="s">
        <v>903</v>
      </c>
      <c r="F2044" s="9" t="s">
        <v>903</v>
      </c>
      <c r="G2044" s="9" t="s">
        <v>1594</v>
      </c>
      <c r="H2044" s="9" t="s">
        <v>1595</v>
      </c>
      <c r="I2044" s="9" t="s">
        <v>54</v>
      </c>
      <c r="J2044" s="15">
        <v>3734.8969399854459</v>
      </c>
      <c r="K2044" s="16">
        <v>8.8673262262752193</v>
      </c>
      <c r="L2044" s="9" t="s">
        <v>27</v>
      </c>
      <c r="M2044" s="9">
        <v>2021</v>
      </c>
      <c r="N2044" s="9" t="s">
        <v>31</v>
      </c>
      <c r="O2044" s="9" t="s">
        <v>31</v>
      </c>
      <c r="P2044" s="9">
        <v>2035</v>
      </c>
      <c r="Q2044" s="9" t="s">
        <v>32</v>
      </c>
      <c r="R2044" s="17">
        <v>1.6088014030344988</v>
      </c>
      <c r="S2044" s="9">
        <v>2035</v>
      </c>
      <c r="T2044" s="9" t="s">
        <v>27</v>
      </c>
      <c r="U2044" s="9" t="s">
        <v>225</v>
      </c>
      <c r="V2044" s="9" t="s">
        <v>226</v>
      </c>
      <c r="W2044" s="9">
        <v>96</v>
      </c>
      <c r="X2044" s="9" t="s">
        <v>227</v>
      </c>
    </row>
    <row r="2045" spans="1:24" ht="36">
      <c r="A2045" s="9" t="s">
        <v>1593</v>
      </c>
      <c r="B2045" s="9" t="s">
        <v>70</v>
      </c>
      <c r="C2045" s="9" t="s">
        <v>294</v>
      </c>
      <c r="D2045" s="9" t="s">
        <v>27</v>
      </c>
      <c r="E2045" s="9" t="s">
        <v>905</v>
      </c>
      <c r="F2045" s="9" t="s">
        <v>905</v>
      </c>
      <c r="G2045" s="9" t="s">
        <v>1594</v>
      </c>
      <c r="H2045" s="9" t="s">
        <v>1595</v>
      </c>
      <c r="I2045" s="9" t="s">
        <v>54</v>
      </c>
      <c r="J2045" s="15">
        <v>1709.0285108813005</v>
      </c>
      <c r="K2045" s="16">
        <v>6.3670261860872666</v>
      </c>
      <c r="L2045" s="9" t="s">
        <v>27</v>
      </c>
      <c r="M2045" s="9">
        <v>2021</v>
      </c>
      <c r="N2045" s="9" t="s">
        <v>31</v>
      </c>
      <c r="O2045" s="9" t="s">
        <v>31</v>
      </c>
      <c r="P2045" s="9">
        <v>2035</v>
      </c>
      <c r="Q2045" s="9" t="s">
        <v>32</v>
      </c>
      <c r="R2045" s="17">
        <v>0.58954407979753676</v>
      </c>
      <c r="S2045" s="9">
        <v>2035</v>
      </c>
      <c r="T2045" s="9" t="s">
        <v>27</v>
      </c>
      <c r="U2045" s="9" t="s">
        <v>225</v>
      </c>
      <c r="V2045" s="9" t="s">
        <v>226</v>
      </c>
      <c r="W2045" s="9">
        <v>96</v>
      </c>
      <c r="X2045" s="9" t="s">
        <v>227</v>
      </c>
    </row>
    <row r="2046" spans="1:24" ht="36">
      <c r="A2046" s="9" t="s">
        <v>1593</v>
      </c>
      <c r="B2046" s="9" t="s">
        <v>70</v>
      </c>
      <c r="C2046" s="9" t="s">
        <v>346</v>
      </c>
      <c r="D2046" s="9" t="s">
        <v>27</v>
      </c>
      <c r="E2046" s="9" t="s">
        <v>907</v>
      </c>
      <c r="F2046" s="9" t="s">
        <v>907</v>
      </c>
      <c r="G2046" s="9" t="s">
        <v>1594</v>
      </c>
      <c r="H2046" s="9" t="s">
        <v>1595</v>
      </c>
      <c r="I2046" s="9" t="s">
        <v>54</v>
      </c>
      <c r="J2046" s="15">
        <v>6300.7031694959587</v>
      </c>
      <c r="K2046" s="16">
        <v>19.908814804232353</v>
      </c>
      <c r="L2046" s="9" t="s">
        <v>27</v>
      </c>
      <c r="M2046" s="9">
        <v>2021</v>
      </c>
      <c r="N2046" s="9" t="s">
        <v>31</v>
      </c>
      <c r="O2046" s="9" t="s">
        <v>31</v>
      </c>
      <c r="P2046" s="9">
        <v>2035</v>
      </c>
      <c r="Q2046" s="9" t="s">
        <v>32</v>
      </c>
      <c r="R2046" s="17">
        <v>3.5853310763384467</v>
      </c>
      <c r="S2046" s="9">
        <v>2035</v>
      </c>
      <c r="T2046" s="9" t="s">
        <v>27</v>
      </c>
      <c r="U2046" s="9" t="s">
        <v>225</v>
      </c>
      <c r="V2046" s="9" t="s">
        <v>226</v>
      </c>
      <c r="W2046" s="9">
        <v>96</v>
      </c>
      <c r="X2046" s="9" t="s">
        <v>227</v>
      </c>
    </row>
    <row r="2047" spans="1:24" ht="36">
      <c r="A2047" s="9" t="s">
        <v>1593</v>
      </c>
      <c r="B2047" s="9" t="s">
        <v>70</v>
      </c>
      <c r="C2047" s="9" t="s">
        <v>355</v>
      </c>
      <c r="D2047" s="9" t="s">
        <v>27</v>
      </c>
      <c r="E2047" s="9" t="s">
        <v>1547</v>
      </c>
      <c r="F2047" s="9" t="s">
        <v>1547</v>
      </c>
      <c r="G2047" s="9" t="s">
        <v>1594</v>
      </c>
      <c r="H2047" s="9" t="s">
        <v>1595</v>
      </c>
      <c r="I2047" s="9" t="s">
        <v>54</v>
      </c>
      <c r="J2047" s="15">
        <v>411.70882257696877</v>
      </c>
      <c r="K2047" s="16">
        <v>0.76791955001181056</v>
      </c>
      <c r="L2047" s="9" t="s">
        <v>27</v>
      </c>
      <c r="M2047" s="9">
        <v>2021</v>
      </c>
      <c r="N2047" s="9" t="s">
        <v>31</v>
      </c>
      <c r="O2047" s="9" t="s">
        <v>31</v>
      </c>
      <c r="P2047" s="9">
        <v>2035</v>
      </c>
      <c r="Q2047" s="9" t="s">
        <v>32</v>
      </c>
      <c r="R2047" s="17">
        <v>0.58031282765711312</v>
      </c>
      <c r="S2047" s="9">
        <v>2035</v>
      </c>
      <c r="T2047" s="9" t="s">
        <v>27</v>
      </c>
      <c r="U2047" s="9" t="s">
        <v>225</v>
      </c>
      <c r="V2047" s="9" t="s">
        <v>226</v>
      </c>
      <c r="W2047" s="9">
        <v>96</v>
      </c>
      <c r="X2047" s="9" t="s">
        <v>227</v>
      </c>
    </row>
    <row r="2048" spans="1:24" ht="36">
      <c r="A2048" s="9" t="s">
        <v>1593</v>
      </c>
      <c r="B2048" s="9" t="s">
        <v>70</v>
      </c>
      <c r="C2048" s="9" t="s">
        <v>298</v>
      </c>
      <c r="D2048" s="9" t="s">
        <v>27</v>
      </c>
      <c r="E2048" s="9" t="s">
        <v>1548</v>
      </c>
      <c r="F2048" s="9" t="s">
        <v>1548</v>
      </c>
      <c r="G2048" s="9" t="s">
        <v>1594</v>
      </c>
      <c r="H2048" s="9" t="s">
        <v>1595</v>
      </c>
      <c r="I2048" s="9" t="s">
        <v>54</v>
      </c>
      <c r="J2048" s="15">
        <v>2197.8035433553823</v>
      </c>
      <c r="K2048" s="16">
        <v>3.9386695431785723</v>
      </c>
      <c r="L2048" s="9" t="s">
        <v>27</v>
      </c>
      <c r="M2048" s="9">
        <v>2021</v>
      </c>
      <c r="N2048" s="9" t="s">
        <v>31</v>
      </c>
      <c r="O2048" s="9" t="s">
        <v>31</v>
      </c>
      <c r="P2048" s="9">
        <v>2035</v>
      </c>
      <c r="Q2048" s="9" t="s">
        <v>32</v>
      </c>
      <c r="R2048" s="17">
        <v>1.7241100657541282</v>
      </c>
      <c r="S2048" s="9">
        <v>2035</v>
      </c>
      <c r="T2048" s="9" t="s">
        <v>27</v>
      </c>
      <c r="U2048" s="9" t="s">
        <v>225</v>
      </c>
      <c r="V2048" s="9" t="s">
        <v>226</v>
      </c>
      <c r="W2048" s="9">
        <v>96</v>
      </c>
      <c r="X2048" s="9" t="s">
        <v>227</v>
      </c>
    </row>
    <row r="2049" spans="1:24" ht="36">
      <c r="A2049" s="9" t="s">
        <v>1593</v>
      </c>
      <c r="B2049" s="9" t="s">
        <v>70</v>
      </c>
      <c r="C2049" s="9" t="s">
        <v>346</v>
      </c>
      <c r="D2049" s="9" t="s">
        <v>27</v>
      </c>
      <c r="E2049" s="9" t="s">
        <v>1549</v>
      </c>
      <c r="F2049" s="9" t="s">
        <v>1549</v>
      </c>
      <c r="G2049" s="9" t="s">
        <v>1594</v>
      </c>
      <c r="H2049" s="9" t="s">
        <v>1595</v>
      </c>
      <c r="I2049" s="9" t="s">
        <v>54</v>
      </c>
      <c r="J2049" s="15">
        <v>4362.0280373047663</v>
      </c>
      <c r="K2049" s="16">
        <v>12.015549291418056</v>
      </c>
      <c r="L2049" s="9" t="s">
        <v>27</v>
      </c>
      <c r="M2049" s="9">
        <v>2021</v>
      </c>
      <c r="N2049" s="9" t="s">
        <v>31</v>
      </c>
      <c r="O2049" s="9" t="s">
        <v>31</v>
      </c>
      <c r="P2049" s="9">
        <v>2035</v>
      </c>
      <c r="Q2049" s="9" t="s">
        <v>32</v>
      </c>
      <c r="R2049" s="17">
        <v>2.9992779869186643</v>
      </c>
      <c r="S2049" s="9">
        <v>2035</v>
      </c>
      <c r="T2049" s="9" t="s">
        <v>27</v>
      </c>
      <c r="U2049" s="9" t="s">
        <v>225</v>
      </c>
      <c r="V2049" s="9" t="s">
        <v>226</v>
      </c>
      <c r="W2049" s="9">
        <v>96</v>
      </c>
      <c r="X2049" s="9" t="s">
        <v>227</v>
      </c>
    </row>
    <row r="2050" spans="1:24" ht="36">
      <c r="A2050" s="9" t="s">
        <v>1593</v>
      </c>
      <c r="B2050" s="9" t="s">
        <v>70</v>
      </c>
      <c r="C2050" s="9" t="s">
        <v>252</v>
      </c>
      <c r="D2050" s="9" t="s">
        <v>27</v>
      </c>
      <c r="E2050" s="9" t="s">
        <v>1550</v>
      </c>
      <c r="F2050" s="9" t="s">
        <v>1550</v>
      </c>
      <c r="G2050" s="9" t="s">
        <v>1594</v>
      </c>
      <c r="H2050" s="9" t="s">
        <v>1595</v>
      </c>
      <c r="I2050" s="9" t="s">
        <v>54</v>
      </c>
      <c r="J2050" s="15">
        <v>1374.7833425219426</v>
      </c>
      <c r="K2050" s="16">
        <v>3.5007391175098586</v>
      </c>
      <c r="L2050" s="9" t="s">
        <v>27</v>
      </c>
      <c r="M2050" s="9">
        <v>2021</v>
      </c>
      <c r="N2050" s="9" t="s">
        <v>31</v>
      </c>
      <c r="O2050" s="9" t="s">
        <v>31</v>
      </c>
      <c r="P2050" s="9">
        <v>2035</v>
      </c>
      <c r="Q2050" s="9" t="s">
        <v>32</v>
      </c>
      <c r="R2050" s="17">
        <v>1.0136398501840416</v>
      </c>
      <c r="S2050" s="9">
        <v>2035</v>
      </c>
      <c r="T2050" s="9" t="s">
        <v>27</v>
      </c>
      <c r="U2050" s="9" t="s">
        <v>225</v>
      </c>
      <c r="V2050" s="9" t="s">
        <v>226</v>
      </c>
      <c r="W2050" s="9">
        <v>96</v>
      </c>
      <c r="X2050" s="9" t="s">
        <v>227</v>
      </c>
    </row>
    <row r="2051" spans="1:24" ht="36">
      <c r="A2051" s="9" t="s">
        <v>1593</v>
      </c>
      <c r="B2051" s="9" t="s">
        <v>70</v>
      </c>
      <c r="C2051" s="9" t="s">
        <v>346</v>
      </c>
      <c r="D2051" s="9" t="s">
        <v>27</v>
      </c>
      <c r="E2051" s="9" t="s">
        <v>1551</v>
      </c>
      <c r="F2051" s="9" t="s">
        <v>1551</v>
      </c>
      <c r="G2051" s="9" t="s">
        <v>1594</v>
      </c>
      <c r="H2051" s="9" t="s">
        <v>1595</v>
      </c>
      <c r="I2051" s="9" t="s">
        <v>54</v>
      </c>
      <c r="J2051" s="15">
        <v>6365.854764491145</v>
      </c>
      <c r="K2051" s="16">
        <v>26.521423540054812</v>
      </c>
      <c r="L2051" s="9" t="s">
        <v>27</v>
      </c>
      <c r="M2051" s="9">
        <v>2021</v>
      </c>
      <c r="N2051" s="9" t="s">
        <v>31</v>
      </c>
      <c r="O2051" s="9" t="s">
        <v>31</v>
      </c>
      <c r="P2051" s="9">
        <v>2035</v>
      </c>
      <c r="Q2051" s="9" t="s">
        <v>32</v>
      </c>
      <c r="R2051" s="17">
        <v>2.4763799904829717</v>
      </c>
      <c r="S2051" s="9">
        <v>2035</v>
      </c>
      <c r="T2051" s="9" t="s">
        <v>27</v>
      </c>
      <c r="U2051" s="9" t="s">
        <v>225</v>
      </c>
      <c r="V2051" s="9" t="s">
        <v>226</v>
      </c>
      <c r="W2051" s="9">
        <v>96</v>
      </c>
      <c r="X2051" s="9" t="s">
        <v>227</v>
      </c>
    </row>
    <row r="2052" spans="1:24" ht="36">
      <c r="A2052" s="9" t="s">
        <v>1593</v>
      </c>
      <c r="B2052" s="9" t="s">
        <v>70</v>
      </c>
      <c r="C2052" s="9" t="s">
        <v>346</v>
      </c>
      <c r="D2052" s="9" t="s">
        <v>27</v>
      </c>
      <c r="E2052" s="9" t="s">
        <v>1122</v>
      </c>
      <c r="F2052" s="9" t="s">
        <v>1122</v>
      </c>
      <c r="G2052" s="9" t="s">
        <v>1594</v>
      </c>
      <c r="H2052" s="9" t="s">
        <v>1595</v>
      </c>
      <c r="I2052" s="9" t="s">
        <v>54</v>
      </c>
      <c r="J2052" s="15">
        <v>5583.4157087758367</v>
      </c>
      <c r="K2052" s="16">
        <v>10.270738325531232</v>
      </c>
      <c r="L2052" s="9" t="s">
        <v>27</v>
      </c>
      <c r="M2052" s="9">
        <v>2021</v>
      </c>
      <c r="N2052" s="9" t="s">
        <v>31</v>
      </c>
      <c r="O2052" s="9" t="s">
        <v>31</v>
      </c>
      <c r="P2052" s="9">
        <v>2035</v>
      </c>
      <c r="Q2052" s="9" t="s">
        <v>32</v>
      </c>
      <c r="R2052" s="17">
        <v>2.5841544904623199</v>
      </c>
      <c r="S2052" s="9">
        <v>2035</v>
      </c>
      <c r="T2052" s="9" t="s">
        <v>27</v>
      </c>
      <c r="U2052" s="9" t="s">
        <v>225</v>
      </c>
      <c r="V2052" s="9" t="s">
        <v>226</v>
      </c>
      <c r="W2052" s="9">
        <v>96</v>
      </c>
      <c r="X2052" s="9" t="s">
        <v>227</v>
      </c>
    </row>
    <row r="2053" spans="1:24" ht="36">
      <c r="A2053" s="9" t="s">
        <v>1593</v>
      </c>
      <c r="B2053" s="9" t="s">
        <v>70</v>
      </c>
      <c r="C2053" s="9" t="s">
        <v>458</v>
      </c>
      <c r="D2053" s="9" t="s">
        <v>27</v>
      </c>
      <c r="E2053" s="9" t="s">
        <v>1552</v>
      </c>
      <c r="F2053" s="9" t="s">
        <v>1552</v>
      </c>
      <c r="G2053" s="9" t="s">
        <v>1594</v>
      </c>
      <c r="H2053" s="9" t="s">
        <v>1595</v>
      </c>
      <c r="I2053" s="9" t="s">
        <v>54</v>
      </c>
      <c r="J2053" s="15">
        <v>1886.9789431000784</v>
      </c>
      <c r="K2053" s="16">
        <v>4.9662781458488094</v>
      </c>
      <c r="L2053" s="9" t="s">
        <v>27</v>
      </c>
      <c r="M2053" s="9">
        <v>2021</v>
      </c>
      <c r="N2053" s="9" t="s">
        <v>31</v>
      </c>
      <c r="O2053" s="9" t="s">
        <v>31</v>
      </c>
      <c r="P2053" s="9">
        <v>2035</v>
      </c>
      <c r="Q2053" s="9" t="s">
        <v>32</v>
      </c>
      <c r="R2053" s="17">
        <v>1.128725052317741</v>
      </c>
      <c r="S2053" s="9">
        <v>2035</v>
      </c>
      <c r="T2053" s="9" t="s">
        <v>27</v>
      </c>
      <c r="U2053" s="9" t="s">
        <v>225</v>
      </c>
      <c r="V2053" s="9" t="s">
        <v>226</v>
      </c>
      <c r="W2053" s="9">
        <v>96</v>
      </c>
      <c r="X2053" s="9" t="s">
        <v>227</v>
      </c>
    </row>
    <row r="2054" spans="1:24" ht="36">
      <c r="A2054" s="9" t="s">
        <v>1593</v>
      </c>
      <c r="B2054" s="9" t="s">
        <v>70</v>
      </c>
      <c r="C2054" s="9" t="s">
        <v>136</v>
      </c>
      <c r="D2054" s="9" t="s">
        <v>27</v>
      </c>
      <c r="E2054" s="9" t="s">
        <v>1553</v>
      </c>
      <c r="F2054" s="9" t="s">
        <v>1553</v>
      </c>
      <c r="G2054" s="9" t="s">
        <v>1594</v>
      </c>
      <c r="H2054" s="9" t="s">
        <v>1595</v>
      </c>
      <c r="I2054" s="9" t="s">
        <v>54</v>
      </c>
      <c r="J2054" s="15">
        <v>2024.1302356512767</v>
      </c>
      <c r="K2054" s="16">
        <v>4.1739793045196487</v>
      </c>
      <c r="L2054" s="9" t="s">
        <v>27</v>
      </c>
      <c r="M2054" s="9">
        <v>2021</v>
      </c>
      <c r="N2054" s="9" t="s">
        <v>31</v>
      </c>
      <c r="O2054" s="9" t="s">
        <v>31</v>
      </c>
      <c r="P2054" s="9">
        <v>2035</v>
      </c>
      <c r="Q2054" s="9" t="s">
        <v>32</v>
      </c>
      <c r="R2054" s="17">
        <v>1.6106301589342067</v>
      </c>
      <c r="S2054" s="9">
        <v>2035</v>
      </c>
      <c r="T2054" s="9" t="s">
        <v>27</v>
      </c>
      <c r="U2054" s="9" t="s">
        <v>225</v>
      </c>
      <c r="V2054" s="9" t="s">
        <v>226</v>
      </c>
      <c r="W2054" s="9">
        <v>96</v>
      </c>
      <c r="X2054" s="9" t="s">
        <v>227</v>
      </c>
    </row>
    <row r="2055" spans="1:24" ht="36">
      <c r="A2055" s="9" t="s">
        <v>1593</v>
      </c>
      <c r="B2055" s="9" t="s">
        <v>70</v>
      </c>
      <c r="C2055" s="9" t="s">
        <v>229</v>
      </c>
      <c r="D2055" s="9" t="s">
        <v>27</v>
      </c>
      <c r="E2055" s="9" t="s">
        <v>1554</v>
      </c>
      <c r="F2055" s="9" t="s">
        <v>1554</v>
      </c>
      <c r="G2055" s="9" t="s">
        <v>1594</v>
      </c>
      <c r="H2055" s="9" t="s">
        <v>1595</v>
      </c>
      <c r="I2055" s="9" t="s">
        <v>54</v>
      </c>
      <c r="J2055" s="15">
        <v>575.67241561863386</v>
      </c>
      <c r="K2055" s="16">
        <v>1.6076377270243409</v>
      </c>
      <c r="L2055" s="9" t="s">
        <v>27</v>
      </c>
      <c r="M2055" s="9">
        <v>2021</v>
      </c>
      <c r="N2055" s="9" t="s">
        <v>31</v>
      </c>
      <c r="O2055" s="9" t="s">
        <v>31</v>
      </c>
      <c r="P2055" s="9">
        <v>2035</v>
      </c>
      <c r="Q2055" s="9" t="s">
        <v>32</v>
      </c>
      <c r="R2055" s="17">
        <v>0.62232205395519768</v>
      </c>
      <c r="S2055" s="9">
        <v>2035</v>
      </c>
      <c r="T2055" s="9" t="s">
        <v>27</v>
      </c>
      <c r="U2055" s="9" t="s">
        <v>225</v>
      </c>
      <c r="V2055" s="9" t="s">
        <v>226</v>
      </c>
      <c r="W2055" s="9">
        <v>96</v>
      </c>
      <c r="X2055" s="9" t="s">
        <v>227</v>
      </c>
    </row>
    <row r="2056" spans="1:24" ht="36">
      <c r="A2056" s="9" t="s">
        <v>1593</v>
      </c>
      <c r="B2056" s="9" t="s">
        <v>70</v>
      </c>
      <c r="C2056" s="9" t="s">
        <v>112</v>
      </c>
      <c r="D2056" s="9" t="s">
        <v>27</v>
      </c>
      <c r="E2056" s="9" t="s">
        <v>909</v>
      </c>
      <c r="F2056" s="9" t="s">
        <v>909</v>
      </c>
      <c r="G2056" s="9" t="s">
        <v>1594</v>
      </c>
      <c r="H2056" s="9" t="s">
        <v>1595</v>
      </c>
      <c r="I2056" s="9" t="s">
        <v>54</v>
      </c>
      <c r="J2056" s="15">
        <v>10050.397006889692</v>
      </c>
      <c r="K2056" s="16">
        <v>25.477737912643249</v>
      </c>
      <c r="L2056" s="9" t="s">
        <v>27</v>
      </c>
      <c r="M2056" s="9">
        <v>2021</v>
      </c>
      <c r="N2056" s="9" t="s">
        <v>31</v>
      </c>
      <c r="O2056" s="9" t="s">
        <v>31</v>
      </c>
      <c r="P2056" s="9">
        <v>2035</v>
      </c>
      <c r="Q2056" s="9" t="s">
        <v>32</v>
      </c>
      <c r="R2056" s="17">
        <v>5.9017471497855052</v>
      </c>
      <c r="S2056" s="9">
        <v>2035</v>
      </c>
      <c r="T2056" s="9" t="s">
        <v>27</v>
      </c>
      <c r="U2056" s="9" t="s">
        <v>225</v>
      </c>
      <c r="V2056" s="9" t="s">
        <v>226</v>
      </c>
      <c r="W2056" s="9">
        <v>96</v>
      </c>
      <c r="X2056" s="9" t="s">
        <v>227</v>
      </c>
    </row>
    <row r="2057" spans="1:24" ht="36">
      <c r="A2057" s="9" t="s">
        <v>1593</v>
      </c>
      <c r="B2057" s="9" t="s">
        <v>70</v>
      </c>
      <c r="C2057" s="9" t="s">
        <v>1555</v>
      </c>
      <c r="D2057" s="9" t="s">
        <v>27</v>
      </c>
      <c r="E2057" s="9" t="s">
        <v>1556</v>
      </c>
      <c r="F2057" s="9" t="s">
        <v>1556</v>
      </c>
      <c r="G2057" s="9" t="s">
        <v>1594</v>
      </c>
      <c r="H2057" s="9" t="s">
        <v>1595</v>
      </c>
      <c r="I2057" s="9" t="s">
        <v>54</v>
      </c>
      <c r="J2057" s="15">
        <v>8088.1230340987286</v>
      </c>
      <c r="K2057" s="16">
        <v>17.407106492951858</v>
      </c>
      <c r="L2057" s="9" t="s">
        <v>27</v>
      </c>
      <c r="M2057" s="9">
        <v>2021</v>
      </c>
      <c r="N2057" s="9" t="s">
        <v>31</v>
      </c>
      <c r="O2057" s="9" t="s">
        <v>31</v>
      </c>
      <c r="P2057" s="9">
        <v>2035</v>
      </c>
      <c r="Q2057" s="9" t="s">
        <v>32</v>
      </c>
      <c r="R2057" s="17">
        <v>4.5053394859839502</v>
      </c>
      <c r="S2057" s="9">
        <v>2035</v>
      </c>
      <c r="T2057" s="9" t="s">
        <v>27</v>
      </c>
      <c r="U2057" s="9" t="s">
        <v>225</v>
      </c>
      <c r="V2057" s="9" t="s">
        <v>226</v>
      </c>
      <c r="W2057" s="9">
        <v>96</v>
      </c>
      <c r="X2057" s="9" t="s">
        <v>227</v>
      </c>
    </row>
    <row r="2058" spans="1:24" ht="36">
      <c r="A2058" s="9" t="s">
        <v>1593</v>
      </c>
      <c r="B2058" s="9" t="s">
        <v>70</v>
      </c>
      <c r="C2058" s="9" t="s">
        <v>270</v>
      </c>
      <c r="D2058" s="9" t="s">
        <v>27</v>
      </c>
      <c r="E2058" s="9" t="s">
        <v>911</v>
      </c>
      <c r="F2058" s="9" t="s">
        <v>911</v>
      </c>
      <c r="G2058" s="9" t="s">
        <v>1594</v>
      </c>
      <c r="H2058" s="9" t="s">
        <v>1595</v>
      </c>
      <c r="I2058" s="9" t="s">
        <v>54</v>
      </c>
      <c r="J2058" s="15">
        <v>7760.8871365147579</v>
      </c>
      <c r="K2058" s="16">
        <v>19.093817958404152</v>
      </c>
      <c r="L2058" s="9" t="s">
        <v>27</v>
      </c>
      <c r="M2058" s="9">
        <v>2021</v>
      </c>
      <c r="N2058" s="9" t="s">
        <v>31</v>
      </c>
      <c r="O2058" s="9" t="s">
        <v>31</v>
      </c>
      <c r="P2058" s="9">
        <v>2035</v>
      </c>
      <c r="Q2058" s="9" t="s">
        <v>32</v>
      </c>
      <c r="R2058" s="17">
        <v>4.5200998559330188</v>
      </c>
      <c r="S2058" s="9">
        <v>2035</v>
      </c>
      <c r="T2058" s="9" t="s">
        <v>27</v>
      </c>
      <c r="U2058" s="9" t="s">
        <v>225</v>
      </c>
      <c r="V2058" s="9" t="s">
        <v>226</v>
      </c>
      <c r="W2058" s="9">
        <v>96</v>
      </c>
      <c r="X2058" s="9" t="s">
        <v>227</v>
      </c>
    </row>
    <row r="2059" spans="1:24" ht="36">
      <c r="A2059" s="9" t="s">
        <v>1593</v>
      </c>
      <c r="B2059" s="9" t="s">
        <v>70</v>
      </c>
      <c r="C2059" s="9" t="s">
        <v>288</v>
      </c>
      <c r="D2059" s="9" t="s">
        <v>27</v>
      </c>
      <c r="E2059" s="9" t="s">
        <v>1124</v>
      </c>
      <c r="F2059" s="9" t="s">
        <v>1124</v>
      </c>
      <c r="G2059" s="9" t="s">
        <v>1594</v>
      </c>
      <c r="H2059" s="9" t="s">
        <v>1595</v>
      </c>
      <c r="I2059" s="9" t="s">
        <v>54</v>
      </c>
      <c r="J2059" s="15">
        <v>1978.8205408749263</v>
      </c>
      <c r="K2059" s="16">
        <v>4.1471476008828754</v>
      </c>
      <c r="L2059" s="9" t="s">
        <v>27</v>
      </c>
      <c r="M2059" s="9">
        <v>2021</v>
      </c>
      <c r="N2059" s="9" t="s">
        <v>31</v>
      </c>
      <c r="O2059" s="9" t="s">
        <v>31</v>
      </c>
      <c r="P2059" s="9">
        <v>2035</v>
      </c>
      <c r="Q2059" s="9" t="s">
        <v>32</v>
      </c>
      <c r="R2059" s="17">
        <v>1.3878474961915328</v>
      </c>
      <c r="S2059" s="9">
        <v>2035</v>
      </c>
      <c r="T2059" s="9" t="s">
        <v>27</v>
      </c>
      <c r="U2059" s="9" t="s">
        <v>225</v>
      </c>
      <c r="V2059" s="9" t="s">
        <v>226</v>
      </c>
      <c r="W2059" s="9">
        <v>96</v>
      </c>
      <c r="X2059" s="9" t="s">
        <v>227</v>
      </c>
    </row>
    <row r="2060" spans="1:24" ht="36">
      <c r="A2060" s="9" t="s">
        <v>1593</v>
      </c>
      <c r="B2060" s="9" t="s">
        <v>70</v>
      </c>
      <c r="C2060" s="9" t="s">
        <v>458</v>
      </c>
      <c r="D2060" s="9" t="s">
        <v>27</v>
      </c>
      <c r="E2060" s="9" t="s">
        <v>1557</v>
      </c>
      <c r="F2060" s="9" t="s">
        <v>1557</v>
      </c>
      <c r="G2060" s="9" t="s">
        <v>1594</v>
      </c>
      <c r="H2060" s="9" t="s">
        <v>1595</v>
      </c>
      <c r="I2060" s="9" t="s">
        <v>54</v>
      </c>
      <c r="J2060" s="15">
        <v>1564.4709091422317</v>
      </c>
      <c r="K2060" s="16">
        <v>4.5295564846658953</v>
      </c>
      <c r="L2060" s="9" t="s">
        <v>27</v>
      </c>
      <c r="M2060" s="9">
        <v>2021</v>
      </c>
      <c r="N2060" s="9" t="s">
        <v>31</v>
      </c>
      <c r="O2060" s="9" t="s">
        <v>31</v>
      </c>
      <c r="P2060" s="9">
        <v>2035</v>
      </c>
      <c r="Q2060" s="9" t="s">
        <v>32</v>
      </c>
      <c r="R2060" s="17">
        <v>1.1438922884572396</v>
      </c>
      <c r="S2060" s="9">
        <v>2035</v>
      </c>
      <c r="T2060" s="9" t="s">
        <v>27</v>
      </c>
      <c r="U2060" s="9" t="s">
        <v>225</v>
      </c>
      <c r="V2060" s="9" t="s">
        <v>226</v>
      </c>
      <c r="W2060" s="9">
        <v>96</v>
      </c>
      <c r="X2060" s="9" t="s">
        <v>227</v>
      </c>
    </row>
    <row r="2061" spans="1:24" ht="36">
      <c r="A2061" s="9" t="s">
        <v>1593</v>
      </c>
      <c r="B2061" s="9" t="s">
        <v>70</v>
      </c>
      <c r="C2061" s="9" t="s">
        <v>252</v>
      </c>
      <c r="D2061" s="9" t="s">
        <v>27</v>
      </c>
      <c r="E2061" s="9" t="s">
        <v>1558</v>
      </c>
      <c r="F2061" s="9" t="s">
        <v>1558</v>
      </c>
      <c r="G2061" s="9" t="s">
        <v>1594</v>
      </c>
      <c r="H2061" s="9" t="s">
        <v>1595</v>
      </c>
      <c r="I2061" s="9" t="s">
        <v>54</v>
      </c>
      <c r="J2061" s="15">
        <v>17021.918296388412</v>
      </c>
      <c r="K2061" s="16">
        <v>35.585791228576205</v>
      </c>
      <c r="L2061" s="9" t="s">
        <v>27</v>
      </c>
      <c r="M2061" s="9">
        <v>2021</v>
      </c>
      <c r="N2061" s="9" t="s">
        <v>31</v>
      </c>
      <c r="O2061" s="9" t="s">
        <v>31</v>
      </c>
      <c r="P2061" s="9">
        <v>2035</v>
      </c>
      <c r="Q2061" s="9" t="s">
        <v>32</v>
      </c>
      <c r="R2061" s="17">
        <v>8.9228744474426325</v>
      </c>
      <c r="S2061" s="9">
        <v>2035</v>
      </c>
      <c r="T2061" s="9" t="s">
        <v>27</v>
      </c>
      <c r="U2061" s="9" t="s">
        <v>225</v>
      </c>
      <c r="V2061" s="9" t="s">
        <v>226</v>
      </c>
      <c r="W2061" s="9">
        <v>96</v>
      </c>
      <c r="X2061" s="9" t="s">
        <v>227</v>
      </c>
    </row>
    <row r="2062" spans="1:24" ht="36">
      <c r="A2062" s="9" t="s">
        <v>1593</v>
      </c>
      <c r="B2062" s="9" t="s">
        <v>70</v>
      </c>
      <c r="C2062" s="9" t="s">
        <v>241</v>
      </c>
      <c r="D2062" s="9" t="s">
        <v>27</v>
      </c>
      <c r="E2062" s="9" t="s">
        <v>1559</v>
      </c>
      <c r="F2062" s="9" t="s">
        <v>1559</v>
      </c>
      <c r="G2062" s="9" t="s">
        <v>1594</v>
      </c>
      <c r="H2062" s="9" t="s">
        <v>1595</v>
      </c>
      <c r="I2062" s="9" t="s">
        <v>54</v>
      </c>
      <c r="J2062" s="15">
        <v>247106.02134154804</v>
      </c>
      <c r="K2062" s="16">
        <v>518.10022913024034</v>
      </c>
      <c r="L2062" s="9" t="s">
        <v>27</v>
      </c>
      <c r="M2062" s="9">
        <v>2021</v>
      </c>
      <c r="N2062" s="9" t="s">
        <v>31</v>
      </c>
      <c r="O2062" s="9" t="s">
        <v>31</v>
      </c>
      <c r="P2062" s="9">
        <v>2035</v>
      </c>
      <c r="Q2062" s="9" t="s">
        <v>32</v>
      </c>
      <c r="R2062" s="17">
        <v>138.55460593686311</v>
      </c>
      <c r="S2062" s="9">
        <v>2035</v>
      </c>
      <c r="T2062" s="9" t="s">
        <v>27</v>
      </c>
      <c r="U2062" s="9" t="s">
        <v>225</v>
      </c>
      <c r="V2062" s="9" t="s">
        <v>226</v>
      </c>
      <c r="W2062" s="9">
        <v>96</v>
      </c>
      <c r="X2062" s="9" t="s">
        <v>227</v>
      </c>
    </row>
    <row r="2063" spans="1:24" ht="36">
      <c r="A2063" s="9" t="s">
        <v>1593</v>
      </c>
      <c r="B2063" s="9" t="s">
        <v>70</v>
      </c>
      <c r="C2063" s="9" t="s">
        <v>298</v>
      </c>
      <c r="D2063" s="9" t="s">
        <v>27</v>
      </c>
      <c r="E2063" s="9" t="s">
        <v>899</v>
      </c>
      <c r="F2063" s="9" t="s">
        <v>899</v>
      </c>
      <c r="G2063" s="9" t="s">
        <v>1594</v>
      </c>
      <c r="H2063" s="9" t="s">
        <v>1595</v>
      </c>
      <c r="I2063" s="9" t="s">
        <v>54</v>
      </c>
      <c r="J2063" s="15">
        <v>7761.5030167743662</v>
      </c>
      <c r="K2063" s="16">
        <v>14.480402011221676</v>
      </c>
      <c r="L2063" s="9" t="s">
        <v>27</v>
      </c>
      <c r="M2063" s="9">
        <v>2021</v>
      </c>
      <c r="N2063" s="9" t="s">
        <v>31</v>
      </c>
      <c r="O2063" s="9" t="s">
        <v>31</v>
      </c>
      <c r="P2063" s="9">
        <v>2035</v>
      </c>
      <c r="Q2063" s="9" t="s">
        <v>32</v>
      </c>
      <c r="R2063" s="17">
        <v>4.0863604204168364</v>
      </c>
      <c r="S2063" s="9">
        <v>2035</v>
      </c>
      <c r="T2063" s="9" t="s">
        <v>27</v>
      </c>
      <c r="U2063" s="9" t="s">
        <v>225</v>
      </c>
      <c r="V2063" s="9" t="s">
        <v>226</v>
      </c>
      <c r="W2063" s="9">
        <v>96</v>
      </c>
      <c r="X2063" s="9" t="s">
        <v>227</v>
      </c>
    </row>
    <row r="2064" spans="1:24" ht="36">
      <c r="A2064" s="9" t="s">
        <v>1593</v>
      </c>
      <c r="B2064" s="9" t="s">
        <v>70</v>
      </c>
      <c r="C2064" s="9" t="s">
        <v>316</v>
      </c>
      <c r="D2064" s="9" t="s">
        <v>27</v>
      </c>
      <c r="E2064" s="9" t="s">
        <v>1560</v>
      </c>
      <c r="F2064" s="9" t="s">
        <v>1560</v>
      </c>
      <c r="G2064" s="9" t="s">
        <v>1594</v>
      </c>
      <c r="H2064" s="9" t="s">
        <v>1595</v>
      </c>
      <c r="I2064" s="9" t="s">
        <v>54</v>
      </c>
      <c r="J2064" s="15">
        <v>1756.1573030032914</v>
      </c>
      <c r="K2064" s="16">
        <v>3.5876788931356347</v>
      </c>
      <c r="L2064" s="9" t="s">
        <v>27</v>
      </c>
      <c r="M2064" s="9">
        <v>2021</v>
      </c>
      <c r="N2064" s="9" t="s">
        <v>31</v>
      </c>
      <c r="O2064" s="9" t="s">
        <v>31</v>
      </c>
      <c r="P2064" s="9">
        <v>2035</v>
      </c>
      <c r="Q2064" s="9" t="s">
        <v>32</v>
      </c>
      <c r="R2064" s="17">
        <v>0.8987696607186707</v>
      </c>
      <c r="S2064" s="9">
        <v>2035</v>
      </c>
      <c r="T2064" s="9" t="s">
        <v>27</v>
      </c>
      <c r="U2064" s="9" t="s">
        <v>225</v>
      </c>
      <c r="V2064" s="9" t="s">
        <v>226</v>
      </c>
      <c r="W2064" s="9">
        <v>96</v>
      </c>
      <c r="X2064" s="9" t="s">
        <v>227</v>
      </c>
    </row>
    <row r="2065" spans="1:24" ht="36">
      <c r="A2065" s="9" t="s">
        <v>1593</v>
      </c>
      <c r="B2065" s="9" t="s">
        <v>70</v>
      </c>
      <c r="C2065" s="9" t="s">
        <v>355</v>
      </c>
      <c r="D2065" s="9" t="s">
        <v>27</v>
      </c>
      <c r="E2065" s="9" t="s">
        <v>1561</v>
      </c>
      <c r="F2065" s="9" t="s">
        <v>1561</v>
      </c>
      <c r="G2065" s="9" t="s">
        <v>1594</v>
      </c>
      <c r="H2065" s="9" t="s">
        <v>1595</v>
      </c>
      <c r="I2065" s="9" t="s">
        <v>54</v>
      </c>
      <c r="J2065" s="15">
        <v>5456.8238934789233</v>
      </c>
      <c r="K2065" s="16">
        <v>15.798946409261845</v>
      </c>
      <c r="L2065" s="9" t="s">
        <v>27</v>
      </c>
      <c r="M2065" s="9">
        <v>2021</v>
      </c>
      <c r="N2065" s="9" t="s">
        <v>31</v>
      </c>
      <c r="O2065" s="9" t="s">
        <v>31</v>
      </c>
      <c r="P2065" s="9">
        <v>2035</v>
      </c>
      <c r="Q2065" s="9" t="s">
        <v>32</v>
      </c>
      <c r="R2065" s="17">
        <v>2.9899563549038608</v>
      </c>
      <c r="S2065" s="9">
        <v>2035</v>
      </c>
      <c r="T2065" s="9" t="s">
        <v>27</v>
      </c>
      <c r="U2065" s="9" t="s">
        <v>225</v>
      </c>
      <c r="V2065" s="9" t="s">
        <v>226</v>
      </c>
      <c r="W2065" s="9">
        <v>96</v>
      </c>
      <c r="X2065" s="9" t="s">
        <v>227</v>
      </c>
    </row>
    <row r="2066" spans="1:24" ht="36">
      <c r="A2066" s="9" t="s">
        <v>1593</v>
      </c>
      <c r="B2066" s="9" t="s">
        <v>70</v>
      </c>
      <c r="C2066" s="9" t="s">
        <v>294</v>
      </c>
      <c r="D2066" s="9" t="s">
        <v>27</v>
      </c>
      <c r="E2066" s="9" t="s">
        <v>1562</v>
      </c>
      <c r="F2066" s="9" t="s">
        <v>1562</v>
      </c>
      <c r="G2066" s="9" t="s">
        <v>1594</v>
      </c>
      <c r="H2066" s="9" t="s">
        <v>1595</v>
      </c>
      <c r="I2066" s="9" t="s">
        <v>54</v>
      </c>
      <c r="J2066" s="15">
        <v>2156.9196542990735</v>
      </c>
      <c r="K2066" s="16">
        <v>6.2448520774287353</v>
      </c>
      <c r="L2066" s="9" t="s">
        <v>27</v>
      </c>
      <c r="M2066" s="9">
        <v>2021</v>
      </c>
      <c r="N2066" s="9" t="s">
        <v>31</v>
      </c>
      <c r="O2066" s="9" t="s">
        <v>31</v>
      </c>
      <c r="P2066" s="9">
        <v>2035</v>
      </c>
      <c r="Q2066" s="9" t="s">
        <v>32</v>
      </c>
      <c r="R2066" s="17">
        <v>0.78042339475677414</v>
      </c>
      <c r="S2066" s="9">
        <v>2035</v>
      </c>
      <c r="T2066" s="9" t="s">
        <v>27</v>
      </c>
      <c r="U2066" s="9" t="s">
        <v>225</v>
      </c>
      <c r="V2066" s="9" t="s">
        <v>226</v>
      </c>
      <c r="W2066" s="9">
        <v>96</v>
      </c>
      <c r="X2066" s="9" t="s">
        <v>227</v>
      </c>
    </row>
    <row r="2067" spans="1:24" ht="36">
      <c r="A2067" s="9" t="s">
        <v>1593</v>
      </c>
      <c r="B2067" s="9" t="s">
        <v>70</v>
      </c>
      <c r="C2067" s="9" t="s">
        <v>455</v>
      </c>
      <c r="D2067" s="9" t="s">
        <v>27</v>
      </c>
      <c r="E2067" s="9" t="s">
        <v>1563</v>
      </c>
      <c r="F2067" s="9" t="s">
        <v>1563</v>
      </c>
      <c r="G2067" s="9" t="s">
        <v>1594</v>
      </c>
      <c r="H2067" s="9" t="s">
        <v>1595</v>
      </c>
      <c r="I2067" s="9" t="s">
        <v>54</v>
      </c>
      <c r="J2067" s="15">
        <v>8130.7109133328986</v>
      </c>
      <c r="K2067" s="16">
        <v>23.491229894971994</v>
      </c>
      <c r="L2067" s="9" t="s">
        <v>27</v>
      </c>
      <c r="M2067" s="9">
        <v>2021</v>
      </c>
      <c r="N2067" s="9" t="s">
        <v>31</v>
      </c>
      <c r="O2067" s="9" t="s">
        <v>31</v>
      </c>
      <c r="P2067" s="9">
        <v>2035</v>
      </c>
      <c r="Q2067" s="9" t="s">
        <v>32</v>
      </c>
      <c r="R2067" s="17">
        <v>4.6812224360412173</v>
      </c>
      <c r="S2067" s="9">
        <v>2035</v>
      </c>
      <c r="T2067" s="9" t="s">
        <v>27</v>
      </c>
      <c r="U2067" s="9" t="s">
        <v>225</v>
      </c>
      <c r="V2067" s="9" t="s">
        <v>226</v>
      </c>
      <c r="W2067" s="9">
        <v>96</v>
      </c>
      <c r="X2067" s="9" t="s">
        <v>227</v>
      </c>
    </row>
    <row r="2068" spans="1:24" ht="36">
      <c r="A2068" s="9" t="s">
        <v>1593</v>
      </c>
      <c r="B2068" s="9" t="s">
        <v>70</v>
      </c>
      <c r="C2068" s="9" t="s">
        <v>468</v>
      </c>
      <c r="D2068" s="9" t="s">
        <v>27</v>
      </c>
      <c r="E2068" s="9" t="s">
        <v>1564</v>
      </c>
      <c r="F2068" s="9" t="s">
        <v>1564</v>
      </c>
      <c r="G2068" s="9" t="s">
        <v>1594</v>
      </c>
      <c r="H2068" s="9" t="s">
        <v>1595</v>
      </c>
      <c r="I2068" s="9" t="s">
        <v>54</v>
      </c>
      <c r="J2068" s="15">
        <v>4496.2535388469059</v>
      </c>
      <c r="K2068" s="16">
        <v>11.502255402745714</v>
      </c>
      <c r="L2068" s="9" t="s">
        <v>27</v>
      </c>
      <c r="M2068" s="9">
        <v>2021</v>
      </c>
      <c r="N2068" s="9" t="s">
        <v>31</v>
      </c>
      <c r="O2068" s="9" t="s">
        <v>31</v>
      </c>
      <c r="P2068" s="9">
        <v>2035</v>
      </c>
      <c r="Q2068" s="9" t="s">
        <v>32</v>
      </c>
      <c r="R2068" s="17">
        <v>1.7980959821182461</v>
      </c>
      <c r="S2068" s="9">
        <v>2035</v>
      </c>
      <c r="T2068" s="9" t="s">
        <v>27</v>
      </c>
      <c r="U2068" s="9" t="s">
        <v>225</v>
      </c>
      <c r="V2068" s="9" t="s">
        <v>226</v>
      </c>
      <c r="W2068" s="9">
        <v>96</v>
      </c>
      <c r="X2068" s="9" t="s">
        <v>227</v>
      </c>
    </row>
    <row r="2069" spans="1:24" ht="36">
      <c r="A2069" s="9" t="s">
        <v>1593</v>
      </c>
      <c r="B2069" s="9" t="s">
        <v>70</v>
      </c>
      <c r="C2069" s="9" t="s">
        <v>276</v>
      </c>
      <c r="D2069" s="9" t="s">
        <v>27</v>
      </c>
      <c r="E2069" s="9" t="s">
        <v>913</v>
      </c>
      <c r="F2069" s="9" t="s">
        <v>913</v>
      </c>
      <c r="G2069" s="9" t="s">
        <v>1594</v>
      </c>
      <c r="H2069" s="9" t="s">
        <v>1595</v>
      </c>
      <c r="I2069" s="9" t="s">
        <v>54</v>
      </c>
      <c r="J2069" s="15">
        <v>4641.8571023864824</v>
      </c>
      <c r="K2069" s="16">
        <v>17.332876205243188</v>
      </c>
      <c r="L2069" s="9" t="s">
        <v>27</v>
      </c>
      <c r="M2069" s="9">
        <v>2021</v>
      </c>
      <c r="N2069" s="9" t="s">
        <v>31</v>
      </c>
      <c r="O2069" s="9" t="s">
        <v>31</v>
      </c>
      <c r="P2069" s="9">
        <v>2035</v>
      </c>
      <c r="Q2069" s="9" t="s">
        <v>32</v>
      </c>
      <c r="R2069" s="17">
        <v>1.897072532060242</v>
      </c>
      <c r="S2069" s="9">
        <v>2035</v>
      </c>
      <c r="T2069" s="9" t="s">
        <v>27</v>
      </c>
      <c r="U2069" s="9" t="s">
        <v>225</v>
      </c>
      <c r="V2069" s="9" t="s">
        <v>226</v>
      </c>
      <c r="W2069" s="9">
        <v>96</v>
      </c>
      <c r="X2069" s="9" t="s">
        <v>227</v>
      </c>
    </row>
    <row r="2070" spans="1:24" ht="36">
      <c r="A2070" s="9" t="s">
        <v>1593</v>
      </c>
      <c r="B2070" s="9" t="s">
        <v>70</v>
      </c>
      <c r="C2070" s="9" t="s">
        <v>316</v>
      </c>
      <c r="D2070" s="9" t="s">
        <v>27</v>
      </c>
      <c r="E2070" s="9" t="s">
        <v>1565</v>
      </c>
      <c r="F2070" s="9" t="s">
        <v>1565</v>
      </c>
      <c r="G2070" s="9" t="s">
        <v>1594</v>
      </c>
      <c r="H2070" s="9" t="s">
        <v>1595</v>
      </c>
      <c r="I2070" s="9" t="s">
        <v>54</v>
      </c>
      <c r="J2070" s="15">
        <v>2690.647264797472</v>
      </c>
      <c r="K2070" s="16">
        <v>6.5896428458516976</v>
      </c>
      <c r="L2070" s="9" t="s">
        <v>27</v>
      </c>
      <c r="M2070" s="9">
        <v>2021</v>
      </c>
      <c r="N2070" s="9" t="s">
        <v>31</v>
      </c>
      <c r="O2070" s="9" t="s">
        <v>31</v>
      </c>
      <c r="P2070" s="9">
        <v>2035</v>
      </c>
      <c r="Q2070" s="9" t="s">
        <v>32</v>
      </c>
      <c r="R2070" s="17">
        <v>2.4840309898584914</v>
      </c>
      <c r="S2070" s="9">
        <v>2035</v>
      </c>
      <c r="T2070" s="9" t="s">
        <v>27</v>
      </c>
      <c r="U2070" s="9" t="s">
        <v>225</v>
      </c>
      <c r="V2070" s="9" t="s">
        <v>226</v>
      </c>
      <c r="W2070" s="9">
        <v>96</v>
      </c>
      <c r="X2070" s="9" t="s">
        <v>227</v>
      </c>
    </row>
    <row r="2071" spans="1:24" ht="36">
      <c r="A2071" s="9" t="s">
        <v>1593</v>
      </c>
      <c r="B2071" s="9" t="s">
        <v>70</v>
      </c>
      <c r="C2071" s="9" t="s">
        <v>221</v>
      </c>
      <c r="D2071" s="9" t="s">
        <v>27</v>
      </c>
      <c r="E2071" s="9" t="s">
        <v>915</v>
      </c>
      <c r="F2071" s="9" t="s">
        <v>915</v>
      </c>
      <c r="G2071" s="9" t="s">
        <v>1594</v>
      </c>
      <c r="H2071" s="9" t="s">
        <v>1595</v>
      </c>
      <c r="I2071" s="9" t="s">
        <v>54</v>
      </c>
      <c r="J2071" s="15">
        <v>30255.404907554996</v>
      </c>
      <c r="K2071" s="16">
        <v>45.868957886093895</v>
      </c>
      <c r="L2071" s="9" t="s">
        <v>27</v>
      </c>
      <c r="M2071" s="9">
        <v>2021</v>
      </c>
      <c r="N2071" s="9" t="s">
        <v>31</v>
      </c>
      <c r="O2071" s="9" t="s">
        <v>31</v>
      </c>
      <c r="P2071" s="9">
        <v>2035</v>
      </c>
      <c r="Q2071" s="9" t="s">
        <v>32</v>
      </c>
      <c r="R2071" s="17">
        <v>19.639013701788315</v>
      </c>
      <c r="S2071" s="9">
        <v>2035</v>
      </c>
      <c r="T2071" s="9" t="s">
        <v>27</v>
      </c>
      <c r="U2071" s="9" t="s">
        <v>225</v>
      </c>
      <c r="V2071" s="9" t="s">
        <v>226</v>
      </c>
      <c r="W2071" s="9">
        <v>96</v>
      </c>
      <c r="X2071" s="9" t="s">
        <v>227</v>
      </c>
    </row>
    <row r="2072" spans="1:24" ht="36">
      <c r="A2072" s="9" t="s">
        <v>1593</v>
      </c>
      <c r="B2072" s="9" t="s">
        <v>70</v>
      </c>
      <c r="C2072" s="9" t="s">
        <v>455</v>
      </c>
      <c r="D2072" s="9" t="s">
        <v>27</v>
      </c>
      <c r="E2072" s="9" t="s">
        <v>1126</v>
      </c>
      <c r="F2072" s="9" t="s">
        <v>1126</v>
      </c>
      <c r="G2072" s="9" t="s">
        <v>1594</v>
      </c>
      <c r="H2072" s="9" t="s">
        <v>1595</v>
      </c>
      <c r="I2072" s="9" t="s">
        <v>54</v>
      </c>
      <c r="J2072" s="15">
        <v>1796.0989509045912</v>
      </c>
      <c r="K2072" s="16">
        <v>9.4471759213316346</v>
      </c>
      <c r="L2072" s="9" t="s">
        <v>27</v>
      </c>
      <c r="M2072" s="9">
        <v>2021</v>
      </c>
      <c r="N2072" s="9" t="s">
        <v>31</v>
      </c>
      <c r="O2072" s="9" t="s">
        <v>31</v>
      </c>
      <c r="P2072" s="9">
        <v>2035</v>
      </c>
      <c r="Q2072" s="9" t="s">
        <v>32</v>
      </c>
      <c r="R2072" s="17">
        <v>1.4179801719023266</v>
      </c>
      <c r="S2072" s="9">
        <v>2035</v>
      </c>
      <c r="T2072" s="9" t="s">
        <v>27</v>
      </c>
      <c r="U2072" s="9" t="s">
        <v>225</v>
      </c>
      <c r="V2072" s="9" t="s">
        <v>226</v>
      </c>
      <c r="W2072" s="9">
        <v>96</v>
      </c>
      <c r="X2072" s="9" t="s">
        <v>227</v>
      </c>
    </row>
    <row r="2073" spans="1:24" ht="36">
      <c r="A2073" s="9" t="s">
        <v>1593</v>
      </c>
      <c r="B2073" s="9" t="s">
        <v>70</v>
      </c>
      <c r="C2073" s="9" t="s">
        <v>112</v>
      </c>
      <c r="D2073" s="9" t="s">
        <v>27</v>
      </c>
      <c r="E2073" s="9" t="s">
        <v>1566</v>
      </c>
      <c r="F2073" s="9" t="s">
        <v>1566</v>
      </c>
      <c r="G2073" s="9" t="s">
        <v>1594</v>
      </c>
      <c r="H2073" s="9" t="s">
        <v>1595</v>
      </c>
      <c r="I2073" s="9" t="s">
        <v>54</v>
      </c>
      <c r="J2073" s="15">
        <v>3482.9666696038189</v>
      </c>
      <c r="K2073" s="16">
        <v>8.7895376056666557</v>
      </c>
      <c r="L2073" s="9" t="s">
        <v>27</v>
      </c>
      <c r="M2073" s="9">
        <v>2021</v>
      </c>
      <c r="N2073" s="9" t="s">
        <v>31</v>
      </c>
      <c r="O2073" s="9" t="s">
        <v>31</v>
      </c>
      <c r="P2073" s="9">
        <v>2035</v>
      </c>
      <c r="Q2073" s="9" t="s">
        <v>32</v>
      </c>
      <c r="R2073" s="17">
        <v>1.4469244660228431</v>
      </c>
      <c r="S2073" s="9">
        <v>2035</v>
      </c>
      <c r="T2073" s="9" t="s">
        <v>27</v>
      </c>
      <c r="U2073" s="9" t="s">
        <v>225</v>
      </c>
      <c r="V2073" s="9" t="s">
        <v>226</v>
      </c>
      <c r="W2073" s="9">
        <v>96</v>
      </c>
      <c r="X2073" s="9" t="s">
        <v>227</v>
      </c>
    </row>
    <row r="2074" spans="1:24" ht="36">
      <c r="A2074" s="9" t="s">
        <v>1593</v>
      </c>
      <c r="B2074" s="9" t="s">
        <v>70</v>
      </c>
      <c r="C2074" s="9" t="s">
        <v>229</v>
      </c>
      <c r="D2074" s="9" t="s">
        <v>27</v>
      </c>
      <c r="E2074" s="9" t="s">
        <v>1567</v>
      </c>
      <c r="F2074" s="9" t="s">
        <v>1567</v>
      </c>
      <c r="G2074" s="9" t="s">
        <v>1594</v>
      </c>
      <c r="H2074" s="9" t="s">
        <v>1595</v>
      </c>
      <c r="I2074" s="9" t="s">
        <v>54</v>
      </c>
      <c r="J2074" s="15">
        <v>1142.6058653971877</v>
      </c>
      <c r="K2074" s="16">
        <v>2.5444918599497686</v>
      </c>
      <c r="L2074" s="9" t="s">
        <v>27</v>
      </c>
      <c r="M2074" s="9">
        <v>2021</v>
      </c>
      <c r="N2074" s="9" t="s">
        <v>31</v>
      </c>
      <c r="O2074" s="9" t="s">
        <v>31</v>
      </c>
      <c r="P2074" s="9">
        <v>2035</v>
      </c>
      <c r="Q2074" s="9" t="s">
        <v>32</v>
      </c>
      <c r="R2074" s="17">
        <v>0.61413943873800514</v>
      </c>
      <c r="S2074" s="9">
        <v>2035</v>
      </c>
      <c r="T2074" s="9" t="s">
        <v>27</v>
      </c>
      <c r="U2074" s="9" t="s">
        <v>225</v>
      </c>
      <c r="V2074" s="9" t="s">
        <v>226</v>
      </c>
      <c r="W2074" s="9">
        <v>96</v>
      </c>
      <c r="X2074" s="9" t="s">
        <v>227</v>
      </c>
    </row>
    <row r="2075" spans="1:24" ht="36">
      <c r="A2075" s="9" t="s">
        <v>1593</v>
      </c>
      <c r="B2075" s="9" t="s">
        <v>70</v>
      </c>
      <c r="C2075" s="9" t="s">
        <v>241</v>
      </c>
      <c r="D2075" s="9" t="s">
        <v>27</v>
      </c>
      <c r="E2075" s="9" t="s">
        <v>917</v>
      </c>
      <c r="F2075" s="9" t="s">
        <v>917</v>
      </c>
      <c r="G2075" s="9" t="s">
        <v>1594</v>
      </c>
      <c r="H2075" s="9" t="s">
        <v>1595</v>
      </c>
      <c r="I2075" s="9" t="s">
        <v>54</v>
      </c>
      <c r="J2075" s="15">
        <v>2506.0811748710821</v>
      </c>
      <c r="K2075" s="16">
        <v>8.3529729137158917</v>
      </c>
      <c r="L2075" s="9" t="s">
        <v>27</v>
      </c>
      <c r="M2075" s="9">
        <v>2021</v>
      </c>
      <c r="N2075" s="9" t="s">
        <v>31</v>
      </c>
      <c r="O2075" s="9" t="s">
        <v>31</v>
      </c>
      <c r="P2075" s="9">
        <v>2035</v>
      </c>
      <c r="Q2075" s="9" t="s">
        <v>32</v>
      </c>
      <c r="R2075" s="17">
        <v>2.0880092656188509</v>
      </c>
      <c r="S2075" s="9">
        <v>2035</v>
      </c>
      <c r="T2075" s="9" t="s">
        <v>27</v>
      </c>
      <c r="U2075" s="9" t="s">
        <v>225</v>
      </c>
      <c r="V2075" s="9" t="s">
        <v>226</v>
      </c>
      <c r="W2075" s="9">
        <v>96</v>
      </c>
      <c r="X2075" s="9" t="s">
        <v>227</v>
      </c>
    </row>
    <row r="2076" spans="1:24" ht="36">
      <c r="A2076" s="9" t="s">
        <v>1593</v>
      </c>
      <c r="B2076" s="9" t="s">
        <v>70</v>
      </c>
      <c r="C2076" s="9" t="s">
        <v>468</v>
      </c>
      <c r="D2076" s="9" t="s">
        <v>27</v>
      </c>
      <c r="E2076" s="9" t="s">
        <v>919</v>
      </c>
      <c r="F2076" s="9" t="s">
        <v>919</v>
      </c>
      <c r="G2076" s="9" t="s">
        <v>1594</v>
      </c>
      <c r="H2076" s="9" t="s">
        <v>1595</v>
      </c>
      <c r="I2076" s="9" t="s">
        <v>54</v>
      </c>
      <c r="J2076" s="15">
        <v>10556.591225892455</v>
      </c>
      <c r="K2076" s="16">
        <v>25.01947580724207</v>
      </c>
      <c r="L2076" s="9" t="s">
        <v>27</v>
      </c>
      <c r="M2076" s="9">
        <v>2021</v>
      </c>
      <c r="N2076" s="9" t="s">
        <v>31</v>
      </c>
      <c r="O2076" s="9" t="s">
        <v>31</v>
      </c>
      <c r="P2076" s="9">
        <v>2035</v>
      </c>
      <c r="Q2076" s="9" t="s">
        <v>32</v>
      </c>
      <c r="R2076" s="17">
        <v>6.0865379599486245</v>
      </c>
      <c r="S2076" s="9">
        <v>2035</v>
      </c>
      <c r="T2076" s="9" t="s">
        <v>27</v>
      </c>
      <c r="U2076" s="9" t="s">
        <v>225</v>
      </c>
      <c r="V2076" s="9" t="s">
        <v>226</v>
      </c>
      <c r="W2076" s="9">
        <v>96</v>
      </c>
      <c r="X2076" s="9" t="s">
        <v>227</v>
      </c>
    </row>
    <row r="2077" spans="1:24" ht="36">
      <c r="A2077" s="9" t="s">
        <v>1593</v>
      </c>
      <c r="B2077" s="9" t="s">
        <v>70</v>
      </c>
      <c r="C2077" s="9" t="s">
        <v>346</v>
      </c>
      <c r="D2077" s="9" t="s">
        <v>27</v>
      </c>
      <c r="E2077" s="9" t="s">
        <v>1568</v>
      </c>
      <c r="F2077" s="9" t="s">
        <v>1568</v>
      </c>
      <c r="G2077" s="9" t="s">
        <v>1594</v>
      </c>
      <c r="H2077" s="9" t="s">
        <v>1595</v>
      </c>
      <c r="I2077" s="9" t="s">
        <v>54</v>
      </c>
      <c r="J2077" s="15">
        <v>10258.006454194492</v>
      </c>
      <c r="K2077" s="16">
        <v>23.148433694798566</v>
      </c>
      <c r="L2077" s="9" t="s">
        <v>27</v>
      </c>
      <c r="M2077" s="9">
        <v>2021</v>
      </c>
      <c r="N2077" s="9" t="s">
        <v>31</v>
      </c>
      <c r="O2077" s="9" t="s">
        <v>31</v>
      </c>
      <c r="P2077" s="9">
        <v>2035</v>
      </c>
      <c r="Q2077" s="9" t="s">
        <v>32</v>
      </c>
      <c r="R2077" s="17">
        <v>5.6780807121730561</v>
      </c>
      <c r="S2077" s="9">
        <v>2035</v>
      </c>
      <c r="T2077" s="9" t="s">
        <v>27</v>
      </c>
      <c r="U2077" s="9" t="s">
        <v>225</v>
      </c>
      <c r="V2077" s="9" t="s">
        <v>226</v>
      </c>
      <c r="W2077" s="9">
        <v>96</v>
      </c>
      <c r="X2077" s="9" t="s">
        <v>227</v>
      </c>
    </row>
    <row r="2078" spans="1:24" ht="36">
      <c r="A2078" s="9" t="s">
        <v>1593</v>
      </c>
      <c r="B2078" s="9" t="s">
        <v>70</v>
      </c>
      <c r="C2078" s="9" t="s">
        <v>590</v>
      </c>
      <c r="D2078" s="9" t="s">
        <v>27</v>
      </c>
      <c r="E2078" s="9" t="s">
        <v>1128</v>
      </c>
      <c r="F2078" s="9" t="s">
        <v>1128</v>
      </c>
      <c r="G2078" s="9" t="s">
        <v>1594</v>
      </c>
      <c r="H2078" s="9" t="s">
        <v>1595</v>
      </c>
      <c r="I2078" s="9" t="s">
        <v>54</v>
      </c>
      <c r="J2078" s="15">
        <v>138594.24385624338</v>
      </c>
      <c r="K2078" s="16">
        <v>308.68577479632211</v>
      </c>
      <c r="L2078" s="9" t="s">
        <v>27</v>
      </c>
      <c r="M2078" s="9">
        <v>2021</v>
      </c>
      <c r="N2078" s="9" t="s">
        <v>31</v>
      </c>
      <c r="O2078" s="9" t="s">
        <v>31</v>
      </c>
      <c r="P2078" s="9">
        <v>2035</v>
      </c>
      <c r="Q2078" s="9" t="s">
        <v>32</v>
      </c>
      <c r="R2078" s="17">
        <v>76.473093080663887</v>
      </c>
      <c r="S2078" s="9">
        <v>2035</v>
      </c>
      <c r="T2078" s="9" t="s">
        <v>27</v>
      </c>
      <c r="U2078" s="9" t="s">
        <v>225</v>
      </c>
      <c r="V2078" s="9" t="s">
        <v>226</v>
      </c>
      <c r="W2078" s="9">
        <v>96</v>
      </c>
      <c r="X2078" s="9" t="s">
        <v>227</v>
      </c>
    </row>
    <row r="2079" spans="1:24" ht="36">
      <c r="A2079" s="9" t="s">
        <v>1593</v>
      </c>
      <c r="B2079" s="9" t="s">
        <v>70</v>
      </c>
      <c r="C2079" s="9" t="s">
        <v>323</v>
      </c>
      <c r="D2079" s="9" t="s">
        <v>27</v>
      </c>
      <c r="E2079" s="9" t="s">
        <v>921</v>
      </c>
      <c r="F2079" s="9" t="s">
        <v>921</v>
      </c>
      <c r="G2079" s="9" t="s">
        <v>1594</v>
      </c>
      <c r="H2079" s="9" t="s">
        <v>1595</v>
      </c>
      <c r="I2079" s="9" t="s">
        <v>54</v>
      </c>
      <c r="J2079" s="15">
        <v>94405.810651705629</v>
      </c>
      <c r="K2079" s="16">
        <v>232.02755016295728</v>
      </c>
      <c r="L2079" s="9" t="s">
        <v>27</v>
      </c>
      <c r="M2079" s="9">
        <v>2021</v>
      </c>
      <c r="N2079" s="9" t="s">
        <v>31</v>
      </c>
      <c r="O2079" s="9" t="s">
        <v>31</v>
      </c>
      <c r="P2079" s="9">
        <v>2035</v>
      </c>
      <c r="Q2079" s="9" t="s">
        <v>32</v>
      </c>
      <c r="R2079" s="17">
        <v>36.820650532541009</v>
      </c>
      <c r="S2079" s="9">
        <v>2035</v>
      </c>
      <c r="T2079" s="9" t="s">
        <v>27</v>
      </c>
      <c r="U2079" s="9" t="s">
        <v>225</v>
      </c>
      <c r="V2079" s="9" t="s">
        <v>226</v>
      </c>
      <c r="W2079" s="9">
        <v>96</v>
      </c>
      <c r="X2079" s="9" t="s">
        <v>227</v>
      </c>
    </row>
    <row r="2080" spans="1:24" ht="36">
      <c r="A2080" s="9" t="s">
        <v>1593</v>
      </c>
      <c r="B2080" s="9" t="s">
        <v>70</v>
      </c>
      <c r="C2080" s="9" t="s">
        <v>234</v>
      </c>
      <c r="D2080" s="9" t="s">
        <v>27</v>
      </c>
      <c r="E2080" s="9" t="s">
        <v>923</v>
      </c>
      <c r="F2080" s="9" t="s">
        <v>923</v>
      </c>
      <c r="G2080" s="9" t="s">
        <v>1594</v>
      </c>
      <c r="H2080" s="9" t="s">
        <v>1595</v>
      </c>
      <c r="I2080" s="9" t="s">
        <v>54</v>
      </c>
      <c r="J2080" s="15">
        <v>7597.2623673448998</v>
      </c>
      <c r="K2080" s="16">
        <v>26.250764080604622</v>
      </c>
      <c r="L2080" s="9" t="s">
        <v>27</v>
      </c>
      <c r="M2080" s="9">
        <v>2021</v>
      </c>
      <c r="N2080" s="9" t="s">
        <v>31</v>
      </c>
      <c r="O2080" s="9" t="s">
        <v>31</v>
      </c>
      <c r="P2080" s="9">
        <v>2035</v>
      </c>
      <c r="Q2080" s="9" t="s">
        <v>32</v>
      </c>
      <c r="R2080" s="17">
        <v>4.8191029387202766</v>
      </c>
      <c r="S2080" s="9">
        <v>2035</v>
      </c>
      <c r="T2080" s="9" t="s">
        <v>27</v>
      </c>
      <c r="U2080" s="9" t="s">
        <v>225</v>
      </c>
      <c r="V2080" s="9" t="s">
        <v>226</v>
      </c>
      <c r="W2080" s="9">
        <v>96</v>
      </c>
      <c r="X2080" s="9" t="s">
        <v>227</v>
      </c>
    </row>
    <row r="2081" spans="1:24" ht="36">
      <c r="A2081" s="9" t="s">
        <v>1593</v>
      </c>
      <c r="B2081" s="9" t="s">
        <v>70</v>
      </c>
      <c r="C2081" s="9" t="s">
        <v>630</v>
      </c>
      <c r="D2081" s="9" t="s">
        <v>27</v>
      </c>
      <c r="E2081" s="9" t="s">
        <v>1569</v>
      </c>
      <c r="F2081" s="9" t="s">
        <v>1569</v>
      </c>
      <c r="G2081" s="9" t="s">
        <v>1594</v>
      </c>
      <c r="H2081" s="9" t="s">
        <v>1595</v>
      </c>
      <c r="I2081" s="9" t="s">
        <v>54</v>
      </c>
      <c r="J2081" s="15">
        <v>5003.8452693199451</v>
      </c>
      <c r="K2081" s="16">
        <v>14.778475573450065</v>
      </c>
      <c r="L2081" s="9" t="s">
        <v>27</v>
      </c>
      <c r="M2081" s="9">
        <v>2021</v>
      </c>
      <c r="N2081" s="9" t="s">
        <v>31</v>
      </c>
      <c r="O2081" s="9" t="s">
        <v>31</v>
      </c>
      <c r="P2081" s="9">
        <v>2035</v>
      </c>
      <c r="Q2081" s="9" t="s">
        <v>32</v>
      </c>
      <c r="R2081" s="17">
        <v>5.3102962553705728</v>
      </c>
      <c r="S2081" s="9">
        <v>2035</v>
      </c>
      <c r="T2081" s="9" t="s">
        <v>27</v>
      </c>
      <c r="U2081" s="9" t="s">
        <v>225</v>
      </c>
      <c r="V2081" s="9" t="s">
        <v>226</v>
      </c>
      <c r="W2081" s="9">
        <v>96</v>
      </c>
      <c r="X2081" s="9" t="s">
        <v>227</v>
      </c>
    </row>
    <row r="2082" spans="1:24" ht="36">
      <c r="A2082" s="9" t="s">
        <v>1593</v>
      </c>
      <c r="B2082" s="9" t="s">
        <v>70</v>
      </c>
      <c r="C2082" s="9" t="s">
        <v>316</v>
      </c>
      <c r="D2082" s="9" t="s">
        <v>27</v>
      </c>
      <c r="E2082" s="9" t="s">
        <v>1570</v>
      </c>
      <c r="F2082" s="9" t="s">
        <v>1570</v>
      </c>
      <c r="G2082" s="9" t="s">
        <v>1594</v>
      </c>
      <c r="H2082" s="9" t="s">
        <v>1595</v>
      </c>
      <c r="I2082" s="9" t="s">
        <v>54</v>
      </c>
      <c r="J2082" s="15">
        <v>15708.363948208758</v>
      </c>
      <c r="K2082" s="16">
        <v>46.081503776770738</v>
      </c>
      <c r="L2082" s="9" t="s">
        <v>27</v>
      </c>
      <c r="M2082" s="9">
        <v>2021</v>
      </c>
      <c r="N2082" s="9" t="s">
        <v>31</v>
      </c>
      <c r="O2082" s="9" t="s">
        <v>31</v>
      </c>
      <c r="P2082" s="9">
        <v>2035</v>
      </c>
      <c r="Q2082" s="9" t="s">
        <v>32</v>
      </c>
      <c r="R2082" s="17">
        <v>8.7824399764727961</v>
      </c>
      <c r="S2082" s="9">
        <v>2035</v>
      </c>
      <c r="T2082" s="9" t="s">
        <v>27</v>
      </c>
      <c r="U2082" s="9" t="s">
        <v>225</v>
      </c>
      <c r="V2082" s="9" t="s">
        <v>226</v>
      </c>
      <c r="W2082" s="9">
        <v>96</v>
      </c>
      <c r="X2082" s="9" t="s">
        <v>227</v>
      </c>
    </row>
    <row r="2083" spans="1:24" ht="36">
      <c r="A2083" s="9" t="s">
        <v>1593</v>
      </c>
      <c r="B2083" s="9" t="s">
        <v>70</v>
      </c>
      <c r="C2083" s="9" t="s">
        <v>402</v>
      </c>
      <c r="D2083" s="9" t="s">
        <v>27</v>
      </c>
      <c r="E2083" s="9" t="s">
        <v>1571</v>
      </c>
      <c r="F2083" s="9" t="s">
        <v>1571</v>
      </c>
      <c r="G2083" s="9" t="s">
        <v>1594</v>
      </c>
      <c r="H2083" s="9" t="s">
        <v>1595</v>
      </c>
      <c r="I2083" s="9" t="s">
        <v>54</v>
      </c>
      <c r="J2083" s="15">
        <v>2397.4116236254199</v>
      </c>
      <c r="K2083" s="16">
        <v>3.8042196014956131</v>
      </c>
      <c r="L2083" s="9" t="s">
        <v>27</v>
      </c>
      <c r="M2083" s="9">
        <v>2021</v>
      </c>
      <c r="N2083" s="9" t="s">
        <v>31</v>
      </c>
      <c r="O2083" s="9" t="s">
        <v>31</v>
      </c>
      <c r="P2083" s="9">
        <v>2035</v>
      </c>
      <c r="Q2083" s="9" t="s">
        <v>32</v>
      </c>
      <c r="R2083" s="17">
        <v>1.6823513740227654</v>
      </c>
      <c r="S2083" s="9">
        <v>2035</v>
      </c>
      <c r="T2083" s="9" t="s">
        <v>27</v>
      </c>
      <c r="U2083" s="9" t="s">
        <v>225</v>
      </c>
      <c r="V2083" s="9" t="s">
        <v>226</v>
      </c>
      <c r="W2083" s="9">
        <v>96</v>
      </c>
      <c r="X2083" s="9" t="s">
        <v>227</v>
      </c>
    </row>
    <row r="2084" spans="1:24" ht="36">
      <c r="A2084" s="9" t="s">
        <v>1593</v>
      </c>
      <c r="B2084" s="9" t="s">
        <v>70</v>
      </c>
      <c r="C2084" s="9" t="s">
        <v>627</v>
      </c>
      <c r="D2084" s="9" t="s">
        <v>27</v>
      </c>
      <c r="E2084" s="9" t="s">
        <v>1572</v>
      </c>
      <c r="F2084" s="9" t="s">
        <v>1572</v>
      </c>
      <c r="G2084" s="9" t="s">
        <v>1594</v>
      </c>
      <c r="H2084" s="9" t="s">
        <v>1595</v>
      </c>
      <c r="I2084" s="9" t="s">
        <v>54</v>
      </c>
      <c r="J2084" s="15">
        <v>2604.1571556854392</v>
      </c>
      <c r="K2084" s="16">
        <v>8.845021178744858</v>
      </c>
      <c r="L2084" s="9" t="s">
        <v>27</v>
      </c>
      <c r="M2084" s="9">
        <v>2021</v>
      </c>
      <c r="N2084" s="9" t="s">
        <v>31</v>
      </c>
      <c r="O2084" s="9" t="s">
        <v>31</v>
      </c>
      <c r="P2084" s="9">
        <v>2035</v>
      </c>
      <c r="Q2084" s="9" t="s">
        <v>32</v>
      </c>
      <c r="R2084" s="17">
        <v>2.7944123957275973</v>
      </c>
      <c r="S2084" s="9">
        <v>2035</v>
      </c>
      <c r="T2084" s="9" t="s">
        <v>27</v>
      </c>
      <c r="U2084" s="9" t="s">
        <v>225</v>
      </c>
      <c r="V2084" s="9" t="s">
        <v>226</v>
      </c>
      <c r="W2084" s="9">
        <v>96</v>
      </c>
      <c r="X2084" s="9" t="s">
        <v>227</v>
      </c>
    </row>
    <row r="2085" spans="1:24" ht="36">
      <c r="A2085" s="9" t="s">
        <v>1593</v>
      </c>
      <c r="B2085" s="9" t="s">
        <v>70</v>
      </c>
      <c r="C2085" s="9" t="s">
        <v>316</v>
      </c>
      <c r="D2085" s="9" t="s">
        <v>27</v>
      </c>
      <c r="E2085" s="9" t="s">
        <v>1573</v>
      </c>
      <c r="F2085" s="9" t="s">
        <v>1573</v>
      </c>
      <c r="G2085" s="9" t="s">
        <v>1594</v>
      </c>
      <c r="H2085" s="9" t="s">
        <v>1595</v>
      </c>
      <c r="I2085" s="9" t="s">
        <v>54</v>
      </c>
      <c r="J2085" s="15">
        <v>5685.765548419522</v>
      </c>
      <c r="K2085" s="16">
        <v>13.842098460580097</v>
      </c>
      <c r="L2085" s="9" t="s">
        <v>27</v>
      </c>
      <c r="M2085" s="9">
        <v>2021</v>
      </c>
      <c r="N2085" s="9" t="s">
        <v>31</v>
      </c>
      <c r="O2085" s="9" t="s">
        <v>31</v>
      </c>
      <c r="P2085" s="9">
        <v>2035</v>
      </c>
      <c r="Q2085" s="9" t="s">
        <v>32</v>
      </c>
      <c r="R2085" s="17">
        <v>3.9257246362058726</v>
      </c>
      <c r="S2085" s="9">
        <v>2035</v>
      </c>
      <c r="T2085" s="9" t="s">
        <v>27</v>
      </c>
      <c r="U2085" s="9" t="s">
        <v>225</v>
      </c>
      <c r="V2085" s="9" t="s">
        <v>226</v>
      </c>
      <c r="W2085" s="9">
        <v>96</v>
      </c>
      <c r="X2085" s="9" t="s">
        <v>227</v>
      </c>
    </row>
    <row r="2086" spans="1:24" ht="36">
      <c r="A2086" s="9" t="s">
        <v>1593</v>
      </c>
      <c r="B2086" s="9" t="s">
        <v>70</v>
      </c>
      <c r="C2086" s="9" t="s">
        <v>276</v>
      </c>
      <c r="D2086" s="9" t="s">
        <v>27</v>
      </c>
      <c r="E2086" s="9" t="s">
        <v>1574</v>
      </c>
      <c r="F2086" s="9" t="s">
        <v>1574</v>
      </c>
      <c r="G2086" s="9" t="s">
        <v>1594</v>
      </c>
      <c r="H2086" s="9" t="s">
        <v>1595</v>
      </c>
      <c r="I2086" s="9" t="s">
        <v>54</v>
      </c>
      <c r="J2086" s="15">
        <v>76835.338655489686</v>
      </c>
      <c r="K2086" s="16">
        <v>210.09514578489342</v>
      </c>
      <c r="L2086" s="9" t="s">
        <v>27</v>
      </c>
      <c r="M2086" s="9">
        <v>2021</v>
      </c>
      <c r="N2086" s="9" t="s">
        <v>31</v>
      </c>
      <c r="O2086" s="9" t="s">
        <v>31</v>
      </c>
      <c r="P2086" s="9">
        <v>2035</v>
      </c>
      <c r="Q2086" s="9" t="s">
        <v>32</v>
      </c>
      <c r="R2086" s="17">
        <v>36.57433157023555</v>
      </c>
      <c r="S2086" s="9">
        <v>2035</v>
      </c>
      <c r="T2086" s="9" t="s">
        <v>27</v>
      </c>
      <c r="U2086" s="9" t="s">
        <v>225</v>
      </c>
      <c r="V2086" s="9" t="s">
        <v>226</v>
      </c>
      <c r="W2086" s="9">
        <v>96</v>
      </c>
      <c r="X2086" s="9" t="s">
        <v>227</v>
      </c>
    </row>
    <row r="2087" spans="1:24" ht="36">
      <c r="A2087" s="9" t="s">
        <v>1593</v>
      </c>
      <c r="B2087" s="9" t="s">
        <v>70</v>
      </c>
      <c r="C2087" s="9" t="s">
        <v>630</v>
      </c>
      <c r="D2087" s="9" t="s">
        <v>27</v>
      </c>
      <c r="E2087" s="9" t="s">
        <v>1575</v>
      </c>
      <c r="F2087" s="9" t="s">
        <v>1575</v>
      </c>
      <c r="G2087" s="9" t="s">
        <v>1594</v>
      </c>
      <c r="H2087" s="9" t="s">
        <v>1595</v>
      </c>
      <c r="I2087" s="9" t="s">
        <v>54</v>
      </c>
      <c r="J2087" s="15">
        <v>32860.400551449318</v>
      </c>
      <c r="K2087" s="16">
        <v>82.641763499382819</v>
      </c>
      <c r="L2087" s="9" t="s">
        <v>27</v>
      </c>
      <c r="M2087" s="9">
        <v>2021</v>
      </c>
      <c r="N2087" s="9" t="s">
        <v>31</v>
      </c>
      <c r="O2087" s="9" t="s">
        <v>31</v>
      </c>
      <c r="P2087" s="9">
        <v>2035</v>
      </c>
      <c r="Q2087" s="9" t="s">
        <v>32</v>
      </c>
      <c r="R2087" s="17">
        <v>15.417013049987139</v>
      </c>
      <c r="S2087" s="9">
        <v>2035</v>
      </c>
      <c r="T2087" s="9" t="s">
        <v>27</v>
      </c>
      <c r="U2087" s="9" t="s">
        <v>225</v>
      </c>
      <c r="V2087" s="9" t="s">
        <v>226</v>
      </c>
      <c r="W2087" s="9">
        <v>96</v>
      </c>
      <c r="X2087" s="9" t="s">
        <v>227</v>
      </c>
    </row>
    <row r="2088" spans="1:24" ht="36">
      <c r="A2088" s="9" t="s">
        <v>1593</v>
      </c>
      <c r="B2088" s="9" t="s">
        <v>70</v>
      </c>
      <c r="C2088" s="9" t="s">
        <v>270</v>
      </c>
      <c r="D2088" s="9" t="s">
        <v>27</v>
      </c>
      <c r="E2088" s="9" t="s">
        <v>418</v>
      </c>
      <c r="F2088" s="9" t="s">
        <v>418</v>
      </c>
      <c r="G2088" s="9" t="s">
        <v>1594</v>
      </c>
      <c r="H2088" s="9" t="s">
        <v>1595</v>
      </c>
      <c r="I2088" s="9" t="s">
        <v>54</v>
      </c>
      <c r="J2088" s="15">
        <v>54163.874009463085</v>
      </c>
      <c r="K2088" s="16">
        <v>125.22686753802122</v>
      </c>
      <c r="L2088" s="9" t="s">
        <v>27</v>
      </c>
      <c r="M2088" s="9">
        <v>2021</v>
      </c>
      <c r="N2088" s="9" t="s">
        <v>31</v>
      </c>
      <c r="O2088" s="9" t="s">
        <v>31</v>
      </c>
      <c r="P2088" s="9">
        <v>2035</v>
      </c>
      <c r="Q2088" s="9" t="s">
        <v>32</v>
      </c>
      <c r="R2088" s="17">
        <v>26.456933608707612</v>
      </c>
      <c r="S2088" s="9">
        <v>2035</v>
      </c>
      <c r="T2088" s="9" t="s">
        <v>27</v>
      </c>
      <c r="U2088" s="9" t="s">
        <v>225</v>
      </c>
      <c r="V2088" s="9" t="s">
        <v>226</v>
      </c>
      <c r="W2088" s="9">
        <v>96</v>
      </c>
      <c r="X2088" s="9" t="s">
        <v>227</v>
      </c>
    </row>
    <row r="2089" spans="1:24" ht="36">
      <c r="A2089" s="9" t="s">
        <v>1593</v>
      </c>
      <c r="B2089" s="9" t="s">
        <v>70</v>
      </c>
      <c r="C2089" s="9" t="s">
        <v>468</v>
      </c>
      <c r="D2089" s="9" t="s">
        <v>27</v>
      </c>
      <c r="E2089" s="9" t="s">
        <v>925</v>
      </c>
      <c r="F2089" s="9" t="s">
        <v>925</v>
      </c>
      <c r="G2089" s="9" t="s">
        <v>1594</v>
      </c>
      <c r="H2089" s="9" t="s">
        <v>1595</v>
      </c>
      <c r="I2089" s="9" t="s">
        <v>54</v>
      </c>
      <c r="J2089" s="15">
        <v>5263.3116012187256</v>
      </c>
      <c r="K2089" s="16">
        <v>12.871769262144253</v>
      </c>
      <c r="L2089" s="9" t="s">
        <v>27</v>
      </c>
      <c r="M2089" s="9">
        <v>2021</v>
      </c>
      <c r="N2089" s="9" t="s">
        <v>31</v>
      </c>
      <c r="O2089" s="9" t="s">
        <v>31</v>
      </c>
      <c r="P2089" s="9">
        <v>2035</v>
      </c>
      <c r="Q2089" s="9" t="s">
        <v>32</v>
      </c>
      <c r="R2089" s="17">
        <v>3.5363888358788098</v>
      </c>
      <c r="S2089" s="9">
        <v>2035</v>
      </c>
      <c r="T2089" s="9" t="s">
        <v>27</v>
      </c>
      <c r="U2089" s="9" t="s">
        <v>225</v>
      </c>
      <c r="V2089" s="9" t="s">
        <v>226</v>
      </c>
      <c r="W2089" s="9">
        <v>96</v>
      </c>
      <c r="X2089" s="9" t="s">
        <v>227</v>
      </c>
    </row>
    <row r="2090" spans="1:24" ht="36">
      <c r="A2090" s="9" t="s">
        <v>1593</v>
      </c>
      <c r="B2090" s="9" t="s">
        <v>70</v>
      </c>
      <c r="C2090" s="9" t="s">
        <v>284</v>
      </c>
      <c r="D2090" s="9" t="s">
        <v>27</v>
      </c>
      <c r="E2090" s="9" t="s">
        <v>1576</v>
      </c>
      <c r="F2090" s="9" t="s">
        <v>1576</v>
      </c>
      <c r="G2090" s="9" t="s">
        <v>1594</v>
      </c>
      <c r="H2090" s="9" t="s">
        <v>1595</v>
      </c>
      <c r="I2090" s="9" t="s">
        <v>54</v>
      </c>
      <c r="J2090" s="15">
        <v>27117.023532236981</v>
      </c>
      <c r="K2090" s="16">
        <v>73.082340354350137</v>
      </c>
      <c r="L2090" s="9" t="s">
        <v>27</v>
      </c>
      <c r="M2090" s="9">
        <v>2021</v>
      </c>
      <c r="N2090" s="9" t="s">
        <v>31</v>
      </c>
      <c r="O2090" s="9" t="s">
        <v>31</v>
      </c>
      <c r="P2090" s="9">
        <v>2035</v>
      </c>
      <c r="Q2090" s="9" t="s">
        <v>32</v>
      </c>
      <c r="R2090" s="17">
        <v>13.146117321727667</v>
      </c>
      <c r="S2090" s="9">
        <v>2035</v>
      </c>
      <c r="T2090" s="9" t="s">
        <v>27</v>
      </c>
      <c r="U2090" s="9" t="s">
        <v>225</v>
      </c>
      <c r="V2090" s="9" t="s">
        <v>226</v>
      </c>
      <c r="W2090" s="9">
        <v>96</v>
      </c>
      <c r="X2090" s="9" t="s">
        <v>227</v>
      </c>
    </row>
    <row r="2091" spans="1:24" ht="36">
      <c r="A2091" s="9" t="s">
        <v>1593</v>
      </c>
      <c r="B2091" s="9" t="s">
        <v>70</v>
      </c>
      <c r="C2091" s="9" t="s">
        <v>298</v>
      </c>
      <c r="D2091" s="9" t="s">
        <v>27</v>
      </c>
      <c r="E2091" s="9" t="s">
        <v>1577</v>
      </c>
      <c r="F2091" s="9" t="s">
        <v>1577</v>
      </c>
      <c r="G2091" s="9" t="s">
        <v>1594</v>
      </c>
      <c r="H2091" s="9" t="s">
        <v>1595</v>
      </c>
      <c r="I2091" s="9" t="s">
        <v>54</v>
      </c>
      <c r="J2091" s="15">
        <v>17509.256723169339</v>
      </c>
      <c r="K2091" s="16">
        <v>31.123901538566383</v>
      </c>
      <c r="L2091" s="9" t="s">
        <v>27</v>
      </c>
      <c r="M2091" s="9">
        <v>2021</v>
      </c>
      <c r="N2091" s="9" t="s">
        <v>31</v>
      </c>
      <c r="O2091" s="9" t="s">
        <v>31</v>
      </c>
      <c r="P2091" s="9">
        <v>2035</v>
      </c>
      <c r="Q2091" s="9" t="s">
        <v>32</v>
      </c>
      <c r="R2091" s="17">
        <v>13.253221918884851</v>
      </c>
      <c r="S2091" s="9">
        <v>2035</v>
      </c>
      <c r="T2091" s="9" t="s">
        <v>27</v>
      </c>
      <c r="U2091" s="9" t="s">
        <v>225</v>
      </c>
      <c r="V2091" s="9" t="s">
        <v>226</v>
      </c>
      <c r="W2091" s="9">
        <v>96</v>
      </c>
      <c r="X2091" s="9" t="s">
        <v>227</v>
      </c>
    </row>
    <row r="2092" spans="1:24" ht="36">
      <c r="A2092" s="9" t="s">
        <v>1593</v>
      </c>
      <c r="B2092" s="9" t="s">
        <v>70</v>
      </c>
      <c r="C2092" s="9" t="s">
        <v>355</v>
      </c>
      <c r="D2092" s="9" t="s">
        <v>27</v>
      </c>
      <c r="E2092" s="9" t="s">
        <v>1578</v>
      </c>
      <c r="F2092" s="9" t="s">
        <v>1578</v>
      </c>
      <c r="G2092" s="9" t="s">
        <v>1594</v>
      </c>
      <c r="H2092" s="9" t="s">
        <v>1595</v>
      </c>
      <c r="I2092" s="9" t="s">
        <v>54</v>
      </c>
      <c r="J2092" s="15">
        <v>4175.8962509194716</v>
      </c>
      <c r="K2092" s="16">
        <v>8.5432352864752428</v>
      </c>
      <c r="L2092" s="9" t="s">
        <v>27</v>
      </c>
      <c r="M2092" s="9">
        <v>2021</v>
      </c>
      <c r="N2092" s="9" t="s">
        <v>31</v>
      </c>
      <c r="O2092" s="9" t="s">
        <v>31</v>
      </c>
      <c r="P2092" s="9">
        <v>2035</v>
      </c>
      <c r="Q2092" s="9" t="s">
        <v>32</v>
      </c>
      <c r="R2092" s="17">
        <v>3.8950924818211132</v>
      </c>
      <c r="S2092" s="9">
        <v>2035</v>
      </c>
      <c r="T2092" s="9" t="s">
        <v>27</v>
      </c>
      <c r="U2092" s="9" t="s">
        <v>225</v>
      </c>
      <c r="V2092" s="9" t="s">
        <v>226</v>
      </c>
      <c r="W2092" s="9">
        <v>96</v>
      </c>
      <c r="X2092" s="9" t="s">
        <v>227</v>
      </c>
    </row>
    <row r="2093" spans="1:24" ht="36">
      <c r="A2093" s="9" t="s">
        <v>1593</v>
      </c>
      <c r="B2093" s="9" t="s">
        <v>70</v>
      </c>
      <c r="C2093" s="9" t="s">
        <v>316</v>
      </c>
      <c r="D2093" s="9" t="s">
        <v>27</v>
      </c>
      <c r="E2093" s="9" t="s">
        <v>421</v>
      </c>
      <c r="F2093" s="9" t="s">
        <v>421</v>
      </c>
      <c r="G2093" s="9" t="s">
        <v>1594</v>
      </c>
      <c r="H2093" s="9" t="s">
        <v>1595</v>
      </c>
      <c r="I2093" s="9" t="s">
        <v>54</v>
      </c>
      <c r="J2093" s="15">
        <v>123719.51748496229</v>
      </c>
      <c r="K2093" s="16">
        <v>263.63996641600863</v>
      </c>
      <c r="L2093" s="9" t="s">
        <v>27</v>
      </c>
      <c r="M2093" s="9">
        <v>2021</v>
      </c>
      <c r="N2093" s="9" t="s">
        <v>31</v>
      </c>
      <c r="O2093" s="9" t="s">
        <v>31</v>
      </c>
      <c r="P2093" s="9">
        <v>2035</v>
      </c>
      <c r="Q2093" s="9" t="s">
        <v>32</v>
      </c>
      <c r="R2093" s="17">
        <v>60.185628512700269</v>
      </c>
      <c r="S2093" s="9">
        <v>2035</v>
      </c>
      <c r="T2093" s="9" t="s">
        <v>27</v>
      </c>
      <c r="U2093" s="9" t="s">
        <v>225</v>
      </c>
      <c r="V2093" s="9" t="s">
        <v>226</v>
      </c>
      <c r="W2093" s="9">
        <v>96</v>
      </c>
      <c r="X2093" s="9" t="s">
        <v>227</v>
      </c>
    </row>
    <row r="2094" spans="1:24" ht="36">
      <c r="A2094" s="9" t="s">
        <v>1593</v>
      </c>
      <c r="B2094" s="9" t="s">
        <v>70</v>
      </c>
      <c r="C2094" s="9" t="s">
        <v>43</v>
      </c>
      <c r="D2094" s="9" t="s">
        <v>27</v>
      </c>
      <c r="E2094" s="9" t="s">
        <v>1579</v>
      </c>
      <c r="F2094" s="9" t="s">
        <v>1579</v>
      </c>
      <c r="G2094" s="9" t="s">
        <v>1594</v>
      </c>
      <c r="H2094" s="9" t="s">
        <v>1595</v>
      </c>
      <c r="I2094" s="9" t="s">
        <v>54</v>
      </c>
      <c r="J2094" s="15">
        <v>8596.3383277350204</v>
      </c>
      <c r="K2094" s="16">
        <v>18.368040198428869</v>
      </c>
      <c r="L2094" s="9" t="s">
        <v>27</v>
      </c>
      <c r="M2094" s="9">
        <v>2021</v>
      </c>
      <c r="N2094" s="9" t="s">
        <v>31</v>
      </c>
      <c r="O2094" s="9" t="s">
        <v>31</v>
      </c>
      <c r="P2094" s="9">
        <v>2035</v>
      </c>
      <c r="Q2094" s="9" t="s">
        <v>32</v>
      </c>
      <c r="R2094" s="17">
        <v>3.3420216325585761</v>
      </c>
      <c r="S2094" s="9">
        <v>2035</v>
      </c>
      <c r="T2094" s="9" t="s">
        <v>27</v>
      </c>
      <c r="U2094" s="9" t="s">
        <v>225</v>
      </c>
      <c r="V2094" s="9" t="s">
        <v>226</v>
      </c>
      <c r="W2094" s="9">
        <v>96</v>
      </c>
      <c r="X2094" s="9" t="s">
        <v>227</v>
      </c>
    </row>
    <row r="2095" spans="1:24" ht="36">
      <c r="A2095" s="9" t="s">
        <v>1593</v>
      </c>
      <c r="B2095" s="9" t="s">
        <v>70</v>
      </c>
      <c r="C2095" s="9" t="s">
        <v>468</v>
      </c>
      <c r="D2095" s="9" t="s">
        <v>27</v>
      </c>
      <c r="E2095" s="9" t="s">
        <v>1580</v>
      </c>
      <c r="F2095" s="9" t="s">
        <v>1580</v>
      </c>
      <c r="G2095" s="9" t="s">
        <v>1594</v>
      </c>
      <c r="H2095" s="9" t="s">
        <v>1595</v>
      </c>
      <c r="I2095" s="9" t="s">
        <v>54</v>
      </c>
      <c r="J2095" s="15">
        <v>9398.7485531093989</v>
      </c>
      <c r="K2095" s="16">
        <v>19.815399810138459</v>
      </c>
      <c r="L2095" s="9" t="s">
        <v>27</v>
      </c>
      <c r="M2095" s="9">
        <v>2021</v>
      </c>
      <c r="N2095" s="9" t="s">
        <v>31</v>
      </c>
      <c r="O2095" s="9" t="s">
        <v>31</v>
      </c>
      <c r="P2095" s="9">
        <v>2035</v>
      </c>
      <c r="Q2095" s="9" t="s">
        <v>32</v>
      </c>
      <c r="R2095" s="17">
        <v>4.1091048471581715</v>
      </c>
      <c r="S2095" s="9">
        <v>2035</v>
      </c>
      <c r="T2095" s="9" t="s">
        <v>27</v>
      </c>
      <c r="U2095" s="9" t="s">
        <v>225</v>
      </c>
      <c r="V2095" s="9" t="s">
        <v>226</v>
      </c>
      <c r="W2095" s="9">
        <v>96</v>
      </c>
      <c r="X2095" s="9" t="s">
        <v>227</v>
      </c>
    </row>
    <row r="2096" spans="1:24" ht="36">
      <c r="A2096" s="9" t="s">
        <v>1593</v>
      </c>
      <c r="B2096" s="9" t="s">
        <v>70</v>
      </c>
      <c r="C2096" s="9" t="s">
        <v>157</v>
      </c>
      <c r="D2096" s="9" t="s">
        <v>27</v>
      </c>
      <c r="E2096" s="9" t="s">
        <v>145</v>
      </c>
      <c r="F2096" s="9" t="s">
        <v>145</v>
      </c>
      <c r="G2096" s="9" t="s">
        <v>1594</v>
      </c>
      <c r="H2096" s="9" t="s">
        <v>1595</v>
      </c>
      <c r="I2096" s="9" t="s">
        <v>54</v>
      </c>
      <c r="J2096" s="15">
        <v>353648.792823339</v>
      </c>
      <c r="K2096" s="16">
        <v>1062.7257163250094</v>
      </c>
      <c r="L2096" s="9" t="s">
        <v>27</v>
      </c>
      <c r="M2096" s="9">
        <v>2021</v>
      </c>
      <c r="N2096" s="9" t="s">
        <v>31</v>
      </c>
      <c r="O2096" s="9" t="s">
        <v>31</v>
      </c>
      <c r="P2096" s="9">
        <v>2035</v>
      </c>
      <c r="Q2096" s="9" t="s">
        <v>32</v>
      </c>
      <c r="R2096" s="17">
        <v>241.55922684371288</v>
      </c>
      <c r="S2096" s="9">
        <v>2035</v>
      </c>
      <c r="T2096" s="9" t="s">
        <v>27</v>
      </c>
      <c r="U2096" s="9" t="s">
        <v>225</v>
      </c>
      <c r="V2096" s="9" t="s">
        <v>226</v>
      </c>
      <c r="W2096" s="9">
        <v>96</v>
      </c>
      <c r="X2096" s="9" t="s">
        <v>227</v>
      </c>
    </row>
    <row r="2097" spans="1:24" ht="36">
      <c r="A2097" s="9" t="s">
        <v>1593</v>
      </c>
      <c r="B2097" s="9" t="s">
        <v>70</v>
      </c>
      <c r="C2097" s="9" t="s">
        <v>112</v>
      </c>
      <c r="D2097" s="9" t="s">
        <v>27</v>
      </c>
      <c r="E2097" s="9" t="s">
        <v>114</v>
      </c>
      <c r="F2097" s="9" t="s">
        <v>114</v>
      </c>
      <c r="G2097" s="9" t="s">
        <v>1594</v>
      </c>
      <c r="H2097" s="9" t="s">
        <v>1595</v>
      </c>
      <c r="I2097" s="9" t="s">
        <v>54</v>
      </c>
      <c r="J2097" s="15">
        <v>722635.40574628871</v>
      </c>
      <c r="K2097" s="16">
        <v>2731.9440687167153</v>
      </c>
      <c r="L2097" s="9" t="s">
        <v>27</v>
      </c>
      <c r="M2097" s="9">
        <v>2021</v>
      </c>
      <c r="N2097" s="9" t="s">
        <v>31</v>
      </c>
      <c r="O2097" s="9" t="s">
        <v>31</v>
      </c>
      <c r="P2097" s="9">
        <v>2035</v>
      </c>
      <c r="Q2097" s="9" t="s">
        <v>32</v>
      </c>
      <c r="R2097" s="17">
        <v>356.67078392636182</v>
      </c>
      <c r="S2097" s="9">
        <v>2035</v>
      </c>
      <c r="T2097" s="9" t="s">
        <v>27</v>
      </c>
      <c r="U2097" s="9" t="s">
        <v>225</v>
      </c>
      <c r="V2097" s="9" t="s">
        <v>226</v>
      </c>
      <c r="W2097" s="9">
        <v>96</v>
      </c>
      <c r="X2097" s="9" t="s">
        <v>227</v>
      </c>
    </row>
    <row r="2098" spans="1:24" ht="36">
      <c r="A2098" s="9" t="s">
        <v>1593</v>
      </c>
      <c r="B2098" s="9" t="s">
        <v>70</v>
      </c>
      <c r="C2098" s="9" t="s">
        <v>1177</v>
      </c>
      <c r="D2098" s="9" t="s">
        <v>27</v>
      </c>
      <c r="E2098" s="9" t="s">
        <v>1581</v>
      </c>
      <c r="F2098" s="9" t="s">
        <v>1581</v>
      </c>
      <c r="G2098" s="9" t="s">
        <v>1594</v>
      </c>
      <c r="H2098" s="9" t="s">
        <v>1595</v>
      </c>
      <c r="I2098" s="9" t="s">
        <v>54</v>
      </c>
      <c r="J2098" s="15">
        <v>1631.3472758770954</v>
      </c>
      <c r="K2098" s="16">
        <v>4.3959740006183834</v>
      </c>
      <c r="L2098" s="9" t="s">
        <v>27</v>
      </c>
      <c r="M2098" s="9">
        <v>2021</v>
      </c>
      <c r="N2098" s="9" t="s">
        <v>31</v>
      </c>
      <c r="O2098" s="9" t="s">
        <v>31</v>
      </c>
      <c r="P2098" s="9">
        <v>2035</v>
      </c>
      <c r="Q2098" s="9" t="s">
        <v>32</v>
      </c>
      <c r="R2098" s="17">
        <v>1.8102964036167588</v>
      </c>
      <c r="S2098" s="9">
        <v>2035</v>
      </c>
      <c r="T2098" s="9" t="s">
        <v>27</v>
      </c>
      <c r="U2098" s="9" t="s">
        <v>225</v>
      </c>
      <c r="V2098" s="9" t="s">
        <v>226</v>
      </c>
      <c r="W2098" s="9">
        <v>96</v>
      </c>
      <c r="X2098" s="9" t="s">
        <v>227</v>
      </c>
    </row>
    <row r="2099" spans="1:24" ht="36">
      <c r="A2099" s="9" t="s">
        <v>1593</v>
      </c>
      <c r="B2099" s="9" t="s">
        <v>70</v>
      </c>
      <c r="C2099" s="9" t="s">
        <v>372</v>
      </c>
      <c r="D2099" s="9" t="s">
        <v>27</v>
      </c>
      <c r="E2099" s="9" t="s">
        <v>426</v>
      </c>
      <c r="F2099" s="9" t="s">
        <v>426</v>
      </c>
      <c r="G2099" s="9" t="s">
        <v>1594</v>
      </c>
      <c r="H2099" s="9" t="s">
        <v>1595</v>
      </c>
      <c r="I2099" s="9" t="s">
        <v>54</v>
      </c>
      <c r="J2099" s="15">
        <v>73179.879166030034</v>
      </c>
      <c r="K2099" s="16">
        <v>244.28124200254848</v>
      </c>
      <c r="L2099" s="9" t="s">
        <v>27</v>
      </c>
      <c r="M2099" s="9">
        <v>2021</v>
      </c>
      <c r="N2099" s="9" t="s">
        <v>31</v>
      </c>
      <c r="O2099" s="9" t="s">
        <v>31</v>
      </c>
      <c r="P2099" s="9">
        <v>2035</v>
      </c>
      <c r="Q2099" s="9" t="s">
        <v>32</v>
      </c>
      <c r="R2099" s="17">
        <v>24.593936923113052</v>
      </c>
      <c r="S2099" s="9">
        <v>2035</v>
      </c>
      <c r="T2099" s="9" t="s">
        <v>27</v>
      </c>
      <c r="U2099" s="9" t="s">
        <v>225</v>
      </c>
      <c r="V2099" s="9" t="s">
        <v>226</v>
      </c>
      <c r="W2099" s="9">
        <v>96</v>
      </c>
      <c r="X2099" s="9" t="s">
        <v>227</v>
      </c>
    </row>
    <row r="2100" spans="1:24" ht="36">
      <c r="A2100" s="9" t="s">
        <v>1593</v>
      </c>
      <c r="B2100" s="9" t="s">
        <v>70</v>
      </c>
      <c r="C2100" s="9" t="s">
        <v>330</v>
      </c>
      <c r="D2100" s="9" t="s">
        <v>27</v>
      </c>
      <c r="E2100" s="9" t="s">
        <v>1582</v>
      </c>
      <c r="F2100" s="9" t="s">
        <v>1582</v>
      </c>
      <c r="G2100" s="9" t="s">
        <v>1594</v>
      </c>
      <c r="H2100" s="9" t="s">
        <v>1595</v>
      </c>
      <c r="I2100" s="9" t="s">
        <v>54</v>
      </c>
      <c r="J2100" s="15">
        <v>3016.9269177120909</v>
      </c>
      <c r="K2100" s="16">
        <v>6.8781658350661594</v>
      </c>
      <c r="L2100" s="9" t="s">
        <v>27</v>
      </c>
      <c r="M2100" s="9">
        <v>2021</v>
      </c>
      <c r="N2100" s="9" t="s">
        <v>31</v>
      </c>
      <c r="O2100" s="9" t="s">
        <v>31</v>
      </c>
      <c r="P2100" s="9">
        <v>2035</v>
      </c>
      <c r="Q2100" s="9" t="s">
        <v>32</v>
      </c>
      <c r="R2100" s="17">
        <v>1.4502777546068308</v>
      </c>
      <c r="S2100" s="9">
        <v>2035</v>
      </c>
      <c r="T2100" s="9" t="s">
        <v>27</v>
      </c>
      <c r="U2100" s="9" t="s">
        <v>225</v>
      </c>
      <c r="V2100" s="9" t="s">
        <v>226</v>
      </c>
      <c r="W2100" s="9">
        <v>96</v>
      </c>
      <c r="X2100" s="9" t="s">
        <v>227</v>
      </c>
    </row>
    <row r="2101" spans="1:24" ht="36">
      <c r="A2101" s="9" t="s">
        <v>1593</v>
      </c>
      <c r="B2101" s="9" t="s">
        <v>70</v>
      </c>
      <c r="C2101" s="9" t="s">
        <v>884</v>
      </c>
      <c r="D2101" s="9" t="s">
        <v>27</v>
      </c>
      <c r="E2101" s="9" t="s">
        <v>1130</v>
      </c>
      <c r="F2101" s="9" t="s">
        <v>1130</v>
      </c>
      <c r="G2101" s="9" t="s">
        <v>1594</v>
      </c>
      <c r="H2101" s="9" t="s">
        <v>1595</v>
      </c>
      <c r="I2101" s="9" t="s">
        <v>54</v>
      </c>
      <c r="J2101" s="15">
        <v>2265.5372219345973</v>
      </c>
      <c r="K2101" s="16">
        <v>4.1366307588232774</v>
      </c>
      <c r="L2101" s="9" t="s">
        <v>27</v>
      </c>
      <c r="M2101" s="9">
        <v>2021</v>
      </c>
      <c r="N2101" s="9" t="s">
        <v>31</v>
      </c>
      <c r="O2101" s="9" t="s">
        <v>31</v>
      </c>
      <c r="P2101" s="9">
        <v>2035</v>
      </c>
      <c r="Q2101" s="9" t="s">
        <v>32</v>
      </c>
      <c r="R2101" s="17">
        <v>0.96802861445578392</v>
      </c>
      <c r="S2101" s="9">
        <v>2035</v>
      </c>
      <c r="T2101" s="9" t="s">
        <v>27</v>
      </c>
      <c r="U2101" s="9" t="s">
        <v>225</v>
      </c>
      <c r="V2101" s="9" t="s">
        <v>226</v>
      </c>
      <c r="W2101" s="9">
        <v>96</v>
      </c>
      <c r="X2101" s="9" t="s">
        <v>227</v>
      </c>
    </row>
    <row r="2102" spans="1:24" ht="36">
      <c r="A2102" s="9" t="s">
        <v>1593</v>
      </c>
      <c r="B2102" s="9" t="s">
        <v>70</v>
      </c>
      <c r="C2102" s="9" t="s">
        <v>346</v>
      </c>
      <c r="D2102" s="9" t="s">
        <v>27</v>
      </c>
      <c r="E2102" s="9" t="s">
        <v>1132</v>
      </c>
      <c r="F2102" s="9" t="s">
        <v>1132</v>
      </c>
      <c r="G2102" s="9" t="s">
        <v>1594</v>
      </c>
      <c r="H2102" s="9" t="s">
        <v>1595</v>
      </c>
      <c r="I2102" s="9" t="s">
        <v>54</v>
      </c>
      <c r="J2102" s="15">
        <v>9328.9132865755255</v>
      </c>
      <c r="K2102" s="16">
        <v>16.854268829355728</v>
      </c>
      <c r="L2102" s="9" t="s">
        <v>27</v>
      </c>
      <c r="M2102" s="9">
        <v>2021</v>
      </c>
      <c r="N2102" s="9" t="s">
        <v>31</v>
      </c>
      <c r="O2102" s="9" t="s">
        <v>31</v>
      </c>
      <c r="P2102" s="9">
        <v>2035</v>
      </c>
      <c r="Q2102" s="9" t="s">
        <v>32</v>
      </c>
      <c r="R2102" s="17">
        <v>4.1261971955224208</v>
      </c>
      <c r="S2102" s="9">
        <v>2035</v>
      </c>
      <c r="T2102" s="9" t="s">
        <v>27</v>
      </c>
      <c r="U2102" s="9" t="s">
        <v>225</v>
      </c>
      <c r="V2102" s="9" t="s">
        <v>226</v>
      </c>
      <c r="W2102" s="9">
        <v>96</v>
      </c>
      <c r="X2102" s="9" t="s">
        <v>227</v>
      </c>
    </row>
    <row r="2103" spans="1:24" ht="36">
      <c r="A2103" s="9" t="s">
        <v>1593</v>
      </c>
      <c r="B2103" s="9" t="s">
        <v>70</v>
      </c>
      <c r="C2103" s="9" t="s">
        <v>884</v>
      </c>
      <c r="D2103" s="9" t="s">
        <v>27</v>
      </c>
      <c r="E2103" s="9" t="s">
        <v>927</v>
      </c>
      <c r="F2103" s="9" t="s">
        <v>927</v>
      </c>
      <c r="G2103" s="9" t="s">
        <v>1594</v>
      </c>
      <c r="H2103" s="9" t="s">
        <v>1595</v>
      </c>
      <c r="I2103" s="9" t="s">
        <v>54</v>
      </c>
      <c r="J2103" s="15">
        <v>9155.3541596988471</v>
      </c>
      <c r="K2103" s="16">
        <v>13.947490002885221</v>
      </c>
      <c r="L2103" s="9" t="s">
        <v>27</v>
      </c>
      <c r="M2103" s="9">
        <v>2021</v>
      </c>
      <c r="N2103" s="9" t="s">
        <v>31</v>
      </c>
      <c r="O2103" s="9" t="s">
        <v>31</v>
      </c>
      <c r="P2103" s="9">
        <v>2035</v>
      </c>
      <c r="Q2103" s="9" t="s">
        <v>32</v>
      </c>
      <c r="R2103" s="17">
        <v>3.0406340910352982</v>
      </c>
      <c r="S2103" s="9">
        <v>2035</v>
      </c>
      <c r="T2103" s="9" t="s">
        <v>27</v>
      </c>
      <c r="U2103" s="9" t="s">
        <v>225</v>
      </c>
      <c r="V2103" s="9" t="s">
        <v>226</v>
      </c>
      <c r="W2103" s="9">
        <v>96</v>
      </c>
      <c r="X2103" s="9" t="s">
        <v>227</v>
      </c>
    </row>
    <row r="2104" spans="1:24" ht="36">
      <c r="A2104" s="9" t="s">
        <v>1593</v>
      </c>
      <c r="B2104" s="9" t="s">
        <v>70</v>
      </c>
      <c r="C2104" s="9" t="s">
        <v>346</v>
      </c>
      <c r="D2104" s="9" t="s">
        <v>27</v>
      </c>
      <c r="E2104" s="9" t="s">
        <v>1583</v>
      </c>
      <c r="F2104" s="9" t="s">
        <v>1583</v>
      </c>
      <c r="G2104" s="9" t="s">
        <v>1594</v>
      </c>
      <c r="H2104" s="9" t="s">
        <v>1595</v>
      </c>
      <c r="I2104" s="9" t="s">
        <v>54</v>
      </c>
      <c r="J2104" s="15">
        <v>5072.0457314988962</v>
      </c>
      <c r="K2104" s="16">
        <v>11.986073618249037</v>
      </c>
      <c r="L2104" s="9" t="s">
        <v>27</v>
      </c>
      <c r="M2104" s="9">
        <v>2021</v>
      </c>
      <c r="N2104" s="9" t="s">
        <v>31</v>
      </c>
      <c r="O2104" s="9" t="s">
        <v>31</v>
      </c>
      <c r="P2104" s="9">
        <v>2035</v>
      </c>
      <c r="Q2104" s="9" t="s">
        <v>32</v>
      </c>
      <c r="R2104" s="17">
        <v>2.6784665037814332</v>
      </c>
      <c r="S2104" s="9">
        <v>2035</v>
      </c>
      <c r="T2104" s="9" t="s">
        <v>27</v>
      </c>
      <c r="U2104" s="9" t="s">
        <v>225</v>
      </c>
      <c r="V2104" s="9" t="s">
        <v>226</v>
      </c>
      <c r="W2104" s="9">
        <v>96</v>
      </c>
      <c r="X2104" s="9" t="s">
        <v>227</v>
      </c>
    </row>
    <row r="2105" spans="1:24" ht="36">
      <c r="A2105" s="9" t="s">
        <v>1593</v>
      </c>
      <c r="B2105" s="9" t="s">
        <v>70</v>
      </c>
      <c r="C2105" s="9" t="s">
        <v>229</v>
      </c>
      <c r="D2105" s="9" t="s">
        <v>27</v>
      </c>
      <c r="E2105" s="9" t="s">
        <v>1584</v>
      </c>
      <c r="F2105" s="9" t="s">
        <v>1584</v>
      </c>
      <c r="G2105" s="9" t="s">
        <v>1594</v>
      </c>
      <c r="H2105" s="9" t="s">
        <v>1595</v>
      </c>
      <c r="I2105" s="9" t="s">
        <v>54</v>
      </c>
      <c r="J2105" s="15">
        <v>1180.519825615409</v>
      </c>
      <c r="K2105" s="16">
        <v>4.5402445200912487</v>
      </c>
      <c r="L2105" s="9" t="s">
        <v>27</v>
      </c>
      <c r="M2105" s="9">
        <v>2021</v>
      </c>
      <c r="N2105" s="9" t="s">
        <v>31</v>
      </c>
      <c r="O2105" s="9" t="s">
        <v>31</v>
      </c>
      <c r="P2105" s="9">
        <v>2035</v>
      </c>
      <c r="Q2105" s="9" t="s">
        <v>32</v>
      </c>
      <c r="R2105" s="17">
        <v>0.77926215923100706</v>
      </c>
      <c r="S2105" s="9">
        <v>2035</v>
      </c>
      <c r="T2105" s="9" t="s">
        <v>27</v>
      </c>
      <c r="U2105" s="9" t="s">
        <v>225</v>
      </c>
      <c r="V2105" s="9" t="s">
        <v>226</v>
      </c>
      <c r="W2105" s="9">
        <v>96</v>
      </c>
      <c r="X2105" s="9" t="s">
        <v>227</v>
      </c>
    </row>
    <row r="2106" spans="1:24" ht="36">
      <c r="A2106" s="9" t="s">
        <v>1593</v>
      </c>
      <c r="B2106" s="9" t="s">
        <v>70</v>
      </c>
      <c r="C2106" s="9" t="s">
        <v>221</v>
      </c>
      <c r="D2106" s="9" t="s">
        <v>27</v>
      </c>
      <c r="E2106" s="9" t="s">
        <v>1134</v>
      </c>
      <c r="F2106" s="9" t="s">
        <v>1134</v>
      </c>
      <c r="G2106" s="9" t="s">
        <v>1594</v>
      </c>
      <c r="H2106" s="9" t="s">
        <v>1595</v>
      </c>
      <c r="I2106" s="9" t="s">
        <v>54</v>
      </c>
      <c r="J2106" s="15">
        <v>3522.219120051665</v>
      </c>
      <c r="K2106" s="16">
        <v>5.905011522997591</v>
      </c>
      <c r="L2106" s="9" t="s">
        <v>27</v>
      </c>
      <c r="M2106" s="9">
        <v>2021</v>
      </c>
      <c r="N2106" s="9" t="s">
        <v>31</v>
      </c>
      <c r="O2106" s="9" t="s">
        <v>31</v>
      </c>
      <c r="P2106" s="9">
        <v>2035</v>
      </c>
      <c r="Q2106" s="9" t="s">
        <v>32</v>
      </c>
      <c r="R2106" s="17">
        <v>1.7308880490773768</v>
      </c>
      <c r="S2106" s="9">
        <v>2035</v>
      </c>
      <c r="T2106" s="9" t="s">
        <v>27</v>
      </c>
      <c r="U2106" s="9" t="s">
        <v>225</v>
      </c>
      <c r="V2106" s="9" t="s">
        <v>226</v>
      </c>
      <c r="W2106" s="9">
        <v>96</v>
      </c>
      <c r="X2106" s="9" t="s">
        <v>227</v>
      </c>
    </row>
    <row r="2107" spans="1:24" ht="36">
      <c r="A2107" s="9" t="s">
        <v>1593</v>
      </c>
      <c r="B2107" s="9" t="s">
        <v>70</v>
      </c>
      <c r="C2107" s="9" t="s">
        <v>276</v>
      </c>
      <c r="D2107" s="9" t="s">
        <v>27</v>
      </c>
      <c r="E2107" s="9" t="s">
        <v>429</v>
      </c>
      <c r="F2107" s="9" t="s">
        <v>429</v>
      </c>
      <c r="G2107" s="9" t="s">
        <v>1594</v>
      </c>
      <c r="H2107" s="9" t="s">
        <v>1595</v>
      </c>
      <c r="I2107" s="9" t="s">
        <v>54</v>
      </c>
      <c r="J2107" s="15">
        <v>141549.83375094106</v>
      </c>
      <c r="K2107" s="16">
        <v>372.1135228801586</v>
      </c>
      <c r="L2107" s="9" t="s">
        <v>27</v>
      </c>
      <c r="M2107" s="9">
        <v>2021</v>
      </c>
      <c r="N2107" s="9" t="s">
        <v>31</v>
      </c>
      <c r="O2107" s="9" t="s">
        <v>31</v>
      </c>
      <c r="P2107" s="9">
        <v>2035</v>
      </c>
      <c r="Q2107" s="9" t="s">
        <v>32</v>
      </c>
      <c r="R2107" s="17">
        <v>74.182620961595077</v>
      </c>
      <c r="S2107" s="9">
        <v>2035</v>
      </c>
      <c r="T2107" s="9" t="s">
        <v>27</v>
      </c>
      <c r="U2107" s="9" t="s">
        <v>225</v>
      </c>
      <c r="V2107" s="9" t="s">
        <v>226</v>
      </c>
      <c r="W2107" s="9">
        <v>96</v>
      </c>
      <c r="X2107" s="9" t="s">
        <v>227</v>
      </c>
    </row>
    <row r="2108" spans="1:24" ht="36">
      <c r="A2108" s="9" t="s">
        <v>1593</v>
      </c>
      <c r="B2108" s="9" t="s">
        <v>70</v>
      </c>
      <c r="C2108" s="9" t="s">
        <v>630</v>
      </c>
      <c r="D2108" s="9" t="s">
        <v>27</v>
      </c>
      <c r="E2108" s="9" t="s">
        <v>1585</v>
      </c>
      <c r="F2108" s="9" t="s">
        <v>1585</v>
      </c>
      <c r="G2108" s="9" t="s">
        <v>1594</v>
      </c>
      <c r="H2108" s="9" t="s">
        <v>1595</v>
      </c>
      <c r="I2108" s="9" t="s">
        <v>54</v>
      </c>
      <c r="J2108" s="15">
        <v>7346.8415379489961</v>
      </c>
      <c r="K2108" s="16">
        <v>16.227258036550417</v>
      </c>
      <c r="L2108" s="9" t="s">
        <v>27</v>
      </c>
      <c r="M2108" s="9">
        <v>2021</v>
      </c>
      <c r="N2108" s="9" t="s">
        <v>31</v>
      </c>
      <c r="O2108" s="9" t="s">
        <v>31</v>
      </c>
      <c r="P2108" s="9">
        <v>2035</v>
      </c>
      <c r="Q2108" s="9" t="s">
        <v>32</v>
      </c>
      <c r="R2108" s="17">
        <v>4.3872939289609514</v>
      </c>
      <c r="S2108" s="9">
        <v>2035</v>
      </c>
      <c r="T2108" s="9" t="s">
        <v>27</v>
      </c>
      <c r="U2108" s="9" t="s">
        <v>225</v>
      </c>
      <c r="V2108" s="9" t="s">
        <v>226</v>
      </c>
      <c r="W2108" s="9">
        <v>96</v>
      </c>
      <c r="X2108" s="9" t="s">
        <v>227</v>
      </c>
    </row>
    <row r="2109" spans="1:24" ht="36">
      <c r="A2109" s="9" t="s">
        <v>1593</v>
      </c>
      <c r="B2109" s="9" t="s">
        <v>70</v>
      </c>
      <c r="C2109" s="9" t="s">
        <v>241</v>
      </c>
      <c r="D2109" s="9" t="s">
        <v>27</v>
      </c>
      <c r="E2109" s="9" t="s">
        <v>929</v>
      </c>
      <c r="F2109" s="9" t="s">
        <v>929</v>
      </c>
      <c r="G2109" s="9" t="s">
        <v>1594</v>
      </c>
      <c r="H2109" s="9" t="s">
        <v>1595</v>
      </c>
      <c r="I2109" s="9" t="s">
        <v>54</v>
      </c>
      <c r="J2109" s="15">
        <v>36376.221953590706</v>
      </c>
      <c r="K2109" s="16">
        <v>71.39801691862462</v>
      </c>
      <c r="L2109" s="9" t="s">
        <v>27</v>
      </c>
      <c r="M2109" s="9">
        <v>2021</v>
      </c>
      <c r="N2109" s="9" t="s">
        <v>31</v>
      </c>
      <c r="O2109" s="9" t="s">
        <v>31</v>
      </c>
      <c r="P2109" s="9">
        <v>2035</v>
      </c>
      <c r="Q2109" s="9" t="s">
        <v>32</v>
      </c>
      <c r="R2109" s="17">
        <v>18.676427783943755</v>
      </c>
      <c r="S2109" s="9">
        <v>2035</v>
      </c>
      <c r="T2109" s="9" t="s">
        <v>27</v>
      </c>
      <c r="U2109" s="9" t="s">
        <v>225</v>
      </c>
      <c r="V2109" s="9" t="s">
        <v>226</v>
      </c>
      <c r="W2109" s="9">
        <v>96</v>
      </c>
      <c r="X2109" s="9" t="s">
        <v>227</v>
      </c>
    </row>
    <row r="2110" spans="1:24" ht="36">
      <c r="A2110" s="9" t="s">
        <v>1593</v>
      </c>
      <c r="B2110" s="9" t="s">
        <v>70</v>
      </c>
      <c r="C2110" s="9" t="s">
        <v>288</v>
      </c>
      <c r="D2110" s="9" t="s">
        <v>27</v>
      </c>
      <c r="E2110" s="9" t="s">
        <v>931</v>
      </c>
      <c r="F2110" s="9" t="s">
        <v>931</v>
      </c>
      <c r="G2110" s="9" t="s">
        <v>1594</v>
      </c>
      <c r="H2110" s="9" t="s">
        <v>1595</v>
      </c>
      <c r="I2110" s="9" t="s">
        <v>54</v>
      </c>
      <c r="J2110" s="15">
        <v>11203.951988276236</v>
      </c>
      <c r="K2110" s="16">
        <v>23.251543493497856</v>
      </c>
      <c r="L2110" s="9" t="s">
        <v>27</v>
      </c>
      <c r="M2110" s="9">
        <v>2021</v>
      </c>
      <c r="N2110" s="9" t="s">
        <v>31</v>
      </c>
      <c r="O2110" s="9" t="s">
        <v>31</v>
      </c>
      <c r="P2110" s="9">
        <v>2035</v>
      </c>
      <c r="Q2110" s="9" t="s">
        <v>32</v>
      </c>
      <c r="R2110" s="17">
        <v>9.696938587352351</v>
      </c>
      <c r="S2110" s="9">
        <v>2035</v>
      </c>
      <c r="T2110" s="9" t="s">
        <v>27</v>
      </c>
      <c r="U2110" s="9" t="s">
        <v>225</v>
      </c>
      <c r="V2110" s="9" t="s">
        <v>226</v>
      </c>
      <c r="W2110" s="9">
        <v>96</v>
      </c>
      <c r="X2110" s="9" t="s">
        <v>227</v>
      </c>
    </row>
    <row r="2111" spans="1:24" ht="36">
      <c r="A2111" s="9" t="s">
        <v>1593</v>
      </c>
      <c r="B2111" s="9" t="s">
        <v>70</v>
      </c>
      <c r="C2111" s="9" t="s">
        <v>372</v>
      </c>
      <c r="D2111" s="9" t="s">
        <v>27</v>
      </c>
      <c r="E2111" s="9" t="s">
        <v>933</v>
      </c>
      <c r="F2111" s="9" t="s">
        <v>933</v>
      </c>
      <c r="G2111" s="9" t="s">
        <v>1594</v>
      </c>
      <c r="H2111" s="9" t="s">
        <v>1595</v>
      </c>
      <c r="I2111" s="9" t="s">
        <v>54</v>
      </c>
      <c r="J2111" s="15">
        <v>19930.092198570372</v>
      </c>
      <c r="K2111" s="16">
        <v>50.448072612884431</v>
      </c>
      <c r="L2111" s="9" t="s">
        <v>27</v>
      </c>
      <c r="M2111" s="9">
        <v>2021</v>
      </c>
      <c r="N2111" s="9" t="s">
        <v>31</v>
      </c>
      <c r="O2111" s="9" t="s">
        <v>31</v>
      </c>
      <c r="P2111" s="9">
        <v>2035</v>
      </c>
      <c r="Q2111" s="9" t="s">
        <v>32</v>
      </c>
      <c r="R2111" s="17">
        <v>8.6735136794280336</v>
      </c>
      <c r="S2111" s="9">
        <v>2035</v>
      </c>
      <c r="T2111" s="9" t="s">
        <v>27</v>
      </c>
      <c r="U2111" s="9" t="s">
        <v>225</v>
      </c>
      <c r="V2111" s="9" t="s">
        <v>226</v>
      </c>
      <c r="W2111" s="9">
        <v>96</v>
      </c>
      <c r="X2111" s="9" t="s">
        <v>227</v>
      </c>
    </row>
    <row r="2112" spans="1:24" ht="36">
      <c r="A2112" s="9" t="s">
        <v>1593</v>
      </c>
      <c r="B2112" s="9" t="s">
        <v>70</v>
      </c>
      <c r="C2112" s="9" t="s">
        <v>288</v>
      </c>
      <c r="D2112" s="9" t="s">
        <v>27</v>
      </c>
      <c r="E2112" s="9" t="s">
        <v>1586</v>
      </c>
      <c r="F2112" s="9" t="s">
        <v>1586</v>
      </c>
      <c r="G2112" s="9" t="s">
        <v>1594</v>
      </c>
      <c r="H2112" s="9" t="s">
        <v>1595</v>
      </c>
      <c r="I2112" s="9" t="s">
        <v>54</v>
      </c>
      <c r="J2112" s="15">
        <v>7398.9554004603842</v>
      </c>
      <c r="K2112" s="16">
        <v>14.158739370190437</v>
      </c>
      <c r="L2112" s="9" t="s">
        <v>27</v>
      </c>
      <c r="M2112" s="9">
        <v>2021</v>
      </c>
      <c r="N2112" s="9" t="s">
        <v>31</v>
      </c>
      <c r="O2112" s="9" t="s">
        <v>31</v>
      </c>
      <c r="P2112" s="9">
        <v>2035</v>
      </c>
      <c r="Q2112" s="9" t="s">
        <v>32</v>
      </c>
      <c r="R2112" s="17">
        <v>3.4517524046573436</v>
      </c>
      <c r="S2112" s="9">
        <v>2035</v>
      </c>
      <c r="T2112" s="9" t="s">
        <v>27</v>
      </c>
      <c r="U2112" s="9" t="s">
        <v>225</v>
      </c>
      <c r="V2112" s="9" t="s">
        <v>226</v>
      </c>
      <c r="W2112" s="9">
        <v>96</v>
      </c>
      <c r="X2112" s="9" t="s">
        <v>227</v>
      </c>
    </row>
    <row r="2113" spans="1:24" ht="36">
      <c r="A2113" s="9" t="s">
        <v>1593</v>
      </c>
      <c r="B2113" s="9" t="s">
        <v>70</v>
      </c>
      <c r="C2113" s="9" t="s">
        <v>298</v>
      </c>
      <c r="D2113" s="9" t="s">
        <v>27</v>
      </c>
      <c r="E2113" s="9" t="s">
        <v>935</v>
      </c>
      <c r="F2113" s="9" t="s">
        <v>935</v>
      </c>
      <c r="G2113" s="9" t="s">
        <v>1594</v>
      </c>
      <c r="H2113" s="9" t="s">
        <v>1595</v>
      </c>
      <c r="I2113" s="9" t="s">
        <v>54</v>
      </c>
      <c r="J2113" s="15">
        <v>5031.6447157110424</v>
      </c>
      <c r="K2113" s="16">
        <v>8.5746637786318143</v>
      </c>
      <c r="L2113" s="9" t="s">
        <v>27</v>
      </c>
      <c r="M2113" s="9">
        <v>2021</v>
      </c>
      <c r="N2113" s="9" t="s">
        <v>31</v>
      </c>
      <c r="O2113" s="9" t="s">
        <v>31</v>
      </c>
      <c r="P2113" s="9">
        <v>2035</v>
      </c>
      <c r="Q2113" s="9" t="s">
        <v>32</v>
      </c>
      <c r="R2113" s="17">
        <v>2.447963122182331</v>
      </c>
      <c r="S2113" s="9">
        <v>2035</v>
      </c>
      <c r="T2113" s="9" t="s">
        <v>27</v>
      </c>
      <c r="U2113" s="9" t="s">
        <v>225</v>
      </c>
      <c r="V2113" s="9" t="s">
        <v>226</v>
      </c>
      <c r="W2113" s="9">
        <v>96</v>
      </c>
      <c r="X2113" s="9" t="s">
        <v>227</v>
      </c>
    </row>
    <row r="2114" spans="1:24" ht="36">
      <c r="A2114" s="9" t="s">
        <v>1593</v>
      </c>
      <c r="B2114" s="9" t="s">
        <v>70</v>
      </c>
      <c r="C2114" s="9" t="s">
        <v>157</v>
      </c>
      <c r="D2114" s="9" t="s">
        <v>27</v>
      </c>
      <c r="E2114" s="9" t="s">
        <v>1587</v>
      </c>
      <c r="F2114" s="9" t="s">
        <v>1587</v>
      </c>
      <c r="G2114" s="9" t="s">
        <v>1594</v>
      </c>
      <c r="H2114" s="9" t="s">
        <v>1595</v>
      </c>
      <c r="I2114" s="9" t="s">
        <v>54</v>
      </c>
      <c r="J2114" s="15">
        <v>3318.5973757254701</v>
      </c>
      <c r="K2114" s="16">
        <v>8.9244142667788626</v>
      </c>
      <c r="L2114" s="9" t="s">
        <v>27</v>
      </c>
      <c r="M2114" s="9">
        <v>2021</v>
      </c>
      <c r="N2114" s="9" t="s">
        <v>31</v>
      </c>
      <c r="O2114" s="9" t="s">
        <v>31</v>
      </c>
      <c r="P2114" s="9">
        <v>2035</v>
      </c>
      <c r="Q2114" s="9" t="s">
        <v>32</v>
      </c>
      <c r="R2114" s="17">
        <v>1.2189557536953803</v>
      </c>
      <c r="S2114" s="9">
        <v>2035</v>
      </c>
      <c r="T2114" s="9" t="s">
        <v>27</v>
      </c>
      <c r="U2114" s="9" t="s">
        <v>225</v>
      </c>
      <c r="V2114" s="9" t="s">
        <v>226</v>
      </c>
      <c r="W2114" s="9">
        <v>96</v>
      </c>
      <c r="X2114" s="9" t="s">
        <v>227</v>
      </c>
    </row>
    <row r="2115" spans="1:24" ht="36">
      <c r="A2115" s="9" t="s">
        <v>1593</v>
      </c>
      <c r="B2115" s="9" t="s">
        <v>70</v>
      </c>
      <c r="C2115" s="9" t="s">
        <v>346</v>
      </c>
      <c r="D2115" s="9" t="s">
        <v>27</v>
      </c>
      <c r="E2115" s="9" t="s">
        <v>1136</v>
      </c>
      <c r="F2115" s="9" t="s">
        <v>1136</v>
      </c>
      <c r="G2115" s="9" t="s">
        <v>1594</v>
      </c>
      <c r="H2115" s="9" t="s">
        <v>1595</v>
      </c>
      <c r="I2115" s="9" t="s">
        <v>54</v>
      </c>
      <c r="J2115" s="15">
        <v>3090.7935265898318</v>
      </c>
      <c r="K2115" s="16">
        <v>6.3234233415486232</v>
      </c>
      <c r="L2115" s="9" t="s">
        <v>27</v>
      </c>
      <c r="M2115" s="9">
        <v>2021</v>
      </c>
      <c r="N2115" s="9" t="s">
        <v>31</v>
      </c>
      <c r="O2115" s="9" t="s">
        <v>31</v>
      </c>
      <c r="P2115" s="9">
        <v>2035</v>
      </c>
      <c r="Q2115" s="9" t="s">
        <v>32</v>
      </c>
      <c r="R2115" s="17">
        <v>1.7747253585708338</v>
      </c>
      <c r="S2115" s="9">
        <v>2035</v>
      </c>
      <c r="T2115" s="9" t="s">
        <v>27</v>
      </c>
      <c r="U2115" s="9" t="s">
        <v>225</v>
      </c>
      <c r="V2115" s="9" t="s">
        <v>226</v>
      </c>
      <c r="W2115" s="9">
        <v>96</v>
      </c>
      <c r="X2115" s="9" t="s">
        <v>227</v>
      </c>
    </row>
    <row r="2116" spans="1:24" ht="36">
      <c r="A2116" s="9" t="s">
        <v>1593</v>
      </c>
      <c r="B2116" s="9" t="s">
        <v>70</v>
      </c>
      <c r="C2116" s="9" t="s">
        <v>241</v>
      </c>
      <c r="D2116" s="9" t="s">
        <v>27</v>
      </c>
      <c r="E2116" s="9" t="s">
        <v>1588</v>
      </c>
      <c r="F2116" s="9" t="s">
        <v>1588</v>
      </c>
      <c r="G2116" s="9" t="s">
        <v>1594</v>
      </c>
      <c r="H2116" s="9" t="s">
        <v>1595</v>
      </c>
      <c r="I2116" s="9" t="s">
        <v>54</v>
      </c>
      <c r="J2116" s="15">
        <v>146491.19640840558</v>
      </c>
      <c r="K2116" s="16">
        <v>312.03823465602534</v>
      </c>
      <c r="L2116" s="9" t="s">
        <v>27</v>
      </c>
      <c r="M2116" s="9">
        <v>2021</v>
      </c>
      <c r="N2116" s="9" t="s">
        <v>31</v>
      </c>
      <c r="O2116" s="9" t="s">
        <v>31</v>
      </c>
      <c r="P2116" s="9">
        <v>2035</v>
      </c>
      <c r="Q2116" s="9" t="s">
        <v>32</v>
      </c>
      <c r="R2116" s="17">
        <v>59.124252945059581</v>
      </c>
      <c r="S2116" s="9">
        <v>2035</v>
      </c>
      <c r="T2116" s="9" t="s">
        <v>27</v>
      </c>
      <c r="U2116" s="9" t="s">
        <v>225</v>
      </c>
      <c r="V2116" s="9" t="s">
        <v>226</v>
      </c>
      <c r="W2116" s="9">
        <v>96</v>
      </c>
      <c r="X2116" s="9" t="s">
        <v>227</v>
      </c>
    </row>
    <row r="2117" spans="1:24" ht="36">
      <c r="A2117" s="9" t="s">
        <v>1593</v>
      </c>
      <c r="B2117" s="9" t="s">
        <v>70</v>
      </c>
      <c r="C2117" s="9" t="s">
        <v>346</v>
      </c>
      <c r="D2117" s="9" t="s">
        <v>27</v>
      </c>
      <c r="E2117" s="9" t="s">
        <v>937</v>
      </c>
      <c r="F2117" s="9" t="s">
        <v>937</v>
      </c>
      <c r="G2117" s="9" t="s">
        <v>1594</v>
      </c>
      <c r="H2117" s="9" t="s">
        <v>1595</v>
      </c>
      <c r="I2117" s="9" t="s">
        <v>54</v>
      </c>
      <c r="J2117" s="15">
        <v>80376.585262862631</v>
      </c>
      <c r="K2117" s="16">
        <v>210.23522114845369</v>
      </c>
      <c r="L2117" s="9" t="s">
        <v>27</v>
      </c>
      <c r="M2117" s="9">
        <v>2021</v>
      </c>
      <c r="N2117" s="9" t="s">
        <v>31</v>
      </c>
      <c r="O2117" s="9" t="s">
        <v>31</v>
      </c>
      <c r="P2117" s="9">
        <v>2035</v>
      </c>
      <c r="Q2117" s="9" t="s">
        <v>32</v>
      </c>
      <c r="R2117" s="17">
        <v>29.826380966772948</v>
      </c>
      <c r="S2117" s="9">
        <v>2035</v>
      </c>
      <c r="T2117" s="9" t="s">
        <v>27</v>
      </c>
      <c r="U2117" s="9" t="s">
        <v>225</v>
      </c>
      <c r="V2117" s="9" t="s">
        <v>226</v>
      </c>
      <c r="W2117" s="9">
        <v>96</v>
      </c>
      <c r="X2117" s="9" t="s">
        <v>227</v>
      </c>
    </row>
    <row r="2118" spans="1:24" ht="36">
      <c r="A2118" s="9" t="s">
        <v>1593</v>
      </c>
      <c r="B2118" s="9" t="s">
        <v>70</v>
      </c>
      <c r="C2118" s="9" t="s">
        <v>316</v>
      </c>
      <c r="D2118" s="9" t="s">
        <v>27</v>
      </c>
      <c r="E2118" s="9" t="s">
        <v>1589</v>
      </c>
      <c r="F2118" s="9" t="s">
        <v>1589</v>
      </c>
      <c r="G2118" s="9" t="s">
        <v>1594</v>
      </c>
      <c r="H2118" s="9" t="s">
        <v>1595</v>
      </c>
      <c r="I2118" s="9" t="s">
        <v>54</v>
      </c>
      <c r="J2118" s="15">
        <v>2294.1288996853173</v>
      </c>
      <c r="K2118" s="16">
        <v>4.7333168475569609</v>
      </c>
      <c r="L2118" s="9" t="s">
        <v>27</v>
      </c>
      <c r="M2118" s="9">
        <v>2021</v>
      </c>
      <c r="N2118" s="9" t="s">
        <v>31</v>
      </c>
      <c r="O2118" s="9" t="s">
        <v>31</v>
      </c>
      <c r="P2118" s="9">
        <v>2035</v>
      </c>
      <c r="Q2118" s="9" t="s">
        <v>32</v>
      </c>
      <c r="R2118" s="17">
        <v>1.6452051851399765</v>
      </c>
      <c r="S2118" s="9">
        <v>2035</v>
      </c>
      <c r="T2118" s="9" t="s">
        <v>27</v>
      </c>
      <c r="U2118" s="9" t="s">
        <v>225</v>
      </c>
      <c r="V2118" s="9" t="s">
        <v>226</v>
      </c>
      <c r="W2118" s="9">
        <v>96</v>
      </c>
      <c r="X2118" s="9" t="s">
        <v>227</v>
      </c>
    </row>
    <row r="2119" spans="1:24" ht="36">
      <c r="A2119" s="9" t="s">
        <v>1593</v>
      </c>
      <c r="B2119" s="9" t="s">
        <v>70</v>
      </c>
      <c r="C2119" s="9" t="s">
        <v>298</v>
      </c>
      <c r="D2119" s="9" t="s">
        <v>27</v>
      </c>
      <c r="E2119" s="9" t="s">
        <v>432</v>
      </c>
      <c r="F2119" s="9" t="s">
        <v>432</v>
      </c>
      <c r="G2119" s="9" t="s">
        <v>1594</v>
      </c>
      <c r="H2119" s="9" t="s">
        <v>1595</v>
      </c>
      <c r="I2119" s="9" t="s">
        <v>54</v>
      </c>
      <c r="J2119" s="15">
        <v>9989.8513252475768</v>
      </c>
      <c r="K2119" s="16">
        <v>21.487977175798555</v>
      </c>
      <c r="L2119" s="9" t="s">
        <v>27</v>
      </c>
      <c r="M2119" s="9">
        <v>2021</v>
      </c>
      <c r="N2119" s="9" t="s">
        <v>31</v>
      </c>
      <c r="O2119" s="9" t="s">
        <v>31</v>
      </c>
      <c r="P2119" s="9">
        <v>2035</v>
      </c>
      <c r="Q2119" s="9" t="s">
        <v>32</v>
      </c>
      <c r="R2119" s="17">
        <v>5.3205476048107361</v>
      </c>
      <c r="S2119" s="9">
        <v>2035</v>
      </c>
      <c r="T2119" s="9" t="s">
        <v>27</v>
      </c>
      <c r="U2119" s="9" t="s">
        <v>225</v>
      </c>
      <c r="V2119" s="9" t="s">
        <v>226</v>
      </c>
      <c r="W2119" s="9">
        <v>96</v>
      </c>
      <c r="X2119" s="9" t="s">
        <v>227</v>
      </c>
    </row>
    <row r="2120" spans="1:24" ht="36">
      <c r="A2120" s="9" t="s">
        <v>1593</v>
      </c>
      <c r="B2120" s="9" t="s">
        <v>70</v>
      </c>
      <c r="C2120" s="9" t="s">
        <v>276</v>
      </c>
      <c r="D2120" s="9" t="s">
        <v>27</v>
      </c>
      <c r="E2120" s="9" t="s">
        <v>434</v>
      </c>
      <c r="F2120" s="9" t="s">
        <v>434</v>
      </c>
      <c r="G2120" s="9" t="s">
        <v>1594</v>
      </c>
      <c r="H2120" s="9" t="s">
        <v>1595</v>
      </c>
      <c r="I2120" s="9" t="s">
        <v>54</v>
      </c>
      <c r="J2120" s="15">
        <v>5433.8679093007995</v>
      </c>
      <c r="K2120" s="16">
        <v>21.030627705525465</v>
      </c>
      <c r="L2120" s="9" t="s">
        <v>27</v>
      </c>
      <c r="M2120" s="9">
        <v>2021</v>
      </c>
      <c r="N2120" s="9" t="s">
        <v>31</v>
      </c>
      <c r="O2120" s="9" t="s">
        <v>31</v>
      </c>
      <c r="P2120" s="9">
        <v>2035</v>
      </c>
      <c r="Q2120" s="9" t="s">
        <v>32</v>
      </c>
      <c r="R2120" s="17">
        <v>2.0937263287319721</v>
      </c>
      <c r="S2120" s="9">
        <v>2035</v>
      </c>
      <c r="T2120" s="9" t="s">
        <v>27</v>
      </c>
      <c r="U2120" s="9" t="s">
        <v>225</v>
      </c>
      <c r="V2120" s="9" t="s">
        <v>226</v>
      </c>
      <c r="W2120" s="9">
        <v>96</v>
      </c>
      <c r="X2120" s="9" t="s">
        <v>227</v>
      </c>
    </row>
    <row r="2121" spans="1:24" ht="36">
      <c r="A2121" s="9" t="s">
        <v>1593</v>
      </c>
      <c r="B2121" s="9" t="s">
        <v>70</v>
      </c>
      <c r="C2121" s="9" t="s">
        <v>136</v>
      </c>
      <c r="D2121" s="9" t="s">
        <v>27</v>
      </c>
      <c r="E2121" s="9" t="s">
        <v>1590</v>
      </c>
      <c r="F2121" s="9" t="s">
        <v>1590</v>
      </c>
      <c r="G2121" s="9" t="s">
        <v>1594</v>
      </c>
      <c r="H2121" s="9" t="s">
        <v>1595</v>
      </c>
      <c r="I2121" s="9" t="s">
        <v>54</v>
      </c>
      <c r="J2121" s="15">
        <v>8361.9151914614613</v>
      </c>
      <c r="K2121" s="16">
        <v>16.316736807301925</v>
      </c>
      <c r="L2121" s="9" t="s">
        <v>27</v>
      </c>
      <c r="M2121" s="9">
        <v>2021</v>
      </c>
      <c r="N2121" s="9" t="s">
        <v>31</v>
      </c>
      <c r="O2121" s="9" t="s">
        <v>31</v>
      </c>
      <c r="P2121" s="9">
        <v>2035</v>
      </c>
      <c r="Q2121" s="9" t="s">
        <v>32</v>
      </c>
      <c r="R2121" s="17">
        <v>3.8167853495353867</v>
      </c>
      <c r="S2121" s="9">
        <v>2035</v>
      </c>
      <c r="T2121" s="9" t="s">
        <v>27</v>
      </c>
      <c r="U2121" s="9" t="s">
        <v>225</v>
      </c>
      <c r="V2121" s="9" t="s">
        <v>226</v>
      </c>
      <c r="W2121" s="9">
        <v>96</v>
      </c>
      <c r="X2121" s="9" t="s">
        <v>227</v>
      </c>
    </row>
    <row r="2122" spans="1:24" ht="36">
      <c r="A2122" s="9" t="s">
        <v>1593</v>
      </c>
      <c r="B2122" s="9" t="s">
        <v>70</v>
      </c>
      <c r="C2122" s="9" t="s">
        <v>136</v>
      </c>
      <c r="D2122" s="9" t="s">
        <v>27</v>
      </c>
      <c r="E2122" s="9" t="s">
        <v>1138</v>
      </c>
      <c r="F2122" s="9" t="s">
        <v>1138</v>
      </c>
      <c r="G2122" s="9" t="s">
        <v>1594</v>
      </c>
      <c r="H2122" s="9" t="s">
        <v>1595</v>
      </c>
      <c r="I2122" s="9" t="s">
        <v>54</v>
      </c>
      <c r="J2122" s="15">
        <v>4031.2296069010713</v>
      </c>
      <c r="K2122" s="16">
        <v>8.237695650053281</v>
      </c>
      <c r="L2122" s="9" t="s">
        <v>27</v>
      </c>
      <c r="M2122" s="9">
        <v>2021</v>
      </c>
      <c r="N2122" s="9" t="s">
        <v>31</v>
      </c>
      <c r="O2122" s="9" t="s">
        <v>31</v>
      </c>
      <c r="P2122" s="9">
        <v>2035</v>
      </c>
      <c r="Q2122" s="9" t="s">
        <v>32</v>
      </c>
      <c r="R2122" s="17">
        <v>1.908874565249816</v>
      </c>
      <c r="S2122" s="9">
        <v>2035</v>
      </c>
      <c r="T2122" s="9" t="s">
        <v>27</v>
      </c>
      <c r="U2122" s="9" t="s">
        <v>225</v>
      </c>
      <c r="V2122" s="9" t="s">
        <v>226</v>
      </c>
      <c r="W2122" s="9">
        <v>96</v>
      </c>
      <c r="X2122" s="9" t="s">
        <v>227</v>
      </c>
    </row>
    <row r="2123" spans="1:24" ht="36">
      <c r="A2123" s="9" t="s">
        <v>1593</v>
      </c>
      <c r="B2123" s="9" t="s">
        <v>70</v>
      </c>
      <c r="C2123" s="9" t="s">
        <v>316</v>
      </c>
      <c r="D2123" s="9" t="s">
        <v>27</v>
      </c>
      <c r="E2123" s="9" t="s">
        <v>939</v>
      </c>
      <c r="F2123" s="9" t="s">
        <v>939</v>
      </c>
      <c r="G2123" s="9" t="s">
        <v>1594</v>
      </c>
      <c r="H2123" s="9" t="s">
        <v>1595</v>
      </c>
      <c r="I2123" s="9" t="s">
        <v>54</v>
      </c>
      <c r="J2123" s="15">
        <v>40295.026811148724</v>
      </c>
      <c r="K2123" s="16">
        <v>85.041024339525038</v>
      </c>
      <c r="L2123" s="9" t="s">
        <v>27</v>
      </c>
      <c r="M2123" s="9">
        <v>2021</v>
      </c>
      <c r="N2123" s="9" t="s">
        <v>31</v>
      </c>
      <c r="O2123" s="9" t="s">
        <v>31</v>
      </c>
      <c r="P2123" s="9">
        <v>2035</v>
      </c>
      <c r="Q2123" s="9" t="s">
        <v>32</v>
      </c>
      <c r="R2123" s="17">
        <v>20.408125838107804</v>
      </c>
      <c r="S2123" s="9">
        <v>2035</v>
      </c>
      <c r="T2123" s="9" t="s">
        <v>27</v>
      </c>
      <c r="U2123" s="9" t="s">
        <v>225</v>
      </c>
      <c r="V2123" s="9" t="s">
        <v>226</v>
      </c>
      <c r="W2123" s="9">
        <v>96</v>
      </c>
      <c r="X2123" s="9" t="s">
        <v>227</v>
      </c>
    </row>
    <row r="2124" spans="1:24" ht="36">
      <c r="A2124" s="9" t="s">
        <v>1593</v>
      </c>
      <c r="B2124" s="9" t="s">
        <v>70</v>
      </c>
      <c r="C2124" s="9" t="s">
        <v>316</v>
      </c>
      <c r="D2124" s="9" t="s">
        <v>27</v>
      </c>
      <c r="E2124" s="9" t="s">
        <v>1591</v>
      </c>
      <c r="F2124" s="9" t="s">
        <v>1591</v>
      </c>
      <c r="G2124" s="9" t="s">
        <v>1594</v>
      </c>
      <c r="H2124" s="9" t="s">
        <v>1595</v>
      </c>
      <c r="I2124" s="9" t="s">
        <v>54</v>
      </c>
      <c r="J2124" s="15">
        <v>5073.009662980674</v>
      </c>
      <c r="K2124" s="16">
        <v>13.160123277323111</v>
      </c>
      <c r="L2124" s="9" t="s">
        <v>27</v>
      </c>
      <c r="M2124" s="9">
        <v>2021</v>
      </c>
      <c r="N2124" s="9" t="s">
        <v>31</v>
      </c>
      <c r="O2124" s="9" t="s">
        <v>31</v>
      </c>
      <c r="P2124" s="9">
        <v>2035</v>
      </c>
      <c r="Q2124" s="9" t="s">
        <v>32</v>
      </c>
      <c r="R2124" s="17">
        <v>2.7218769530943865</v>
      </c>
      <c r="S2124" s="9">
        <v>2035</v>
      </c>
      <c r="T2124" s="9" t="s">
        <v>27</v>
      </c>
      <c r="U2124" s="9" t="s">
        <v>225</v>
      </c>
      <c r="V2124" s="9" t="s">
        <v>226</v>
      </c>
      <c r="W2124" s="9">
        <v>96</v>
      </c>
      <c r="X2124" s="9" t="s">
        <v>227</v>
      </c>
    </row>
    <row r="2125" spans="1:24" ht="36">
      <c r="A2125" s="9" t="s">
        <v>1593</v>
      </c>
      <c r="B2125" s="9" t="s">
        <v>70</v>
      </c>
      <c r="C2125" s="9" t="s">
        <v>355</v>
      </c>
      <c r="D2125" s="9" t="s">
        <v>27</v>
      </c>
      <c r="E2125" s="9" t="s">
        <v>1592</v>
      </c>
      <c r="F2125" s="9" t="s">
        <v>1592</v>
      </c>
      <c r="G2125" s="9" t="s">
        <v>1594</v>
      </c>
      <c r="H2125" s="9" t="s">
        <v>1595</v>
      </c>
      <c r="I2125" s="9" t="s">
        <v>54</v>
      </c>
      <c r="J2125" s="15">
        <v>1695.8628129322462</v>
      </c>
      <c r="K2125" s="16">
        <v>3.5945980734266727</v>
      </c>
      <c r="L2125" s="9" t="s">
        <v>27</v>
      </c>
      <c r="M2125" s="9">
        <v>2021</v>
      </c>
      <c r="N2125" s="9" t="s">
        <v>31</v>
      </c>
      <c r="O2125" s="9" t="s">
        <v>31</v>
      </c>
      <c r="P2125" s="9">
        <v>2035</v>
      </c>
      <c r="Q2125" s="9" t="s">
        <v>32</v>
      </c>
      <c r="R2125" s="17">
        <v>0.88773598556063626</v>
      </c>
      <c r="S2125" s="9">
        <v>2035</v>
      </c>
      <c r="T2125" s="9" t="s">
        <v>27</v>
      </c>
      <c r="U2125" s="9" t="s">
        <v>225</v>
      </c>
      <c r="V2125" s="9" t="s">
        <v>226</v>
      </c>
      <c r="W2125" s="9">
        <v>96</v>
      </c>
      <c r="X2125" s="9" t="s">
        <v>227</v>
      </c>
    </row>
  </sheetData>
  <autoFilter ref="A1:X2125" xr:uid="{FDDA53B1-7F13-4657-A0F2-2485B3B59E35}"/>
  <dataValidations count="1">
    <dataValidation type="list" allowBlank="1" showInputMessage="1" showErrorMessage="1" sqref="Q2:Q2125" xr:uid="{5D9DC880-018F-46EF-B350-09DED260BD61}">
      <formula1>$Y$8:$Y$14</formula1>
    </dataValidation>
  </dataValidation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37AD4-31EC-49F9-A554-53E680212DE6}">
  <dimension ref="A1:X854"/>
  <sheetViews>
    <sheetView workbookViewId="0">
      <selection sqref="A1:XFD1048576"/>
    </sheetView>
  </sheetViews>
  <sheetFormatPr defaultRowHeight="12"/>
  <cols>
    <col min="1" max="24" width="20.7109375" style="10" customWidth="1"/>
    <col min="25" max="16384" width="9.140625" style="10"/>
  </cols>
  <sheetData>
    <row r="1" spans="1:24" ht="60">
      <c r="A1" s="6" t="s">
        <v>0</v>
      </c>
      <c r="B1" s="6" t="s">
        <v>1</v>
      </c>
      <c r="C1" s="6" t="s">
        <v>2</v>
      </c>
      <c r="D1" s="6" t="s">
        <v>3</v>
      </c>
      <c r="E1" s="6" t="s">
        <v>4</v>
      </c>
      <c r="F1" s="6" t="s">
        <v>5</v>
      </c>
      <c r="G1" s="6" t="s">
        <v>6</v>
      </c>
      <c r="H1" s="6" t="s">
        <v>7</v>
      </c>
      <c r="I1" s="6" t="s">
        <v>8</v>
      </c>
      <c r="J1" s="6" t="s">
        <v>9</v>
      </c>
      <c r="K1" s="7" t="s">
        <v>10</v>
      </c>
      <c r="L1" s="6" t="s">
        <v>11</v>
      </c>
      <c r="M1" s="6" t="s">
        <v>12</v>
      </c>
      <c r="N1" s="6" t="s">
        <v>13</v>
      </c>
      <c r="O1" s="6" t="s">
        <v>14</v>
      </c>
      <c r="P1" s="6" t="s">
        <v>15</v>
      </c>
      <c r="Q1" s="6" t="s">
        <v>16</v>
      </c>
      <c r="R1" s="6" t="s">
        <v>17</v>
      </c>
      <c r="S1" s="6" t="s">
        <v>219</v>
      </c>
      <c r="T1" s="8" t="s">
        <v>19</v>
      </c>
      <c r="U1" s="9" t="s">
        <v>20</v>
      </c>
      <c r="V1" s="9" t="s">
        <v>21</v>
      </c>
      <c r="W1" s="9" t="s">
        <v>22</v>
      </c>
      <c r="X1" s="10" t="s">
        <v>23</v>
      </c>
    </row>
    <row r="2" spans="1:24" ht="60">
      <c r="A2" s="9" t="s">
        <v>1596</v>
      </c>
      <c r="B2" s="9" t="s">
        <v>70</v>
      </c>
      <c r="C2" s="9" t="s">
        <v>284</v>
      </c>
      <c r="D2" s="9" t="s">
        <v>27</v>
      </c>
      <c r="E2" s="9" t="s">
        <v>1140</v>
      </c>
      <c r="F2" s="9" t="s">
        <v>1140</v>
      </c>
      <c r="G2" s="9" t="s">
        <v>1597</v>
      </c>
      <c r="H2" s="9" t="s">
        <v>1598</v>
      </c>
      <c r="I2" s="9" t="s">
        <v>27</v>
      </c>
      <c r="J2" s="15">
        <v>4404</v>
      </c>
      <c r="K2" s="16" t="s">
        <v>27</v>
      </c>
      <c r="L2" s="9" t="s">
        <v>27</v>
      </c>
      <c r="M2" s="9">
        <v>2013</v>
      </c>
      <c r="N2" s="9" t="s">
        <v>31</v>
      </c>
      <c r="O2" s="9" t="s">
        <v>31</v>
      </c>
      <c r="P2" s="9">
        <v>2035</v>
      </c>
      <c r="Q2" s="9" t="s">
        <v>32</v>
      </c>
      <c r="R2" s="17">
        <v>1.79913939626</v>
      </c>
      <c r="S2" s="9">
        <v>2035</v>
      </c>
      <c r="T2" s="9" t="s">
        <v>27</v>
      </c>
      <c r="U2" s="9" t="s">
        <v>1599</v>
      </c>
      <c r="V2" s="9" t="s">
        <v>1600</v>
      </c>
      <c r="W2" s="9"/>
      <c r="X2" s="9" t="s">
        <v>1601</v>
      </c>
    </row>
    <row r="3" spans="1:24" ht="72">
      <c r="A3" s="9" t="s">
        <v>1596</v>
      </c>
      <c r="B3" s="9" t="s">
        <v>70</v>
      </c>
      <c r="C3" s="9" t="s">
        <v>630</v>
      </c>
      <c r="D3" s="9" t="s">
        <v>27</v>
      </c>
      <c r="E3" s="9" t="s">
        <v>1143</v>
      </c>
      <c r="F3" s="9" t="s">
        <v>1143</v>
      </c>
      <c r="G3" s="9" t="s">
        <v>1597</v>
      </c>
      <c r="H3" s="9" t="s">
        <v>1602</v>
      </c>
      <c r="I3" s="9" t="s">
        <v>27</v>
      </c>
      <c r="J3" s="15">
        <v>19185</v>
      </c>
      <c r="K3" s="16" t="s">
        <v>27</v>
      </c>
      <c r="L3" s="9" t="s">
        <v>27</v>
      </c>
      <c r="M3" s="9">
        <v>2013</v>
      </c>
      <c r="N3" s="9" t="s">
        <v>31</v>
      </c>
      <c r="O3" s="9" t="s">
        <v>31</v>
      </c>
      <c r="P3" s="9">
        <v>2035</v>
      </c>
      <c r="Q3" s="9" t="s">
        <v>32</v>
      </c>
      <c r="R3" s="17">
        <v>5.7510237260199997</v>
      </c>
      <c r="S3" s="9">
        <v>2035</v>
      </c>
      <c r="T3" s="9" t="s">
        <v>27</v>
      </c>
      <c r="U3" s="9" t="s">
        <v>1599</v>
      </c>
      <c r="V3" s="9" t="s">
        <v>1600</v>
      </c>
      <c r="W3" s="9"/>
      <c r="X3" s="9" t="s">
        <v>1601</v>
      </c>
    </row>
    <row r="4" spans="1:24" ht="60">
      <c r="A4" s="9" t="s">
        <v>1596</v>
      </c>
      <c r="B4" s="9" t="s">
        <v>70</v>
      </c>
      <c r="C4" s="9" t="s">
        <v>346</v>
      </c>
      <c r="D4" s="9" t="s">
        <v>27</v>
      </c>
      <c r="E4" s="9" t="s">
        <v>446</v>
      </c>
      <c r="F4" s="9" t="s">
        <v>446</v>
      </c>
      <c r="G4" s="9" t="s">
        <v>1597</v>
      </c>
      <c r="H4" s="9" t="s">
        <v>1598</v>
      </c>
      <c r="I4" s="9" t="s">
        <v>27</v>
      </c>
      <c r="J4" s="15">
        <v>8270</v>
      </c>
      <c r="K4" s="16" t="s">
        <v>27</v>
      </c>
      <c r="L4" s="9" t="s">
        <v>27</v>
      </c>
      <c r="M4" s="9">
        <v>2013</v>
      </c>
      <c r="N4" s="9" t="s">
        <v>31</v>
      </c>
      <c r="O4" s="9" t="s">
        <v>31</v>
      </c>
      <c r="P4" s="9">
        <v>2035</v>
      </c>
      <c r="Q4" s="9" t="s">
        <v>32</v>
      </c>
      <c r="R4" s="17">
        <v>3.2323150740999997</v>
      </c>
      <c r="S4" s="9">
        <v>2035</v>
      </c>
      <c r="T4" s="9" t="s">
        <v>27</v>
      </c>
      <c r="U4" s="9" t="s">
        <v>1599</v>
      </c>
      <c r="V4" s="9" t="s">
        <v>1600</v>
      </c>
      <c r="W4" s="9"/>
      <c r="X4" s="9" t="s">
        <v>1601</v>
      </c>
    </row>
    <row r="5" spans="1:24" ht="60">
      <c r="A5" s="9" t="s">
        <v>1596</v>
      </c>
      <c r="B5" s="9" t="s">
        <v>70</v>
      </c>
      <c r="C5" s="9" t="s">
        <v>346</v>
      </c>
      <c r="D5" s="9" t="s">
        <v>27</v>
      </c>
      <c r="E5" s="9" t="s">
        <v>1144</v>
      </c>
      <c r="F5" s="9" t="s">
        <v>1144</v>
      </c>
      <c r="G5" s="9" t="s">
        <v>1597</v>
      </c>
      <c r="H5" s="9" t="s">
        <v>1598</v>
      </c>
      <c r="I5" s="9" t="s">
        <v>27</v>
      </c>
      <c r="J5" s="15">
        <v>2759</v>
      </c>
      <c r="K5" s="16" t="s">
        <v>27</v>
      </c>
      <c r="L5" s="9" t="s">
        <v>27</v>
      </c>
      <c r="M5" s="9">
        <v>2013</v>
      </c>
      <c r="N5" s="9" t="s">
        <v>31</v>
      </c>
      <c r="O5" s="9" t="s">
        <v>31</v>
      </c>
      <c r="P5" s="9">
        <v>2035</v>
      </c>
      <c r="Q5" s="9" t="s">
        <v>32</v>
      </c>
      <c r="R5" s="17">
        <v>1.31447347776</v>
      </c>
      <c r="S5" s="9">
        <v>2035</v>
      </c>
      <c r="T5" s="9" t="s">
        <v>27</v>
      </c>
      <c r="U5" s="9" t="s">
        <v>1599</v>
      </c>
      <c r="V5" s="9" t="s">
        <v>1600</v>
      </c>
      <c r="W5" s="9"/>
      <c r="X5" s="9" t="s">
        <v>1601</v>
      </c>
    </row>
    <row r="6" spans="1:24" ht="60">
      <c r="A6" s="9" t="s">
        <v>1596</v>
      </c>
      <c r="B6" s="9" t="s">
        <v>70</v>
      </c>
      <c r="C6" s="9" t="s">
        <v>252</v>
      </c>
      <c r="D6" s="9" t="s">
        <v>27</v>
      </c>
      <c r="E6" s="9" t="s">
        <v>449</v>
      </c>
      <c r="F6" s="9" t="s">
        <v>449</v>
      </c>
      <c r="G6" s="9" t="s">
        <v>1597</v>
      </c>
      <c r="H6" s="9" t="s">
        <v>1598</v>
      </c>
      <c r="I6" s="9" t="s">
        <v>27</v>
      </c>
      <c r="J6" s="15">
        <v>4557</v>
      </c>
      <c r="K6" s="16" t="s">
        <v>27</v>
      </c>
      <c r="L6" s="9" t="s">
        <v>27</v>
      </c>
      <c r="M6" s="9">
        <v>2013</v>
      </c>
      <c r="N6" s="9" t="s">
        <v>31</v>
      </c>
      <c r="O6" s="9" t="s">
        <v>31</v>
      </c>
      <c r="P6" s="9">
        <v>2035</v>
      </c>
      <c r="Q6" s="9" t="s">
        <v>32</v>
      </c>
      <c r="R6" s="17">
        <v>2.6981650449600001</v>
      </c>
      <c r="S6" s="9">
        <v>2035</v>
      </c>
      <c r="T6" s="9" t="s">
        <v>27</v>
      </c>
      <c r="U6" s="9" t="s">
        <v>1599</v>
      </c>
      <c r="V6" s="9" t="s">
        <v>1600</v>
      </c>
      <c r="W6" s="9"/>
      <c r="X6" s="9" t="s">
        <v>1601</v>
      </c>
    </row>
    <row r="7" spans="1:24" ht="48">
      <c r="A7" s="9" t="s">
        <v>1596</v>
      </c>
      <c r="B7" s="9" t="s">
        <v>70</v>
      </c>
      <c r="C7" s="9" t="s">
        <v>136</v>
      </c>
      <c r="D7" s="9" t="s">
        <v>27</v>
      </c>
      <c r="E7" s="9" t="s">
        <v>451</v>
      </c>
      <c r="F7" s="9" t="s">
        <v>451</v>
      </c>
      <c r="G7" s="9" t="s">
        <v>1597</v>
      </c>
      <c r="H7" s="9" t="s">
        <v>1603</v>
      </c>
      <c r="I7" s="9" t="s">
        <v>27</v>
      </c>
      <c r="J7" s="15">
        <v>6692</v>
      </c>
      <c r="K7" s="16" t="s">
        <v>27</v>
      </c>
      <c r="L7" s="9" t="s">
        <v>27</v>
      </c>
      <c r="M7" s="9">
        <v>2013</v>
      </c>
      <c r="N7" s="9" t="s">
        <v>31</v>
      </c>
      <c r="O7" s="9" t="s">
        <v>31</v>
      </c>
      <c r="P7" s="9">
        <v>2035</v>
      </c>
      <c r="Q7" s="9" t="s">
        <v>32</v>
      </c>
      <c r="R7" s="17">
        <v>4.3067210227100006</v>
      </c>
      <c r="S7" s="9">
        <v>2035</v>
      </c>
      <c r="T7" s="9" t="s">
        <v>27</v>
      </c>
      <c r="U7" s="9" t="s">
        <v>1599</v>
      </c>
      <c r="V7" s="9" t="s">
        <v>1600</v>
      </c>
      <c r="W7" s="9"/>
      <c r="X7" s="9" t="s">
        <v>1601</v>
      </c>
    </row>
    <row r="8" spans="1:24" ht="60">
      <c r="A8" s="9" t="s">
        <v>1596</v>
      </c>
      <c r="B8" s="9" t="s">
        <v>70</v>
      </c>
      <c r="C8" s="9" t="s">
        <v>157</v>
      </c>
      <c r="D8" s="9" t="s">
        <v>27</v>
      </c>
      <c r="E8" s="9" t="s">
        <v>1145</v>
      </c>
      <c r="F8" s="9" t="s">
        <v>1145</v>
      </c>
      <c r="G8" s="9" t="s">
        <v>1597</v>
      </c>
      <c r="H8" s="9" t="s">
        <v>1598</v>
      </c>
      <c r="I8" s="9" t="s">
        <v>27</v>
      </c>
      <c r="J8" s="15">
        <v>1427</v>
      </c>
      <c r="K8" s="16" t="s">
        <v>27</v>
      </c>
      <c r="L8" s="9" t="s">
        <v>27</v>
      </c>
      <c r="M8" s="9">
        <v>2013</v>
      </c>
      <c r="N8" s="9" t="s">
        <v>31</v>
      </c>
      <c r="O8" s="9" t="s">
        <v>31</v>
      </c>
      <c r="P8" s="9">
        <v>2035</v>
      </c>
      <c r="Q8" s="9" t="s">
        <v>32</v>
      </c>
      <c r="R8" s="17">
        <v>0.39866069787799996</v>
      </c>
      <c r="S8" s="9">
        <v>2035</v>
      </c>
      <c r="T8" s="9" t="s">
        <v>27</v>
      </c>
      <c r="U8" s="9" t="s">
        <v>1599</v>
      </c>
      <c r="V8" s="9" t="s">
        <v>1600</v>
      </c>
      <c r="W8" s="9"/>
      <c r="X8" s="9" t="s">
        <v>1601</v>
      </c>
    </row>
    <row r="9" spans="1:24" ht="60">
      <c r="A9" s="9" t="s">
        <v>1596</v>
      </c>
      <c r="B9" s="9" t="s">
        <v>70</v>
      </c>
      <c r="C9" s="9" t="s">
        <v>270</v>
      </c>
      <c r="D9" s="9" t="s">
        <v>27</v>
      </c>
      <c r="E9" s="9" t="s">
        <v>453</v>
      </c>
      <c r="F9" s="9" t="s">
        <v>453</v>
      </c>
      <c r="G9" s="9" t="s">
        <v>1597</v>
      </c>
      <c r="H9" s="9" t="s">
        <v>1598</v>
      </c>
      <c r="I9" s="9" t="s">
        <v>27</v>
      </c>
      <c r="J9" s="15">
        <v>3204</v>
      </c>
      <c r="K9" s="16" t="s">
        <v>27</v>
      </c>
      <c r="L9" s="9" t="s">
        <v>27</v>
      </c>
      <c r="M9" s="9">
        <v>2013</v>
      </c>
      <c r="N9" s="9" t="s">
        <v>31</v>
      </c>
      <c r="O9" s="9" t="s">
        <v>31</v>
      </c>
      <c r="P9" s="9">
        <v>2035</v>
      </c>
      <c r="Q9" s="9" t="s">
        <v>32</v>
      </c>
      <c r="R9" s="17">
        <v>2.3182504697900002</v>
      </c>
      <c r="S9" s="9">
        <v>2035</v>
      </c>
      <c r="T9" s="9" t="s">
        <v>27</v>
      </c>
      <c r="U9" s="9" t="s">
        <v>1599</v>
      </c>
      <c r="V9" s="9" t="s">
        <v>1600</v>
      </c>
      <c r="W9" s="9"/>
      <c r="X9" s="9" t="s">
        <v>1601</v>
      </c>
    </row>
    <row r="10" spans="1:24" ht="60">
      <c r="A10" s="9" t="s">
        <v>1596</v>
      </c>
      <c r="B10" s="9" t="s">
        <v>70</v>
      </c>
      <c r="C10" s="9" t="s">
        <v>590</v>
      </c>
      <c r="D10" s="9" t="s">
        <v>27</v>
      </c>
      <c r="E10" s="9" t="s">
        <v>1146</v>
      </c>
      <c r="F10" s="9" t="s">
        <v>1146</v>
      </c>
      <c r="G10" s="9" t="s">
        <v>1597</v>
      </c>
      <c r="H10" s="9" t="s">
        <v>1598</v>
      </c>
      <c r="I10" s="9" t="s">
        <v>27</v>
      </c>
      <c r="J10" s="15">
        <v>17714</v>
      </c>
      <c r="K10" s="16" t="s">
        <v>27</v>
      </c>
      <c r="L10" s="9" t="s">
        <v>27</v>
      </c>
      <c r="M10" s="9">
        <v>2013</v>
      </c>
      <c r="N10" s="9" t="s">
        <v>31</v>
      </c>
      <c r="O10" s="9" t="s">
        <v>31</v>
      </c>
      <c r="P10" s="9">
        <v>2035</v>
      </c>
      <c r="Q10" s="9" t="s">
        <v>32</v>
      </c>
      <c r="R10" s="17">
        <v>11.0273527213</v>
      </c>
      <c r="S10" s="9">
        <v>2035</v>
      </c>
      <c r="T10" s="9" t="s">
        <v>27</v>
      </c>
      <c r="U10" s="9" t="s">
        <v>1599</v>
      </c>
      <c r="V10" s="9" t="s">
        <v>1600</v>
      </c>
      <c r="W10" s="9"/>
      <c r="X10" s="9" t="s">
        <v>1601</v>
      </c>
    </row>
    <row r="11" spans="1:24" ht="60">
      <c r="A11" s="9" t="s">
        <v>1596</v>
      </c>
      <c r="B11" s="9" t="s">
        <v>70</v>
      </c>
      <c r="C11" s="9" t="s">
        <v>221</v>
      </c>
      <c r="D11" s="9" t="s">
        <v>27</v>
      </c>
      <c r="E11" s="9" t="s">
        <v>1147</v>
      </c>
      <c r="F11" s="9" t="s">
        <v>1147</v>
      </c>
      <c r="G11" s="9" t="s">
        <v>1597</v>
      </c>
      <c r="H11" s="9" t="s">
        <v>1604</v>
      </c>
      <c r="I11" s="9" t="s">
        <v>27</v>
      </c>
      <c r="J11" s="15">
        <v>9676</v>
      </c>
      <c r="K11" s="16" t="s">
        <v>27</v>
      </c>
      <c r="L11" s="9" t="s">
        <v>27</v>
      </c>
      <c r="M11" s="9">
        <v>2013</v>
      </c>
      <c r="N11" s="9" t="s">
        <v>31</v>
      </c>
      <c r="O11" s="9" t="s">
        <v>31</v>
      </c>
      <c r="P11" s="9">
        <v>2035</v>
      </c>
      <c r="Q11" s="9" t="s">
        <v>32</v>
      </c>
      <c r="R11" s="17">
        <v>7.1821108678000005</v>
      </c>
      <c r="S11" s="9">
        <v>2035</v>
      </c>
      <c r="T11" s="9" t="s">
        <v>27</v>
      </c>
      <c r="U11" s="9" t="s">
        <v>1599</v>
      </c>
      <c r="V11" s="9" t="s">
        <v>1600</v>
      </c>
      <c r="W11" s="9"/>
      <c r="X11" s="9" t="s">
        <v>1601</v>
      </c>
    </row>
    <row r="12" spans="1:24" ht="60">
      <c r="A12" s="9" t="s">
        <v>1596</v>
      </c>
      <c r="B12" s="9" t="s">
        <v>70</v>
      </c>
      <c r="C12" s="9" t="s">
        <v>455</v>
      </c>
      <c r="D12" s="9" t="s">
        <v>27</v>
      </c>
      <c r="E12" s="9" t="s">
        <v>456</v>
      </c>
      <c r="F12" s="9" t="s">
        <v>456</v>
      </c>
      <c r="G12" s="9" t="s">
        <v>1597</v>
      </c>
      <c r="H12" s="9" t="s">
        <v>1604</v>
      </c>
      <c r="I12" s="9" t="s">
        <v>27</v>
      </c>
      <c r="J12" s="15">
        <v>19562</v>
      </c>
      <c r="K12" s="16" t="s">
        <v>27</v>
      </c>
      <c r="L12" s="9" t="s">
        <v>27</v>
      </c>
      <c r="M12" s="9">
        <v>2013</v>
      </c>
      <c r="N12" s="9" t="s">
        <v>31</v>
      </c>
      <c r="O12" s="9" t="s">
        <v>31</v>
      </c>
      <c r="P12" s="9">
        <v>2035</v>
      </c>
      <c r="Q12" s="9" t="s">
        <v>32</v>
      </c>
      <c r="R12" s="17">
        <v>6.2410294812899991</v>
      </c>
      <c r="S12" s="9">
        <v>2035</v>
      </c>
      <c r="T12" s="9" t="s">
        <v>27</v>
      </c>
      <c r="U12" s="9" t="s">
        <v>1599</v>
      </c>
      <c r="V12" s="9" t="s">
        <v>1600</v>
      </c>
      <c r="W12" s="9"/>
      <c r="X12" s="9" t="s">
        <v>1601</v>
      </c>
    </row>
    <row r="13" spans="1:24" ht="60">
      <c r="A13" s="9" t="s">
        <v>1596</v>
      </c>
      <c r="B13" s="9" t="s">
        <v>70</v>
      </c>
      <c r="C13" s="9" t="s">
        <v>458</v>
      </c>
      <c r="D13" s="9" t="s">
        <v>27</v>
      </c>
      <c r="E13" s="9" t="s">
        <v>459</v>
      </c>
      <c r="F13" s="9" t="s">
        <v>459</v>
      </c>
      <c r="G13" s="9" t="s">
        <v>1597</v>
      </c>
      <c r="H13" s="9" t="s">
        <v>1598</v>
      </c>
      <c r="I13" s="9" t="s">
        <v>27</v>
      </c>
      <c r="J13" s="15">
        <v>3155</v>
      </c>
      <c r="K13" s="16" t="s">
        <v>27</v>
      </c>
      <c r="L13" s="9" t="s">
        <v>27</v>
      </c>
      <c r="M13" s="9">
        <v>2013</v>
      </c>
      <c r="N13" s="9" t="s">
        <v>31</v>
      </c>
      <c r="O13" s="9" t="s">
        <v>31</v>
      </c>
      <c r="P13" s="9">
        <v>2035</v>
      </c>
      <c r="Q13" s="9" t="s">
        <v>32</v>
      </c>
      <c r="R13" s="17">
        <v>2.2305811384700003</v>
      </c>
      <c r="S13" s="9">
        <v>2035</v>
      </c>
      <c r="T13" s="9" t="s">
        <v>27</v>
      </c>
      <c r="U13" s="9" t="s">
        <v>1599</v>
      </c>
      <c r="V13" s="9" t="s">
        <v>1600</v>
      </c>
      <c r="W13" s="9"/>
      <c r="X13" s="9" t="s">
        <v>1601</v>
      </c>
    </row>
    <row r="14" spans="1:24" ht="60">
      <c r="A14" s="9" t="s">
        <v>1596</v>
      </c>
      <c r="B14" s="9" t="s">
        <v>70</v>
      </c>
      <c r="C14" s="9" t="s">
        <v>458</v>
      </c>
      <c r="D14" s="9" t="s">
        <v>27</v>
      </c>
      <c r="E14" s="9" t="s">
        <v>1148</v>
      </c>
      <c r="F14" s="9" t="s">
        <v>1148</v>
      </c>
      <c r="G14" s="9" t="s">
        <v>1597</v>
      </c>
      <c r="H14" s="9" t="s">
        <v>1598</v>
      </c>
      <c r="I14" s="9" t="s">
        <v>27</v>
      </c>
      <c r="J14" s="15">
        <v>1281</v>
      </c>
      <c r="K14" s="16" t="s">
        <v>27</v>
      </c>
      <c r="L14" s="9" t="s">
        <v>27</v>
      </c>
      <c r="M14" s="9">
        <v>2013</v>
      </c>
      <c r="N14" s="9" t="s">
        <v>31</v>
      </c>
      <c r="O14" s="9" t="s">
        <v>31</v>
      </c>
      <c r="P14" s="9">
        <v>2035</v>
      </c>
      <c r="Q14" s="9" t="s">
        <v>32</v>
      </c>
      <c r="R14" s="17">
        <v>0.74233321443800004</v>
      </c>
      <c r="S14" s="9">
        <v>2035</v>
      </c>
      <c r="T14" s="9" t="s">
        <v>27</v>
      </c>
      <c r="U14" s="9" t="s">
        <v>1599</v>
      </c>
      <c r="V14" s="9" t="s">
        <v>1600</v>
      </c>
      <c r="W14" s="9"/>
      <c r="X14" s="9" t="s">
        <v>1601</v>
      </c>
    </row>
    <row r="15" spans="1:24" ht="60">
      <c r="A15" s="9" t="s">
        <v>1596</v>
      </c>
      <c r="B15" s="9" t="s">
        <v>70</v>
      </c>
      <c r="C15" s="9" t="s">
        <v>402</v>
      </c>
      <c r="D15" s="9" t="s">
        <v>27</v>
      </c>
      <c r="E15" s="9" t="s">
        <v>461</v>
      </c>
      <c r="F15" s="9" t="s">
        <v>461</v>
      </c>
      <c r="G15" s="9" t="s">
        <v>1597</v>
      </c>
      <c r="H15" s="9" t="s">
        <v>1598</v>
      </c>
      <c r="I15" s="9" t="s">
        <v>27</v>
      </c>
      <c r="J15" s="15">
        <v>2313</v>
      </c>
      <c r="K15" s="16" t="s">
        <v>27</v>
      </c>
      <c r="L15" s="9" t="s">
        <v>27</v>
      </c>
      <c r="M15" s="9">
        <v>2013</v>
      </c>
      <c r="N15" s="9" t="s">
        <v>31</v>
      </c>
      <c r="O15" s="9" t="s">
        <v>31</v>
      </c>
      <c r="P15" s="9">
        <v>2035</v>
      </c>
      <c r="Q15" s="9" t="s">
        <v>32</v>
      </c>
      <c r="R15" s="17">
        <v>1.1436957136399999</v>
      </c>
      <c r="S15" s="9">
        <v>2035</v>
      </c>
      <c r="T15" s="9" t="s">
        <v>27</v>
      </c>
      <c r="U15" s="9" t="s">
        <v>1599</v>
      </c>
      <c r="V15" s="9" t="s">
        <v>1600</v>
      </c>
      <c r="W15" s="9"/>
      <c r="X15" s="9" t="s">
        <v>1601</v>
      </c>
    </row>
    <row r="16" spans="1:24" ht="60">
      <c r="A16" s="9" t="s">
        <v>1596</v>
      </c>
      <c r="B16" s="9" t="s">
        <v>70</v>
      </c>
      <c r="C16" s="9" t="s">
        <v>316</v>
      </c>
      <c r="D16" s="9" t="s">
        <v>27</v>
      </c>
      <c r="E16" s="9" t="s">
        <v>1149</v>
      </c>
      <c r="F16" s="9" t="s">
        <v>1149</v>
      </c>
      <c r="G16" s="9" t="s">
        <v>1597</v>
      </c>
      <c r="H16" s="9" t="s">
        <v>1598</v>
      </c>
      <c r="I16" s="9" t="s">
        <v>27</v>
      </c>
      <c r="J16" s="15">
        <v>31766</v>
      </c>
      <c r="K16" s="16" t="s">
        <v>27</v>
      </c>
      <c r="L16" s="9" t="s">
        <v>27</v>
      </c>
      <c r="M16" s="9">
        <v>2013</v>
      </c>
      <c r="N16" s="9" t="s">
        <v>31</v>
      </c>
      <c r="O16" s="9" t="s">
        <v>31</v>
      </c>
      <c r="P16" s="9">
        <v>2035</v>
      </c>
      <c r="Q16" s="9" t="s">
        <v>32</v>
      </c>
      <c r="R16" s="17">
        <v>16.7903157605</v>
      </c>
      <c r="S16" s="9">
        <v>2035</v>
      </c>
      <c r="T16" s="9" t="s">
        <v>27</v>
      </c>
      <c r="U16" s="9" t="s">
        <v>1599</v>
      </c>
      <c r="V16" s="9" t="s">
        <v>1600</v>
      </c>
      <c r="W16" s="9"/>
      <c r="X16" s="9" t="s">
        <v>1601</v>
      </c>
    </row>
    <row r="17" spans="1:24" ht="60">
      <c r="A17" s="9" t="s">
        <v>1596</v>
      </c>
      <c r="B17" s="9" t="s">
        <v>70</v>
      </c>
      <c r="C17" s="9" t="s">
        <v>270</v>
      </c>
      <c r="D17" s="9" t="s">
        <v>27</v>
      </c>
      <c r="E17" s="9" t="s">
        <v>1150</v>
      </c>
      <c r="F17" s="9" t="s">
        <v>1150</v>
      </c>
      <c r="G17" s="9" t="s">
        <v>1597</v>
      </c>
      <c r="H17" s="9" t="s">
        <v>1604</v>
      </c>
      <c r="I17" s="9" t="s">
        <v>27</v>
      </c>
      <c r="J17" s="15">
        <v>79709</v>
      </c>
      <c r="K17" s="16" t="s">
        <v>27</v>
      </c>
      <c r="L17" s="9" t="s">
        <v>27</v>
      </c>
      <c r="M17" s="9">
        <v>2013</v>
      </c>
      <c r="N17" s="9" t="s">
        <v>31</v>
      </c>
      <c r="O17" s="9" t="s">
        <v>31</v>
      </c>
      <c r="P17" s="9">
        <v>2035</v>
      </c>
      <c r="Q17" s="9" t="s">
        <v>32</v>
      </c>
      <c r="R17" s="17">
        <v>14.8866255328</v>
      </c>
      <c r="S17" s="9">
        <v>2035</v>
      </c>
      <c r="T17" s="9" t="s">
        <v>27</v>
      </c>
      <c r="U17" s="9" t="s">
        <v>1599</v>
      </c>
      <c r="V17" s="9" t="s">
        <v>1600</v>
      </c>
      <c r="W17" s="9"/>
      <c r="X17" s="9" t="s">
        <v>1601</v>
      </c>
    </row>
    <row r="18" spans="1:24" ht="60">
      <c r="A18" s="9" t="s">
        <v>1596</v>
      </c>
      <c r="B18" s="9" t="s">
        <v>70</v>
      </c>
      <c r="C18" s="9" t="s">
        <v>234</v>
      </c>
      <c r="D18" s="9" t="s">
        <v>27</v>
      </c>
      <c r="E18" s="9" t="s">
        <v>463</v>
      </c>
      <c r="F18" s="9" t="s">
        <v>463</v>
      </c>
      <c r="G18" s="9" t="s">
        <v>1597</v>
      </c>
      <c r="H18" s="9" t="s">
        <v>1598</v>
      </c>
      <c r="I18" s="9" t="s">
        <v>27</v>
      </c>
      <c r="J18" s="15">
        <v>5160</v>
      </c>
      <c r="K18" s="16" t="s">
        <v>27</v>
      </c>
      <c r="L18" s="9" t="s">
        <v>27</v>
      </c>
      <c r="M18" s="9">
        <v>2013</v>
      </c>
      <c r="N18" s="9" t="s">
        <v>31</v>
      </c>
      <c r="O18" s="9" t="s">
        <v>31</v>
      </c>
      <c r="P18" s="9">
        <v>2035</v>
      </c>
      <c r="Q18" s="9" t="s">
        <v>32</v>
      </c>
      <c r="R18" s="17">
        <v>3.6753056008899998</v>
      </c>
      <c r="S18" s="9">
        <v>2035</v>
      </c>
      <c r="T18" s="9" t="s">
        <v>27</v>
      </c>
      <c r="U18" s="9" t="s">
        <v>1599</v>
      </c>
      <c r="V18" s="9" t="s">
        <v>1600</v>
      </c>
      <c r="W18" s="9"/>
      <c r="X18" s="9" t="s">
        <v>1601</v>
      </c>
    </row>
    <row r="19" spans="1:24" ht="60">
      <c r="A19" s="9" t="s">
        <v>1596</v>
      </c>
      <c r="B19" s="9" t="s">
        <v>70</v>
      </c>
      <c r="C19" s="9" t="s">
        <v>465</v>
      </c>
      <c r="D19" s="9" t="s">
        <v>27</v>
      </c>
      <c r="E19" s="9" t="s">
        <v>466</v>
      </c>
      <c r="F19" s="9" t="s">
        <v>466</v>
      </c>
      <c r="G19" s="9" t="s">
        <v>1597</v>
      </c>
      <c r="H19" s="9" t="s">
        <v>1604</v>
      </c>
      <c r="I19" s="9" t="s">
        <v>27</v>
      </c>
      <c r="J19" s="15">
        <v>36958</v>
      </c>
      <c r="K19" s="16" t="s">
        <v>27</v>
      </c>
      <c r="L19" s="9" t="s">
        <v>27</v>
      </c>
      <c r="M19" s="9">
        <v>2013</v>
      </c>
      <c r="N19" s="9" t="s">
        <v>31</v>
      </c>
      <c r="O19" s="9" t="s">
        <v>31</v>
      </c>
      <c r="P19" s="9">
        <v>2035</v>
      </c>
      <c r="Q19" s="9" t="s">
        <v>32</v>
      </c>
      <c r="R19" s="17">
        <v>8.9634017342500005</v>
      </c>
      <c r="S19" s="9">
        <v>2035</v>
      </c>
      <c r="T19" s="9" t="s">
        <v>27</v>
      </c>
      <c r="U19" s="9" t="s">
        <v>1599</v>
      </c>
      <c r="V19" s="9" t="s">
        <v>1600</v>
      </c>
      <c r="W19" s="9"/>
      <c r="X19" s="9" t="s">
        <v>1601</v>
      </c>
    </row>
    <row r="20" spans="1:24" ht="60">
      <c r="A20" s="9" t="s">
        <v>1596</v>
      </c>
      <c r="B20" s="9" t="s">
        <v>70</v>
      </c>
      <c r="C20" s="9" t="s">
        <v>468</v>
      </c>
      <c r="D20" s="9" t="s">
        <v>27</v>
      </c>
      <c r="E20" s="9" t="s">
        <v>469</v>
      </c>
      <c r="F20" s="9" t="s">
        <v>469</v>
      </c>
      <c r="G20" s="9" t="s">
        <v>1597</v>
      </c>
      <c r="H20" s="9" t="s">
        <v>1598</v>
      </c>
      <c r="I20" s="9" t="s">
        <v>27</v>
      </c>
      <c r="J20" s="15">
        <v>5897</v>
      </c>
      <c r="K20" s="16" t="s">
        <v>27</v>
      </c>
      <c r="L20" s="9" t="s">
        <v>27</v>
      </c>
      <c r="M20" s="9">
        <v>2013</v>
      </c>
      <c r="N20" s="9" t="s">
        <v>31</v>
      </c>
      <c r="O20" s="9" t="s">
        <v>31</v>
      </c>
      <c r="P20" s="9">
        <v>2035</v>
      </c>
      <c r="Q20" s="9" t="s">
        <v>32</v>
      </c>
      <c r="R20" s="17">
        <v>1.9018564822499999</v>
      </c>
      <c r="S20" s="9">
        <v>2035</v>
      </c>
      <c r="T20" s="9" t="s">
        <v>27</v>
      </c>
      <c r="U20" s="9" t="s">
        <v>1599</v>
      </c>
      <c r="V20" s="9" t="s">
        <v>1600</v>
      </c>
      <c r="W20" s="9"/>
      <c r="X20" s="9" t="s">
        <v>1601</v>
      </c>
    </row>
    <row r="21" spans="1:24" ht="60">
      <c r="A21" s="9" t="s">
        <v>1596</v>
      </c>
      <c r="B21" s="9" t="s">
        <v>70</v>
      </c>
      <c r="C21" s="9" t="s">
        <v>383</v>
      </c>
      <c r="D21" s="9" t="s">
        <v>27</v>
      </c>
      <c r="E21" s="9" t="s">
        <v>471</v>
      </c>
      <c r="F21" s="9" t="s">
        <v>471</v>
      </c>
      <c r="G21" s="9" t="s">
        <v>1597</v>
      </c>
      <c r="H21" s="9" t="s">
        <v>1598</v>
      </c>
      <c r="I21" s="9" t="s">
        <v>27</v>
      </c>
      <c r="J21" s="15">
        <v>15891</v>
      </c>
      <c r="K21" s="16" t="s">
        <v>27</v>
      </c>
      <c r="L21" s="9" t="s">
        <v>27</v>
      </c>
      <c r="M21" s="9">
        <v>2013</v>
      </c>
      <c r="N21" s="9" t="s">
        <v>31</v>
      </c>
      <c r="O21" s="9" t="s">
        <v>31</v>
      </c>
      <c r="P21" s="9">
        <v>2035</v>
      </c>
      <c r="Q21" s="9" t="s">
        <v>32</v>
      </c>
      <c r="R21" s="17">
        <v>6.6814727396400002</v>
      </c>
      <c r="S21" s="9">
        <v>2035</v>
      </c>
      <c r="T21" s="9" t="s">
        <v>27</v>
      </c>
      <c r="U21" s="9" t="s">
        <v>1599</v>
      </c>
      <c r="V21" s="9" t="s">
        <v>1600</v>
      </c>
      <c r="W21" s="9"/>
      <c r="X21" s="9" t="s">
        <v>1601</v>
      </c>
    </row>
    <row r="22" spans="1:24" ht="60">
      <c r="A22" s="9" t="s">
        <v>1596</v>
      </c>
      <c r="B22" s="9" t="s">
        <v>70</v>
      </c>
      <c r="C22" s="9" t="s">
        <v>270</v>
      </c>
      <c r="D22" s="9" t="s">
        <v>27</v>
      </c>
      <c r="E22" s="9" t="s">
        <v>473</v>
      </c>
      <c r="F22" s="9" t="s">
        <v>473</v>
      </c>
      <c r="G22" s="9" t="s">
        <v>1597</v>
      </c>
      <c r="H22" s="9" t="s">
        <v>1604</v>
      </c>
      <c r="I22" s="9" t="s">
        <v>27</v>
      </c>
      <c r="J22" s="15">
        <v>11059</v>
      </c>
      <c r="K22" s="16" t="s">
        <v>27</v>
      </c>
      <c r="L22" s="9" t="s">
        <v>27</v>
      </c>
      <c r="M22" s="9">
        <v>2013</v>
      </c>
      <c r="N22" s="9" t="s">
        <v>31</v>
      </c>
      <c r="O22" s="9" t="s">
        <v>31</v>
      </c>
      <c r="P22" s="9">
        <v>2035</v>
      </c>
      <c r="Q22" s="9" t="s">
        <v>32</v>
      </c>
      <c r="R22" s="17">
        <v>5.5256285566200001</v>
      </c>
      <c r="S22" s="9">
        <v>2035</v>
      </c>
      <c r="T22" s="9" t="s">
        <v>27</v>
      </c>
      <c r="U22" s="9" t="s">
        <v>1599</v>
      </c>
      <c r="V22" s="9" t="s">
        <v>1600</v>
      </c>
      <c r="W22" s="9"/>
      <c r="X22" s="9" t="s">
        <v>1601</v>
      </c>
    </row>
    <row r="23" spans="1:24" ht="60">
      <c r="A23" s="9" t="s">
        <v>1596</v>
      </c>
      <c r="B23" s="9" t="s">
        <v>70</v>
      </c>
      <c r="C23" s="9" t="s">
        <v>475</v>
      </c>
      <c r="D23" s="9" t="s">
        <v>27</v>
      </c>
      <c r="E23" s="9" t="s">
        <v>476</v>
      </c>
      <c r="F23" s="9" t="s">
        <v>476</v>
      </c>
      <c r="G23" s="9" t="s">
        <v>1597</v>
      </c>
      <c r="H23" s="9" t="s">
        <v>1598</v>
      </c>
      <c r="I23" s="9" t="s">
        <v>27</v>
      </c>
      <c r="J23" s="15">
        <v>4767</v>
      </c>
      <c r="K23" s="16" t="s">
        <v>27</v>
      </c>
      <c r="L23" s="9" t="s">
        <v>27</v>
      </c>
      <c r="M23" s="9">
        <v>2013</v>
      </c>
      <c r="N23" s="9" t="s">
        <v>31</v>
      </c>
      <c r="O23" s="9" t="s">
        <v>31</v>
      </c>
      <c r="P23" s="9">
        <v>2035</v>
      </c>
      <c r="Q23" s="9" t="s">
        <v>32</v>
      </c>
      <c r="R23" s="17">
        <v>3.4761864062100001</v>
      </c>
      <c r="S23" s="9">
        <v>2035</v>
      </c>
      <c r="T23" s="9" t="s">
        <v>27</v>
      </c>
      <c r="U23" s="9" t="s">
        <v>1599</v>
      </c>
      <c r="V23" s="9" t="s">
        <v>1600</v>
      </c>
      <c r="W23" s="9"/>
      <c r="X23" s="9" t="s">
        <v>1601</v>
      </c>
    </row>
    <row r="24" spans="1:24" ht="60">
      <c r="A24" s="9" t="s">
        <v>1596</v>
      </c>
      <c r="B24" s="9" t="s">
        <v>70</v>
      </c>
      <c r="C24" s="9" t="s">
        <v>346</v>
      </c>
      <c r="D24" s="9" t="s">
        <v>27</v>
      </c>
      <c r="E24" s="9" t="s">
        <v>1152</v>
      </c>
      <c r="F24" s="9" t="s">
        <v>1152</v>
      </c>
      <c r="G24" s="9" t="s">
        <v>1597</v>
      </c>
      <c r="H24" s="9" t="s">
        <v>1598</v>
      </c>
      <c r="I24" s="9" t="s">
        <v>27</v>
      </c>
      <c r="J24" s="15">
        <v>5242</v>
      </c>
      <c r="K24" s="16" t="s">
        <v>27</v>
      </c>
      <c r="L24" s="9" t="s">
        <v>27</v>
      </c>
      <c r="M24" s="9">
        <v>2013</v>
      </c>
      <c r="N24" s="9" t="s">
        <v>31</v>
      </c>
      <c r="O24" s="9" t="s">
        <v>31</v>
      </c>
      <c r="P24" s="9">
        <v>2035</v>
      </c>
      <c r="Q24" s="9" t="s">
        <v>32</v>
      </c>
      <c r="R24" s="17">
        <v>3.0725375373800001</v>
      </c>
      <c r="S24" s="9">
        <v>2035</v>
      </c>
      <c r="T24" s="9" t="s">
        <v>27</v>
      </c>
      <c r="U24" s="9" t="s">
        <v>1599</v>
      </c>
      <c r="V24" s="9" t="s">
        <v>1600</v>
      </c>
      <c r="W24" s="9"/>
      <c r="X24" s="9" t="s">
        <v>1601</v>
      </c>
    </row>
    <row r="25" spans="1:24" ht="60">
      <c r="A25" s="9" t="s">
        <v>1596</v>
      </c>
      <c r="B25" s="9" t="s">
        <v>70</v>
      </c>
      <c r="C25" s="9" t="s">
        <v>455</v>
      </c>
      <c r="D25" s="9" t="s">
        <v>27</v>
      </c>
      <c r="E25" s="9" t="s">
        <v>941</v>
      </c>
      <c r="F25" s="9" t="s">
        <v>941</v>
      </c>
      <c r="G25" s="9" t="s">
        <v>1597</v>
      </c>
      <c r="H25" s="9" t="s">
        <v>1598</v>
      </c>
      <c r="I25" s="9" t="s">
        <v>27</v>
      </c>
      <c r="J25" s="15">
        <v>1947</v>
      </c>
      <c r="K25" s="16" t="s">
        <v>27</v>
      </c>
      <c r="L25" s="9" t="s">
        <v>27</v>
      </c>
      <c r="M25" s="9">
        <v>2013</v>
      </c>
      <c r="N25" s="9" t="s">
        <v>31</v>
      </c>
      <c r="O25" s="9" t="s">
        <v>31</v>
      </c>
      <c r="P25" s="9">
        <v>2035</v>
      </c>
      <c r="Q25" s="9" t="s">
        <v>32</v>
      </c>
      <c r="R25" s="17">
        <v>0.56338774745200004</v>
      </c>
      <c r="S25" s="9">
        <v>2035</v>
      </c>
      <c r="T25" s="9" t="s">
        <v>27</v>
      </c>
      <c r="U25" s="9" t="s">
        <v>1599</v>
      </c>
      <c r="V25" s="9" t="s">
        <v>1600</v>
      </c>
      <c r="W25" s="9"/>
      <c r="X25" s="9" t="s">
        <v>1601</v>
      </c>
    </row>
    <row r="26" spans="1:24" ht="60">
      <c r="A26" s="9" t="s">
        <v>1596</v>
      </c>
      <c r="B26" s="9" t="s">
        <v>70</v>
      </c>
      <c r="C26" s="9" t="s">
        <v>346</v>
      </c>
      <c r="D26" s="9" t="s">
        <v>27</v>
      </c>
      <c r="E26" s="9" t="s">
        <v>478</v>
      </c>
      <c r="F26" s="9" t="s">
        <v>478</v>
      </c>
      <c r="G26" s="9" t="s">
        <v>1597</v>
      </c>
      <c r="H26" s="9" t="s">
        <v>1598</v>
      </c>
      <c r="I26" s="9" t="s">
        <v>27</v>
      </c>
      <c r="J26" s="15">
        <v>10904</v>
      </c>
      <c r="K26" s="16" t="s">
        <v>27</v>
      </c>
      <c r="L26" s="9" t="s">
        <v>27</v>
      </c>
      <c r="M26" s="9">
        <v>2013</v>
      </c>
      <c r="N26" s="9" t="s">
        <v>31</v>
      </c>
      <c r="O26" s="9" t="s">
        <v>31</v>
      </c>
      <c r="P26" s="9">
        <v>2035</v>
      </c>
      <c r="Q26" s="9" t="s">
        <v>32</v>
      </c>
      <c r="R26" s="17">
        <v>2.85700389941</v>
      </c>
      <c r="S26" s="9">
        <v>2035</v>
      </c>
      <c r="T26" s="9" t="s">
        <v>27</v>
      </c>
      <c r="U26" s="9" t="s">
        <v>1599</v>
      </c>
      <c r="V26" s="9" t="s">
        <v>1600</v>
      </c>
      <c r="W26" s="9"/>
      <c r="X26" s="9" t="s">
        <v>1601</v>
      </c>
    </row>
    <row r="27" spans="1:24" ht="60">
      <c r="A27" s="9" t="s">
        <v>1596</v>
      </c>
      <c r="B27" s="9" t="s">
        <v>70</v>
      </c>
      <c r="C27" s="9" t="s">
        <v>252</v>
      </c>
      <c r="D27" s="9" t="s">
        <v>27</v>
      </c>
      <c r="E27" s="9" t="s">
        <v>480</v>
      </c>
      <c r="F27" s="9" t="s">
        <v>480</v>
      </c>
      <c r="G27" s="9" t="s">
        <v>1597</v>
      </c>
      <c r="H27" s="9" t="s">
        <v>1598</v>
      </c>
      <c r="I27" s="9" t="s">
        <v>27</v>
      </c>
      <c r="J27" s="15">
        <v>1919</v>
      </c>
      <c r="K27" s="16" t="s">
        <v>27</v>
      </c>
      <c r="L27" s="9" t="s">
        <v>27</v>
      </c>
      <c r="M27" s="9">
        <v>2013</v>
      </c>
      <c r="N27" s="9" t="s">
        <v>31</v>
      </c>
      <c r="O27" s="9" t="s">
        <v>31</v>
      </c>
      <c r="P27" s="9">
        <v>2035</v>
      </c>
      <c r="Q27" s="9" t="s">
        <v>32</v>
      </c>
      <c r="R27" s="17">
        <v>1.9931563185399999</v>
      </c>
      <c r="S27" s="9">
        <v>2035</v>
      </c>
      <c r="T27" s="9" t="s">
        <v>27</v>
      </c>
      <c r="U27" s="9" t="s">
        <v>1599</v>
      </c>
      <c r="V27" s="9" t="s">
        <v>1600</v>
      </c>
      <c r="W27" s="9"/>
      <c r="X27" s="9" t="s">
        <v>1601</v>
      </c>
    </row>
    <row r="28" spans="1:24" ht="60">
      <c r="A28" s="9" t="s">
        <v>1596</v>
      </c>
      <c r="B28" s="9" t="s">
        <v>70</v>
      </c>
      <c r="C28" s="9" t="s">
        <v>346</v>
      </c>
      <c r="D28" s="9" t="s">
        <v>27</v>
      </c>
      <c r="E28" s="9" t="s">
        <v>1153</v>
      </c>
      <c r="F28" s="9" t="s">
        <v>1153</v>
      </c>
      <c r="G28" s="9" t="s">
        <v>1597</v>
      </c>
      <c r="H28" s="9" t="s">
        <v>1598</v>
      </c>
      <c r="I28" s="9" t="s">
        <v>27</v>
      </c>
      <c r="J28" s="15">
        <v>2638</v>
      </c>
      <c r="K28" s="16" t="s">
        <v>27</v>
      </c>
      <c r="L28" s="9" t="s">
        <v>27</v>
      </c>
      <c r="M28" s="9">
        <v>2013</v>
      </c>
      <c r="N28" s="9" t="s">
        <v>31</v>
      </c>
      <c r="O28" s="9" t="s">
        <v>31</v>
      </c>
      <c r="P28" s="9">
        <v>2035</v>
      </c>
      <c r="Q28" s="9" t="s">
        <v>32</v>
      </c>
      <c r="R28" s="17">
        <v>1.2140540521300001</v>
      </c>
      <c r="S28" s="9">
        <v>2035</v>
      </c>
      <c r="T28" s="9" t="s">
        <v>27</v>
      </c>
      <c r="U28" s="9" t="s">
        <v>1599</v>
      </c>
      <c r="V28" s="9" t="s">
        <v>1600</v>
      </c>
      <c r="W28" s="9"/>
      <c r="X28" s="9" t="s">
        <v>1601</v>
      </c>
    </row>
    <row r="29" spans="1:24" ht="60">
      <c r="A29" s="9" t="s">
        <v>1596</v>
      </c>
      <c r="B29" s="9" t="s">
        <v>70</v>
      </c>
      <c r="C29" s="9" t="s">
        <v>402</v>
      </c>
      <c r="D29" s="9" t="s">
        <v>27</v>
      </c>
      <c r="E29" s="9" t="s">
        <v>1154</v>
      </c>
      <c r="F29" s="9" t="s">
        <v>1154</v>
      </c>
      <c r="G29" s="9" t="s">
        <v>1597</v>
      </c>
      <c r="H29" s="9" t="s">
        <v>1598</v>
      </c>
      <c r="I29" s="9" t="s">
        <v>27</v>
      </c>
      <c r="J29" s="15">
        <v>32133</v>
      </c>
      <c r="K29" s="16" t="s">
        <v>27</v>
      </c>
      <c r="L29" s="9" t="s">
        <v>27</v>
      </c>
      <c r="M29" s="9">
        <v>2013</v>
      </c>
      <c r="N29" s="9" t="s">
        <v>31</v>
      </c>
      <c r="O29" s="9" t="s">
        <v>31</v>
      </c>
      <c r="P29" s="9">
        <v>2035</v>
      </c>
      <c r="Q29" s="9" t="s">
        <v>32</v>
      </c>
      <c r="R29" s="17">
        <v>44.183144883699995</v>
      </c>
      <c r="S29" s="9">
        <v>2035</v>
      </c>
      <c r="T29" s="9" t="s">
        <v>27</v>
      </c>
      <c r="U29" s="9" t="s">
        <v>1599</v>
      </c>
      <c r="V29" s="9" t="s">
        <v>1600</v>
      </c>
      <c r="W29" s="9"/>
      <c r="X29" s="9" t="s">
        <v>1601</v>
      </c>
    </row>
    <row r="30" spans="1:24" ht="60">
      <c r="A30" s="9" t="s">
        <v>1596</v>
      </c>
      <c r="B30" s="9" t="s">
        <v>70</v>
      </c>
      <c r="C30" s="9" t="s">
        <v>465</v>
      </c>
      <c r="D30" s="9" t="s">
        <v>27</v>
      </c>
      <c r="E30" s="9" t="s">
        <v>944</v>
      </c>
      <c r="F30" s="9" t="s">
        <v>944</v>
      </c>
      <c r="G30" s="9" t="s">
        <v>1597</v>
      </c>
      <c r="H30" s="9" t="s">
        <v>1598</v>
      </c>
      <c r="I30" s="9" t="s">
        <v>27</v>
      </c>
      <c r="J30" s="15">
        <v>5306</v>
      </c>
      <c r="K30" s="16" t="s">
        <v>27</v>
      </c>
      <c r="L30" s="9" t="s">
        <v>27</v>
      </c>
      <c r="M30" s="9">
        <v>2013</v>
      </c>
      <c r="N30" s="9" t="s">
        <v>31</v>
      </c>
      <c r="O30" s="9" t="s">
        <v>31</v>
      </c>
      <c r="P30" s="9">
        <v>2035</v>
      </c>
      <c r="Q30" s="9" t="s">
        <v>32</v>
      </c>
      <c r="R30" s="17">
        <v>5.8621827400599997</v>
      </c>
      <c r="S30" s="9">
        <v>2035</v>
      </c>
      <c r="T30" s="9" t="s">
        <v>27</v>
      </c>
      <c r="U30" s="9" t="s">
        <v>1599</v>
      </c>
      <c r="V30" s="9" t="s">
        <v>1600</v>
      </c>
      <c r="W30" s="9"/>
      <c r="X30" s="9" t="s">
        <v>1601</v>
      </c>
    </row>
    <row r="31" spans="1:24" ht="60">
      <c r="A31" s="9" t="s">
        <v>1596</v>
      </c>
      <c r="B31" s="9" t="s">
        <v>70</v>
      </c>
      <c r="C31" s="9" t="s">
        <v>458</v>
      </c>
      <c r="D31" s="9" t="s">
        <v>27</v>
      </c>
      <c r="E31" s="9" t="s">
        <v>1155</v>
      </c>
      <c r="F31" s="9" t="s">
        <v>1155</v>
      </c>
      <c r="G31" s="9" t="s">
        <v>1597</v>
      </c>
      <c r="H31" s="9" t="s">
        <v>1598</v>
      </c>
      <c r="I31" s="9" t="s">
        <v>27</v>
      </c>
      <c r="J31" s="15">
        <v>9317</v>
      </c>
      <c r="K31" s="16" t="s">
        <v>27</v>
      </c>
      <c r="L31" s="9" t="s">
        <v>27</v>
      </c>
      <c r="M31" s="9">
        <v>2013</v>
      </c>
      <c r="N31" s="9" t="s">
        <v>31</v>
      </c>
      <c r="O31" s="9" t="s">
        <v>31</v>
      </c>
      <c r="P31" s="9">
        <v>2035</v>
      </c>
      <c r="Q31" s="9" t="s">
        <v>32</v>
      </c>
      <c r="R31" s="17">
        <v>3.0535461638200001</v>
      </c>
      <c r="S31" s="9">
        <v>2035</v>
      </c>
      <c r="T31" s="9" t="s">
        <v>27</v>
      </c>
      <c r="U31" s="9" t="s">
        <v>1599</v>
      </c>
      <c r="V31" s="9" t="s">
        <v>1600</v>
      </c>
      <c r="W31" s="9"/>
      <c r="X31" s="9" t="s">
        <v>1601</v>
      </c>
    </row>
    <row r="32" spans="1:24" ht="48">
      <c r="A32" s="9" t="s">
        <v>1596</v>
      </c>
      <c r="B32" s="9" t="s">
        <v>70</v>
      </c>
      <c r="C32" s="9" t="s">
        <v>298</v>
      </c>
      <c r="D32" s="9" t="s">
        <v>27</v>
      </c>
      <c r="E32" s="9" t="s">
        <v>1156</v>
      </c>
      <c r="F32" s="9" t="s">
        <v>1156</v>
      </c>
      <c r="G32" s="9" t="s">
        <v>1597</v>
      </c>
      <c r="H32" s="9" t="s">
        <v>1603</v>
      </c>
      <c r="I32" s="9" t="s">
        <v>27</v>
      </c>
      <c r="J32" s="15">
        <v>5475</v>
      </c>
      <c r="K32" s="16" t="s">
        <v>27</v>
      </c>
      <c r="L32" s="9" t="s">
        <v>27</v>
      </c>
      <c r="M32" s="9">
        <v>2013</v>
      </c>
      <c r="N32" s="9" t="s">
        <v>31</v>
      </c>
      <c r="O32" s="9" t="s">
        <v>31</v>
      </c>
      <c r="P32" s="9">
        <v>2035</v>
      </c>
      <c r="Q32" s="9" t="s">
        <v>32</v>
      </c>
      <c r="R32" s="17">
        <v>5.0178218796699996</v>
      </c>
      <c r="S32" s="9">
        <v>2035</v>
      </c>
      <c r="T32" s="9" t="s">
        <v>27</v>
      </c>
      <c r="U32" s="9" t="s">
        <v>1599</v>
      </c>
      <c r="V32" s="9" t="s">
        <v>1600</v>
      </c>
      <c r="W32" s="9"/>
      <c r="X32" s="9" t="s">
        <v>1601</v>
      </c>
    </row>
    <row r="33" spans="1:24" ht="60">
      <c r="A33" s="9" t="s">
        <v>1596</v>
      </c>
      <c r="B33" s="9" t="s">
        <v>70</v>
      </c>
      <c r="C33" s="9" t="s">
        <v>234</v>
      </c>
      <c r="D33" s="9" t="s">
        <v>27</v>
      </c>
      <c r="E33" s="9" t="s">
        <v>1157</v>
      </c>
      <c r="F33" s="9" t="s">
        <v>1157</v>
      </c>
      <c r="G33" s="9" t="s">
        <v>1597</v>
      </c>
      <c r="H33" s="9" t="s">
        <v>1598</v>
      </c>
      <c r="I33" s="9" t="s">
        <v>27</v>
      </c>
      <c r="J33" s="15">
        <v>8417</v>
      </c>
      <c r="K33" s="16" t="s">
        <v>27</v>
      </c>
      <c r="L33" s="9" t="s">
        <v>27</v>
      </c>
      <c r="M33" s="9">
        <v>2013</v>
      </c>
      <c r="N33" s="9" t="s">
        <v>31</v>
      </c>
      <c r="O33" s="9" t="s">
        <v>31</v>
      </c>
      <c r="P33" s="9">
        <v>2035</v>
      </c>
      <c r="Q33" s="9" t="s">
        <v>32</v>
      </c>
      <c r="R33" s="17">
        <v>4.1794479038199999</v>
      </c>
      <c r="S33" s="9">
        <v>2035</v>
      </c>
      <c r="T33" s="9" t="s">
        <v>27</v>
      </c>
      <c r="U33" s="9" t="s">
        <v>1599</v>
      </c>
      <c r="V33" s="9" t="s">
        <v>1600</v>
      </c>
      <c r="W33" s="9"/>
      <c r="X33" s="9" t="s">
        <v>1601</v>
      </c>
    </row>
    <row r="34" spans="1:24" ht="60">
      <c r="A34" s="9" t="s">
        <v>1596</v>
      </c>
      <c r="B34" s="9" t="s">
        <v>70</v>
      </c>
      <c r="C34" s="9" t="s">
        <v>323</v>
      </c>
      <c r="D34" s="9" t="s">
        <v>27</v>
      </c>
      <c r="E34" s="9" t="s">
        <v>1158</v>
      </c>
      <c r="F34" s="9" t="s">
        <v>1158</v>
      </c>
      <c r="G34" s="9" t="s">
        <v>1597</v>
      </c>
      <c r="H34" s="9" t="s">
        <v>1598</v>
      </c>
      <c r="I34" s="9" t="s">
        <v>27</v>
      </c>
      <c r="J34" s="15">
        <v>4927</v>
      </c>
      <c r="K34" s="16" t="s">
        <v>27</v>
      </c>
      <c r="L34" s="9" t="s">
        <v>27</v>
      </c>
      <c r="M34" s="9">
        <v>2013</v>
      </c>
      <c r="N34" s="9" t="s">
        <v>31</v>
      </c>
      <c r="O34" s="9" t="s">
        <v>31</v>
      </c>
      <c r="P34" s="9">
        <v>2035</v>
      </c>
      <c r="Q34" s="9" t="s">
        <v>32</v>
      </c>
      <c r="R34" s="17">
        <v>2.7738152558900002</v>
      </c>
      <c r="S34" s="9">
        <v>2035</v>
      </c>
      <c r="T34" s="9" t="s">
        <v>27</v>
      </c>
      <c r="U34" s="9" t="s">
        <v>1599</v>
      </c>
      <c r="V34" s="9" t="s">
        <v>1600</v>
      </c>
      <c r="W34" s="9"/>
      <c r="X34" s="9" t="s">
        <v>1601</v>
      </c>
    </row>
    <row r="35" spans="1:24" ht="60">
      <c r="A35" s="9" t="s">
        <v>1596</v>
      </c>
      <c r="B35" s="9" t="s">
        <v>70</v>
      </c>
      <c r="C35" s="9" t="s">
        <v>316</v>
      </c>
      <c r="D35" s="9" t="s">
        <v>27</v>
      </c>
      <c r="E35" s="9" t="s">
        <v>482</v>
      </c>
      <c r="F35" s="9" t="s">
        <v>482</v>
      </c>
      <c r="G35" s="9" t="s">
        <v>1597</v>
      </c>
      <c r="H35" s="9" t="s">
        <v>1598</v>
      </c>
      <c r="I35" s="9" t="s">
        <v>27</v>
      </c>
      <c r="J35" s="15">
        <v>982</v>
      </c>
      <c r="K35" s="16" t="s">
        <v>27</v>
      </c>
      <c r="L35" s="9" t="s">
        <v>27</v>
      </c>
      <c r="M35" s="9">
        <v>2013</v>
      </c>
      <c r="N35" s="9" t="s">
        <v>31</v>
      </c>
      <c r="O35" s="9" t="s">
        <v>31</v>
      </c>
      <c r="P35" s="9">
        <v>2035</v>
      </c>
      <c r="Q35" s="9" t="s">
        <v>32</v>
      </c>
      <c r="R35" s="17">
        <v>0.35351997911600003</v>
      </c>
      <c r="S35" s="9">
        <v>2035</v>
      </c>
      <c r="T35" s="9" t="s">
        <v>27</v>
      </c>
      <c r="U35" s="9" t="s">
        <v>1599</v>
      </c>
      <c r="V35" s="9" t="s">
        <v>1600</v>
      </c>
      <c r="W35" s="9"/>
      <c r="X35" s="9" t="s">
        <v>1601</v>
      </c>
    </row>
    <row r="36" spans="1:24" ht="60">
      <c r="A36" s="9" t="s">
        <v>1596</v>
      </c>
      <c r="B36" s="9" t="s">
        <v>70</v>
      </c>
      <c r="C36" s="9" t="s">
        <v>241</v>
      </c>
      <c r="D36" s="9" t="s">
        <v>27</v>
      </c>
      <c r="E36" s="9" t="s">
        <v>1159</v>
      </c>
      <c r="F36" s="9" t="s">
        <v>1159</v>
      </c>
      <c r="G36" s="9" t="s">
        <v>1597</v>
      </c>
      <c r="H36" s="9" t="s">
        <v>1598</v>
      </c>
      <c r="I36" s="9" t="s">
        <v>27</v>
      </c>
      <c r="J36" s="15">
        <v>1675</v>
      </c>
      <c r="K36" s="16" t="s">
        <v>27</v>
      </c>
      <c r="L36" s="9" t="s">
        <v>27</v>
      </c>
      <c r="M36" s="9">
        <v>2013</v>
      </c>
      <c r="N36" s="9" t="s">
        <v>31</v>
      </c>
      <c r="O36" s="9" t="s">
        <v>31</v>
      </c>
      <c r="P36" s="9">
        <v>2035</v>
      </c>
      <c r="Q36" s="9" t="s">
        <v>32</v>
      </c>
      <c r="R36" s="17">
        <v>1.09444835085</v>
      </c>
      <c r="S36" s="9">
        <v>2035</v>
      </c>
      <c r="T36" s="9" t="s">
        <v>27</v>
      </c>
      <c r="U36" s="9" t="s">
        <v>1599</v>
      </c>
      <c r="V36" s="9" t="s">
        <v>1600</v>
      </c>
      <c r="W36" s="9"/>
      <c r="X36" s="9" t="s">
        <v>1601</v>
      </c>
    </row>
    <row r="37" spans="1:24" ht="60">
      <c r="A37" s="9" t="s">
        <v>1596</v>
      </c>
      <c r="B37" s="9" t="s">
        <v>70</v>
      </c>
      <c r="C37" s="9" t="s">
        <v>316</v>
      </c>
      <c r="D37" s="9" t="s">
        <v>27</v>
      </c>
      <c r="E37" s="9" t="s">
        <v>1160</v>
      </c>
      <c r="F37" s="9" t="s">
        <v>1160</v>
      </c>
      <c r="G37" s="9" t="s">
        <v>1597</v>
      </c>
      <c r="H37" s="9" t="s">
        <v>1598</v>
      </c>
      <c r="I37" s="9" t="s">
        <v>27</v>
      </c>
      <c r="J37" s="15">
        <v>1521</v>
      </c>
      <c r="K37" s="16" t="s">
        <v>27</v>
      </c>
      <c r="L37" s="9" t="s">
        <v>27</v>
      </c>
      <c r="M37" s="9">
        <v>2013</v>
      </c>
      <c r="N37" s="9" t="s">
        <v>31</v>
      </c>
      <c r="O37" s="9" t="s">
        <v>31</v>
      </c>
      <c r="P37" s="9">
        <v>2035</v>
      </c>
      <c r="Q37" s="9" t="s">
        <v>32</v>
      </c>
      <c r="R37" s="17">
        <v>0.64261378461800001</v>
      </c>
      <c r="S37" s="9">
        <v>2035</v>
      </c>
      <c r="T37" s="9" t="s">
        <v>27</v>
      </c>
      <c r="U37" s="9" t="s">
        <v>1599</v>
      </c>
      <c r="V37" s="9" t="s">
        <v>1600</v>
      </c>
      <c r="W37" s="9"/>
      <c r="X37" s="9" t="s">
        <v>1601</v>
      </c>
    </row>
    <row r="38" spans="1:24" ht="72">
      <c r="A38" s="9" t="s">
        <v>1596</v>
      </c>
      <c r="B38" s="9" t="s">
        <v>70</v>
      </c>
      <c r="C38" s="9" t="s">
        <v>298</v>
      </c>
      <c r="D38" s="9" t="s">
        <v>27</v>
      </c>
      <c r="E38" s="9" t="s">
        <v>484</v>
      </c>
      <c r="F38" s="9" t="s">
        <v>484</v>
      </c>
      <c r="G38" s="9" t="s">
        <v>1597</v>
      </c>
      <c r="H38" s="9" t="s">
        <v>1602</v>
      </c>
      <c r="I38" s="9" t="s">
        <v>27</v>
      </c>
      <c r="J38" s="15">
        <v>26060</v>
      </c>
      <c r="K38" s="16" t="s">
        <v>27</v>
      </c>
      <c r="L38" s="9" t="s">
        <v>27</v>
      </c>
      <c r="M38" s="9">
        <v>2013</v>
      </c>
      <c r="N38" s="9" t="s">
        <v>31</v>
      </c>
      <c r="O38" s="9" t="s">
        <v>31</v>
      </c>
      <c r="P38" s="9">
        <v>2035</v>
      </c>
      <c r="Q38" s="9" t="s">
        <v>32</v>
      </c>
      <c r="R38" s="17">
        <v>18.687291401700001</v>
      </c>
      <c r="S38" s="9">
        <v>2035</v>
      </c>
      <c r="T38" s="9" t="s">
        <v>27</v>
      </c>
      <c r="U38" s="9" t="s">
        <v>1599</v>
      </c>
      <c r="V38" s="9" t="s">
        <v>1600</v>
      </c>
      <c r="W38" s="9"/>
      <c r="X38" s="9" t="s">
        <v>1601</v>
      </c>
    </row>
    <row r="39" spans="1:24" ht="72">
      <c r="A39" s="9" t="s">
        <v>1596</v>
      </c>
      <c r="B39" s="9" t="s">
        <v>70</v>
      </c>
      <c r="C39" s="9" t="s">
        <v>284</v>
      </c>
      <c r="D39" s="9" t="s">
        <v>27</v>
      </c>
      <c r="E39" s="9" t="s">
        <v>486</v>
      </c>
      <c r="F39" s="9" t="s">
        <v>486</v>
      </c>
      <c r="G39" s="9" t="s">
        <v>1597</v>
      </c>
      <c r="H39" s="9" t="s">
        <v>1602</v>
      </c>
      <c r="I39" s="9" t="s">
        <v>27</v>
      </c>
      <c r="J39" s="15">
        <v>115226</v>
      </c>
      <c r="K39" s="16" t="s">
        <v>27</v>
      </c>
      <c r="L39" s="9" t="s">
        <v>27</v>
      </c>
      <c r="M39" s="9">
        <v>2013</v>
      </c>
      <c r="N39" s="9" t="s">
        <v>31</v>
      </c>
      <c r="O39" s="9" t="s">
        <v>31</v>
      </c>
      <c r="P39" s="9">
        <v>2035</v>
      </c>
      <c r="Q39" s="9" t="s">
        <v>32</v>
      </c>
      <c r="R39" s="17">
        <v>27.460313994699998</v>
      </c>
      <c r="S39" s="9">
        <v>2035</v>
      </c>
      <c r="T39" s="9" t="s">
        <v>27</v>
      </c>
      <c r="U39" s="9" t="s">
        <v>1599</v>
      </c>
      <c r="V39" s="9" t="s">
        <v>1600</v>
      </c>
      <c r="W39" s="9"/>
      <c r="X39" s="9" t="s">
        <v>1601</v>
      </c>
    </row>
    <row r="40" spans="1:24" ht="60">
      <c r="A40" s="9" t="s">
        <v>1596</v>
      </c>
      <c r="B40" s="9" t="s">
        <v>70</v>
      </c>
      <c r="C40" s="9" t="s">
        <v>458</v>
      </c>
      <c r="D40" s="9" t="s">
        <v>27</v>
      </c>
      <c r="E40" s="9" t="s">
        <v>488</v>
      </c>
      <c r="F40" s="9" t="s">
        <v>488</v>
      </c>
      <c r="G40" s="9" t="s">
        <v>1597</v>
      </c>
      <c r="H40" s="9" t="s">
        <v>1598</v>
      </c>
      <c r="I40" s="9" t="s">
        <v>27</v>
      </c>
      <c r="J40" s="15">
        <v>2344</v>
      </c>
      <c r="K40" s="16" t="s">
        <v>27</v>
      </c>
      <c r="L40" s="9" t="s">
        <v>27</v>
      </c>
      <c r="M40" s="9">
        <v>2013</v>
      </c>
      <c r="N40" s="9" t="s">
        <v>31</v>
      </c>
      <c r="O40" s="9" t="s">
        <v>31</v>
      </c>
      <c r="P40" s="9">
        <v>2035</v>
      </c>
      <c r="Q40" s="9" t="s">
        <v>32</v>
      </c>
      <c r="R40" s="17">
        <v>0.62229010170200005</v>
      </c>
      <c r="S40" s="9">
        <v>2035</v>
      </c>
      <c r="T40" s="9" t="s">
        <v>27</v>
      </c>
      <c r="U40" s="9" t="s">
        <v>1599</v>
      </c>
      <c r="V40" s="9" t="s">
        <v>1600</v>
      </c>
      <c r="W40" s="9"/>
      <c r="X40" s="9" t="s">
        <v>1601</v>
      </c>
    </row>
    <row r="41" spans="1:24" ht="60">
      <c r="A41" s="9" t="s">
        <v>1596</v>
      </c>
      <c r="B41" s="9" t="s">
        <v>70</v>
      </c>
      <c r="C41" s="9" t="s">
        <v>346</v>
      </c>
      <c r="D41" s="9" t="s">
        <v>27</v>
      </c>
      <c r="E41" s="9" t="s">
        <v>1161</v>
      </c>
      <c r="F41" s="9" t="s">
        <v>1161</v>
      </c>
      <c r="G41" s="9" t="s">
        <v>1597</v>
      </c>
      <c r="H41" s="9" t="s">
        <v>1604</v>
      </c>
      <c r="I41" s="9" t="s">
        <v>27</v>
      </c>
      <c r="J41" s="15">
        <v>4388</v>
      </c>
      <c r="K41" s="16" t="s">
        <v>27</v>
      </c>
      <c r="L41" s="9" t="s">
        <v>27</v>
      </c>
      <c r="M41" s="9">
        <v>2013</v>
      </c>
      <c r="N41" s="9" t="s">
        <v>31</v>
      </c>
      <c r="O41" s="9" t="s">
        <v>31</v>
      </c>
      <c r="P41" s="9">
        <v>2035</v>
      </c>
      <c r="Q41" s="9" t="s">
        <v>32</v>
      </c>
      <c r="R41" s="17">
        <v>3.9119492219200001</v>
      </c>
      <c r="S41" s="9">
        <v>2035</v>
      </c>
      <c r="T41" s="9" t="s">
        <v>27</v>
      </c>
      <c r="U41" s="9" t="s">
        <v>1599</v>
      </c>
      <c r="V41" s="9" t="s">
        <v>1600</v>
      </c>
      <c r="W41" s="9"/>
      <c r="X41" s="9" t="s">
        <v>1601</v>
      </c>
    </row>
    <row r="42" spans="1:24" ht="72">
      <c r="A42" s="9" t="s">
        <v>1596</v>
      </c>
      <c r="B42" s="9" t="s">
        <v>70</v>
      </c>
      <c r="C42" s="9" t="s">
        <v>330</v>
      </c>
      <c r="D42" s="9" t="s">
        <v>27</v>
      </c>
      <c r="E42" s="9" t="s">
        <v>1162</v>
      </c>
      <c r="F42" s="9" t="s">
        <v>1162</v>
      </c>
      <c r="G42" s="9" t="s">
        <v>1597</v>
      </c>
      <c r="H42" s="9" t="s">
        <v>1602</v>
      </c>
      <c r="I42" s="9" t="s">
        <v>27</v>
      </c>
      <c r="J42" s="15">
        <v>6556</v>
      </c>
      <c r="K42" s="16" t="s">
        <v>27</v>
      </c>
      <c r="L42" s="9" t="s">
        <v>27</v>
      </c>
      <c r="M42" s="9">
        <v>2013</v>
      </c>
      <c r="N42" s="9" t="s">
        <v>31</v>
      </c>
      <c r="O42" s="9" t="s">
        <v>31</v>
      </c>
      <c r="P42" s="9">
        <v>2035</v>
      </c>
      <c r="Q42" s="9" t="s">
        <v>32</v>
      </c>
      <c r="R42" s="17">
        <v>3.3088079379799997</v>
      </c>
      <c r="S42" s="9">
        <v>2035</v>
      </c>
      <c r="T42" s="9" t="s">
        <v>27</v>
      </c>
      <c r="U42" s="9" t="s">
        <v>1599</v>
      </c>
      <c r="V42" s="9" t="s">
        <v>1600</v>
      </c>
      <c r="W42" s="9"/>
      <c r="X42" s="9" t="s">
        <v>1601</v>
      </c>
    </row>
    <row r="43" spans="1:24" ht="60">
      <c r="A43" s="9" t="s">
        <v>1596</v>
      </c>
      <c r="B43" s="9" t="s">
        <v>70</v>
      </c>
      <c r="C43" s="9" t="s">
        <v>630</v>
      </c>
      <c r="D43" s="9" t="s">
        <v>27</v>
      </c>
      <c r="E43" s="9" t="s">
        <v>1163</v>
      </c>
      <c r="F43" s="9" t="s">
        <v>1163</v>
      </c>
      <c r="G43" s="9" t="s">
        <v>1597</v>
      </c>
      <c r="H43" s="9" t="s">
        <v>1598</v>
      </c>
      <c r="I43" s="9" t="s">
        <v>27</v>
      </c>
      <c r="J43" s="15">
        <v>2622</v>
      </c>
      <c r="K43" s="16" t="s">
        <v>27</v>
      </c>
      <c r="L43" s="9" t="s">
        <v>27</v>
      </c>
      <c r="M43" s="9">
        <v>2013</v>
      </c>
      <c r="N43" s="9" t="s">
        <v>31</v>
      </c>
      <c r="O43" s="9" t="s">
        <v>31</v>
      </c>
      <c r="P43" s="9">
        <v>2035</v>
      </c>
      <c r="Q43" s="9" t="s">
        <v>32</v>
      </c>
      <c r="R43" s="17">
        <v>1.5957420585400002</v>
      </c>
      <c r="S43" s="9">
        <v>2035</v>
      </c>
      <c r="T43" s="9" t="s">
        <v>27</v>
      </c>
      <c r="U43" s="9" t="s">
        <v>1599</v>
      </c>
      <c r="V43" s="9" t="s">
        <v>1600</v>
      </c>
      <c r="W43" s="9"/>
      <c r="X43" s="9" t="s">
        <v>1601</v>
      </c>
    </row>
    <row r="44" spans="1:24" ht="72">
      <c r="A44" s="9" t="s">
        <v>1596</v>
      </c>
      <c r="B44" s="9" t="s">
        <v>70</v>
      </c>
      <c r="C44" s="9" t="s">
        <v>273</v>
      </c>
      <c r="D44" s="9" t="s">
        <v>27</v>
      </c>
      <c r="E44" s="9" t="s">
        <v>946</v>
      </c>
      <c r="F44" s="9" t="s">
        <v>946</v>
      </c>
      <c r="G44" s="9" t="s">
        <v>1597</v>
      </c>
      <c r="H44" s="9" t="s">
        <v>1602</v>
      </c>
      <c r="I44" s="9" t="s">
        <v>27</v>
      </c>
      <c r="J44" s="15">
        <v>10560</v>
      </c>
      <c r="K44" s="16" t="s">
        <v>27</v>
      </c>
      <c r="L44" s="9" t="s">
        <v>27</v>
      </c>
      <c r="M44" s="9">
        <v>2013</v>
      </c>
      <c r="N44" s="9" t="s">
        <v>31</v>
      </c>
      <c r="O44" s="9" t="s">
        <v>31</v>
      </c>
      <c r="P44" s="9">
        <v>2035</v>
      </c>
      <c r="Q44" s="9" t="s">
        <v>32</v>
      </c>
      <c r="R44" s="17">
        <v>4.88914174658</v>
      </c>
      <c r="S44" s="9">
        <v>2035</v>
      </c>
      <c r="T44" s="9" t="s">
        <v>27</v>
      </c>
      <c r="U44" s="9" t="s">
        <v>1599</v>
      </c>
      <c r="V44" s="9" t="s">
        <v>1600</v>
      </c>
      <c r="W44" s="9"/>
      <c r="X44" s="9" t="s">
        <v>1601</v>
      </c>
    </row>
    <row r="45" spans="1:24" ht="60">
      <c r="A45" s="9" t="s">
        <v>1596</v>
      </c>
      <c r="B45" s="9" t="s">
        <v>70</v>
      </c>
      <c r="C45" s="9" t="s">
        <v>112</v>
      </c>
      <c r="D45" s="9" t="s">
        <v>27</v>
      </c>
      <c r="E45" s="9" t="s">
        <v>490</v>
      </c>
      <c r="F45" s="9" t="s">
        <v>490</v>
      </c>
      <c r="G45" s="9" t="s">
        <v>1597</v>
      </c>
      <c r="H45" s="9" t="s">
        <v>1604</v>
      </c>
      <c r="I45" s="9" t="s">
        <v>27</v>
      </c>
      <c r="J45" s="15">
        <v>106354</v>
      </c>
      <c r="K45" s="16" t="s">
        <v>27</v>
      </c>
      <c r="L45" s="9" t="s">
        <v>27</v>
      </c>
      <c r="M45" s="9">
        <v>2013</v>
      </c>
      <c r="N45" s="9" t="s">
        <v>31</v>
      </c>
      <c r="O45" s="9" t="s">
        <v>31</v>
      </c>
      <c r="P45" s="9">
        <v>2035</v>
      </c>
      <c r="Q45" s="9" t="s">
        <v>32</v>
      </c>
      <c r="R45" s="17">
        <v>23.747193492199997</v>
      </c>
      <c r="S45" s="9">
        <v>2035</v>
      </c>
      <c r="T45" s="9" t="s">
        <v>27</v>
      </c>
      <c r="U45" s="9" t="s">
        <v>1599</v>
      </c>
      <c r="V45" s="9" t="s">
        <v>1600</v>
      </c>
      <c r="W45" s="9"/>
      <c r="X45" s="9" t="s">
        <v>1601</v>
      </c>
    </row>
    <row r="46" spans="1:24" ht="60">
      <c r="A46" s="9" t="s">
        <v>1596</v>
      </c>
      <c r="B46" s="9" t="s">
        <v>70</v>
      </c>
      <c r="C46" s="9" t="s">
        <v>402</v>
      </c>
      <c r="D46" s="9" t="s">
        <v>27</v>
      </c>
      <c r="E46" s="9" t="s">
        <v>1164</v>
      </c>
      <c r="F46" s="9" t="s">
        <v>1164</v>
      </c>
      <c r="G46" s="9" t="s">
        <v>1597</v>
      </c>
      <c r="H46" s="9" t="s">
        <v>1598</v>
      </c>
      <c r="I46" s="9" t="s">
        <v>27</v>
      </c>
      <c r="J46" s="15">
        <v>10610</v>
      </c>
      <c r="K46" s="16" t="s">
        <v>27</v>
      </c>
      <c r="L46" s="9" t="s">
        <v>27</v>
      </c>
      <c r="M46" s="9">
        <v>2013</v>
      </c>
      <c r="N46" s="9" t="s">
        <v>31</v>
      </c>
      <c r="O46" s="9" t="s">
        <v>31</v>
      </c>
      <c r="P46" s="9">
        <v>2035</v>
      </c>
      <c r="Q46" s="9" t="s">
        <v>32</v>
      </c>
      <c r="R46" s="17">
        <v>5.4505171551</v>
      </c>
      <c r="S46" s="9">
        <v>2035</v>
      </c>
      <c r="T46" s="9" t="s">
        <v>27</v>
      </c>
      <c r="U46" s="9" t="s">
        <v>1599</v>
      </c>
      <c r="V46" s="9" t="s">
        <v>1600</v>
      </c>
      <c r="W46" s="9"/>
      <c r="X46" s="9" t="s">
        <v>1601</v>
      </c>
    </row>
    <row r="47" spans="1:24" ht="60">
      <c r="A47" s="9" t="s">
        <v>1596</v>
      </c>
      <c r="B47" s="9" t="s">
        <v>70</v>
      </c>
      <c r="C47" s="9" t="s">
        <v>229</v>
      </c>
      <c r="D47" s="9" t="s">
        <v>27</v>
      </c>
      <c r="E47" s="9" t="s">
        <v>231</v>
      </c>
      <c r="F47" s="9" t="s">
        <v>231</v>
      </c>
      <c r="G47" s="9" t="s">
        <v>1597</v>
      </c>
      <c r="H47" s="9" t="s">
        <v>1604</v>
      </c>
      <c r="I47" s="9" t="s">
        <v>27</v>
      </c>
      <c r="J47" s="15">
        <v>40767</v>
      </c>
      <c r="K47" s="16" t="s">
        <v>27</v>
      </c>
      <c r="L47" s="9" t="s">
        <v>27</v>
      </c>
      <c r="M47" s="9">
        <v>2013</v>
      </c>
      <c r="N47" s="9" t="s">
        <v>31</v>
      </c>
      <c r="O47" s="9" t="s">
        <v>31</v>
      </c>
      <c r="P47" s="9">
        <v>2035</v>
      </c>
      <c r="Q47" s="9" t="s">
        <v>32</v>
      </c>
      <c r="R47" s="17">
        <v>21.599745403</v>
      </c>
      <c r="S47" s="9">
        <v>2035</v>
      </c>
      <c r="T47" s="9" t="s">
        <v>27</v>
      </c>
      <c r="U47" s="9" t="s">
        <v>1599</v>
      </c>
      <c r="V47" s="9" t="s">
        <v>1600</v>
      </c>
      <c r="W47" s="9"/>
      <c r="X47" s="9" t="s">
        <v>1601</v>
      </c>
    </row>
    <row r="48" spans="1:24" ht="48">
      <c r="A48" s="9" t="s">
        <v>1596</v>
      </c>
      <c r="B48" s="9" t="s">
        <v>70</v>
      </c>
      <c r="C48" s="9" t="s">
        <v>270</v>
      </c>
      <c r="D48" s="9" t="s">
        <v>27</v>
      </c>
      <c r="E48" s="9" t="s">
        <v>492</v>
      </c>
      <c r="F48" s="9" t="s">
        <v>492</v>
      </c>
      <c r="G48" s="9" t="s">
        <v>1597</v>
      </c>
      <c r="H48" s="9" t="s">
        <v>1603</v>
      </c>
      <c r="I48" s="9" t="s">
        <v>27</v>
      </c>
      <c r="J48" s="15">
        <v>13333</v>
      </c>
      <c r="K48" s="16" t="s">
        <v>27</v>
      </c>
      <c r="L48" s="9" t="s">
        <v>27</v>
      </c>
      <c r="M48" s="9">
        <v>2013</v>
      </c>
      <c r="N48" s="9" t="s">
        <v>31</v>
      </c>
      <c r="O48" s="9" t="s">
        <v>31</v>
      </c>
      <c r="P48" s="9">
        <v>2035</v>
      </c>
      <c r="Q48" s="9" t="s">
        <v>32</v>
      </c>
      <c r="R48" s="17">
        <v>7.6994571407999999</v>
      </c>
      <c r="S48" s="9">
        <v>2035</v>
      </c>
      <c r="T48" s="9" t="s">
        <v>27</v>
      </c>
      <c r="U48" s="9" t="s">
        <v>1599</v>
      </c>
      <c r="V48" s="9" t="s">
        <v>1600</v>
      </c>
      <c r="W48" s="9"/>
      <c r="X48" s="9" t="s">
        <v>1601</v>
      </c>
    </row>
    <row r="49" spans="1:24" ht="72">
      <c r="A49" s="9" t="s">
        <v>1596</v>
      </c>
      <c r="B49" s="9" t="s">
        <v>70</v>
      </c>
      <c r="C49" s="9" t="s">
        <v>316</v>
      </c>
      <c r="D49" s="9" t="s">
        <v>27</v>
      </c>
      <c r="E49" s="9" t="s">
        <v>1165</v>
      </c>
      <c r="F49" s="9" t="s">
        <v>1165</v>
      </c>
      <c r="G49" s="9" t="s">
        <v>1597</v>
      </c>
      <c r="H49" s="9" t="s">
        <v>1602</v>
      </c>
      <c r="I49" s="9" t="s">
        <v>27</v>
      </c>
      <c r="J49" s="15">
        <v>2059</v>
      </c>
      <c r="K49" s="16" t="s">
        <v>27</v>
      </c>
      <c r="L49" s="9" t="s">
        <v>27</v>
      </c>
      <c r="M49" s="9">
        <v>2013</v>
      </c>
      <c r="N49" s="9" t="s">
        <v>31</v>
      </c>
      <c r="O49" s="9" t="s">
        <v>31</v>
      </c>
      <c r="P49" s="9">
        <v>2035</v>
      </c>
      <c r="Q49" s="9" t="s">
        <v>32</v>
      </c>
      <c r="R49" s="17">
        <v>0</v>
      </c>
      <c r="S49" s="9">
        <v>2035</v>
      </c>
      <c r="T49" s="9" t="s">
        <v>27</v>
      </c>
      <c r="U49" s="9" t="s">
        <v>1599</v>
      </c>
      <c r="V49" s="9" t="s">
        <v>1600</v>
      </c>
      <c r="W49" s="9"/>
      <c r="X49" s="9" t="s">
        <v>1601</v>
      </c>
    </row>
    <row r="50" spans="1:24" ht="48">
      <c r="A50" s="9" t="s">
        <v>1596</v>
      </c>
      <c r="B50" s="9" t="s">
        <v>70</v>
      </c>
      <c r="C50" s="9" t="s">
        <v>298</v>
      </c>
      <c r="D50" s="9" t="s">
        <v>27</v>
      </c>
      <c r="E50" s="9" t="s">
        <v>948</v>
      </c>
      <c r="F50" s="9" t="s">
        <v>948</v>
      </c>
      <c r="G50" s="9" t="s">
        <v>1597</v>
      </c>
      <c r="H50" s="9" t="s">
        <v>1603</v>
      </c>
      <c r="I50" s="9" t="s">
        <v>27</v>
      </c>
      <c r="J50" s="15">
        <v>3004</v>
      </c>
      <c r="K50" s="16" t="s">
        <v>27</v>
      </c>
      <c r="L50" s="9" t="s">
        <v>27</v>
      </c>
      <c r="M50" s="9">
        <v>2013</v>
      </c>
      <c r="N50" s="9" t="s">
        <v>31</v>
      </c>
      <c r="O50" s="9" t="s">
        <v>31</v>
      </c>
      <c r="P50" s="9">
        <v>2035</v>
      </c>
      <c r="Q50" s="9" t="s">
        <v>32</v>
      </c>
      <c r="R50" s="17">
        <v>3.39504884684</v>
      </c>
      <c r="S50" s="9">
        <v>2035</v>
      </c>
      <c r="T50" s="9" t="s">
        <v>27</v>
      </c>
      <c r="U50" s="9" t="s">
        <v>1599</v>
      </c>
      <c r="V50" s="9" t="s">
        <v>1600</v>
      </c>
      <c r="W50" s="9"/>
      <c r="X50" s="9" t="s">
        <v>1601</v>
      </c>
    </row>
    <row r="51" spans="1:24" ht="48">
      <c r="A51" s="9" t="s">
        <v>1596</v>
      </c>
      <c r="B51" s="9" t="s">
        <v>70</v>
      </c>
      <c r="C51" s="9" t="s">
        <v>884</v>
      </c>
      <c r="D51" s="9" t="s">
        <v>27</v>
      </c>
      <c r="E51" s="9" t="s">
        <v>1166</v>
      </c>
      <c r="F51" s="9" t="s">
        <v>1166</v>
      </c>
      <c r="G51" s="9" t="s">
        <v>1597</v>
      </c>
      <c r="H51" s="9" t="s">
        <v>1603</v>
      </c>
      <c r="I51" s="9" t="s">
        <v>27</v>
      </c>
      <c r="J51" s="15">
        <v>12474</v>
      </c>
      <c r="K51" s="16" t="s">
        <v>27</v>
      </c>
      <c r="L51" s="9" t="s">
        <v>27</v>
      </c>
      <c r="M51" s="9">
        <v>2013</v>
      </c>
      <c r="N51" s="9" t="s">
        <v>31</v>
      </c>
      <c r="O51" s="9" t="s">
        <v>31</v>
      </c>
      <c r="P51" s="9">
        <v>2035</v>
      </c>
      <c r="Q51" s="9" t="s">
        <v>32</v>
      </c>
      <c r="R51" s="17">
        <v>14.479510361400001</v>
      </c>
      <c r="S51" s="9">
        <v>2035</v>
      </c>
      <c r="T51" s="9" t="s">
        <v>27</v>
      </c>
      <c r="U51" s="9" t="s">
        <v>1599</v>
      </c>
      <c r="V51" s="9" t="s">
        <v>1600</v>
      </c>
      <c r="W51" s="9"/>
      <c r="X51" s="9" t="s">
        <v>1601</v>
      </c>
    </row>
    <row r="52" spans="1:24" ht="60">
      <c r="A52" s="9" t="s">
        <v>1596</v>
      </c>
      <c r="B52" s="9" t="s">
        <v>70</v>
      </c>
      <c r="C52" s="9" t="s">
        <v>316</v>
      </c>
      <c r="D52" s="9" t="s">
        <v>27</v>
      </c>
      <c r="E52" s="9" t="s">
        <v>494</v>
      </c>
      <c r="F52" s="9" t="s">
        <v>494</v>
      </c>
      <c r="G52" s="9" t="s">
        <v>1597</v>
      </c>
      <c r="H52" s="9" t="s">
        <v>1598</v>
      </c>
      <c r="I52" s="9" t="s">
        <v>27</v>
      </c>
      <c r="J52" s="15">
        <v>12962</v>
      </c>
      <c r="K52" s="16" t="s">
        <v>27</v>
      </c>
      <c r="L52" s="9" t="s">
        <v>27</v>
      </c>
      <c r="M52" s="9">
        <v>2013</v>
      </c>
      <c r="N52" s="9" t="s">
        <v>31</v>
      </c>
      <c r="O52" s="9" t="s">
        <v>31</v>
      </c>
      <c r="P52" s="9">
        <v>2035</v>
      </c>
      <c r="Q52" s="9" t="s">
        <v>32</v>
      </c>
      <c r="R52" s="17">
        <v>12.6892476429</v>
      </c>
      <c r="S52" s="9">
        <v>2035</v>
      </c>
      <c r="T52" s="9" t="s">
        <v>27</v>
      </c>
      <c r="U52" s="9" t="s">
        <v>1599</v>
      </c>
      <c r="V52" s="9" t="s">
        <v>1600</v>
      </c>
      <c r="W52" s="9"/>
      <c r="X52" s="9" t="s">
        <v>1601</v>
      </c>
    </row>
    <row r="53" spans="1:24" ht="60">
      <c r="A53" s="9" t="s">
        <v>1596</v>
      </c>
      <c r="B53" s="9" t="s">
        <v>70</v>
      </c>
      <c r="C53" s="9" t="s">
        <v>352</v>
      </c>
      <c r="D53" s="9" t="s">
        <v>27</v>
      </c>
      <c r="E53" s="9" t="s">
        <v>1167</v>
      </c>
      <c r="F53" s="9" t="s">
        <v>1167</v>
      </c>
      <c r="G53" s="9" t="s">
        <v>1597</v>
      </c>
      <c r="H53" s="9" t="s">
        <v>1598</v>
      </c>
      <c r="I53" s="9" t="s">
        <v>27</v>
      </c>
      <c r="J53" s="15">
        <v>6883</v>
      </c>
      <c r="K53" s="16" t="s">
        <v>27</v>
      </c>
      <c r="L53" s="9" t="s">
        <v>27</v>
      </c>
      <c r="M53" s="9">
        <v>2013</v>
      </c>
      <c r="N53" s="9" t="s">
        <v>31</v>
      </c>
      <c r="O53" s="9" t="s">
        <v>31</v>
      </c>
      <c r="P53" s="9">
        <v>2035</v>
      </c>
      <c r="Q53" s="9" t="s">
        <v>32</v>
      </c>
      <c r="R53" s="17">
        <v>5.0211510933900003</v>
      </c>
      <c r="S53" s="9">
        <v>2035</v>
      </c>
      <c r="T53" s="9" t="s">
        <v>27</v>
      </c>
      <c r="U53" s="9" t="s">
        <v>1599</v>
      </c>
      <c r="V53" s="9" t="s">
        <v>1600</v>
      </c>
      <c r="W53" s="9"/>
      <c r="X53" s="9" t="s">
        <v>1601</v>
      </c>
    </row>
    <row r="54" spans="1:24" ht="48">
      <c r="A54" s="9" t="s">
        <v>1596</v>
      </c>
      <c r="B54" s="9" t="s">
        <v>70</v>
      </c>
      <c r="C54" s="9" t="s">
        <v>241</v>
      </c>
      <c r="D54" s="9" t="s">
        <v>27</v>
      </c>
      <c r="E54" s="9" t="s">
        <v>1168</v>
      </c>
      <c r="F54" s="9" t="s">
        <v>1168</v>
      </c>
      <c r="G54" s="9" t="s">
        <v>1597</v>
      </c>
      <c r="H54" s="9" t="s">
        <v>1603</v>
      </c>
      <c r="I54" s="9" t="s">
        <v>27</v>
      </c>
      <c r="J54" s="15">
        <v>3503</v>
      </c>
      <c r="K54" s="16" t="s">
        <v>27</v>
      </c>
      <c r="L54" s="9" t="s">
        <v>27</v>
      </c>
      <c r="M54" s="9">
        <v>2013</v>
      </c>
      <c r="N54" s="9" t="s">
        <v>31</v>
      </c>
      <c r="O54" s="9" t="s">
        <v>31</v>
      </c>
      <c r="P54" s="9">
        <v>2035</v>
      </c>
      <c r="Q54" s="9" t="s">
        <v>32</v>
      </c>
      <c r="R54" s="17">
        <v>5.8516446894699996</v>
      </c>
      <c r="S54" s="9">
        <v>2035</v>
      </c>
      <c r="T54" s="9" t="s">
        <v>27</v>
      </c>
      <c r="U54" s="9" t="s">
        <v>1599</v>
      </c>
      <c r="V54" s="9" t="s">
        <v>1600</v>
      </c>
      <c r="W54" s="9"/>
      <c r="X54" s="9" t="s">
        <v>1601</v>
      </c>
    </row>
    <row r="55" spans="1:24" ht="60">
      <c r="A55" s="9" t="s">
        <v>1596</v>
      </c>
      <c r="B55" s="9" t="s">
        <v>70</v>
      </c>
      <c r="C55" s="9" t="s">
        <v>276</v>
      </c>
      <c r="D55" s="9" t="s">
        <v>27</v>
      </c>
      <c r="E55" s="9" t="s">
        <v>1169</v>
      </c>
      <c r="F55" s="9" t="s">
        <v>1169</v>
      </c>
      <c r="G55" s="9" t="s">
        <v>1597</v>
      </c>
      <c r="H55" s="9" t="s">
        <v>1598</v>
      </c>
      <c r="I55" s="9" t="s">
        <v>27</v>
      </c>
      <c r="J55" s="15">
        <v>14592</v>
      </c>
      <c r="K55" s="16" t="s">
        <v>27</v>
      </c>
      <c r="L55" s="9" t="s">
        <v>27</v>
      </c>
      <c r="M55" s="9">
        <v>2013</v>
      </c>
      <c r="N55" s="9" t="s">
        <v>31</v>
      </c>
      <c r="O55" s="9" t="s">
        <v>31</v>
      </c>
      <c r="P55" s="9">
        <v>2035</v>
      </c>
      <c r="Q55" s="9" t="s">
        <v>32</v>
      </c>
      <c r="R55" s="17">
        <v>6.83457412921</v>
      </c>
      <c r="S55" s="9">
        <v>2035</v>
      </c>
      <c r="T55" s="9" t="s">
        <v>27</v>
      </c>
      <c r="U55" s="9" t="s">
        <v>1599</v>
      </c>
      <c r="V55" s="9" t="s">
        <v>1600</v>
      </c>
      <c r="W55" s="9"/>
      <c r="X55" s="9" t="s">
        <v>1601</v>
      </c>
    </row>
    <row r="56" spans="1:24" ht="48">
      <c r="A56" s="9" t="s">
        <v>1596</v>
      </c>
      <c r="B56" s="9" t="s">
        <v>70</v>
      </c>
      <c r="C56" s="9" t="s">
        <v>241</v>
      </c>
      <c r="D56" s="9" t="s">
        <v>27</v>
      </c>
      <c r="E56" s="9" t="s">
        <v>496</v>
      </c>
      <c r="F56" s="9" t="s">
        <v>496</v>
      </c>
      <c r="G56" s="9" t="s">
        <v>1597</v>
      </c>
      <c r="H56" s="9" t="s">
        <v>1605</v>
      </c>
      <c r="I56" s="9" t="s">
        <v>27</v>
      </c>
      <c r="J56" s="15">
        <v>5044</v>
      </c>
      <c r="K56" s="16" t="s">
        <v>27</v>
      </c>
      <c r="L56" s="9" t="s">
        <v>27</v>
      </c>
      <c r="M56" s="9">
        <v>2013</v>
      </c>
      <c r="N56" s="9" t="s">
        <v>31</v>
      </c>
      <c r="O56" s="9" t="s">
        <v>31</v>
      </c>
      <c r="P56" s="9">
        <v>2035</v>
      </c>
      <c r="Q56" s="9" t="s">
        <v>32</v>
      </c>
      <c r="R56" s="17">
        <v>1.7660889132199999</v>
      </c>
      <c r="S56" s="9">
        <v>2035</v>
      </c>
      <c r="T56" s="9" t="s">
        <v>27</v>
      </c>
      <c r="U56" s="9" t="s">
        <v>1599</v>
      </c>
      <c r="V56" s="9" t="s">
        <v>1600</v>
      </c>
      <c r="W56" s="9"/>
      <c r="X56" s="9" t="s">
        <v>1601</v>
      </c>
    </row>
    <row r="57" spans="1:24" ht="60">
      <c r="A57" s="9" t="s">
        <v>1596</v>
      </c>
      <c r="B57" s="9" t="s">
        <v>70</v>
      </c>
      <c r="C57" s="9" t="s">
        <v>229</v>
      </c>
      <c r="D57" s="9" t="s">
        <v>27</v>
      </c>
      <c r="E57" s="9" t="s">
        <v>1170</v>
      </c>
      <c r="F57" s="9" t="s">
        <v>1170</v>
      </c>
      <c r="G57" s="9" t="s">
        <v>1597</v>
      </c>
      <c r="H57" s="9" t="s">
        <v>1598</v>
      </c>
      <c r="I57" s="9" t="s">
        <v>27</v>
      </c>
      <c r="J57" s="15">
        <v>20585</v>
      </c>
      <c r="K57" s="16" t="s">
        <v>27</v>
      </c>
      <c r="L57" s="9" t="s">
        <v>27</v>
      </c>
      <c r="M57" s="9">
        <v>2013</v>
      </c>
      <c r="N57" s="9" t="s">
        <v>31</v>
      </c>
      <c r="O57" s="9" t="s">
        <v>31</v>
      </c>
      <c r="P57" s="9">
        <v>2035</v>
      </c>
      <c r="Q57" s="9" t="s">
        <v>32</v>
      </c>
      <c r="R57" s="17">
        <v>6.7451290904599999</v>
      </c>
      <c r="S57" s="9">
        <v>2035</v>
      </c>
      <c r="T57" s="9" t="s">
        <v>27</v>
      </c>
      <c r="U57" s="9" t="s">
        <v>1599</v>
      </c>
      <c r="V57" s="9" t="s">
        <v>1600</v>
      </c>
      <c r="W57" s="9"/>
      <c r="X57" s="9" t="s">
        <v>1601</v>
      </c>
    </row>
    <row r="58" spans="1:24" ht="60">
      <c r="A58" s="9" t="s">
        <v>1596</v>
      </c>
      <c r="B58" s="9" t="s">
        <v>70</v>
      </c>
      <c r="C58" s="9" t="s">
        <v>465</v>
      </c>
      <c r="D58" s="9" t="s">
        <v>27</v>
      </c>
      <c r="E58" s="9" t="s">
        <v>950</v>
      </c>
      <c r="F58" s="9" t="s">
        <v>950</v>
      </c>
      <c r="G58" s="9" t="s">
        <v>1597</v>
      </c>
      <c r="H58" s="9" t="s">
        <v>1598</v>
      </c>
      <c r="I58" s="9" t="s">
        <v>27</v>
      </c>
      <c r="J58" s="15">
        <v>2388</v>
      </c>
      <c r="K58" s="16" t="s">
        <v>27</v>
      </c>
      <c r="L58" s="9" t="s">
        <v>27</v>
      </c>
      <c r="M58" s="9">
        <v>2013</v>
      </c>
      <c r="N58" s="9" t="s">
        <v>31</v>
      </c>
      <c r="O58" s="9" t="s">
        <v>31</v>
      </c>
      <c r="P58" s="9">
        <v>2035</v>
      </c>
      <c r="Q58" s="9" t="s">
        <v>32</v>
      </c>
      <c r="R58" s="17">
        <v>0.8982379840300001</v>
      </c>
      <c r="S58" s="9">
        <v>2035</v>
      </c>
      <c r="T58" s="9" t="s">
        <v>27</v>
      </c>
      <c r="U58" s="9" t="s">
        <v>1599</v>
      </c>
      <c r="V58" s="9" t="s">
        <v>1600</v>
      </c>
      <c r="W58" s="9"/>
      <c r="X58" s="9" t="s">
        <v>1601</v>
      </c>
    </row>
    <row r="59" spans="1:24" ht="60">
      <c r="A59" s="9" t="s">
        <v>1596</v>
      </c>
      <c r="B59" s="9" t="s">
        <v>70</v>
      </c>
      <c r="C59" s="9" t="s">
        <v>402</v>
      </c>
      <c r="D59" s="9" t="s">
        <v>27</v>
      </c>
      <c r="E59" s="9" t="s">
        <v>1171</v>
      </c>
      <c r="F59" s="9" t="s">
        <v>1171</v>
      </c>
      <c r="G59" s="9" t="s">
        <v>1597</v>
      </c>
      <c r="H59" s="9" t="s">
        <v>1598</v>
      </c>
      <c r="I59" s="9" t="s">
        <v>27</v>
      </c>
      <c r="J59" s="15">
        <v>5596</v>
      </c>
      <c r="K59" s="16" t="s">
        <v>27</v>
      </c>
      <c r="L59" s="9" t="s">
        <v>27</v>
      </c>
      <c r="M59" s="9">
        <v>2013</v>
      </c>
      <c r="N59" s="9" t="s">
        <v>31</v>
      </c>
      <c r="O59" s="9" t="s">
        <v>31</v>
      </c>
      <c r="P59" s="9">
        <v>2035</v>
      </c>
      <c r="Q59" s="9" t="s">
        <v>32</v>
      </c>
      <c r="R59" s="17">
        <v>2.4048514875699998</v>
      </c>
      <c r="S59" s="9">
        <v>2035</v>
      </c>
      <c r="T59" s="9" t="s">
        <v>27</v>
      </c>
      <c r="U59" s="9" t="s">
        <v>1599</v>
      </c>
      <c r="V59" s="9" t="s">
        <v>1600</v>
      </c>
      <c r="W59" s="9"/>
      <c r="X59" s="9" t="s">
        <v>1601</v>
      </c>
    </row>
    <row r="60" spans="1:24" ht="60">
      <c r="A60" s="9" t="s">
        <v>1596</v>
      </c>
      <c r="B60" s="9" t="s">
        <v>70</v>
      </c>
      <c r="C60" s="9" t="s">
        <v>323</v>
      </c>
      <c r="D60" s="9" t="s">
        <v>27</v>
      </c>
      <c r="E60" s="9" t="s">
        <v>498</v>
      </c>
      <c r="F60" s="9" t="s">
        <v>498</v>
      </c>
      <c r="G60" s="9" t="s">
        <v>1597</v>
      </c>
      <c r="H60" s="9" t="s">
        <v>1598</v>
      </c>
      <c r="I60" s="9" t="s">
        <v>27</v>
      </c>
      <c r="J60" s="15">
        <v>33812</v>
      </c>
      <c r="K60" s="16" t="s">
        <v>27</v>
      </c>
      <c r="L60" s="9" t="s">
        <v>27</v>
      </c>
      <c r="M60" s="9">
        <v>2013</v>
      </c>
      <c r="N60" s="9" t="s">
        <v>31</v>
      </c>
      <c r="O60" s="9" t="s">
        <v>31</v>
      </c>
      <c r="P60" s="9">
        <v>2035</v>
      </c>
      <c r="Q60" s="9" t="s">
        <v>32</v>
      </c>
      <c r="R60" s="17">
        <v>20.497805784499999</v>
      </c>
      <c r="S60" s="9">
        <v>2035</v>
      </c>
      <c r="T60" s="9" t="s">
        <v>27</v>
      </c>
      <c r="U60" s="9" t="s">
        <v>1599</v>
      </c>
      <c r="V60" s="9" t="s">
        <v>1600</v>
      </c>
      <c r="W60" s="9"/>
      <c r="X60" s="9" t="s">
        <v>1601</v>
      </c>
    </row>
    <row r="61" spans="1:24" ht="48">
      <c r="A61" s="9" t="s">
        <v>1596</v>
      </c>
      <c r="B61" s="9" t="s">
        <v>70</v>
      </c>
      <c r="C61" s="9" t="s">
        <v>316</v>
      </c>
      <c r="D61" s="9" t="s">
        <v>27</v>
      </c>
      <c r="E61" s="9" t="s">
        <v>1172</v>
      </c>
      <c r="F61" s="9" t="s">
        <v>1172</v>
      </c>
      <c r="G61" s="9" t="s">
        <v>1597</v>
      </c>
      <c r="H61" s="9" t="s">
        <v>1603</v>
      </c>
      <c r="I61" s="9" t="s">
        <v>27</v>
      </c>
      <c r="J61" s="15">
        <v>3668</v>
      </c>
      <c r="K61" s="16" t="s">
        <v>27</v>
      </c>
      <c r="L61" s="9" t="s">
        <v>27</v>
      </c>
      <c r="M61" s="9">
        <v>2013</v>
      </c>
      <c r="N61" s="9" t="s">
        <v>31</v>
      </c>
      <c r="O61" s="9" t="s">
        <v>31</v>
      </c>
      <c r="P61" s="9">
        <v>2035</v>
      </c>
      <c r="Q61" s="9" t="s">
        <v>32</v>
      </c>
      <c r="R61" s="17">
        <v>1.1721822527200001</v>
      </c>
      <c r="S61" s="9">
        <v>2035</v>
      </c>
      <c r="T61" s="9" t="s">
        <v>27</v>
      </c>
      <c r="U61" s="9" t="s">
        <v>1599</v>
      </c>
      <c r="V61" s="9" t="s">
        <v>1600</v>
      </c>
      <c r="W61" s="9"/>
      <c r="X61" s="9" t="s">
        <v>1601</v>
      </c>
    </row>
    <row r="62" spans="1:24" ht="72">
      <c r="A62" s="9" t="s">
        <v>1596</v>
      </c>
      <c r="B62" s="9" t="s">
        <v>70</v>
      </c>
      <c r="C62" s="9" t="s">
        <v>234</v>
      </c>
      <c r="D62" s="9" t="s">
        <v>27</v>
      </c>
      <c r="E62" s="9" t="s">
        <v>236</v>
      </c>
      <c r="F62" s="9" t="s">
        <v>236</v>
      </c>
      <c r="G62" s="9" t="s">
        <v>1597</v>
      </c>
      <c r="H62" s="9" t="s">
        <v>1602</v>
      </c>
      <c r="I62" s="9" t="s">
        <v>27</v>
      </c>
      <c r="J62" s="15">
        <v>125762</v>
      </c>
      <c r="K62" s="16" t="s">
        <v>27</v>
      </c>
      <c r="L62" s="9" t="s">
        <v>27</v>
      </c>
      <c r="M62" s="9">
        <v>2013</v>
      </c>
      <c r="N62" s="9" t="s">
        <v>31</v>
      </c>
      <c r="O62" s="9" t="s">
        <v>31</v>
      </c>
      <c r="P62" s="9">
        <v>2035</v>
      </c>
      <c r="Q62" s="9" t="s">
        <v>32</v>
      </c>
      <c r="R62" s="17">
        <v>37.258456897100004</v>
      </c>
      <c r="S62" s="9">
        <v>2035</v>
      </c>
      <c r="T62" s="9" t="s">
        <v>27</v>
      </c>
      <c r="U62" s="9" t="s">
        <v>1599</v>
      </c>
      <c r="V62" s="9" t="s">
        <v>1600</v>
      </c>
      <c r="W62" s="9"/>
      <c r="X62" s="9" t="s">
        <v>1601</v>
      </c>
    </row>
    <row r="63" spans="1:24" ht="60">
      <c r="A63" s="9" t="s">
        <v>1596</v>
      </c>
      <c r="B63" s="9" t="s">
        <v>70</v>
      </c>
      <c r="C63" s="9" t="s">
        <v>346</v>
      </c>
      <c r="D63" s="9" t="s">
        <v>27</v>
      </c>
      <c r="E63" s="9" t="s">
        <v>1173</v>
      </c>
      <c r="F63" s="9" t="s">
        <v>1173</v>
      </c>
      <c r="G63" s="9" t="s">
        <v>1597</v>
      </c>
      <c r="H63" s="9" t="s">
        <v>1598</v>
      </c>
      <c r="I63" s="9" t="s">
        <v>27</v>
      </c>
      <c r="J63" s="15">
        <v>2507</v>
      </c>
      <c r="K63" s="16" t="s">
        <v>27</v>
      </c>
      <c r="L63" s="9" t="s">
        <v>27</v>
      </c>
      <c r="M63" s="9">
        <v>2013</v>
      </c>
      <c r="N63" s="9" t="s">
        <v>31</v>
      </c>
      <c r="O63" s="9" t="s">
        <v>31</v>
      </c>
      <c r="P63" s="9">
        <v>2035</v>
      </c>
      <c r="Q63" s="9" t="s">
        <v>32</v>
      </c>
      <c r="R63" s="17">
        <v>1.37569718029</v>
      </c>
      <c r="S63" s="9">
        <v>2035</v>
      </c>
      <c r="T63" s="9" t="s">
        <v>27</v>
      </c>
      <c r="U63" s="9" t="s">
        <v>1599</v>
      </c>
      <c r="V63" s="9" t="s">
        <v>1600</v>
      </c>
      <c r="W63" s="9"/>
      <c r="X63" s="9" t="s">
        <v>1601</v>
      </c>
    </row>
    <row r="64" spans="1:24" ht="60">
      <c r="A64" s="9" t="s">
        <v>1596</v>
      </c>
      <c r="B64" s="9" t="s">
        <v>70</v>
      </c>
      <c r="C64" s="9" t="s">
        <v>234</v>
      </c>
      <c r="D64" s="9" t="s">
        <v>27</v>
      </c>
      <c r="E64" s="9" t="s">
        <v>239</v>
      </c>
      <c r="F64" s="9" t="s">
        <v>239</v>
      </c>
      <c r="G64" s="9" t="s">
        <v>1597</v>
      </c>
      <c r="H64" s="9" t="s">
        <v>1604</v>
      </c>
      <c r="I64" s="9" t="s">
        <v>27</v>
      </c>
      <c r="J64" s="15">
        <v>19174</v>
      </c>
      <c r="K64" s="16" t="s">
        <v>27</v>
      </c>
      <c r="L64" s="9" t="s">
        <v>27</v>
      </c>
      <c r="M64" s="9">
        <v>2013</v>
      </c>
      <c r="N64" s="9" t="s">
        <v>31</v>
      </c>
      <c r="O64" s="9" t="s">
        <v>31</v>
      </c>
      <c r="P64" s="9">
        <v>2035</v>
      </c>
      <c r="Q64" s="9" t="s">
        <v>32</v>
      </c>
      <c r="R64" s="17">
        <v>6.6136490593700001</v>
      </c>
      <c r="S64" s="9">
        <v>2035</v>
      </c>
      <c r="T64" s="9" t="s">
        <v>27</v>
      </c>
      <c r="U64" s="9" t="s">
        <v>1599</v>
      </c>
      <c r="V64" s="9" t="s">
        <v>1600</v>
      </c>
      <c r="W64" s="9"/>
      <c r="X64" s="9" t="s">
        <v>1601</v>
      </c>
    </row>
    <row r="65" spans="1:24" ht="48">
      <c r="A65" s="9" t="s">
        <v>1596</v>
      </c>
      <c r="B65" s="9" t="s">
        <v>70</v>
      </c>
      <c r="C65" s="9" t="s">
        <v>323</v>
      </c>
      <c r="D65" s="9" t="s">
        <v>27</v>
      </c>
      <c r="E65" s="9" t="s">
        <v>500</v>
      </c>
      <c r="F65" s="9" t="s">
        <v>500</v>
      </c>
      <c r="G65" s="9" t="s">
        <v>1597</v>
      </c>
      <c r="H65" s="9" t="s">
        <v>1603</v>
      </c>
      <c r="I65" s="9" t="s">
        <v>27</v>
      </c>
      <c r="J65" s="15">
        <v>8762</v>
      </c>
      <c r="K65" s="16" t="s">
        <v>27</v>
      </c>
      <c r="L65" s="9" t="s">
        <v>27</v>
      </c>
      <c r="M65" s="9">
        <v>2013</v>
      </c>
      <c r="N65" s="9" t="s">
        <v>31</v>
      </c>
      <c r="O65" s="9" t="s">
        <v>31</v>
      </c>
      <c r="P65" s="9">
        <v>2035</v>
      </c>
      <c r="Q65" s="9" t="s">
        <v>32</v>
      </c>
      <c r="R65" s="17">
        <v>2.7686454865700001</v>
      </c>
      <c r="S65" s="9">
        <v>2035</v>
      </c>
      <c r="T65" s="9" t="s">
        <v>27</v>
      </c>
      <c r="U65" s="9" t="s">
        <v>1599</v>
      </c>
      <c r="V65" s="9" t="s">
        <v>1600</v>
      </c>
      <c r="W65" s="9"/>
      <c r="X65" s="9" t="s">
        <v>1601</v>
      </c>
    </row>
    <row r="66" spans="1:24" ht="60">
      <c r="A66" s="9" t="s">
        <v>1596</v>
      </c>
      <c r="B66" s="9" t="s">
        <v>70</v>
      </c>
      <c r="C66" s="9" t="s">
        <v>294</v>
      </c>
      <c r="D66" s="9" t="s">
        <v>27</v>
      </c>
      <c r="E66" s="9" t="s">
        <v>502</v>
      </c>
      <c r="F66" s="9" t="s">
        <v>502</v>
      </c>
      <c r="G66" s="9" t="s">
        <v>1597</v>
      </c>
      <c r="H66" s="9" t="s">
        <v>1598</v>
      </c>
      <c r="I66" s="9" t="s">
        <v>27</v>
      </c>
      <c r="J66" s="15">
        <v>1612</v>
      </c>
      <c r="K66" s="16" t="s">
        <v>27</v>
      </c>
      <c r="L66" s="9" t="s">
        <v>27</v>
      </c>
      <c r="M66" s="9">
        <v>2013</v>
      </c>
      <c r="N66" s="9" t="s">
        <v>31</v>
      </c>
      <c r="O66" s="9" t="s">
        <v>31</v>
      </c>
      <c r="P66" s="9">
        <v>2035</v>
      </c>
      <c r="Q66" s="9" t="s">
        <v>32</v>
      </c>
      <c r="R66" s="17">
        <v>1.8263637054900002</v>
      </c>
      <c r="S66" s="9">
        <v>2035</v>
      </c>
      <c r="T66" s="9" t="s">
        <v>27</v>
      </c>
      <c r="U66" s="9" t="s">
        <v>1599</v>
      </c>
      <c r="V66" s="9" t="s">
        <v>1600</v>
      </c>
      <c r="W66" s="9"/>
      <c r="X66" s="9" t="s">
        <v>1601</v>
      </c>
    </row>
    <row r="67" spans="1:24" ht="60">
      <c r="A67" s="9" t="s">
        <v>1596</v>
      </c>
      <c r="B67" s="9" t="s">
        <v>70</v>
      </c>
      <c r="C67" s="9" t="s">
        <v>241</v>
      </c>
      <c r="D67" s="9" t="s">
        <v>27</v>
      </c>
      <c r="E67" s="9" t="s">
        <v>1174</v>
      </c>
      <c r="F67" s="9" t="s">
        <v>1174</v>
      </c>
      <c r="G67" s="9" t="s">
        <v>1597</v>
      </c>
      <c r="H67" s="9" t="s">
        <v>1606</v>
      </c>
      <c r="I67" s="9" t="s">
        <v>27</v>
      </c>
      <c r="J67" s="15">
        <v>2631460</v>
      </c>
      <c r="K67" s="16" t="s">
        <v>27</v>
      </c>
      <c r="L67" s="9" t="s">
        <v>27</v>
      </c>
      <c r="M67" s="9">
        <v>2013</v>
      </c>
      <c r="N67" s="9" t="s">
        <v>31</v>
      </c>
      <c r="O67" s="9" t="s">
        <v>31</v>
      </c>
      <c r="P67" s="9">
        <v>2035</v>
      </c>
      <c r="Q67" s="9" t="s">
        <v>32</v>
      </c>
      <c r="R67" s="17">
        <v>726.16241498500005</v>
      </c>
      <c r="S67" s="9">
        <v>2035</v>
      </c>
      <c r="T67" s="9" t="s">
        <v>27</v>
      </c>
      <c r="U67" s="9" t="s">
        <v>1599</v>
      </c>
      <c r="V67" s="9" t="s">
        <v>1600</v>
      </c>
      <c r="W67" s="9"/>
      <c r="X67" s="9" t="s">
        <v>1601</v>
      </c>
    </row>
    <row r="68" spans="1:24" ht="60">
      <c r="A68" s="9" t="s">
        <v>1596</v>
      </c>
      <c r="B68" s="9" t="s">
        <v>70</v>
      </c>
      <c r="C68" s="9" t="s">
        <v>252</v>
      </c>
      <c r="D68" s="9" t="s">
        <v>27</v>
      </c>
      <c r="E68" s="9" t="s">
        <v>254</v>
      </c>
      <c r="F68" s="9" t="s">
        <v>254</v>
      </c>
      <c r="G68" s="9" t="s">
        <v>1597</v>
      </c>
      <c r="H68" s="9" t="s">
        <v>1598</v>
      </c>
      <c r="I68" s="9" t="s">
        <v>27</v>
      </c>
      <c r="J68" s="15">
        <v>26409</v>
      </c>
      <c r="K68" s="16" t="s">
        <v>27</v>
      </c>
      <c r="L68" s="9" t="s">
        <v>27</v>
      </c>
      <c r="M68" s="9">
        <v>2013</v>
      </c>
      <c r="N68" s="9" t="s">
        <v>31</v>
      </c>
      <c r="O68" s="9" t="s">
        <v>31</v>
      </c>
      <c r="P68" s="9">
        <v>2035</v>
      </c>
      <c r="Q68" s="9" t="s">
        <v>32</v>
      </c>
      <c r="R68" s="17">
        <v>15.671838527</v>
      </c>
      <c r="S68" s="9">
        <v>2035</v>
      </c>
      <c r="T68" s="9" t="s">
        <v>27</v>
      </c>
      <c r="U68" s="9" t="s">
        <v>1599</v>
      </c>
      <c r="V68" s="9" t="s">
        <v>1600</v>
      </c>
      <c r="W68" s="9"/>
      <c r="X68" s="9" t="s">
        <v>1601</v>
      </c>
    </row>
    <row r="69" spans="1:24" ht="60">
      <c r="A69" s="9" t="s">
        <v>1596</v>
      </c>
      <c r="B69" s="9" t="s">
        <v>70</v>
      </c>
      <c r="C69" s="9" t="s">
        <v>247</v>
      </c>
      <c r="D69" s="9" t="s">
        <v>27</v>
      </c>
      <c r="E69" s="9" t="s">
        <v>1175</v>
      </c>
      <c r="F69" s="9" t="s">
        <v>1175</v>
      </c>
      <c r="G69" s="9" t="s">
        <v>1597</v>
      </c>
      <c r="H69" s="9" t="s">
        <v>1598</v>
      </c>
      <c r="I69" s="9" t="s">
        <v>27</v>
      </c>
      <c r="J69" s="15">
        <v>3453</v>
      </c>
      <c r="K69" s="16" t="s">
        <v>27</v>
      </c>
      <c r="L69" s="9" t="s">
        <v>27</v>
      </c>
      <c r="M69" s="9">
        <v>2013</v>
      </c>
      <c r="N69" s="9" t="s">
        <v>31</v>
      </c>
      <c r="O69" s="9" t="s">
        <v>31</v>
      </c>
      <c r="P69" s="9">
        <v>2035</v>
      </c>
      <c r="Q69" s="9" t="s">
        <v>32</v>
      </c>
      <c r="R69" s="17">
        <v>1.74258748489</v>
      </c>
      <c r="S69" s="9">
        <v>2035</v>
      </c>
      <c r="T69" s="9" t="s">
        <v>27</v>
      </c>
      <c r="U69" s="9" t="s">
        <v>1599</v>
      </c>
      <c r="V69" s="9" t="s">
        <v>1600</v>
      </c>
      <c r="W69" s="9"/>
      <c r="X69" s="9" t="s">
        <v>1601</v>
      </c>
    </row>
    <row r="70" spans="1:24" ht="72">
      <c r="A70" s="9" t="s">
        <v>1596</v>
      </c>
      <c r="B70" s="9" t="s">
        <v>70</v>
      </c>
      <c r="C70" s="9" t="s">
        <v>298</v>
      </c>
      <c r="D70" s="9" t="s">
        <v>27</v>
      </c>
      <c r="E70" s="9" t="s">
        <v>1176</v>
      </c>
      <c r="F70" s="9" t="s">
        <v>1176</v>
      </c>
      <c r="G70" s="9" t="s">
        <v>1597</v>
      </c>
      <c r="H70" s="9" t="s">
        <v>1602</v>
      </c>
      <c r="I70" s="9" t="s">
        <v>27</v>
      </c>
      <c r="J70" s="15">
        <v>5770</v>
      </c>
      <c r="K70" s="16" t="s">
        <v>27</v>
      </c>
      <c r="L70" s="9" t="s">
        <v>27</v>
      </c>
      <c r="M70" s="9">
        <v>2013</v>
      </c>
      <c r="N70" s="9" t="s">
        <v>31</v>
      </c>
      <c r="O70" s="9" t="s">
        <v>31</v>
      </c>
      <c r="P70" s="9">
        <v>2035</v>
      </c>
      <c r="Q70" s="9" t="s">
        <v>32</v>
      </c>
      <c r="R70" s="17">
        <v>5.6488444204799997</v>
      </c>
      <c r="S70" s="9">
        <v>2035</v>
      </c>
      <c r="T70" s="9" t="s">
        <v>27</v>
      </c>
      <c r="U70" s="9" t="s">
        <v>1599</v>
      </c>
      <c r="V70" s="9" t="s">
        <v>1600</v>
      </c>
      <c r="W70" s="9"/>
      <c r="X70" s="9" t="s">
        <v>1601</v>
      </c>
    </row>
    <row r="71" spans="1:24" ht="60">
      <c r="A71" s="9" t="s">
        <v>1596</v>
      </c>
      <c r="B71" s="9" t="s">
        <v>70</v>
      </c>
      <c r="C71" s="9" t="s">
        <v>1177</v>
      </c>
      <c r="D71" s="9" t="s">
        <v>27</v>
      </c>
      <c r="E71" s="9" t="s">
        <v>1178</v>
      </c>
      <c r="F71" s="9" t="s">
        <v>1178</v>
      </c>
      <c r="G71" s="9" t="s">
        <v>1597</v>
      </c>
      <c r="H71" s="9" t="s">
        <v>1598</v>
      </c>
      <c r="I71" s="9" t="s">
        <v>27</v>
      </c>
      <c r="J71" s="15">
        <v>3528</v>
      </c>
      <c r="K71" s="16" t="s">
        <v>27</v>
      </c>
      <c r="L71" s="9" t="s">
        <v>27</v>
      </c>
      <c r="M71" s="9">
        <v>2013</v>
      </c>
      <c r="N71" s="9" t="s">
        <v>31</v>
      </c>
      <c r="O71" s="9" t="s">
        <v>31</v>
      </c>
      <c r="P71" s="9">
        <v>2035</v>
      </c>
      <c r="Q71" s="9" t="s">
        <v>32</v>
      </c>
      <c r="R71" s="17">
        <v>4.3303026357399999</v>
      </c>
      <c r="S71" s="9">
        <v>2035</v>
      </c>
      <c r="T71" s="9" t="s">
        <v>27</v>
      </c>
      <c r="U71" s="9" t="s">
        <v>1599</v>
      </c>
      <c r="V71" s="9" t="s">
        <v>1600</v>
      </c>
      <c r="W71" s="9"/>
      <c r="X71" s="9" t="s">
        <v>1601</v>
      </c>
    </row>
    <row r="72" spans="1:24" ht="48">
      <c r="A72" s="9" t="s">
        <v>1596</v>
      </c>
      <c r="B72" s="9" t="s">
        <v>70</v>
      </c>
      <c r="C72" s="9" t="s">
        <v>221</v>
      </c>
      <c r="D72" s="9" t="s">
        <v>27</v>
      </c>
      <c r="E72" s="9" t="s">
        <v>257</v>
      </c>
      <c r="F72" s="9" t="s">
        <v>257</v>
      </c>
      <c r="G72" s="9" t="s">
        <v>1597</v>
      </c>
      <c r="H72" s="9" t="s">
        <v>1603</v>
      </c>
      <c r="I72" s="9" t="s">
        <v>27</v>
      </c>
      <c r="J72" s="15">
        <v>3331</v>
      </c>
      <c r="K72" s="16" t="s">
        <v>27</v>
      </c>
      <c r="L72" s="9" t="s">
        <v>27</v>
      </c>
      <c r="M72" s="9">
        <v>2013</v>
      </c>
      <c r="N72" s="9" t="s">
        <v>31</v>
      </c>
      <c r="O72" s="9" t="s">
        <v>31</v>
      </c>
      <c r="P72" s="9">
        <v>2035</v>
      </c>
      <c r="Q72" s="9" t="s">
        <v>32</v>
      </c>
      <c r="R72" s="17">
        <v>5.5071594316299999</v>
      </c>
      <c r="S72" s="9">
        <v>2035</v>
      </c>
      <c r="T72" s="9" t="s">
        <v>27</v>
      </c>
      <c r="U72" s="9" t="s">
        <v>1599</v>
      </c>
      <c r="V72" s="9" t="s">
        <v>1600</v>
      </c>
      <c r="W72" s="9"/>
      <c r="X72" s="9" t="s">
        <v>1601</v>
      </c>
    </row>
    <row r="73" spans="1:24" ht="96">
      <c r="A73" s="9" t="s">
        <v>1596</v>
      </c>
      <c r="B73" s="9" t="s">
        <v>70</v>
      </c>
      <c r="C73" s="9" t="s">
        <v>247</v>
      </c>
      <c r="D73" s="9" t="s">
        <v>27</v>
      </c>
      <c r="E73" s="9" t="s">
        <v>1179</v>
      </c>
      <c r="F73" s="9" t="s">
        <v>1179</v>
      </c>
      <c r="G73" s="9" t="s">
        <v>1597</v>
      </c>
      <c r="H73" s="9" t="s">
        <v>1607</v>
      </c>
      <c r="I73" s="9" t="s">
        <v>27</v>
      </c>
      <c r="J73" s="15">
        <v>521234</v>
      </c>
      <c r="K73" s="16" t="s">
        <v>27</v>
      </c>
      <c r="L73" s="9" t="s">
        <v>27</v>
      </c>
      <c r="M73" s="9">
        <v>2013</v>
      </c>
      <c r="N73" s="9" t="s">
        <v>31</v>
      </c>
      <c r="O73" s="9" t="s">
        <v>31</v>
      </c>
      <c r="P73" s="9">
        <v>2035</v>
      </c>
      <c r="Q73" s="9" t="s">
        <v>32</v>
      </c>
      <c r="R73" s="17">
        <v>349.02095225199997</v>
      </c>
      <c r="S73" s="9">
        <v>2035</v>
      </c>
      <c r="T73" s="9" t="s">
        <v>27</v>
      </c>
      <c r="U73" s="9" t="s">
        <v>1599</v>
      </c>
      <c r="V73" s="9" t="s">
        <v>1600</v>
      </c>
      <c r="W73" s="9"/>
      <c r="X73" s="9" t="s">
        <v>1601</v>
      </c>
    </row>
    <row r="74" spans="1:24" ht="60">
      <c r="A74" s="9" t="s">
        <v>1596</v>
      </c>
      <c r="B74" s="9" t="s">
        <v>70</v>
      </c>
      <c r="C74" s="9" t="s">
        <v>294</v>
      </c>
      <c r="D74" s="9" t="s">
        <v>27</v>
      </c>
      <c r="E74" s="9" t="s">
        <v>505</v>
      </c>
      <c r="F74" s="9" t="s">
        <v>505</v>
      </c>
      <c r="G74" s="9" t="s">
        <v>1597</v>
      </c>
      <c r="H74" s="9" t="s">
        <v>1598</v>
      </c>
      <c r="I74" s="9" t="s">
        <v>27</v>
      </c>
      <c r="J74" s="15">
        <v>1335</v>
      </c>
      <c r="K74" s="16" t="s">
        <v>27</v>
      </c>
      <c r="L74" s="9" t="s">
        <v>27</v>
      </c>
      <c r="M74" s="9">
        <v>2013</v>
      </c>
      <c r="N74" s="9" t="s">
        <v>31</v>
      </c>
      <c r="O74" s="9" t="s">
        <v>31</v>
      </c>
      <c r="P74" s="9">
        <v>2035</v>
      </c>
      <c r="Q74" s="9" t="s">
        <v>32</v>
      </c>
      <c r="R74" s="17">
        <v>0.98754638787299998</v>
      </c>
      <c r="S74" s="9">
        <v>2035</v>
      </c>
      <c r="T74" s="9" t="s">
        <v>27</v>
      </c>
      <c r="U74" s="9" t="s">
        <v>1599</v>
      </c>
      <c r="V74" s="9" t="s">
        <v>1600</v>
      </c>
      <c r="W74" s="9"/>
      <c r="X74" s="9" t="s">
        <v>1601</v>
      </c>
    </row>
    <row r="75" spans="1:24" ht="48">
      <c r="A75" s="9" t="s">
        <v>1596</v>
      </c>
      <c r="B75" s="9" t="s">
        <v>70</v>
      </c>
      <c r="C75" s="9" t="s">
        <v>294</v>
      </c>
      <c r="D75" s="9" t="s">
        <v>27</v>
      </c>
      <c r="E75" s="9" t="s">
        <v>1180</v>
      </c>
      <c r="F75" s="9" t="s">
        <v>1180</v>
      </c>
      <c r="G75" s="9" t="s">
        <v>1597</v>
      </c>
      <c r="H75" s="9" t="s">
        <v>1603</v>
      </c>
      <c r="I75" s="9" t="s">
        <v>27</v>
      </c>
      <c r="J75" s="15">
        <v>12994</v>
      </c>
      <c r="K75" s="16" t="s">
        <v>27</v>
      </c>
      <c r="L75" s="9" t="s">
        <v>27</v>
      </c>
      <c r="M75" s="9">
        <v>2013</v>
      </c>
      <c r="N75" s="9" t="s">
        <v>31</v>
      </c>
      <c r="O75" s="9" t="s">
        <v>31</v>
      </c>
      <c r="P75" s="9">
        <v>2035</v>
      </c>
      <c r="Q75" s="9" t="s">
        <v>32</v>
      </c>
      <c r="R75" s="17">
        <v>6.7382772760300007</v>
      </c>
      <c r="S75" s="9">
        <v>2035</v>
      </c>
      <c r="T75" s="9" t="s">
        <v>27</v>
      </c>
      <c r="U75" s="9" t="s">
        <v>1599</v>
      </c>
      <c r="V75" s="9" t="s">
        <v>1600</v>
      </c>
      <c r="W75" s="9"/>
      <c r="X75" s="9" t="s">
        <v>1601</v>
      </c>
    </row>
    <row r="76" spans="1:24" ht="60">
      <c r="A76" s="9" t="s">
        <v>1596</v>
      </c>
      <c r="B76" s="9" t="s">
        <v>70</v>
      </c>
      <c r="C76" s="9" t="s">
        <v>630</v>
      </c>
      <c r="D76" s="9" t="s">
        <v>27</v>
      </c>
      <c r="E76" s="9" t="s">
        <v>1181</v>
      </c>
      <c r="F76" s="9" t="s">
        <v>1181</v>
      </c>
      <c r="G76" s="9" t="s">
        <v>1597</v>
      </c>
      <c r="H76" s="9" t="s">
        <v>1598</v>
      </c>
      <c r="I76" s="9" t="s">
        <v>27</v>
      </c>
      <c r="J76" s="15">
        <v>1513</v>
      </c>
      <c r="K76" s="16" t="s">
        <v>27</v>
      </c>
      <c r="L76" s="9" t="s">
        <v>27</v>
      </c>
      <c r="M76" s="9">
        <v>2013</v>
      </c>
      <c r="N76" s="9" t="s">
        <v>31</v>
      </c>
      <c r="O76" s="9" t="s">
        <v>31</v>
      </c>
      <c r="P76" s="9">
        <v>2035</v>
      </c>
      <c r="Q76" s="9" t="s">
        <v>32</v>
      </c>
      <c r="R76" s="17">
        <v>2.7429417141800001</v>
      </c>
      <c r="S76" s="9">
        <v>2035</v>
      </c>
      <c r="T76" s="9" t="s">
        <v>27</v>
      </c>
      <c r="U76" s="9" t="s">
        <v>1599</v>
      </c>
      <c r="V76" s="9" t="s">
        <v>1600</v>
      </c>
      <c r="W76" s="9"/>
      <c r="X76" s="9" t="s">
        <v>1601</v>
      </c>
    </row>
    <row r="77" spans="1:24" ht="60">
      <c r="A77" s="9" t="s">
        <v>1596</v>
      </c>
      <c r="B77" s="9" t="s">
        <v>70</v>
      </c>
      <c r="C77" s="9" t="s">
        <v>270</v>
      </c>
      <c r="D77" s="9" t="s">
        <v>27</v>
      </c>
      <c r="E77" s="9" t="s">
        <v>1182</v>
      </c>
      <c r="F77" s="9" t="s">
        <v>1182</v>
      </c>
      <c r="G77" s="9" t="s">
        <v>1597</v>
      </c>
      <c r="H77" s="9" t="s">
        <v>1604</v>
      </c>
      <c r="I77" s="9" t="s">
        <v>27</v>
      </c>
      <c r="J77" s="15">
        <v>36119</v>
      </c>
      <c r="K77" s="16" t="s">
        <v>27</v>
      </c>
      <c r="L77" s="9" t="s">
        <v>27</v>
      </c>
      <c r="M77" s="9">
        <v>2013</v>
      </c>
      <c r="N77" s="9" t="s">
        <v>31</v>
      </c>
      <c r="O77" s="9" t="s">
        <v>31</v>
      </c>
      <c r="P77" s="9">
        <v>2035</v>
      </c>
      <c r="Q77" s="9" t="s">
        <v>32</v>
      </c>
      <c r="R77" s="17">
        <v>4.3877129574599998</v>
      </c>
      <c r="S77" s="9">
        <v>2035</v>
      </c>
      <c r="T77" s="9" t="s">
        <v>27</v>
      </c>
      <c r="U77" s="9" t="s">
        <v>1599</v>
      </c>
      <c r="V77" s="9" t="s">
        <v>1600</v>
      </c>
      <c r="W77" s="9"/>
      <c r="X77" s="9" t="s">
        <v>1601</v>
      </c>
    </row>
    <row r="78" spans="1:24" ht="60">
      <c r="A78" s="9" t="s">
        <v>1596</v>
      </c>
      <c r="B78" s="9" t="s">
        <v>70</v>
      </c>
      <c r="C78" s="9" t="s">
        <v>458</v>
      </c>
      <c r="D78" s="9" t="s">
        <v>27</v>
      </c>
      <c r="E78" s="9" t="s">
        <v>1183</v>
      </c>
      <c r="F78" s="9" t="s">
        <v>1183</v>
      </c>
      <c r="G78" s="9" t="s">
        <v>1597</v>
      </c>
      <c r="H78" s="9" t="s">
        <v>1598</v>
      </c>
      <c r="I78" s="9" t="s">
        <v>27</v>
      </c>
      <c r="J78" s="15">
        <v>2780</v>
      </c>
      <c r="K78" s="16" t="s">
        <v>27</v>
      </c>
      <c r="L78" s="9" t="s">
        <v>27</v>
      </c>
      <c r="M78" s="9">
        <v>2013</v>
      </c>
      <c r="N78" s="9" t="s">
        <v>31</v>
      </c>
      <c r="O78" s="9" t="s">
        <v>31</v>
      </c>
      <c r="P78" s="9">
        <v>2035</v>
      </c>
      <c r="Q78" s="9" t="s">
        <v>32</v>
      </c>
      <c r="R78" s="17">
        <v>2.74391418519</v>
      </c>
      <c r="S78" s="9">
        <v>2035</v>
      </c>
      <c r="T78" s="9" t="s">
        <v>27</v>
      </c>
      <c r="U78" s="9" t="s">
        <v>1599</v>
      </c>
      <c r="V78" s="9" t="s">
        <v>1600</v>
      </c>
      <c r="W78" s="9"/>
      <c r="X78" s="9" t="s">
        <v>1601</v>
      </c>
    </row>
    <row r="79" spans="1:24" ht="48">
      <c r="A79" s="9" t="s">
        <v>1596</v>
      </c>
      <c r="B79" s="9" t="s">
        <v>70</v>
      </c>
      <c r="C79" s="9" t="s">
        <v>43</v>
      </c>
      <c r="D79" s="9" t="s">
        <v>27</v>
      </c>
      <c r="E79" s="9" t="s">
        <v>261</v>
      </c>
      <c r="F79" s="9" t="s">
        <v>261</v>
      </c>
      <c r="G79" s="9" t="s">
        <v>1597</v>
      </c>
      <c r="H79" s="9" t="s">
        <v>1603</v>
      </c>
      <c r="I79" s="9" t="s">
        <v>27</v>
      </c>
      <c r="J79" s="15">
        <v>40370</v>
      </c>
      <c r="K79" s="16" t="s">
        <v>27</v>
      </c>
      <c r="L79" s="9" t="s">
        <v>27</v>
      </c>
      <c r="M79" s="9">
        <v>2013</v>
      </c>
      <c r="N79" s="9" t="s">
        <v>31</v>
      </c>
      <c r="O79" s="9" t="s">
        <v>31</v>
      </c>
      <c r="P79" s="9">
        <v>2035</v>
      </c>
      <c r="Q79" s="9" t="s">
        <v>32</v>
      </c>
      <c r="R79" s="17">
        <v>37.303957514899999</v>
      </c>
      <c r="S79" s="9">
        <v>2035</v>
      </c>
      <c r="T79" s="9" t="s">
        <v>27</v>
      </c>
      <c r="U79" s="9" t="s">
        <v>1599</v>
      </c>
      <c r="V79" s="9" t="s">
        <v>1600</v>
      </c>
      <c r="W79" s="9"/>
      <c r="X79" s="9" t="s">
        <v>1601</v>
      </c>
    </row>
    <row r="80" spans="1:24" ht="96">
      <c r="A80" s="9" t="s">
        <v>1596</v>
      </c>
      <c r="B80" s="9" t="s">
        <v>70</v>
      </c>
      <c r="C80" s="9" t="s">
        <v>273</v>
      </c>
      <c r="D80" s="9" t="s">
        <v>27</v>
      </c>
      <c r="E80" s="9" t="s">
        <v>1184</v>
      </c>
      <c r="F80" s="9" t="s">
        <v>1184</v>
      </c>
      <c r="G80" s="9" t="s">
        <v>1597</v>
      </c>
      <c r="H80" s="9" t="s">
        <v>1607</v>
      </c>
      <c r="I80" s="9" t="s">
        <v>27</v>
      </c>
      <c r="J80" s="15">
        <v>50350</v>
      </c>
      <c r="K80" s="16" t="s">
        <v>27</v>
      </c>
      <c r="L80" s="9" t="s">
        <v>27</v>
      </c>
      <c r="M80" s="9">
        <v>2013</v>
      </c>
      <c r="N80" s="9" t="s">
        <v>31</v>
      </c>
      <c r="O80" s="9" t="s">
        <v>31</v>
      </c>
      <c r="P80" s="9">
        <v>2035</v>
      </c>
      <c r="Q80" s="9" t="s">
        <v>32</v>
      </c>
      <c r="R80" s="17">
        <v>24.069665409799999</v>
      </c>
      <c r="S80" s="9">
        <v>2035</v>
      </c>
      <c r="T80" s="9" t="s">
        <v>27</v>
      </c>
      <c r="U80" s="9" t="s">
        <v>1599</v>
      </c>
      <c r="V80" s="9" t="s">
        <v>1600</v>
      </c>
      <c r="W80" s="9"/>
      <c r="X80" s="9" t="s">
        <v>1601</v>
      </c>
    </row>
    <row r="81" spans="1:24" ht="60">
      <c r="A81" s="9" t="s">
        <v>1596</v>
      </c>
      <c r="B81" s="9" t="s">
        <v>70</v>
      </c>
      <c r="C81" s="9" t="s">
        <v>458</v>
      </c>
      <c r="D81" s="9" t="s">
        <v>27</v>
      </c>
      <c r="E81" s="9" t="s">
        <v>509</v>
      </c>
      <c r="F81" s="9" t="s">
        <v>509</v>
      </c>
      <c r="G81" s="9" t="s">
        <v>1597</v>
      </c>
      <c r="H81" s="9" t="s">
        <v>1598</v>
      </c>
      <c r="I81" s="9" t="s">
        <v>27</v>
      </c>
      <c r="J81" s="15">
        <v>4777</v>
      </c>
      <c r="K81" s="16" t="s">
        <v>27</v>
      </c>
      <c r="L81" s="9" t="s">
        <v>27</v>
      </c>
      <c r="M81" s="9">
        <v>2013</v>
      </c>
      <c r="N81" s="9" t="s">
        <v>31</v>
      </c>
      <c r="O81" s="9" t="s">
        <v>31</v>
      </c>
      <c r="P81" s="9">
        <v>2035</v>
      </c>
      <c r="Q81" s="9" t="s">
        <v>32</v>
      </c>
      <c r="R81" s="17">
        <v>1.1061457936400001</v>
      </c>
      <c r="S81" s="9">
        <v>2035</v>
      </c>
      <c r="T81" s="9" t="s">
        <v>27</v>
      </c>
      <c r="U81" s="9" t="s">
        <v>1599</v>
      </c>
      <c r="V81" s="9" t="s">
        <v>1600</v>
      </c>
      <c r="W81" s="9"/>
      <c r="X81" s="9" t="s">
        <v>1601</v>
      </c>
    </row>
    <row r="82" spans="1:24" ht="60">
      <c r="A82" s="9" t="s">
        <v>1596</v>
      </c>
      <c r="B82" s="9" t="s">
        <v>70</v>
      </c>
      <c r="C82" s="9" t="s">
        <v>383</v>
      </c>
      <c r="D82" s="9" t="s">
        <v>27</v>
      </c>
      <c r="E82" s="9" t="s">
        <v>511</v>
      </c>
      <c r="F82" s="9" t="s">
        <v>511</v>
      </c>
      <c r="G82" s="9" t="s">
        <v>1597</v>
      </c>
      <c r="H82" s="9" t="s">
        <v>1598</v>
      </c>
      <c r="I82" s="9" t="s">
        <v>27</v>
      </c>
      <c r="J82" s="15">
        <v>3428</v>
      </c>
      <c r="K82" s="16" t="s">
        <v>27</v>
      </c>
      <c r="L82" s="9" t="s">
        <v>27</v>
      </c>
      <c r="M82" s="9">
        <v>2013</v>
      </c>
      <c r="N82" s="9" t="s">
        <v>31</v>
      </c>
      <c r="O82" s="9" t="s">
        <v>31</v>
      </c>
      <c r="P82" s="9">
        <v>2035</v>
      </c>
      <c r="Q82" s="9" t="s">
        <v>32</v>
      </c>
      <c r="R82" s="17">
        <v>2.13640334841</v>
      </c>
      <c r="S82" s="9">
        <v>2035</v>
      </c>
      <c r="T82" s="9" t="s">
        <v>27</v>
      </c>
      <c r="U82" s="9" t="s">
        <v>1599</v>
      </c>
      <c r="V82" s="9" t="s">
        <v>1600</v>
      </c>
      <c r="W82" s="9"/>
      <c r="X82" s="9" t="s">
        <v>1601</v>
      </c>
    </row>
    <row r="83" spans="1:24" ht="60">
      <c r="A83" s="9" t="s">
        <v>1596</v>
      </c>
      <c r="B83" s="9" t="s">
        <v>70</v>
      </c>
      <c r="C83" s="9" t="s">
        <v>323</v>
      </c>
      <c r="D83" s="9" t="s">
        <v>27</v>
      </c>
      <c r="E83" s="9" t="s">
        <v>1185</v>
      </c>
      <c r="F83" s="9" t="s">
        <v>1185</v>
      </c>
      <c r="G83" s="9" t="s">
        <v>1597</v>
      </c>
      <c r="H83" s="9" t="s">
        <v>1598</v>
      </c>
      <c r="I83" s="9" t="s">
        <v>27</v>
      </c>
      <c r="J83" s="15">
        <v>3528</v>
      </c>
      <c r="K83" s="16" t="s">
        <v>27</v>
      </c>
      <c r="L83" s="9" t="s">
        <v>27</v>
      </c>
      <c r="M83" s="9">
        <v>2013</v>
      </c>
      <c r="N83" s="9" t="s">
        <v>31</v>
      </c>
      <c r="O83" s="9" t="s">
        <v>31</v>
      </c>
      <c r="P83" s="9">
        <v>2035</v>
      </c>
      <c r="Q83" s="9" t="s">
        <v>32</v>
      </c>
      <c r="R83" s="17">
        <v>2.8353309332899999</v>
      </c>
      <c r="S83" s="9">
        <v>2035</v>
      </c>
      <c r="T83" s="9" t="s">
        <v>27</v>
      </c>
      <c r="U83" s="9" t="s">
        <v>1599</v>
      </c>
      <c r="V83" s="9" t="s">
        <v>1600</v>
      </c>
      <c r="W83" s="9"/>
      <c r="X83" s="9" t="s">
        <v>1601</v>
      </c>
    </row>
    <row r="84" spans="1:24" ht="60">
      <c r="A84" s="9" t="s">
        <v>1596</v>
      </c>
      <c r="B84" s="9" t="s">
        <v>70</v>
      </c>
      <c r="C84" s="9" t="s">
        <v>346</v>
      </c>
      <c r="D84" s="9" t="s">
        <v>27</v>
      </c>
      <c r="E84" s="9" t="s">
        <v>1186</v>
      </c>
      <c r="F84" s="9" t="s">
        <v>1186</v>
      </c>
      <c r="G84" s="9" t="s">
        <v>1597</v>
      </c>
      <c r="H84" s="9" t="s">
        <v>1598</v>
      </c>
      <c r="I84" s="9" t="s">
        <v>27</v>
      </c>
      <c r="J84" s="15">
        <v>9701</v>
      </c>
      <c r="K84" s="16" t="s">
        <v>27</v>
      </c>
      <c r="L84" s="9" t="s">
        <v>27</v>
      </c>
      <c r="M84" s="9">
        <v>2013</v>
      </c>
      <c r="N84" s="9" t="s">
        <v>31</v>
      </c>
      <c r="O84" s="9" t="s">
        <v>31</v>
      </c>
      <c r="P84" s="9">
        <v>2035</v>
      </c>
      <c r="Q84" s="9" t="s">
        <v>32</v>
      </c>
      <c r="R84" s="17">
        <v>4.58840916693</v>
      </c>
      <c r="S84" s="9">
        <v>2035</v>
      </c>
      <c r="T84" s="9" t="s">
        <v>27</v>
      </c>
      <c r="U84" s="9" t="s">
        <v>1599</v>
      </c>
      <c r="V84" s="9" t="s">
        <v>1600</v>
      </c>
      <c r="W84" s="9"/>
      <c r="X84" s="9" t="s">
        <v>1601</v>
      </c>
    </row>
    <row r="85" spans="1:24" ht="72">
      <c r="A85" s="9" t="s">
        <v>1596</v>
      </c>
      <c r="B85" s="9" t="s">
        <v>70</v>
      </c>
      <c r="C85" s="9" t="s">
        <v>402</v>
      </c>
      <c r="D85" s="9" t="s">
        <v>27</v>
      </c>
      <c r="E85" s="9" t="s">
        <v>1187</v>
      </c>
      <c r="F85" s="9" t="s">
        <v>1187</v>
      </c>
      <c r="G85" s="9" t="s">
        <v>1597</v>
      </c>
      <c r="H85" s="9" t="s">
        <v>1602</v>
      </c>
      <c r="I85" s="9" t="s">
        <v>27</v>
      </c>
      <c r="J85" s="15">
        <v>6422</v>
      </c>
      <c r="K85" s="16" t="s">
        <v>27</v>
      </c>
      <c r="L85" s="9" t="s">
        <v>27</v>
      </c>
      <c r="M85" s="9">
        <v>2013</v>
      </c>
      <c r="N85" s="9" t="s">
        <v>31</v>
      </c>
      <c r="O85" s="9" t="s">
        <v>31</v>
      </c>
      <c r="P85" s="9">
        <v>2035</v>
      </c>
      <c r="Q85" s="9" t="s">
        <v>32</v>
      </c>
      <c r="R85" s="17">
        <v>1.4401042646000002</v>
      </c>
      <c r="S85" s="9">
        <v>2035</v>
      </c>
      <c r="T85" s="9" t="s">
        <v>27</v>
      </c>
      <c r="U85" s="9" t="s">
        <v>1599</v>
      </c>
      <c r="V85" s="9" t="s">
        <v>1600</v>
      </c>
      <c r="W85" s="9"/>
      <c r="X85" s="9" t="s">
        <v>1601</v>
      </c>
    </row>
    <row r="86" spans="1:24" ht="72">
      <c r="A86" s="9" t="s">
        <v>1596</v>
      </c>
      <c r="B86" s="9" t="s">
        <v>70</v>
      </c>
      <c r="C86" s="9" t="s">
        <v>234</v>
      </c>
      <c r="D86" s="9" t="s">
        <v>27</v>
      </c>
      <c r="E86" s="9" t="s">
        <v>1188</v>
      </c>
      <c r="F86" s="9" t="s">
        <v>1188</v>
      </c>
      <c r="G86" s="9" t="s">
        <v>1597</v>
      </c>
      <c r="H86" s="9" t="s">
        <v>1602</v>
      </c>
      <c r="I86" s="9" t="s">
        <v>27</v>
      </c>
      <c r="J86" s="15">
        <v>15256</v>
      </c>
      <c r="K86" s="16" t="s">
        <v>27</v>
      </c>
      <c r="L86" s="9" t="s">
        <v>27</v>
      </c>
      <c r="M86" s="9">
        <v>2013</v>
      </c>
      <c r="N86" s="9" t="s">
        <v>31</v>
      </c>
      <c r="O86" s="9" t="s">
        <v>31</v>
      </c>
      <c r="P86" s="9">
        <v>2035</v>
      </c>
      <c r="Q86" s="9" t="s">
        <v>32</v>
      </c>
      <c r="R86" s="17">
        <v>1.34419721055</v>
      </c>
      <c r="S86" s="9">
        <v>2035</v>
      </c>
      <c r="T86" s="9" t="s">
        <v>27</v>
      </c>
      <c r="U86" s="9" t="s">
        <v>1599</v>
      </c>
      <c r="V86" s="9" t="s">
        <v>1600</v>
      </c>
      <c r="W86" s="9"/>
      <c r="X86" s="9" t="s">
        <v>1601</v>
      </c>
    </row>
    <row r="87" spans="1:24" ht="60">
      <c r="A87" s="9" t="s">
        <v>1596</v>
      </c>
      <c r="B87" s="9" t="s">
        <v>70</v>
      </c>
      <c r="C87" s="9" t="s">
        <v>247</v>
      </c>
      <c r="D87" s="9" t="s">
        <v>27</v>
      </c>
      <c r="E87" s="9" t="s">
        <v>1189</v>
      </c>
      <c r="F87" s="9" t="s">
        <v>1189</v>
      </c>
      <c r="G87" s="9" t="s">
        <v>1597</v>
      </c>
      <c r="H87" s="9" t="s">
        <v>1598</v>
      </c>
      <c r="I87" s="9" t="s">
        <v>27</v>
      </c>
      <c r="J87" s="15">
        <v>3612</v>
      </c>
      <c r="K87" s="16" t="s">
        <v>27</v>
      </c>
      <c r="L87" s="9" t="s">
        <v>27</v>
      </c>
      <c r="M87" s="9">
        <v>2013</v>
      </c>
      <c r="N87" s="9" t="s">
        <v>31</v>
      </c>
      <c r="O87" s="9" t="s">
        <v>31</v>
      </c>
      <c r="P87" s="9">
        <v>2035</v>
      </c>
      <c r="Q87" s="9" t="s">
        <v>32</v>
      </c>
      <c r="R87" s="17">
        <v>2.90611494914</v>
      </c>
      <c r="S87" s="9">
        <v>2035</v>
      </c>
      <c r="T87" s="9" t="s">
        <v>27</v>
      </c>
      <c r="U87" s="9" t="s">
        <v>1599</v>
      </c>
      <c r="V87" s="9" t="s">
        <v>1600</v>
      </c>
      <c r="W87" s="9"/>
      <c r="X87" s="9" t="s">
        <v>1601</v>
      </c>
    </row>
    <row r="88" spans="1:24" ht="60">
      <c r="A88" s="9" t="s">
        <v>1596</v>
      </c>
      <c r="B88" s="9" t="s">
        <v>70</v>
      </c>
      <c r="C88" s="9" t="s">
        <v>884</v>
      </c>
      <c r="D88" s="9" t="s">
        <v>27</v>
      </c>
      <c r="E88" s="9" t="s">
        <v>952</v>
      </c>
      <c r="F88" s="9" t="s">
        <v>952</v>
      </c>
      <c r="G88" s="9" t="s">
        <v>1597</v>
      </c>
      <c r="H88" s="9" t="s">
        <v>1598</v>
      </c>
      <c r="I88" s="9" t="s">
        <v>27</v>
      </c>
      <c r="J88" s="15">
        <v>3653</v>
      </c>
      <c r="K88" s="16" t="s">
        <v>27</v>
      </c>
      <c r="L88" s="9" t="s">
        <v>27</v>
      </c>
      <c r="M88" s="9">
        <v>2013</v>
      </c>
      <c r="N88" s="9" t="s">
        <v>31</v>
      </c>
      <c r="O88" s="9" t="s">
        <v>31</v>
      </c>
      <c r="P88" s="9">
        <v>2035</v>
      </c>
      <c r="Q88" s="9" t="s">
        <v>32</v>
      </c>
      <c r="R88" s="17">
        <v>0.85920991322700002</v>
      </c>
      <c r="S88" s="9">
        <v>2035</v>
      </c>
      <c r="T88" s="9" t="s">
        <v>27</v>
      </c>
      <c r="U88" s="9" t="s">
        <v>1599</v>
      </c>
      <c r="V88" s="9" t="s">
        <v>1600</v>
      </c>
      <c r="W88" s="9"/>
      <c r="X88" s="9" t="s">
        <v>1601</v>
      </c>
    </row>
    <row r="89" spans="1:24" ht="60">
      <c r="A89" s="9" t="s">
        <v>1596</v>
      </c>
      <c r="B89" s="9" t="s">
        <v>70</v>
      </c>
      <c r="C89" s="9" t="s">
        <v>266</v>
      </c>
      <c r="D89" s="9" t="s">
        <v>27</v>
      </c>
      <c r="E89" s="9" t="s">
        <v>513</v>
      </c>
      <c r="F89" s="9" t="s">
        <v>513</v>
      </c>
      <c r="G89" s="9" t="s">
        <v>1597</v>
      </c>
      <c r="H89" s="9" t="s">
        <v>1598</v>
      </c>
      <c r="I89" s="9" t="s">
        <v>27</v>
      </c>
      <c r="J89" s="15">
        <v>6593</v>
      </c>
      <c r="K89" s="16" t="s">
        <v>27</v>
      </c>
      <c r="L89" s="9" t="s">
        <v>27</v>
      </c>
      <c r="M89" s="9">
        <v>2013</v>
      </c>
      <c r="N89" s="9" t="s">
        <v>31</v>
      </c>
      <c r="O89" s="9" t="s">
        <v>31</v>
      </c>
      <c r="P89" s="9">
        <v>2035</v>
      </c>
      <c r="Q89" s="9" t="s">
        <v>32</v>
      </c>
      <c r="R89" s="17">
        <v>12.531381397500001</v>
      </c>
      <c r="S89" s="9">
        <v>2035</v>
      </c>
      <c r="T89" s="9" t="s">
        <v>27</v>
      </c>
      <c r="U89" s="9" t="s">
        <v>1599</v>
      </c>
      <c r="V89" s="9" t="s">
        <v>1600</v>
      </c>
      <c r="W89" s="9"/>
      <c r="X89" s="9" t="s">
        <v>1601</v>
      </c>
    </row>
    <row r="90" spans="1:24" ht="60">
      <c r="A90" s="9" t="s">
        <v>1596</v>
      </c>
      <c r="B90" s="9" t="s">
        <v>70</v>
      </c>
      <c r="C90" s="9" t="s">
        <v>355</v>
      </c>
      <c r="D90" s="9" t="s">
        <v>27</v>
      </c>
      <c r="E90" s="9" t="s">
        <v>1190</v>
      </c>
      <c r="F90" s="9" t="s">
        <v>1190</v>
      </c>
      <c r="G90" s="9" t="s">
        <v>1597</v>
      </c>
      <c r="H90" s="9" t="s">
        <v>1604</v>
      </c>
      <c r="I90" s="9" t="s">
        <v>27</v>
      </c>
      <c r="J90" s="15">
        <v>17175</v>
      </c>
      <c r="K90" s="16" t="s">
        <v>27</v>
      </c>
      <c r="L90" s="9" t="s">
        <v>27</v>
      </c>
      <c r="M90" s="9">
        <v>2013</v>
      </c>
      <c r="N90" s="9" t="s">
        <v>31</v>
      </c>
      <c r="O90" s="9" t="s">
        <v>31</v>
      </c>
      <c r="P90" s="9">
        <v>2035</v>
      </c>
      <c r="Q90" s="9" t="s">
        <v>32</v>
      </c>
      <c r="R90" s="17">
        <v>4.4813476187400001</v>
      </c>
      <c r="S90" s="9">
        <v>2035</v>
      </c>
      <c r="T90" s="9" t="s">
        <v>27</v>
      </c>
      <c r="U90" s="9" t="s">
        <v>1599</v>
      </c>
      <c r="V90" s="9" t="s">
        <v>1600</v>
      </c>
      <c r="W90" s="9"/>
      <c r="X90" s="9" t="s">
        <v>1601</v>
      </c>
    </row>
    <row r="91" spans="1:24" ht="48">
      <c r="A91" s="9" t="s">
        <v>1596</v>
      </c>
      <c r="B91" s="9" t="s">
        <v>70</v>
      </c>
      <c r="C91" s="9" t="s">
        <v>402</v>
      </c>
      <c r="D91" s="9" t="s">
        <v>27</v>
      </c>
      <c r="E91" s="9" t="s">
        <v>515</v>
      </c>
      <c r="F91" s="9" t="s">
        <v>515</v>
      </c>
      <c r="G91" s="9" t="s">
        <v>1597</v>
      </c>
      <c r="H91" s="9" t="s">
        <v>1603</v>
      </c>
      <c r="I91" s="9" t="s">
        <v>27</v>
      </c>
      <c r="J91" s="15">
        <v>10978</v>
      </c>
      <c r="K91" s="16" t="s">
        <v>27</v>
      </c>
      <c r="L91" s="9" t="s">
        <v>27</v>
      </c>
      <c r="M91" s="9">
        <v>2013</v>
      </c>
      <c r="N91" s="9" t="s">
        <v>31</v>
      </c>
      <c r="O91" s="9" t="s">
        <v>31</v>
      </c>
      <c r="P91" s="9">
        <v>2035</v>
      </c>
      <c r="Q91" s="9" t="s">
        <v>32</v>
      </c>
      <c r="R91" s="17">
        <v>4.2696381528899998</v>
      </c>
      <c r="S91" s="9">
        <v>2035</v>
      </c>
      <c r="T91" s="9" t="s">
        <v>27</v>
      </c>
      <c r="U91" s="9" t="s">
        <v>1599</v>
      </c>
      <c r="V91" s="9" t="s">
        <v>1600</v>
      </c>
      <c r="W91" s="9"/>
      <c r="X91" s="9" t="s">
        <v>1601</v>
      </c>
    </row>
    <row r="92" spans="1:24" ht="72">
      <c r="A92" s="9" t="s">
        <v>1596</v>
      </c>
      <c r="B92" s="9" t="s">
        <v>70</v>
      </c>
      <c r="C92" s="9" t="s">
        <v>122</v>
      </c>
      <c r="D92" s="9" t="s">
        <v>27</v>
      </c>
      <c r="E92" s="9" t="s">
        <v>517</v>
      </c>
      <c r="F92" s="9" t="s">
        <v>517</v>
      </c>
      <c r="G92" s="9" t="s">
        <v>1597</v>
      </c>
      <c r="H92" s="9" t="s">
        <v>1602</v>
      </c>
      <c r="I92" s="9" t="s">
        <v>27</v>
      </c>
      <c r="J92" s="15">
        <v>3474</v>
      </c>
      <c r="K92" s="16" t="s">
        <v>27</v>
      </c>
      <c r="L92" s="9" t="s">
        <v>27</v>
      </c>
      <c r="M92" s="9">
        <v>2013</v>
      </c>
      <c r="N92" s="9" t="s">
        <v>31</v>
      </c>
      <c r="O92" s="9" t="s">
        <v>31</v>
      </c>
      <c r="P92" s="9">
        <v>2035</v>
      </c>
      <c r="Q92" s="9" t="s">
        <v>32</v>
      </c>
      <c r="R92" s="17">
        <v>4.5950529338099999</v>
      </c>
      <c r="S92" s="9">
        <v>2035</v>
      </c>
      <c r="T92" s="9" t="s">
        <v>27</v>
      </c>
      <c r="U92" s="9" t="s">
        <v>1599</v>
      </c>
      <c r="V92" s="9" t="s">
        <v>1600</v>
      </c>
      <c r="W92" s="9"/>
      <c r="X92" s="9" t="s">
        <v>1601</v>
      </c>
    </row>
    <row r="93" spans="1:24" ht="60">
      <c r="A93" s="9" t="s">
        <v>1596</v>
      </c>
      <c r="B93" s="9" t="s">
        <v>70</v>
      </c>
      <c r="C93" s="9" t="s">
        <v>372</v>
      </c>
      <c r="D93" s="9" t="s">
        <v>27</v>
      </c>
      <c r="E93" s="9" t="s">
        <v>519</v>
      </c>
      <c r="F93" s="9" t="s">
        <v>519</v>
      </c>
      <c r="G93" s="9" t="s">
        <v>1597</v>
      </c>
      <c r="H93" s="9" t="s">
        <v>1598</v>
      </c>
      <c r="I93" s="9" t="s">
        <v>27</v>
      </c>
      <c r="J93" s="15">
        <v>17095</v>
      </c>
      <c r="K93" s="16" t="s">
        <v>27</v>
      </c>
      <c r="L93" s="9" t="s">
        <v>27</v>
      </c>
      <c r="M93" s="9">
        <v>2013</v>
      </c>
      <c r="N93" s="9" t="s">
        <v>31</v>
      </c>
      <c r="O93" s="9" t="s">
        <v>31</v>
      </c>
      <c r="P93" s="9">
        <v>2035</v>
      </c>
      <c r="Q93" s="9" t="s">
        <v>32</v>
      </c>
      <c r="R93" s="17">
        <v>22.652274482199999</v>
      </c>
      <c r="S93" s="9">
        <v>2035</v>
      </c>
      <c r="T93" s="9" t="s">
        <v>27</v>
      </c>
      <c r="U93" s="9" t="s">
        <v>1599</v>
      </c>
      <c r="V93" s="9" t="s">
        <v>1600</v>
      </c>
      <c r="W93" s="9"/>
      <c r="X93" s="9" t="s">
        <v>1601</v>
      </c>
    </row>
    <row r="94" spans="1:24" ht="60">
      <c r="A94" s="9" t="s">
        <v>1596</v>
      </c>
      <c r="B94" s="9" t="s">
        <v>70</v>
      </c>
      <c r="C94" s="9" t="s">
        <v>43</v>
      </c>
      <c r="D94" s="9" t="s">
        <v>27</v>
      </c>
      <c r="E94" s="9" t="s">
        <v>1192</v>
      </c>
      <c r="F94" s="9" t="s">
        <v>1192</v>
      </c>
      <c r="G94" s="9" t="s">
        <v>1597</v>
      </c>
      <c r="H94" s="9" t="s">
        <v>1604</v>
      </c>
      <c r="I94" s="9" t="s">
        <v>27</v>
      </c>
      <c r="J94" s="15">
        <v>23751</v>
      </c>
      <c r="K94" s="16" t="s">
        <v>27</v>
      </c>
      <c r="L94" s="9" t="s">
        <v>27</v>
      </c>
      <c r="M94" s="9">
        <v>2013</v>
      </c>
      <c r="N94" s="9" t="s">
        <v>31</v>
      </c>
      <c r="O94" s="9" t="s">
        <v>31</v>
      </c>
      <c r="P94" s="9">
        <v>2035</v>
      </c>
      <c r="Q94" s="9" t="s">
        <v>32</v>
      </c>
      <c r="R94" s="17">
        <v>11.0487276029</v>
      </c>
      <c r="S94" s="9">
        <v>2035</v>
      </c>
      <c r="T94" s="9" t="s">
        <v>27</v>
      </c>
      <c r="U94" s="9" t="s">
        <v>1599</v>
      </c>
      <c r="V94" s="9" t="s">
        <v>1600</v>
      </c>
      <c r="W94" s="9"/>
      <c r="X94" s="9" t="s">
        <v>1601</v>
      </c>
    </row>
    <row r="95" spans="1:24" ht="60">
      <c r="A95" s="9" t="s">
        <v>1596</v>
      </c>
      <c r="B95" s="9" t="s">
        <v>70</v>
      </c>
      <c r="C95" s="9" t="s">
        <v>346</v>
      </c>
      <c r="D95" s="9" t="s">
        <v>27</v>
      </c>
      <c r="E95" s="9" t="s">
        <v>1191</v>
      </c>
      <c r="F95" s="9" t="s">
        <v>1191</v>
      </c>
      <c r="G95" s="9" t="s">
        <v>1597</v>
      </c>
      <c r="H95" s="9" t="s">
        <v>1598</v>
      </c>
      <c r="I95" s="9" t="s">
        <v>27</v>
      </c>
      <c r="J95" s="15">
        <v>2104</v>
      </c>
      <c r="K95" s="16" t="s">
        <v>27</v>
      </c>
      <c r="L95" s="9" t="s">
        <v>27</v>
      </c>
      <c r="M95" s="9">
        <v>2013</v>
      </c>
      <c r="N95" s="9" t="s">
        <v>31</v>
      </c>
      <c r="O95" s="9" t="s">
        <v>31</v>
      </c>
      <c r="P95" s="9">
        <v>2035</v>
      </c>
      <c r="Q95" s="9" t="s">
        <v>32</v>
      </c>
      <c r="R95" s="17">
        <v>1.4313593921999999</v>
      </c>
      <c r="S95" s="9">
        <v>2035</v>
      </c>
      <c r="T95" s="9" t="s">
        <v>27</v>
      </c>
      <c r="U95" s="9" t="s">
        <v>1599</v>
      </c>
      <c r="V95" s="9" t="s">
        <v>1600</v>
      </c>
      <c r="W95" s="9"/>
      <c r="X95" s="9" t="s">
        <v>1601</v>
      </c>
    </row>
    <row r="96" spans="1:24" ht="60">
      <c r="A96" s="9" t="s">
        <v>1596</v>
      </c>
      <c r="B96" s="9" t="s">
        <v>70</v>
      </c>
      <c r="C96" s="9" t="s">
        <v>252</v>
      </c>
      <c r="D96" s="9" t="s">
        <v>27</v>
      </c>
      <c r="E96" s="9" t="s">
        <v>521</v>
      </c>
      <c r="F96" s="9" t="s">
        <v>521</v>
      </c>
      <c r="G96" s="9" t="s">
        <v>1597</v>
      </c>
      <c r="H96" s="9" t="s">
        <v>1598</v>
      </c>
      <c r="I96" s="9" t="s">
        <v>27</v>
      </c>
      <c r="J96" s="15">
        <v>2291</v>
      </c>
      <c r="K96" s="16" t="s">
        <v>27</v>
      </c>
      <c r="L96" s="9" t="s">
        <v>27</v>
      </c>
      <c r="M96" s="9">
        <v>2013</v>
      </c>
      <c r="N96" s="9" t="s">
        <v>31</v>
      </c>
      <c r="O96" s="9" t="s">
        <v>31</v>
      </c>
      <c r="P96" s="9">
        <v>2035</v>
      </c>
      <c r="Q96" s="9" t="s">
        <v>32</v>
      </c>
      <c r="R96" s="17">
        <v>1.90926857531</v>
      </c>
      <c r="S96" s="9">
        <v>2035</v>
      </c>
      <c r="T96" s="9" t="s">
        <v>27</v>
      </c>
      <c r="U96" s="9" t="s">
        <v>1599</v>
      </c>
      <c r="V96" s="9" t="s">
        <v>1600</v>
      </c>
      <c r="W96" s="9"/>
      <c r="X96" s="9" t="s">
        <v>1601</v>
      </c>
    </row>
    <row r="97" spans="1:24" ht="60">
      <c r="A97" s="9" t="s">
        <v>1596</v>
      </c>
      <c r="B97" s="9" t="s">
        <v>70</v>
      </c>
      <c r="C97" s="9" t="s">
        <v>355</v>
      </c>
      <c r="D97" s="9" t="s">
        <v>27</v>
      </c>
      <c r="E97" s="9" t="s">
        <v>1608</v>
      </c>
      <c r="F97" s="9" t="s">
        <v>1608</v>
      </c>
      <c r="G97" s="9" t="s">
        <v>1597</v>
      </c>
      <c r="H97" s="9" t="s">
        <v>1598</v>
      </c>
      <c r="I97" s="9" t="s">
        <v>27</v>
      </c>
      <c r="J97" s="15">
        <v>7952</v>
      </c>
      <c r="K97" s="16" t="s">
        <v>27</v>
      </c>
      <c r="L97" s="9" t="s">
        <v>27</v>
      </c>
      <c r="M97" s="9">
        <v>2013</v>
      </c>
      <c r="N97" s="9" t="s">
        <v>31</v>
      </c>
      <c r="O97" s="9" t="s">
        <v>31</v>
      </c>
      <c r="P97" s="9">
        <v>2035</v>
      </c>
      <c r="Q97" s="9" t="s">
        <v>32</v>
      </c>
      <c r="R97" s="17">
        <v>3.19356448012</v>
      </c>
      <c r="S97" s="9">
        <v>2035</v>
      </c>
      <c r="T97" s="9" t="s">
        <v>27</v>
      </c>
      <c r="U97" s="9" t="s">
        <v>1599</v>
      </c>
      <c r="V97" s="9" t="s">
        <v>1600</v>
      </c>
      <c r="W97" s="9"/>
      <c r="X97" s="9" t="s">
        <v>1601</v>
      </c>
    </row>
    <row r="98" spans="1:24" ht="96">
      <c r="A98" s="9" t="s">
        <v>1596</v>
      </c>
      <c r="B98" s="9" t="s">
        <v>70</v>
      </c>
      <c r="C98" s="9" t="s">
        <v>247</v>
      </c>
      <c r="D98" s="9" t="s">
        <v>27</v>
      </c>
      <c r="E98" s="9" t="s">
        <v>249</v>
      </c>
      <c r="F98" s="9" t="s">
        <v>249</v>
      </c>
      <c r="G98" s="9" t="s">
        <v>1597</v>
      </c>
      <c r="H98" s="9" t="s">
        <v>1607</v>
      </c>
      <c r="I98" s="9" t="s">
        <v>27</v>
      </c>
      <c r="J98" s="15">
        <v>40571</v>
      </c>
      <c r="K98" s="16" t="s">
        <v>27</v>
      </c>
      <c r="L98" s="9" t="s">
        <v>27</v>
      </c>
      <c r="M98" s="9">
        <v>2013</v>
      </c>
      <c r="N98" s="9" t="s">
        <v>31</v>
      </c>
      <c r="O98" s="9" t="s">
        <v>31</v>
      </c>
      <c r="P98" s="9">
        <v>2035</v>
      </c>
      <c r="Q98" s="9" t="s">
        <v>32</v>
      </c>
      <c r="R98" s="17">
        <v>31.5945003814</v>
      </c>
      <c r="S98" s="9">
        <v>2035</v>
      </c>
      <c r="T98" s="9" t="s">
        <v>27</v>
      </c>
      <c r="U98" s="9" t="s">
        <v>1599</v>
      </c>
      <c r="V98" s="9" t="s">
        <v>1600</v>
      </c>
      <c r="W98" s="9"/>
      <c r="X98" s="9" t="s">
        <v>1601</v>
      </c>
    </row>
    <row r="99" spans="1:24" ht="72">
      <c r="A99" s="9" t="s">
        <v>1596</v>
      </c>
      <c r="B99" s="9" t="s">
        <v>70</v>
      </c>
      <c r="C99" s="9" t="s">
        <v>402</v>
      </c>
      <c r="D99" s="9" t="s">
        <v>27</v>
      </c>
      <c r="E99" s="9" t="s">
        <v>1194</v>
      </c>
      <c r="F99" s="9" t="s">
        <v>1194</v>
      </c>
      <c r="G99" s="9" t="s">
        <v>1597</v>
      </c>
      <c r="H99" s="9" t="s">
        <v>1602</v>
      </c>
      <c r="I99" s="9" t="s">
        <v>27</v>
      </c>
      <c r="J99" s="15">
        <v>6353</v>
      </c>
      <c r="K99" s="16" t="s">
        <v>27</v>
      </c>
      <c r="L99" s="9" t="s">
        <v>27</v>
      </c>
      <c r="M99" s="9">
        <v>2013</v>
      </c>
      <c r="N99" s="9" t="s">
        <v>31</v>
      </c>
      <c r="O99" s="9" t="s">
        <v>31</v>
      </c>
      <c r="P99" s="9">
        <v>2035</v>
      </c>
      <c r="Q99" s="9" t="s">
        <v>32</v>
      </c>
      <c r="R99" s="17">
        <v>1.5590072890300002</v>
      </c>
      <c r="S99" s="9">
        <v>2035</v>
      </c>
      <c r="T99" s="9" t="s">
        <v>27</v>
      </c>
      <c r="U99" s="9" t="s">
        <v>1599</v>
      </c>
      <c r="V99" s="9" t="s">
        <v>1600</v>
      </c>
      <c r="W99" s="9"/>
      <c r="X99" s="9" t="s">
        <v>1601</v>
      </c>
    </row>
    <row r="100" spans="1:24" ht="60">
      <c r="A100" s="9" t="s">
        <v>1596</v>
      </c>
      <c r="B100" s="9" t="s">
        <v>70</v>
      </c>
      <c r="C100" s="9" t="s">
        <v>241</v>
      </c>
      <c r="D100" s="9" t="s">
        <v>27</v>
      </c>
      <c r="E100" s="9" t="s">
        <v>1195</v>
      </c>
      <c r="F100" s="9" t="s">
        <v>1195</v>
      </c>
      <c r="G100" s="9" t="s">
        <v>1597</v>
      </c>
      <c r="H100" s="9" t="s">
        <v>1604</v>
      </c>
      <c r="I100" s="9" t="s">
        <v>27</v>
      </c>
      <c r="J100" s="15">
        <v>7770</v>
      </c>
      <c r="K100" s="16" t="s">
        <v>27</v>
      </c>
      <c r="L100" s="9" t="s">
        <v>27</v>
      </c>
      <c r="M100" s="9">
        <v>2013</v>
      </c>
      <c r="N100" s="9" t="s">
        <v>31</v>
      </c>
      <c r="O100" s="9" t="s">
        <v>31</v>
      </c>
      <c r="P100" s="9">
        <v>2035</v>
      </c>
      <c r="Q100" s="9" t="s">
        <v>32</v>
      </c>
      <c r="R100" s="17">
        <v>4.5869704981300004</v>
      </c>
      <c r="S100" s="9">
        <v>2035</v>
      </c>
      <c r="T100" s="9" t="s">
        <v>27</v>
      </c>
      <c r="U100" s="9" t="s">
        <v>1599</v>
      </c>
      <c r="V100" s="9" t="s">
        <v>1600</v>
      </c>
      <c r="W100" s="9"/>
      <c r="X100" s="9" t="s">
        <v>1601</v>
      </c>
    </row>
    <row r="101" spans="1:24" ht="60">
      <c r="A101" s="9" t="s">
        <v>1596</v>
      </c>
      <c r="B101" s="9" t="s">
        <v>70</v>
      </c>
      <c r="C101" s="9" t="s">
        <v>468</v>
      </c>
      <c r="D101" s="9" t="s">
        <v>27</v>
      </c>
      <c r="E101" s="9" t="s">
        <v>523</v>
      </c>
      <c r="F101" s="9" t="s">
        <v>523</v>
      </c>
      <c r="G101" s="9" t="s">
        <v>1597</v>
      </c>
      <c r="H101" s="9" t="s">
        <v>1598</v>
      </c>
      <c r="I101" s="9" t="s">
        <v>27</v>
      </c>
      <c r="J101" s="15">
        <v>2093</v>
      </c>
      <c r="K101" s="16" t="s">
        <v>27</v>
      </c>
      <c r="L101" s="9" t="s">
        <v>27</v>
      </c>
      <c r="M101" s="9">
        <v>2013</v>
      </c>
      <c r="N101" s="9" t="s">
        <v>31</v>
      </c>
      <c r="O101" s="9" t="s">
        <v>31</v>
      </c>
      <c r="P101" s="9">
        <v>2035</v>
      </c>
      <c r="Q101" s="9" t="s">
        <v>32</v>
      </c>
      <c r="R101" s="17">
        <v>3.7248573486600001</v>
      </c>
      <c r="S101" s="9">
        <v>2035</v>
      </c>
      <c r="T101" s="9" t="s">
        <v>27</v>
      </c>
      <c r="U101" s="9" t="s">
        <v>1599</v>
      </c>
      <c r="V101" s="9" t="s">
        <v>1600</v>
      </c>
      <c r="W101" s="9"/>
      <c r="X101" s="9" t="s">
        <v>1601</v>
      </c>
    </row>
    <row r="102" spans="1:24" ht="72">
      <c r="A102" s="9" t="s">
        <v>1596</v>
      </c>
      <c r="B102" s="9" t="s">
        <v>70</v>
      </c>
      <c r="C102" s="9" t="s">
        <v>884</v>
      </c>
      <c r="D102" s="9" t="s">
        <v>27</v>
      </c>
      <c r="E102" s="9" t="s">
        <v>1196</v>
      </c>
      <c r="F102" s="9" t="s">
        <v>1196</v>
      </c>
      <c r="G102" s="9" t="s">
        <v>1597</v>
      </c>
      <c r="H102" s="9" t="s">
        <v>1602</v>
      </c>
      <c r="I102" s="9" t="s">
        <v>27</v>
      </c>
      <c r="J102" s="15">
        <v>18773</v>
      </c>
      <c r="K102" s="16" t="s">
        <v>27</v>
      </c>
      <c r="L102" s="9" t="s">
        <v>27</v>
      </c>
      <c r="M102" s="9">
        <v>2013</v>
      </c>
      <c r="N102" s="9" t="s">
        <v>31</v>
      </c>
      <c r="O102" s="9" t="s">
        <v>31</v>
      </c>
      <c r="P102" s="9">
        <v>2035</v>
      </c>
      <c r="Q102" s="9" t="s">
        <v>32</v>
      </c>
      <c r="R102" s="17">
        <v>19.026468251400001</v>
      </c>
      <c r="S102" s="9">
        <v>2035</v>
      </c>
      <c r="T102" s="9" t="s">
        <v>27</v>
      </c>
      <c r="U102" s="9" t="s">
        <v>1599</v>
      </c>
      <c r="V102" s="9" t="s">
        <v>1600</v>
      </c>
      <c r="W102" s="9"/>
      <c r="X102" s="9" t="s">
        <v>1601</v>
      </c>
    </row>
    <row r="103" spans="1:24" ht="60">
      <c r="A103" s="9" t="s">
        <v>1596</v>
      </c>
      <c r="B103" s="9" t="s">
        <v>70</v>
      </c>
      <c r="C103" s="9" t="s">
        <v>43</v>
      </c>
      <c r="D103" s="9" t="s">
        <v>27</v>
      </c>
      <c r="E103" s="9" t="s">
        <v>264</v>
      </c>
      <c r="F103" s="9" t="s">
        <v>264</v>
      </c>
      <c r="G103" s="9" t="s">
        <v>1597</v>
      </c>
      <c r="H103" s="9" t="s">
        <v>1598</v>
      </c>
      <c r="I103" s="9" t="s">
        <v>27</v>
      </c>
      <c r="J103" s="15">
        <v>24493</v>
      </c>
      <c r="K103" s="16" t="s">
        <v>27</v>
      </c>
      <c r="L103" s="9" t="s">
        <v>27</v>
      </c>
      <c r="M103" s="9">
        <v>2013</v>
      </c>
      <c r="N103" s="9" t="s">
        <v>31</v>
      </c>
      <c r="O103" s="9" t="s">
        <v>31</v>
      </c>
      <c r="P103" s="9">
        <v>2035</v>
      </c>
      <c r="Q103" s="9" t="s">
        <v>32</v>
      </c>
      <c r="R103" s="17">
        <v>36.381649371899996</v>
      </c>
      <c r="S103" s="9">
        <v>2035</v>
      </c>
      <c r="T103" s="9" t="s">
        <v>27</v>
      </c>
      <c r="U103" s="9" t="s">
        <v>1599</v>
      </c>
      <c r="V103" s="9" t="s">
        <v>1600</v>
      </c>
      <c r="W103" s="9"/>
      <c r="X103" s="9" t="s">
        <v>1601</v>
      </c>
    </row>
    <row r="104" spans="1:24" ht="60">
      <c r="A104" s="9" t="s">
        <v>1596</v>
      </c>
      <c r="B104" s="9" t="s">
        <v>70</v>
      </c>
      <c r="C104" s="9" t="s">
        <v>372</v>
      </c>
      <c r="D104" s="9" t="s">
        <v>27</v>
      </c>
      <c r="E104" s="9" t="s">
        <v>1197</v>
      </c>
      <c r="F104" s="9" t="s">
        <v>1197</v>
      </c>
      <c r="G104" s="9" t="s">
        <v>1597</v>
      </c>
      <c r="H104" s="9" t="s">
        <v>1598</v>
      </c>
      <c r="I104" s="9" t="s">
        <v>27</v>
      </c>
      <c r="J104" s="15">
        <v>5920</v>
      </c>
      <c r="K104" s="16" t="s">
        <v>27</v>
      </c>
      <c r="L104" s="9" t="s">
        <v>27</v>
      </c>
      <c r="M104" s="9">
        <v>2013</v>
      </c>
      <c r="N104" s="9" t="s">
        <v>31</v>
      </c>
      <c r="O104" s="9" t="s">
        <v>31</v>
      </c>
      <c r="P104" s="9">
        <v>2035</v>
      </c>
      <c r="Q104" s="9" t="s">
        <v>32</v>
      </c>
      <c r="R104" s="17">
        <v>8.8018597667100007</v>
      </c>
      <c r="S104" s="9">
        <v>2035</v>
      </c>
      <c r="T104" s="9" t="s">
        <v>27</v>
      </c>
      <c r="U104" s="9" t="s">
        <v>1599</v>
      </c>
      <c r="V104" s="9" t="s">
        <v>1600</v>
      </c>
      <c r="W104" s="9"/>
      <c r="X104" s="9" t="s">
        <v>1601</v>
      </c>
    </row>
    <row r="105" spans="1:24" ht="60">
      <c r="A105" s="9" t="s">
        <v>1596</v>
      </c>
      <c r="B105" s="9" t="s">
        <v>70</v>
      </c>
      <c r="C105" s="9" t="s">
        <v>270</v>
      </c>
      <c r="D105" s="9" t="s">
        <v>27</v>
      </c>
      <c r="E105" s="9" t="s">
        <v>525</v>
      </c>
      <c r="F105" s="9" t="s">
        <v>525</v>
      </c>
      <c r="G105" s="9" t="s">
        <v>1597</v>
      </c>
      <c r="H105" s="9" t="s">
        <v>1604</v>
      </c>
      <c r="I105" s="9" t="s">
        <v>27</v>
      </c>
      <c r="J105" s="15">
        <v>8734</v>
      </c>
      <c r="K105" s="16" t="s">
        <v>27</v>
      </c>
      <c r="L105" s="9" t="s">
        <v>27</v>
      </c>
      <c r="M105" s="9">
        <v>2013</v>
      </c>
      <c r="N105" s="9" t="s">
        <v>31</v>
      </c>
      <c r="O105" s="9" t="s">
        <v>31</v>
      </c>
      <c r="P105" s="9">
        <v>2035</v>
      </c>
      <c r="Q105" s="9" t="s">
        <v>32</v>
      </c>
      <c r="R105" s="17">
        <v>2.7408113734400001</v>
      </c>
      <c r="S105" s="9">
        <v>2035</v>
      </c>
      <c r="T105" s="9" t="s">
        <v>27</v>
      </c>
      <c r="U105" s="9" t="s">
        <v>1599</v>
      </c>
      <c r="V105" s="9" t="s">
        <v>1600</v>
      </c>
      <c r="W105" s="9"/>
      <c r="X105" s="9" t="s">
        <v>1601</v>
      </c>
    </row>
    <row r="106" spans="1:24" ht="72">
      <c r="A106" s="9" t="s">
        <v>1596</v>
      </c>
      <c r="B106" s="9" t="s">
        <v>70</v>
      </c>
      <c r="C106" s="9" t="s">
        <v>247</v>
      </c>
      <c r="D106" s="9" t="s">
        <v>27</v>
      </c>
      <c r="E106" s="9" t="s">
        <v>1198</v>
      </c>
      <c r="F106" s="9" t="s">
        <v>1198</v>
      </c>
      <c r="G106" s="9" t="s">
        <v>1597</v>
      </c>
      <c r="H106" s="9" t="s">
        <v>1602</v>
      </c>
      <c r="I106" s="9" t="s">
        <v>27</v>
      </c>
      <c r="J106" s="15">
        <v>3028</v>
      </c>
      <c r="K106" s="16" t="s">
        <v>27</v>
      </c>
      <c r="L106" s="9" t="s">
        <v>27</v>
      </c>
      <c r="M106" s="9">
        <v>2013</v>
      </c>
      <c r="N106" s="9" t="s">
        <v>31</v>
      </c>
      <c r="O106" s="9" t="s">
        <v>31</v>
      </c>
      <c r="P106" s="9">
        <v>2035</v>
      </c>
      <c r="Q106" s="9" t="s">
        <v>32</v>
      </c>
      <c r="R106" s="17">
        <v>0.74181905021500005</v>
      </c>
      <c r="S106" s="9">
        <v>2035</v>
      </c>
      <c r="T106" s="9" t="s">
        <v>27</v>
      </c>
      <c r="U106" s="9" t="s">
        <v>1599</v>
      </c>
      <c r="V106" s="9" t="s">
        <v>1600</v>
      </c>
      <c r="W106" s="9"/>
      <c r="X106" s="9" t="s">
        <v>1601</v>
      </c>
    </row>
    <row r="107" spans="1:24" ht="60">
      <c r="A107" s="9" t="s">
        <v>1596</v>
      </c>
      <c r="B107" s="9" t="s">
        <v>70</v>
      </c>
      <c r="C107" s="9" t="s">
        <v>355</v>
      </c>
      <c r="D107" s="9" t="s">
        <v>27</v>
      </c>
      <c r="E107" s="9" t="s">
        <v>527</v>
      </c>
      <c r="F107" s="9" t="s">
        <v>527</v>
      </c>
      <c r="G107" s="9" t="s">
        <v>1597</v>
      </c>
      <c r="H107" s="9" t="s">
        <v>1598</v>
      </c>
      <c r="I107" s="9" t="s">
        <v>27</v>
      </c>
      <c r="J107" s="15">
        <v>8566</v>
      </c>
      <c r="K107" s="16" t="s">
        <v>27</v>
      </c>
      <c r="L107" s="9" t="s">
        <v>27</v>
      </c>
      <c r="M107" s="9">
        <v>2013</v>
      </c>
      <c r="N107" s="9" t="s">
        <v>31</v>
      </c>
      <c r="O107" s="9" t="s">
        <v>31</v>
      </c>
      <c r="P107" s="9">
        <v>2035</v>
      </c>
      <c r="Q107" s="9" t="s">
        <v>32</v>
      </c>
      <c r="R107" s="17">
        <v>5.1719130957099999</v>
      </c>
      <c r="S107" s="9">
        <v>2035</v>
      </c>
      <c r="T107" s="9" t="s">
        <v>27</v>
      </c>
      <c r="U107" s="9" t="s">
        <v>1599</v>
      </c>
      <c r="V107" s="9" t="s">
        <v>1600</v>
      </c>
      <c r="W107" s="9"/>
      <c r="X107" s="9" t="s">
        <v>1601</v>
      </c>
    </row>
    <row r="108" spans="1:24" ht="72">
      <c r="A108" s="9" t="s">
        <v>1596</v>
      </c>
      <c r="B108" s="9" t="s">
        <v>70</v>
      </c>
      <c r="C108" s="9" t="s">
        <v>330</v>
      </c>
      <c r="D108" s="9" t="s">
        <v>27</v>
      </c>
      <c r="E108" s="9" t="s">
        <v>1199</v>
      </c>
      <c r="F108" s="9" t="s">
        <v>1199</v>
      </c>
      <c r="G108" s="9" t="s">
        <v>1597</v>
      </c>
      <c r="H108" s="9" t="s">
        <v>1602</v>
      </c>
      <c r="I108" s="9" t="s">
        <v>27</v>
      </c>
      <c r="J108" s="15">
        <v>2620</v>
      </c>
      <c r="K108" s="16" t="s">
        <v>27</v>
      </c>
      <c r="L108" s="9" t="s">
        <v>27</v>
      </c>
      <c r="M108" s="9">
        <v>2013</v>
      </c>
      <c r="N108" s="9" t="s">
        <v>31</v>
      </c>
      <c r="O108" s="9" t="s">
        <v>31</v>
      </c>
      <c r="P108" s="9">
        <v>2035</v>
      </c>
      <c r="Q108" s="9" t="s">
        <v>32</v>
      </c>
      <c r="R108" s="17">
        <v>0.508309513735</v>
      </c>
      <c r="S108" s="9">
        <v>2035</v>
      </c>
      <c r="T108" s="9" t="s">
        <v>27</v>
      </c>
      <c r="U108" s="9" t="s">
        <v>1599</v>
      </c>
      <c r="V108" s="9" t="s">
        <v>1600</v>
      </c>
      <c r="W108" s="9"/>
      <c r="X108" s="9" t="s">
        <v>1601</v>
      </c>
    </row>
    <row r="109" spans="1:24" ht="48">
      <c r="A109" s="9" t="s">
        <v>1596</v>
      </c>
      <c r="B109" s="9" t="s">
        <v>70</v>
      </c>
      <c r="C109" s="9" t="s">
        <v>247</v>
      </c>
      <c r="D109" s="9" t="s">
        <v>27</v>
      </c>
      <c r="E109" s="9" t="s">
        <v>1200</v>
      </c>
      <c r="F109" s="9" t="s">
        <v>1200</v>
      </c>
      <c r="G109" s="9" t="s">
        <v>1597</v>
      </c>
      <c r="H109" s="9" t="s">
        <v>1603</v>
      </c>
      <c r="I109" s="9" t="s">
        <v>27</v>
      </c>
      <c r="J109" s="15">
        <v>9228</v>
      </c>
      <c r="K109" s="16" t="s">
        <v>27</v>
      </c>
      <c r="L109" s="9" t="s">
        <v>27</v>
      </c>
      <c r="M109" s="9">
        <v>2013</v>
      </c>
      <c r="N109" s="9" t="s">
        <v>31</v>
      </c>
      <c r="O109" s="9" t="s">
        <v>31</v>
      </c>
      <c r="P109" s="9">
        <v>2035</v>
      </c>
      <c r="Q109" s="9" t="s">
        <v>32</v>
      </c>
      <c r="R109" s="17">
        <v>7.2647558116300006</v>
      </c>
      <c r="S109" s="9">
        <v>2035</v>
      </c>
      <c r="T109" s="9" t="s">
        <v>27</v>
      </c>
      <c r="U109" s="9" t="s">
        <v>1599</v>
      </c>
      <c r="V109" s="9" t="s">
        <v>1600</v>
      </c>
      <c r="W109" s="9"/>
      <c r="X109" s="9" t="s">
        <v>1601</v>
      </c>
    </row>
    <row r="110" spans="1:24" ht="48">
      <c r="A110" s="9" t="s">
        <v>1596</v>
      </c>
      <c r="B110" s="9" t="s">
        <v>70</v>
      </c>
      <c r="C110" s="9" t="s">
        <v>241</v>
      </c>
      <c r="D110" s="9" t="s">
        <v>27</v>
      </c>
      <c r="E110" s="9" t="s">
        <v>1201</v>
      </c>
      <c r="F110" s="9" t="s">
        <v>1201</v>
      </c>
      <c r="G110" s="9" t="s">
        <v>1597</v>
      </c>
      <c r="H110" s="9" t="s">
        <v>1605</v>
      </c>
      <c r="I110" s="9" t="s">
        <v>27</v>
      </c>
      <c r="J110" s="15">
        <v>39131</v>
      </c>
      <c r="K110" s="16" t="s">
        <v>27</v>
      </c>
      <c r="L110" s="9" t="s">
        <v>27</v>
      </c>
      <c r="M110" s="9">
        <v>2013</v>
      </c>
      <c r="N110" s="9" t="s">
        <v>31</v>
      </c>
      <c r="O110" s="9" t="s">
        <v>31</v>
      </c>
      <c r="P110" s="9">
        <v>2035</v>
      </c>
      <c r="Q110" s="9" t="s">
        <v>32</v>
      </c>
      <c r="R110" s="17">
        <v>18.045155653200002</v>
      </c>
      <c r="S110" s="9">
        <v>2035</v>
      </c>
      <c r="T110" s="9" t="s">
        <v>27</v>
      </c>
      <c r="U110" s="9" t="s">
        <v>1599</v>
      </c>
      <c r="V110" s="9" t="s">
        <v>1600</v>
      </c>
      <c r="W110" s="9"/>
      <c r="X110" s="9" t="s">
        <v>1601</v>
      </c>
    </row>
    <row r="111" spans="1:24" ht="60">
      <c r="A111" s="9" t="s">
        <v>1596</v>
      </c>
      <c r="B111" s="9" t="s">
        <v>70</v>
      </c>
      <c r="C111" s="9" t="s">
        <v>475</v>
      </c>
      <c r="D111" s="9" t="s">
        <v>27</v>
      </c>
      <c r="E111" s="9" t="s">
        <v>954</v>
      </c>
      <c r="F111" s="9" t="s">
        <v>954</v>
      </c>
      <c r="G111" s="9" t="s">
        <v>1597</v>
      </c>
      <c r="H111" s="9" t="s">
        <v>1598</v>
      </c>
      <c r="I111" s="9" t="s">
        <v>27</v>
      </c>
      <c r="J111" s="15">
        <v>3682</v>
      </c>
      <c r="K111" s="16" t="s">
        <v>27</v>
      </c>
      <c r="L111" s="9" t="s">
        <v>27</v>
      </c>
      <c r="M111" s="9">
        <v>2013</v>
      </c>
      <c r="N111" s="9" t="s">
        <v>31</v>
      </c>
      <c r="O111" s="9" t="s">
        <v>31</v>
      </c>
      <c r="P111" s="9">
        <v>2035</v>
      </c>
      <c r="Q111" s="9" t="s">
        <v>32</v>
      </c>
      <c r="R111" s="17">
        <v>3.03620943544</v>
      </c>
      <c r="S111" s="9">
        <v>2035</v>
      </c>
      <c r="T111" s="9" t="s">
        <v>27</v>
      </c>
      <c r="U111" s="9" t="s">
        <v>1599</v>
      </c>
      <c r="V111" s="9" t="s">
        <v>1600</v>
      </c>
      <c r="W111" s="9"/>
      <c r="X111" s="9" t="s">
        <v>1601</v>
      </c>
    </row>
    <row r="112" spans="1:24" ht="60">
      <c r="A112" s="9" t="s">
        <v>1596</v>
      </c>
      <c r="B112" s="9" t="s">
        <v>70</v>
      </c>
      <c r="C112" s="9" t="s">
        <v>346</v>
      </c>
      <c r="D112" s="9" t="s">
        <v>27</v>
      </c>
      <c r="E112" s="9" t="s">
        <v>1202</v>
      </c>
      <c r="F112" s="9" t="s">
        <v>1202</v>
      </c>
      <c r="G112" s="9" t="s">
        <v>1597</v>
      </c>
      <c r="H112" s="9" t="s">
        <v>1598</v>
      </c>
      <c r="I112" s="9" t="s">
        <v>27</v>
      </c>
      <c r="J112" s="15">
        <v>1732</v>
      </c>
      <c r="K112" s="16" t="s">
        <v>27</v>
      </c>
      <c r="L112" s="9" t="s">
        <v>27</v>
      </c>
      <c r="M112" s="9">
        <v>2013</v>
      </c>
      <c r="N112" s="9" t="s">
        <v>31</v>
      </c>
      <c r="O112" s="9" t="s">
        <v>31</v>
      </c>
      <c r="P112" s="9">
        <v>2035</v>
      </c>
      <c r="Q112" s="9" t="s">
        <v>32</v>
      </c>
      <c r="R112" s="17">
        <v>0.43493777770699998</v>
      </c>
      <c r="S112" s="9">
        <v>2035</v>
      </c>
      <c r="T112" s="9" t="s">
        <v>27</v>
      </c>
      <c r="U112" s="9" t="s">
        <v>1599</v>
      </c>
      <c r="V112" s="9" t="s">
        <v>1600</v>
      </c>
      <c r="W112" s="9"/>
      <c r="X112" s="9" t="s">
        <v>1601</v>
      </c>
    </row>
    <row r="113" spans="1:24" ht="60">
      <c r="A113" s="9" t="s">
        <v>1596</v>
      </c>
      <c r="B113" s="9" t="s">
        <v>70</v>
      </c>
      <c r="C113" s="9" t="s">
        <v>402</v>
      </c>
      <c r="D113" s="9" t="s">
        <v>27</v>
      </c>
      <c r="E113" s="9" t="s">
        <v>1203</v>
      </c>
      <c r="F113" s="9" t="s">
        <v>1203</v>
      </c>
      <c r="G113" s="9" t="s">
        <v>1597</v>
      </c>
      <c r="H113" s="9" t="s">
        <v>1598</v>
      </c>
      <c r="I113" s="9" t="s">
        <v>27</v>
      </c>
      <c r="J113" s="15">
        <v>7798</v>
      </c>
      <c r="K113" s="16" t="s">
        <v>27</v>
      </c>
      <c r="L113" s="9" t="s">
        <v>27</v>
      </c>
      <c r="M113" s="9">
        <v>2013</v>
      </c>
      <c r="N113" s="9" t="s">
        <v>31</v>
      </c>
      <c r="O113" s="9" t="s">
        <v>31</v>
      </c>
      <c r="P113" s="9">
        <v>2035</v>
      </c>
      <c r="Q113" s="9" t="s">
        <v>32</v>
      </c>
      <c r="R113" s="17">
        <v>2.9469581944300001</v>
      </c>
      <c r="S113" s="9">
        <v>2035</v>
      </c>
      <c r="T113" s="9" t="s">
        <v>27</v>
      </c>
      <c r="U113" s="9" t="s">
        <v>1599</v>
      </c>
      <c r="V113" s="9" t="s">
        <v>1600</v>
      </c>
      <c r="W113" s="9"/>
      <c r="X113" s="9" t="s">
        <v>1601</v>
      </c>
    </row>
    <row r="114" spans="1:24" ht="60">
      <c r="A114" s="9" t="s">
        <v>1596</v>
      </c>
      <c r="B114" s="9" t="s">
        <v>70</v>
      </c>
      <c r="C114" s="9" t="s">
        <v>270</v>
      </c>
      <c r="D114" s="9" t="s">
        <v>27</v>
      </c>
      <c r="E114" s="9" t="s">
        <v>1204</v>
      </c>
      <c r="F114" s="9" t="s">
        <v>1204</v>
      </c>
      <c r="G114" s="9" t="s">
        <v>1597</v>
      </c>
      <c r="H114" s="9" t="s">
        <v>1598</v>
      </c>
      <c r="I114" s="9" t="s">
        <v>27</v>
      </c>
      <c r="J114" s="15">
        <v>1409</v>
      </c>
      <c r="K114" s="16" t="s">
        <v>27</v>
      </c>
      <c r="L114" s="9" t="s">
        <v>27</v>
      </c>
      <c r="M114" s="9">
        <v>2013</v>
      </c>
      <c r="N114" s="9" t="s">
        <v>31</v>
      </c>
      <c r="O114" s="9" t="s">
        <v>31</v>
      </c>
      <c r="P114" s="9">
        <v>2035</v>
      </c>
      <c r="Q114" s="9" t="s">
        <v>32</v>
      </c>
      <c r="R114" s="17">
        <v>0.50409025999300006</v>
      </c>
      <c r="S114" s="9">
        <v>2035</v>
      </c>
      <c r="T114" s="9" t="s">
        <v>27</v>
      </c>
      <c r="U114" s="9" t="s">
        <v>1599</v>
      </c>
      <c r="V114" s="9" t="s">
        <v>1600</v>
      </c>
      <c r="W114" s="9"/>
      <c r="X114" s="9" t="s">
        <v>1601</v>
      </c>
    </row>
    <row r="115" spans="1:24" ht="60">
      <c r="A115" s="9" t="s">
        <v>1596</v>
      </c>
      <c r="B115" s="9" t="s">
        <v>70</v>
      </c>
      <c r="C115" s="9" t="s">
        <v>627</v>
      </c>
      <c r="D115" s="9" t="s">
        <v>27</v>
      </c>
      <c r="E115" s="9" t="s">
        <v>1205</v>
      </c>
      <c r="F115" s="9" t="s">
        <v>1205</v>
      </c>
      <c r="G115" s="9" t="s">
        <v>1597</v>
      </c>
      <c r="H115" s="9" t="s">
        <v>1598</v>
      </c>
      <c r="I115" s="9" t="s">
        <v>27</v>
      </c>
      <c r="J115" s="15">
        <v>18276</v>
      </c>
      <c r="K115" s="16" t="s">
        <v>27</v>
      </c>
      <c r="L115" s="9" t="s">
        <v>27</v>
      </c>
      <c r="M115" s="9">
        <v>2013</v>
      </c>
      <c r="N115" s="9" t="s">
        <v>31</v>
      </c>
      <c r="O115" s="9" t="s">
        <v>31</v>
      </c>
      <c r="P115" s="9">
        <v>2035</v>
      </c>
      <c r="Q115" s="9" t="s">
        <v>32</v>
      </c>
      <c r="R115" s="17">
        <v>10.5015703958</v>
      </c>
      <c r="S115" s="9">
        <v>2035</v>
      </c>
      <c r="T115" s="9" t="s">
        <v>27</v>
      </c>
      <c r="U115" s="9" t="s">
        <v>1599</v>
      </c>
      <c r="V115" s="9" t="s">
        <v>1600</v>
      </c>
      <c r="W115" s="9"/>
      <c r="X115" s="9" t="s">
        <v>1601</v>
      </c>
    </row>
    <row r="116" spans="1:24" ht="60">
      <c r="A116" s="9" t="s">
        <v>1596</v>
      </c>
      <c r="B116" s="9" t="s">
        <v>70</v>
      </c>
      <c r="C116" s="9" t="s">
        <v>355</v>
      </c>
      <c r="D116" s="9" t="s">
        <v>27</v>
      </c>
      <c r="E116" s="9" t="s">
        <v>1206</v>
      </c>
      <c r="F116" s="9" t="s">
        <v>1206</v>
      </c>
      <c r="G116" s="9" t="s">
        <v>1597</v>
      </c>
      <c r="H116" s="9" t="s">
        <v>1604</v>
      </c>
      <c r="I116" s="9" t="s">
        <v>27</v>
      </c>
      <c r="J116" s="15">
        <v>26001</v>
      </c>
      <c r="K116" s="16" t="s">
        <v>27</v>
      </c>
      <c r="L116" s="9" t="s">
        <v>27</v>
      </c>
      <c r="M116" s="9">
        <v>2013</v>
      </c>
      <c r="N116" s="9" t="s">
        <v>31</v>
      </c>
      <c r="O116" s="9" t="s">
        <v>31</v>
      </c>
      <c r="P116" s="9">
        <v>2035</v>
      </c>
      <c r="Q116" s="9" t="s">
        <v>32</v>
      </c>
      <c r="R116" s="17">
        <v>15.1345546036</v>
      </c>
      <c r="S116" s="9">
        <v>2035</v>
      </c>
      <c r="T116" s="9" t="s">
        <v>27</v>
      </c>
      <c r="U116" s="9" t="s">
        <v>1599</v>
      </c>
      <c r="V116" s="9" t="s">
        <v>1600</v>
      </c>
      <c r="W116" s="9"/>
      <c r="X116" s="9" t="s">
        <v>1601</v>
      </c>
    </row>
    <row r="117" spans="1:24" ht="48">
      <c r="A117" s="9" t="s">
        <v>1596</v>
      </c>
      <c r="B117" s="9" t="s">
        <v>70</v>
      </c>
      <c r="C117" s="9" t="s">
        <v>276</v>
      </c>
      <c r="D117" s="9" t="s">
        <v>27</v>
      </c>
      <c r="E117" s="9" t="s">
        <v>1207</v>
      </c>
      <c r="F117" s="9" t="s">
        <v>1207</v>
      </c>
      <c r="G117" s="9" t="s">
        <v>1597</v>
      </c>
      <c r="H117" s="9" t="s">
        <v>1603</v>
      </c>
      <c r="I117" s="9" t="s">
        <v>27</v>
      </c>
      <c r="J117" s="15">
        <v>10242</v>
      </c>
      <c r="K117" s="16" t="s">
        <v>27</v>
      </c>
      <c r="L117" s="9" t="s">
        <v>27</v>
      </c>
      <c r="M117" s="9">
        <v>2013</v>
      </c>
      <c r="N117" s="9" t="s">
        <v>31</v>
      </c>
      <c r="O117" s="9" t="s">
        <v>31</v>
      </c>
      <c r="P117" s="9">
        <v>2035</v>
      </c>
      <c r="Q117" s="9" t="s">
        <v>32</v>
      </c>
      <c r="R117" s="17">
        <v>4.5374877367600002</v>
      </c>
      <c r="S117" s="9">
        <v>2035</v>
      </c>
      <c r="T117" s="9" t="s">
        <v>27</v>
      </c>
      <c r="U117" s="9" t="s">
        <v>1599</v>
      </c>
      <c r="V117" s="9" t="s">
        <v>1600</v>
      </c>
      <c r="W117" s="9"/>
      <c r="X117" s="9" t="s">
        <v>1601</v>
      </c>
    </row>
    <row r="118" spans="1:24" ht="60">
      <c r="A118" s="9" t="s">
        <v>1596</v>
      </c>
      <c r="B118" s="9" t="s">
        <v>70</v>
      </c>
      <c r="C118" s="9" t="s">
        <v>136</v>
      </c>
      <c r="D118" s="9" t="s">
        <v>27</v>
      </c>
      <c r="E118" s="9" t="s">
        <v>956</v>
      </c>
      <c r="F118" s="9" t="s">
        <v>956</v>
      </c>
      <c r="G118" s="9" t="s">
        <v>1597</v>
      </c>
      <c r="H118" s="9" t="s">
        <v>1598</v>
      </c>
      <c r="I118" s="9" t="s">
        <v>27</v>
      </c>
      <c r="J118" s="15">
        <v>2930</v>
      </c>
      <c r="K118" s="16" t="s">
        <v>27</v>
      </c>
      <c r="L118" s="9" t="s">
        <v>27</v>
      </c>
      <c r="M118" s="9">
        <v>2013</v>
      </c>
      <c r="N118" s="9" t="s">
        <v>31</v>
      </c>
      <c r="O118" s="9" t="s">
        <v>31</v>
      </c>
      <c r="P118" s="9">
        <v>2035</v>
      </c>
      <c r="Q118" s="9" t="s">
        <v>32</v>
      </c>
      <c r="R118" s="17">
        <v>1.76214845326</v>
      </c>
      <c r="S118" s="9">
        <v>2035</v>
      </c>
      <c r="T118" s="9" t="s">
        <v>27</v>
      </c>
      <c r="U118" s="9" t="s">
        <v>1599</v>
      </c>
      <c r="V118" s="9" t="s">
        <v>1600</v>
      </c>
      <c r="W118" s="9"/>
      <c r="X118" s="9" t="s">
        <v>1601</v>
      </c>
    </row>
    <row r="119" spans="1:24" ht="48">
      <c r="A119" s="9" t="s">
        <v>1596</v>
      </c>
      <c r="B119" s="9" t="s">
        <v>70</v>
      </c>
      <c r="C119" s="9" t="s">
        <v>276</v>
      </c>
      <c r="D119" s="9" t="s">
        <v>27</v>
      </c>
      <c r="E119" s="9" t="s">
        <v>1208</v>
      </c>
      <c r="F119" s="9" t="s">
        <v>1208</v>
      </c>
      <c r="G119" s="9" t="s">
        <v>1597</v>
      </c>
      <c r="H119" s="9" t="s">
        <v>1603</v>
      </c>
      <c r="I119" s="9" t="s">
        <v>27</v>
      </c>
      <c r="J119" s="15">
        <v>14873</v>
      </c>
      <c r="K119" s="16" t="s">
        <v>27</v>
      </c>
      <c r="L119" s="9" t="s">
        <v>27</v>
      </c>
      <c r="M119" s="9">
        <v>2013</v>
      </c>
      <c r="N119" s="9" t="s">
        <v>31</v>
      </c>
      <c r="O119" s="9" t="s">
        <v>31</v>
      </c>
      <c r="P119" s="9">
        <v>2035</v>
      </c>
      <c r="Q119" s="9" t="s">
        <v>32</v>
      </c>
      <c r="R119" s="17">
        <v>7.0003375229599998</v>
      </c>
      <c r="S119" s="9">
        <v>2035</v>
      </c>
      <c r="T119" s="9" t="s">
        <v>27</v>
      </c>
      <c r="U119" s="9" t="s">
        <v>1599</v>
      </c>
      <c r="V119" s="9" t="s">
        <v>1600</v>
      </c>
      <c r="W119" s="9"/>
      <c r="X119" s="9" t="s">
        <v>1601</v>
      </c>
    </row>
    <row r="120" spans="1:24" ht="48">
      <c r="A120" s="9" t="s">
        <v>1596</v>
      </c>
      <c r="B120" s="9" t="s">
        <v>70</v>
      </c>
      <c r="C120" s="9" t="s">
        <v>270</v>
      </c>
      <c r="D120" s="9" t="s">
        <v>27</v>
      </c>
      <c r="E120" s="9" t="s">
        <v>1209</v>
      </c>
      <c r="F120" s="9" t="s">
        <v>1209</v>
      </c>
      <c r="G120" s="9" t="s">
        <v>1597</v>
      </c>
      <c r="H120" s="9" t="s">
        <v>1603</v>
      </c>
      <c r="I120" s="9" t="s">
        <v>27</v>
      </c>
      <c r="J120" s="15">
        <v>11795</v>
      </c>
      <c r="K120" s="16" t="s">
        <v>27</v>
      </c>
      <c r="L120" s="9" t="s">
        <v>27</v>
      </c>
      <c r="M120" s="9">
        <v>2013</v>
      </c>
      <c r="N120" s="9" t="s">
        <v>31</v>
      </c>
      <c r="O120" s="9" t="s">
        <v>31</v>
      </c>
      <c r="P120" s="9">
        <v>2035</v>
      </c>
      <c r="Q120" s="9" t="s">
        <v>32</v>
      </c>
      <c r="R120" s="17">
        <v>5.9351913673699999</v>
      </c>
      <c r="S120" s="9">
        <v>2035</v>
      </c>
      <c r="T120" s="9" t="s">
        <v>27</v>
      </c>
      <c r="U120" s="9" t="s">
        <v>1599</v>
      </c>
      <c r="V120" s="9" t="s">
        <v>1600</v>
      </c>
      <c r="W120" s="9"/>
      <c r="X120" s="9" t="s">
        <v>1601</v>
      </c>
    </row>
    <row r="121" spans="1:24" ht="72">
      <c r="A121" s="9" t="s">
        <v>1596</v>
      </c>
      <c r="B121" s="9" t="s">
        <v>70</v>
      </c>
      <c r="C121" s="9" t="s">
        <v>157</v>
      </c>
      <c r="D121" s="9" t="s">
        <v>27</v>
      </c>
      <c r="E121" s="9" t="s">
        <v>1210</v>
      </c>
      <c r="F121" s="9" t="s">
        <v>1210</v>
      </c>
      <c r="G121" s="9" t="s">
        <v>1597</v>
      </c>
      <c r="H121" s="9" t="s">
        <v>1602</v>
      </c>
      <c r="I121" s="9" t="s">
        <v>27</v>
      </c>
      <c r="J121" s="15">
        <v>16861</v>
      </c>
      <c r="K121" s="16" t="s">
        <v>27</v>
      </c>
      <c r="L121" s="9" t="s">
        <v>27</v>
      </c>
      <c r="M121" s="9">
        <v>2013</v>
      </c>
      <c r="N121" s="9" t="s">
        <v>31</v>
      </c>
      <c r="O121" s="9" t="s">
        <v>31</v>
      </c>
      <c r="P121" s="9">
        <v>2035</v>
      </c>
      <c r="Q121" s="9" t="s">
        <v>32</v>
      </c>
      <c r="R121" s="17">
        <v>3.2487751398200002</v>
      </c>
      <c r="S121" s="9">
        <v>2035</v>
      </c>
      <c r="T121" s="9" t="s">
        <v>27</v>
      </c>
      <c r="U121" s="9" t="s">
        <v>1599</v>
      </c>
      <c r="V121" s="9" t="s">
        <v>1600</v>
      </c>
      <c r="W121" s="9"/>
      <c r="X121" s="9" t="s">
        <v>1601</v>
      </c>
    </row>
    <row r="122" spans="1:24" ht="60">
      <c r="A122" s="9" t="s">
        <v>1596</v>
      </c>
      <c r="B122" s="9" t="s">
        <v>70</v>
      </c>
      <c r="C122" s="9" t="s">
        <v>43</v>
      </c>
      <c r="D122" s="9" t="s">
        <v>27</v>
      </c>
      <c r="E122" s="9" t="s">
        <v>529</v>
      </c>
      <c r="F122" s="9" t="s">
        <v>529</v>
      </c>
      <c r="G122" s="9" t="s">
        <v>1597</v>
      </c>
      <c r="H122" s="9" t="s">
        <v>1598</v>
      </c>
      <c r="I122" s="9" t="s">
        <v>27</v>
      </c>
      <c r="J122" s="15">
        <v>2021</v>
      </c>
      <c r="K122" s="16" t="s">
        <v>27</v>
      </c>
      <c r="L122" s="9" t="s">
        <v>27</v>
      </c>
      <c r="M122" s="9">
        <v>2013</v>
      </c>
      <c r="N122" s="9" t="s">
        <v>31</v>
      </c>
      <c r="O122" s="9" t="s">
        <v>31</v>
      </c>
      <c r="P122" s="9">
        <v>2035</v>
      </c>
      <c r="Q122" s="9" t="s">
        <v>32</v>
      </c>
      <c r="R122" s="17">
        <v>3.6696790534299999</v>
      </c>
      <c r="S122" s="9">
        <v>2035</v>
      </c>
      <c r="T122" s="9" t="s">
        <v>27</v>
      </c>
      <c r="U122" s="9" t="s">
        <v>1599</v>
      </c>
      <c r="V122" s="9" t="s">
        <v>1600</v>
      </c>
      <c r="W122" s="9"/>
      <c r="X122" s="9" t="s">
        <v>1601</v>
      </c>
    </row>
    <row r="123" spans="1:24" ht="60">
      <c r="A123" s="9" t="s">
        <v>1596</v>
      </c>
      <c r="B123" s="9" t="s">
        <v>70</v>
      </c>
      <c r="C123" s="9" t="s">
        <v>270</v>
      </c>
      <c r="D123" s="9" t="s">
        <v>27</v>
      </c>
      <c r="E123" s="9" t="s">
        <v>1211</v>
      </c>
      <c r="F123" s="9" t="s">
        <v>1211</v>
      </c>
      <c r="G123" s="9" t="s">
        <v>1597</v>
      </c>
      <c r="H123" s="9" t="s">
        <v>1598</v>
      </c>
      <c r="I123" s="9" t="s">
        <v>27</v>
      </c>
      <c r="J123" s="15">
        <v>55999</v>
      </c>
      <c r="K123" s="16" t="s">
        <v>27</v>
      </c>
      <c r="L123" s="9" t="s">
        <v>27</v>
      </c>
      <c r="M123" s="9">
        <v>2013</v>
      </c>
      <c r="N123" s="9" t="s">
        <v>31</v>
      </c>
      <c r="O123" s="9" t="s">
        <v>31</v>
      </c>
      <c r="P123" s="9">
        <v>2035</v>
      </c>
      <c r="Q123" s="9" t="s">
        <v>32</v>
      </c>
      <c r="R123" s="17">
        <v>12.821402884299999</v>
      </c>
      <c r="S123" s="9">
        <v>2035</v>
      </c>
      <c r="T123" s="9" t="s">
        <v>27</v>
      </c>
      <c r="U123" s="9" t="s">
        <v>1599</v>
      </c>
      <c r="V123" s="9" t="s">
        <v>1600</v>
      </c>
      <c r="W123" s="9"/>
      <c r="X123" s="9" t="s">
        <v>1601</v>
      </c>
    </row>
    <row r="124" spans="1:24" ht="60">
      <c r="A124" s="9" t="s">
        <v>1596</v>
      </c>
      <c r="B124" s="9" t="s">
        <v>70</v>
      </c>
      <c r="C124" s="9" t="s">
        <v>270</v>
      </c>
      <c r="D124" s="9" t="s">
        <v>27</v>
      </c>
      <c r="E124" s="9" t="s">
        <v>1212</v>
      </c>
      <c r="F124" s="9" t="s">
        <v>1212</v>
      </c>
      <c r="G124" s="9" t="s">
        <v>1597</v>
      </c>
      <c r="H124" s="9" t="s">
        <v>1598</v>
      </c>
      <c r="I124" s="9" t="s">
        <v>27</v>
      </c>
      <c r="J124" s="15">
        <v>9127</v>
      </c>
      <c r="K124" s="16" t="s">
        <v>27</v>
      </c>
      <c r="L124" s="9" t="s">
        <v>27</v>
      </c>
      <c r="M124" s="9">
        <v>2013</v>
      </c>
      <c r="N124" s="9" t="s">
        <v>31</v>
      </c>
      <c r="O124" s="9" t="s">
        <v>31</v>
      </c>
      <c r="P124" s="9">
        <v>2035</v>
      </c>
      <c r="Q124" s="9" t="s">
        <v>32</v>
      </c>
      <c r="R124" s="17">
        <v>4.2440324276400005</v>
      </c>
      <c r="S124" s="9">
        <v>2035</v>
      </c>
      <c r="T124" s="9" t="s">
        <v>27</v>
      </c>
      <c r="U124" s="9" t="s">
        <v>1599</v>
      </c>
      <c r="V124" s="9" t="s">
        <v>1600</v>
      </c>
      <c r="W124" s="9"/>
      <c r="X124" s="9" t="s">
        <v>1601</v>
      </c>
    </row>
    <row r="125" spans="1:24" ht="48">
      <c r="A125" s="9" t="s">
        <v>1596</v>
      </c>
      <c r="B125" s="9" t="s">
        <v>70</v>
      </c>
      <c r="C125" s="9" t="s">
        <v>157</v>
      </c>
      <c r="D125" s="9" t="s">
        <v>27</v>
      </c>
      <c r="E125" s="9" t="s">
        <v>1213</v>
      </c>
      <c r="F125" s="9" t="s">
        <v>1213</v>
      </c>
      <c r="G125" s="9" t="s">
        <v>1597</v>
      </c>
      <c r="H125" s="9" t="s">
        <v>1603</v>
      </c>
      <c r="I125" s="9" t="s">
        <v>27</v>
      </c>
      <c r="J125" s="15">
        <v>7137</v>
      </c>
      <c r="K125" s="16" t="s">
        <v>27</v>
      </c>
      <c r="L125" s="9" t="s">
        <v>27</v>
      </c>
      <c r="M125" s="9">
        <v>2013</v>
      </c>
      <c r="N125" s="9" t="s">
        <v>31</v>
      </c>
      <c r="O125" s="9" t="s">
        <v>31</v>
      </c>
      <c r="P125" s="9">
        <v>2035</v>
      </c>
      <c r="Q125" s="9" t="s">
        <v>32</v>
      </c>
      <c r="R125" s="17">
        <v>4.9395999366199996</v>
      </c>
      <c r="S125" s="9">
        <v>2035</v>
      </c>
      <c r="T125" s="9" t="s">
        <v>27</v>
      </c>
      <c r="U125" s="9" t="s">
        <v>1599</v>
      </c>
      <c r="V125" s="9" t="s">
        <v>1600</v>
      </c>
      <c r="W125" s="9"/>
      <c r="X125" s="9" t="s">
        <v>1601</v>
      </c>
    </row>
    <row r="126" spans="1:24" ht="60">
      <c r="A126" s="9" t="s">
        <v>1596</v>
      </c>
      <c r="B126" s="9" t="s">
        <v>70</v>
      </c>
      <c r="C126" s="9" t="s">
        <v>112</v>
      </c>
      <c r="D126" s="9" t="s">
        <v>27</v>
      </c>
      <c r="E126" s="9" t="s">
        <v>1214</v>
      </c>
      <c r="F126" s="9" t="s">
        <v>1214</v>
      </c>
      <c r="G126" s="9" t="s">
        <v>1597</v>
      </c>
      <c r="H126" s="9" t="s">
        <v>1598</v>
      </c>
      <c r="I126" s="9" t="s">
        <v>27</v>
      </c>
      <c r="J126" s="15">
        <v>13726</v>
      </c>
      <c r="K126" s="16" t="s">
        <v>27</v>
      </c>
      <c r="L126" s="9" t="s">
        <v>27</v>
      </c>
      <c r="M126" s="9">
        <v>2013</v>
      </c>
      <c r="N126" s="9" t="s">
        <v>31</v>
      </c>
      <c r="O126" s="9" t="s">
        <v>31</v>
      </c>
      <c r="P126" s="9">
        <v>2035</v>
      </c>
      <c r="Q126" s="9" t="s">
        <v>32</v>
      </c>
      <c r="R126" s="17">
        <v>4.8565002072199999</v>
      </c>
      <c r="S126" s="9">
        <v>2035</v>
      </c>
      <c r="T126" s="9" t="s">
        <v>27</v>
      </c>
      <c r="U126" s="9" t="s">
        <v>1599</v>
      </c>
      <c r="V126" s="9" t="s">
        <v>1600</v>
      </c>
      <c r="W126" s="9"/>
      <c r="X126" s="9" t="s">
        <v>1601</v>
      </c>
    </row>
    <row r="127" spans="1:24" ht="48">
      <c r="A127" s="9" t="s">
        <v>1596</v>
      </c>
      <c r="B127" s="9" t="s">
        <v>70</v>
      </c>
      <c r="C127" s="9" t="s">
        <v>270</v>
      </c>
      <c r="D127" s="9" t="s">
        <v>27</v>
      </c>
      <c r="E127" s="9" t="s">
        <v>531</v>
      </c>
      <c r="F127" s="9" t="s">
        <v>531</v>
      </c>
      <c r="G127" s="9" t="s">
        <v>1597</v>
      </c>
      <c r="H127" s="9" t="s">
        <v>1603</v>
      </c>
      <c r="I127" s="9" t="s">
        <v>27</v>
      </c>
      <c r="J127" s="15">
        <v>20608</v>
      </c>
      <c r="K127" s="16" t="s">
        <v>27</v>
      </c>
      <c r="L127" s="9" t="s">
        <v>27</v>
      </c>
      <c r="M127" s="9">
        <v>2013</v>
      </c>
      <c r="N127" s="9" t="s">
        <v>31</v>
      </c>
      <c r="O127" s="9" t="s">
        <v>31</v>
      </c>
      <c r="P127" s="9">
        <v>2035</v>
      </c>
      <c r="Q127" s="9" t="s">
        <v>32</v>
      </c>
      <c r="R127" s="17">
        <v>9.9087277429</v>
      </c>
      <c r="S127" s="9">
        <v>2035</v>
      </c>
      <c r="T127" s="9" t="s">
        <v>27</v>
      </c>
      <c r="U127" s="9" t="s">
        <v>1599</v>
      </c>
      <c r="V127" s="9" t="s">
        <v>1600</v>
      </c>
      <c r="W127" s="9"/>
      <c r="X127" s="9" t="s">
        <v>1601</v>
      </c>
    </row>
    <row r="128" spans="1:24" ht="60">
      <c r="A128" s="9" t="s">
        <v>1596</v>
      </c>
      <c r="B128" s="9" t="s">
        <v>70</v>
      </c>
      <c r="C128" s="9" t="s">
        <v>346</v>
      </c>
      <c r="D128" s="9" t="s">
        <v>27</v>
      </c>
      <c r="E128" s="9" t="s">
        <v>1216</v>
      </c>
      <c r="F128" s="9" t="s">
        <v>1216</v>
      </c>
      <c r="G128" s="9" t="s">
        <v>1597</v>
      </c>
      <c r="H128" s="9" t="s">
        <v>1598</v>
      </c>
      <c r="I128" s="9" t="s">
        <v>27</v>
      </c>
      <c r="J128" s="15">
        <v>2286</v>
      </c>
      <c r="K128" s="16" t="s">
        <v>27</v>
      </c>
      <c r="L128" s="9" t="s">
        <v>27</v>
      </c>
      <c r="M128" s="9">
        <v>2013</v>
      </c>
      <c r="N128" s="9" t="s">
        <v>31</v>
      </c>
      <c r="O128" s="9" t="s">
        <v>31</v>
      </c>
      <c r="P128" s="9">
        <v>2035</v>
      </c>
      <c r="Q128" s="9" t="s">
        <v>32</v>
      </c>
      <c r="R128" s="17">
        <v>1.45410081412</v>
      </c>
      <c r="S128" s="9">
        <v>2035</v>
      </c>
      <c r="T128" s="9" t="s">
        <v>27</v>
      </c>
      <c r="U128" s="9" t="s">
        <v>1599</v>
      </c>
      <c r="V128" s="9" t="s">
        <v>1600</v>
      </c>
      <c r="W128" s="9"/>
      <c r="X128" s="9" t="s">
        <v>1601</v>
      </c>
    </row>
    <row r="129" spans="1:24" ht="60">
      <c r="A129" s="9" t="s">
        <v>1596</v>
      </c>
      <c r="B129" s="9" t="s">
        <v>70</v>
      </c>
      <c r="C129" s="9" t="s">
        <v>330</v>
      </c>
      <c r="D129" s="9" t="s">
        <v>27</v>
      </c>
      <c r="E129" s="9" t="s">
        <v>1217</v>
      </c>
      <c r="F129" s="9" t="s">
        <v>1217</v>
      </c>
      <c r="G129" s="9" t="s">
        <v>1597</v>
      </c>
      <c r="H129" s="9" t="s">
        <v>1598</v>
      </c>
      <c r="I129" s="9" t="s">
        <v>27</v>
      </c>
      <c r="J129" s="15">
        <v>10773</v>
      </c>
      <c r="K129" s="16" t="s">
        <v>27</v>
      </c>
      <c r="L129" s="9" t="s">
        <v>27</v>
      </c>
      <c r="M129" s="9">
        <v>2013</v>
      </c>
      <c r="N129" s="9" t="s">
        <v>31</v>
      </c>
      <c r="O129" s="9" t="s">
        <v>31</v>
      </c>
      <c r="P129" s="9">
        <v>2035</v>
      </c>
      <c r="Q129" s="9" t="s">
        <v>32</v>
      </c>
      <c r="R129" s="17">
        <v>4.7414057135300007</v>
      </c>
      <c r="S129" s="9">
        <v>2035</v>
      </c>
      <c r="T129" s="9" t="s">
        <v>27</v>
      </c>
      <c r="U129" s="9" t="s">
        <v>1599</v>
      </c>
      <c r="V129" s="9" t="s">
        <v>1600</v>
      </c>
      <c r="W129" s="9"/>
      <c r="X129" s="9" t="s">
        <v>1601</v>
      </c>
    </row>
    <row r="130" spans="1:24" ht="72">
      <c r="A130" s="9" t="s">
        <v>1596</v>
      </c>
      <c r="B130" s="9" t="s">
        <v>70</v>
      </c>
      <c r="C130" s="9" t="s">
        <v>234</v>
      </c>
      <c r="D130" s="9" t="s">
        <v>27</v>
      </c>
      <c r="E130" s="9" t="s">
        <v>1215</v>
      </c>
      <c r="F130" s="9" t="s">
        <v>1215</v>
      </c>
      <c r="G130" s="9" t="s">
        <v>1597</v>
      </c>
      <c r="H130" s="9" t="s">
        <v>1602</v>
      </c>
      <c r="I130" s="9" t="s">
        <v>27</v>
      </c>
      <c r="J130" s="15">
        <v>4896</v>
      </c>
      <c r="K130" s="16" t="s">
        <v>27</v>
      </c>
      <c r="L130" s="9" t="s">
        <v>27</v>
      </c>
      <c r="M130" s="9">
        <v>2013</v>
      </c>
      <c r="N130" s="9" t="s">
        <v>31</v>
      </c>
      <c r="O130" s="9" t="s">
        <v>31</v>
      </c>
      <c r="P130" s="9">
        <v>2035</v>
      </c>
      <c r="Q130" s="9" t="s">
        <v>32</v>
      </c>
      <c r="R130" s="17">
        <v>2.8672173622899999</v>
      </c>
      <c r="S130" s="9">
        <v>2035</v>
      </c>
      <c r="T130" s="9" t="s">
        <v>27</v>
      </c>
      <c r="U130" s="9" t="s">
        <v>1599</v>
      </c>
      <c r="V130" s="9" t="s">
        <v>1600</v>
      </c>
      <c r="W130" s="9"/>
      <c r="X130" s="9" t="s">
        <v>1601</v>
      </c>
    </row>
    <row r="131" spans="1:24" ht="60">
      <c r="A131" s="9" t="s">
        <v>1596</v>
      </c>
      <c r="B131" s="9" t="s">
        <v>70</v>
      </c>
      <c r="C131" s="9" t="s">
        <v>270</v>
      </c>
      <c r="D131" s="9" t="s">
        <v>27</v>
      </c>
      <c r="E131" s="9" t="s">
        <v>533</v>
      </c>
      <c r="F131" s="9" t="s">
        <v>533</v>
      </c>
      <c r="G131" s="9" t="s">
        <v>1597</v>
      </c>
      <c r="H131" s="9" t="s">
        <v>1598</v>
      </c>
      <c r="I131" s="9" t="s">
        <v>27</v>
      </c>
      <c r="J131" s="15">
        <v>11136</v>
      </c>
      <c r="K131" s="16" t="s">
        <v>27</v>
      </c>
      <c r="L131" s="9" t="s">
        <v>27</v>
      </c>
      <c r="M131" s="9">
        <v>2013</v>
      </c>
      <c r="N131" s="9" t="s">
        <v>31</v>
      </c>
      <c r="O131" s="9" t="s">
        <v>31</v>
      </c>
      <c r="P131" s="9">
        <v>2035</v>
      </c>
      <c r="Q131" s="9" t="s">
        <v>32</v>
      </c>
      <c r="R131" s="17">
        <v>4.6437088185799995</v>
      </c>
      <c r="S131" s="9">
        <v>2035</v>
      </c>
      <c r="T131" s="9" t="s">
        <v>27</v>
      </c>
      <c r="U131" s="9" t="s">
        <v>1599</v>
      </c>
      <c r="V131" s="9" t="s">
        <v>1600</v>
      </c>
      <c r="W131" s="9"/>
      <c r="X131" s="9" t="s">
        <v>1601</v>
      </c>
    </row>
    <row r="132" spans="1:24" ht="60">
      <c r="A132" s="9" t="s">
        <v>1596</v>
      </c>
      <c r="B132" s="9" t="s">
        <v>70</v>
      </c>
      <c r="C132" s="9" t="s">
        <v>136</v>
      </c>
      <c r="D132" s="9" t="s">
        <v>27</v>
      </c>
      <c r="E132" s="9" t="s">
        <v>958</v>
      </c>
      <c r="F132" s="9" t="s">
        <v>958</v>
      </c>
      <c r="G132" s="9" t="s">
        <v>1597</v>
      </c>
      <c r="H132" s="9" t="s">
        <v>1598</v>
      </c>
      <c r="I132" s="9" t="s">
        <v>27</v>
      </c>
      <c r="J132" s="15">
        <v>3302</v>
      </c>
      <c r="K132" s="16" t="s">
        <v>27</v>
      </c>
      <c r="L132" s="9" t="s">
        <v>27</v>
      </c>
      <c r="M132" s="9">
        <v>2013</v>
      </c>
      <c r="N132" s="9" t="s">
        <v>31</v>
      </c>
      <c r="O132" s="9" t="s">
        <v>31</v>
      </c>
      <c r="P132" s="9">
        <v>2035</v>
      </c>
      <c r="Q132" s="9" t="s">
        <v>32</v>
      </c>
      <c r="R132" s="17">
        <v>3.46095274869</v>
      </c>
      <c r="S132" s="9">
        <v>2035</v>
      </c>
      <c r="T132" s="9" t="s">
        <v>27</v>
      </c>
      <c r="U132" s="9" t="s">
        <v>1599</v>
      </c>
      <c r="V132" s="9" t="s">
        <v>1600</v>
      </c>
      <c r="W132" s="9"/>
      <c r="X132" s="9" t="s">
        <v>1601</v>
      </c>
    </row>
    <row r="133" spans="1:24" ht="60">
      <c r="A133" s="9" t="s">
        <v>1596</v>
      </c>
      <c r="B133" s="9" t="s">
        <v>70</v>
      </c>
      <c r="C133" s="9" t="s">
        <v>475</v>
      </c>
      <c r="D133" s="9" t="s">
        <v>27</v>
      </c>
      <c r="E133" s="9" t="s">
        <v>960</v>
      </c>
      <c r="F133" s="9" t="s">
        <v>960</v>
      </c>
      <c r="G133" s="9" t="s">
        <v>1597</v>
      </c>
      <c r="H133" s="9" t="s">
        <v>1598</v>
      </c>
      <c r="I133" s="9" t="s">
        <v>27</v>
      </c>
      <c r="J133" s="15">
        <v>2444</v>
      </c>
      <c r="K133" s="16" t="s">
        <v>27</v>
      </c>
      <c r="L133" s="9" t="s">
        <v>27</v>
      </c>
      <c r="M133" s="9">
        <v>2013</v>
      </c>
      <c r="N133" s="9" t="s">
        <v>31</v>
      </c>
      <c r="O133" s="9" t="s">
        <v>31</v>
      </c>
      <c r="P133" s="9">
        <v>2035</v>
      </c>
      <c r="Q133" s="9" t="s">
        <v>32</v>
      </c>
      <c r="R133" s="17">
        <v>2.01534951965</v>
      </c>
      <c r="S133" s="9">
        <v>2035</v>
      </c>
      <c r="T133" s="9" t="s">
        <v>27</v>
      </c>
      <c r="U133" s="9" t="s">
        <v>1599</v>
      </c>
      <c r="V133" s="9" t="s">
        <v>1600</v>
      </c>
      <c r="W133" s="9"/>
      <c r="X133" s="9" t="s">
        <v>1601</v>
      </c>
    </row>
    <row r="134" spans="1:24" ht="60">
      <c r="A134" s="9" t="s">
        <v>1596</v>
      </c>
      <c r="B134" s="9" t="s">
        <v>70</v>
      </c>
      <c r="C134" s="9" t="s">
        <v>346</v>
      </c>
      <c r="D134" s="9" t="s">
        <v>27</v>
      </c>
      <c r="E134" s="9" t="s">
        <v>1218</v>
      </c>
      <c r="F134" s="9" t="s">
        <v>1218</v>
      </c>
      <c r="G134" s="9" t="s">
        <v>1597</v>
      </c>
      <c r="H134" s="9" t="s">
        <v>1598</v>
      </c>
      <c r="I134" s="9" t="s">
        <v>27</v>
      </c>
      <c r="J134" s="15">
        <v>2267</v>
      </c>
      <c r="K134" s="16" t="s">
        <v>27</v>
      </c>
      <c r="L134" s="9" t="s">
        <v>27</v>
      </c>
      <c r="M134" s="9">
        <v>2013</v>
      </c>
      <c r="N134" s="9" t="s">
        <v>31</v>
      </c>
      <c r="O134" s="9" t="s">
        <v>31</v>
      </c>
      <c r="P134" s="9">
        <v>2035</v>
      </c>
      <c r="Q134" s="9" t="s">
        <v>32</v>
      </c>
      <c r="R134" s="17">
        <v>1.76220141742</v>
      </c>
      <c r="S134" s="9">
        <v>2035</v>
      </c>
      <c r="T134" s="9" t="s">
        <v>27</v>
      </c>
      <c r="U134" s="9" t="s">
        <v>1599</v>
      </c>
      <c r="V134" s="9" t="s">
        <v>1600</v>
      </c>
      <c r="W134" s="9"/>
      <c r="X134" s="9" t="s">
        <v>1601</v>
      </c>
    </row>
    <row r="135" spans="1:24" ht="60">
      <c r="A135" s="9" t="s">
        <v>1596</v>
      </c>
      <c r="B135" s="9" t="s">
        <v>70</v>
      </c>
      <c r="C135" s="9" t="s">
        <v>298</v>
      </c>
      <c r="D135" s="9" t="s">
        <v>27</v>
      </c>
      <c r="E135" s="9" t="s">
        <v>1219</v>
      </c>
      <c r="F135" s="9" t="s">
        <v>1219</v>
      </c>
      <c r="G135" s="9" t="s">
        <v>1597</v>
      </c>
      <c r="H135" s="9" t="s">
        <v>1598</v>
      </c>
      <c r="I135" s="9" t="s">
        <v>27</v>
      </c>
      <c r="J135" s="15">
        <v>30623</v>
      </c>
      <c r="K135" s="16" t="s">
        <v>27</v>
      </c>
      <c r="L135" s="9" t="s">
        <v>27</v>
      </c>
      <c r="M135" s="9">
        <v>2013</v>
      </c>
      <c r="N135" s="9" t="s">
        <v>31</v>
      </c>
      <c r="O135" s="9" t="s">
        <v>31</v>
      </c>
      <c r="P135" s="9">
        <v>2035</v>
      </c>
      <c r="Q135" s="9" t="s">
        <v>32</v>
      </c>
      <c r="R135" s="17">
        <v>24.3035561437</v>
      </c>
      <c r="S135" s="9">
        <v>2035</v>
      </c>
      <c r="T135" s="9" t="s">
        <v>27</v>
      </c>
      <c r="U135" s="9" t="s">
        <v>1599</v>
      </c>
      <c r="V135" s="9" t="s">
        <v>1600</v>
      </c>
      <c r="W135" s="9"/>
      <c r="X135" s="9" t="s">
        <v>1601</v>
      </c>
    </row>
    <row r="136" spans="1:24" ht="72">
      <c r="A136" s="9" t="s">
        <v>1596</v>
      </c>
      <c r="B136" s="9" t="s">
        <v>70</v>
      </c>
      <c r="C136" s="9" t="s">
        <v>383</v>
      </c>
      <c r="D136" s="9" t="s">
        <v>27</v>
      </c>
      <c r="E136" s="9" t="s">
        <v>1220</v>
      </c>
      <c r="F136" s="9" t="s">
        <v>1220</v>
      </c>
      <c r="G136" s="9" t="s">
        <v>1597</v>
      </c>
      <c r="H136" s="9" t="s">
        <v>1602</v>
      </c>
      <c r="I136" s="9" t="s">
        <v>27</v>
      </c>
      <c r="J136" s="15">
        <v>5443</v>
      </c>
      <c r="K136" s="16" t="s">
        <v>27</v>
      </c>
      <c r="L136" s="9" t="s">
        <v>27</v>
      </c>
      <c r="M136" s="9">
        <v>2013</v>
      </c>
      <c r="N136" s="9" t="s">
        <v>31</v>
      </c>
      <c r="O136" s="9" t="s">
        <v>31</v>
      </c>
      <c r="P136" s="9">
        <v>2035</v>
      </c>
      <c r="Q136" s="9" t="s">
        <v>32</v>
      </c>
      <c r="R136" s="17">
        <v>0</v>
      </c>
      <c r="S136" s="9">
        <v>2035</v>
      </c>
      <c r="T136" s="9" t="s">
        <v>27</v>
      </c>
      <c r="U136" s="9" t="s">
        <v>1599</v>
      </c>
      <c r="V136" s="9" t="s">
        <v>1600</v>
      </c>
      <c r="W136" s="9"/>
      <c r="X136" s="9" t="s">
        <v>1601</v>
      </c>
    </row>
    <row r="137" spans="1:24" ht="60">
      <c r="A137" s="9" t="s">
        <v>1596</v>
      </c>
      <c r="B137" s="9" t="s">
        <v>70</v>
      </c>
      <c r="C137" s="9" t="s">
        <v>241</v>
      </c>
      <c r="D137" s="9" t="s">
        <v>27</v>
      </c>
      <c r="E137" s="9" t="s">
        <v>1221</v>
      </c>
      <c r="F137" s="9" t="s">
        <v>1221</v>
      </c>
      <c r="G137" s="9" t="s">
        <v>1597</v>
      </c>
      <c r="H137" s="9" t="s">
        <v>1606</v>
      </c>
      <c r="I137" s="9" t="s">
        <v>27</v>
      </c>
      <c r="J137" s="15">
        <v>8850</v>
      </c>
      <c r="K137" s="16" t="s">
        <v>27</v>
      </c>
      <c r="L137" s="9" t="s">
        <v>27</v>
      </c>
      <c r="M137" s="9">
        <v>2013</v>
      </c>
      <c r="N137" s="9" t="s">
        <v>31</v>
      </c>
      <c r="O137" s="9" t="s">
        <v>31</v>
      </c>
      <c r="P137" s="9">
        <v>2035</v>
      </c>
      <c r="Q137" s="9" t="s">
        <v>32</v>
      </c>
      <c r="R137" s="17">
        <v>11.460720416899999</v>
      </c>
      <c r="S137" s="9">
        <v>2035</v>
      </c>
      <c r="T137" s="9" t="s">
        <v>27</v>
      </c>
      <c r="U137" s="9" t="s">
        <v>1599</v>
      </c>
      <c r="V137" s="9" t="s">
        <v>1600</v>
      </c>
      <c r="W137" s="9"/>
      <c r="X137" s="9" t="s">
        <v>1601</v>
      </c>
    </row>
    <row r="138" spans="1:24" ht="48">
      <c r="A138" s="9" t="s">
        <v>1596</v>
      </c>
      <c r="B138" s="9" t="s">
        <v>70</v>
      </c>
      <c r="C138" s="9" t="s">
        <v>330</v>
      </c>
      <c r="D138" s="9" t="s">
        <v>27</v>
      </c>
      <c r="E138" s="9" t="s">
        <v>535</v>
      </c>
      <c r="F138" s="9" t="s">
        <v>535</v>
      </c>
      <c r="G138" s="9" t="s">
        <v>1597</v>
      </c>
      <c r="H138" s="9" t="s">
        <v>1603</v>
      </c>
      <c r="I138" s="9" t="s">
        <v>27</v>
      </c>
      <c r="J138" s="15">
        <v>15197</v>
      </c>
      <c r="K138" s="16" t="s">
        <v>27</v>
      </c>
      <c r="L138" s="9" t="s">
        <v>27</v>
      </c>
      <c r="M138" s="9">
        <v>2013</v>
      </c>
      <c r="N138" s="9" t="s">
        <v>31</v>
      </c>
      <c r="O138" s="9" t="s">
        <v>31</v>
      </c>
      <c r="P138" s="9">
        <v>2035</v>
      </c>
      <c r="Q138" s="9" t="s">
        <v>32</v>
      </c>
      <c r="R138" s="17">
        <v>7.3834717777599996</v>
      </c>
      <c r="S138" s="9">
        <v>2035</v>
      </c>
      <c r="T138" s="9" t="s">
        <v>27</v>
      </c>
      <c r="U138" s="9" t="s">
        <v>1599</v>
      </c>
      <c r="V138" s="9" t="s">
        <v>1600</v>
      </c>
      <c r="W138" s="9"/>
      <c r="X138" s="9" t="s">
        <v>1601</v>
      </c>
    </row>
    <row r="139" spans="1:24" ht="48">
      <c r="A139" s="9" t="s">
        <v>1596</v>
      </c>
      <c r="B139" s="9" t="s">
        <v>70</v>
      </c>
      <c r="C139" s="9" t="s">
        <v>468</v>
      </c>
      <c r="D139" s="9" t="s">
        <v>27</v>
      </c>
      <c r="E139" s="9" t="s">
        <v>1222</v>
      </c>
      <c r="F139" s="9" t="s">
        <v>1222</v>
      </c>
      <c r="G139" s="9" t="s">
        <v>1597</v>
      </c>
      <c r="H139" s="9" t="s">
        <v>1603</v>
      </c>
      <c r="I139" s="9" t="s">
        <v>27</v>
      </c>
      <c r="J139" s="15">
        <v>4441</v>
      </c>
      <c r="K139" s="16" t="s">
        <v>27</v>
      </c>
      <c r="L139" s="9" t="s">
        <v>27</v>
      </c>
      <c r="M139" s="9">
        <v>2013</v>
      </c>
      <c r="N139" s="9" t="s">
        <v>31</v>
      </c>
      <c r="O139" s="9" t="s">
        <v>31</v>
      </c>
      <c r="P139" s="9">
        <v>2035</v>
      </c>
      <c r="Q139" s="9" t="s">
        <v>32</v>
      </c>
      <c r="R139" s="17">
        <v>3.0543518013100002</v>
      </c>
      <c r="S139" s="9">
        <v>2035</v>
      </c>
      <c r="T139" s="9" t="s">
        <v>27</v>
      </c>
      <c r="U139" s="9" t="s">
        <v>1599</v>
      </c>
      <c r="V139" s="9" t="s">
        <v>1600</v>
      </c>
      <c r="W139" s="9"/>
      <c r="X139" s="9" t="s">
        <v>1601</v>
      </c>
    </row>
    <row r="140" spans="1:24" ht="84">
      <c r="A140" s="9" t="s">
        <v>1596</v>
      </c>
      <c r="B140" s="9" t="s">
        <v>70</v>
      </c>
      <c r="C140" s="9" t="s">
        <v>288</v>
      </c>
      <c r="D140" s="9" t="s">
        <v>27</v>
      </c>
      <c r="E140" s="9" t="s">
        <v>1223</v>
      </c>
      <c r="F140" s="9" t="s">
        <v>1223</v>
      </c>
      <c r="G140" s="9" t="s">
        <v>1597</v>
      </c>
      <c r="H140" s="9" t="s">
        <v>1609</v>
      </c>
      <c r="I140" s="9" t="s">
        <v>27</v>
      </c>
      <c r="J140" s="15">
        <v>12977</v>
      </c>
      <c r="K140" s="16" t="s">
        <v>27</v>
      </c>
      <c r="L140" s="9" t="s">
        <v>27</v>
      </c>
      <c r="M140" s="9">
        <v>2013</v>
      </c>
      <c r="N140" s="9" t="s">
        <v>31</v>
      </c>
      <c r="O140" s="9" t="s">
        <v>31</v>
      </c>
      <c r="P140" s="9">
        <v>2035</v>
      </c>
      <c r="Q140" s="9" t="s">
        <v>32</v>
      </c>
      <c r="R140" s="17">
        <v>13.6711765039</v>
      </c>
      <c r="S140" s="9">
        <v>2035</v>
      </c>
      <c r="T140" s="9" t="s">
        <v>27</v>
      </c>
      <c r="U140" s="9" t="s">
        <v>1599</v>
      </c>
      <c r="V140" s="9" t="s">
        <v>1600</v>
      </c>
      <c r="W140" s="9"/>
      <c r="X140" s="9" t="s">
        <v>1601</v>
      </c>
    </row>
    <row r="141" spans="1:24" ht="60">
      <c r="A141" s="9" t="s">
        <v>1596</v>
      </c>
      <c r="B141" s="9" t="s">
        <v>70</v>
      </c>
      <c r="C141" s="9" t="s">
        <v>270</v>
      </c>
      <c r="D141" s="9" t="s">
        <v>27</v>
      </c>
      <c r="E141" s="9" t="s">
        <v>537</v>
      </c>
      <c r="F141" s="9" t="s">
        <v>537</v>
      </c>
      <c r="G141" s="9" t="s">
        <v>1597</v>
      </c>
      <c r="H141" s="9" t="s">
        <v>1598</v>
      </c>
      <c r="I141" s="9" t="s">
        <v>27</v>
      </c>
      <c r="J141" s="15">
        <v>7375</v>
      </c>
      <c r="K141" s="16" t="s">
        <v>27</v>
      </c>
      <c r="L141" s="9" t="s">
        <v>27</v>
      </c>
      <c r="M141" s="9">
        <v>2013</v>
      </c>
      <c r="N141" s="9" t="s">
        <v>31</v>
      </c>
      <c r="O141" s="9" t="s">
        <v>31</v>
      </c>
      <c r="P141" s="9">
        <v>2035</v>
      </c>
      <c r="Q141" s="9" t="s">
        <v>32</v>
      </c>
      <c r="R141" s="17">
        <v>3.7428714991799996</v>
      </c>
      <c r="S141" s="9">
        <v>2035</v>
      </c>
      <c r="T141" s="9" t="s">
        <v>27</v>
      </c>
      <c r="U141" s="9" t="s">
        <v>1599</v>
      </c>
      <c r="V141" s="9" t="s">
        <v>1600</v>
      </c>
      <c r="W141" s="9"/>
      <c r="X141" s="9" t="s">
        <v>1601</v>
      </c>
    </row>
    <row r="142" spans="1:24" ht="60">
      <c r="A142" s="9" t="s">
        <v>1596</v>
      </c>
      <c r="B142" s="9" t="s">
        <v>70</v>
      </c>
      <c r="C142" s="9" t="s">
        <v>346</v>
      </c>
      <c r="D142" s="9" t="s">
        <v>27</v>
      </c>
      <c r="E142" s="9" t="s">
        <v>1224</v>
      </c>
      <c r="F142" s="9" t="s">
        <v>1224</v>
      </c>
      <c r="G142" s="9" t="s">
        <v>1597</v>
      </c>
      <c r="H142" s="9" t="s">
        <v>1598</v>
      </c>
      <c r="I142" s="9" t="s">
        <v>27</v>
      </c>
      <c r="J142" s="15">
        <v>4479</v>
      </c>
      <c r="K142" s="16" t="s">
        <v>27</v>
      </c>
      <c r="L142" s="9" t="s">
        <v>27</v>
      </c>
      <c r="M142" s="9">
        <v>2013</v>
      </c>
      <c r="N142" s="9" t="s">
        <v>31</v>
      </c>
      <c r="O142" s="9" t="s">
        <v>31</v>
      </c>
      <c r="P142" s="9">
        <v>2035</v>
      </c>
      <c r="Q142" s="9" t="s">
        <v>32</v>
      </c>
      <c r="R142" s="17">
        <v>2.7468927461100003</v>
      </c>
      <c r="S142" s="9">
        <v>2035</v>
      </c>
      <c r="T142" s="9" t="s">
        <v>27</v>
      </c>
      <c r="U142" s="9" t="s">
        <v>1599</v>
      </c>
      <c r="V142" s="9" t="s">
        <v>1600</v>
      </c>
      <c r="W142" s="9"/>
      <c r="X142" s="9" t="s">
        <v>1601</v>
      </c>
    </row>
    <row r="143" spans="1:24" ht="60">
      <c r="A143" s="9" t="s">
        <v>1596</v>
      </c>
      <c r="B143" s="9" t="s">
        <v>70</v>
      </c>
      <c r="C143" s="9" t="s">
        <v>465</v>
      </c>
      <c r="D143" s="9" t="s">
        <v>27</v>
      </c>
      <c r="E143" s="9" t="s">
        <v>962</v>
      </c>
      <c r="F143" s="9" t="s">
        <v>962</v>
      </c>
      <c r="G143" s="9" t="s">
        <v>1597</v>
      </c>
      <c r="H143" s="9" t="s">
        <v>1598</v>
      </c>
      <c r="I143" s="9" t="s">
        <v>27</v>
      </c>
      <c r="J143" s="15">
        <v>7346</v>
      </c>
      <c r="K143" s="16" t="s">
        <v>27</v>
      </c>
      <c r="L143" s="9" t="s">
        <v>27</v>
      </c>
      <c r="M143" s="9">
        <v>2013</v>
      </c>
      <c r="N143" s="9" t="s">
        <v>31</v>
      </c>
      <c r="O143" s="9" t="s">
        <v>31</v>
      </c>
      <c r="P143" s="9">
        <v>2035</v>
      </c>
      <c r="Q143" s="9" t="s">
        <v>32</v>
      </c>
      <c r="R143" s="17">
        <v>2.5950184319799998</v>
      </c>
      <c r="S143" s="9">
        <v>2035</v>
      </c>
      <c r="T143" s="9" t="s">
        <v>27</v>
      </c>
      <c r="U143" s="9" t="s">
        <v>1599</v>
      </c>
      <c r="V143" s="9" t="s">
        <v>1600</v>
      </c>
      <c r="W143" s="9"/>
      <c r="X143" s="9" t="s">
        <v>1601</v>
      </c>
    </row>
    <row r="144" spans="1:24" ht="60">
      <c r="A144" s="9" t="s">
        <v>1596</v>
      </c>
      <c r="B144" s="9" t="s">
        <v>70</v>
      </c>
      <c r="C144" s="9" t="s">
        <v>346</v>
      </c>
      <c r="D144" s="9" t="s">
        <v>27</v>
      </c>
      <c r="E144" s="9" t="s">
        <v>1225</v>
      </c>
      <c r="F144" s="9" t="s">
        <v>1225</v>
      </c>
      <c r="G144" s="9" t="s">
        <v>1597</v>
      </c>
      <c r="H144" s="9" t="s">
        <v>1598</v>
      </c>
      <c r="I144" s="9" t="s">
        <v>27</v>
      </c>
      <c r="J144" s="15">
        <v>1148</v>
      </c>
      <c r="K144" s="16" t="s">
        <v>27</v>
      </c>
      <c r="L144" s="9" t="s">
        <v>27</v>
      </c>
      <c r="M144" s="9">
        <v>2013</v>
      </c>
      <c r="N144" s="9" t="s">
        <v>31</v>
      </c>
      <c r="O144" s="9" t="s">
        <v>31</v>
      </c>
      <c r="P144" s="9">
        <v>2035</v>
      </c>
      <c r="Q144" s="9" t="s">
        <v>32</v>
      </c>
      <c r="R144" s="17">
        <v>0.39707923304499998</v>
      </c>
      <c r="S144" s="9">
        <v>2035</v>
      </c>
      <c r="T144" s="9" t="s">
        <v>27</v>
      </c>
      <c r="U144" s="9" t="s">
        <v>1599</v>
      </c>
      <c r="V144" s="9" t="s">
        <v>1600</v>
      </c>
      <c r="W144" s="9"/>
      <c r="X144" s="9" t="s">
        <v>1601</v>
      </c>
    </row>
    <row r="145" spans="1:24" ht="48">
      <c r="A145" s="9" t="s">
        <v>1596</v>
      </c>
      <c r="B145" s="9" t="s">
        <v>70</v>
      </c>
      <c r="C145" s="9" t="s">
        <v>234</v>
      </c>
      <c r="D145" s="9" t="s">
        <v>27</v>
      </c>
      <c r="E145" s="9" t="s">
        <v>539</v>
      </c>
      <c r="F145" s="9" t="s">
        <v>539</v>
      </c>
      <c r="G145" s="9" t="s">
        <v>1597</v>
      </c>
      <c r="H145" s="9" t="s">
        <v>1603</v>
      </c>
      <c r="I145" s="9" t="s">
        <v>27</v>
      </c>
      <c r="J145" s="15">
        <v>21074</v>
      </c>
      <c r="K145" s="16" t="s">
        <v>27</v>
      </c>
      <c r="L145" s="9" t="s">
        <v>27</v>
      </c>
      <c r="M145" s="9">
        <v>2013</v>
      </c>
      <c r="N145" s="9" t="s">
        <v>31</v>
      </c>
      <c r="O145" s="9" t="s">
        <v>31</v>
      </c>
      <c r="P145" s="9">
        <v>2035</v>
      </c>
      <c r="Q145" s="9" t="s">
        <v>32</v>
      </c>
      <c r="R145" s="17">
        <v>12.814608034000001</v>
      </c>
      <c r="S145" s="9">
        <v>2035</v>
      </c>
      <c r="T145" s="9" t="s">
        <v>27</v>
      </c>
      <c r="U145" s="9" t="s">
        <v>1599</v>
      </c>
      <c r="V145" s="9" t="s">
        <v>1600</v>
      </c>
      <c r="W145" s="9"/>
      <c r="X145" s="9" t="s">
        <v>1601</v>
      </c>
    </row>
    <row r="146" spans="1:24" ht="72">
      <c r="A146" s="9" t="s">
        <v>1596</v>
      </c>
      <c r="B146" s="9" t="s">
        <v>70</v>
      </c>
      <c r="C146" s="9" t="s">
        <v>316</v>
      </c>
      <c r="D146" s="9" t="s">
        <v>27</v>
      </c>
      <c r="E146" s="9" t="s">
        <v>1226</v>
      </c>
      <c r="F146" s="9" t="s">
        <v>1226</v>
      </c>
      <c r="G146" s="9" t="s">
        <v>1597</v>
      </c>
      <c r="H146" s="9" t="s">
        <v>1602</v>
      </c>
      <c r="I146" s="9" t="s">
        <v>27</v>
      </c>
      <c r="J146" s="15">
        <v>26292</v>
      </c>
      <c r="K146" s="16" t="s">
        <v>27</v>
      </c>
      <c r="L146" s="9" t="s">
        <v>27</v>
      </c>
      <c r="M146" s="9">
        <v>2013</v>
      </c>
      <c r="N146" s="9" t="s">
        <v>31</v>
      </c>
      <c r="O146" s="9" t="s">
        <v>31</v>
      </c>
      <c r="P146" s="9">
        <v>2035</v>
      </c>
      <c r="Q146" s="9" t="s">
        <v>32</v>
      </c>
      <c r="R146" s="17">
        <v>12.459623054</v>
      </c>
      <c r="S146" s="9">
        <v>2035</v>
      </c>
      <c r="T146" s="9" t="s">
        <v>27</v>
      </c>
      <c r="U146" s="9" t="s">
        <v>1599</v>
      </c>
      <c r="V146" s="9" t="s">
        <v>1600</v>
      </c>
      <c r="W146" s="9"/>
      <c r="X146" s="9" t="s">
        <v>1601</v>
      </c>
    </row>
    <row r="147" spans="1:24" ht="48">
      <c r="A147" s="9" t="s">
        <v>1596</v>
      </c>
      <c r="B147" s="9" t="s">
        <v>70</v>
      </c>
      <c r="C147" s="9" t="s">
        <v>468</v>
      </c>
      <c r="D147" s="9" t="s">
        <v>27</v>
      </c>
      <c r="E147" s="9" t="s">
        <v>1227</v>
      </c>
      <c r="F147" s="9" t="s">
        <v>1227</v>
      </c>
      <c r="G147" s="9" t="s">
        <v>1597</v>
      </c>
      <c r="H147" s="9" t="s">
        <v>1605</v>
      </c>
      <c r="I147" s="9" t="s">
        <v>27</v>
      </c>
      <c r="J147" s="15">
        <v>87979</v>
      </c>
      <c r="K147" s="16" t="s">
        <v>27</v>
      </c>
      <c r="L147" s="9" t="s">
        <v>27</v>
      </c>
      <c r="M147" s="9">
        <v>2013</v>
      </c>
      <c r="N147" s="9" t="s">
        <v>31</v>
      </c>
      <c r="O147" s="9" t="s">
        <v>31</v>
      </c>
      <c r="P147" s="9">
        <v>2035</v>
      </c>
      <c r="Q147" s="9" t="s">
        <v>32</v>
      </c>
      <c r="R147" s="17">
        <v>61.518826097999998</v>
      </c>
      <c r="S147" s="9">
        <v>2035</v>
      </c>
      <c r="T147" s="9" t="s">
        <v>27</v>
      </c>
      <c r="U147" s="9" t="s">
        <v>1599</v>
      </c>
      <c r="V147" s="9" t="s">
        <v>1600</v>
      </c>
      <c r="W147" s="9"/>
      <c r="X147" s="9" t="s">
        <v>1601</v>
      </c>
    </row>
    <row r="148" spans="1:24" ht="60">
      <c r="A148" s="9" t="s">
        <v>1596</v>
      </c>
      <c r="B148" s="9" t="s">
        <v>70</v>
      </c>
      <c r="C148" s="9" t="s">
        <v>298</v>
      </c>
      <c r="D148" s="9" t="s">
        <v>27</v>
      </c>
      <c r="E148" s="9" t="s">
        <v>1228</v>
      </c>
      <c r="F148" s="9" t="s">
        <v>1228</v>
      </c>
      <c r="G148" s="9" t="s">
        <v>1597</v>
      </c>
      <c r="H148" s="9" t="s">
        <v>1604</v>
      </c>
      <c r="I148" s="9" t="s">
        <v>27</v>
      </c>
      <c r="J148" s="15">
        <v>7313</v>
      </c>
      <c r="K148" s="16" t="s">
        <v>27</v>
      </c>
      <c r="L148" s="9" t="s">
        <v>27</v>
      </c>
      <c r="M148" s="9">
        <v>2013</v>
      </c>
      <c r="N148" s="9" t="s">
        <v>31</v>
      </c>
      <c r="O148" s="9" t="s">
        <v>31</v>
      </c>
      <c r="P148" s="9">
        <v>2035</v>
      </c>
      <c r="Q148" s="9" t="s">
        <v>32</v>
      </c>
      <c r="R148" s="17">
        <v>3.7291539914</v>
      </c>
      <c r="S148" s="9">
        <v>2035</v>
      </c>
      <c r="T148" s="9" t="s">
        <v>27</v>
      </c>
      <c r="U148" s="9" t="s">
        <v>1599</v>
      </c>
      <c r="V148" s="9" t="s">
        <v>1600</v>
      </c>
      <c r="W148" s="9"/>
      <c r="X148" s="9" t="s">
        <v>1601</v>
      </c>
    </row>
    <row r="149" spans="1:24" ht="60">
      <c r="A149" s="9" t="s">
        <v>1596</v>
      </c>
      <c r="B149" s="9" t="s">
        <v>70</v>
      </c>
      <c r="C149" s="9" t="s">
        <v>355</v>
      </c>
      <c r="D149" s="9" t="s">
        <v>27</v>
      </c>
      <c r="E149" s="9" t="s">
        <v>1229</v>
      </c>
      <c r="F149" s="9" t="s">
        <v>1229</v>
      </c>
      <c r="G149" s="9" t="s">
        <v>1597</v>
      </c>
      <c r="H149" s="9" t="s">
        <v>1598</v>
      </c>
      <c r="I149" s="9" t="s">
        <v>27</v>
      </c>
      <c r="J149" s="15">
        <v>5037</v>
      </c>
      <c r="K149" s="16" t="s">
        <v>27</v>
      </c>
      <c r="L149" s="9" t="s">
        <v>27</v>
      </c>
      <c r="M149" s="9">
        <v>2013</v>
      </c>
      <c r="N149" s="9" t="s">
        <v>31</v>
      </c>
      <c r="O149" s="9" t="s">
        <v>31</v>
      </c>
      <c r="P149" s="9">
        <v>2035</v>
      </c>
      <c r="Q149" s="9" t="s">
        <v>32</v>
      </c>
      <c r="R149" s="17">
        <v>2.6959412452699998</v>
      </c>
      <c r="S149" s="9">
        <v>2035</v>
      </c>
      <c r="T149" s="9" t="s">
        <v>27</v>
      </c>
      <c r="U149" s="9" t="s">
        <v>1599</v>
      </c>
      <c r="V149" s="9" t="s">
        <v>1600</v>
      </c>
      <c r="W149" s="9"/>
      <c r="X149" s="9" t="s">
        <v>1601</v>
      </c>
    </row>
    <row r="150" spans="1:24" ht="60">
      <c r="A150" s="9" t="s">
        <v>1596</v>
      </c>
      <c r="B150" s="9" t="s">
        <v>70</v>
      </c>
      <c r="C150" s="9" t="s">
        <v>590</v>
      </c>
      <c r="D150" s="9" t="s">
        <v>27</v>
      </c>
      <c r="E150" s="9" t="s">
        <v>1230</v>
      </c>
      <c r="F150" s="9" t="s">
        <v>1230</v>
      </c>
      <c r="G150" s="9" t="s">
        <v>1597</v>
      </c>
      <c r="H150" s="9" t="s">
        <v>1604</v>
      </c>
      <c r="I150" s="9" t="s">
        <v>27</v>
      </c>
      <c r="J150" s="15">
        <v>9892</v>
      </c>
      <c r="K150" s="16" t="s">
        <v>27</v>
      </c>
      <c r="L150" s="9" t="s">
        <v>27</v>
      </c>
      <c r="M150" s="9">
        <v>2013</v>
      </c>
      <c r="N150" s="9" t="s">
        <v>31</v>
      </c>
      <c r="O150" s="9" t="s">
        <v>31</v>
      </c>
      <c r="P150" s="9">
        <v>2035</v>
      </c>
      <c r="Q150" s="9" t="s">
        <v>32</v>
      </c>
      <c r="R150" s="17">
        <v>0.84613776627400006</v>
      </c>
      <c r="S150" s="9">
        <v>2035</v>
      </c>
      <c r="T150" s="9" t="s">
        <v>27</v>
      </c>
      <c r="U150" s="9" t="s">
        <v>1599</v>
      </c>
      <c r="V150" s="9" t="s">
        <v>1600</v>
      </c>
      <c r="W150" s="9"/>
      <c r="X150" s="9" t="s">
        <v>1601</v>
      </c>
    </row>
    <row r="151" spans="1:24" ht="72">
      <c r="A151" s="9" t="s">
        <v>1596</v>
      </c>
      <c r="B151" s="9" t="s">
        <v>70</v>
      </c>
      <c r="C151" s="9" t="s">
        <v>252</v>
      </c>
      <c r="D151" s="9" t="s">
        <v>27</v>
      </c>
      <c r="E151" s="9" t="s">
        <v>1231</v>
      </c>
      <c r="F151" s="9" t="s">
        <v>1231</v>
      </c>
      <c r="G151" s="9" t="s">
        <v>1597</v>
      </c>
      <c r="H151" s="9" t="s">
        <v>1602</v>
      </c>
      <c r="I151" s="9" t="s">
        <v>27</v>
      </c>
      <c r="J151" s="15">
        <v>1600</v>
      </c>
      <c r="K151" s="16" t="s">
        <v>27</v>
      </c>
      <c r="L151" s="9" t="s">
        <v>27</v>
      </c>
      <c r="M151" s="9">
        <v>2013</v>
      </c>
      <c r="N151" s="9" t="s">
        <v>31</v>
      </c>
      <c r="O151" s="9" t="s">
        <v>31</v>
      </c>
      <c r="P151" s="9">
        <v>2035</v>
      </c>
      <c r="Q151" s="9" t="s">
        <v>32</v>
      </c>
      <c r="R151" s="17">
        <v>0.8482033920380001</v>
      </c>
      <c r="S151" s="9">
        <v>2035</v>
      </c>
      <c r="T151" s="9" t="s">
        <v>27</v>
      </c>
      <c r="U151" s="9" t="s">
        <v>1599</v>
      </c>
      <c r="V151" s="9" t="s">
        <v>1600</v>
      </c>
      <c r="W151" s="9"/>
      <c r="X151" s="9" t="s">
        <v>1601</v>
      </c>
    </row>
    <row r="152" spans="1:24" ht="60">
      <c r="A152" s="9" t="s">
        <v>1596</v>
      </c>
      <c r="B152" s="9" t="s">
        <v>70</v>
      </c>
      <c r="C152" s="9" t="s">
        <v>234</v>
      </c>
      <c r="D152" s="9" t="s">
        <v>27</v>
      </c>
      <c r="E152" s="9" t="s">
        <v>541</v>
      </c>
      <c r="F152" s="9" t="s">
        <v>541</v>
      </c>
      <c r="G152" s="9" t="s">
        <v>1597</v>
      </c>
      <c r="H152" s="9" t="s">
        <v>1598</v>
      </c>
      <c r="I152" s="9" t="s">
        <v>27</v>
      </c>
      <c r="J152" s="15">
        <v>9470</v>
      </c>
      <c r="K152" s="16" t="s">
        <v>27</v>
      </c>
      <c r="L152" s="9" t="s">
        <v>27</v>
      </c>
      <c r="M152" s="9">
        <v>2013</v>
      </c>
      <c r="N152" s="9" t="s">
        <v>31</v>
      </c>
      <c r="O152" s="9" t="s">
        <v>31</v>
      </c>
      <c r="P152" s="9">
        <v>2035</v>
      </c>
      <c r="Q152" s="9" t="s">
        <v>32</v>
      </c>
      <c r="R152" s="17">
        <v>3.8415385955500003</v>
      </c>
      <c r="S152" s="9">
        <v>2035</v>
      </c>
      <c r="T152" s="9" t="s">
        <v>27</v>
      </c>
      <c r="U152" s="9" t="s">
        <v>1599</v>
      </c>
      <c r="V152" s="9" t="s">
        <v>1600</v>
      </c>
      <c r="W152" s="9"/>
      <c r="X152" s="9" t="s">
        <v>1601</v>
      </c>
    </row>
    <row r="153" spans="1:24" ht="60">
      <c r="A153" s="9" t="s">
        <v>1596</v>
      </c>
      <c r="B153" s="9" t="s">
        <v>70</v>
      </c>
      <c r="C153" s="9" t="s">
        <v>273</v>
      </c>
      <c r="D153" s="9" t="s">
        <v>27</v>
      </c>
      <c r="E153" s="9" t="s">
        <v>1232</v>
      </c>
      <c r="F153" s="9" t="s">
        <v>1232</v>
      </c>
      <c r="G153" s="9" t="s">
        <v>1597</v>
      </c>
      <c r="H153" s="9" t="s">
        <v>1598</v>
      </c>
      <c r="I153" s="9" t="s">
        <v>27</v>
      </c>
      <c r="J153" s="15">
        <v>10394</v>
      </c>
      <c r="K153" s="16" t="s">
        <v>27</v>
      </c>
      <c r="L153" s="9" t="s">
        <v>27</v>
      </c>
      <c r="M153" s="9">
        <v>2013</v>
      </c>
      <c r="N153" s="9" t="s">
        <v>31</v>
      </c>
      <c r="O153" s="9" t="s">
        <v>31</v>
      </c>
      <c r="P153" s="9">
        <v>2035</v>
      </c>
      <c r="Q153" s="9" t="s">
        <v>32</v>
      </c>
      <c r="R153" s="17">
        <v>4.8906991275300005</v>
      </c>
      <c r="S153" s="9">
        <v>2035</v>
      </c>
      <c r="T153" s="9" t="s">
        <v>27</v>
      </c>
      <c r="U153" s="9" t="s">
        <v>1599</v>
      </c>
      <c r="V153" s="9" t="s">
        <v>1600</v>
      </c>
      <c r="W153" s="9"/>
      <c r="X153" s="9" t="s">
        <v>1601</v>
      </c>
    </row>
    <row r="154" spans="1:24" ht="60">
      <c r="A154" s="9" t="s">
        <v>1596</v>
      </c>
      <c r="B154" s="9" t="s">
        <v>70</v>
      </c>
      <c r="C154" s="9" t="s">
        <v>276</v>
      </c>
      <c r="D154" s="9" t="s">
        <v>27</v>
      </c>
      <c r="E154" s="9" t="s">
        <v>543</v>
      </c>
      <c r="F154" s="9" t="s">
        <v>543</v>
      </c>
      <c r="G154" s="9" t="s">
        <v>1597</v>
      </c>
      <c r="H154" s="9" t="s">
        <v>1598</v>
      </c>
      <c r="I154" s="9" t="s">
        <v>27</v>
      </c>
      <c r="J154" s="15">
        <v>12197</v>
      </c>
      <c r="K154" s="16" t="s">
        <v>27</v>
      </c>
      <c r="L154" s="9" t="s">
        <v>27</v>
      </c>
      <c r="M154" s="9">
        <v>2013</v>
      </c>
      <c r="N154" s="9" t="s">
        <v>31</v>
      </c>
      <c r="O154" s="9" t="s">
        <v>31</v>
      </c>
      <c r="P154" s="9">
        <v>2035</v>
      </c>
      <c r="Q154" s="9" t="s">
        <v>32</v>
      </c>
      <c r="R154" s="17">
        <v>6.3898019850899992</v>
      </c>
      <c r="S154" s="9">
        <v>2035</v>
      </c>
      <c r="T154" s="9" t="s">
        <v>27</v>
      </c>
      <c r="U154" s="9" t="s">
        <v>1599</v>
      </c>
      <c r="V154" s="9" t="s">
        <v>1600</v>
      </c>
      <c r="W154" s="9"/>
      <c r="X154" s="9" t="s">
        <v>1601</v>
      </c>
    </row>
    <row r="155" spans="1:24" ht="60">
      <c r="A155" s="9" t="s">
        <v>1596</v>
      </c>
      <c r="B155" s="9" t="s">
        <v>70</v>
      </c>
      <c r="C155" s="9" t="s">
        <v>273</v>
      </c>
      <c r="D155" s="9" t="s">
        <v>27</v>
      </c>
      <c r="E155" s="9" t="s">
        <v>545</v>
      </c>
      <c r="F155" s="9" t="s">
        <v>545</v>
      </c>
      <c r="G155" s="9" t="s">
        <v>1597</v>
      </c>
      <c r="H155" s="9" t="s">
        <v>1598</v>
      </c>
      <c r="I155" s="9" t="s">
        <v>27</v>
      </c>
      <c r="J155" s="15">
        <v>19982</v>
      </c>
      <c r="K155" s="16" t="s">
        <v>27</v>
      </c>
      <c r="L155" s="9" t="s">
        <v>27</v>
      </c>
      <c r="M155" s="9">
        <v>2013</v>
      </c>
      <c r="N155" s="9" t="s">
        <v>31</v>
      </c>
      <c r="O155" s="9" t="s">
        <v>31</v>
      </c>
      <c r="P155" s="9">
        <v>2035</v>
      </c>
      <c r="Q155" s="9" t="s">
        <v>32</v>
      </c>
      <c r="R155" s="17">
        <v>13.7040155175</v>
      </c>
      <c r="S155" s="9">
        <v>2035</v>
      </c>
      <c r="T155" s="9" t="s">
        <v>27</v>
      </c>
      <c r="U155" s="9" t="s">
        <v>1599</v>
      </c>
      <c r="V155" s="9" t="s">
        <v>1600</v>
      </c>
      <c r="W155" s="9"/>
      <c r="X155" s="9" t="s">
        <v>1601</v>
      </c>
    </row>
    <row r="156" spans="1:24" ht="48">
      <c r="A156" s="9" t="s">
        <v>1596</v>
      </c>
      <c r="B156" s="9" t="s">
        <v>70</v>
      </c>
      <c r="C156" s="9" t="s">
        <v>284</v>
      </c>
      <c r="D156" s="9" t="s">
        <v>27</v>
      </c>
      <c r="E156" s="9" t="s">
        <v>1233</v>
      </c>
      <c r="F156" s="9" t="s">
        <v>1233</v>
      </c>
      <c r="G156" s="9" t="s">
        <v>1597</v>
      </c>
      <c r="H156" s="9" t="s">
        <v>1603</v>
      </c>
      <c r="I156" s="9" t="s">
        <v>27</v>
      </c>
      <c r="J156" s="15">
        <v>24661</v>
      </c>
      <c r="K156" s="16" t="s">
        <v>27</v>
      </c>
      <c r="L156" s="9" t="s">
        <v>27</v>
      </c>
      <c r="M156" s="9">
        <v>2013</v>
      </c>
      <c r="N156" s="9" t="s">
        <v>31</v>
      </c>
      <c r="O156" s="9" t="s">
        <v>31</v>
      </c>
      <c r="P156" s="9">
        <v>2035</v>
      </c>
      <c r="Q156" s="9" t="s">
        <v>32</v>
      </c>
      <c r="R156" s="17">
        <v>12.208407943399999</v>
      </c>
      <c r="S156" s="9">
        <v>2035</v>
      </c>
      <c r="T156" s="9" t="s">
        <v>27</v>
      </c>
      <c r="U156" s="9" t="s">
        <v>1599</v>
      </c>
      <c r="V156" s="9" t="s">
        <v>1600</v>
      </c>
      <c r="W156" s="9"/>
      <c r="X156" s="9" t="s">
        <v>1601</v>
      </c>
    </row>
    <row r="157" spans="1:24" ht="60">
      <c r="A157" s="9" t="s">
        <v>1596</v>
      </c>
      <c r="B157" s="9" t="s">
        <v>70</v>
      </c>
      <c r="C157" s="9" t="s">
        <v>270</v>
      </c>
      <c r="D157" s="9" t="s">
        <v>27</v>
      </c>
      <c r="E157" s="9" t="s">
        <v>1234</v>
      </c>
      <c r="F157" s="9" t="s">
        <v>1234</v>
      </c>
      <c r="G157" s="9" t="s">
        <v>1597</v>
      </c>
      <c r="H157" s="9" t="s">
        <v>1598</v>
      </c>
      <c r="I157" s="9" t="s">
        <v>27</v>
      </c>
      <c r="J157" s="15">
        <v>15401</v>
      </c>
      <c r="K157" s="16" t="s">
        <v>27</v>
      </c>
      <c r="L157" s="9" t="s">
        <v>27</v>
      </c>
      <c r="M157" s="9">
        <v>2013</v>
      </c>
      <c r="N157" s="9" t="s">
        <v>31</v>
      </c>
      <c r="O157" s="9" t="s">
        <v>31</v>
      </c>
      <c r="P157" s="9">
        <v>2035</v>
      </c>
      <c r="Q157" s="9" t="s">
        <v>32</v>
      </c>
      <c r="R157" s="17">
        <v>9.0281163825299995</v>
      </c>
      <c r="S157" s="9">
        <v>2035</v>
      </c>
      <c r="T157" s="9" t="s">
        <v>27</v>
      </c>
      <c r="U157" s="9" t="s">
        <v>1599</v>
      </c>
      <c r="V157" s="9" t="s">
        <v>1600</v>
      </c>
      <c r="W157" s="9"/>
      <c r="X157" s="9" t="s">
        <v>1601</v>
      </c>
    </row>
    <row r="158" spans="1:24" ht="72">
      <c r="A158" s="9" t="s">
        <v>1596</v>
      </c>
      <c r="B158" s="9" t="s">
        <v>70</v>
      </c>
      <c r="C158" s="9" t="s">
        <v>273</v>
      </c>
      <c r="D158" s="9" t="s">
        <v>27</v>
      </c>
      <c r="E158" s="9" t="s">
        <v>547</v>
      </c>
      <c r="F158" s="9" t="s">
        <v>547</v>
      </c>
      <c r="G158" s="9" t="s">
        <v>1597</v>
      </c>
      <c r="H158" s="9" t="s">
        <v>1602</v>
      </c>
      <c r="I158" s="9" t="s">
        <v>27</v>
      </c>
      <c r="J158" s="15">
        <v>15050</v>
      </c>
      <c r="K158" s="16" t="s">
        <v>27</v>
      </c>
      <c r="L158" s="9" t="s">
        <v>27</v>
      </c>
      <c r="M158" s="9">
        <v>2013</v>
      </c>
      <c r="N158" s="9" t="s">
        <v>31</v>
      </c>
      <c r="O158" s="9" t="s">
        <v>31</v>
      </c>
      <c r="P158" s="9">
        <v>2035</v>
      </c>
      <c r="Q158" s="9" t="s">
        <v>32</v>
      </c>
      <c r="R158" s="17">
        <v>7.3659462721600004</v>
      </c>
      <c r="S158" s="9">
        <v>2035</v>
      </c>
      <c r="T158" s="9" t="s">
        <v>27</v>
      </c>
      <c r="U158" s="9" t="s">
        <v>1599</v>
      </c>
      <c r="V158" s="9" t="s">
        <v>1600</v>
      </c>
      <c r="W158" s="9"/>
      <c r="X158" s="9" t="s">
        <v>1601</v>
      </c>
    </row>
    <row r="159" spans="1:24" ht="60">
      <c r="A159" s="9" t="s">
        <v>1596</v>
      </c>
      <c r="B159" s="9" t="s">
        <v>70</v>
      </c>
      <c r="C159" s="9" t="s">
        <v>157</v>
      </c>
      <c r="D159" s="9" t="s">
        <v>27</v>
      </c>
      <c r="E159" s="9" t="s">
        <v>549</v>
      </c>
      <c r="F159" s="9" t="s">
        <v>549</v>
      </c>
      <c r="G159" s="9" t="s">
        <v>1597</v>
      </c>
      <c r="H159" s="9" t="s">
        <v>1604</v>
      </c>
      <c r="I159" s="9" t="s">
        <v>27</v>
      </c>
      <c r="J159" s="15">
        <v>8443</v>
      </c>
      <c r="K159" s="16" t="s">
        <v>27</v>
      </c>
      <c r="L159" s="9" t="s">
        <v>27</v>
      </c>
      <c r="M159" s="9">
        <v>2013</v>
      </c>
      <c r="N159" s="9" t="s">
        <v>31</v>
      </c>
      <c r="O159" s="9" t="s">
        <v>31</v>
      </c>
      <c r="P159" s="9">
        <v>2035</v>
      </c>
      <c r="Q159" s="9" t="s">
        <v>32</v>
      </c>
      <c r="R159" s="17">
        <v>2.4924937304500001</v>
      </c>
      <c r="S159" s="9">
        <v>2035</v>
      </c>
      <c r="T159" s="9" t="s">
        <v>27</v>
      </c>
      <c r="U159" s="9" t="s">
        <v>1599</v>
      </c>
      <c r="V159" s="9" t="s">
        <v>1600</v>
      </c>
      <c r="W159" s="9"/>
      <c r="X159" s="9" t="s">
        <v>1601</v>
      </c>
    </row>
    <row r="160" spans="1:24" ht="60">
      <c r="A160" s="9" t="s">
        <v>1596</v>
      </c>
      <c r="B160" s="9" t="s">
        <v>70</v>
      </c>
      <c r="C160" s="9" t="s">
        <v>458</v>
      </c>
      <c r="D160" s="9" t="s">
        <v>27</v>
      </c>
      <c r="E160" s="9" t="s">
        <v>551</v>
      </c>
      <c r="F160" s="9" t="s">
        <v>551</v>
      </c>
      <c r="G160" s="9" t="s">
        <v>1597</v>
      </c>
      <c r="H160" s="9" t="s">
        <v>1598</v>
      </c>
      <c r="I160" s="9" t="s">
        <v>27</v>
      </c>
      <c r="J160" s="15">
        <v>3113</v>
      </c>
      <c r="K160" s="16" t="s">
        <v>27</v>
      </c>
      <c r="L160" s="9" t="s">
        <v>27</v>
      </c>
      <c r="M160" s="9">
        <v>2013</v>
      </c>
      <c r="N160" s="9" t="s">
        <v>31</v>
      </c>
      <c r="O160" s="9" t="s">
        <v>31</v>
      </c>
      <c r="P160" s="9">
        <v>2035</v>
      </c>
      <c r="Q160" s="9" t="s">
        <v>32</v>
      </c>
      <c r="R160" s="17">
        <v>1.94826118224</v>
      </c>
      <c r="S160" s="9">
        <v>2035</v>
      </c>
      <c r="T160" s="9" t="s">
        <v>27</v>
      </c>
      <c r="U160" s="9" t="s">
        <v>1599</v>
      </c>
      <c r="V160" s="9" t="s">
        <v>1600</v>
      </c>
      <c r="W160" s="9"/>
      <c r="X160" s="9" t="s">
        <v>1601</v>
      </c>
    </row>
    <row r="161" spans="1:24" ht="60">
      <c r="A161" s="9" t="s">
        <v>1596</v>
      </c>
      <c r="B161" s="9" t="s">
        <v>70</v>
      </c>
      <c r="C161" s="9" t="s">
        <v>355</v>
      </c>
      <c r="D161" s="9" t="s">
        <v>27</v>
      </c>
      <c r="E161" s="9" t="s">
        <v>1235</v>
      </c>
      <c r="F161" s="9" t="s">
        <v>1235</v>
      </c>
      <c r="G161" s="9" t="s">
        <v>1597</v>
      </c>
      <c r="H161" s="9" t="s">
        <v>1598</v>
      </c>
      <c r="I161" s="9" t="s">
        <v>27</v>
      </c>
      <c r="J161" s="15">
        <v>2782</v>
      </c>
      <c r="K161" s="16" t="s">
        <v>27</v>
      </c>
      <c r="L161" s="9" t="s">
        <v>27</v>
      </c>
      <c r="M161" s="9">
        <v>2013</v>
      </c>
      <c r="N161" s="9" t="s">
        <v>31</v>
      </c>
      <c r="O161" s="9" t="s">
        <v>31</v>
      </c>
      <c r="P161" s="9">
        <v>2035</v>
      </c>
      <c r="Q161" s="9" t="s">
        <v>32</v>
      </c>
      <c r="R161" s="17">
        <v>1.5245233023</v>
      </c>
      <c r="S161" s="9">
        <v>2035</v>
      </c>
      <c r="T161" s="9" t="s">
        <v>27</v>
      </c>
      <c r="U161" s="9" t="s">
        <v>1599</v>
      </c>
      <c r="V161" s="9" t="s">
        <v>1600</v>
      </c>
      <c r="W161" s="9"/>
      <c r="X161" s="9" t="s">
        <v>1601</v>
      </c>
    </row>
    <row r="162" spans="1:24" ht="60">
      <c r="A162" s="9" t="s">
        <v>1596</v>
      </c>
      <c r="B162" s="9" t="s">
        <v>70</v>
      </c>
      <c r="C162" s="9" t="s">
        <v>458</v>
      </c>
      <c r="D162" s="9" t="s">
        <v>27</v>
      </c>
      <c r="E162" s="9" t="s">
        <v>1236</v>
      </c>
      <c r="F162" s="9" t="s">
        <v>1236</v>
      </c>
      <c r="G162" s="9" t="s">
        <v>1597</v>
      </c>
      <c r="H162" s="9" t="s">
        <v>1598</v>
      </c>
      <c r="I162" s="9" t="s">
        <v>27</v>
      </c>
      <c r="J162" s="15">
        <v>2003</v>
      </c>
      <c r="K162" s="16" t="s">
        <v>27</v>
      </c>
      <c r="L162" s="9" t="s">
        <v>27</v>
      </c>
      <c r="M162" s="9">
        <v>2013</v>
      </c>
      <c r="N162" s="9" t="s">
        <v>31</v>
      </c>
      <c r="O162" s="9" t="s">
        <v>31</v>
      </c>
      <c r="P162" s="9">
        <v>2035</v>
      </c>
      <c r="Q162" s="9" t="s">
        <v>32</v>
      </c>
      <c r="R162" s="17">
        <v>1.1339349188600001</v>
      </c>
      <c r="S162" s="9">
        <v>2035</v>
      </c>
      <c r="T162" s="9" t="s">
        <v>27</v>
      </c>
      <c r="U162" s="9" t="s">
        <v>1599</v>
      </c>
      <c r="V162" s="9" t="s">
        <v>1600</v>
      </c>
      <c r="W162" s="9"/>
      <c r="X162" s="9" t="s">
        <v>1601</v>
      </c>
    </row>
    <row r="163" spans="1:24" ht="60">
      <c r="A163" s="9" t="s">
        <v>1596</v>
      </c>
      <c r="B163" s="9" t="s">
        <v>70</v>
      </c>
      <c r="C163" s="9" t="s">
        <v>247</v>
      </c>
      <c r="D163" s="9" t="s">
        <v>27</v>
      </c>
      <c r="E163" s="9" t="s">
        <v>1237</v>
      </c>
      <c r="F163" s="9" t="s">
        <v>1237</v>
      </c>
      <c r="G163" s="9" t="s">
        <v>1597</v>
      </c>
      <c r="H163" s="9" t="s">
        <v>1598</v>
      </c>
      <c r="I163" s="9" t="s">
        <v>27</v>
      </c>
      <c r="J163" s="15">
        <v>1300</v>
      </c>
      <c r="K163" s="16" t="s">
        <v>27</v>
      </c>
      <c r="L163" s="9" t="s">
        <v>27</v>
      </c>
      <c r="M163" s="9">
        <v>2013</v>
      </c>
      <c r="N163" s="9" t="s">
        <v>31</v>
      </c>
      <c r="O163" s="9" t="s">
        <v>31</v>
      </c>
      <c r="P163" s="9">
        <v>2035</v>
      </c>
      <c r="Q163" s="9" t="s">
        <v>32</v>
      </c>
      <c r="R163" s="17">
        <v>0.75212414880299994</v>
      </c>
      <c r="S163" s="9">
        <v>2035</v>
      </c>
      <c r="T163" s="9" t="s">
        <v>27</v>
      </c>
      <c r="U163" s="9" t="s">
        <v>1599</v>
      </c>
      <c r="V163" s="9" t="s">
        <v>1600</v>
      </c>
      <c r="W163" s="9"/>
      <c r="X163" s="9" t="s">
        <v>1601</v>
      </c>
    </row>
    <row r="164" spans="1:24" ht="60">
      <c r="A164" s="9" t="s">
        <v>1596</v>
      </c>
      <c r="B164" s="9" t="s">
        <v>70</v>
      </c>
      <c r="C164" s="9" t="s">
        <v>284</v>
      </c>
      <c r="D164" s="9" t="s">
        <v>27</v>
      </c>
      <c r="E164" s="9" t="s">
        <v>553</v>
      </c>
      <c r="F164" s="9" t="s">
        <v>553</v>
      </c>
      <c r="G164" s="9" t="s">
        <v>1597</v>
      </c>
      <c r="H164" s="9" t="s">
        <v>1598</v>
      </c>
      <c r="I164" s="9" t="s">
        <v>27</v>
      </c>
      <c r="J164" s="15">
        <v>2029</v>
      </c>
      <c r="K164" s="16" t="s">
        <v>27</v>
      </c>
      <c r="L164" s="9" t="s">
        <v>27</v>
      </c>
      <c r="M164" s="9">
        <v>2013</v>
      </c>
      <c r="N164" s="9" t="s">
        <v>31</v>
      </c>
      <c r="O164" s="9" t="s">
        <v>31</v>
      </c>
      <c r="P164" s="9">
        <v>2035</v>
      </c>
      <c r="Q164" s="9" t="s">
        <v>32</v>
      </c>
      <c r="R164" s="17">
        <v>1.9859318121199998</v>
      </c>
      <c r="S164" s="9">
        <v>2035</v>
      </c>
      <c r="T164" s="9" t="s">
        <v>27</v>
      </c>
      <c r="U164" s="9" t="s">
        <v>1599</v>
      </c>
      <c r="V164" s="9" t="s">
        <v>1600</v>
      </c>
      <c r="W164" s="9"/>
      <c r="X164" s="9" t="s">
        <v>1601</v>
      </c>
    </row>
    <row r="165" spans="1:24" ht="60">
      <c r="A165" s="9" t="s">
        <v>1596</v>
      </c>
      <c r="B165" s="9" t="s">
        <v>70</v>
      </c>
      <c r="C165" s="9" t="s">
        <v>383</v>
      </c>
      <c r="D165" s="9" t="s">
        <v>27</v>
      </c>
      <c r="E165" s="9" t="s">
        <v>555</v>
      </c>
      <c r="F165" s="9" t="s">
        <v>555</v>
      </c>
      <c r="G165" s="9" t="s">
        <v>1597</v>
      </c>
      <c r="H165" s="9" t="s">
        <v>1598</v>
      </c>
      <c r="I165" s="9" t="s">
        <v>27</v>
      </c>
      <c r="J165" s="15">
        <v>13697</v>
      </c>
      <c r="K165" s="16" t="s">
        <v>27</v>
      </c>
      <c r="L165" s="9" t="s">
        <v>27</v>
      </c>
      <c r="M165" s="9">
        <v>2013</v>
      </c>
      <c r="N165" s="9" t="s">
        <v>31</v>
      </c>
      <c r="O165" s="9" t="s">
        <v>31</v>
      </c>
      <c r="P165" s="9">
        <v>2035</v>
      </c>
      <c r="Q165" s="9" t="s">
        <v>32</v>
      </c>
      <c r="R165" s="17">
        <v>3.55823393981</v>
      </c>
      <c r="S165" s="9">
        <v>2035</v>
      </c>
      <c r="T165" s="9" t="s">
        <v>27</v>
      </c>
      <c r="U165" s="9" t="s">
        <v>1599</v>
      </c>
      <c r="V165" s="9" t="s">
        <v>1600</v>
      </c>
      <c r="W165" s="9"/>
      <c r="X165" s="9" t="s">
        <v>1601</v>
      </c>
    </row>
    <row r="166" spans="1:24" ht="60">
      <c r="A166" s="9" t="s">
        <v>1596</v>
      </c>
      <c r="B166" s="9" t="s">
        <v>70</v>
      </c>
      <c r="C166" s="9" t="s">
        <v>234</v>
      </c>
      <c r="D166" s="9" t="s">
        <v>27</v>
      </c>
      <c r="E166" s="9" t="s">
        <v>1251</v>
      </c>
      <c r="F166" s="9" t="s">
        <v>1251</v>
      </c>
      <c r="G166" s="9" t="s">
        <v>1597</v>
      </c>
      <c r="H166" s="9" t="s">
        <v>1604</v>
      </c>
      <c r="I166" s="9" t="s">
        <v>27</v>
      </c>
      <c r="J166" s="15">
        <v>2750</v>
      </c>
      <c r="K166" s="16" t="s">
        <v>27</v>
      </c>
      <c r="L166" s="9" t="s">
        <v>27</v>
      </c>
      <c r="M166" s="9">
        <v>2013</v>
      </c>
      <c r="N166" s="9" t="s">
        <v>31</v>
      </c>
      <c r="O166" s="9" t="s">
        <v>31</v>
      </c>
      <c r="P166" s="9">
        <v>2035</v>
      </c>
      <c r="Q166" s="9" t="s">
        <v>32</v>
      </c>
      <c r="R166" s="17">
        <v>2.0974300751200001</v>
      </c>
      <c r="S166" s="9">
        <v>2035</v>
      </c>
      <c r="T166" s="9" t="s">
        <v>27</v>
      </c>
      <c r="U166" s="9" t="s">
        <v>1599</v>
      </c>
      <c r="V166" s="9" t="s">
        <v>1600</v>
      </c>
      <c r="W166" s="9"/>
      <c r="X166" s="9" t="s">
        <v>1601</v>
      </c>
    </row>
    <row r="167" spans="1:24" ht="48">
      <c r="A167" s="9" t="s">
        <v>1596</v>
      </c>
      <c r="B167" s="9" t="s">
        <v>70</v>
      </c>
      <c r="C167" s="9" t="s">
        <v>316</v>
      </c>
      <c r="D167" s="9" t="s">
        <v>27</v>
      </c>
      <c r="E167" s="9" t="s">
        <v>1238</v>
      </c>
      <c r="F167" s="9" t="s">
        <v>1238</v>
      </c>
      <c r="G167" s="9" t="s">
        <v>1597</v>
      </c>
      <c r="H167" s="9" t="s">
        <v>1603</v>
      </c>
      <c r="I167" s="9" t="s">
        <v>27</v>
      </c>
      <c r="J167" s="15">
        <v>74120</v>
      </c>
      <c r="K167" s="16" t="s">
        <v>27</v>
      </c>
      <c r="L167" s="9" t="s">
        <v>27</v>
      </c>
      <c r="M167" s="9">
        <v>2013</v>
      </c>
      <c r="N167" s="9" t="s">
        <v>31</v>
      </c>
      <c r="O167" s="9" t="s">
        <v>31</v>
      </c>
      <c r="P167" s="9">
        <v>2035</v>
      </c>
      <c r="Q167" s="9" t="s">
        <v>32</v>
      </c>
      <c r="R167" s="17">
        <v>46.600977287900001</v>
      </c>
      <c r="S167" s="9">
        <v>2035</v>
      </c>
      <c r="T167" s="9" t="s">
        <v>27</v>
      </c>
      <c r="U167" s="9" t="s">
        <v>1599</v>
      </c>
      <c r="V167" s="9" t="s">
        <v>1600</v>
      </c>
      <c r="W167" s="9"/>
      <c r="X167" s="9" t="s">
        <v>1601</v>
      </c>
    </row>
    <row r="168" spans="1:24" ht="72">
      <c r="A168" s="9" t="s">
        <v>1596</v>
      </c>
      <c r="B168" s="9" t="s">
        <v>70</v>
      </c>
      <c r="C168" s="9" t="s">
        <v>323</v>
      </c>
      <c r="D168" s="9" t="s">
        <v>27</v>
      </c>
      <c r="E168" s="9" t="s">
        <v>964</v>
      </c>
      <c r="F168" s="9" t="s">
        <v>964</v>
      </c>
      <c r="G168" s="9" t="s">
        <v>1597</v>
      </c>
      <c r="H168" s="9" t="s">
        <v>1602</v>
      </c>
      <c r="I168" s="9" t="s">
        <v>27</v>
      </c>
      <c r="J168" s="15">
        <v>4769</v>
      </c>
      <c r="K168" s="16" t="s">
        <v>27</v>
      </c>
      <c r="L168" s="9" t="s">
        <v>27</v>
      </c>
      <c r="M168" s="9">
        <v>2013</v>
      </c>
      <c r="N168" s="9" t="s">
        <v>31</v>
      </c>
      <c r="O168" s="9" t="s">
        <v>31</v>
      </c>
      <c r="P168" s="9">
        <v>2035</v>
      </c>
      <c r="Q168" s="9" t="s">
        <v>32</v>
      </c>
      <c r="R168" s="17">
        <v>1.98315229708</v>
      </c>
      <c r="S168" s="9">
        <v>2035</v>
      </c>
      <c r="T168" s="9" t="s">
        <v>27</v>
      </c>
      <c r="U168" s="9" t="s">
        <v>1599</v>
      </c>
      <c r="V168" s="9" t="s">
        <v>1600</v>
      </c>
      <c r="W168" s="9"/>
      <c r="X168" s="9" t="s">
        <v>1601</v>
      </c>
    </row>
    <row r="169" spans="1:24" ht="72">
      <c r="A169" s="9" t="s">
        <v>1596</v>
      </c>
      <c r="B169" s="9" t="s">
        <v>70</v>
      </c>
      <c r="C169" s="9" t="s">
        <v>346</v>
      </c>
      <c r="D169" s="9" t="s">
        <v>27</v>
      </c>
      <c r="E169" s="9" t="s">
        <v>557</v>
      </c>
      <c r="F169" s="9" t="s">
        <v>557</v>
      </c>
      <c r="G169" s="9" t="s">
        <v>1597</v>
      </c>
      <c r="H169" s="9" t="s">
        <v>1602</v>
      </c>
      <c r="I169" s="9" t="s">
        <v>27</v>
      </c>
      <c r="J169" s="15">
        <v>1864</v>
      </c>
      <c r="K169" s="16" t="s">
        <v>27</v>
      </c>
      <c r="L169" s="9" t="s">
        <v>27</v>
      </c>
      <c r="M169" s="9">
        <v>2013</v>
      </c>
      <c r="N169" s="9" t="s">
        <v>31</v>
      </c>
      <c r="O169" s="9" t="s">
        <v>31</v>
      </c>
      <c r="P169" s="9">
        <v>2035</v>
      </c>
      <c r="Q169" s="9" t="s">
        <v>32</v>
      </c>
      <c r="R169" s="17">
        <v>0.94308556613000005</v>
      </c>
      <c r="S169" s="9">
        <v>2035</v>
      </c>
      <c r="T169" s="9" t="s">
        <v>27</v>
      </c>
      <c r="U169" s="9" t="s">
        <v>1599</v>
      </c>
      <c r="V169" s="9" t="s">
        <v>1600</v>
      </c>
      <c r="W169" s="9"/>
      <c r="X169" s="9" t="s">
        <v>1601</v>
      </c>
    </row>
    <row r="170" spans="1:24" ht="60">
      <c r="A170" s="9" t="s">
        <v>1596</v>
      </c>
      <c r="B170" s="9" t="s">
        <v>70</v>
      </c>
      <c r="C170" s="9" t="s">
        <v>590</v>
      </c>
      <c r="D170" s="9" t="s">
        <v>27</v>
      </c>
      <c r="E170" s="9" t="s">
        <v>966</v>
      </c>
      <c r="F170" s="9" t="s">
        <v>966</v>
      </c>
      <c r="G170" s="9" t="s">
        <v>1597</v>
      </c>
      <c r="H170" s="9" t="s">
        <v>1598</v>
      </c>
      <c r="I170" s="9" t="s">
        <v>27</v>
      </c>
      <c r="J170" s="15">
        <v>2515</v>
      </c>
      <c r="K170" s="16" t="s">
        <v>27</v>
      </c>
      <c r="L170" s="9" t="s">
        <v>27</v>
      </c>
      <c r="M170" s="9">
        <v>2013</v>
      </c>
      <c r="N170" s="9" t="s">
        <v>31</v>
      </c>
      <c r="O170" s="9" t="s">
        <v>31</v>
      </c>
      <c r="P170" s="9">
        <v>2035</v>
      </c>
      <c r="Q170" s="9" t="s">
        <v>32</v>
      </c>
      <c r="R170" s="17">
        <v>2.25516800209</v>
      </c>
      <c r="S170" s="9">
        <v>2035</v>
      </c>
      <c r="T170" s="9" t="s">
        <v>27</v>
      </c>
      <c r="U170" s="9" t="s">
        <v>1599</v>
      </c>
      <c r="V170" s="9" t="s">
        <v>1600</v>
      </c>
      <c r="W170" s="9"/>
      <c r="X170" s="9" t="s">
        <v>1601</v>
      </c>
    </row>
    <row r="171" spans="1:24" ht="60">
      <c r="A171" s="9" t="s">
        <v>1596</v>
      </c>
      <c r="B171" s="9" t="s">
        <v>70</v>
      </c>
      <c r="C171" s="9" t="s">
        <v>288</v>
      </c>
      <c r="D171" s="9" t="s">
        <v>27</v>
      </c>
      <c r="E171" s="9" t="s">
        <v>1239</v>
      </c>
      <c r="F171" s="9" t="s">
        <v>1239</v>
      </c>
      <c r="G171" s="9" t="s">
        <v>1597</v>
      </c>
      <c r="H171" s="9" t="s">
        <v>1604</v>
      </c>
      <c r="I171" s="9" t="s">
        <v>27</v>
      </c>
      <c r="J171" s="15">
        <v>2959</v>
      </c>
      <c r="K171" s="16" t="s">
        <v>27</v>
      </c>
      <c r="L171" s="9" t="s">
        <v>27</v>
      </c>
      <c r="M171" s="9">
        <v>2013</v>
      </c>
      <c r="N171" s="9" t="s">
        <v>31</v>
      </c>
      <c r="O171" s="9" t="s">
        <v>31</v>
      </c>
      <c r="P171" s="9">
        <v>2035</v>
      </c>
      <c r="Q171" s="9" t="s">
        <v>32</v>
      </c>
      <c r="R171" s="17">
        <v>4.4469628270600001</v>
      </c>
      <c r="S171" s="9">
        <v>2035</v>
      </c>
      <c r="T171" s="9" t="s">
        <v>27</v>
      </c>
      <c r="U171" s="9" t="s">
        <v>1599</v>
      </c>
      <c r="V171" s="9" t="s">
        <v>1600</v>
      </c>
      <c r="W171" s="9"/>
      <c r="X171" s="9" t="s">
        <v>1601</v>
      </c>
    </row>
    <row r="172" spans="1:24" ht="72">
      <c r="A172" s="9" t="s">
        <v>1596</v>
      </c>
      <c r="B172" s="9" t="s">
        <v>70</v>
      </c>
      <c r="C172" s="9" t="s">
        <v>276</v>
      </c>
      <c r="D172" s="9" t="s">
        <v>27</v>
      </c>
      <c r="E172" s="9" t="s">
        <v>1240</v>
      </c>
      <c r="F172" s="9" t="s">
        <v>1240</v>
      </c>
      <c r="G172" s="9" t="s">
        <v>1597</v>
      </c>
      <c r="H172" s="9" t="s">
        <v>1602</v>
      </c>
      <c r="I172" s="9" t="s">
        <v>27</v>
      </c>
      <c r="J172" s="15">
        <v>19182</v>
      </c>
      <c r="K172" s="16" t="s">
        <v>27</v>
      </c>
      <c r="L172" s="9" t="s">
        <v>27</v>
      </c>
      <c r="M172" s="9">
        <v>2013</v>
      </c>
      <c r="N172" s="9" t="s">
        <v>31</v>
      </c>
      <c r="O172" s="9" t="s">
        <v>31</v>
      </c>
      <c r="P172" s="9">
        <v>2035</v>
      </c>
      <c r="Q172" s="9" t="s">
        <v>32</v>
      </c>
      <c r="R172" s="17">
        <v>4.4148784221900002</v>
      </c>
      <c r="S172" s="9">
        <v>2035</v>
      </c>
      <c r="T172" s="9" t="s">
        <v>27</v>
      </c>
      <c r="U172" s="9" t="s">
        <v>1599</v>
      </c>
      <c r="V172" s="9" t="s">
        <v>1600</v>
      </c>
      <c r="W172" s="9"/>
      <c r="X172" s="9" t="s">
        <v>1601</v>
      </c>
    </row>
    <row r="173" spans="1:24" ht="60">
      <c r="A173" s="9" t="s">
        <v>1596</v>
      </c>
      <c r="B173" s="9" t="s">
        <v>70</v>
      </c>
      <c r="C173" s="9" t="s">
        <v>630</v>
      </c>
      <c r="D173" s="9" t="s">
        <v>27</v>
      </c>
      <c r="E173" s="9" t="s">
        <v>1241</v>
      </c>
      <c r="F173" s="9" t="s">
        <v>1241</v>
      </c>
      <c r="G173" s="9" t="s">
        <v>1597</v>
      </c>
      <c r="H173" s="9" t="s">
        <v>1598</v>
      </c>
      <c r="I173" s="9" t="s">
        <v>27</v>
      </c>
      <c r="J173" s="15">
        <v>812</v>
      </c>
      <c r="K173" s="16" t="s">
        <v>27</v>
      </c>
      <c r="L173" s="9" t="s">
        <v>27</v>
      </c>
      <c r="M173" s="9">
        <v>2013</v>
      </c>
      <c r="N173" s="9" t="s">
        <v>31</v>
      </c>
      <c r="O173" s="9" t="s">
        <v>31</v>
      </c>
      <c r="P173" s="9">
        <v>2035</v>
      </c>
      <c r="Q173" s="9" t="s">
        <v>32</v>
      </c>
      <c r="R173" s="17">
        <v>1.0566711442000001</v>
      </c>
      <c r="S173" s="9">
        <v>2035</v>
      </c>
      <c r="T173" s="9" t="s">
        <v>27</v>
      </c>
      <c r="U173" s="9" t="s">
        <v>1599</v>
      </c>
      <c r="V173" s="9" t="s">
        <v>1600</v>
      </c>
      <c r="W173" s="9"/>
      <c r="X173" s="9" t="s">
        <v>1601</v>
      </c>
    </row>
    <row r="174" spans="1:24" ht="48">
      <c r="A174" s="9" t="s">
        <v>1596</v>
      </c>
      <c r="B174" s="9" t="s">
        <v>70</v>
      </c>
      <c r="C174" s="9" t="s">
        <v>352</v>
      </c>
      <c r="D174" s="9" t="s">
        <v>27</v>
      </c>
      <c r="E174" s="9" t="s">
        <v>970</v>
      </c>
      <c r="F174" s="9" t="s">
        <v>970</v>
      </c>
      <c r="G174" s="9" t="s">
        <v>1597</v>
      </c>
      <c r="H174" s="9" t="s">
        <v>1603</v>
      </c>
      <c r="I174" s="9" t="s">
        <v>27</v>
      </c>
      <c r="J174" s="15">
        <v>5987</v>
      </c>
      <c r="K174" s="16" t="s">
        <v>27</v>
      </c>
      <c r="L174" s="9" t="s">
        <v>27</v>
      </c>
      <c r="M174" s="9">
        <v>2013</v>
      </c>
      <c r="N174" s="9" t="s">
        <v>31</v>
      </c>
      <c r="O174" s="9" t="s">
        <v>31</v>
      </c>
      <c r="P174" s="9">
        <v>2035</v>
      </c>
      <c r="Q174" s="9" t="s">
        <v>32</v>
      </c>
      <c r="R174" s="17">
        <v>2.5609575869599999</v>
      </c>
      <c r="S174" s="9">
        <v>2035</v>
      </c>
      <c r="T174" s="9" t="s">
        <v>27</v>
      </c>
      <c r="U174" s="9" t="s">
        <v>1599</v>
      </c>
      <c r="V174" s="9" t="s">
        <v>1600</v>
      </c>
      <c r="W174" s="9"/>
      <c r="X174" s="9" t="s">
        <v>1601</v>
      </c>
    </row>
    <row r="175" spans="1:24" ht="72">
      <c r="A175" s="9" t="s">
        <v>1596</v>
      </c>
      <c r="B175" s="9" t="s">
        <v>70</v>
      </c>
      <c r="C175" s="9" t="s">
        <v>330</v>
      </c>
      <c r="D175" s="9" t="s">
        <v>27</v>
      </c>
      <c r="E175" s="9" t="s">
        <v>1242</v>
      </c>
      <c r="F175" s="9" t="s">
        <v>1242</v>
      </c>
      <c r="G175" s="9" t="s">
        <v>1597</v>
      </c>
      <c r="H175" s="9" t="s">
        <v>1602</v>
      </c>
      <c r="I175" s="9" t="s">
        <v>27</v>
      </c>
      <c r="J175" s="15">
        <v>8441</v>
      </c>
      <c r="K175" s="16" t="s">
        <v>27</v>
      </c>
      <c r="L175" s="9" t="s">
        <v>27</v>
      </c>
      <c r="M175" s="9">
        <v>2013</v>
      </c>
      <c r="N175" s="9" t="s">
        <v>31</v>
      </c>
      <c r="O175" s="9" t="s">
        <v>31</v>
      </c>
      <c r="P175" s="9">
        <v>2035</v>
      </c>
      <c r="Q175" s="9" t="s">
        <v>32</v>
      </c>
      <c r="R175" s="17">
        <v>10.885509279699999</v>
      </c>
      <c r="S175" s="9">
        <v>2035</v>
      </c>
      <c r="T175" s="9" t="s">
        <v>27</v>
      </c>
      <c r="U175" s="9" t="s">
        <v>1599</v>
      </c>
      <c r="V175" s="9" t="s">
        <v>1600</v>
      </c>
      <c r="W175" s="9"/>
      <c r="X175" s="9" t="s">
        <v>1601</v>
      </c>
    </row>
    <row r="176" spans="1:24" ht="60">
      <c r="A176" s="9" t="s">
        <v>1596</v>
      </c>
      <c r="B176" s="9" t="s">
        <v>70</v>
      </c>
      <c r="C176" s="9" t="s">
        <v>294</v>
      </c>
      <c r="D176" s="9" t="s">
        <v>27</v>
      </c>
      <c r="E176" s="9" t="s">
        <v>1243</v>
      </c>
      <c r="F176" s="9" t="s">
        <v>1243</v>
      </c>
      <c r="G176" s="9" t="s">
        <v>1597</v>
      </c>
      <c r="H176" s="9" t="s">
        <v>1598</v>
      </c>
      <c r="I176" s="9" t="s">
        <v>27</v>
      </c>
      <c r="J176" s="15">
        <v>2035</v>
      </c>
      <c r="K176" s="16" t="s">
        <v>27</v>
      </c>
      <c r="L176" s="9" t="s">
        <v>27</v>
      </c>
      <c r="M176" s="9">
        <v>2013</v>
      </c>
      <c r="N176" s="9" t="s">
        <v>31</v>
      </c>
      <c r="O176" s="9" t="s">
        <v>31</v>
      </c>
      <c r="P176" s="9">
        <v>2035</v>
      </c>
      <c r="Q176" s="9" t="s">
        <v>32</v>
      </c>
      <c r="R176" s="17">
        <v>0.67922798968300002</v>
      </c>
      <c r="S176" s="9">
        <v>2035</v>
      </c>
      <c r="T176" s="9" t="s">
        <v>27</v>
      </c>
      <c r="U176" s="9" t="s">
        <v>1599</v>
      </c>
      <c r="V176" s="9" t="s">
        <v>1600</v>
      </c>
      <c r="W176" s="9"/>
      <c r="X176" s="9" t="s">
        <v>1601</v>
      </c>
    </row>
    <row r="177" spans="1:24" ht="60">
      <c r="A177" s="9" t="s">
        <v>1596</v>
      </c>
      <c r="B177" s="9" t="s">
        <v>70</v>
      </c>
      <c r="C177" s="9" t="s">
        <v>455</v>
      </c>
      <c r="D177" s="9" t="s">
        <v>27</v>
      </c>
      <c r="E177" s="9" t="s">
        <v>559</v>
      </c>
      <c r="F177" s="9" t="s">
        <v>559</v>
      </c>
      <c r="G177" s="9" t="s">
        <v>1597</v>
      </c>
      <c r="H177" s="9" t="s">
        <v>1598</v>
      </c>
      <c r="I177" s="9" t="s">
        <v>27</v>
      </c>
      <c r="J177" s="15">
        <v>3281</v>
      </c>
      <c r="K177" s="16" t="s">
        <v>27</v>
      </c>
      <c r="L177" s="9" t="s">
        <v>27</v>
      </c>
      <c r="M177" s="9">
        <v>2013</v>
      </c>
      <c r="N177" s="9" t="s">
        <v>31</v>
      </c>
      <c r="O177" s="9" t="s">
        <v>31</v>
      </c>
      <c r="P177" s="9">
        <v>2035</v>
      </c>
      <c r="Q177" s="9" t="s">
        <v>32</v>
      </c>
      <c r="R177" s="17">
        <v>2.7224928147800003</v>
      </c>
      <c r="S177" s="9">
        <v>2035</v>
      </c>
      <c r="T177" s="9" t="s">
        <v>27</v>
      </c>
      <c r="U177" s="9" t="s">
        <v>1599</v>
      </c>
      <c r="V177" s="9" t="s">
        <v>1600</v>
      </c>
      <c r="W177" s="9"/>
      <c r="X177" s="9" t="s">
        <v>1601</v>
      </c>
    </row>
    <row r="178" spans="1:24" ht="60">
      <c r="A178" s="9" t="s">
        <v>1596</v>
      </c>
      <c r="B178" s="9" t="s">
        <v>70</v>
      </c>
      <c r="C178" s="9" t="s">
        <v>298</v>
      </c>
      <c r="D178" s="9" t="s">
        <v>27</v>
      </c>
      <c r="E178" s="9" t="s">
        <v>1244</v>
      </c>
      <c r="F178" s="9" t="s">
        <v>1244</v>
      </c>
      <c r="G178" s="9" t="s">
        <v>1597</v>
      </c>
      <c r="H178" s="9" t="s">
        <v>1598</v>
      </c>
      <c r="I178" s="9" t="s">
        <v>27</v>
      </c>
      <c r="J178" s="15">
        <v>7699</v>
      </c>
      <c r="K178" s="16" t="s">
        <v>27</v>
      </c>
      <c r="L178" s="9" t="s">
        <v>27</v>
      </c>
      <c r="M178" s="9">
        <v>2013</v>
      </c>
      <c r="N178" s="9" t="s">
        <v>31</v>
      </c>
      <c r="O178" s="9" t="s">
        <v>31</v>
      </c>
      <c r="P178" s="9">
        <v>2035</v>
      </c>
      <c r="Q178" s="9" t="s">
        <v>32</v>
      </c>
      <c r="R178" s="17">
        <v>8.6614282685700008</v>
      </c>
      <c r="S178" s="9">
        <v>2035</v>
      </c>
      <c r="T178" s="9" t="s">
        <v>27</v>
      </c>
      <c r="U178" s="9" t="s">
        <v>1599</v>
      </c>
      <c r="V178" s="9" t="s">
        <v>1600</v>
      </c>
      <c r="W178" s="9"/>
      <c r="X178" s="9" t="s">
        <v>1601</v>
      </c>
    </row>
    <row r="179" spans="1:24" ht="60">
      <c r="A179" s="9" t="s">
        <v>1596</v>
      </c>
      <c r="B179" s="9" t="s">
        <v>70</v>
      </c>
      <c r="C179" s="9" t="s">
        <v>266</v>
      </c>
      <c r="D179" s="9" t="s">
        <v>27</v>
      </c>
      <c r="E179" s="9" t="s">
        <v>561</v>
      </c>
      <c r="F179" s="9" t="s">
        <v>561</v>
      </c>
      <c r="G179" s="9" t="s">
        <v>1597</v>
      </c>
      <c r="H179" s="9" t="s">
        <v>1598</v>
      </c>
      <c r="I179" s="9" t="s">
        <v>27</v>
      </c>
      <c r="J179" s="15">
        <v>12869</v>
      </c>
      <c r="K179" s="16" t="s">
        <v>27</v>
      </c>
      <c r="L179" s="9" t="s">
        <v>27</v>
      </c>
      <c r="M179" s="9">
        <v>2013</v>
      </c>
      <c r="N179" s="9" t="s">
        <v>31</v>
      </c>
      <c r="O179" s="9" t="s">
        <v>31</v>
      </c>
      <c r="P179" s="9">
        <v>2035</v>
      </c>
      <c r="Q179" s="9" t="s">
        <v>32</v>
      </c>
      <c r="R179" s="17">
        <v>18.866094515700002</v>
      </c>
      <c r="S179" s="9">
        <v>2035</v>
      </c>
      <c r="T179" s="9" t="s">
        <v>27</v>
      </c>
      <c r="U179" s="9" t="s">
        <v>1599</v>
      </c>
      <c r="V179" s="9" t="s">
        <v>1600</v>
      </c>
      <c r="W179" s="9"/>
      <c r="X179" s="9" t="s">
        <v>1601</v>
      </c>
    </row>
    <row r="180" spans="1:24" ht="48">
      <c r="A180" s="9" t="s">
        <v>1596</v>
      </c>
      <c r="B180" s="9" t="s">
        <v>70</v>
      </c>
      <c r="C180" s="9" t="s">
        <v>294</v>
      </c>
      <c r="D180" s="9" t="s">
        <v>27</v>
      </c>
      <c r="E180" s="9" t="s">
        <v>1245</v>
      </c>
      <c r="F180" s="9" t="s">
        <v>1245</v>
      </c>
      <c r="G180" s="9" t="s">
        <v>1597</v>
      </c>
      <c r="H180" s="9" t="s">
        <v>1603</v>
      </c>
      <c r="I180" s="9" t="s">
        <v>27</v>
      </c>
      <c r="J180" s="15">
        <v>1482</v>
      </c>
      <c r="K180" s="16" t="s">
        <v>27</v>
      </c>
      <c r="L180" s="9" t="s">
        <v>27</v>
      </c>
      <c r="M180" s="9">
        <v>2013</v>
      </c>
      <c r="N180" s="9" t="s">
        <v>31</v>
      </c>
      <c r="O180" s="9" t="s">
        <v>31</v>
      </c>
      <c r="P180" s="9">
        <v>2035</v>
      </c>
      <c r="Q180" s="9" t="s">
        <v>32</v>
      </c>
      <c r="R180" s="17">
        <v>1.4607183660700001</v>
      </c>
      <c r="S180" s="9">
        <v>2035</v>
      </c>
      <c r="T180" s="9" t="s">
        <v>27</v>
      </c>
      <c r="U180" s="9" t="s">
        <v>1599</v>
      </c>
      <c r="V180" s="9" t="s">
        <v>1600</v>
      </c>
      <c r="W180" s="9"/>
      <c r="X180" s="9" t="s">
        <v>1601</v>
      </c>
    </row>
    <row r="181" spans="1:24" ht="60">
      <c r="A181" s="9" t="s">
        <v>1596</v>
      </c>
      <c r="B181" s="9" t="s">
        <v>70</v>
      </c>
      <c r="C181" s="9" t="s">
        <v>346</v>
      </c>
      <c r="D181" s="9" t="s">
        <v>27</v>
      </c>
      <c r="E181" s="9" t="s">
        <v>1246</v>
      </c>
      <c r="F181" s="9" t="s">
        <v>1246</v>
      </c>
      <c r="G181" s="9" t="s">
        <v>1597</v>
      </c>
      <c r="H181" s="9" t="s">
        <v>1598</v>
      </c>
      <c r="I181" s="9" t="s">
        <v>27</v>
      </c>
      <c r="J181" s="15">
        <v>3747</v>
      </c>
      <c r="K181" s="16" t="s">
        <v>27</v>
      </c>
      <c r="L181" s="9" t="s">
        <v>27</v>
      </c>
      <c r="M181" s="9">
        <v>2013</v>
      </c>
      <c r="N181" s="9" t="s">
        <v>31</v>
      </c>
      <c r="O181" s="9" t="s">
        <v>31</v>
      </c>
      <c r="P181" s="9">
        <v>2035</v>
      </c>
      <c r="Q181" s="9" t="s">
        <v>32</v>
      </c>
      <c r="R181" s="17">
        <v>2.8207318217999999</v>
      </c>
      <c r="S181" s="9">
        <v>2035</v>
      </c>
      <c r="T181" s="9" t="s">
        <v>27</v>
      </c>
      <c r="U181" s="9" t="s">
        <v>1599</v>
      </c>
      <c r="V181" s="9" t="s">
        <v>1600</v>
      </c>
      <c r="W181" s="9"/>
      <c r="X181" s="9" t="s">
        <v>1601</v>
      </c>
    </row>
    <row r="182" spans="1:24" ht="60">
      <c r="A182" s="9" t="s">
        <v>1596</v>
      </c>
      <c r="B182" s="9" t="s">
        <v>70</v>
      </c>
      <c r="C182" s="9" t="s">
        <v>383</v>
      </c>
      <c r="D182" s="9" t="s">
        <v>27</v>
      </c>
      <c r="E182" s="9" t="s">
        <v>1247</v>
      </c>
      <c r="F182" s="9" t="s">
        <v>1247</v>
      </c>
      <c r="G182" s="9" t="s">
        <v>1597</v>
      </c>
      <c r="H182" s="9" t="s">
        <v>1598</v>
      </c>
      <c r="I182" s="9" t="s">
        <v>27</v>
      </c>
      <c r="J182" s="15">
        <v>3368</v>
      </c>
      <c r="K182" s="16" t="s">
        <v>27</v>
      </c>
      <c r="L182" s="9" t="s">
        <v>27</v>
      </c>
      <c r="M182" s="9">
        <v>2013</v>
      </c>
      <c r="N182" s="9" t="s">
        <v>31</v>
      </c>
      <c r="O182" s="9" t="s">
        <v>31</v>
      </c>
      <c r="P182" s="9">
        <v>2035</v>
      </c>
      <c r="Q182" s="9" t="s">
        <v>32</v>
      </c>
      <c r="R182" s="17">
        <v>2.662814</v>
      </c>
      <c r="S182" s="9">
        <v>2035</v>
      </c>
      <c r="T182" s="9" t="s">
        <v>27</v>
      </c>
      <c r="U182" s="9" t="s">
        <v>1599</v>
      </c>
      <c r="V182" s="9" t="s">
        <v>1600</v>
      </c>
      <c r="W182" s="9"/>
      <c r="X182" s="9" t="s">
        <v>1601</v>
      </c>
    </row>
    <row r="183" spans="1:24" ht="60">
      <c r="A183" s="9" t="s">
        <v>1596</v>
      </c>
      <c r="B183" s="9" t="s">
        <v>70</v>
      </c>
      <c r="C183" s="9" t="s">
        <v>43</v>
      </c>
      <c r="D183" s="9" t="s">
        <v>27</v>
      </c>
      <c r="E183" s="9" t="s">
        <v>563</v>
      </c>
      <c r="F183" s="9" t="s">
        <v>563</v>
      </c>
      <c r="G183" s="9" t="s">
        <v>1597</v>
      </c>
      <c r="H183" s="9" t="s">
        <v>1604</v>
      </c>
      <c r="I183" s="9" t="s">
        <v>27</v>
      </c>
      <c r="J183" s="15">
        <v>5068</v>
      </c>
      <c r="K183" s="16" t="s">
        <v>27</v>
      </c>
      <c r="L183" s="9" t="s">
        <v>27</v>
      </c>
      <c r="M183" s="9">
        <v>2013</v>
      </c>
      <c r="N183" s="9" t="s">
        <v>31</v>
      </c>
      <c r="O183" s="9" t="s">
        <v>31</v>
      </c>
      <c r="P183" s="9">
        <v>2035</v>
      </c>
      <c r="Q183" s="9" t="s">
        <v>32</v>
      </c>
      <c r="R183" s="17">
        <v>5.6120277001599996</v>
      </c>
      <c r="S183" s="9">
        <v>2035</v>
      </c>
      <c r="T183" s="9" t="s">
        <v>27</v>
      </c>
      <c r="U183" s="9" t="s">
        <v>1599</v>
      </c>
      <c r="V183" s="9" t="s">
        <v>1600</v>
      </c>
      <c r="W183" s="9"/>
      <c r="X183" s="9" t="s">
        <v>1601</v>
      </c>
    </row>
    <row r="184" spans="1:24" ht="60">
      <c r="A184" s="9" t="s">
        <v>1596</v>
      </c>
      <c r="B184" s="9" t="s">
        <v>70</v>
      </c>
      <c r="C184" s="9" t="s">
        <v>273</v>
      </c>
      <c r="D184" s="9" t="s">
        <v>27</v>
      </c>
      <c r="E184" s="9" t="s">
        <v>1248</v>
      </c>
      <c r="F184" s="9" t="s">
        <v>1248</v>
      </c>
      <c r="G184" s="9" t="s">
        <v>1597</v>
      </c>
      <c r="H184" s="9" t="s">
        <v>1604</v>
      </c>
      <c r="I184" s="9" t="s">
        <v>27</v>
      </c>
      <c r="J184" s="15">
        <v>26177</v>
      </c>
      <c r="K184" s="16" t="s">
        <v>27</v>
      </c>
      <c r="L184" s="9" t="s">
        <v>27</v>
      </c>
      <c r="M184" s="9">
        <v>2013</v>
      </c>
      <c r="N184" s="9" t="s">
        <v>31</v>
      </c>
      <c r="O184" s="9" t="s">
        <v>31</v>
      </c>
      <c r="P184" s="9">
        <v>2035</v>
      </c>
      <c r="Q184" s="9" t="s">
        <v>32</v>
      </c>
      <c r="R184" s="17">
        <v>7.33679345993</v>
      </c>
      <c r="S184" s="9">
        <v>2035</v>
      </c>
      <c r="T184" s="9" t="s">
        <v>27</v>
      </c>
      <c r="U184" s="9" t="s">
        <v>1599</v>
      </c>
      <c r="V184" s="9" t="s">
        <v>1600</v>
      </c>
      <c r="W184" s="9"/>
      <c r="X184" s="9" t="s">
        <v>1601</v>
      </c>
    </row>
    <row r="185" spans="1:24" ht="72">
      <c r="A185" s="9" t="s">
        <v>1596</v>
      </c>
      <c r="B185" s="9" t="s">
        <v>70</v>
      </c>
      <c r="C185" s="9" t="s">
        <v>346</v>
      </c>
      <c r="D185" s="9" t="s">
        <v>27</v>
      </c>
      <c r="E185" s="9" t="s">
        <v>1249</v>
      </c>
      <c r="F185" s="9" t="s">
        <v>1249</v>
      </c>
      <c r="G185" s="9" t="s">
        <v>1597</v>
      </c>
      <c r="H185" s="9" t="s">
        <v>1602</v>
      </c>
      <c r="I185" s="9" t="s">
        <v>27</v>
      </c>
      <c r="J185" s="15">
        <v>5702</v>
      </c>
      <c r="K185" s="16" t="s">
        <v>27</v>
      </c>
      <c r="L185" s="9" t="s">
        <v>27</v>
      </c>
      <c r="M185" s="9">
        <v>2013</v>
      </c>
      <c r="N185" s="9" t="s">
        <v>31</v>
      </c>
      <c r="O185" s="9" t="s">
        <v>31</v>
      </c>
      <c r="P185" s="9">
        <v>2035</v>
      </c>
      <c r="Q185" s="9" t="s">
        <v>32</v>
      </c>
      <c r="R185" s="17">
        <v>3.2783156450299997</v>
      </c>
      <c r="S185" s="9">
        <v>2035</v>
      </c>
      <c r="T185" s="9" t="s">
        <v>27</v>
      </c>
      <c r="U185" s="9" t="s">
        <v>1599</v>
      </c>
      <c r="V185" s="9" t="s">
        <v>1600</v>
      </c>
      <c r="W185" s="9"/>
      <c r="X185" s="9" t="s">
        <v>1601</v>
      </c>
    </row>
    <row r="186" spans="1:24" ht="48">
      <c r="A186" s="9" t="s">
        <v>1596</v>
      </c>
      <c r="B186" s="9" t="s">
        <v>70</v>
      </c>
      <c r="C186" s="9" t="s">
        <v>136</v>
      </c>
      <c r="D186" s="9" t="s">
        <v>27</v>
      </c>
      <c r="E186" s="9" t="s">
        <v>1250</v>
      </c>
      <c r="F186" s="9" t="s">
        <v>1250</v>
      </c>
      <c r="G186" s="9" t="s">
        <v>1597</v>
      </c>
      <c r="H186" s="9" t="s">
        <v>1603</v>
      </c>
      <c r="I186" s="9" t="s">
        <v>27</v>
      </c>
      <c r="J186" s="15">
        <v>4321</v>
      </c>
      <c r="K186" s="16" t="s">
        <v>27</v>
      </c>
      <c r="L186" s="9" t="s">
        <v>27</v>
      </c>
      <c r="M186" s="9">
        <v>2013</v>
      </c>
      <c r="N186" s="9" t="s">
        <v>31</v>
      </c>
      <c r="O186" s="9" t="s">
        <v>31</v>
      </c>
      <c r="P186" s="9">
        <v>2035</v>
      </c>
      <c r="Q186" s="9" t="s">
        <v>32</v>
      </c>
      <c r="R186" s="17">
        <v>2.9236977423399999</v>
      </c>
      <c r="S186" s="9">
        <v>2035</v>
      </c>
      <c r="T186" s="9" t="s">
        <v>27</v>
      </c>
      <c r="U186" s="9" t="s">
        <v>1599</v>
      </c>
      <c r="V186" s="9" t="s">
        <v>1600</v>
      </c>
      <c r="W186" s="9"/>
      <c r="X186" s="9" t="s">
        <v>1601</v>
      </c>
    </row>
    <row r="187" spans="1:24" ht="72">
      <c r="A187" s="9" t="s">
        <v>1596</v>
      </c>
      <c r="B187" s="9" t="s">
        <v>70</v>
      </c>
      <c r="C187" s="9" t="s">
        <v>157</v>
      </c>
      <c r="D187" s="9" t="s">
        <v>27</v>
      </c>
      <c r="E187" s="9" t="s">
        <v>565</v>
      </c>
      <c r="F187" s="9" t="s">
        <v>565</v>
      </c>
      <c r="G187" s="9" t="s">
        <v>1597</v>
      </c>
      <c r="H187" s="9" t="s">
        <v>1602</v>
      </c>
      <c r="I187" s="9" t="s">
        <v>27</v>
      </c>
      <c r="J187" s="15">
        <v>2122</v>
      </c>
      <c r="K187" s="16" t="s">
        <v>27</v>
      </c>
      <c r="L187" s="9" t="s">
        <v>27</v>
      </c>
      <c r="M187" s="9">
        <v>2013</v>
      </c>
      <c r="N187" s="9" t="s">
        <v>31</v>
      </c>
      <c r="O187" s="9" t="s">
        <v>31</v>
      </c>
      <c r="P187" s="9">
        <v>2035</v>
      </c>
      <c r="Q187" s="9" t="s">
        <v>32</v>
      </c>
      <c r="R187" s="17">
        <v>1.51145450395</v>
      </c>
      <c r="S187" s="9">
        <v>2035</v>
      </c>
      <c r="T187" s="9" t="s">
        <v>27</v>
      </c>
      <c r="U187" s="9" t="s">
        <v>1599</v>
      </c>
      <c r="V187" s="9" t="s">
        <v>1600</v>
      </c>
      <c r="W187" s="9"/>
      <c r="X187" s="9" t="s">
        <v>1601</v>
      </c>
    </row>
    <row r="188" spans="1:24" ht="48">
      <c r="A188" s="9" t="s">
        <v>1596</v>
      </c>
      <c r="B188" s="9" t="s">
        <v>70</v>
      </c>
      <c r="C188" s="9" t="s">
        <v>465</v>
      </c>
      <c r="D188" s="9" t="s">
        <v>27</v>
      </c>
      <c r="E188" s="9" t="s">
        <v>972</v>
      </c>
      <c r="F188" s="9" t="s">
        <v>972</v>
      </c>
      <c r="G188" s="9" t="s">
        <v>1597</v>
      </c>
      <c r="H188" s="9" t="s">
        <v>1603</v>
      </c>
      <c r="I188" s="9" t="s">
        <v>27</v>
      </c>
      <c r="J188" s="15">
        <v>3598</v>
      </c>
      <c r="K188" s="16" t="s">
        <v>27</v>
      </c>
      <c r="L188" s="9" t="s">
        <v>27</v>
      </c>
      <c r="M188" s="9">
        <v>2013</v>
      </c>
      <c r="N188" s="9" t="s">
        <v>31</v>
      </c>
      <c r="O188" s="9" t="s">
        <v>31</v>
      </c>
      <c r="P188" s="9">
        <v>2035</v>
      </c>
      <c r="Q188" s="9" t="s">
        <v>32</v>
      </c>
      <c r="R188" s="17">
        <v>3.7971383269000003</v>
      </c>
      <c r="S188" s="9">
        <v>2035</v>
      </c>
      <c r="T188" s="9" t="s">
        <v>27</v>
      </c>
      <c r="U188" s="9" t="s">
        <v>1599</v>
      </c>
      <c r="V188" s="9" t="s">
        <v>1600</v>
      </c>
      <c r="W188" s="9"/>
      <c r="X188" s="9" t="s">
        <v>1601</v>
      </c>
    </row>
    <row r="189" spans="1:24" ht="60">
      <c r="A189" s="9" t="s">
        <v>1596</v>
      </c>
      <c r="B189" s="9" t="s">
        <v>70</v>
      </c>
      <c r="C189" s="9" t="s">
        <v>270</v>
      </c>
      <c r="D189" s="9" t="s">
        <v>27</v>
      </c>
      <c r="E189" s="9" t="s">
        <v>271</v>
      </c>
      <c r="F189" s="9" t="s">
        <v>271</v>
      </c>
      <c r="G189" s="9" t="s">
        <v>1597</v>
      </c>
      <c r="H189" s="9" t="s">
        <v>1598</v>
      </c>
      <c r="I189" s="9" t="s">
        <v>27</v>
      </c>
      <c r="J189" s="15">
        <v>7024</v>
      </c>
      <c r="K189" s="16" t="s">
        <v>27</v>
      </c>
      <c r="L189" s="9" t="s">
        <v>27</v>
      </c>
      <c r="M189" s="9">
        <v>2013</v>
      </c>
      <c r="N189" s="9" t="s">
        <v>31</v>
      </c>
      <c r="O189" s="9" t="s">
        <v>31</v>
      </c>
      <c r="P189" s="9">
        <v>2035</v>
      </c>
      <c r="Q189" s="9" t="s">
        <v>32</v>
      </c>
      <c r="R189" s="17">
        <v>3.6177239644200001</v>
      </c>
      <c r="S189" s="9">
        <v>2035</v>
      </c>
      <c r="T189" s="9" t="s">
        <v>27</v>
      </c>
      <c r="U189" s="9" t="s">
        <v>1599</v>
      </c>
      <c r="V189" s="9" t="s">
        <v>1600</v>
      </c>
      <c r="W189" s="9"/>
      <c r="X189" s="9" t="s">
        <v>1601</v>
      </c>
    </row>
    <row r="190" spans="1:24" ht="60">
      <c r="A190" s="9" t="s">
        <v>1596</v>
      </c>
      <c r="B190" s="9" t="s">
        <v>70</v>
      </c>
      <c r="C190" s="9" t="s">
        <v>355</v>
      </c>
      <c r="D190" s="9" t="s">
        <v>27</v>
      </c>
      <c r="E190" s="9" t="s">
        <v>1252</v>
      </c>
      <c r="F190" s="9" t="s">
        <v>1252</v>
      </c>
      <c r="G190" s="9" t="s">
        <v>1597</v>
      </c>
      <c r="H190" s="9" t="s">
        <v>1598</v>
      </c>
      <c r="I190" s="9" t="s">
        <v>27</v>
      </c>
      <c r="J190" s="15">
        <v>1782</v>
      </c>
      <c r="K190" s="16" t="s">
        <v>27</v>
      </c>
      <c r="L190" s="9" t="s">
        <v>27</v>
      </c>
      <c r="M190" s="9">
        <v>2013</v>
      </c>
      <c r="N190" s="9" t="s">
        <v>31</v>
      </c>
      <c r="O190" s="9" t="s">
        <v>31</v>
      </c>
      <c r="P190" s="9">
        <v>2035</v>
      </c>
      <c r="Q190" s="9" t="s">
        <v>32</v>
      </c>
      <c r="R190" s="17">
        <v>1.1252941149</v>
      </c>
      <c r="S190" s="9">
        <v>2035</v>
      </c>
      <c r="T190" s="9" t="s">
        <v>27</v>
      </c>
      <c r="U190" s="9" t="s">
        <v>1599</v>
      </c>
      <c r="V190" s="9" t="s">
        <v>1600</v>
      </c>
      <c r="W190" s="9"/>
      <c r="X190" s="9" t="s">
        <v>1601</v>
      </c>
    </row>
    <row r="191" spans="1:24" ht="60">
      <c r="A191" s="9" t="s">
        <v>1596</v>
      </c>
      <c r="B191" s="9" t="s">
        <v>70</v>
      </c>
      <c r="C191" s="9" t="s">
        <v>157</v>
      </c>
      <c r="D191" s="9" t="s">
        <v>27</v>
      </c>
      <c r="E191" s="9" t="s">
        <v>568</v>
      </c>
      <c r="F191" s="9" t="s">
        <v>568</v>
      </c>
      <c r="G191" s="9" t="s">
        <v>1597</v>
      </c>
      <c r="H191" s="9" t="s">
        <v>1598</v>
      </c>
      <c r="I191" s="9" t="s">
        <v>27</v>
      </c>
      <c r="J191" s="15">
        <v>28803</v>
      </c>
      <c r="K191" s="16" t="s">
        <v>27</v>
      </c>
      <c r="L191" s="9" t="s">
        <v>27</v>
      </c>
      <c r="M191" s="9">
        <v>2013</v>
      </c>
      <c r="N191" s="9" t="s">
        <v>31</v>
      </c>
      <c r="O191" s="9" t="s">
        <v>31</v>
      </c>
      <c r="P191" s="9">
        <v>2035</v>
      </c>
      <c r="Q191" s="9" t="s">
        <v>32</v>
      </c>
      <c r="R191" s="17">
        <v>16.256654044299999</v>
      </c>
      <c r="S191" s="9">
        <v>2035</v>
      </c>
      <c r="T191" s="9" t="s">
        <v>27</v>
      </c>
      <c r="U191" s="9" t="s">
        <v>1599</v>
      </c>
      <c r="V191" s="9" t="s">
        <v>1600</v>
      </c>
      <c r="W191" s="9"/>
      <c r="X191" s="9" t="s">
        <v>1601</v>
      </c>
    </row>
    <row r="192" spans="1:24" ht="60">
      <c r="A192" s="9" t="s">
        <v>1596</v>
      </c>
      <c r="B192" s="9" t="s">
        <v>70</v>
      </c>
      <c r="C192" s="9" t="s">
        <v>455</v>
      </c>
      <c r="D192" s="9" t="s">
        <v>27</v>
      </c>
      <c r="E192" s="9" t="s">
        <v>974</v>
      </c>
      <c r="F192" s="9" t="s">
        <v>974</v>
      </c>
      <c r="G192" s="9" t="s">
        <v>1597</v>
      </c>
      <c r="H192" s="9" t="s">
        <v>1598</v>
      </c>
      <c r="I192" s="9" t="s">
        <v>27</v>
      </c>
      <c r="J192" s="15">
        <v>1730</v>
      </c>
      <c r="K192" s="16" t="s">
        <v>27</v>
      </c>
      <c r="L192" s="9" t="s">
        <v>27</v>
      </c>
      <c r="M192" s="9">
        <v>2013</v>
      </c>
      <c r="N192" s="9" t="s">
        <v>31</v>
      </c>
      <c r="O192" s="9" t="s">
        <v>31</v>
      </c>
      <c r="P192" s="9">
        <v>2035</v>
      </c>
      <c r="Q192" s="9" t="s">
        <v>32</v>
      </c>
      <c r="R192" s="17">
        <v>0.96669933314200007</v>
      </c>
      <c r="S192" s="9">
        <v>2035</v>
      </c>
      <c r="T192" s="9" t="s">
        <v>27</v>
      </c>
      <c r="U192" s="9" t="s">
        <v>1599</v>
      </c>
      <c r="V192" s="9" t="s">
        <v>1600</v>
      </c>
      <c r="W192" s="9"/>
      <c r="X192" s="9" t="s">
        <v>1601</v>
      </c>
    </row>
    <row r="193" spans="1:24" ht="60">
      <c r="A193" s="9" t="s">
        <v>1596</v>
      </c>
      <c r="B193" s="9" t="s">
        <v>70</v>
      </c>
      <c r="C193" s="9" t="s">
        <v>252</v>
      </c>
      <c r="D193" s="9" t="s">
        <v>27</v>
      </c>
      <c r="E193" s="9" t="s">
        <v>570</v>
      </c>
      <c r="F193" s="9" t="s">
        <v>570</v>
      </c>
      <c r="G193" s="9" t="s">
        <v>1597</v>
      </c>
      <c r="H193" s="9" t="s">
        <v>1604</v>
      </c>
      <c r="I193" s="9" t="s">
        <v>27</v>
      </c>
      <c r="J193" s="15">
        <v>11698</v>
      </c>
      <c r="K193" s="16" t="s">
        <v>27</v>
      </c>
      <c r="L193" s="9" t="s">
        <v>27</v>
      </c>
      <c r="M193" s="9">
        <v>2013</v>
      </c>
      <c r="N193" s="9" t="s">
        <v>31</v>
      </c>
      <c r="O193" s="9" t="s">
        <v>31</v>
      </c>
      <c r="P193" s="9">
        <v>2035</v>
      </c>
      <c r="Q193" s="9" t="s">
        <v>32</v>
      </c>
      <c r="R193" s="17">
        <v>3.7017789328999999</v>
      </c>
      <c r="S193" s="9">
        <v>2035</v>
      </c>
      <c r="T193" s="9" t="s">
        <v>27</v>
      </c>
      <c r="U193" s="9" t="s">
        <v>1599</v>
      </c>
      <c r="V193" s="9" t="s">
        <v>1600</v>
      </c>
      <c r="W193" s="9"/>
      <c r="X193" s="9" t="s">
        <v>1601</v>
      </c>
    </row>
    <row r="194" spans="1:24" ht="60">
      <c r="A194" s="9" t="s">
        <v>1596</v>
      </c>
      <c r="B194" s="9" t="s">
        <v>70</v>
      </c>
      <c r="C194" s="9" t="s">
        <v>273</v>
      </c>
      <c r="D194" s="9" t="s">
        <v>27</v>
      </c>
      <c r="E194" s="9" t="s">
        <v>1253</v>
      </c>
      <c r="F194" s="9" t="s">
        <v>1253</v>
      </c>
      <c r="G194" s="9" t="s">
        <v>1597</v>
      </c>
      <c r="H194" s="9" t="s">
        <v>1598</v>
      </c>
      <c r="I194" s="9" t="s">
        <v>27</v>
      </c>
      <c r="J194" s="15">
        <v>2668</v>
      </c>
      <c r="K194" s="16" t="s">
        <v>27</v>
      </c>
      <c r="L194" s="9" t="s">
        <v>27</v>
      </c>
      <c r="M194" s="9">
        <v>2013</v>
      </c>
      <c r="N194" s="9" t="s">
        <v>31</v>
      </c>
      <c r="O194" s="9" t="s">
        <v>31</v>
      </c>
      <c r="P194" s="9">
        <v>2035</v>
      </c>
      <c r="Q194" s="9" t="s">
        <v>32</v>
      </c>
      <c r="R194" s="17">
        <v>2.8395771083800003</v>
      </c>
      <c r="S194" s="9">
        <v>2035</v>
      </c>
      <c r="T194" s="9" t="s">
        <v>27</v>
      </c>
      <c r="U194" s="9" t="s">
        <v>1599</v>
      </c>
      <c r="V194" s="9" t="s">
        <v>1600</v>
      </c>
      <c r="W194" s="9"/>
      <c r="X194" s="9" t="s">
        <v>1601</v>
      </c>
    </row>
    <row r="195" spans="1:24" ht="60">
      <c r="A195" s="9" t="s">
        <v>1596</v>
      </c>
      <c r="B195" s="9" t="s">
        <v>70</v>
      </c>
      <c r="C195" s="9" t="s">
        <v>276</v>
      </c>
      <c r="D195" s="9" t="s">
        <v>27</v>
      </c>
      <c r="E195" s="9" t="s">
        <v>572</v>
      </c>
      <c r="F195" s="9" t="s">
        <v>572</v>
      </c>
      <c r="G195" s="9" t="s">
        <v>1597</v>
      </c>
      <c r="H195" s="9" t="s">
        <v>1598</v>
      </c>
      <c r="I195" s="9" t="s">
        <v>27</v>
      </c>
      <c r="J195" s="15">
        <v>11874</v>
      </c>
      <c r="K195" s="16" t="s">
        <v>27</v>
      </c>
      <c r="L195" s="9" t="s">
        <v>27</v>
      </c>
      <c r="M195" s="9">
        <v>2013</v>
      </c>
      <c r="N195" s="9" t="s">
        <v>31</v>
      </c>
      <c r="O195" s="9" t="s">
        <v>31</v>
      </c>
      <c r="P195" s="9">
        <v>2035</v>
      </c>
      <c r="Q195" s="9" t="s">
        <v>32</v>
      </c>
      <c r="R195" s="17">
        <v>4.7923733672599997</v>
      </c>
      <c r="S195" s="9">
        <v>2035</v>
      </c>
      <c r="T195" s="9" t="s">
        <v>27</v>
      </c>
      <c r="U195" s="9" t="s">
        <v>1599</v>
      </c>
      <c r="V195" s="9" t="s">
        <v>1600</v>
      </c>
      <c r="W195" s="9"/>
      <c r="X195" s="9" t="s">
        <v>1601</v>
      </c>
    </row>
    <row r="196" spans="1:24" ht="72">
      <c r="A196" s="9" t="s">
        <v>1596</v>
      </c>
      <c r="B196" s="9" t="s">
        <v>70</v>
      </c>
      <c r="C196" s="9" t="s">
        <v>355</v>
      </c>
      <c r="D196" s="9" t="s">
        <v>27</v>
      </c>
      <c r="E196" s="9" t="s">
        <v>1254</v>
      </c>
      <c r="F196" s="9" t="s">
        <v>1254</v>
      </c>
      <c r="G196" s="9" t="s">
        <v>1597</v>
      </c>
      <c r="H196" s="9" t="s">
        <v>1602</v>
      </c>
      <c r="I196" s="9" t="s">
        <v>27</v>
      </c>
      <c r="J196" s="15">
        <v>9955</v>
      </c>
      <c r="K196" s="16" t="s">
        <v>27</v>
      </c>
      <c r="L196" s="9" t="s">
        <v>27</v>
      </c>
      <c r="M196" s="9">
        <v>2013</v>
      </c>
      <c r="N196" s="9" t="s">
        <v>31</v>
      </c>
      <c r="O196" s="9" t="s">
        <v>31</v>
      </c>
      <c r="P196" s="9">
        <v>2035</v>
      </c>
      <c r="Q196" s="9" t="s">
        <v>32</v>
      </c>
      <c r="R196" s="17">
        <v>5.52049665925</v>
      </c>
      <c r="S196" s="9">
        <v>2035</v>
      </c>
      <c r="T196" s="9" t="s">
        <v>27</v>
      </c>
      <c r="U196" s="9" t="s">
        <v>1599</v>
      </c>
      <c r="V196" s="9" t="s">
        <v>1600</v>
      </c>
      <c r="W196" s="9"/>
      <c r="X196" s="9" t="s">
        <v>1601</v>
      </c>
    </row>
    <row r="197" spans="1:24" ht="60">
      <c r="A197" s="9" t="s">
        <v>1596</v>
      </c>
      <c r="B197" s="9" t="s">
        <v>70</v>
      </c>
      <c r="C197" s="9" t="s">
        <v>266</v>
      </c>
      <c r="D197" s="9" t="s">
        <v>27</v>
      </c>
      <c r="E197" s="9" t="s">
        <v>574</v>
      </c>
      <c r="F197" s="9" t="s">
        <v>574</v>
      </c>
      <c r="G197" s="9" t="s">
        <v>1597</v>
      </c>
      <c r="H197" s="9" t="s">
        <v>1598</v>
      </c>
      <c r="I197" s="9" t="s">
        <v>27</v>
      </c>
      <c r="J197" s="15">
        <v>4451</v>
      </c>
      <c r="K197" s="16" t="s">
        <v>27</v>
      </c>
      <c r="L197" s="9" t="s">
        <v>27</v>
      </c>
      <c r="M197" s="9">
        <v>2013</v>
      </c>
      <c r="N197" s="9" t="s">
        <v>31</v>
      </c>
      <c r="O197" s="9" t="s">
        <v>31</v>
      </c>
      <c r="P197" s="9">
        <v>2035</v>
      </c>
      <c r="Q197" s="9" t="s">
        <v>32</v>
      </c>
      <c r="R197" s="17">
        <v>8.1677007450199994</v>
      </c>
      <c r="S197" s="9">
        <v>2035</v>
      </c>
      <c r="T197" s="9" t="s">
        <v>27</v>
      </c>
      <c r="U197" s="9" t="s">
        <v>1599</v>
      </c>
      <c r="V197" s="9" t="s">
        <v>1600</v>
      </c>
      <c r="W197" s="9"/>
      <c r="X197" s="9" t="s">
        <v>1601</v>
      </c>
    </row>
    <row r="198" spans="1:24" ht="48">
      <c r="A198" s="9" t="s">
        <v>1596</v>
      </c>
      <c r="B198" s="9" t="s">
        <v>70</v>
      </c>
      <c r="C198" s="9" t="s">
        <v>241</v>
      </c>
      <c r="D198" s="9" t="s">
        <v>27</v>
      </c>
      <c r="E198" s="9" t="s">
        <v>576</v>
      </c>
      <c r="F198" s="9" t="s">
        <v>576</v>
      </c>
      <c r="G198" s="9" t="s">
        <v>1597</v>
      </c>
      <c r="H198" s="9" t="s">
        <v>1605</v>
      </c>
      <c r="I198" s="9" t="s">
        <v>27</v>
      </c>
      <c r="J198" s="15">
        <v>7790</v>
      </c>
      <c r="K198" s="16" t="s">
        <v>27</v>
      </c>
      <c r="L198" s="9" t="s">
        <v>27</v>
      </c>
      <c r="M198" s="9">
        <v>2013</v>
      </c>
      <c r="N198" s="9" t="s">
        <v>31</v>
      </c>
      <c r="O198" s="9" t="s">
        <v>31</v>
      </c>
      <c r="P198" s="9">
        <v>2035</v>
      </c>
      <c r="Q198" s="9" t="s">
        <v>32</v>
      </c>
      <c r="R198" s="17">
        <v>11.778617042500001</v>
      </c>
      <c r="S198" s="9">
        <v>2035</v>
      </c>
      <c r="T198" s="9" t="s">
        <v>27</v>
      </c>
      <c r="U198" s="9" t="s">
        <v>1599</v>
      </c>
      <c r="V198" s="9" t="s">
        <v>1600</v>
      </c>
      <c r="W198" s="9"/>
      <c r="X198" s="9" t="s">
        <v>1601</v>
      </c>
    </row>
    <row r="199" spans="1:24" ht="60">
      <c r="A199" s="9" t="s">
        <v>1596</v>
      </c>
      <c r="B199" s="9" t="s">
        <v>70</v>
      </c>
      <c r="C199" s="9" t="s">
        <v>355</v>
      </c>
      <c r="D199" s="9" t="s">
        <v>27</v>
      </c>
      <c r="E199" s="9" t="s">
        <v>1255</v>
      </c>
      <c r="F199" s="9" t="s">
        <v>1255</v>
      </c>
      <c r="G199" s="9" t="s">
        <v>1597</v>
      </c>
      <c r="H199" s="9" t="s">
        <v>1598</v>
      </c>
      <c r="I199" s="9" t="s">
        <v>27</v>
      </c>
      <c r="J199" s="15">
        <v>11589</v>
      </c>
      <c r="K199" s="16" t="s">
        <v>27</v>
      </c>
      <c r="L199" s="9" t="s">
        <v>27</v>
      </c>
      <c r="M199" s="9">
        <v>2013</v>
      </c>
      <c r="N199" s="9" t="s">
        <v>31</v>
      </c>
      <c r="O199" s="9" t="s">
        <v>31</v>
      </c>
      <c r="P199" s="9">
        <v>2035</v>
      </c>
      <c r="Q199" s="9" t="s">
        <v>32</v>
      </c>
      <c r="R199" s="17">
        <v>8.8787733813700012</v>
      </c>
      <c r="S199" s="9">
        <v>2035</v>
      </c>
      <c r="T199" s="9" t="s">
        <v>27</v>
      </c>
      <c r="U199" s="9" t="s">
        <v>1599</v>
      </c>
      <c r="V199" s="9" t="s">
        <v>1600</v>
      </c>
      <c r="W199" s="9"/>
      <c r="X199" s="9" t="s">
        <v>1601</v>
      </c>
    </row>
    <row r="200" spans="1:24" ht="48">
      <c r="A200" s="9" t="s">
        <v>1596</v>
      </c>
      <c r="B200" s="9" t="s">
        <v>70</v>
      </c>
      <c r="C200" s="9" t="s">
        <v>247</v>
      </c>
      <c r="D200" s="9" t="s">
        <v>27</v>
      </c>
      <c r="E200" s="9" t="s">
        <v>578</v>
      </c>
      <c r="F200" s="9" t="s">
        <v>578</v>
      </c>
      <c r="G200" s="9" t="s">
        <v>1597</v>
      </c>
      <c r="H200" s="9" t="s">
        <v>1605</v>
      </c>
      <c r="I200" s="9" t="s">
        <v>27</v>
      </c>
      <c r="J200" s="15">
        <v>51861</v>
      </c>
      <c r="K200" s="16" t="s">
        <v>27</v>
      </c>
      <c r="L200" s="9" t="s">
        <v>27</v>
      </c>
      <c r="M200" s="9">
        <v>2013</v>
      </c>
      <c r="N200" s="9" t="s">
        <v>31</v>
      </c>
      <c r="O200" s="9" t="s">
        <v>31</v>
      </c>
      <c r="P200" s="9">
        <v>2035</v>
      </c>
      <c r="Q200" s="9" t="s">
        <v>32</v>
      </c>
      <c r="R200" s="17">
        <v>29.708653893399998</v>
      </c>
      <c r="S200" s="9">
        <v>2035</v>
      </c>
      <c r="T200" s="9" t="s">
        <v>27</v>
      </c>
      <c r="U200" s="9" t="s">
        <v>1599</v>
      </c>
      <c r="V200" s="9" t="s">
        <v>1600</v>
      </c>
      <c r="W200" s="9"/>
      <c r="X200" s="9" t="s">
        <v>1601</v>
      </c>
    </row>
    <row r="201" spans="1:24" ht="60">
      <c r="A201" s="9" t="s">
        <v>1596</v>
      </c>
      <c r="B201" s="9" t="s">
        <v>70</v>
      </c>
      <c r="C201" s="9" t="s">
        <v>241</v>
      </c>
      <c r="D201" s="9" t="s">
        <v>27</v>
      </c>
      <c r="E201" s="9" t="s">
        <v>976</v>
      </c>
      <c r="F201" s="9" t="s">
        <v>976</v>
      </c>
      <c r="G201" s="9" t="s">
        <v>1597</v>
      </c>
      <c r="H201" s="9" t="s">
        <v>1598</v>
      </c>
      <c r="I201" s="9" t="s">
        <v>27</v>
      </c>
      <c r="J201" s="15">
        <v>3111</v>
      </c>
      <c r="K201" s="16" t="s">
        <v>27</v>
      </c>
      <c r="L201" s="9" t="s">
        <v>27</v>
      </c>
      <c r="M201" s="9">
        <v>2013</v>
      </c>
      <c r="N201" s="9" t="s">
        <v>31</v>
      </c>
      <c r="O201" s="9" t="s">
        <v>31</v>
      </c>
      <c r="P201" s="9">
        <v>2035</v>
      </c>
      <c r="Q201" s="9" t="s">
        <v>32</v>
      </c>
      <c r="R201" s="17">
        <v>3.95460353545</v>
      </c>
      <c r="S201" s="9">
        <v>2035</v>
      </c>
      <c r="T201" s="9" t="s">
        <v>27</v>
      </c>
      <c r="U201" s="9" t="s">
        <v>1599</v>
      </c>
      <c r="V201" s="9" t="s">
        <v>1600</v>
      </c>
      <c r="W201" s="9"/>
      <c r="X201" s="9" t="s">
        <v>1601</v>
      </c>
    </row>
    <row r="202" spans="1:24" ht="48">
      <c r="A202" s="9" t="s">
        <v>1596</v>
      </c>
      <c r="B202" s="9" t="s">
        <v>70</v>
      </c>
      <c r="C202" s="9" t="s">
        <v>157</v>
      </c>
      <c r="D202" s="9" t="s">
        <v>27</v>
      </c>
      <c r="E202" s="9" t="s">
        <v>978</v>
      </c>
      <c r="F202" s="9" t="s">
        <v>978</v>
      </c>
      <c r="G202" s="9" t="s">
        <v>1597</v>
      </c>
      <c r="H202" s="9" t="s">
        <v>1603</v>
      </c>
      <c r="I202" s="9" t="s">
        <v>27</v>
      </c>
      <c r="J202" s="15">
        <v>6052</v>
      </c>
      <c r="K202" s="16" t="s">
        <v>27</v>
      </c>
      <c r="L202" s="9" t="s">
        <v>27</v>
      </c>
      <c r="M202" s="9">
        <v>2013</v>
      </c>
      <c r="N202" s="9" t="s">
        <v>31</v>
      </c>
      <c r="O202" s="9" t="s">
        <v>31</v>
      </c>
      <c r="P202" s="9">
        <v>2035</v>
      </c>
      <c r="Q202" s="9" t="s">
        <v>32</v>
      </c>
      <c r="R202" s="17">
        <v>2.8586018254600001</v>
      </c>
      <c r="S202" s="9">
        <v>2035</v>
      </c>
      <c r="T202" s="9" t="s">
        <v>27</v>
      </c>
      <c r="U202" s="9" t="s">
        <v>1599</v>
      </c>
      <c r="V202" s="9" t="s">
        <v>1600</v>
      </c>
      <c r="W202" s="9"/>
      <c r="X202" s="9" t="s">
        <v>1601</v>
      </c>
    </row>
    <row r="203" spans="1:24" ht="60">
      <c r="A203" s="9" t="s">
        <v>1596</v>
      </c>
      <c r="B203" s="9" t="s">
        <v>70</v>
      </c>
      <c r="C203" s="9" t="s">
        <v>247</v>
      </c>
      <c r="D203" s="9" t="s">
        <v>27</v>
      </c>
      <c r="E203" s="9" t="s">
        <v>580</v>
      </c>
      <c r="F203" s="9" t="s">
        <v>580</v>
      </c>
      <c r="G203" s="9" t="s">
        <v>1597</v>
      </c>
      <c r="H203" s="9" t="s">
        <v>1606</v>
      </c>
      <c r="I203" s="9" t="s">
        <v>27</v>
      </c>
      <c r="J203" s="15">
        <v>120813</v>
      </c>
      <c r="K203" s="16" t="s">
        <v>27</v>
      </c>
      <c r="L203" s="9" t="s">
        <v>27</v>
      </c>
      <c r="M203" s="9">
        <v>2013</v>
      </c>
      <c r="N203" s="9" t="s">
        <v>31</v>
      </c>
      <c r="O203" s="9" t="s">
        <v>31</v>
      </c>
      <c r="P203" s="9">
        <v>2035</v>
      </c>
      <c r="Q203" s="9" t="s">
        <v>32</v>
      </c>
      <c r="R203" s="17">
        <v>28.990052095500001</v>
      </c>
      <c r="S203" s="9">
        <v>2035</v>
      </c>
      <c r="T203" s="9" t="s">
        <v>27</v>
      </c>
      <c r="U203" s="9" t="s">
        <v>1599</v>
      </c>
      <c r="V203" s="9" t="s">
        <v>1600</v>
      </c>
      <c r="W203" s="9"/>
      <c r="X203" s="9" t="s">
        <v>1601</v>
      </c>
    </row>
    <row r="204" spans="1:24" ht="72">
      <c r="A204" s="9" t="s">
        <v>1596</v>
      </c>
      <c r="B204" s="9" t="s">
        <v>70</v>
      </c>
      <c r="C204" s="9" t="s">
        <v>468</v>
      </c>
      <c r="D204" s="9" t="s">
        <v>27</v>
      </c>
      <c r="E204" s="9" t="s">
        <v>980</v>
      </c>
      <c r="F204" s="9" t="s">
        <v>980</v>
      </c>
      <c r="G204" s="9" t="s">
        <v>1597</v>
      </c>
      <c r="H204" s="9" t="s">
        <v>1602</v>
      </c>
      <c r="I204" s="9" t="s">
        <v>27</v>
      </c>
      <c r="J204" s="15">
        <v>19145</v>
      </c>
      <c r="K204" s="16" t="s">
        <v>27</v>
      </c>
      <c r="L204" s="9" t="s">
        <v>27</v>
      </c>
      <c r="M204" s="9">
        <v>2013</v>
      </c>
      <c r="N204" s="9" t="s">
        <v>31</v>
      </c>
      <c r="O204" s="9" t="s">
        <v>31</v>
      </c>
      <c r="P204" s="9">
        <v>2035</v>
      </c>
      <c r="Q204" s="9" t="s">
        <v>32</v>
      </c>
      <c r="R204" s="17">
        <v>6.6388608608499995</v>
      </c>
      <c r="S204" s="9">
        <v>2035</v>
      </c>
      <c r="T204" s="9" t="s">
        <v>27</v>
      </c>
      <c r="U204" s="9" t="s">
        <v>1599</v>
      </c>
      <c r="V204" s="9" t="s">
        <v>1600</v>
      </c>
      <c r="W204" s="9"/>
      <c r="X204" s="9" t="s">
        <v>1601</v>
      </c>
    </row>
    <row r="205" spans="1:24" ht="60">
      <c r="A205" s="9" t="s">
        <v>1596</v>
      </c>
      <c r="B205" s="9" t="s">
        <v>70</v>
      </c>
      <c r="C205" s="9" t="s">
        <v>355</v>
      </c>
      <c r="D205" s="9" t="s">
        <v>27</v>
      </c>
      <c r="E205" s="9" t="s">
        <v>1256</v>
      </c>
      <c r="F205" s="9" t="s">
        <v>1256</v>
      </c>
      <c r="G205" s="9" t="s">
        <v>1597</v>
      </c>
      <c r="H205" s="9" t="s">
        <v>1598</v>
      </c>
      <c r="I205" s="9" t="s">
        <v>27</v>
      </c>
      <c r="J205" s="15">
        <v>1168</v>
      </c>
      <c r="K205" s="16" t="s">
        <v>27</v>
      </c>
      <c r="L205" s="9" t="s">
        <v>27</v>
      </c>
      <c r="M205" s="9">
        <v>2013</v>
      </c>
      <c r="N205" s="9" t="s">
        <v>31</v>
      </c>
      <c r="O205" s="9" t="s">
        <v>31</v>
      </c>
      <c r="P205" s="9">
        <v>2035</v>
      </c>
      <c r="Q205" s="9" t="s">
        <v>32</v>
      </c>
      <c r="R205" s="17">
        <v>0.70652959328999998</v>
      </c>
      <c r="S205" s="9">
        <v>2035</v>
      </c>
      <c r="T205" s="9" t="s">
        <v>27</v>
      </c>
      <c r="U205" s="9" t="s">
        <v>1599</v>
      </c>
      <c r="V205" s="9" t="s">
        <v>1600</v>
      </c>
      <c r="W205" s="9"/>
      <c r="X205" s="9" t="s">
        <v>1601</v>
      </c>
    </row>
    <row r="206" spans="1:24" ht="60">
      <c r="A206" s="9" t="s">
        <v>1596</v>
      </c>
      <c r="B206" s="9" t="s">
        <v>70</v>
      </c>
      <c r="C206" s="9" t="s">
        <v>241</v>
      </c>
      <c r="D206" s="9" t="s">
        <v>27</v>
      </c>
      <c r="E206" s="9" t="s">
        <v>1257</v>
      </c>
      <c r="F206" s="9" t="s">
        <v>1257</v>
      </c>
      <c r="G206" s="9" t="s">
        <v>1597</v>
      </c>
      <c r="H206" s="9" t="s">
        <v>1606</v>
      </c>
      <c r="I206" s="9" t="s">
        <v>27</v>
      </c>
      <c r="J206" s="15">
        <v>638141</v>
      </c>
      <c r="K206" s="16" t="s">
        <v>27</v>
      </c>
      <c r="L206" s="9" t="s">
        <v>27</v>
      </c>
      <c r="M206" s="9">
        <v>2013</v>
      </c>
      <c r="N206" s="9" t="s">
        <v>31</v>
      </c>
      <c r="O206" s="9" t="s">
        <v>31</v>
      </c>
      <c r="P206" s="9">
        <v>2035</v>
      </c>
      <c r="Q206" s="9" t="s">
        <v>32</v>
      </c>
      <c r="R206" s="17">
        <v>187.35525203700001</v>
      </c>
      <c r="S206" s="9">
        <v>2035</v>
      </c>
      <c r="T206" s="9" t="s">
        <v>27</v>
      </c>
      <c r="U206" s="9" t="s">
        <v>1599</v>
      </c>
      <c r="V206" s="9" t="s">
        <v>1600</v>
      </c>
      <c r="W206" s="9"/>
      <c r="X206" s="9" t="s">
        <v>1601</v>
      </c>
    </row>
    <row r="207" spans="1:24" ht="60">
      <c r="A207" s="9" t="s">
        <v>1596</v>
      </c>
      <c r="B207" s="9" t="s">
        <v>70</v>
      </c>
      <c r="C207" s="9" t="s">
        <v>270</v>
      </c>
      <c r="D207" s="9" t="s">
        <v>27</v>
      </c>
      <c r="E207" s="9" t="s">
        <v>1258</v>
      </c>
      <c r="F207" s="9" t="s">
        <v>1258</v>
      </c>
      <c r="G207" s="9" t="s">
        <v>1597</v>
      </c>
      <c r="H207" s="9" t="s">
        <v>1604</v>
      </c>
      <c r="I207" s="9" t="s">
        <v>27</v>
      </c>
      <c r="J207" s="15">
        <v>7147</v>
      </c>
      <c r="K207" s="16" t="s">
        <v>27</v>
      </c>
      <c r="L207" s="9" t="s">
        <v>27</v>
      </c>
      <c r="M207" s="9">
        <v>2013</v>
      </c>
      <c r="N207" s="9" t="s">
        <v>31</v>
      </c>
      <c r="O207" s="9" t="s">
        <v>31</v>
      </c>
      <c r="P207" s="9">
        <v>2035</v>
      </c>
      <c r="Q207" s="9" t="s">
        <v>32</v>
      </c>
      <c r="R207" s="17">
        <v>1.5269053563799999</v>
      </c>
      <c r="S207" s="9">
        <v>2035</v>
      </c>
      <c r="T207" s="9" t="s">
        <v>27</v>
      </c>
      <c r="U207" s="9" t="s">
        <v>1599</v>
      </c>
      <c r="V207" s="9" t="s">
        <v>1600</v>
      </c>
      <c r="W207" s="9"/>
      <c r="X207" s="9" t="s">
        <v>1601</v>
      </c>
    </row>
    <row r="208" spans="1:24" ht="60">
      <c r="A208" s="9" t="s">
        <v>1596</v>
      </c>
      <c r="B208" s="9" t="s">
        <v>70</v>
      </c>
      <c r="C208" s="9" t="s">
        <v>43</v>
      </c>
      <c r="D208" s="9" t="s">
        <v>27</v>
      </c>
      <c r="E208" s="9" t="s">
        <v>1259</v>
      </c>
      <c r="F208" s="9" t="s">
        <v>1259</v>
      </c>
      <c r="G208" s="9" t="s">
        <v>1597</v>
      </c>
      <c r="H208" s="9" t="s">
        <v>1604</v>
      </c>
      <c r="I208" s="9" t="s">
        <v>27</v>
      </c>
      <c r="J208" s="15">
        <v>15768</v>
      </c>
      <c r="K208" s="16" t="s">
        <v>27</v>
      </c>
      <c r="L208" s="9" t="s">
        <v>27</v>
      </c>
      <c r="M208" s="9">
        <v>2013</v>
      </c>
      <c r="N208" s="9" t="s">
        <v>31</v>
      </c>
      <c r="O208" s="9" t="s">
        <v>31</v>
      </c>
      <c r="P208" s="9">
        <v>2035</v>
      </c>
      <c r="Q208" s="9" t="s">
        <v>32</v>
      </c>
      <c r="R208" s="17">
        <v>16.182629098300001</v>
      </c>
      <c r="S208" s="9">
        <v>2035</v>
      </c>
      <c r="T208" s="9" t="s">
        <v>27</v>
      </c>
      <c r="U208" s="9" t="s">
        <v>1599</v>
      </c>
      <c r="V208" s="9" t="s">
        <v>1600</v>
      </c>
      <c r="W208" s="9"/>
      <c r="X208" s="9" t="s">
        <v>1601</v>
      </c>
    </row>
    <row r="209" spans="1:24" ht="60">
      <c r="A209" s="9" t="s">
        <v>1596</v>
      </c>
      <c r="B209" s="9" t="s">
        <v>70</v>
      </c>
      <c r="C209" s="9" t="s">
        <v>241</v>
      </c>
      <c r="D209" s="9" t="s">
        <v>27</v>
      </c>
      <c r="E209" s="9" t="s">
        <v>1260</v>
      </c>
      <c r="F209" s="9" t="s">
        <v>1260</v>
      </c>
      <c r="G209" s="9" t="s">
        <v>1597</v>
      </c>
      <c r="H209" s="9" t="s">
        <v>1604</v>
      </c>
      <c r="I209" s="9" t="s">
        <v>27</v>
      </c>
      <c r="J209" s="15">
        <v>6058</v>
      </c>
      <c r="K209" s="16" t="s">
        <v>27</v>
      </c>
      <c r="L209" s="9" t="s">
        <v>27</v>
      </c>
      <c r="M209" s="9">
        <v>2013</v>
      </c>
      <c r="N209" s="9" t="s">
        <v>31</v>
      </c>
      <c r="O209" s="9" t="s">
        <v>31</v>
      </c>
      <c r="P209" s="9">
        <v>2035</v>
      </c>
      <c r="Q209" s="9" t="s">
        <v>32</v>
      </c>
      <c r="R209" s="17">
        <v>4.0578098121699995</v>
      </c>
      <c r="S209" s="9">
        <v>2035</v>
      </c>
      <c r="T209" s="9" t="s">
        <v>27</v>
      </c>
      <c r="U209" s="9" t="s">
        <v>1599</v>
      </c>
      <c r="V209" s="9" t="s">
        <v>1600</v>
      </c>
      <c r="W209" s="9"/>
      <c r="X209" s="9" t="s">
        <v>1601</v>
      </c>
    </row>
    <row r="210" spans="1:24" ht="60">
      <c r="A210" s="9" t="s">
        <v>1596</v>
      </c>
      <c r="B210" s="9" t="s">
        <v>70</v>
      </c>
      <c r="C210" s="9" t="s">
        <v>355</v>
      </c>
      <c r="D210" s="9" t="s">
        <v>27</v>
      </c>
      <c r="E210" s="9" t="s">
        <v>1261</v>
      </c>
      <c r="F210" s="9" t="s">
        <v>1261</v>
      </c>
      <c r="G210" s="9" t="s">
        <v>1597</v>
      </c>
      <c r="H210" s="9" t="s">
        <v>1598</v>
      </c>
      <c r="I210" s="9" t="s">
        <v>27</v>
      </c>
      <c r="J210" s="15">
        <v>2997</v>
      </c>
      <c r="K210" s="16" t="s">
        <v>27</v>
      </c>
      <c r="L210" s="9" t="s">
        <v>27</v>
      </c>
      <c r="M210" s="9">
        <v>2013</v>
      </c>
      <c r="N210" s="9" t="s">
        <v>31</v>
      </c>
      <c r="O210" s="9" t="s">
        <v>31</v>
      </c>
      <c r="P210" s="9">
        <v>2035</v>
      </c>
      <c r="Q210" s="9" t="s">
        <v>32</v>
      </c>
      <c r="R210" s="17">
        <v>1.3666365477</v>
      </c>
      <c r="S210" s="9">
        <v>2035</v>
      </c>
      <c r="T210" s="9" t="s">
        <v>27</v>
      </c>
      <c r="U210" s="9" t="s">
        <v>1599</v>
      </c>
      <c r="V210" s="9" t="s">
        <v>1600</v>
      </c>
      <c r="W210" s="9"/>
      <c r="X210" s="9" t="s">
        <v>1601</v>
      </c>
    </row>
    <row r="211" spans="1:24" ht="60">
      <c r="A211" s="9" t="s">
        <v>1596</v>
      </c>
      <c r="B211" s="9" t="s">
        <v>70</v>
      </c>
      <c r="C211" s="9" t="s">
        <v>241</v>
      </c>
      <c r="D211" s="9" t="s">
        <v>27</v>
      </c>
      <c r="E211" s="9" t="s">
        <v>582</v>
      </c>
      <c r="F211" s="9" t="s">
        <v>582</v>
      </c>
      <c r="G211" s="9" t="s">
        <v>1597</v>
      </c>
      <c r="H211" s="9" t="s">
        <v>1604</v>
      </c>
      <c r="I211" s="9" t="s">
        <v>27</v>
      </c>
      <c r="J211" s="15">
        <v>18419</v>
      </c>
      <c r="K211" s="16" t="s">
        <v>27</v>
      </c>
      <c r="L211" s="9" t="s">
        <v>27</v>
      </c>
      <c r="M211" s="9">
        <v>2013</v>
      </c>
      <c r="N211" s="9" t="s">
        <v>31</v>
      </c>
      <c r="O211" s="9" t="s">
        <v>31</v>
      </c>
      <c r="P211" s="9">
        <v>2035</v>
      </c>
      <c r="Q211" s="9" t="s">
        <v>32</v>
      </c>
      <c r="R211" s="17">
        <v>11.527388715199999</v>
      </c>
      <c r="S211" s="9">
        <v>2035</v>
      </c>
      <c r="T211" s="9" t="s">
        <v>27</v>
      </c>
      <c r="U211" s="9" t="s">
        <v>1599</v>
      </c>
      <c r="V211" s="9" t="s">
        <v>1600</v>
      </c>
      <c r="W211" s="9"/>
      <c r="X211" s="9" t="s">
        <v>1601</v>
      </c>
    </row>
    <row r="212" spans="1:24" ht="60">
      <c r="A212" s="9" t="s">
        <v>1596</v>
      </c>
      <c r="B212" s="9" t="s">
        <v>70</v>
      </c>
      <c r="C212" s="9" t="s">
        <v>136</v>
      </c>
      <c r="D212" s="9" t="s">
        <v>27</v>
      </c>
      <c r="E212" s="9" t="s">
        <v>584</v>
      </c>
      <c r="F212" s="9" t="s">
        <v>584</v>
      </c>
      <c r="G212" s="9" t="s">
        <v>1597</v>
      </c>
      <c r="H212" s="9" t="s">
        <v>1598</v>
      </c>
      <c r="I212" s="9" t="s">
        <v>27</v>
      </c>
      <c r="J212" s="15">
        <v>5595</v>
      </c>
      <c r="K212" s="16" t="s">
        <v>27</v>
      </c>
      <c r="L212" s="9" t="s">
        <v>27</v>
      </c>
      <c r="M212" s="9">
        <v>2013</v>
      </c>
      <c r="N212" s="9" t="s">
        <v>31</v>
      </c>
      <c r="O212" s="9" t="s">
        <v>31</v>
      </c>
      <c r="P212" s="9">
        <v>2035</v>
      </c>
      <c r="Q212" s="9" t="s">
        <v>32</v>
      </c>
      <c r="R212" s="17">
        <v>3.1726000062500002</v>
      </c>
      <c r="S212" s="9">
        <v>2035</v>
      </c>
      <c r="T212" s="9" t="s">
        <v>27</v>
      </c>
      <c r="U212" s="9" t="s">
        <v>1599</v>
      </c>
      <c r="V212" s="9" t="s">
        <v>1600</v>
      </c>
      <c r="W212" s="9"/>
      <c r="X212" s="9" t="s">
        <v>1601</v>
      </c>
    </row>
    <row r="213" spans="1:24" ht="48">
      <c r="A213" s="9" t="s">
        <v>1596</v>
      </c>
      <c r="B213" s="9" t="s">
        <v>70</v>
      </c>
      <c r="C213" s="9" t="s">
        <v>284</v>
      </c>
      <c r="D213" s="9" t="s">
        <v>27</v>
      </c>
      <c r="E213" s="9" t="s">
        <v>586</v>
      </c>
      <c r="F213" s="9" t="s">
        <v>586</v>
      </c>
      <c r="G213" s="9" t="s">
        <v>1597</v>
      </c>
      <c r="H213" s="9" t="s">
        <v>1603</v>
      </c>
      <c r="I213" s="9" t="s">
        <v>27</v>
      </c>
      <c r="J213" s="15">
        <v>22271</v>
      </c>
      <c r="K213" s="16" t="s">
        <v>27</v>
      </c>
      <c r="L213" s="9" t="s">
        <v>27</v>
      </c>
      <c r="M213" s="9">
        <v>2013</v>
      </c>
      <c r="N213" s="9" t="s">
        <v>31</v>
      </c>
      <c r="O213" s="9" t="s">
        <v>31</v>
      </c>
      <c r="P213" s="9">
        <v>2035</v>
      </c>
      <c r="Q213" s="9" t="s">
        <v>32</v>
      </c>
      <c r="R213" s="17">
        <v>9.2805692013300014</v>
      </c>
      <c r="S213" s="9">
        <v>2035</v>
      </c>
      <c r="T213" s="9" t="s">
        <v>27</v>
      </c>
      <c r="U213" s="9" t="s">
        <v>1599</v>
      </c>
      <c r="V213" s="9" t="s">
        <v>1600</v>
      </c>
      <c r="W213" s="9"/>
      <c r="X213" s="9" t="s">
        <v>1601</v>
      </c>
    </row>
    <row r="214" spans="1:24" ht="60">
      <c r="A214" s="9" t="s">
        <v>1596</v>
      </c>
      <c r="B214" s="9" t="s">
        <v>70</v>
      </c>
      <c r="C214" s="9" t="s">
        <v>323</v>
      </c>
      <c r="D214" s="9" t="s">
        <v>27</v>
      </c>
      <c r="E214" s="9" t="s">
        <v>1262</v>
      </c>
      <c r="F214" s="9" t="s">
        <v>1262</v>
      </c>
      <c r="G214" s="9" t="s">
        <v>1597</v>
      </c>
      <c r="H214" s="9" t="s">
        <v>1598</v>
      </c>
      <c r="I214" s="9" t="s">
        <v>27</v>
      </c>
      <c r="J214" s="15">
        <v>106634</v>
      </c>
      <c r="K214" s="16" t="s">
        <v>27</v>
      </c>
      <c r="L214" s="9" t="s">
        <v>27</v>
      </c>
      <c r="M214" s="9">
        <v>2013</v>
      </c>
      <c r="N214" s="9" t="s">
        <v>31</v>
      </c>
      <c r="O214" s="9" t="s">
        <v>31</v>
      </c>
      <c r="P214" s="9">
        <v>2035</v>
      </c>
      <c r="Q214" s="9" t="s">
        <v>32</v>
      </c>
      <c r="R214" s="17">
        <v>37.334494475500001</v>
      </c>
      <c r="S214" s="9">
        <v>2035</v>
      </c>
      <c r="T214" s="9" t="s">
        <v>27</v>
      </c>
      <c r="U214" s="9" t="s">
        <v>1599</v>
      </c>
      <c r="V214" s="9" t="s">
        <v>1600</v>
      </c>
      <c r="W214" s="9"/>
      <c r="X214" s="9" t="s">
        <v>1601</v>
      </c>
    </row>
    <row r="215" spans="1:24" ht="60">
      <c r="A215" s="9" t="s">
        <v>1596</v>
      </c>
      <c r="B215" s="9" t="s">
        <v>70</v>
      </c>
      <c r="C215" s="9" t="s">
        <v>465</v>
      </c>
      <c r="D215" s="9" t="s">
        <v>27</v>
      </c>
      <c r="E215" s="9" t="s">
        <v>1263</v>
      </c>
      <c r="F215" s="9" t="s">
        <v>1263</v>
      </c>
      <c r="G215" s="9" t="s">
        <v>1597</v>
      </c>
      <c r="H215" s="9" t="s">
        <v>1604</v>
      </c>
      <c r="I215" s="9" t="s">
        <v>27</v>
      </c>
      <c r="J215" s="15">
        <v>6601</v>
      </c>
      <c r="K215" s="16" t="s">
        <v>27</v>
      </c>
      <c r="L215" s="9" t="s">
        <v>27</v>
      </c>
      <c r="M215" s="9">
        <v>2013</v>
      </c>
      <c r="N215" s="9" t="s">
        <v>31</v>
      </c>
      <c r="O215" s="9" t="s">
        <v>31</v>
      </c>
      <c r="P215" s="9">
        <v>2035</v>
      </c>
      <c r="Q215" s="9" t="s">
        <v>32</v>
      </c>
      <c r="R215" s="17">
        <v>3.4468850965900004</v>
      </c>
      <c r="S215" s="9">
        <v>2035</v>
      </c>
      <c r="T215" s="9" t="s">
        <v>27</v>
      </c>
      <c r="U215" s="9" t="s">
        <v>1599</v>
      </c>
      <c r="V215" s="9" t="s">
        <v>1600</v>
      </c>
      <c r="W215" s="9"/>
      <c r="X215" s="9" t="s">
        <v>1601</v>
      </c>
    </row>
    <row r="216" spans="1:24" ht="60">
      <c r="A216" s="9" t="s">
        <v>1596</v>
      </c>
      <c r="B216" s="9" t="s">
        <v>70</v>
      </c>
      <c r="C216" s="9" t="s">
        <v>316</v>
      </c>
      <c r="D216" s="9" t="s">
        <v>27</v>
      </c>
      <c r="E216" s="9" t="s">
        <v>1264</v>
      </c>
      <c r="F216" s="9" t="s">
        <v>1264</v>
      </c>
      <c r="G216" s="9" t="s">
        <v>1597</v>
      </c>
      <c r="H216" s="9" t="s">
        <v>1598</v>
      </c>
      <c r="I216" s="9" t="s">
        <v>27</v>
      </c>
      <c r="J216" s="15">
        <v>2413</v>
      </c>
      <c r="K216" s="16" t="s">
        <v>27</v>
      </c>
      <c r="L216" s="9" t="s">
        <v>27</v>
      </c>
      <c r="M216" s="9">
        <v>2013</v>
      </c>
      <c r="N216" s="9" t="s">
        <v>31</v>
      </c>
      <c r="O216" s="9" t="s">
        <v>31</v>
      </c>
      <c r="P216" s="9">
        <v>2035</v>
      </c>
      <c r="Q216" s="9" t="s">
        <v>32</v>
      </c>
      <c r="R216" s="17">
        <v>1.28128050468</v>
      </c>
      <c r="S216" s="9">
        <v>2035</v>
      </c>
      <c r="T216" s="9" t="s">
        <v>27</v>
      </c>
      <c r="U216" s="9" t="s">
        <v>1599</v>
      </c>
      <c r="V216" s="9" t="s">
        <v>1600</v>
      </c>
      <c r="W216" s="9"/>
      <c r="X216" s="9" t="s">
        <v>1601</v>
      </c>
    </row>
    <row r="217" spans="1:24" ht="60">
      <c r="A217" s="9" t="s">
        <v>1596</v>
      </c>
      <c r="B217" s="9" t="s">
        <v>70</v>
      </c>
      <c r="C217" s="9" t="s">
        <v>234</v>
      </c>
      <c r="D217" s="9" t="s">
        <v>27</v>
      </c>
      <c r="E217" s="9" t="s">
        <v>1265</v>
      </c>
      <c r="F217" s="9" t="s">
        <v>1265</v>
      </c>
      <c r="G217" s="9" t="s">
        <v>1597</v>
      </c>
      <c r="H217" s="9" t="s">
        <v>1598</v>
      </c>
      <c r="I217" s="9" t="s">
        <v>27</v>
      </c>
      <c r="J217" s="15">
        <v>2246</v>
      </c>
      <c r="K217" s="16" t="s">
        <v>27</v>
      </c>
      <c r="L217" s="9" t="s">
        <v>27</v>
      </c>
      <c r="M217" s="9">
        <v>2013</v>
      </c>
      <c r="N217" s="9" t="s">
        <v>31</v>
      </c>
      <c r="O217" s="9" t="s">
        <v>31</v>
      </c>
      <c r="P217" s="9">
        <v>2035</v>
      </c>
      <c r="Q217" s="9" t="s">
        <v>32</v>
      </c>
      <c r="R217" s="17">
        <v>1.5099045712800001</v>
      </c>
      <c r="S217" s="9">
        <v>2035</v>
      </c>
      <c r="T217" s="9" t="s">
        <v>27</v>
      </c>
      <c r="U217" s="9" t="s">
        <v>1599</v>
      </c>
      <c r="V217" s="9" t="s">
        <v>1600</v>
      </c>
      <c r="W217" s="9"/>
      <c r="X217" s="9" t="s">
        <v>1601</v>
      </c>
    </row>
    <row r="218" spans="1:24" ht="60">
      <c r="A218" s="9" t="s">
        <v>1596</v>
      </c>
      <c r="B218" s="9" t="s">
        <v>70</v>
      </c>
      <c r="C218" s="9" t="s">
        <v>229</v>
      </c>
      <c r="D218" s="9" t="s">
        <v>27</v>
      </c>
      <c r="E218" s="9" t="s">
        <v>1266</v>
      </c>
      <c r="F218" s="9" t="s">
        <v>1266</v>
      </c>
      <c r="G218" s="9" t="s">
        <v>1597</v>
      </c>
      <c r="H218" s="9" t="s">
        <v>1598</v>
      </c>
      <c r="I218" s="9" t="s">
        <v>27</v>
      </c>
      <c r="J218" s="15">
        <v>1830</v>
      </c>
      <c r="K218" s="16" t="s">
        <v>27</v>
      </c>
      <c r="L218" s="9" t="s">
        <v>27</v>
      </c>
      <c r="M218" s="9">
        <v>2013</v>
      </c>
      <c r="N218" s="9" t="s">
        <v>31</v>
      </c>
      <c r="O218" s="9" t="s">
        <v>31</v>
      </c>
      <c r="P218" s="9">
        <v>2035</v>
      </c>
      <c r="Q218" s="9" t="s">
        <v>32</v>
      </c>
      <c r="R218" s="17">
        <v>0.43089641213900004</v>
      </c>
      <c r="S218" s="9">
        <v>2035</v>
      </c>
      <c r="T218" s="9" t="s">
        <v>27</v>
      </c>
      <c r="U218" s="9" t="s">
        <v>1599</v>
      </c>
      <c r="V218" s="9" t="s">
        <v>1600</v>
      </c>
      <c r="W218" s="9"/>
      <c r="X218" s="9" t="s">
        <v>1601</v>
      </c>
    </row>
    <row r="219" spans="1:24" ht="72">
      <c r="A219" s="9" t="s">
        <v>1596</v>
      </c>
      <c r="B219" s="9" t="s">
        <v>70</v>
      </c>
      <c r="C219" s="9" t="s">
        <v>355</v>
      </c>
      <c r="D219" s="9" t="s">
        <v>27</v>
      </c>
      <c r="E219" s="9" t="s">
        <v>588</v>
      </c>
      <c r="F219" s="9" t="s">
        <v>588</v>
      </c>
      <c r="G219" s="9" t="s">
        <v>1597</v>
      </c>
      <c r="H219" s="9" t="s">
        <v>1602</v>
      </c>
      <c r="I219" s="9" t="s">
        <v>27</v>
      </c>
      <c r="J219" s="15">
        <v>1890</v>
      </c>
      <c r="K219" s="16" t="s">
        <v>27</v>
      </c>
      <c r="L219" s="9" t="s">
        <v>27</v>
      </c>
      <c r="M219" s="9">
        <v>2013</v>
      </c>
      <c r="N219" s="9" t="s">
        <v>31</v>
      </c>
      <c r="O219" s="9" t="s">
        <v>31</v>
      </c>
      <c r="P219" s="9">
        <v>2035</v>
      </c>
      <c r="Q219" s="9" t="s">
        <v>32</v>
      </c>
      <c r="R219" s="17">
        <v>0.61422232263099996</v>
      </c>
      <c r="S219" s="9">
        <v>2035</v>
      </c>
      <c r="T219" s="9" t="s">
        <v>27</v>
      </c>
      <c r="U219" s="9" t="s">
        <v>1599</v>
      </c>
      <c r="V219" s="9" t="s">
        <v>1600</v>
      </c>
      <c r="W219" s="9"/>
      <c r="X219" s="9" t="s">
        <v>1601</v>
      </c>
    </row>
    <row r="220" spans="1:24" ht="60">
      <c r="A220" s="9" t="s">
        <v>1596</v>
      </c>
      <c r="B220" s="9" t="s">
        <v>70</v>
      </c>
      <c r="C220" s="9" t="s">
        <v>270</v>
      </c>
      <c r="D220" s="9" t="s">
        <v>27</v>
      </c>
      <c r="E220" s="9" t="s">
        <v>1267</v>
      </c>
      <c r="F220" s="9" t="s">
        <v>1267</v>
      </c>
      <c r="G220" s="9" t="s">
        <v>1597</v>
      </c>
      <c r="H220" s="9" t="s">
        <v>1604</v>
      </c>
      <c r="I220" s="9" t="s">
        <v>27</v>
      </c>
      <c r="J220" s="15">
        <v>5192</v>
      </c>
      <c r="K220" s="16" t="s">
        <v>27</v>
      </c>
      <c r="L220" s="9" t="s">
        <v>27</v>
      </c>
      <c r="M220" s="9">
        <v>2013</v>
      </c>
      <c r="N220" s="9" t="s">
        <v>31</v>
      </c>
      <c r="O220" s="9" t="s">
        <v>31</v>
      </c>
      <c r="P220" s="9">
        <v>2035</v>
      </c>
      <c r="Q220" s="9" t="s">
        <v>32</v>
      </c>
      <c r="R220" s="17">
        <v>1.7484447561999998</v>
      </c>
      <c r="S220" s="9">
        <v>2035</v>
      </c>
      <c r="T220" s="9" t="s">
        <v>27</v>
      </c>
      <c r="U220" s="9" t="s">
        <v>1599</v>
      </c>
      <c r="V220" s="9" t="s">
        <v>1600</v>
      </c>
      <c r="W220" s="9"/>
      <c r="X220" s="9" t="s">
        <v>1601</v>
      </c>
    </row>
    <row r="221" spans="1:24" ht="60">
      <c r="A221" s="9" t="s">
        <v>1596</v>
      </c>
      <c r="B221" s="9" t="s">
        <v>70</v>
      </c>
      <c r="C221" s="9" t="s">
        <v>346</v>
      </c>
      <c r="D221" s="9" t="s">
        <v>27</v>
      </c>
      <c r="E221" s="9" t="s">
        <v>1268</v>
      </c>
      <c r="F221" s="9" t="s">
        <v>1268</v>
      </c>
      <c r="G221" s="9" t="s">
        <v>1597</v>
      </c>
      <c r="H221" s="9" t="s">
        <v>1598</v>
      </c>
      <c r="I221" s="9" t="s">
        <v>27</v>
      </c>
      <c r="J221" s="15">
        <v>1794</v>
      </c>
      <c r="K221" s="16" t="s">
        <v>27</v>
      </c>
      <c r="L221" s="9" t="s">
        <v>27</v>
      </c>
      <c r="M221" s="9">
        <v>2013</v>
      </c>
      <c r="N221" s="9" t="s">
        <v>31</v>
      </c>
      <c r="O221" s="9" t="s">
        <v>31</v>
      </c>
      <c r="P221" s="9">
        <v>2035</v>
      </c>
      <c r="Q221" s="9" t="s">
        <v>32</v>
      </c>
      <c r="R221" s="17">
        <v>0.43572193905200002</v>
      </c>
      <c r="S221" s="9">
        <v>2035</v>
      </c>
      <c r="T221" s="9" t="s">
        <v>27</v>
      </c>
      <c r="U221" s="9" t="s">
        <v>1599</v>
      </c>
      <c r="V221" s="9" t="s">
        <v>1600</v>
      </c>
      <c r="W221" s="9"/>
      <c r="X221" s="9" t="s">
        <v>1601</v>
      </c>
    </row>
    <row r="222" spans="1:24" ht="60">
      <c r="A222" s="9" t="s">
        <v>1596</v>
      </c>
      <c r="B222" s="9" t="s">
        <v>70</v>
      </c>
      <c r="C222" s="9" t="s">
        <v>122</v>
      </c>
      <c r="D222" s="9" t="s">
        <v>27</v>
      </c>
      <c r="E222" s="9" t="s">
        <v>1269</v>
      </c>
      <c r="F222" s="9" t="s">
        <v>1269</v>
      </c>
      <c r="G222" s="9" t="s">
        <v>1597</v>
      </c>
      <c r="H222" s="9" t="s">
        <v>1598</v>
      </c>
      <c r="I222" s="9" t="s">
        <v>27</v>
      </c>
      <c r="J222" s="15">
        <v>3958</v>
      </c>
      <c r="K222" s="16" t="s">
        <v>27</v>
      </c>
      <c r="L222" s="9" t="s">
        <v>27</v>
      </c>
      <c r="M222" s="9">
        <v>2013</v>
      </c>
      <c r="N222" s="9" t="s">
        <v>31</v>
      </c>
      <c r="O222" s="9" t="s">
        <v>31</v>
      </c>
      <c r="P222" s="9">
        <v>2035</v>
      </c>
      <c r="Q222" s="9" t="s">
        <v>32</v>
      </c>
      <c r="R222" s="17">
        <v>2.1454806391200001</v>
      </c>
      <c r="S222" s="9">
        <v>2035</v>
      </c>
      <c r="T222" s="9" t="s">
        <v>27</v>
      </c>
      <c r="U222" s="9" t="s">
        <v>1599</v>
      </c>
      <c r="V222" s="9" t="s">
        <v>1600</v>
      </c>
      <c r="W222" s="9"/>
      <c r="X222" s="9" t="s">
        <v>1601</v>
      </c>
    </row>
    <row r="223" spans="1:24" ht="72">
      <c r="A223" s="9" t="s">
        <v>1596</v>
      </c>
      <c r="B223" s="9" t="s">
        <v>70</v>
      </c>
      <c r="C223" s="9" t="s">
        <v>590</v>
      </c>
      <c r="D223" s="9" t="s">
        <v>27</v>
      </c>
      <c r="E223" s="9" t="s">
        <v>591</v>
      </c>
      <c r="F223" s="9" t="s">
        <v>591</v>
      </c>
      <c r="G223" s="9" t="s">
        <v>1597</v>
      </c>
      <c r="H223" s="9" t="s">
        <v>1602</v>
      </c>
      <c r="I223" s="9" t="s">
        <v>27</v>
      </c>
      <c r="J223" s="15">
        <v>3859</v>
      </c>
      <c r="K223" s="16" t="s">
        <v>27</v>
      </c>
      <c r="L223" s="9" t="s">
        <v>27</v>
      </c>
      <c r="M223" s="9">
        <v>2013</v>
      </c>
      <c r="N223" s="9" t="s">
        <v>31</v>
      </c>
      <c r="O223" s="9" t="s">
        <v>31</v>
      </c>
      <c r="P223" s="9">
        <v>2035</v>
      </c>
      <c r="Q223" s="9" t="s">
        <v>32</v>
      </c>
      <c r="R223" s="17">
        <v>2.4224417855699998</v>
      </c>
      <c r="S223" s="9">
        <v>2035</v>
      </c>
      <c r="T223" s="9" t="s">
        <v>27</v>
      </c>
      <c r="U223" s="9" t="s">
        <v>1599</v>
      </c>
      <c r="V223" s="9" t="s">
        <v>1600</v>
      </c>
      <c r="W223" s="9"/>
      <c r="X223" s="9" t="s">
        <v>1601</v>
      </c>
    </row>
    <row r="224" spans="1:24" ht="48">
      <c r="A224" s="9" t="s">
        <v>1596</v>
      </c>
      <c r="B224" s="9" t="s">
        <v>70</v>
      </c>
      <c r="C224" s="9" t="s">
        <v>270</v>
      </c>
      <c r="D224" s="9" t="s">
        <v>27</v>
      </c>
      <c r="E224" s="9" t="s">
        <v>593</v>
      </c>
      <c r="F224" s="9" t="s">
        <v>593</v>
      </c>
      <c r="G224" s="9" t="s">
        <v>1597</v>
      </c>
      <c r="H224" s="9" t="s">
        <v>1603</v>
      </c>
      <c r="I224" s="9" t="s">
        <v>27</v>
      </c>
      <c r="J224" s="15">
        <v>10264</v>
      </c>
      <c r="K224" s="16" t="s">
        <v>27</v>
      </c>
      <c r="L224" s="9" t="s">
        <v>27</v>
      </c>
      <c r="M224" s="9">
        <v>2013</v>
      </c>
      <c r="N224" s="9" t="s">
        <v>31</v>
      </c>
      <c r="O224" s="9" t="s">
        <v>31</v>
      </c>
      <c r="P224" s="9">
        <v>2035</v>
      </c>
      <c r="Q224" s="9" t="s">
        <v>32</v>
      </c>
      <c r="R224" s="17">
        <v>5.8316016915400004</v>
      </c>
      <c r="S224" s="9">
        <v>2035</v>
      </c>
      <c r="T224" s="9" t="s">
        <v>27</v>
      </c>
      <c r="U224" s="9" t="s">
        <v>1599</v>
      </c>
      <c r="V224" s="9" t="s">
        <v>1600</v>
      </c>
      <c r="W224" s="9"/>
      <c r="X224" s="9" t="s">
        <v>1601</v>
      </c>
    </row>
    <row r="225" spans="1:24" ht="60">
      <c r="A225" s="9" t="s">
        <v>1596</v>
      </c>
      <c r="B225" s="9" t="s">
        <v>70</v>
      </c>
      <c r="C225" s="9" t="s">
        <v>122</v>
      </c>
      <c r="D225" s="9" t="s">
        <v>27</v>
      </c>
      <c r="E225" s="9" t="s">
        <v>1270</v>
      </c>
      <c r="F225" s="9" t="s">
        <v>1270</v>
      </c>
      <c r="G225" s="9" t="s">
        <v>1597</v>
      </c>
      <c r="H225" s="9" t="s">
        <v>1604</v>
      </c>
      <c r="I225" s="9" t="s">
        <v>27</v>
      </c>
      <c r="J225" s="15">
        <v>3773</v>
      </c>
      <c r="K225" s="16" t="s">
        <v>27</v>
      </c>
      <c r="L225" s="9" t="s">
        <v>27</v>
      </c>
      <c r="M225" s="9">
        <v>2013</v>
      </c>
      <c r="N225" s="9" t="s">
        <v>31</v>
      </c>
      <c r="O225" s="9" t="s">
        <v>31</v>
      </c>
      <c r="P225" s="9">
        <v>2035</v>
      </c>
      <c r="Q225" s="9" t="s">
        <v>32</v>
      </c>
      <c r="R225" s="17">
        <v>5.2095260161199999</v>
      </c>
      <c r="S225" s="9">
        <v>2035</v>
      </c>
      <c r="T225" s="9" t="s">
        <v>27</v>
      </c>
      <c r="U225" s="9" t="s">
        <v>1599</v>
      </c>
      <c r="V225" s="9" t="s">
        <v>1600</v>
      </c>
      <c r="W225" s="9"/>
      <c r="X225" s="9" t="s">
        <v>1601</v>
      </c>
    </row>
    <row r="226" spans="1:24" ht="60">
      <c r="A226" s="9" t="s">
        <v>1596</v>
      </c>
      <c r="B226" s="9" t="s">
        <v>70</v>
      </c>
      <c r="C226" s="9" t="s">
        <v>247</v>
      </c>
      <c r="D226" s="9" t="s">
        <v>27</v>
      </c>
      <c r="E226" s="9" t="s">
        <v>1271</v>
      </c>
      <c r="F226" s="9" t="s">
        <v>1271</v>
      </c>
      <c r="G226" s="9" t="s">
        <v>1597</v>
      </c>
      <c r="H226" s="9" t="s">
        <v>1598</v>
      </c>
      <c r="I226" s="9" t="s">
        <v>27</v>
      </c>
      <c r="J226" s="15">
        <v>4354</v>
      </c>
      <c r="K226" s="16" t="s">
        <v>27</v>
      </c>
      <c r="L226" s="9" t="s">
        <v>27</v>
      </c>
      <c r="M226" s="9">
        <v>2013</v>
      </c>
      <c r="N226" s="9" t="s">
        <v>31</v>
      </c>
      <c r="O226" s="9" t="s">
        <v>31</v>
      </c>
      <c r="P226" s="9">
        <v>2035</v>
      </c>
      <c r="Q226" s="9" t="s">
        <v>32</v>
      </c>
      <c r="R226" s="17">
        <v>1.97555725161</v>
      </c>
      <c r="S226" s="9">
        <v>2035</v>
      </c>
      <c r="T226" s="9" t="s">
        <v>27</v>
      </c>
      <c r="U226" s="9" t="s">
        <v>1599</v>
      </c>
      <c r="V226" s="9" t="s">
        <v>1600</v>
      </c>
      <c r="W226" s="9"/>
      <c r="X226" s="9" t="s">
        <v>1601</v>
      </c>
    </row>
    <row r="227" spans="1:24" ht="60">
      <c r="A227" s="9" t="s">
        <v>1596</v>
      </c>
      <c r="B227" s="9" t="s">
        <v>70</v>
      </c>
      <c r="C227" s="9" t="s">
        <v>276</v>
      </c>
      <c r="D227" s="9" t="s">
        <v>27</v>
      </c>
      <c r="E227" s="9" t="s">
        <v>595</v>
      </c>
      <c r="F227" s="9" t="s">
        <v>595</v>
      </c>
      <c r="G227" s="9" t="s">
        <v>1597</v>
      </c>
      <c r="H227" s="9" t="s">
        <v>1598</v>
      </c>
      <c r="I227" s="9" t="s">
        <v>27</v>
      </c>
      <c r="J227" s="15">
        <v>6612</v>
      </c>
      <c r="K227" s="16" t="s">
        <v>27</v>
      </c>
      <c r="L227" s="9" t="s">
        <v>27</v>
      </c>
      <c r="M227" s="9">
        <v>2013</v>
      </c>
      <c r="N227" s="9" t="s">
        <v>31</v>
      </c>
      <c r="O227" s="9" t="s">
        <v>31</v>
      </c>
      <c r="P227" s="9">
        <v>2035</v>
      </c>
      <c r="Q227" s="9" t="s">
        <v>32</v>
      </c>
      <c r="R227" s="17">
        <v>3.6423978391</v>
      </c>
      <c r="S227" s="9">
        <v>2035</v>
      </c>
      <c r="T227" s="9" t="s">
        <v>27</v>
      </c>
      <c r="U227" s="9" t="s">
        <v>1599</v>
      </c>
      <c r="V227" s="9" t="s">
        <v>1600</v>
      </c>
      <c r="W227" s="9"/>
      <c r="X227" s="9" t="s">
        <v>1601</v>
      </c>
    </row>
    <row r="228" spans="1:24" ht="60">
      <c r="A228" s="9" t="s">
        <v>1596</v>
      </c>
      <c r="B228" s="9" t="s">
        <v>70</v>
      </c>
      <c r="C228" s="9" t="s">
        <v>247</v>
      </c>
      <c r="D228" s="9" t="s">
        <v>27</v>
      </c>
      <c r="E228" s="9" t="s">
        <v>1272</v>
      </c>
      <c r="F228" s="9" t="s">
        <v>1272</v>
      </c>
      <c r="G228" s="9" t="s">
        <v>1597</v>
      </c>
      <c r="H228" s="9" t="s">
        <v>1598</v>
      </c>
      <c r="I228" s="9" t="s">
        <v>27</v>
      </c>
      <c r="J228" s="15">
        <v>3707</v>
      </c>
      <c r="K228" s="16" t="s">
        <v>27</v>
      </c>
      <c r="L228" s="9" t="s">
        <v>27</v>
      </c>
      <c r="M228" s="9">
        <v>2013</v>
      </c>
      <c r="N228" s="9" t="s">
        <v>31</v>
      </c>
      <c r="O228" s="9" t="s">
        <v>31</v>
      </c>
      <c r="P228" s="9">
        <v>2035</v>
      </c>
      <c r="Q228" s="9" t="s">
        <v>32</v>
      </c>
      <c r="R228" s="17">
        <v>1.96647735079</v>
      </c>
      <c r="S228" s="9">
        <v>2035</v>
      </c>
      <c r="T228" s="9" t="s">
        <v>27</v>
      </c>
      <c r="U228" s="9" t="s">
        <v>1599</v>
      </c>
      <c r="V228" s="9" t="s">
        <v>1600</v>
      </c>
      <c r="W228" s="9"/>
      <c r="X228" s="9" t="s">
        <v>1601</v>
      </c>
    </row>
    <row r="229" spans="1:24" ht="60">
      <c r="A229" s="9" t="s">
        <v>1596</v>
      </c>
      <c r="B229" s="9" t="s">
        <v>70</v>
      </c>
      <c r="C229" s="9" t="s">
        <v>284</v>
      </c>
      <c r="D229" s="9" t="s">
        <v>27</v>
      </c>
      <c r="E229" s="9" t="s">
        <v>597</v>
      </c>
      <c r="F229" s="9" t="s">
        <v>597</v>
      </c>
      <c r="G229" s="9" t="s">
        <v>1597</v>
      </c>
      <c r="H229" s="9" t="s">
        <v>1598</v>
      </c>
      <c r="I229" s="9" t="s">
        <v>27</v>
      </c>
      <c r="J229" s="15">
        <v>3450</v>
      </c>
      <c r="K229" s="16" t="s">
        <v>27</v>
      </c>
      <c r="L229" s="9" t="s">
        <v>27</v>
      </c>
      <c r="M229" s="9">
        <v>2013</v>
      </c>
      <c r="N229" s="9" t="s">
        <v>31</v>
      </c>
      <c r="O229" s="9" t="s">
        <v>31</v>
      </c>
      <c r="P229" s="9">
        <v>2035</v>
      </c>
      <c r="Q229" s="9" t="s">
        <v>32</v>
      </c>
      <c r="R229" s="17">
        <v>1.3830590726500001</v>
      </c>
      <c r="S229" s="9">
        <v>2035</v>
      </c>
      <c r="T229" s="9" t="s">
        <v>27</v>
      </c>
      <c r="U229" s="9" t="s">
        <v>1599</v>
      </c>
      <c r="V229" s="9" t="s">
        <v>1600</v>
      </c>
      <c r="W229" s="9"/>
      <c r="X229" s="9" t="s">
        <v>1601</v>
      </c>
    </row>
    <row r="230" spans="1:24" ht="48">
      <c r="A230" s="9" t="s">
        <v>1596</v>
      </c>
      <c r="B230" s="9" t="s">
        <v>70</v>
      </c>
      <c r="C230" s="9" t="s">
        <v>276</v>
      </c>
      <c r="D230" s="9" t="s">
        <v>27</v>
      </c>
      <c r="E230" s="9" t="s">
        <v>278</v>
      </c>
      <c r="F230" s="9" t="s">
        <v>278</v>
      </c>
      <c r="G230" s="9" t="s">
        <v>1597</v>
      </c>
      <c r="H230" s="9" t="s">
        <v>1603</v>
      </c>
      <c r="I230" s="9" t="s">
        <v>27</v>
      </c>
      <c r="J230" s="15">
        <v>13716</v>
      </c>
      <c r="K230" s="16" t="s">
        <v>27</v>
      </c>
      <c r="L230" s="9" t="s">
        <v>27</v>
      </c>
      <c r="M230" s="9">
        <v>2013</v>
      </c>
      <c r="N230" s="9" t="s">
        <v>31</v>
      </c>
      <c r="O230" s="9" t="s">
        <v>31</v>
      </c>
      <c r="P230" s="9">
        <v>2035</v>
      </c>
      <c r="Q230" s="9" t="s">
        <v>32</v>
      </c>
      <c r="R230" s="17">
        <v>7.5074865716500003</v>
      </c>
      <c r="S230" s="9">
        <v>2035</v>
      </c>
      <c r="T230" s="9" t="s">
        <v>27</v>
      </c>
      <c r="U230" s="9" t="s">
        <v>1599</v>
      </c>
      <c r="V230" s="9" t="s">
        <v>1600</v>
      </c>
      <c r="W230" s="9"/>
      <c r="X230" s="9" t="s">
        <v>1601</v>
      </c>
    </row>
    <row r="231" spans="1:24" ht="60">
      <c r="A231" s="9" t="s">
        <v>1596</v>
      </c>
      <c r="B231" s="9" t="s">
        <v>70</v>
      </c>
      <c r="C231" s="9" t="s">
        <v>136</v>
      </c>
      <c r="D231" s="9" t="s">
        <v>27</v>
      </c>
      <c r="E231" s="9" t="s">
        <v>982</v>
      </c>
      <c r="F231" s="9" t="s">
        <v>982</v>
      </c>
      <c r="G231" s="9" t="s">
        <v>1597</v>
      </c>
      <c r="H231" s="9" t="s">
        <v>1598</v>
      </c>
      <c r="I231" s="9" t="s">
        <v>27</v>
      </c>
      <c r="J231" s="15">
        <v>4329</v>
      </c>
      <c r="K231" s="16" t="s">
        <v>27</v>
      </c>
      <c r="L231" s="9" t="s">
        <v>27</v>
      </c>
      <c r="M231" s="9">
        <v>2013</v>
      </c>
      <c r="N231" s="9" t="s">
        <v>31</v>
      </c>
      <c r="O231" s="9" t="s">
        <v>31</v>
      </c>
      <c r="P231" s="9">
        <v>2035</v>
      </c>
      <c r="Q231" s="9" t="s">
        <v>32</v>
      </c>
      <c r="R231" s="17">
        <v>2.1784543532699998</v>
      </c>
      <c r="S231" s="9">
        <v>2035</v>
      </c>
      <c r="T231" s="9" t="s">
        <v>27</v>
      </c>
      <c r="U231" s="9" t="s">
        <v>1599</v>
      </c>
      <c r="V231" s="9" t="s">
        <v>1600</v>
      </c>
      <c r="W231" s="9"/>
      <c r="X231" s="9" t="s">
        <v>1601</v>
      </c>
    </row>
    <row r="232" spans="1:24" ht="48">
      <c r="A232" s="9" t="s">
        <v>1596</v>
      </c>
      <c r="B232" s="9" t="s">
        <v>70</v>
      </c>
      <c r="C232" s="9" t="s">
        <v>221</v>
      </c>
      <c r="D232" s="9" t="s">
        <v>27</v>
      </c>
      <c r="E232" s="9" t="s">
        <v>984</v>
      </c>
      <c r="F232" s="9" t="s">
        <v>984</v>
      </c>
      <c r="G232" s="9" t="s">
        <v>1597</v>
      </c>
      <c r="H232" s="9" t="s">
        <v>1603</v>
      </c>
      <c r="I232" s="9" t="s">
        <v>27</v>
      </c>
      <c r="J232" s="15">
        <v>6381</v>
      </c>
      <c r="K232" s="16" t="s">
        <v>27</v>
      </c>
      <c r="L232" s="9" t="s">
        <v>27</v>
      </c>
      <c r="M232" s="9">
        <v>2013</v>
      </c>
      <c r="N232" s="9" t="s">
        <v>31</v>
      </c>
      <c r="O232" s="9" t="s">
        <v>31</v>
      </c>
      <c r="P232" s="9">
        <v>2035</v>
      </c>
      <c r="Q232" s="9" t="s">
        <v>32</v>
      </c>
      <c r="R232" s="17">
        <v>6.6974938375599997</v>
      </c>
      <c r="S232" s="9">
        <v>2035</v>
      </c>
      <c r="T232" s="9" t="s">
        <v>27</v>
      </c>
      <c r="U232" s="9" t="s">
        <v>1599</v>
      </c>
      <c r="V232" s="9" t="s">
        <v>1600</v>
      </c>
      <c r="W232" s="9"/>
      <c r="X232" s="9" t="s">
        <v>1601</v>
      </c>
    </row>
    <row r="233" spans="1:24" ht="60">
      <c r="A233" s="9" t="s">
        <v>1596</v>
      </c>
      <c r="B233" s="9" t="s">
        <v>70</v>
      </c>
      <c r="C233" s="9" t="s">
        <v>241</v>
      </c>
      <c r="D233" s="9" t="s">
        <v>27</v>
      </c>
      <c r="E233" s="9" t="s">
        <v>1273</v>
      </c>
      <c r="F233" s="9" t="s">
        <v>1273</v>
      </c>
      <c r="G233" s="9" t="s">
        <v>1597</v>
      </c>
      <c r="H233" s="9" t="s">
        <v>1606</v>
      </c>
      <c r="I233" s="9" t="s">
        <v>27</v>
      </c>
      <c r="J233" s="15">
        <v>73355</v>
      </c>
      <c r="K233" s="16" t="s">
        <v>27</v>
      </c>
      <c r="L233" s="9" t="s">
        <v>27</v>
      </c>
      <c r="M233" s="9">
        <v>2013</v>
      </c>
      <c r="N233" s="9" t="s">
        <v>31</v>
      </c>
      <c r="O233" s="9" t="s">
        <v>31</v>
      </c>
      <c r="P233" s="9">
        <v>2035</v>
      </c>
      <c r="Q233" s="9" t="s">
        <v>32</v>
      </c>
      <c r="R233" s="17">
        <v>13.806249608</v>
      </c>
      <c r="S233" s="9">
        <v>2035</v>
      </c>
      <c r="T233" s="9" t="s">
        <v>27</v>
      </c>
      <c r="U233" s="9" t="s">
        <v>1599</v>
      </c>
      <c r="V233" s="9" t="s">
        <v>1600</v>
      </c>
      <c r="W233" s="9"/>
      <c r="X233" s="9" t="s">
        <v>1601</v>
      </c>
    </row>
    <row r="234" spans="1:24" ht="60">
      <c r="A234" s="9" t="s">
        <v>1596</v>
      </c>
      <c r="B234" s="9" t="s">
        <v>70</v>
      </c>
      <c r="C234" s="9" t="s">
        <v>241</v>
      </c>
      <c r="D234" s="9" t="s">
        <v>27</v>
      </c>
      <c r="E234" s="9" t="s">
        <v>1274</v>
      </c>
      <c r="F234" s="9" t="s">
        <v>1274</v>
      </c>
      <c r="G234" s="9" t="s">
        <v>1597</v>
      </c>
      <c r="H234" s="9" t="s">
        <v>1606</v>
      </c>
      <c r="I234" s="9" t="s">
        <v>27</v>
      </c>
      <c r="J234" s="15">
        <v>3892</v>
      </c>
      <c r="K234" s="16" t="s">
        <v>27</v>
      </c>
      <c r="L234" s="9" t="s">
        <v>27</v>
      </c>
      <c r="M234" s="9">
        <v>2013</v>
      </c>
      <c r="N234" s="9" t="s">
        <v>31</v>
      </c>
      <c r="O234" s="9" t="s">
        <v>31</v>
      </c>
      <c r="P234" s="9">
        <v>2035</v>
      </c>
      <c r="Q234" s="9" t="s">
        <v>32</v>
      </c>
      <c r="R234" s="17">
        <v>2.9918276490500002</v>
      </c>
      <c r="S234" s="9">
        <v>2035</v>
      </c>
      <c r="T234" s="9" t="s">
        <v>27</v>
      </c>
      <c r="U234" s="9" t="s">
        <v>1599</v>
      </c>
      <c r="V234" s="9" t="s">
        <v>1600</v>
      </c>
      <c r="W234" s="9"/>
      <c r="X234" s="9" t="s">
        <v>1601</v>
      </c>
    </row>
    <row r="235" spans="1:24" ht="60">
      <c r="A235" s="9" t="s">
        <v>1596</v>
      </c>
      <c r="B235" s="9" t="s">
        <v>70</v>
      </c>
      <c r="C235" s="9" t="s">
        <v>355</v>
      </c>
      <c r="D235" s="9" t="s">
        <v>27</v>
      </c>
      <c r="E235" s="9" t="s">
        <v>1275</v>
      </c>
      <c r="F235" s="9" t="s">
        <v>1275</v>
      </c>
      <c r="G235" s="9" t="s">
        <v>1597</v>
      </c>
      <c r="H235" s="9" t="s">
        <v>1598</v>
      </c>
      <c r="I235" s="9" t="s">
        <v>27</v>
      </c>
      <c r="J235" s="15">
        <v>3886</v>
      </c>
      <c r="K235" s="16" t="s">
        <v>27</v>
      </c>
      <c r="L235" s="9" t="s">
        <v>27</v>
      </c>
      <c r="M235" s="9">
        <v>2013</v>
      </c>
      <c r="N235" s="9" t="s">
        <v>31</v>
      </c>
      <c r="O235" s="9" t="s">
        <v>31</v>
      </c>
      <c r="P235" s="9">
        <v>2035</v>
      </c>
      <c r="Q235" s="9" t="s">
        <v>32</v>
      </c>
      <c r="R235" s="17">
        <v>3.2007325339500001</v>
      </c>
      <c r="S235" s="9">
        <v>2035</v>
      </c>
      <c r="T235" s="9" t="s">
        <v>27</v>
      </c>
      <c r="U235" s="9" t="s">
        <v>1599</v>
      </c>
      <c r="V235" s="9" t="s">
        <v>1600</v>
      </c>
      <c r="W235" s="9"/>
      <c r="X235" s="9" t="s">
        <v>1601</v>
      </c>
    </row>
    <row r="236" spans="1:24" ht="60">
      <c r="A236" s="9" t="s">
        <v>1596</v>
      </c>
      <c r="B236" s="9" t="s">
        <v>70</v>
      </c>
      <c r="C236" s="9" t="s">
        <v>383</v>
      </c>
      <c r="D236" s="9" t="s">
        <v>27</v>
      </c>
      <c r="E236" s="9" t="s">
        <v>599</v>
      </c>
      <c r="F236" s="9" t="s">
        <v>599</v>
      </c>
      <c r="G236" s="9" t="s">
        <v>1597</v>
      </c>
      <c r="H236" s="9" t="s">
        <v>1598</v>
      </c>
      <c r="I236" s="9" t="s">
        <v>27</v>
      </c>
      <c r="J236" s="15">
        <v>4712</v>
      </c>
      <c r="K236" s="16" t="s">
        <v>27</v>
      </c>
      <c r="L236" s="9" t="s">
        <v>27</v>
      </c>
      <c r="M236" s="9">
        <v>2013</v>
      </c>
      <c r="N236" s="9" t="s">
        <v>31</v>
      </c>
      <c r="O236" s="9" t="s">
        <v>31</v>
      </c>
      <c r="P236" s="9">
        <v>2035</v>
      </c>
      <c r="Q236" s="9" t="s">
        <v>32</v>
      </c>
      <c r="R236" s="17">
        <v>1.79829187357</v>
      </c>
      <c r="S236" s="9">
        <v>2035</v>
      </c>
      <c r="T236" s="9" t="s">
        <v>27</v>
      </c>
      <c r="U236" s="9" t="s">
        <v>1599</v>
      </c>
      <c r="V236" s="9" t="s">
        <v>1600</v>
      </c>
      <c r="W236" s="9"/>
      <c r="X236" s="9" t="s">
        <v>1601</v>
      </c>
    </row>
    <row r="237" spans="1:24" ht="60">
      <c r="A237" s="9" t="s">
        <v>1596</v>
      </c>
      <c r="B237" s="9" t="s">
        <v>70</v>
      </c>
      <c r="C237" s="9" t="s">
        <v>157</v>
      </c>
      <c r="D237" s="9" t="s">
        <v>27</v>
      </c>
      <c r="E237" s="9" t="s">
        <v>1276</v>
      </c>
      <c r="F237" s="9" t="s">
        <v>1276</v>
      </c>
      <c r="G237" s="9" t="s">
        <v>1597</v>
      </c>
      <c r="H237" s="9" t="s">
        <v>1598</v>
      </c>
      <c r="I237" s="9" t="s">
        <v>27</v>
      </c>
      <c r="J237" s="15">
        <v>10868</v>
      </c>
      <c r="K237" s="16" t="s">
        <v>27</v>
      </c>
      <c r="L237" s="9" t="s">
        <v>27</v>
      </c>
      <c r="M237" s="9">
        <v>2013</v>
      </c>
      <c r="N237" s="9" t="s">
        <v>31</v>
      </c>
      <c r="O237" s="9" t="s">
        <v>31</v>
      </c>
      <c r="P237" s="9">
        <v>2035</v>
      </c>
      <c r="Q237" s="9" t="s">
        <v>32</v>
      </c>
      <c r="R237" s="17">
        <v>7.1044597061000001</v>
      </c>
      <c r="S237" s="9">
        <v>2035</v>
      </c>
      <c r="T237" s="9" t="s">
        <v>27</v>
      </c>
      <c r="U237" s="9" t="s">
        <v>1599</v>
      </c>
      <c r="V237" s="9" t="s">
        <v>1600</v>
      </c>
      <c r="W237" s="9"/>
      <c r="X237" s="9" t="s">
        <v>1601</v>
      </c>
    </row>
    <row r="238" spans="1:24" ht="60">
      <c r="A238" s="9" t="s">
        <v>1596</v>
      </c>
      <c r="B238" s="9" t="s">
        <v>70</v>
      </c>
      <c r="C238" s="9" t="s">
        <v>316</v>
      </c>
      <c r="D238" s="9" t="s">
        <v>27</v>
      </c>
      <c r="E238" s="9" t="s">
        <v>601</v>
      </c>
      <c r="F238" s="9" t="s">
        <v>601</v>
      </c>
      <c r="G238" s="9" t="s">
        <v>1597</v>
      </c>
      <c r="H238" s="9" t="s">
        <v>1598</v>
      </c>
      <c r="I238" s="9" t="s">
        <v>27</v>
      </c>
      <c r="J238" s="15">
        <v>4361</v>
      </c>
      <c r="K238" s="16" t="s">
        <v>27</v>
      </c>
      <c r="L238" s="9" t="s">
        <v>27</v>
      </c>
      <c r="M238" s="9">
        <v>2013</v>
      </c>
      <c r="N238" s="9" t="s">
        <v>31</v>
      </c>
      <c r="O238" s="9" t="s">
        <v>31</v>
      </c>
      <c r="P238" s="9">
        <v>2035</v>
      </c>
      <c r="Q238" s="9" t="s">
        <v>32</v>
      </c>
      <c r="R238" s="17">
        <v>1.89686831936</v>
      </c>
      <c r="S238" s="9">
        <v>2035</v>
      </c>
      <c r="T238" s="9" t="s">
        <v>27</v>
      </c>
      <c r="U238" s="9" t="s">
        <v>1599</v>
      </c>
      <c r="V238" s="9" t="s">
        <v>1600</v>
      </c>
      <c r="W238" s="9"/>
      <c r="X238" s="9" t="s">
        <v>1601</v>
      </c>
    </row>
    <row r="239" spans="1:24" ht="60">
      <c r="A239" s="9" t="s">
        <v>1596</v>
      </c>
      <c r="B239" s="9" t="s">
        <v>70</v>
      </c>
      <c r="C239" s="9" t="s">
        <v>273</v>
      </c>
      <c r="D239" s="9" t="s">
        <v>27</v>
      </c>
      <c r="E239" s="9" t="s">
        <v>1277</v>
      </c>
      <c r="F239" s="9" t="s">
        <v>1277</v>
      </c>
      <c r="G239" s="9" t="s">
        <v>1597</v>
      </c>
      <c r="H239" s="9" t="s">
        <v>1598</v>
      </c>
      <c r="I239" s="9" t="s">
        <v>27</v>
      </c>
      <c r="J239" s="15">
        <v>4125</v>
      </c>
      <c r="K239" s="16" t="s">
        <v>27</v>
      </c>
      <c r="L239" s="9" t="s">
        <v>27</v>
      </c>
      <c r="M239" s="9">
        <v>2013</v>
      </c>
      <c r="N239" s="9" t="s">
        <v>31</v>
      </c>
      <c r="O239" s="9" t="s">
        <v>31</v>
      </c>
      <c r="P239" s="9">
        <v>2035</v>
      </c>
      <c r="Q239" s="9" t="s">
        <v>32</v>
      </c>
      <c r="R239" s="17">
        <v>1.8897445606199998</v>
      </c>
      <c r="S239" s="9">
        <v>2035</v>
      </c>
      <c r="T239" s="9" t="s">
        <v>27</v>
      </c>
      <c r="U239" s="9" t="s">
        <v>1599</v>
      </c>
      <c r="V239" s="9" t="s">
        <v>1600</v>
      </c>
      <c r="W239" s="9"/>
      <c r="X239" s="9" t="s">
        <v>1601</v>
      </c>
    </row>
    <row r="240" spans="1:24" ht="72">
      <c r="A240" s="9" t="s">
        <v>1596</v>
      </c>
      <c r="B240" s="9" t="s">
        <v>70</v>
      </c>
      <c r="C240" s="9" t="s">
        <v>346</v>
      </c>
      <c r="D240" s="9" t="s">
        <v>27</v>
      </c>
      <c r="E240" s="9" t="s">
        <v>1278</v>
      </c>
      <c r="F240" s="9" t="s">
        <v>1278</v>
      </c>
      <c r="G240" s="9" t="s">
        <v>1597</v>
      </c>
      <c r="H240" s="9" t="s">
        <v>1602</v>
      </c>
      <c r="I240" s="9" t="s">
        <v>27</v>
      </c>
      <c r="J240" s="15">
        <v>1578</v>
      </c>
      <c r="K240" s="16" t="s">
        <v>27</v>
      </c>
      <c r="L240" s="9" t="s">
        <v>27</v>
      </c>
      <c r="M240" s="9">
        <v>2013</v>
      </c>
      <c r="N240" s="9" t="s">
        <v>31</v>
      </c>
      <c r="O240" s="9" t="s">
        <v>31</v>
      </c>
      <c r="P240" s="9">
        <v>2035</v>
      </c>
      <c r="Q240" s="9" t="s">
        <v>32</v>
      </c>
      <c r="R240" s="17">
        <v>0.30644671133500001</v>
      </c>
      <c r="S240" s="9">
        <v>2035</v>
      </c>
      <c r="T240" s="9" t="s">
        <v>27</v>
      </c>
      <c r="U240" s="9" t="s">
        <v>1599</v>
      </c>
      <c r="V240" s="9" t="s">
        <v>1600</v>
      </c>
      <c r="W240" s="9"/>
      <c r="X240" s="9" t="s">
        <v>1601</v>
      </c>
    </row>
    <row r="241" spans="1:24" ht="84">
      <c r="A241" s="9" t="s">
        <v>1596</v>
      </c>
      <c r="B241" s="9" t="s">
        <v>70</v>
      </c>
      <c r="C241" s="9" t="s">
        <v>122</v>
      </c>
      <c r="D241" s="9" t="s">
        <v>27</v>
      </c>
      <c r="E241" s="9" t="s">
        <v>1279</v>
      </c>
      <c r="F241" s="9" t="s">
        <v>1279</v>
      </c>
      <c r="G241" s="9" t="s">
        <v>1597</v>
      </c>
      <c r="H241" s="9" t="s">
        <v>1610</v>
      </c>
      <c r="I241" s="9" t="s">
        <v>27</v>
      </c>
      <c r="J241" s="15">
        <v>40696</v>
      </c>
      <c r="K241" s="16" t="s">
        <v>27</v>
      </c>
      <c r="L241" s="9" t="s">
        <v>27</v>
      </c>
      <c r="M241" s="9">
        <v>2013</v>
      </c>
      <c r="N241" s="9" t="s">
        <v>31</v>
      </c>
      <c r="O241" s="9" t="s">
        <v>31</v>
      </c>
      <c r="P241" s="9">
        <v>2035</v>
      </c>
      <c r="Q241" s="9" t="s">
        <v>32</v>
      </c>
      <c r="R241" s="17">
        <v>32.380527258000001</v>
      </c>
      <c r="S241" s="9">
        <v>2035</v>
      </c>
      <c r="T241" s="9" t="s">
        <v>27</v>
      </c>
      <c r="U241" s="9" t="s">
        <v>1599</v>
      </c>
      <c r="V241" s="9" t="s">
        <v>1600</v>
      </c>
      <c r="W241" s="9"/>
      <c r="X241" s="9" t="s">
        <v>1601</v>
      </c>
    </row>
    <row r="242" spans="1:24" ht="60">
      <c r="A242" s="9" t="s">
        <v>1596</v>
      </c>
      <c r="B242" s="9" t="s">
        <v>70</v>
      </c>
      <c r="C242" s="9" t="s">
        <v>346</v>
      </c>
      <c r="D242" s="9" t="s">
        <v>27</v>
      </c>
      <c r="E242" s="9" t="s">
        <v>603</v>
      </c>
      <c r="F242" s="9" t="s">
        <v>603</v>
      </c>
      <c r="G242" s="9" t="s">
        <v>1597</v>
      </c>
      <c r="H242" s="9" t="s">
        <v>1598</v>
      </c>
      <c r="I242" s="9" t="s">
        <v>27</v>
      </c>
      <c r="J242" s="15">
        <v>1866</v>
      </c>
      <c r="K242" s="16" t="s">
        <v>27</v>
      </c>
      <c r="L242" s="9" t="s">
        <v>27</v>
      </c>
      <c r="M242" s="9">
        <v>2013</v>
      </c>
      <c r="N242" s="9" t="s">
        <v>31</v>
      </c>
      <c r="O242" s="9" t="s">
        <v>31</v>
      </c>
      <c r="P242" s="9">
        <v>2035</v>
      </c>
      <c r="Q242" s="9" t="s">
        <v>32</v>
      </c>
      <c r="R242" s="17">
        <v>1.81188462487</v>
      </c>
      <c r="S242" s="9">
        <v>2035</v>
      </c>
      <c r="T242" s="9" t="s">
        <v>27</v>
      </c>
      <c r="U242" s="9" t="s">
        <v>1599</v>
      </c>
      <c r="V242" s="9" t="s">
        <v>1600</v>
      </c>
      <c r="W242" s="9"/>
      <c r="X242" s="9" t="s">
        <v>1601</v>
      </c>
    </row>
    <row r="243" spans="1:24" ht="60">
      <c r="A243" s="9" t="s">
        <v>1596</v>
      </c>
      <c r="B243" s="9" t="s">
        <v>70</v>
      </c>
      <c r="C243" s="9" t="s">
        <v>346</v>
      </c>
      <c r="D243" s="9" t="s">
        <v>27</v>
      </c>
      <c r="E243" s="9" t="s">
        <v>605</v>
      </c>
      <c r="F243" s="9" t="s">
        <v>605</v>
      </c>
      <c r="G243" s="9" t="s">
        <v>1597</v>
      </c>
      <c r="H243" s="9" t="s">
        <v>1598</v>
      </c>
      <c r="I243" s="9" t="s">
        <v>27</v>
      </c>
      <c r="J243" s="15">
        <v>5396</v>
      </c>
      <c r="K243" s="16" t="s">
        <v>27</v>
      </c>
      <c r="L243" s="9" t="s">
        <v>27</v>
      </c>
      <c r="M243" s="9">
        <v>2013</v>
      </c>
      <c r="N243" s="9" t="s">
        <v>31</v>
      </c>
      <c r="O243" s="9" t="s">
        <v>31</v>
      </c>
      <c r="P243" s="9">
        <v>2035</v>
      </c>
      <c r="Q243" s="9" t="s">
        <v>32</v>
      </c>
      <c r="R243" s="17">
        <v>1.7621724670599999</v>
      </c>
      <c r="S243" s="9">
        <v>2035</v>
      </c>
      <c r="T243" s="9" t="s">
        <v>27</v>
      </c>
      <c r="U243" s="9" t="s">
        <v>1599</v>
      </c>
      <c r="V243" s="9" t="s">
        <v>1600</v>
      </c>
      <c r="W243" s="9"/>
      <c r="X243" s="9" t="s">
        <v>1601</v>
      </c>
    </row>
    <row r="244" spans="1:24" ht="60">
      <c r="A244" s="9" t="s">
        <v>1596</v>
      </c>
      <c r="B244" s="9" t="s">
        <v>70</v>
      </c>
      <c r="C244" s="9" t="s">
        <v>346</v>
      </c>
      <c r="D244" s="9" t="s">
        <v>27</v>
      </c>
      <c r="E244" s="9" t="s">
        <v>607</v>
      </c>
      <c r="F244" s="9" t="s">
        <v>607</v>
      </c>
      <c r="G244" s="9" t="s">
        <v>1597</v>
      </c>
      <c r="H244" s="9" t="s">
        <v>1598</v>
      </c>
      <c r="I244" s="9" t="s">
        <v>27</v>
      </c>
      <c r="J244" s="15">
        <v>2224</v>
      </c>
      <c r="K244" s="16" t="s">
        <v>27</v>
      </c>
      <c r="L244" s="9" t="s">
        <v>27</v>
      </c>
      <c r="M244" s="9">
        <v>2013</v>
      </c>
      <c r="N244" s="9" t="s">
        <v>31</v>
      </c>
      <c r="O244" s="9" t="s">
        <v>31</v>
      </c>
      <c r="P244" s="9">
        <v>2035</v>
      </c>
      <c r="Q244" s="9" t="s">
        <v>32</v>
      </c>
      <c r="R244" s="17">
        <v>1.8009222599899999</v>
      </c>
      <c r="S244" s="9">
        <v>2035</v>
      </c>
      <c r="T244" s="9" t="s">
        <v>27</v>
      </c>
      <c r="U244" s="9" t="s">
        <v>1599</v>
      </c>
      <c r="V244" s="9" t="s">
        <v>1600</v>
      </c>
      <c r="W244" s="9"/>
      <c r="X244" s="9" t="s">
        <v>1601</v>
      </c>
    </row>
    <row r="245" spans="1:24" ht="48">
      <c r="A245" s="9" t="s">
        <v>1596</v>
      </c>
      <c r="B245" s="9" t="s">
        <v>70</v>
      </c>
      <c r="C245" s="9" t="s">
        <v>316</v>
      </c>
      <c r="D245" s="9" t="s">
        <v>27</v>
      </c>
      <c r="E245" s="9" t="s">
        <v>609</v>
      </c>
      <c r="F245" s="9" t="s">
        <v>609</v>
      </c>
      <c r="G245" s="9" t="s">
        <v>1597</v>
      </c>
      <c r="H245" s="9" t="s">
        <v>1603</v>
      </c>
      <c r="I245" s="9" t="s">
        <v>27</v>
      </c>
      <c r="J245" s="15">
        <v>14388</v>
      </c>
      <c r="K245" s="16" t="s">
        <v>27</v>
      </c>
      <c r="L245" s="9" t="s">
        <v>27</v>
      </c>
      <c r="M245" s="9">
        <v>2013</v>
      </c>
      <c r="N245" s="9" t="s">
        <v>31</v>
      </c>
      <c r="O245" s="9" t="s">
        <v>31</v>
      </c>
      <c r="P245" s="9">
        <v>2035</v>
      </c>
      <c r="Q245" s="9" t="s">
        <v>32</v>
      </c>
      <c r="R245" s="17">
        <v>9.9427483606400013</v>
      </c>
      <c r="S245" s="9">
        <v>2035</v>
      </c>
      <c r="T245" s="9" t="s">
        <v>27</v>
      </c>
      <c r="U245" s="9" t="s">
        <v>1599</v>
      </c>
      <c r="V245" s="9" t="s">
        <v>1600</v>
      </c>
      <c r="W245" s="9"/>
      <c r="X245" s="9" t="s">
        <v>1601</v>
      </c>
    </row>
    <row r="246" spans="1:24" ht="60">
      <c r="A246" s="9" t="s">
        <v>1596</v>
      </c>
      <c r="B246" s="9" t="s">
        <v>70</v>
      </c>
      <c r="C246" s="9" t="s">
        <v>136</v>
      </c>
      <c r="D246" s="9" t="s">
        <v>27</v>
      </c>
      <c r="E246" s="9" t="s">
        <v>986</v>
      </c>
      <c r="F246" s="9" t="s">
        <v>986</v>
      </c>
      <c r="G246" s="9" t="s">
        <v>1597</v>
      </c>
      <c r="H246" s="9" t="s">
        <v>1598</v>
      </c>
      <c r="I246" s="9" t="s">
        <v>27</v>
      </c>
      <c r="J246" s="15">
        <v>3734</v>
      </c>
      <c r="K246" s="16" t="s">
        <v>27</v>
      </c>
      <c r="L246" s="9" t="s">
        <v>27</v>
      </c>
      <c r="M246" s="9">
        <v>2013</v>
      </c>
      <c r="N246" s="9" t="s">
        <v>31</v>
      </c>
      <c r="O246" s="9" t="s">
        <v>31</v>
      </c>
      <c r="P246" s="9">
        <v>2035</v>
      </c>
      <c r="Q246" s="9" t="s">
        <v>32</v>
      </c>
      <c r="R246" s="17">
        <v>1.26204036495</v>
      </c>
      <c r="S246" s="9">
        <v>2035</v>
      </c>
      <c r="T246" s="9" t="s">
        <v>27</v>
      </c>
      <c r="U246" s="9" t="s">
        <v>1599</v>
      </c>
      <c r="V246" s="9" t="s">
        <v>1600</v>
      </c>
      <c r="W246" s="9"/>
      <c r="X246" s="9" t="s">
        <v>1601</v>
      </c>
    </row>
    <row r="247" spans="1:24" ht="60">
      <c r="A247" s="9" t="s">
        <v>1596</v>
      </c>
      <c r="B247" s="9" t="s">
        <v>70</v>
      </c>
      <c r="C247" s="9" t="s">
        <v>136</v>
      </c>
      <c r="D247" s="9" t="s">
        <v>27</v>
      </c>
      <c r="E247" s="9" t="s">
        <v>611</v>
      </c>
      <c r="F247" s="9" t="s">
        <v>611</v>
      </c>
      <c r="G247" s="9" t="s">
        <v>1597</v>
      </c>
      <c r="H247" s="9" t="s">
        <v>1598</v>
      </c>
      <c r="I247" s="9" t="s">
        <v>27</v>
      </c>
      <c r="J247" s="15">
        <v>6450</v>
      </c>
      <c r="K247" s="16" t="s">
        <v>27</v>
      </c>
      <c r="L247" s="9" t="s">
        <v>27</v>
      </c>
      <c r="M247" s="9">
        <v>2013</v>
      </c>
      <c r="N247" s="9" t="s">
        <v>31</v>
      </c>
      <c r="O247" s="9" t="s">
        <v>31</v>
      </c>
      <c r="P247" s="9">
        <v>2035</v>
      </c>
      <c r="Q247" s="9" t="s">
        <v>32</v>
      </c>
      <c r="R247" s="17">
        <v>4.5124181728800004</v>
      </c>
      <c r="S247" s="9">
        <v>2035</v>
      </c>
      <c r="T247" s="9" t="s">
        <v>27</v>
      </c>
      <c r="U247" s="9" t="s">
        <v>1599</v>
      </c>
      <c r="V247" s="9" t="s">
        <v>1600</v>
      </c>
      <c r="W247" s="9"/>
      <c r="X247" s="9" t="s">
        <v>1601</v>
      </c>
    </row>
    <row r="248" spans="1:24" ht="60">
      <c r="A248" s="9" t="s">
        <v>1596</v>
      </c>
      <c r="B248" s="9" t="s">
        <v>70</v>
      </c>
      <c r="C248" s="9" t="s">
        <v>273</v>
      </c>
      <c r="D248" s="9" t="s">
        <v>27</v>
      </c>
      <c r="E248" s="9" t="s">
        <v>1280</v>
      </c>
      <c r="F248" s="9" t="s">
        <v>1280</v>
      </c>
      <c r="G248" s="9" t="s">
        <v>1597</v>
      </c>
      <c r="H248" s="9" t="s">
        <v>1604</v>
      </c>
      <c r="I248" s="9" t="s">
        <v>27</v>
      </c>
      <c r="J248" s="15">
        <v>225505</v>
      </c>
      <c r="K248" s="16" t="s">
        <v>27</v>
      </c>
      <c r="L248" s="9" t="s">
        <v>27</v>
      </c>
      <c r="M248" s="9">
        <v>2013</v>
      </c>
      <c r="N248" s="9" t="s">
        <v>31</v>
      </c>
      <c r="O248" s="9" t="s">
        <v>31</v>
      </c>
      <c r="P248" s="9">
        <v>2035</v>
      </c>
      <c r="Q248" s="9" t="s">
        <v>32</v>
      </c>
      <c r="R248" s="17">
        <v>107.16195811300001</v>
      </c>
      <c r="S248" s="9">
        <v>2035</v>
      </c>
      <c r="T248" s="9" t="s">
        <v>27</v>
      </c>
      <c r="U248" s="9" t="s">
        <v>1599</v>
      </c>
      <c r="V248" s="9" t="s">
        <v>1600</v>
      </c>
      <c r="W248" s="9"/>
      <c r="X248" s="9" t="s">
        <v>1601</v>
      </c>
    </row>
    <row r="249" spans="1:24" ht="72">
      <c r="A249" s="9" t="s">
        <v>1596</v>
      </c>
      <c r="B249" s="9" t="s">
        <v>70</v>
      </c>
      <c r="C249" s="9" t="s">
        <v>221</v>
      </c>
      <c r="D249" s="9" t="s">
        <v>27</v>
      </c>
      <c r="E249" s="9" t="s">
        <v>281</v>
      </c>
      <c r="F249" s="9" t="s">
        <v>281</v>
      </c>
      <c r="G249" s="9" t="s">
        <v>1597</v>
      </c>
      <c r="H249" s="9" t="s">
        <v>1611</v>
      </c>
      <c r="I249" s="9" t="s">
        <v>27</v>
      </c>
      <c r="J249" s="15">
        <v>7188</v>
      </c>
      <c r="K249" s="16" t="s">
        <v>27</v>
      </c>
      <c r="L249" s="9" t="s">
        <v>27</v>
      </c>
      <c r="M249" s="9">
        <v>2013</v>
      </c>
      <c r="N249" s="9" t="s">
        <v>31</v>
      </c>
      <c r="O249" s="9" t="s">
        <v>31</v>
      </c>
      <c r="P249" s="9">
        <v>2035</v>
      </c>
      <c r="Q249" s="9" t="s">
        <v>32</v>
      </c>
      <c r="R249" s="17">
        <v>14.5267687467</v>
      </c>
      <c r="S249" s="9">
        <v>2035</v>
      </c>
      <c r="T249" s="9" t="s">
        <v>27</v>
      </c>
      <c r="U249" s="9" t="s">
        <v>1599</v>
      </c>
      <c r="V249" s="9" t="s">
        <v>1600</v>
      </c>
      <c r="W249" s="9"/>
      <c r="X249" s="9" t="s">
        <v>1601</v>
      </c>
    </row>
    <row r="250" spans="1:24" ht="48">
      <c r="A250" s="9" t="s">
        <v>1596</v>
      </c>
      <c r="B250" s="9" t="s">
        <v>70</v>
      </c>
      <c r="C250" s="9" t="s">
        <v>270</v>
      </c>
      <c r="D250" s="9" t="s">
        <v>27</v>
      </c>
      <c r="E250" s="9" t="s">
        <v>1281</v>
      </c>
      <c r="F250" s="9" t="s">
        <v>1281</v>
      </c>
      <c r="G250" s="9" t="s">
        <v>1597</v>
      </c>
      <c r="H250" s="9" t="s">
        <v>1603</v>
      </c>
      <c r="I250" s="9" t="s">
        <v>27</v>
      </c>
      <c r="J250" s="15">
        <v>4884</v>
      </c>
      <c r="K250" s="16" t="s">
        <v>27</v>
      </c>
      <c r="L250" s="9" t="s">
        <v>27</v>
      </c>
      <c r="M250" s="9">
        <v>2013</v>
      </c>
      <c r="N250" s="9" t="s">
        <v>31</v>
      </c>
      <c r="O250" s="9" t="s">
        <v>31</v>
      </c>
      <c r="P250" s="9">
        <v>2035</v>
      </c>
      <c r="Q250" s="9" t="s">
        <v>32</v>
      </c>
      <c r="R250" s="17">
        <v>2.4436534200400004</v>
      </c>
      <c r="S250" s="9">
        <v>2035</v>
      </c>
      <c r="T250" s="9" t="s">
        <v>27</v>
      </c>
      <c r="U250" s="9" t="s">
        <v>1599</v>
      </c>
      <c r="V250" s="9" t="s">
        <v>1600</v>
      </c>
      <c r="W250" s="9"/>
      <c r="X250" s="9" t="s">
        <v>1601</v>
      </c>
    </row>
    <row r="251" spans="1:24" ht="72">
      <c r="A251" s="9" t="s">
        <v>1596</v>
      </c>
      <c r="B251" s="9" t="s">
        <v>70</v>
      </c>
      <c r="C251" s="9" t="s">
        <v>465</v>
      </c>
      <c r="D251" s="9" t="s">
        <v>27</v>
      </c>
      <c r="E251" s="9" t="s">
        <v>988</v>
      </c>
      <c r="F251" s="9" t="s">
        <v>988</v>
      </c>
      <c r="G251" s="9" t="s">
        <v>1597</v>
      </c>
      <c r="H251" s="9" t="s">
        <v>1602</v>
      </c>
      <c r="I251" s="9" t="s">
        <v>27</v>
      </c>
      <c r="J251" s="15">
        <v>8497</v>
      </c>
      <c r="K251" s="16" t="s">
        <v>27</v>
      </c>
      <c r="L251" s="9" t="s">
        <v>27</v>
      </c>
      <c r="M251" s="9">
        <v>2013</v>
      </c>
      <c r="N251" s="9" t="s">
        <v>31</v>
      </c>
      <c r="O251" s="9" t="s">
        <v>31</v>
      </c>
      <c r="P251" s="9">
        <v>2035</v>
      </c>
      <c r="Q251" s="9" t="s">
        <v>32</v>
      </c>
      <c r="R251" s="17">
        <v>8.6905023554599996</v>
      </c>
      <c r="S251" s="9">
        <v>2035</v>
      </c>
      <c r="T251" s="9" t="s">
        <v>27</v>
      </c>
      <c r="U251" s="9" t="s">
        <v>1599</v>
      </c>
      <c r="V251" s="9" t="s">
        <v>1600</v>
      </c>
      <c r="W251" s="9"/>
      <c r="X251" s="9" t="s">
        <v>1601</v>
      </c>
    </row>
    <row r="252" spans="1:24" ht="60">
      <c r="A252" s="9" t="s">
        <v>1596</v>
      </c>
      <c r="B252" s="9" t="s">
        <v>70</v>
      </c>
      <c r="C252" s="9" t="s">
        <v>372</v>
      </c>
      <c r="D252" s="9" t="s">
        <v>27</v>
      </c>
      <c r="E252" s="9" t="s">
        <v>1282</v>
      </c>
      <c r="F252" s="9" t="s">
        <v>1282</v>
      </c>
      <c r="G252" s="9" t="s">
        <v>1597</v>
      </c>
      <c r="H252" s="9" t="s">
        <v>1598</v>
      </c>
      <c r="I252" s="9" t="s">
        <v>27</v>
      </c>
      <c r="J252" s="15">
        <v>1960</v>
      </c>
      <c r="K252" s="16" t="s">
        <v>27</v>
      </c>
      <c r="L252" s="9" t="s">
        <v>27</v>
      </c>
      <c r="M252" s="9">
        <v>2013</v>
      </c>
      <c r="N252" s="9" t="s">
        <v>31</v>
      </c>
      <c r="O252" s="9" t="s">
        <v>31</v>
      </c>
      <c r="P252" s="9">
        <v>2035</v>
      </c>
      <c r="Q252" s="9" t="s">
        <v>32</v>
      </c>
      <c r="R252" s="17">
        <v>2.0163941203699998</v>
      </c>
      <c r="S252" s="9">
        <v>2035</v>
      </c>
      <c r="T252" s="9" t="s">
        <v>27</v>
      </c>
      <c r="U252" s="9" t="s">
        <v>1599</v>
      </c>
      <c r="V252" s="9" t="s">
        <v>1600</v>
      </c>
      <c r="W252" s="9"/>
      <c r="X252" s="9" t="s">
        <v>1601</v>
      </c>
    </row>
    <row r="253" spans="1:24" ht="48">
      <c r="A253" s="9" t="s">
        <v>1596</v>
      </c>
      <c r="B253" s="9" t="s">
        <v>70</v>
      </c>
      <c r="C253" s="9" t="s">
        <v>468</v>
      </c>
      <c r="D253" s="9" t="s">
        <v>27</v>
      </c>
      <c r="E253" s="9" t="s">
        <v>1283</v>
      </c>
      <c r="F253" s="9" t="s">
        <v>1283</v>
      </c>
      <c r="G253" s="9" t="s">
        <v>1597</v>
      </c>
      <c r="H253" s="9" t="s">
        <v>1605</v>
      </c>
      <c r="I253" s="9" t="s">
        <v>27</v>
      </c>
      <c r="J253" s="15">
        <v>3842</v>
      </c>
      <c r="K253" s="16" t="s">
        <v>27</v>
      </c>
      <c r="L253" s="9" t="s">
        <v>27</v>
      </c>
      <c r="M253" s="9">
        <v>2013</v>
      </c>
      <c r="N253" s="9" t="s">
        <v>31</v>
      </c>
      <c r="O253" s="9" t="s">
        <v>31</v>
      </c>
      <c r="P253" s="9">
        <v>2035</v>
      </c>
      <c r="Q253" s="9" t="s">
        <v>32</v>
      </c>
      <c r="R253" s="17">
        <v>1.70457647692</v>
      </c>
      <c r="S253" s="9">
        <v>2035</v>
      </c>
      <c r="T253" s="9" t="s">
        <v>27</v>
      </c>
      <c r="U253" s="9" t="s">
        <v>1599</v>
      </c>
      <c r="V253" s="9" t="s">
        <v>1600</v>
      </c>
      <c r="W253" s="9"/>
      <c r="X253" s="9" t="s">
        <v>1601</v>
      </c>
    </row>
    <row r="254" spans="1:24" ht="60">
      <c r="A254" s="9" t="s">
        <v>1596</v>
      </c>
      <c r="B254" s="9" t="s">
        <v>70</v>
      </c>
      <c r="C254" s="9" t="s">
        <v>252</v>
      </c>
      <c r="D254" s="9" t="s">
        <v>27</v>
      </c>
      <c r="E254" s="9" t="s">
        <v>1284</v>
      </c>
      <c r="F254" s="9" t="s">
        <v>1284</v>
      </c>
      <c r="G254" s="9" t="s">
        <v>1597</v>
      </c>
      <c r="H254" s="9" t="s">
        <v>1598</v>
      </c>
      <c r="I254" s="9" t="s">
        <v>27</v>
      </c>
      <c r="J254" s="15">
        <v>2925</v>
      </c>
      <c r="K254" s="16" t="s">
        <v>27</v>
      </c>
      <c r="L254" s="9" t="s">
        <v>27</v>
      </c>
      <c r="M254" s="9">
        <v>2013</v>
      </c>
      <c r="N254" s="9" t="s">
        <v>31</v>
      </c>
      <c r="O254" s="9" t="s">
        <v>31</v>
      </c>
      <c r="P254" s="9">
        <v>2035</v>
      </c>
      <c r="Q254" s="9" t="s">
        <v>32</v>
      </c>
      <c r="R254" s="17">
        <v>1.6988593357500001</v>
      </c>
      <c r="S254" s="9">
        <v>2035</v>
      </c>
      <c r="T254" s="9" t="s">
        <v>27</v>
      </c>
      <c r="U254" s="9" t="s">
        <v>1599</v>
      </c>
      <c r="V254" s="9" t="s">
        <v>1600</v>
      </c>
      <c r="W254" s="9"/>
      <c r="X254" s="9" t="s">
        <v>1601</v>
      </c>
    </row>
    <row r="255" spans="1:24" ht="60">
      <c r="A255" s="9" t="s">
        <v>1596</v>
      </c>
      <c r="B255" s="9" t="s">
        <v>70</v>
      </c>
      <c r="C255" s="9" t="s">
        <v>346</v>
      </c>
      <c r="D255" s="9" t="s">
        <v>27</v>
      </c>
      <c r="E255" s="9" t="s">
        <v>1285</v>
      </c>
      <c r="F255" s="9" t="s">
        <v>1285</v>
      </c>
      <c r="G255" s="9" t="s">
        <v>1597</v>
      </c>
      <c r="H255" s="9" t="s">
        <v>1598</v>
      </c>
      <c r="I255" s="9" t="s">
        <v>27</v>
      </c>
      <c r="J255" s="15">
        <v>4084</v>
      </c>
      <c r="K255" s="16" t="s">
        <v>27</v>
      </c>
      <c r="L255" s="9" t="s">
        <v>27</v>
      </c>
      <c r="M255" s="9">
        <v>2013</v>
      </c>
      <c r="N255" s="9" t="s">
        <v>31</v>
      </c>
      <c r="O255" s="9" t="s">
        <v>31</v>
      </c>
      <c r="P255" s="9">
        <v>2035</v>
      </c>
      <c r="Q255" s="9" t="s">
        <v>32</v>
      </c>
      <c r="R255" s="17">
        <v>3.3666808801099997</v>
      </c>
      <c r="S255" s="9">
        <v>2035</v>
      </c>
      <c r="T255" s="9" t="s">
        <v>27</v>
      </c>
      <c r="U255" s="9" t="s">
        <v>1599</v>
      </c>
      <c r="V255" s="9" t="s">
        <v>1600</v>
      </c>
      <c r="W255" s="9"/>
      <c r="X255" s="9" t="s">
        <v>1601</v>
      </c>
    </row>
    <row r="256" spans="1:24" ht="60">
      <c r="A256" s="9" t="s">
        <v>1596</v>
      </c>
      <c r="B256" s="9" t="s">
        <v>70</v>
      </c>
      <c r="C256" s="9" t="s">
        <v>276</v>
      </c>
      <c r="D256" s="9" t="s">
        <v>27</v>
      </c>
      <c r="E256" s="9" t="s">
        <v>1286</v>
      </c>
      <c r="F256" s="9" t="s">
        <v>1286</v>
      </c>
      <c r="G256" s="9" t="s">
        <v>1597</v>
      </c>
      <c r="H256" s="9" t="s">
        <v>1598</v>
      </c>
      <c r="I256" s="9" t="s">
        <v>27</v>
      </c>
      <c r="J256" s="15">
        <v>1133</v>
      </c>
      <c r="K256" s="16" t="s">
        <v>27</v>
      </c>
      <c r="L256" s="9" t="s">
        <v>27</v>
      </c>
      <c r="M256" s="9">
        <v>2013</v>
      </c>
      <c r="N256" s="9" t="s">
        <v>31</v>
      </c>
      <c r="O256" s="9" t="s">
        <v>31</v>
      </c>
      <c r="P256" s="9">
        <v>2035</v>
      </c>
      <c r="Q256" s="9" t="s">
        <v>32</v>
      </c>
      <c r="R256" s="17">
        <v>0.63217502240799994</v>
      </c>
      <c r="S256" s="9">
        <v>2035</v>
      </c>
      <c r="T256" s="9" t="s">
        <v>27</v>
      </c>
      <c r="U256" s="9" t="s">
        <v>1599</v>
      </c>
      <c r="V256" s="9" t="s">
        <v>1600</v>
      </c>
      <c r="W256" s="9"/>
      <c r="X256" s="9" t="s">
        <v>1601</v>
      </c>
    </row>
    <row r="257" spans="1:24" ht="60">
      <c r="A257" s="9" t="s">
        <v>1596</v>
      </c>
      <c r="B257" s="9" t="s">
        <v>70</v>
      </c>
      <c r="C257" s="9" t="s">
        <v>316</v>
      </c>
      <c r="D257" s="9" t="s">
        <v>27</v>
      </c>
      <c r="E257" s="9" t="s">
        <v>1287</v>
      </c>
      <c r="F257" s="9" t="s">
        <v>1287</v>
      </c>
      <c r="G257" s="9" t="s">
        <v>1597</v>
      </c>
      <c r="H257" s="9" t="s">
        <v>1598</v>
      </c>
      <c r="I257" s="9" t="s">
        <v>27</v>
      </c>
      <c r="J257" s="15">
        <v>5422</v>
      </c>
      <c r="K257" s="16" t="s">
        <v>27</v>
      </c>
      <c r="L257" s="9" t="s">
        <v>27</v>
      </c>
      <c r="M257" s="9">
        <v>2013</v>
      </c>
      <c r="N257" s="9" t="s">
        <v>31</v>
      </c>
      <c r="O257" s="9" t="s">
        <v>31</v>
      </c>
      <c r="P257" s="9">
        <v>2035</v>
      </c>
      <c r="Q257" s="9" t="s">
        <v>32</v>
      </c>
      <c r="R257" s="17">
        <v>4.0778712191599995</v>
      </c>
      <c r="S257" s="9">
        <v>2035</v>
      </c>
      <c r="T257" s="9" t="s">
        <v>27</v>
      </c>
      <c r="U257" s="9" t="s">
        <v>1599</v>
      </c>
      <c r="V257" s="9" t="s">
        <v>1600</v>
      </c>
      <c r="W257" s="9"/>
      <c r="X257" s="9" t="s">
        <v>1601</v>
      </c>
    </row>
    <row r="258" spans="1:24" ht="48">
      <c r="A258" s="9" t="s">
        <v>1596</v>
      </c>
      <c r="B258" s="9" t="s">
        <v>70</v>
      </c>
      <c r="C258" s="9" t="s">
        <v>234</v>
      </c>
      <c r="D258" s="9" t="s">
        <v>27</v>
      </c>
      <c r="E258" s="9" t="s">
        <v>613</v>
      </c>
      <c r="F258" s="9" t="s">
        <v>613</v>
      </c>
      <c r="G258" s="9" t="s">
        <v>1597</v>
      </c>
      <c r="H258" s="9" t="s">
        <v>1603</v>
      </c>
      <c r="I258" s="9" t="s">
        <v>27</v>
      </c>
      <c r="J258" s="15">
        <v>9295</v>
      </c>
      <c r="K258" s="16" t="s">
        <v>27</v>
      </c>
      <c r="L258" s="9" t="s">
        <v>27</v>
      </c>
      <c r="M258" s="9">
        <v>2013</v>
      </c>
      <c r="N258" s="9" t="s">
        <v>31</v>
      </c>
      <c r="O258" s="9" t="s">
        <v>31</v>
      </c>
      <c r="P258" s="9">
        <v>2035</v>
      </c>
      <c r="Q258" s="9" t="s">
        <v>32</v>
      </c>
      <c r="R258" s="17">
        <v>4.5757400229099998</v>
      </c>
      <c r="S258" s="9">
        <v>2035</v>
      </c>
      <c r="T258" s="9" t="s">
        <v>27</v>
      </c>
      <c r="U258" s="9" t="s">
        <v>1599</v>
      </c>
      <c r="V258" s="9" t="s">
        <v>1600</v>
      </c>
      <c r="W258" s="9"/>
      <c r="X258" s="9" t="s">
        <v>1601</v>
      </c>
    </row>
    <row r="259" spans="1:24" ht="60">
      <c r="A259" s="9" t="s">
        <v>1596</v>
      </c>
      <c r="B259" s="9" t="s">
        <v>70</v>
      </c>
      <c r="C259" s="9" t="s">
        <v>252</v>
      </c>
      <c r="D259" s="9" t="s">
        <v>27</v>
      </c>
      <c r="E259" s="9" t="s">
        <v>1288</v>
      </c>
      <c r="F259" s="9" t="s">
        <v>1288</v>
      </c>
      <c r="G259" s="9" t="s">
        <v>1597</v>
      </c>
      <c r="H259" s="9" t="s">
        <v>1598</v>
      </c>
      <c r="I259" s="9" t="s">
        <v>27</v>
      </c>
      <c r="J259" s="15">
        <v>2282</v>
      </c>
      <c r="K259" s="16" t="s">
        <v>27</v>
      </c>
      <c r="L259" s="9" t="s">
        <v>27</v>
      </c>
      <c r="M259" s="9">
        <v>2013</v>
      </c>
      <c r="N259" s="9" t="s">
        <v>31</v>
      </c>
      <c r="O259" s="9" t="s">
        <v>31</v>
      </c>
      <c r="P259" s="9">
        <v>2035</v>
      </c>
      <c r="Q259" s="9" t="s">
        <v>32</v>
      </c>
      <c r="R259" s="17">
        <v>2.7642164041599999</v>
      </c>
      <c r="S259" s="9">
        <v>2035</v>
      </c>
      <c r="T259" s="9" t="s">
        <v>27</v>
      </c>
      <c r="U259" s="9" t="s">
        <v>1599</v>
      </c>
      <c r="V259" s="9" t="s">
        <v>1600</v>
      </c>
      <c r="W259" s="9"/>
      <c r="X259" s="9" t="s">
        <v>1601</v>
      </c>
    </row>
    <row r="260" spans="1:24" ht="60">
      <c r="A260" s="9" t="s">
        <v>1596</v>
      </c>
      <c r="B260" s="9" t="s">
        <v>70</v>
      </c>
      <c r="C260" s="9" t="s">
        <v>229</v>
      </c>
      <c r="D260" s="9" t="s">
        <v>27</v>
      </c>
      <c r="E260" s="9" t="s">
        <v>1289</v>
      </c>
      <c r="F260" s="9" t="s">
        <v>1289</v>
      </c>
      <c r="G260" s="9" t="s">
        <v>1597</v>
      </c>
      <c r="H260" s="9" t="s">
        <v>1604</v>
      </c>
      <c r="I260" s="9" t="s">
        <v>27</v>
      </c>
      <c r="J260" s="15">
        <v>10252</v>
      </c>
      <c r="K260" s="16" t="s">
        <v>27</v>
      </c>
      <c r="L260" s="9" t="s">
        <v>27</v>
      </c>
      <c r="M260" s="9">
        <v>2013</v>
      </c>
      <c r="N260" s="9" t="s">
        <v>31</v>
      </c>
      <c r="O260" s="9" t="s">
        <v>31</v>
      </c>
      <c r="P260" s="9">
        <v>2035</v>
      </c>
      <c r="Q260" s="9" t="s">
        <v>32</v>
      </c>
      <c r="R260" s="17">
        <v>0.12785783309000001</v>
      </c>
      <c r="S260" s="9">
        <v>2035</v>
      </c>
      <c r="T260" s="9" t="s">
        <v>27</v>
      </c>
      <c r="U260" s="9" t="s">
        <v>1599</v>
      </c>
      <c r="V260" s="9" t="s">
        <v>1600</v>
      </c>
      <c r="W260" s="9"/>
      <c r="X260" s="9" t="s">
        <v>1601</v>
      </c>
    </row>
    <row r="261" spans="1:24" ht="60">
      <c r="A261" s="9" t="s">
        <v>1596</v>
      </c>
      <c r="B261" s="9" t="s">
        <v>70</v>
      </c>
      <c r="C261" s="9" t="s">
        <v>346</v>
      </c>
      <c r="D261" s="9" t="s">
        <v>27</v>
      </c>
      <c r="E261" s="9" t="s">
        <v>1290</v>
      </c>
      <c r="F261" s="9" t="s">
        <v>1290</v>
      </c>
      <c r="G261" s="9" t="s">
        <v>1597</v>
      </c>
      <c r="H261" s="9" t="s">
        <v>1598</v>
      </c>
      <c r="I261" s="9" t="s">
        <v>27</v>
      </c>
      <c r="J261" s="15">
        <v>2650</v>
      </c>
      <c r="K261" s="16" t="s">
        <v>27</v>
      </c>
      <c r="L261" s="9" t="s">
        <v>27</v>
      </c>
      <c r="M261" s="9">
        <v>2013</v>
      </c>
      <c r="N261" s="9" t="s">
        <v>31</v>
      </c>
      <c r="O261" s="9" t="s">
        <v>31</v>
      </c>
      <c r="P261" s="9">
        <v>2035</v>
      </c>
      <c r="Q261" s="9" t="s">
        <v>32</v>
      </c>
      <c r="R261" s="17">
        <v>2.915071497</v>
      </c>
      <c r="S261" s="9">
        <v>2035</v>
      </c>
      <c r="T261" s="9" t="s">
        <v>27</v>
      </c>
      <c r="U261" s="9" t="s">
        <v>1599</v>
      </c>
      <c r="V261" s="9" t="s">
        <v>1600</v>
      </c>
      <c r="W261" s="9"/>
      <c r="X261" s="9" t="s">
        <v>1601</v>
      </c>
    </row>
    <row r="262" spans="1:24" ht="72">
      <c r="A262" s="9" t="s">
        <v>1596</v>
      </c>
      <c r="B262" s="9" t="s">
        <v>70</v>
      </c>
      <c r="C262" s="9" t="s">
        <v>229</v>
      </c>
      <c r="D262" s="9" t="s">
        <v>27</v>
      </c>
      <c r="E262" s="9" t="s">
        <v>1291</v>
      </c>
      <c r="F262" s="9" t="s">
        <v>1291</v>
      </c>
      <c r="G262" s="9" t="s">
        <v>1597</v>
      </c>
      <c r="H262" s="9" t="s">
        <v>1602</v>
      </c>
      <c r="I262" s="9" t="s">
        <v>27</v>
      </c>
      <c r="J262" s="15">
        <v>1449</v>
      </c>
      <c r="K262" s="16" t="s">
        <v>27</v>
      </c>
      <c r="L262" s="9" t="s">
        <v>27</v>
      </c>
      <c r="M262" s="9">
        <v>2013</v>
      </c>
      <c r="N262" s="9" t="s">
        <v>31</v>
      </c>
      <c r="O262" s="9" t="s">
        <v>31</v>
      </c>
      <c r="P262" s="9">
        <v>2035</v>
      </c>
      <c r="Q262" s="9" t="s">
        <v>32</v>
      </c>
      <c r="R262" s="17">
        <v>0.867118698109</v>
      </c>
      <c r="S262" s="9">
        <v>2035</v>
      </c>
      <c r="T262" s="9" t="s">
        <v>27</v>
      </c>
      <c r="U262" s="9" t="s">
        <v>1599</v>
      </c>
      <c r="V262" s="9" t="s">
        <v>1600</v>
      </c>
      <c r="W262" s="9"/>
      <c r="X262" s="9" t="s">
        <v>1601</v>
      </c>
    </row>
    <row r="263" spans="1:24" ht="60">
      <c r="A263" s="9" t="s">
        <v>1596</v>
      </c>
      <c r="B263" s="9" t="s">
        <v>70</v>
      </c>
      <c r="C263" s="9" t="s">
        <v>284</v>
      </c>
      <c r="D263" s="9" t="s">
        <v>27</v>
      </c>
      <c r="E263" s="9" t="s">
        <v>285</v>
      </c>
      <c r="F263" s="9" t="s">
        <v>285</v>
      </c>
      <c r="G263" s="9" t="s">
        <v>1597</v>
      </c>
      <c r="H263" s="9" t="s">
        <v>1598</v>
      </c>
      <c r="I263" s="9" t="s">
        <v>27</v>
      </c>
      <c r="J263" s="15">
        <v>1367</v>
      </c>
      <c r="K263" s="16" t="s">
        <v>27</v>
      </c>
      <c r="L263" s="9" t="s">
        <v>27</v>
      </c>
      <c r="M263" s="9">
        <v>2013</v>
      </c>
      <c r="N263" s="9" t="s">
        <v>31</v>
      </c>
      <c r="O263" s="9" t="s">
        <v>31</v>
      </c>
      <c r="P263" s="9">
        <v>2035</v>
      </c>
      <c r="Q263" s="9" t="s">
        <v>32</v>
      </c>
      <c r="R263" s="17">
        <v>0.63625258237500004</v>
      </c>
      <c r="S263" s="9">
        <v>2035</v>
      </c>
      <c r="T263" s="9" t="s">
        <v>27</v>
      </c>
      <c r="U263" s="9" t="s">
        <v>1599</v>
      </c>
      <c r="V263" s="9" t="s">
        <v>1600</v>
      </c>
      <c r="W263" s="9"/>
      <c r="X263" s="9" t="s">
        <v>1601</v>
      </c>
    </row>
    <row r="264" spans="1:24" ht="48">
      <c r="A264" s="9" t="s">
        <v>1596</v>
      </c>
      <c r="B264" s="9" t="s">
        <v>70</v>
      </c>
      <c r="C264" s="9" t="s">
        <v>455</v>
      </c>
      <c r="D264" s="9" t="s">
        <v>27</v>
      </c>
      <c r="E264" s="9" t="s">
        <v>990</v>
      </c>
      <c r="F264" s="9" t="s">
        <v>990</v>
      </c>
      <c r="G264" s="9" t="s">
        <v>1597</v>
      </c>
      <c r="H264" s="9" t="s">
        <v>1603</v>
      </c>
      <c r="I264" s="9" t="s">
        <v>27</v>
      </c>
      <c r="J264" s="15">
        <v>4795</v>
      </c>
      <c r="K264" s="16" t="s">
        <v>27</v>
      </c>
      <c r="L264" s="9" t="s">
        <v>27</v>
      </c>
      <c r="M264" s="9">
        <v>2013</v>
      </c>
      <c r="N264" s="9" t="s">
        <v>31</v>
      </c>
      <c r="O264" s="9" t="s">
        <v>31</v>
      </c>
      <c r="P264" s="9">
        <v>2035</v>
      </c>
      <c r="Q264" s="9" t="s">
        <v>32</v>
      </c>
      <c r="R264" s="17">
        <v>5.2768511885200002</v>
      </c>
      <c r="S264" s="9">
        <v>2035</v>
      </c>
      <c r="T264" s="9" t="s">
        <v>27</v>
      </c>
      <c r="U264" s="9" t="s">
        <v>1599</v>
      </c>
      <c r="V264" s="9" t="s">
        <v>1600</v>
      </c>
      <c r="W264" s="9"/>
      <c r="X264" s="9" t="s">
        <v>1601</v>
      </c>
    </row>
    <row r="265" spans="1:24" ht="60">
      <c r="A265" s="9" t="s">
        <v>1596</v>
      </c>
      <c r="B265" s="9" t="s">
        <v>70</v>
      </c>
      <c r="C265" s="9" t="s">
        <v>355</v>
      </c>
      <c r="D265" s="9" t="s">
        <v>27</v>
      </c>
      <c r="E265" s="9" t="s">
        <v>615</v>
      </c>
      <c r="F265" s="9" t="s">
        <v>615</v>
      </c>
      <c r="G265" s="9" t="s">
        <v>1597</v>
      </c>
      <c r="H265" s="9" t="s">
        <v>1598</v>
      </c>
      <c r="I265" s="9" t="s">
        <v>27</v>
      </c>
      <c r="J265" s="15">
        <v>24373</v>
      </c>
      <c r="K265" s="16" t="s">
        <v>27</v>
      </c>
      <c r="L265" s="9" t="s">
        <v>27</v>
      </c>
      <c r="M265" s="9">
        <v>2013</v>
      </c>
      <c r="N265" s="9" t="s">
        <v>31</v>
      </c>
      <c r="O265" s="9" t="s">
        <v>31</v>
      </c>
      <c r="P265" s="9">
        <v>2035</v>
      </c>
      <c r="Q265" s="9" t="s">
        <v>32</v>
      </c>
      <c r="R265" s="17">
        <v>7.4310861377400004</v>
      </c>
      <c r="S265" s="9">
        <v>2035</v>
      </c>
      <c r="T265" s="9" t="s">
        <v>27</v>
      </c>
      <c r="U265" s="9" t="s">
        <v>1599</v>
      </c>
      <c r="V265" s="9" t="s">
        <v>1600</v>
      </c>
      <c r="W265" s="9"/>
      <c r="X265" s="9" t="s">
        <v>1601</v>
      </c>
    </row>
    <row r="266" spans="1:24" ht="60">
      <c r="A266" s="9" t="s">
        <v>1596</v>
      </c>
      <c r="B266" s="9" t="s">
        <v>70</v>
      </c>
      <c r="C266" s="9" t="s">
        <v>468</v>
      </c>
      <c r="D266" s="9" t="s">
        <v>27</v>
      </c>
      <c r="E266" s="9" t="s">
        <v>617</v>
      </c>
      <c r="F266" s="9" t="s">
        <v>617</v>
      </c>
      <c r="G266" s="9" t="s">
        <v>1597</v>
      </c>
      <c r="H266" s="9" t="s">
        <v>1598</v>
      </c>
      <c r="I266" s="9" t="s">
        <v>27</v>
      </c>
      <c r="J266" s="15">
        <v>9420</v>
      </c>
      <c r="K266" s="16" t="s">
        <v>27</v>
      </c>
      <c r="L266" s="9" t="s">
        <v>27</v>
      </c>
      <c r="M266" s="9">
        <v>2013</v>
      </c>
      <c r="N266" s="9" t="s">
        <v>31</v>
      </c>
      <c r="O266" s="9" t="s">
        <v>31</v>
      </c>
      <c r="P266" s="9">
        <v>2035</v>
      </c>
      <c r="Q266" s="9" t="s">
        <v>32</v>
      </c>
      <c r="R266" s="17">
        <v>4.1991033376700004</v>
      </c>
      <c r="S266" s="9">
        <v>2035</v>
      </c>
      <c r="T266" s="9" t="s">
        <v>27</v>
      </c>
      <c r="U266" s="9" t="s">
        <v>1599</v>
      </c>
      <c r="V266" s="9" t="s">
        <v>1600</v>
      </c>
      <c r="W266" s="9"/>
      <c r="X266" s="9" t="s">
        <v>1601</v>
      </c>
    </row>
    <row r="267" spans="1:24" ht="60">
      <c r="A267" s="9" t="s">
        <v>1596</v>
      </c>
      <c r="B267" s="9" t="s">
        <v>70</v>
      </c>
      <c r="C267" s="9" t="s">
        <v>43</v>
      </c>
      <c r="D267" s="9" t="s">
        <v>27</v>
      </c>
      <c r="E267" s="9" t="s">
        <v>1292</v>
      </c>
      <c r="F267" s="9" t="s">
        <v>1292</v>
      </c>
      <c r="G267" s="9" t="s">
        <v>1597</v>
      </c>
      <c r="H267" s="9" t="s">
        <v>1604</v>
      </c>
      <c r="I267" s="9" t="s">
        <v>27</v>
      </c>
      <c r="J267" s="15">
        <v>4357</v>
      </c>
      <c r="K267" s="16" t="s">
        <v>27</v>
      </c>
      <c r="L267" s="9" t="s">
        <v>27</v>
      </c>
      <c r="M267" s="9">
        <v>2013</v>
      </c>
      <c r="N267" s="9" t="s">
        <v>31</v>
      </c>
      <c r="O267" s="9" t="s">
        <v>31</v>
      </c>
      <c r="P267" s="9">
        <v>2035</v>
      </c>
      <c r="Q267" s="9" t="s">
        <v>32</v>
      </c>
      <c r="R267" s="17">
        <v>2.93696557075</v>
      </c>
      <c r="S267" s="9">
        <v>2035</v>
      </c>
      <c r="T267" s="9" t="s">
        <v>27</v>
      </c>
      <c r="U267" s="9" t="s">
        <v>1599</v>
      </c>
      <c r="V267" s="9" t="s">
        <v>1600</v>
      </c>
      <c r="W267" s="9"/>
      <c r="X267" s="9" t="s">
        <v>1601</v>
      </c>
    </row>
    <row r="268" spans="1:24" ht="60">
      <c r="A268" s="9" t="s">
        <v>1596</v>
      </c>
      <c r="B268" s="9" t="s">
        <v>70</v>
      </c>
      <c r="C268" s="9" t="s">
        <v>346</v>
      </c>
      <c r="D268" s="9" t="s">
        <v>27</v>
      </c>
      <c r="E268" s="9" t="s">
        <v>992</v>
      </c>
      <c r="F268" s="9" t="s">
        <v>992</v>
      </c>
      <c r="G268" s="9" t="s">
        <v>1597</v>
      </c>
      <c r="H268" s="9" t="s">
        <v>1598</v>
      </c>
      <c r="I268" s="9" t="s">
        <v>27</v>
      </c>
      <c r="J268" s="15">
        <v>5262</v>
      </c>
      <c r="K268" s="16" t="s">
        <v>27</v>
      </c>
      <c r="L268" s="9" t="s">
        <v>27</v>
      </c>
      <c r="M268" s="9">
        <v>2013</v>
      </c>
      <c r="N268" s="9" t="s">
        <v>31</v>
      </c>
      <c r="O268" s="9" t="s">
        <v>31</v>
      </c>
      <c r="P268" s="9">
        <v>2035</v>
      </c>
      <c r="Q268" s="9" t="s">
        <v>32</v>
      </c>
      <c r="R268" s="17">
        <v>5.32167159784</v>
      </c>
      <c r="S268" s="9">
        <v>2035</v>
      </c>
      <c r="T268" s="9" t="s">
        <v>27</v>
      </c>
      <c r="U268" s="9" t="s">
        <v>1599</v>
      </c>
      <c r="V268" s="9" t="s">
        <v>1600</v>
      </c>
      <c r="W268" s="9"/>
      <c r="X268" s="9" t="s">
        <v>1601</v>
      </c>
    </row>
    <row r="269" spans="1:24" ht="60">
      <c r="A269" s="9" t="s">
        <v>1596</v>
      </c>
      <c r="B269" s="9" t="s">
        <v>70</v>
      </c>
      <c r="C269" s="9" t="s">
        <v>247</v>
      </c>
      <c r="D269" s="9" t="s">
        <v>27</v>
      </c>
      <c r="E269" s="9" t="s">
        <v>619</v>
      </c>
      <c r="F269" s="9" t="s">
        <v>619</v>
      </c>
      <c r="G269" s="9" t="s">
        <v>1597</v>
      </c>
      <c r="H269" s="9" t="s">
        <v>1598</v>
      </c>
      <c r="I269" s="9" t="s">
        <v>27</v>
      </c>
      <c r="J269" s="15">
        <v>11780</v>
      </c>
      <c r="K269" s="16" t="s">
        <v>27</v>
      </c>
      <c r="L269" s="9" t="s">
        <v>27</v>
      </c>
      <c r="M269" s="9">
        <v>2013</v>
      </c>
      <c r="N269" s="9" t="s">
        <v>31</v>
      </c>
      <c r="O269" s="9" t="s">
        <v>31</v>
      </c>
      <c r="P269" s="9">
        <v>2035</v>
      </c>
      <c r="Q269" s="9" t="s">
        <v>32</v>
      </c>
      <c r="R269" s="17">
        <v>5.85054082062</v>
      </c>
      <c r="S269" s="9">
        <v>2035</v>
      </c>
      <c r="T269" s="9" t="s">
        <v>27</v>
      </c>
      <c r="U269" s="9" t="s">
        <v>1599</v>
      </c>
      <c r="V269" s="9" t="s">
        <v>1600</v>
      </c>
      <c r="W269" s="9"/>
      <c r="X269" s="9" t="s">
        <v>1601</v>
      </c>
    </row>
    <row r="270" spans="1:24" ht="60">
      <c r="A270" s="9" t="s">
        <v>1596</v>
      </c>
      <c r="B270" s="9" t="s">
        <v>70</v>
      </c>
      <c r="C270" s="9" t="s">
        <v>346</v>
      </c>
      <c r="D270" s="9" t="s">
        <v>27</v>
      </c>
      <c r="E270" s="9" t="s">
        <v>1293</v>
      </c>
      <c r="F270" s="9" t="s">
        <v>1293</v>
      </c>
      <c r="G270" s="9" t="s">
        <v>1597</v>
      </c>
      <c r="H270" s="9" t="s">
        <v>1598</v>
      </c>
      <c r="I270" s="9" t="s">
        <v>27</v>
      </c>
      <c r="J270" s="15">
        <v>12270</v>
      </c>
      <c r="K270" s="16" t="s">
        <v>27</v>
      </c>
      <c r="L270" s="9" t="s">
        <v>27</v>
      </c>
      <c r="M270" s="9">
        <v>2013</v>
      </c>
      <c r="N270" s="9" t="s">
        <v>31</v>
      </c>
      <c r="O270" s="9" t="s">
        <v>31</v>
      </c>
      <c r="P270" s="9">
        <v>2035</v>
      </c>
      <c r="Q270" s="9" t="s">
        <v>32</v>
      </c>
      <c r="R270" s="17">
        <v>7.0976298602799996</v>
      </c>
      <c r="S270" s="9">
        <v>2035</v>
      </c>
      <c r="T270" s="9" t="s">
        <v>27</v>
      </c>
      <c r="U270" s="9" t="s">
        <v>1599</v>
      </c>
      <c r="V270" s="9" t="s">
        <v>1600</v>
      </c>
      <c r="W270" s="9"/>
      <c r="X270" s="9" t="s">
        <v>1601</v>
      </c>
    </row>
    <row r="271" spans="1:24" ht="96">
      <c r="A271" s="9" t="s">
        <v>1596</v>
      </c>
      <c r="B271" s="9" t="s">
        <v>70</v>
      </c>
      <c r="C271" s="9" t="s">
        <v>247</v>
      </c>
      <c r="D271" s="9" t="s">
        <v>27</v>
      </c>
      <c r="E271" s="9" t="s">
        <v>1294</v>
      </c>
      <c r="F271" s="9" t="s">
        <v>1294</v>
      </c>
      <c r="G271" s="9" t="s">
        <v>1597</v>
      </c>
      <c r="H271" s="9" t="s">
        <v>1607</v>
      </c>
      <c r="I271" s="9" t="s">
        <v>27</v>
      </c>
      <c r="J271" s="15">
        <v>74110</v>
      </c>
      <c r="K271" s="16" t="s">
        <v>27</v>
      </c>
      <c r="L271" s="9" t="s">
        <v>27</v>
      </c>
      <c r="M271" s="9">
        <v>2013</v>
      </c>
      <c r="N271" s="9" t="s">
        <v>31</v>
      </c>
      <c r="O271" s="9" t="s">
        <v>31</v>
      </c>
      <c r="P271" s="9">
        <v>2035</v>
      </c>
      <c r="Q271" s="9" t="s">
        <v>32</v>
      </c>
      <c r="R271" s="17">
        <v>75.013186459099998</v>
      </c>
      <c r="S271" s="9">
        <v>2035</v>
      </c>
      <c r="T271" s="9" t="s">
        <v>27</v>
      </c>
      <c r="U271" s="9" t="s">
        <v>1599</v>
      </c>
      <c r="V271" s="9" t="s">
        <v>1600</v>
      </c>
      <c r="W271" s="9"/>
      <c r="X271" s="9" t="s">
        <v>1601</v>
      </c>
    </row>
    <row r="272" spans="1:24" ht="60">
      <c r="A272" s="9" t="s">
        <v>1596</v>
      </c>
      <c r="B272" s="9" t="s">
        <v>70</v>
      </c>
      <c r="C272" s="9" t="s">
        <v>475</v>
      </c>
      <c r="D272" s="9" t="s">
        <v>27</v>
      </c>
      <c r="E272" s="9" t="s">
        <v>1295</v>
      </c>
      <c r="F272" s="9" t="s">
        <v>1295</v>
      </c>
      <c r="G272" s="9" t="s">
        <v>1597</v>
      </c>
      <c r="H272" s="9" t="s">
        <v>1598</v>
      </c>
      <c r="I272" s="9" t="s">
        <v>27</v>
      </c>
      <c r="J272" s="15">
        <v>18756</v>
      </c>
      <c r="K272" s="16" t="s">
        <v>27</v>
      </c>
      <c r="L272" s="9" t="s">
        <v>27</v>
      </c>
      <c r="M272" s="9">
        <v>2013</v>
      </c>
      <c r="N272" s="9" t="s">
        <v>31</v>
      </c>
      <c r="O272" s="9" t="s">
        <v>31</v>
      </c>
      <c r="P272" s="9">
        <v>2035</v>
      </c>
      <c r="Q272" s="9" t="s">
        <v>32</v>
      </c>
      <c r="R272" s="17">
        <v>12.894478662699999</v>
      </c>
      <c r="S272" s="9">
        <v>2035</v>
      </c>
      <c r="T272" s="9" t="s">
        <v>27</v>
      </c>
      <c r="U272" s="9" t="s">
        <v>1599</v>
      </c>
      <c r="V272" s="9" t="s">
        <v>1600</v>
      </c>
      <c r="W272" s="9"/>
      <c r="X272" s="9" t="s">
        <v>1601</v>
      </c>
    </row>
    <row r="273" spans="1:24" ht="72">
      <c r="A273" s="9" t="s">
        <v>1596</v>
      </c>
      <c r="B273" s="9" t="s">
        <v>70</v>
      </c>
      <c r="C273" s="9" t="s">
        <v>288</v>
      </c>
      <c r="D273" s="9" t="s">
        <v>27</v>
      </c>
      <c r="E273" s="9" t="s">
        <v>290</v>
      </c>
      <c r="F273" s="9" t="s">
        <v>290</v>
      </c>
      <c r="G273" s="9" t="s">
        <v>1597</v>
      </c>
      <c r="H273" s="9" t="s">
        <v>1611</v>
      </c>
      <c r="I273" s="9" t="s">
        <v>27</v>
      </c>
      <c r="J273" s="15">
        <v>19881</v>
      </c>
      <c r="K273" s="16" t="s">
        <v>27</v>
      </c>
      <c r="L273" s="9" t="s">
        <v>27</v>
      </c>
      <c r="M273" s="9">
        <v>2013</v>
      </c>
      <c r="N273" s="9" t="s">
        <v>31</v>
      </c>
      <c r="O273" s="9" t="s">
        <v>31</v>
      </c>
      <c r="P273" s="9">
        <v>2035</v>
      </c>
      <c r="Q273" s="9" t="s">
        <v>32</v>
      </c>
      <c r="R273" s="17">
        <v>27.4139819641</v>
      </c>
      <c r="S273" s="9">
        <v>2035</v>
      </c>
      <c r="T273" s="9" t="s">
        <v>27</v>
      </c>
      <c r="U273" s="9" t="s">
        <v>1599</v>
      </c>
      <c r="V273" s="9" t="s">
        <v>1600</v>
      </c>
      <c r="W273" s="9"/>
      <c r="X273" s="9" t="s">
        <v>1601</v>
      </c>
    </row>
    <row r="274" spans="1:24" ht="60">
      <c r="A274" s="9" t="s">
        <v>1596</v>
      </c>
      <c r="B274" s="9" t="s">
        <v>70</v>
      </c>
      <c r="C274" s="9" t="s">
        <v>355</v>
      </c>
      <c r="D274" s="9" t="s">
        <v>27</v>
      </c>
      <c r="E274" s="9" t="s">
        <v>1296</v>
      </c>
      <c r="F274" s="9" t="s">
        <v>1296</v>
      </c>
      <c r="G274" s="9" t="s">
        <v>1597</v>
      </c>
      <c r="H274" s="9" t="s">
        <v>1598</v>
      </c>
      <c r="I274" s="9" t="s">
        <v>27</v>
      </c>
      <c r="J274" s="15">
        <v>2170</v>
      </c>
      <c r="K274" s="16" t="s">
        <v>27</v>
      </c>
      <c r="L274" s="9" t="s">
        <v>27</v>
      </c>
      <c r="M274" s="9">
        <v>2013</v>
      </c>
      <c r="N274" s="9" t="s">
        <v>31</v>
      </c>
      <c r="O274" s="9" t="s">
        <v>31</v>
      </c>
      <c r="P274" s="9">
        <v>2035</v>
      </c>
      <c r="Q274" s="9" t="s">
        <v>32</v>
      </c>
      <c r="R274" s="17">
        <v>1.50858892291</v>
      </c>
      <c r="S274" s="9">
        <v>2035</v>
      </c>
      <c r="T274" s="9" t="s">
        <v>27</v>
      </c>
      <c r="U274" s="9" t="s">
        <v>1599</v>
      </c>
      <c r="V274" s="9" t="s">
        <v>1600</v>
      </c>
      <c r="W274" s="9"/>
      <c r="X274" s="9" t="s">
        <v>1601</v>
      </c>
    </row>
    <row r="275" spans="1:24" ht="60">
      <c r="A275" s="9" t="s">
        <v>1596</v>
      </c>
      <c r="B275" s="9" t="s">
        <v>70</v>
      </c>
      <c r="C275" s="9" t="s">
        <v>355</v>
      </c>
      <c r="D275" s="9" t="s">
        <v>27</v>
      </c>
      <c r="E275" s="9" t="s">
        <v>621</v>
      </c>
      <c r="F275" s="9" t="s">
        <v>621</v>
      </c>
      <c r="G275" s="9" t="s">
        <v>1597</v>
      </c>
      <c r="H275" s="9" t="s">
        <v>1598</v>
      </c>
      <c r="I275" s="9" t="s">
        <v>27</v>
      </c>
      <c r="J275" s="15">
        <v>5833</v>
      </c>
      <c r="K275" s="16" t="s">
        <v>27</v>
      </c>
      <c r="L275" s="9" t="s">
        <v>27</v>
      </c>
      <c r="M275" s="9">
        <v>2013</v>
      </c>
      <c r="N275" s="9" t="s">
        <v>31</v>
      </c>
      <c r="O275" s="9" t="s">
        <v>31</v>
      </c>
      <c r="P275" s="9">
        <v>2035</v>
      </c>
      <c r="Q275" s="9" t="s">
        <v>32</v>
      </c>
      <c r="R275" s="17">
        <v>3.5092228465900002</v>
      </c>
      <c r="S275" s="9">
        <v>2035</v>
      </c>
      <c r="T275" s="9" t="s">
        <v>27</v>
      </c>
      <c r="U275" s="9" t="s">
        <v>1599</v>
      </c>
      <c r="V275" s="9" t="s">
        <v>1600</v>
      </c>
      <c r="W275" s="9"/>
      <c r="X275" s="9" t="s">
        <v>1601</v>
      </c>
    </row>
    <row r="276" spans="1:24" ht="60">
      <c r="A276" s="9" t="s">
        <v>1596</v>
      </c>
      <c r="B276" s="9" t="s">
        <v>70</v>
      </c>
      <c r="C276" s="9" t="s">
        <v>316</v>
      </c>
      <c r="D276" s="9" t="s">
        <v>27</v>
      </c>
      <c r="E276" s="9" t="s">
        <v>1297</v>
      </c>
      <c r="F276" s="9" t="s">
        <v>1297</v>
      </c>
      <c r="G276" s="9" t="s">
        <v>1597</v>
      </c>
      <c r="H276" s="9" t="s">
        <v>1598</v>
      </c>
      <c r="I276" s="9" t="s">
        <v>27</v>
      </c>
      <c r="J276" s="15">
        <v>1562</v>
      </c>
      <c r="K276" s="16" t="s">
        <v>27</v>
      </c>
      <c r="L276" s="9" t="s">
        <v>27</v>
      </c>
      <c r="M276" s="9">
        <v>2013</v>
      </c>
      <c r="N276" s="9" t="s">
        <v>31</v>
      </c>
      <c r="O276" s="9" t="s">
        <v>31</v>
      </c>
      <c r="P276" s="9">
        <v>2035</v>
      </c>
      <c r="Q276" s="9" t="s">
        <v>32</v>
      </c>
      <c r="R276" s="17">
        <v>0.42337789413400001</v>
      </c>
      <c r="S276" s="9">
        <v>2035</v>
      </c>
      <c r="T276" s="9" t="s">
        <v>27</v>
      </c>
      <c r="U276" s="9" t="s">
        <v>1599</v>
      </c>
      <c r="V276" s="9" t="s">
        <v>1600</v>
      </c>
      <c r="W276" s="9"/>
      <c r="X276" s="9" t="s">
        <v>1601</v>
      </c>
    </row>
    <row r="277" spans="1:24" ht="60">
      <c r="A277" s="9" t="s">
        <v>1596</v>
      </c>
      <c r="B277" s="9" t="s">
        <v>70</v>
      </c>
      <c r="C277" s="9" t="s">
        <v>229</v>
      </c>
      <c r="D277" s="9" t="s">
        <v>27</v>
      </c>
      <c r="E277" s="9" t="s">
        <v>1298</v>
      </c>
      <c r="F277" s="9" t="s">
        <v>1298</v>
      </c>
      <c r="G277" s="9" t="s">
        <v>1597</v>
      </c>
      <c r="H277" s="9" t="s">
        <v>1598</v>
      </c>
      <c r="I277" s="9" t="s">
        <v>27</v>
      </c>
      <c r="J277" s="15">
        <v>2359</v>
      </c>
      <c r="K277" s="16" t="s">
        <v>27</v>
      </c>
      <c r="L277" s="9" t="s">
        <v>27</v>
      </c>
      <c r="M277" s="9">
        <v>2013</v>
      </c>
      <c r="N277" s="9" t="s">
        <v>31</v>
      </c>
      <c r="O277" s="9" t="s">
        <v>31</v>
      </c>
      <c r="P277" s="9">
        <v>2035</v>
      </c>
      <c r="Q277" s="9" t="s">
        <v>32</v>
      </c>
      <c r="R277" s="17">
        <v>2.0710379186500001</v>
      </c>
      <c r="S277" s="9">
        <v>2035</v>
      </c>
      <c r="T277" s="9" t="s">
        <v>27</v>
      </c>
      <c r="U277" s="9" t="s">
        <v>1599</v>
      </c>
      <c r="V277" s="9" t="s">
        <v>1600</v>
      </c>
      <c r="W277" s="9"/>
      <c r="X277" s="9" t="s">
        <v>1601</v>
      </c>
    </row>
    <row r="278" spans="1:24" ht="60">
      <c r="A278" s="9" t="s">
        <v>1596</v>
      </c>
      <c r="B278" s="9" t="s">
        <v>70</v>
      </c>
      <c r="C278" s="9" t="s">
        <v>284</v>
      </c>
      <c r="D278" s="9" t="s">
        <v>27</v>
      </c>
      <c r="E278" s="9" t="s">
        <v>623</v>
      </c>
      <c r="F278" s="9" t="s">
        <v>623</v>
      </c>
      <c r="G278" s="9" t="s">
        <v>1597</v>
      </c>
      <c r="H278" s="9" t="s">
        <v>1598</v>
      </c>
      <c r="I278" s="9" t="s">
        <v>27</v>
      </c>
      <c r="J278" s="15">
        <v>6906</v>
      </c>
      <c r="K278" s="16" t="s">
        <v>27</v>
      </c>
      <c r="L278" s="9" t="s">
        <v>27</v>
      </c>
      <c r="M278" s="9">
        <v>2013</v>
      </c>
      <c r="N278" s="9" t="s">
        <v>31</v>
      </c>
      <c r="O278" s="9" t="s">
        <v>31</v>
      </c>
      <c r="P278" s="9">
        <v>2035</v>
      </c>
      <c r="Q278" s="9" t="s">
        <v>32</v>
      </c>
      <c r="R278" s="17">
        <v>3.2838999533799997</v>
      </c>
      <c r="S278" s="9">
        <v>2035</v>
      </c>
      <c r="T278" s="9" t="s">
        <v>27</v>
      </c>
      <c r="U278" s="9" t="s">
        <v>1599</v>
      </c>
      <c r="V278" s="9" t="s">
        <v>1600</v>
      </c>
      <c r="W278" s="9"/>
      <c r="X278" s="9" t="s">
        <v>1601</v>
      </c>
    </row>
    <row r="279" spans="1:24" ht="60">
      <c r="A279" s="9" t="s">
        <v>1596</v>
      </c>
      <c r="B279" s="9" t="s">
        <v>70</v>
      </c>
      <c r="C279" s="9" t="s">
        <v>316</v>
      </c>
      <c r="D279" s="9" t="s">
        <v>27</v>
      </c>
      <c r="E279" s="9" t="s">
        <v>625</v>
      </c>
      <c r="F279" s="9" t="s">
        <v>625</v>
      </c>
      <c r="G279" s="9" t="s">
        <v>1597</v>
      </c>
      <c r="H279" s="9" t="s">
        <v>1598</v>
      </c>
      <c r="I279" s="9" t="s">
        <v>27</v>
      </c>
      <c r="J279" s="15">
        <v>8499</v>
      </c>
      <c r="K279" s="16" t="s">
        <v>27</v>
      </c>
      <c r="L279" s="9" t="s">
        <v>27</v>
      </c>
      <c r="M279" s="9">
        <v>2013</v>
      </c>
      <c r="N279" s="9" t="s">
        <v>31</v>
      </c>
      <c r="O279" s="9" t="s">
        <v>31</v>
      </c>
      <c r="P279" s="9">
        <v>2035</v>
      </c>
      <c r="Q279" s="9" t="s">
        <v>32</v>
      </c>
      <c r="R279" s="17">
        <v>4.3816903711099995</v>
      </c>
      <c r="S279" s="9">
        <v>2035</v>
      </c>
      <c r="T279" s="9" t="s">
        <v>27</v>
      </c>
      <c r="U279" s="9" t="s">
        <v>1599</v>
      </c>
      <c r="V279" s="9" t="s">
        <v>1600</v>
      </c>
      <c r="W279" s="9"/>
      <c r="X279" s="9" t="s">
        <v>1601</v>
      </c>
    </row>
    <row r="280" spans="1:24" ht="48">
      <c r="A280" s="9" t="s">
        <v>1596</v>
      </c>
      <c r="B280" s="9" t="s">
        <v>70</v>
      </c>
      <c r="C280" s="9" t="s">
        <v>294</v>
      </c>
      <c r="D280" s="9" t="s">
        <v>27</v>
      </c>
      <c r="E280" s="9" t="s">
        <v>295</v>
      </c>
      <c r="F280" s="9" t="s">
        <v>295</v>
      </c>
      <c r="G280" s="9" t="s">
        <v>1597</v>
      </c>
      <c r="H280" s="9" t="s">
        <v>1605</v>
      </c>
      <c r="I280" s="9" t="s">
        <v>27</v>
      </c>
      <c r="J280" s="15">
        <v>3472</v>
      </c>
      <c r="K280" s="16" t="s">
        <v>27</v>
      </c>
      <c r="L280" s="9" t="s">
        <v>27</v>
      </c>
      <c r="M280" s="9">
        <v>2013</v>
      </c>
      <c r="N280" s="9" t="s">
        <v>31</v>
      </c>
      <c r="O280" s="9" t="s">
        <v>31</v>
      </c>
      <c r="P280" s="9">
        <v>2035</v>
      </c>
      <c r="Q280" s="9" t="s">
        <v>32</v>
      </c>
      <c r="R280" s="17">
        <v>1.5711124115699999</v>
      </c>
      <c r="S280" s="9">
        <v>2035</v>
      </c>
      <c r="T280" s="9" t="s">
        <v>27</v>
      </c>
      <c r="U280" s="9" t="s">
        <v>1599</v>
      </c>
      <c r="V280" s="9" t="s">
        <v>1600</v>
      </c>
      <c r="W280" s="9"/>
      <c r="X280" s="9" t="s">
        <v>1601</v>
      </c>
    </row>
    <row r="281" spans="1:24" ht="60">
      <c r="A281" s="9" t="s">
        <v>1596</v>
      </c>
      <c r="B281" s="9" t="s">
        <v>70</v>
      </c>
      <c r="C281" s="9" t="s">
        <v>627</v>
      </c>
      <c r="D281" s="9" t="s">
        <v>27</v>
      </c>
      <c r="E281" s="9" t="s">
        <v>628</v>
      </c>
      <c r="F281" s="9" t="s">
        <v>628</v>
      </c>
      <c r="G281" s="9" t="s">
        <v>1597</v>
      </c>
      <c r="H281" s="9" t="s">
        <v>1598</v>
      </c>
      <c r="I281" s="9" t="s">
        <v>27</v>
      </c>
      <c r="J281" s="15">
        <v>35752</v>
      </c>
      <c r="K281" s="16" t="s">
        <v>27</v>
      </c>
      <c r="L281" s="9" t="s">
        <v>27</v>
      </c>
      <c r="M281" s="9">
        <v>2013</v>
      </c>
      <c r="N281" s="9" t="s">
        <v>31</v>
      </c>
      <c r="O281" s="9" t="s">
        <v>31</v>
      </c>
      <c r="P281" s="9">
        <v>2035</v>
      </c>
      <c r="Q281" s="9" t="s">
        <v>32</v>
      </c>
      <c r="R281" s="17">
        <v>20.127100244600001</v>
      </c>
      <c r="S281" s="9">
        <v>2035</v>
      </c>
      <c r="T281" s="9" t="s">
        <v>27</v>
      </c>
      <c r="U281" s="9" t="s">
        <v>1599</v>
      </c>
      <c r="V281" s="9" t="s">
        <v>1600</v>
      </c>
      <c r="W281" s="9"/>
      <c r="X281" s="9" t="s">
        <v>1601</v>
      </c>
    </row>
    <row r="282" spans="1:24" ht="60">
      <c r="A282" s="9" t="s">
        <v>1596</v>
      </c>
      <c r="B282" s="9" t="s">
        <v>70</v>
      </c>
      <c r="C282" s="9" t="s">
        <v>270</v>
      </c>
      <c r="D282" s="9" t="s">
        <v>27</v>
      </c>
      <c r="E282" s="9" t="s">
        <v>1299</v>
      </c>
      <c r="F282" s="9" t="s">
        <v>1299</v>
      </c>
      <c r="G282" s="9" t="s">
        <v>1597</v>
      </c>
      <c r="H282" s="9" t="s">
        <v>1598</v>
      </c>
      <c r="I282" s="9" t="s">
        <v>27</v>
      </c>
      <c r="J282" s="15">
        <v>1571</v>
      </c>
      <c r="K282" s="16" t="s">
        <v>27</v>
      </c>
      <c r="L282" s="9" t="s">
        <v>27</v>
      </c>
      <c r="M282" s="9">
        <v>2013</v>
      </c>
      <c r="N282" s="9" t="s">
        <v>31</v>
      </c>
      <c r="O282" s="9" t="s">
        <v>31</v>
      </c>
      <c r="P282" s="9">
        <v>2035</v>
      </c>
      <c r="Q282" s="9" t="s">
        <v>32</v>
      </c>
      <c r="R282" s="17">
        <v>0.93643513375499998</v>
      </c>
      <c r="S282" s="9">
        <v>2035</v>
      </c>
      <c r="T282" s="9" t="s">
        <v>27</v>
      </c>
      <c r="U282" s="9" t="s">
        <v>1599</v>
      </c>
      <c r="V282" s="9" t="s">
        <v>1600</v>
      </c>
      <c r="W282" s="9"/>
      <c r="X282" s="9" t="s">
        <v>1601</v>
      </c>
    </row>
    <row r="283" spans="1:24" ht="60">
      <c r="A283" s="9" t="s">
        <v>1596</v>
      </c>
      <c r="B283" s="9" t="s">
        <v>70</v>
      </c>
      <c r="C283" s="9" t="s">
        <v>316</v>
      </c>
      <c r="D283" s="9" t="s">
        <v>27</v>
      </c>
      <c r="E283" s="9" t="s">
        <v>1300</v>
      </c>
      <c r="F283" s="9" t="s">
        <v>1300</v>
      </c>
      <c r="G283" s="9" t="s">
        <v>1597</v>
      </c>
      <c r="H283" s="9" t="s">
        <v>1598</v>
      </c>
      <c r="I283" s="9" t="s">
        <v>27</v>
      </c>
      <c r="J283" s="15">
        <v>2173</v>
      </c>
      <c r="K283" s="16" t="s">
        <v>27</v>
      </c>
      <c r="L283" s="9" t="s">
        <v>27</v>
      </c>
      <c r="M283" s="9">
        <v>2013</v>
      </c>
      <c r="N283" s="9" t="s">
        <v>31</v>
      </c>
      <c r="O283" s="9" t="s">
        <v>31</v>
      </c>
      <c r="P283" s="9">
        <v>2035</v>
      </c>
      <c r="Q283" s="9" t="s">
        <v>32</v>
      </c>
      <c r="R283" s="17">
        <v>0.73054808475900002</v>
      </c>
      <c r="S283" s="9">
        <v>2035</v>
      </c>
      <c r="T283" s="9" t="s">
        <v>27</v>
      </c>
      <c r="U283" s="9" t="s">
        <v>1599</v>
      </c>
      <c r="V283" s="9" t="s">
        <v>1600</v>
      </c>
      <c r="W283" s="9"/>
      <c r="X283" s="9" t="s">
        <v>1601</v>
      </c>
    </row>
    <row r="284" spans="1:24" ht="60">
      <c r="A284" s="9" t="s">
        <v>1596</v>
      </c>
      <c r="B284" s="9" t="s">
        <v>70</v>
      </c>
      <c r="C284" s="9" t="s">
        <v>298</v>
      </c>
      <c r="D284" s="9" t="s">
        <v>27</v>
      </c>
      <c r="E284" s="9" t="s">
        <v>299</v>
      </c>
      <c r="F284" s="9" t="s">
        <v>299</v>
      </c>
      <c r="G284" s="9" t="s">
        <v>1597</v>
      </c>
      <c r="H284" s="9" t="s">
        <v>1598</v>
      </c>
      <c r="I284" s="9" t="s">
        <v>27</v>
      </c>
      <c r="J284" s="15">
        <v>2292</v>
      </c>
      <c r="K284" s="16" t="s">
        <v>27</v>
      </c>
      <c r="L284" s="9" t="s">
        <v>27</v>
      </c>
      <c r="M284" s="9">
        <v>2013</v>
      </c>
      <c r="N284" s="9" t="s">
        <v>31</v>
      </c>
      <c r="O284" s="9" t="s">
        <v>31</v>
      </c>
      <c r="P284" s="9">
        <v>2035</v>
      </c>
      <c r="Q284" s="9" t="s">
        <v>32</v>
      </c>
      <c r="R284" s="17">
        <v>4.0554694547299999</v>
      </c>
      <c r="S284" s="9">
        <v>2035</v>
      </c>
      <c r="T284" s="9" t="s">
        <v>27</v>
      </c>
      <c r="U284" s="9" t="s">
        <v>1599</v>
      </c>
      <c r="V284" s="9" t="s">
        <v>1600</v>
      </c>
      <c r="W284" s="9"/>
      <c r="X284" s="9" t="s">
        <v>1601</v>
      </c>
    </row>
    <row r="285" spans="1:24" ht="60">
      <c r="A285" s="9" t="s">
        <v>1596</v>
      </c>
      <c r="B285" s="9" t="s">
        <v>70</v>
      </c>
      <c r="C285" s="9" t="s">
        <v>298</v>
      </c>
      <c r="D285" s="9" t="s">
        <v>27</v>
      </c>
      <c r="E285" s="9" t="s">
        <v>1527</v>
      </c>
      <c r="F285" s="9" t="s">
        <v>1527</v>
      </c>
      <c r="G285" s="9" t="s">
        <v>1597</v>
      </c>
      <c r="H285" s="9" t="s">
        <v>1598</v>
      </c>
      <c r="I285" s="9" t="s">
        <v>27</v>
      </c>
      <c r="J285" s="15">
        <v>2269</v>
      </c>
      <c r="K285" s="16" t="s">
        <v>27</v>
      </c>
      <c r="L285" s="9" t="s">
        <v>27</v>
      </c>
      <c r="M285" s="9">
        <v>2013</v>
      </c>
      <c r="N285" s="9" t="s">
        <v>31</v>
      </c>
      <c r="O285" s="9" t="s">
        <v>31</v>
      </c>
      <c r="P285" s="9">
        <v>2035</v>
      </c>
      <c r="Q285" s="9" t="s">
        <v>32</v>
      </c>
      <c r="R285" s="17">
        <v>4.0333661476499998</v>
      </c>
      <c r="S285" s="9">
        <v>2035</v>
      </c>
      <c r="T285" s="9" t="s">
        <v>27</v>
      </c>
      <c r="U285" s="9" t="s">
        <v>1599</v>
      </c>
      <c r="V285" s="9" t="s">
        <v>1600</v>
      </c>
      <c r="W285" s="9"/>
      <c r="X285" s="9" t="s">
        <v>1601</v>
      </c>
    </row>
    <row r="286" spans="1:24" ht="60">
      <c r="A286" s="9" t="s">
        <v>1596</v>
      </c>
      <c r="B286" s="9" t="s">
        <v>70</v>
      </c>
      <c r="C286" s="9" t="s">
        <v>465</v>
      </c>
      <c r="D286" s="9" t="s">
        <v>27</v>
      </c>
      <c r="E286" s="9" t="s">
        <v>995</v>
      </c>
      <c r="F286" s="9" t="s">
        <v>995</v>
      </c>
      <c r="G286" s="9" t="s">
        <v>1597</v>
      </c>
      <c r="H286" s="9" t="s">
        <v>1598</v>
      </c>
      <c r="I286" s="9" t="s">
        <v>27</v>
      </c>
      <c r="J286" s="15">
        <v>5569</v>
      </c>
      <c r="K286" s="16" t="s">
        <v>27</v>
      </c>
      <c r="L286" s="9" t="s">
        <v>27</v>
      </c>
      <c r="M286" s="9">
        <v>2013</v>
      </c>
      <c r="N286" s="9" t="s">
        <v>31</v>
      </c>
      <c r="O286" s="9" t="s">
        <v>31</v>
      </c>
      <c r="P286" s="9">
        <v>2035</v>
      </c>
      <c r="Q286" s="9" t="s">
        <v>32</v>
      </c>
      <c r="R286" s="17">
        <v>1.9817519881700001</v>
      </c>
      <c r="S286" s="9">
        <v>2035</v>
      </c>
      <c r="T286" s="9" t="s">
        <v>27</v>
      </c>
      <c r="U286" s="9" t="s">
        <v>1599</v>
      </c>
      <c r="V286" s="9" t="s">
        <v>1600</v>
      </c>
      <c r="W286" s="9"/>
      <c r="X286" s="9" t="s">
        <v>1601</v>
      </c>
    </row>
    <row r="287" spans="1:24" ht="60">
      <c r="A287" s="9" t="s">
        <v>1596</v>
      </c>
      <c r="B287" s="9" t="s">
        <v>70</v>
      </c>
      <c r="C287" s="9" t="s">
        <v>630</v>
      </c>
      <c r="D287" s="9" t="s">
        <v>27</v>
      </c>
      <c r="E287" s="9" t="s">
        <v>631</v>
      </c>
      <c r="F287" s="9" t="s">
        <v>631</v>
      </c>
      <c r="G287" s="9" t="s">
        <v>1597</v>
      </c>
      <c r="H287" s="9" t="s">
        <v>1598</v>
      </c>
      <c r="I287" s="9" t="s">
        <v>27</v>
      </c>
      <c r="J287" s="15">
        <v>14201</v>
      </c>
      <c r="K287" s="16" t="s">
        <v>27</v>
      </c>
      <c r="L287" s="9" t="s">
        <v>27</v>
      </c>
      <c r="M287" s="9">
        <v>2013</v>
      </c>
      <c r="N287" s="9" t="s">
        <v>31</v>
      </c>
      <c r="O287" s="9" t="s">
        <v>31</v>
      </c>
      <c r="P287" s="9">
        <v>2035</v>
      </c>
      <c r="Q287" s="9" t="s">
        <v>32</v>
      </c>
      <c r="R287" s="17">
        <v>20.4983555371</v>
      </c>
      <c r="S287" s="9">
        <v>2035</v>
      </c>
      <c r="T287" s="9" t="s">
        <v>27</v>
      </c>
      <c r="U287" s="9" t="s">
        <v>1599</v>
      </c>
      <c r="V287" s="9" t="s">
        <v>1600</v>
      </c>
      <c r="W287" s="9"/>
      <c r="X287" s="9" t="s">
        <v>1601</v>
      </c>
    </row>
    <row r="288" spans="1:24" ht="60">
      <c r="A288" s="9" t="s">
        <v>1596</v>
      </c>
      <c r="B288" s="9" t="s">
        <v>70</v>
      </c>
      <c r="C288" s="9" t="s">
        <v>468</v>
      </c>
      <c r="D288" s="9" t="s">
        <v>27</v>
      </c>
      <c r="E288" s="9" t="s">
        <v>633</v>
      </c>
      <c r="F288" s="9" t="s">
        <v>633</v>
      </c>
      <c r="G288" s="9" t="s">
        <v>1597</v>
      </c>
      <c r="H288" s="9" t="s">
        <v>1598</v>
      </c>
      <c r="I288" s="9" t="s">
        <v>27</v>
      </c>
      <c r="J288" s="15">
        <v>2158</v>
      </c>
      <c r="K288" s="16" t="s">
        <v>27</v>
      </c>
      <c r="L288" s="9" t="s">
        <v>27</v>
      </c>
      <c r="M288" s="9">
        <v>2013</v>
      </c>
      <c r="N288" s="9" t="s">
        <v>31</v>
      </c>
      <c r="O288" s="9" t="s">
        <v>31</v>
      </c>
      <c r="P288" s="9">
        <v>2035</v>
      </c>
      <c r="Q288" s="9" t="s">
        <v>32</v>
      </c>
      <c r="R288" s="17">
        <v>0.76374422440800005</v>
      </c>
      <c r="S288" s="9">
        <v>2035</v>
      </c>
      <c r="T288" s="9" t="s">
        <v>27</v>
      </c>
      <c r="U288" s="9" t="s">
        <v>1599</v>
      </c>
      <c r="V288" s="9" t="s">
        <v>1600</v>
      </c>
      <c r="W288" s="9"/>
      <c r="X288" s="9" t="s">
        <v>1601</v>
      </c>
    </row>
    <row r="289" spans="1:24" ht="48">
      <c r="A289" s="9" t="s">
        <v>1596</v>
      </c>
      <c r="B289" s="9" t="s">
        <v>70</v>
      </c>
      <c r="C289" s="9" t="s">
        <v>252</v>
      </c>
      <c r="D289" s="9" t="s">
        <v>27</v>
      </c>
      <c r="E289" s="9" t="s">
        <v>635</v>
      </c>
      <c r="F289" s="9" t="s">
        <v>635</v>
      </c>
      <c r="G289" s="9" t="s">
        <v>1597</v>
      </c>
      <c r="H289" s="9" t="s">
        <v>1603</v>
      </c>
      <c r="I289" s="9" t="s">
        <v>27</v>
      </c>
      <c r="J289" s="15">
        <v>4802</v>
      </c>
      <c r="K289" s="16" t="s">
        <v>27</v>
      </c>
      <c r="L289" s="9" t="s">
        <v>27</v>
      </c>
      <c r="M289" s="9">
        <v>2013</v>
      </c>
      <c r="N289" s="9" t="s">
        <v>31</v>
      </c>
      <c r="O289" s="9" t="s">
        <v>31</v>
      </c>
      <c r="P289" s="9">
        <v>2035</v>
      </c>
      <c r="Q289" s="9" t="s">
        <v>32</v>
      </c>
      <c r="R289" s="17">
        <v>4.47052398696</v>
      </c>
      <c r="S289" s="9">
        <v>2035</v>
      </c>
      <c r="T289" s="9" t="s">
        <v>27</v>
      </c>
      <c r="U289" s="9" t="s">
        <v>1599</v>
      </c>
      <c r="V289" s="9" t="s">
        <v>1600</v>
      </c>
      <c r="W289" s="9"/>
      <c r="X289" s="9" t="s">
        <v>1601</v>
      </c>
    </row>
    <row r="290" spans="1:24" ht="60">
      <c r="A290" s="9" t="s">
        <v>1596</v>
      </c>
      <c r="B290" s="9" t="s">
        <v>70</v>
      </c>
      <c r="C290" s="9" t="s">
        <v>316</v>
      </c>
      <c r="D290" s="9" t="s">
        <v>27</v>
      </c>
      <c r="E290" s="9" t="s">
        <v>1301</v>
      </c>
      <c r="F290" s="9" t="s">
        <v>1301</v>
      </c>
      <c r="G290" s="9" t="s">
        <v>1597</v>
      </c>
      <c r="H290" s="9" t="s">
        <v>1598</v>
      </c>
      <c r="I290" s="9" t="s">
        <v>27</v>
      </c>
      <c r="J290" s="15">
        <v>6165</v>
      </c>
      <c r="K290" s="16" t="s">
        <v>27</v>
      </c>
      <c r="L290" s="9" t="s">
        <v>27</v>
      </c>
      <c r="M290" s="9">
        <v>2013</v>
      </c>
      <c r="N290" s="9" t="s">
        <v>31</v>
      </c>
      <c r="O290" s="9" t="s">
        <v>31</v>
      </c>
      <c r="P290" s="9">
        <v>2035</v>
      </c>
      <c r="Q290" s="9" t="s">
        <v>32</v>
      </c>
      <c r="R290" s="17">
        <v>6.2051686298399993</v>
      </c>
      <c r="S290" s="9">
        <v>2035</v>
      </c>
      <c r="T290" s="9" t="s">
        <v>27</v>
      </c>
      <c r="U290" s="9" t="s">
        <v>1599</v>
      </c>
      <c r="V290" s="9" t="s">
        <v>1600</v>
      </c>
      <c r="W290" s="9"/>
      <c r="X290" s="9" t="s">
        <v>1601</v>
      </c>
    </row>
    <row r="291" spans="1:24" ht="72">
      <c r="A291" s="9" t="s">
        <v>1596</v>
      </c>
      <c r="B291" s="9" t="s">
        <v>70</v>
      </c>
      <c r="C291" s="9" t="s">
        <v>247</v>
      </c>
      <c r="D291" s="9" t="s">
        <v>27</v>
      </c>
      <c r="E291" s="9" t="s">
        <v>1302</v>
      </c>
      <c r="F291" s="9" t="s">
        <v>1302</v>
      </c>
      <c r="G291" s="9" t="s">
        <v>1597</v>
      </c>
      <c r="H291" s="9" t="s">
        <v>1602</v>
      </c>
      <c r="I291" s="9" t="s">
        <v>27</v>
      </c>
      <c r="J291" s="15">
        <v>6597</v>
      </c>
      <c r="K291" s="16" t="s">
        <v>27</v>
      </c>
      <c r="L291" s="9" t="s">
        <v>27</v>
      </c>
      <c r="M291" s="9">
        <v>2013</v>
      </c>
      <c r="N291" s="9" t="s">
        <v>31</v>
      </c>
      <c r="O291" s="9" t="s">
        <v>31</v>
      </c>
      <c r="P291" s="9">
        <v>2035</v>
      </c>
      <c r="Q291" s="9" t="s">
        <v>32</v>
      </c>
      <c r="R291" s="17">
        <v>1.1542031966500002</v>
      </c>
      <c r="S291" s="9">
        <v>2035</v>
      </c>
      <c r="T291" s="9" t="s">
        <v>27</v>
      </c>
      <c r="U291" s="9" t="s">
        <v>1599</v>
      </c>
      <c r="V291" s="9" t="s">
        <v>1600</v>
      </c>
      <c r="W291" s="9"/>
      <c r="X291" s="9" t="s">
        <v>1601</v>
      </c>
    </row>
    <row r="292" spans="1:24" ht="48">
      <c r="A292" s="9" t="s">
        <v>1596</v>
      </c>
      <c r="B292" s="9" t="s">
        <v>70</v>
      </c>
      <c r="C292" s="9" t="s">
        <v>270</v>
      </c>
      <c r="D292" s="9" t="s">
        <v>27</v>
      </c>
      <c r="E292" s="9" t="s">
        <v>303</v>
      </c>
      <c r="F292" s="9" t="s">
        <v>303</v>
      </c>
      <c r="G292" s="9" t="s">
        <v>1597</v>
      </c>
      <c r="H292" s="9" t="s">
        <v>1603</v>
      </c>
      <c r="I292" s="9" t="s">
        <v>27</v>
      </c>
      <c r="J292" s="15">
        <v>66210</v>
      </c>
      <c r="K292" s="16" t="s">
        <v>27</v>
      </c>
      <c r="L292" s="9" t="s">
        <v>27</v>
      </c>
      <c r="M292" s="9">
        <v>2013</v>
      </c>
      <c r="N292" s="9" t="s">
        <v>31</v>
      </c>
      <c r="O292" s="9" t="s">
        <v>31</v>
      </c>
      <c r="P292" s="9">
        <v>2035</v>
      </c>
      <c r="Q292" s="9" t="s">
        <v>32</v>
      </c>
      <c r="R292" s="17">
        <v>24.624046341499998</v>
      </c>
      <c r="S292" s="9">
        <v>2035</v>
      </c>
      <c r="T292" s="9" t="s">
        <v>27</v>
      </c>
      <c r="U292" s="9" t="s">
        <v>1599</v>
      </c>
      <c r="V292" s="9" t="s">
        <v>1600</v>
      </c>
      <c r="W292" s="9"/>
      <c r="X292" s="9" t="s">
        <v>1601</v>
      </c>
    </row>
    <row r="293" spans="1:24" ht="48">
      <c r="A293" s="9" t="s">
        <v>1596</v>
      </c>
      <c r="B293" s="9" t="s">
        <v>70</v>
      </c>
      <c r="C293" s="9" t="s">
        <v>884</v>
      </c>
      <c r="D293" s="9" t="s">
        <v>27</v>
      </c>
      <c r="E293" s="9" t="s">
        <v>1303</v>
      </c>
      <c r="F293" s="9" t="s">
        <v>1303</v>
      </c>
      <c r="G293" s="9" t="s">
        <v>1597</v>
      </c>
      <c r="H293" s="9" t="s">
        <v>1603</v>
      </c>
      <c r="I293" s="9" t="s">
        <v>27</v>
      </c>
      <c r="J293" s="15">
        <v>8321</v>
      </c>
      <c r="K293" s="16" t="s">
        <v>27</v>
      </c>
      <c r="L293" s="9" t="s">
        <v>27</v>
      </c>
      <c r="M293" s="9">
        <v>2013</v>
      </c>
      <c r="N293" s="9" t="s">
        <v>31</v>
      </c>
      <c r="O293" s="9" t="s">
        <v>31</v>
      </c>
      <c r="P293" s="9">
        <v>2035</v>
      </c>
      <c r="Q293" s="9" t="s">
        <v>32</v>
      </c>
      <c r="R293" s="17">
        <v>13.480856162</v>
      </c>
      <c r="S293" s="9">
        <v>2035</v>
      </c>
      <c r="T293" s="9" t="s">
        <v>27</v>
      </c>
      <c r="U293" s="9" t="s">
        <v>1599</v>
      </c>
      <c r="V293" s="9" t="s">
        <v>1600</v>
      </c>
      <c r="W293" s="9"/>
      <c r="X293" s="9" t="s">
        <v>1601</v>
      </c>
    </row>
    <row r="294" spans="1:24" ht="60">
      <c r="A294" s="9" t="s">
        <v>1596</v>
      </c>
      <c r="B294" s="9" t="s">
        <v>70</v>
      </c>
      <c r="C294" s="9" t="s">
        <v>383</v>
      </c>
      <c r="D294" s="9" t="s">
        <v>27</v>
      </c>
      <c r="E294" s="9" t="s">
        <v>1304</v>
      </c>
      <c r="F294" s="9" t="s">
        <v>1304</v>
      </c>
      <c r="G294" s="9" t="s">
        <v>1597</v>
      </c>
      <c r="H294" s="9" t="s">
        <v>1598</v>
      </c>
      <c r="I294" s="9" t="s">
        <v>27</v>
      </c>
      <c r="J294" s="15">
        <v>3168</v>
      </c>
      <c r="K294" s="16" t="s">
        <v>27</v>
      </c>
      <c r="L294" s="9" t="s">
        <v>27</v>
      </c>
      <c r="M294" s="9">
        <v>2013</v>
      </c>
      <c r="N294" s="9" t="s">
        <v>31</v>
      </c>
      <c r="O294" s="9" t="s">
        <v>31</v>
      </c>
      <c r="P294" s="9">
        <v>2035</v>
      </c>
      <c r="Q294" s="9" t="s">
        <v>32</v>
      </c>
      <c r="R294" s="17">
        <v>1.4808737758299999</v>
      </c>
      <c r="S294" s="9">
        <v>2035</v>
      </c>
      <c r="T294" s="9" t="s">
        <v>27</v>
      </c>
      <c r="U294" s="9" t="s">
        <v>1599</v>
      </c>
      <c r="V294" s="9" t="s">
        <v>1600</v>
      </c>
      <c r="W294" s="9"/>
      <c r="X294" s="9" t="s">
        <v>1601</v>
      </c>
    </row>
    <row r="295" spans="1:24" ht="60">
      <c r="A295" s="9" t="s">
        <v>1596</v>
      </c>
      <c r="B295" s="9" t="s">
        <v>70</v>
      </c>
      <c r="C295" s="9" t="s">
        <v>247</v>
      </c>
      <c r="D295" s="9" t="s">
        <v>27</v>
      </c>
      <c r="E295" s="9" t="s">
        <v>1305</v>
      </c>
      <c r="F295" s="9" t="s">
        <v>1305</v>
      </c>
      <c r="G295" s="9" t="s">
        <v>1597</v>
      </c>
      <c r="H295" s="9" t="s">
        <v>1598</v>
      </c>
      <c r="I295" s="9" t="s">
        <v>27</v>
      </c>
      <c r="J295" s="15">
        <v>2359</v>
      </c>
      <c r="K295" s="16" t="s">
        <v>27</v>
      </c>
      <c r="L295" s="9" t="s">
        <v>27</v>
      </c>
      <c r="M295" s="9">
        <v>2013</v>
      </c>
      <c r="N295" s="9" t="s">
        <v>31</v>
      </c>
      <c r="O295" s="9" t="s">
        <v>31</v>
      </c>
      <c r="P295" s="9">
        <v>2035</v>
      </c>
      <c r="Q295" s="9" t="s">
        <v>32</v>
      </c>
      <c r="R295" s="17">
        <v>2.5873218205100001</v>
      </c>
      <c r="S295" s="9">
        <v>2035</v>
      </c>
      <c r="T295" s="9" t="s">
        <v>27</v>
      </c>
      <c r="U295" s="9" t="s">
        <v>1599</v>
      </c>
      <c r="V295" s="9" t="s">
        <v>1600</v>
      </c>
      <c r="W295" s="9"/>
      <c r="X295" s="9" t="s">
        <v>1601</v>
      </c>
    </row>
    <row r="296" spans="1:24" ht="60">
      <c r="A296" s="9" t="s">
        <v>1596</v>
      </c>
      <c r="B296" s="9" t="s">
        <v>70</v>
      </c>
      <c r="C296" s="9" t="s">
        <v>298</v>
      </c>
      <c r="D296" s="9" t="s">
        <v>27</v>
      </c>
      <c r="E296" s="9" t="s">
        <v>1306</v>
      </c>
      <c r="F296" s="9" t="s">
        <v>1306</v>
      </c>
      <c r="G296" s="9" t="s">
        <v>1597</v>
      </c>
      <c r="H296" s="9" t="s">
        <v>1598</v>
      </c>
      <c r="I296" s="9" t="s">
        <v>27</v>
      </c>
      <c r="J296" s="15">
        <v>5236</v>
      </c>
      <c r="K296" s="16" t="s">
        <v>27</v>
      </c>
      <c r="L296" s="9" t="s">
        <v>27</v>
      </c>
      <c r="M296" s="9">
        <v>2013</v>
      </c>
      <c r="N296" s="9" t="s">
        <v>31</v>
      </c>
      <c r="O296" s="9" t="s">
        <v>31</v>
      </c>
      <c r="P296" s="9">
        <v>2035</v>
      </c>
      <c r="Q296" s="9" t="s">
        <v>32</v>
      </c>
      <c r="R296" s="17">
        <v>8.3327441845599992</v>
      </c>
      <c r="S296" s="9">
        <v>2035</v>
      </c>
      <c r="T296" s="9" t="s">
        <v>27</v>
      </c>
      <c r="U296" s="9" t="s">
        <v>1599</v>
      </c>
      <c r="V296" s="9" t="s">
        <v>1600</v>
      </c>
      <c r="W296" s="9"/>
      <c r="X296" s="9" t="s">
        <v>1601</v>
      </c>
    </row>
    <row r="297" spans="1:24" ht="60">
      <c r="A297" s="9" t="s">
        <v>1596</v>
      </c>
      <c r="B297" s="9" t="s">
        <v>70</v>
      </c>
      <c r="C297" s="9" t="s">
        <v>43</v>
      </c>
      <c r="D297" s="9" t="s">
        <v>27</v>
      </c>
      <c r="E297" s="9" t="s">
        <v>1307</v>
      </c>
      <c r="F297" s="9" t="s">
        <v>1307</v>
      </c>
      <c r="G297" s="9" t="s">
        <v>1597</v>
      </c>
      <c r="H297" s="9" t="s">
        <v>1604</v>
      </c>
      <c r="I297" s="9" t="s">
        <v>27</v>
      </c>
      <c r="J297" s="15">
        <v>3884</v>
      </c>
      <c r="K297" s="16" t="s">
        <v>27</v>
      </c>
      <c r="L297" s="9" t="s">
        <v>27</v>
      </c>
      <c r="M297" s="9">
        <v>2013</v>
      </c>
      <c r="N297" s="9" t="s">
        <v>31</v>
      </c>
      <c r="O297" s="9" t="s">
        <v>31</v>
      </c>
      <c r="P297" s="9">
        <v>2035</v>
      </c>
      <c r="Q297" s="9" t="s">
        <v>32</v>
      </c>
      <c r="R297" s="17">
        <v>6.3093582755300002</v>
      </c>
      <c r="S297" s="9">
        <v>2035</v>
      </c>
      <c r="T297" s="9" t="s">
        <v>27</v>
      </c>
      <c r="U297" s="9" t="s">
        <v>1599</v>
      </c>
      <c r="V297" s="9" t="s">
        <v>1600</v>
      </c>
      <c r="W297" s="9"/>
      <c r="X297" s="9" t="s">
        <v>1601</v>
      </c>
    </row>
    <row r="298" spans="1:24" ht="84">
      <c r="A298" s="9" t="s">
        <v>1596</v>
      </c>
      <c r="B298" s="9" t="s">
        <v>70</v>
      </c>
      <c r="C298" s="9" t="s">
        <v>288</v>
      </c>
      <c r="D298" s="9" t="s">
        <v>27</v>
      </c>
      <c r="E298" s="9" t="s">
        <v>1308</v>
      </c>
      <c r="F298" s="9" t="s">
        <v>1308</v>
      </c>
      <c r="G298" s="9" t="s">
        <v>1597</v>
      </c>
      <c r="H298" s="9" t="s">
        <v>1609</v>
      </c>
      <c r="I298" s="9" t="s">
        <v>27</v>
      </c>
      <c r="J298" s="15">
        <v>17789</v>
      </c>
      <c r="K298" s="16" t="s">
        <v>27</v>
      </c>
      <c r="L298" s="9" t="s">
        <v>27</v>
      </c>
      <c r="M298" s="9">
        <v>2013</v>
      </c>
      <c r="N298" s="9" t="s">
        <v>31</v>
      </c>
      <c r="O298" s="9" t="s">
        <v>31</v>
      </c>
      <c r="P298" s="9">
        <v>2035</v>
      </c>
      <c r="Q298" s="9" t="s">
        <v>32</v>
      </c>
      <c r="R298" s="17">
        <v>8.8245802037400001</v>
      </c>
      <c r="S298" s="9">
        <v>2035</v>
      </c>
      <c r="T298" s="9" t="s">
        <v>27</v>
      </c>
      <c r="U298" s="9" t="s">
        <v>1599</v>
      </c>
      <c r="V298" s="9" t="s">
        <v>1600</v>
      </c>
      <c r="W298" s="9"/>
      <c r="X298" s="9" t="s">
        <v>1601</v>
      </c>
    </row>
    <row r="299" spans="1:24" ht="48">
      <c r="A299" s="9" t="s">
        <v>1596</v>
      </c>
      <c r="B299" s="9" t="s">
        <v>70</v>
      </c>
      <c r="C299" s="9" t="s">
        <v>136</v>
      </c>
      <c r="D299" s="9" t="s">
        <v>27</v>
      </c>
      <c r="E299" s="9" t="s">
        <v>637</v>
      </c>
      <c r="F299" s="9" t="s">
        <v>637</v>
      </c>
      <c r="G299" s="9" t="s">
        <v>1597</v>
      </c>
      <c r="H299" s="9" t="s">
        <v>1603</v>
      </c>
      <c r="I299" s="9" t="s">
        <v>27</v>
      </c>
      <c r="J299" s="15">
        <v>2601</v>
      </c>
      <c r="K299" s="16" t="s">
        <v>27</v>
      </c>
      <c r="L299" s="9" t="s">
        <v>27</v>
      </c>
      <c r="M299" s="9">
        <v>2013</v>
      </c>
      <c r="N299" s="9" t="s">
        <v>31</v>
      </c>
      <c r="O299" s="9" t="s">
        <v>31</v>
      </c>
      <c r="P299" s="9">
        <v>2035</v>
      </c>
      <c r="Q299" s="9" t="s">
        <v>32</v>
      </c>
      <c r="R299" s="17">
        <v>1.4475722839899998</v>
      </c>
      <c r="S299" s="9">
        <v>2035</v>
      </c>
      <c r="T299" s="9" t="s">
        <v>27</v>
      </c>
      <c r="U299" s="9" t="s">
        <v>1599</v>
      </c>
      <c r="V299" s="9" t="s">
        <v>1600</v>
      </c>
      <c r="W299" s="9"/>
      <c r="X299" s="9" t="s">
        <v>1601</v>
      </c>
    </row>
    <row r="300" spans="1:24" ht="60">
      <c r="A300" s="9" t="s">
        <v>1596</v>
      </c>
      <c r="B300" s="9" t="s">
        <v>70</v>
      </c>
      <c r="C300" s="9" t="s">
        <v>352</v>
      </c>
      <c r="D300" s="9" t="s">
        <v>27</v>
      </c>
      <c r="E300" s="9" t="s">
        <v>1309</v>
      </c>
      <c r="F300" s="9" t="s">
        <v>1309</v>
      </c>
      <c r="G300" s="9" t="s">
        <v>1597</v>
      </c>
      <c r="H300" s="9" t="s">
        <v>1598</v>
      </c>
      <c r="I300" s="9" t="s">
        <v>27</v>
      </c>
      <c r="J300" s="15">
        <v>2632</v>
      </c>
      <c r="K300" s="16" t="s">
        <v>27</v>
      </c>
      <c r="L300" s="9" t="s">
        <v>27</v>
      </c>
      <c r="M300" s="9">
        <v>2013</v>
      </c>
      <c r="N300" s="9" t="s">
        <v>31</v>
      </c>
      <c r="O300" s="9" t="s">
        <v>31</v>
      </c>
      <c r="P300" s="9">
        <v>2035</v>
      </c>
      <c r="Q300" s="9" t="s">
        <v>32</v>
      </c>
      <c r="R300" s="17">
        <v>2.0170622914899998</v>
      </c>
      <c r="S300" s="9">
        <v>2035</v>
      </c>
      <c r="T300" s="9" t="s">
        <v>27</v>
      </c>
      <c r="U300" s="9" t="s">
        <v>1599</v>
      </c>
      <c r="V300" s="9" t="s">
        <v>1600</v>
      </c>
      <c r="W300" s="9"/>
      <c r="X300" s="9" t="s">
        <v>1601</v>
      </c>
    </row>
    <row r="301" spans="1:24" ht="60">
      <c r="A301" s="9" t="s">
        <v>1596</v>
      </c>
      <c r="B301" s="9" t="s">
        <v>70</v>
      </c>
      <c r="C301" s="9" t="s">
        <v>136</v>
      </c>
      <c r="D301" s="9" t="s">
        <v>27</v>
      </c>
      <c r="E301" s="9" t="s">
        <v>1310</v>
      </c>
      <c r="F301" s="9" t="s">
        <v>1310</v>
      </c>
      <c r="G301" s="9" t="s">
        <v>1597</v>
      </c>
      <c r="H301" s="9" t="s">
        <v>1598</v>
      </c>
      <c r="I301" s="9" t="s">
        <v>27</v>
      </c>
      <c r="J301" s="15">
        <v>7724</v>
      </c>
      <c r="K301" s="16" t="s">
        <v>27</v>
      </c>
      <c r="L301" s="9" t="s">
        <v>27</v>
      </c>
      <c r="M301" s="9">
        <v>2013</v>
      </c>
      <c r="N301" s="9" t="s">
        <v>31</v>
      </c>
      <c r="O301" s="9" t="s">
        <v>31</v>
      </c>
      <c r="P301" s="9">
        <v>2035</v>
      </c>
      <c r="Q301" s="9" t="s">
        <v>32</v>
      </c>
      <c r="R301" s="17">
        <v>4.5963001741699996</v>
      </c>
      <c r="S301" s="9">
        <v>2035</v>
      </c>
      <c r="T301" s="9" t="s">
        <v>27</v>
      </c>
      <c r="U301" s="9" t="s">
        <v>1599</v>
      </c>
      <c r="V301" s="9" t="s">
        <v>1600</v>
      </c>
      <c r="W301" s="9"/>
      <c r="X301" s="9" t="s">
        <v>1601</v>
      </c>
    </row>
    <row r="302" spans="1:24" ht="48">
      <c r="A302" s="9" t="s">
        <v>1596</v>
      </c>
      <c r="B302" s="9" t="s">
        <v>70</v>
      </c>
      <c r="C302" s="9" t="s">
        <v>136</v>
      </c>
      <c r="D302" s="9" t="s">
        <v>27</v>
      </c>
      <c r="E302" s="9" t="s">
        <v>305</v>
      </c>
      <c r="F302" s="9" t="s">
        <v>305</v>
      </c>
      <c r="G302" s="9" t="s">
        <v>1597</v>
      </c>
      <c r="H302" s="9" t="s">
        <v>1603</v>
      </c>
      <c r="I302" s="9" t="s">
        <v>27</v>
      </c>
      <c r="J302" s="15">
        <v>1886</v>
      </c>
      <c r="K302" s="16" t="s">
        <v>27</v>
      </c>
      <c r="L302" s="9" t="s">
        <v>27</v>
      </c>
      <c r="M302" s="9">
        <v>2013</v>
      </c>
      <c r="N302" s="9" t="s">
        <v>31</v>
      </c>
      <c r="O302" s="9" t="s">
        <v>31</v>
      </c>
      <c r="P302" s="9">
        <v>2035</v>
      </c>
      <c r="Q302" s="9" t="s">
        <v>32</v>
      </c>
      <c r="R302" s="17">
        <v>2.7595057313</v>
      </c>
      <c r="S302" s="9">
        <v>2035</v>
      </c>
      <c r="T302" s="9" t="s">
        <v>27</v>
      </c>
      <c r="U302" s="9" t="s">
        <v>1599</v>
      </c>
      <c r="V302" s="9" t="s">
        <v>1600</v>
      </c>
      <c r="W302" s="9"/>
      <c r="X302" s="9" t="s">
        <v>1601</v>
      </c>
    </row>
    <row r="303" spans="1:24" ht="60">
      <c r="A303" s="9" t="s">
        <v>1596</v>
      </c>
      <c r="B303" s="9" t="s">
        <v>70</v>
      </c>
      <c r="C303" s="9" t="s">
        <v>157</v>
      </c>
      <c r="D303" s="9" t="s">
        <v>27</v>
      </c>
      <c r="E303" s="9" t="s">
        <v>1311</v>
      </c>
      <c r="F303" s="9" t="s">
        <v>1311</v>
      </c>
      <c r="G303" s="9" t="s">
        <v>1597</v>
      </c>
      <c r="H303" s="9" t="s">
        <v>1598</v>
      </c>
      <c r="I303" s="9" t="s">
        <v>27</v>
      </c>
      <c r="J303" s="15">
        <v>19882</v>
      </c>
      <c r="K303" s="16" t="s">
        <v>27</v>
      </c>
      <c r="L303" s="9" t="s">
        <v>27</v>
      </c>
      <c r="M303" s="9">
        <v>2013</v>
      </c>
      <c r="N303" s="9" t="s">
        <v>31</v>
      </c>
      <c r="O303" s="9" t="s">
        <v>31</v>
      </c>
      <c r="P303" s="9">
        <v>2035</v>
      </c>
      <c r="Q303" s="9" t="s">
        <v>32</v>
      </c>
      <c r="R303" s="17">
        <v>12.274800838700001</v>
      </c>
      <c r="S303" s="9">
        <v>2035</v>
      </c>
      <c r="T303" s="9" t="s">
        <v>27</v>
      </c>
      <c r="U303" s="9" t="s">
        <v>1599</v>
      </c>
      <c r="V303" s="9" t="s">
        <v>1600</v>
      </c>
      <c r="W303" s="9"/>
      <c r="X303" s="9" t="s">
        <v>1601</v>
      </c>
    </row>
    <row r="304" spans="1:24" ht="60">
      <c r="A304" s="9" t="s">
        <v>1596</v>
      </c>
      <c r="B304" s="9" t="s">
        <v>70</v>
      </c>
      <c r="C304" s="9" t="s">
        <v>590</v>
      </c>
      <c r="D304" s="9" t="s">
        <v>27</v>
      </c>
      <c r="E304" s="9" t="s">
        <v>997</v>
      </c>
      <c r="F304" s="9" t="s">
        <v>997</v>
      </c>
      <c r="G304" s="9" t="s">
        <v>1597</v>
      </c>
      <c r="H304" s="9" t="s">
        <v>1598</v>
      </c>
      <c r="I304" s="9" t="s">
        <v>27</v>
      </c>
      <c r="J304" s="15">
        <v>2915</v>
      </c>
      <c r="K304" s="16" t="s">
        <v>27</v>
      </c>
      <c r="L304" s="9" t="s">
        <v>27</v>
      </c>
      <c r="M304" s="9">
        <v>2013</v>
      </c>
      <c r="N304" s="9" t="s">
        <v>31</v>
      </c>
      <c r="O304" s="9" t="s">
        <v>31</v>
      </c>
      <c r="P304" s="9">
        <v>2035</v>
      </c>
      <c r="Q304" s="9" t="s">
        <v>32</v>
      </c>
      <c r="R304" s="17">
        <v>2.0361046323699998</v>
      </c>
      <c r="S304" s="9">
        <v>2035</v>
      </c>
      <c r="T304" s="9" t="s">
        <v>27</v>
      </c>
      <c r="U304" s="9" t="s">
        <v>1599</v>
      </c>
      <c r="V304" s="9" t="s">
        <v>1600</v>
      </c>
      <c r="W304" s="9"/>
      <c r="X304" s="9" t="s">
        <v>1601</v>
      </c>
    </row>
    <row r="305" spans="1:24" ht="60">
      <c r="A305" s="9" t="s">
        <v>1596</v>
      </c>
      <c r="B305" s="9" t="s">
        <v>70</v>
      </c>
      <c r="C305" s="9" t="s">
        <v>122</v>
      </c>
      <c r="D305" s="9" t="s">
        <v>27</v>
      </c>
      <c r="E305" s="9" t="s">
        <v>999</v>
      </c>
      <c r="F305" s="9" t="s">
        <v>999</v>
      </c>
      <c r="G305" s="9" t="s">
        <v>1597</v>
      </c>
      <c r="H305" s="9" t="s">
        <v>1598</v>
      </c>
      <c r="I305" s="9" t="s">
        <v>27</v>
      </c>
      <c r="J305" s="15">
        <v>2321</v>
      </c>
      <c r="K305" s="16" t="s">
        <v>27</v>
      </c>
      <c r="L305" s="9" t="s">
        <v>27</v>
      </c>
      <c r="M305" s="9">
        <v>2013</v>
      </c>
      <c r="N305" s="9" t="s">
        <v>31</v>
      </c>
      <c r="O305" s="9" t="s">
        <v>31</v>
      </c>
      <c r="P305" s="9">
        <v>2035</v>
      </c>
      <c r="Q305" s="9" t="s">
        <v>32</v>
      </c>
      <c r="R305" s="17">
        <v>4.1183653876699999</v>
      </c>
      <c r="S305" s="9">
        <v>2035</v>
      </c>
      <c r="T305" s="9" t="s">
        <v>27</v>
      </c>
      <c r="U305" s="9" t="s">
        <v>1599</v>
      </c>
      <c r="V305" s="9" t="s">
        <v>1600</v>
      </c>
      <c r="W305" s="9"/>
      <c r="X305" s="9" t="s">
        <v>1601</v>
      </c>
    </row>
    <row r="306" spans="1:24" ht="60">
      <c r="A306" s="9" t="s">
        <v>1596</v>
      </c>
      <c r="B306" s="9" t="s">
        <v>70</v>
      </c>
      <c r="C306" s="9" t="s">
        <v>157</v>
      </c>
      <c r="D306" s="9" t="s">
        <v>27</v>
      </c>
      <c r="E306" s="9" t="s">
        <v>1001</v>
      </c>
      <c r="F306" s="9" t="s">
        <v>1001</v>
      </c>
      <c r="G306" s="9" t="s">
        <v>1597</v>
      </c>
      <c r="H306" s="9" t="s">
        <v>1604</v>
      </c>
      <c r="I306" s="9" t="s">
        <v>27</v>
      </c>
      <c r="J306" s="15">
        <v>57689</v>
      </c>
      <c r="K306" s="16" t="s">
        <v>27</v>
      </c>
      <c r="L306" s="9" t="s">
        <v>27</v>
      </c>
      <c r="M306" s="9">
        <v>2013</v>
      </c>
      <c r="N306" s="9" t="s">
        <v>31</v>
      </c>
      <c r="O306" s="9" t="s">
        <v>31</v>
      </c>
      <c r="P306" s="9">
        <v>2035</v>
      </c>
      <c r="Q306" s="9" t="s">
        <v>32</v>
      </c>
      <c r="R306" s="17">
        <v>19.747646984000003</v>
      </c>
      <c r="S306" s="9">
        <v>2035</v>
      </c>
      <c r="T306" s="9" t="s">
        <v>27</v>
      </c>
      <c r="U306" s="9" t="s">
        <v>1599</v>
      </c>
      <c r="V306" s="9" t="s">
        <v>1600</v>
      </c>
      <c r="W306" s="9"/>
      <c r="X306" s="9" t="s">
        <v>1601</v>
      </c>
    </row>
    <row r="307" spans="1:24" ht="60">
      <c r="A307" s="9" t="s">
        <v>1596</v>
      </c>
      <c r="B307" s="9" t="s">
        <v>70</v>
      </c>
      <c r="C307" s="9" t="s">
        <v>241</v>
      </c>
      <c r="D307" s="9" t="s">
        <v>27</v>
      </c>
      <c r="E307" s="9" t="s">
        <v>1312</v>
      </c>
      <c r="F307" s="9" t="s">
        <v>1312</v>
      </c>
      <c r="G307" s="9" t="s">
        <v>1597</v>
      </c>
      <c r="H307" s="9" t="s">
        <v>1606</v>
      </c>
      <c r="I307" s="9" t="s">
        <v>27</v>
      </c>
      <c r="J307" s="15">
        <v>2673</v>
      </c>
      <c r="K307" s="16" t="s">
        <v>27</v>
      </c>
      <c r="L307" s="9" t="s">
        <v>27</v>
      </c>
      <c r="M307" s="9">
        <v>2013</v>
      </c>
      <c r="N307" s="9" t="s">
        <v>31</v>
      </c>
      <c r="O307" s="9" t="s">
        <v>31</v>
      </c>
      <c r="P307" s="9">
        <v>2035</v>
      </c>
      <c r="Q307" s="9" t="s">
        <v>32</v>
      </c>
      <c r="R307" s="17">
        <v>3.4658421170800002</v>
      </c>
      <c r="S307" s="9">
        <v>2035</v>
      </c>
      <c r="T307" s="9" t="s">
        <v>27</v>
      </c>
      <c r="U307" s="9" t="s">
        <v>1599</v>
      </c>
      <c r="V307" s="9" t="s">
        <v>1600</v>
      </c>
      <c r="W307" s="9"/>
      <c r="X307" s="9" t="s">
        <v>1601</v>
      </c>
    </row>
    <row r="308" spans="1:24" ht="60">
      <c r="A308" s="9" t="s">
        <v>1596</v>
      </c>
      <c r="B308" s="9" t="s">
        <v>70</v>
      </c>
      <c r="C308" s="9" t="s">
        <v>136</v>
      </c>
      <c r="D308" s="9" t="s">
        <v>27</v>
      </c>
      <c r="E308" s="9" t="s">
        <v>1313</v>
      </c>
      <c r="F308" s="9" t="s">
        <v>1313</v>
      </c>
      <c r="G308" s="9" t="s">
        <v>1597</v>
      </c>
      <c r="H308" s="9" t="s">
        <v>1598</v>
      </c>
      <c r="I308" s="9" t="s">
        <v>27</v>
      </c>
      <c r="J308" s="15">
        <v>5021</v>
      </c>
      <c r="K308" s="16" t="s">
        <v>27</v>
      </c>
      <c r="L308" s="9" t="s">
        <v>27</v>
      </c>
      <c r="M308" s="9">
        <v>2013</v>
      </c>
      <c r="N308" s="9" t="s">
        <v>31</v>
      </c>
      <c r="O308" s="9" t="s">
        <v>31</v>
      </c>
      <c r="P308" s="9">
        <v>2035</v>
      </c>
      <c r="Q308" s="9" t="s">
        <v>32</v>
      </c>
      <c r="R308" s="17">
        <v>1.88421424398</v>
      </c>
      <c r="S308" s="9">
        <v>2035</v>
      </c>
      <c r="T308" s="9" t="s">
        <v>27</v>
      </c>
      <c r="U308" s="9" t="s">
        <v>1599</v>
      </c>
      <c r="V308" s="9" t="s">
        <v>1600</v>
      </c>
      <c r="W308" s="9"/>
      <c r="X308" s="9" t="s">
        <v>1601</v>
      </c>
    </row>
    <row r="309" spans="1:24" ht="72">
      <c r="A309" s="9" t="s">
        <v>1596</v>
      </c>
      <c r="B309" s="9" t="s">
        <v>70</v>
      </c>
      <c r="C309" s="9" t="s">
        <v>288</v>
      </c>
      <c r="D309" s="9" t="s">
        <v>27</v>
      </c>
      <c r="E309" s="9" t="s">
        <v>1003</v>
      </c>
      <c r="F309" s="9" t="s">
        <v>1003</v>
      </c>
      <c r="G309" s="9" t="s">
        <v>1597</v>
      </c>
      <c r="H309" s="9" t="s">
        <v>1611</v>
      </c>
      <c r="I309" s="9" t="s">
        <v>27</v>
      </c>
      <c r="J309" s="15">
        <v>2602</v>
      </c>
      <c r="K309" s="16" t="s">
        <v>27</v>
      </c>
      <c r="L309" s="9" t="s">
        <v>27</v>
      </c>
      <c r="M309" s="9">
        <v>2013</v>
      </c>
      <c r="N309" s="9" t="s">
        <v>31</v>
      </c>
      <c r="O309" s="9" t="s">
        <v>31</v>
      </c>
      <c r="P309" s="9">
        <v>2035</v>
      </c>
      <c r="Q309" s="9" t="s">
        <v>32</v>
      </c>
      <c r="R309" s="17">
        <v>8.9323051807899994</v>
      </c>
      <c r="S309" s="9">
        <v>2035</v>
      </c>
      <c r="T309" s="9" t="s">
        <v>27</v>
      </c>
      <c r="U309" s="9" t="s">
        <v>1599</v>
      </c>
      <c r="V309" s="9" t="s">
        <v>1600</v>
      </c>
      <c r="W309" s="9"/>
      <c r="X309" s="9" t="s">
        <v>1601</v>
      </c>
    </row>
    <row r="310" spans="1:24" ht="60">
      <c r="A310" s="9" t="s">
        <v>1596</v>
      </c>
      <c r="B310" s="9" t="s">
        <v>70</v>
      </c>
      <c r="C310" s="9" t="s">
        <v>288</v>
      </c>
      <c r="D310" s="9" t="s">
        <v>27</v>
      </c>
      <c r="E310" s="9" t="s">
        <v>639</v>
      </c>
      <c r="F310" s="9" t="s">
        <v>639</v>
      </c>
      <c r="G310" s="9" t="s">
        <v>1597</v>
      </c>
      <c r="H310" s="9" t="s">
        <v>1604</v>
      </c>
      <c r="I310" s="9" t="s">
        <v>27</v>
      </c>
      <c r="J310" s="15">
        <v>1743</v>
      </c>
      <c r="K310" s="16" t="s">
        <v>27</v>
      </c>
      <c r="L310" s="9" t="s">
        <v>27</v>
      </c>
      <c r="M310" s="9">
        <v>2013</v>
      </c>
      <c r="N310" s="9" t="s">
        <v>31</v>
      </c>
      <c r="O310" s="9" t="s">
        <v>31</v>
      </c>
      <c r="P310" s="9">
        <v>2035</v>
      </c>
      <c r="Q310" s="9" t="s">
        <v>32</v>
      </c>
      <c r="R310" s="17">
        <v>2.7402217548699999</v>
      </c>
      <c r="S310" s="9">
        <v>2035</v>
      </c>
      <c r="T310" s="9" t="s">
        <v>27</v>
      </c>
      <c r="U310" s="9" t="s">
        <v>1599</v>
      </c>
      <c r="V310" s="9" t="s">
        <v>1600</v>
      </c>
      <c r="W310" s="9"/>
      <c r="X310" s="9" t="s">
        <v>1601</v>
      </c>
    </row>
    <row r="311" spans="1:24" ht="72">
      <c r="A311" s="9" t="s">
        <v>1596</v>
      </c>
      <c r="B311" s="9" t="s">
        <v>70</v>
      </c>
      <c r="C311" s="9" t="s">
        <v>136</v>
      </c>
      <c r="D311" s="9" t="s">
        <v>27</v>
      </c>
      <c r="E311" s="9" t="s">
        <v>1005</v>
      </c>
      <c r="F311" s="9" t="s">
        <v>1005</v>
      </c>
      <c r="G311" s="9" t="s">
        <v>1597</v>
      </c>
      <c r="H311" s="9" t="s">
        <v>1602</v>
      </c>
      <c r="I311" s="9" t="s">
        <v>27</v>
      </c>
      <c r="J311" s="15">
        <v>3096</v>
      </c>
      <c r="K311" s="16" t="s">
        <v>27</v>
      </c>
      <c r="L311" s="9" t="s">
        <v>27</v>
      </c>
      <c r="M311" s="9">
        <v>2013</v>
      </c>
      <c r="N311" s="9" t="s">
        <v>31</v>
      </c>
      <c r="O311" s="9" t="s">
        <v>31</v>
      </c>
      <c r="P311" s="9">
        <v>2035</v>
      </c>
      <c r="Q311" s="9" t="s">
        <v>32</v>
      </c>
      <c r="R311" s="17">
        <v>1.87424826168</v>
      </c>
      <c r="S311" s="9">
        <v>2035</v>
      </c>
      <c r="T311" s="9" t="s">
        <v>27</v>
      </c>
      <c r="U311" s="9" t="s">
        <v>1599</v>
      </c>
      <c r="V311" s="9" t="s">
        <v>1600</v>
      </c>
      <c r="W311" s="9"/>
      <c r="X311" s="9" t="s">
        <v>1601</v>
      </c>
    </row>
    <row r="312" spans="1:24" ht="60">
      <c r="A312" s="9" t="s">
        <v>1596</v>
      </c>
      <c r="B312" s="9" t="s">
        <v>70</v>
      </c>
      <c r="C312" s="9" t="s">
        <v>316</v>
      </c>
      <c r="D312" s="9" t="s">
        <v>27</v>
      </c>
      <c r="E312" s="9" t="s">
        <v>1314</v>
      </c>
      <c r="F312" s="9" t="s">
        <v>1314</v>
      </c>
      <c r="G312" s="9" t="s">
        <v>1597</v>
      </c>
      <c r="H312" s="9" t="s">
        <v>1598</v>
      </c>
      <c r="I312" s="9" t="s">
        <v>27</v>
      </c>
      <c r="J312" s="15">
        <v>3914</v>
      </c>
      <c r="K312" s="16" t="s">
        <v>27</v>
      </c>
      <c r="L312" s="9" t="s">
        <v>27</v>
      </c>
      <c r="M312" s="9">
        <v>2013</v>
      </c>
      <c r="N312" s="9" t="s">
        <v>31</v>
      </c>
      <c r="O312" s="9" t="s">
        <v>31</v>
      </c>
      <c r="P312" s="9">
        <v>2035</v>
      </c>
      <c r="Q312" s="9" t="s">
        <v>32</v>
      </c>
      <c r="R312" s="17">
        <v>2.5771680695299999</v>
      </c>
      <c r="S312" s="9">
        <v>2035</v>
      </c>
      <c r="T312" s="9" t="s">
        <v>27</v>
      </c>
      <c r="U312" s="9" t="s">
        <v>1599</v>
      </c>
      <c r="V312" s="9" t="s">
        <v>1600</v>
      </c>
      <c r="W312" s="9"/>
      <c r="X312" s="9" t="s">
        <v>1601</v>
      </c>
    </row>
    <row r="313" spans="1:24" ht="72">
      <c r="A313" s="9" t="s">
        <v>1596</v>
      </c>
      <c r="B313" s="9" t="s">
        <v>70</v>
      </c>
      <c r="C313" s="9" t="s">
        <v>355</v>
      </c>
      <c r="D313" s="9" t="s">
        <v>27</v>
      </c>
      <c r="E313" s="9" t="s">
        <v>1315</v>
      </c>
      <c r="F313" s="9" t="s">
        <v>1315</v>
      </c>
      <c r="G313" s="9" t="s">
        <v>1597</v>
      </c>
      <c r="H313" s="9" t="s">
        <v>1602</v>
      </c>
      <c r="I313" s="9" t="s">
        <v>27</v>
      </c>
      <c r="J313" s="15">
        <v>1513</v>
      </c>
      <c r="K313" s="16" t="s">
        <v>27</v>
      </c>
      <c r="L313" s="9" t="s">
        <v>27</v>
      </c>
      <c r="M313" s="9">
        <v>2013</v>
      </c>
      <c r="N313" s="9" t="s">
        <v>31</v>
      </c>
      <c r="O313" s="9" t="s">
        <v>31</v>
      </c>
      <c r="P313" s="9">
        <v>2035</v>
      </c>
      <c r="Q313" s="9" t="s">
        <v>32</v>
      </c>
      <c r="R313" s="17">
        <v>1.01149380274</v>
      </c>
      <c r="S313" s="9">
        <v>2035</v>
      </c>
      <c r="T313" s="9" t="s">
        <v>27</v>
      </c>
      <c r="U313" s="9" t="s">
        <v>1599</v>
      </c>
      <c r="V313" s="9" t="s">
        <v>1600</v>
      </c>
      <c r="W313" s="9"/>
      <c r="X313" s="9" t="s">
        <v>1601</v>
      </c>
    </row>
    <row r="314" spans="1:24" ht="60">
      <c r="A314" s="9" t="s">
        <v>1596</v>
      </c>
      <c r="B314" s="9" t="s">
        <v>70</v>
      </c>
      <c r="C314" s="9" t="s">
        <v>136</v>
      </c>
      <c r="D314" s="9" t="s">
        <v>27</v>
      </c>
      <c r="E314" s="9" t="s">
        <v>1316</v>
      </c>
      <c r="F314" s="9" t="s">
        <v>1316</v>
      </c>
      <c r="G314" s="9" t="s">
        <v>1597</v>
      </c>
      <c r="H314" s="9" t="s">
        <v>1598</v>
      </c>
      <c r="I314" s="9" t="s">
        <v>27</v>
      </c>
      <c r="J314" s="15">
        <v>3956</v>
      </c>
      <c r="K314" s="16" t="s">
        <v>27</v>
      </c>
      <c r="L314" s="9" t="s">
        <v>27</v>
      </c>
      <c r="M314" s="9">
        <v>2013</v>
      </c>
      <c r="N314" s="9" t="s">
        <v>31</v>
      </c>
      <c r="O314" s="9" t="s">
        <v>31</v>
      </c>
      <c r="P314" s="9">
        <v>2035</v>
      </c>
      <c r="Q314" s="9" t="s">
        <v>32</v>
      </c>
      <c r="R314" s="17">
        <v>3.2381495658999997</v>
      </c>
      <c r="S314" s="9">
        <v>2035</v>
      </c>
      <c r="T314" s="9" t="s">
        <v>27</v>
      </c>
      <c r="U314" s="9" t="s">
        <v>1599</v>
      </c>
      <c r="V314" s="9" t="s">
        <v>1600</v>
      </c>
      <c r="W314" s="9"/>
      <c r="X314" s="9" t="s">
        <v>1601</v>
      </c>
    </row>
    <row r="315" spans="1:24" ht="60">
      <c r="A315" s="9" t="s">
        <v>1596</v>
      </c>
      <c r="B315" s="9" t="s">
        <v>70</v>
      </c>
      <c r="C315" s="9" t="s">
        <v>241</v>
      </c>
      <c r="D315" s="9" t="s">
        <v>27</v>
      </c>
      <c r="E315" s="9" t="s">
        <v>308</v>
      </c>
      <c r="F315" s="9" t="s">
        <v>308</v>
      </c>
      <c r="G315" s="9" t="s">
        <v>1597</v>
      </c>
      <c r="H315" s="9" t="s">
        <v>1606</v>
      </c>
      <c r="I315" s="9" t="s">
        <v>27</v>
      </c>
      <c r="J315" s="15">
        <v>8465</v>
      </c>
      <c r="K315" s="16" t="s">
        <v>27</v>
      </c>
      <c r="L315" s="9" t="s">
        <v>27</v>
      </c>
      <c r="M315" s="9">
        <v>2013</v>
      </c>
      <c r="N315" s="9" t="s">
        <v>31</v>
      </c>
      <c r="O315" s="9" t="s">
        <v>31</v>
      </c>
      <c r="P315" s="9">
        <v>2035</v>
      </c>
      <c r="Q315" s="9" t="s">
        <v>32</v>
      </c>
      <c r="R315" s="17">
        <v>3.6514919400800001</v>
      </c>
      <c r="S315" s="9">
        <v>2035</v>
      </c>
      <c r="T315" s="9" t="s">
        <v>27</v>
      </c>
      <c r="U315" s="9" t="s">
        <v>1599</v>
      </c>
      <c r="V315" s="9" t="s">
        <v>1600</v>
      </c>
      <c r="W315" s="9"/>
      <c r="X315" s="9" t="s">
        <v>1601</v>
      </c>
    </row>
    <row r="316" spans="1:24" ht="48">
      <c r="A316" s="9" t="s">
        <v>1596</v>
      </c>
      <c r="B316" s="9" t="s">
        <v>70</v>
      </c>
      <c r="C316" s="9" t="s">
        <v>136</v>
      </c>
      <c r="D316" s="9" t="s">
        <v>27</v>
      </c>
      <c r="E316" s="9" t="s">
        <v>138</v>
      </c>
      <c r="F316" s="9" t="s">
        <v>138</v>
      </c>
      <c r="G316" s="9" t="s">
        <v>1597</v>
      </c>
      <c r="H316" s="9" t="s">
        <v>1603</v>
      </c>
      <c r="I316" s="9" t="s">
        <v>27</v>
      </c>
      <c r="J316" s="15">
        <v>287208</v>
      </c>
      <c r="K316" s="16" t="s">
        <v>27</v>
      </c>
      <c r="L316" s="9" t="s">
        <v>27</v>
      </c>
      <c r="M316" s="9">
        <v>2013</v>
      </c>
      <c r="N316" s="9" t="s">
        <v>31</v>
      </c>
      <c r="O316" s="9" t="s">
        <v>31</v>
      </c>
      <c r="P316" s="9">
        <v>2035</v>
      </c>
      <c r="Q316" s="9" t="s">
        <v>32</v>
      </c>
      <c r="R316" s="17">
        <v>116.41807716599999</v>
      </c>
      <c r="S316" s="9">
        <v>2035</v>
      </c>
      <c r="T316" s="9" t="s">
        <v>27</v>
      </c>
      <c r="U316" s="9" t="s">
        <v>1599</v>
      </c>
      <c r="V316" s="9" t="s">
        <v>1600</v>
      </c>
      <c r="W316" s="9"/>
      <c r="X316" s="9" t="s">
        <v>1601</v>
      </c>
    </row>
    <row r="317" spans="1:24" ht="60">
      <c r="A317" s="9" t="s">
        <v>1596</v>
      </c>
      <c r="B317" s="9" t="s">
        <v>70</v>
      </c>
      <c r="C317" s="9" t="s">
        <v>122</v>
      </c>
      <c r="D317" s="9" t="s">
        <v>27</v>
      </c>
      <c r="E317" s="9" t="s">
        <v>1317</v>
      </c>
      <c r="F317" s="9" t="s">
        <v>1317</v>
      </c>
      <c r="G317" s="9" t="s">
        <v>1597</v>
      </c>
      <c r="H317" s="9" t="s">
        <v>1604</v>
      </c>
      <c r="I317" s="9" t="s">
        <v>27</v>
      </c>
      <c r="J317" s="15">
        <v>6535</v>
      </c>
      <c r="K317" s="16" t="s">
        <v>27</v>
      </c>
      <c r="L317" s="9" t="s">
        <v>27</v>
      </c>
      <c r="M317" s="9">
        <v>2013</v>
      </c>
      <c r="N317" s="9" t="s">
        <v>31</v>
      </c>
      <c r="O317" s="9" t="s">
        <v>31</v>
      </c>
      <c r="P317" s="9">
        <v>2035</v>
      </c>
      <c r="Q317" s="9" t="s">
        <v>32</v>
      </c>
      <c r="R317" s="17">
        <v>4.7104773017200001</v>
      </c>
      <c r="S317" s="9">
        <v>2035</v>
      </c>
      <c r="T317" s="9" t="s">
        <v>27</v>
      </c>
      <c r="U317" s="9" t="s">
        <v>1599</v>
      </c>
      <c r="V317" s="9" t="s">
        <v>1600</v>
      </c>
      <c r="W317" s="9"/>
      <c r="X317" s="9" t="s">
        <v>1601</v>
      </c>
    </row>
    <row r="318" spans="1:24" ht="60">
      <c r="A318" s="9" t="s">
        <v>1596</v>
      </c>
      <c r="B318" s="9" t="s">
        <v>70</v>
      </c>
      <c r="C318" s="9" t="s">
        <v>284</v>
      </c>
      <c r="D318" s="9" t="s">
        <v>27</v>
      </c>
      <c r="E318" s="9" t="s">
        <v>314</v>
      </c>
      <c r="F318" s="9" t="s">
        <v>314</v>
      </c>
      <c r="G318" s="9" t="s">
        <v>1597</v>
      </c>
      <c r="H318" s="9" t="s">
        <v>1598</v>
      </c>
      <c r="I318" s="9" t="s">
        <v>27</v>
      </c>
      <c r="J318" s="15">
        <v>1086</v>
      </c>
      <c r="K318" s="16" t="s">
        <v>27</v>
      </c>
      <c r="L318" s="9" t="s">
        <v>27</v>
      </c>
      <c r="M318" s="9">
        <v>2013</v>
      </c>
      <c r="N318" s="9" t="s">
        <v>31</v>
      </c>
      <c r="O318" s="9" t="s">
        <v>31</v>
      </c>
      <c r="P318" s="9">
        <v>2035</v>
      </c>
      <c r="Q318" s="9" t="s">
        <v>32</v>
      </c>
      <c r="R318" s="17">
        <v>1.9704405337100002</v>
      </c>
      <c r="S318" s="9">
        <v>2035</v>
      </c>
      <c r="T318" s="9" t="s">
        <v>27</v>
      </c>
      <c r="U318" s="9" t="s">
        <v>1599</v>
      </c>
      <c r="V318" s="9" t="s">
        <v>1600</v>
      </c>
      <c r="W318" s="9"/>
      <c r="X318" s="9" t="s">
        <v>1601</v>
      </c>
    </row>
    <row r="319" spans="1:24" ht="60">
      <c r="A319" s="9" t="s">
        <v>1596</v>
      </c>
      <c r="B319" s="9" t="s">
        <v>70</v>
      </c>
      <c r="C319" s="9" t="s">
        <v>136</v>
      </c>
      <c r="D319" s="9" t="s">
        <v>27</v>
      </c>
      <c r="E319" s="9" t="s">
        <v>641</v>
      </c>
      <c r="F319" s="9" t="s">
        <v>641</v>
      </c>
      <c r="G319" s="9" t="s">
        <v>1597</v>
      </c>
      <c r="H319" s="9" t="s">
        <v>1604</v>
      </c>
      <c r="I319" s="9" t="s">
        <v>27</v>
      </c>
      <c r="J319" s="15">
        <v>30115</v>
      </c>
      <c r="K319" s="16" t="s">
        <v>27</v>
      </c>
      <c r="L319" s="9" t="s">
        <v>27</v>
      </c>
      <c r="M319" s="9">
        <v>2013</v>
      </c>
      <c r="N319" s="9" t="s">
        <v>31</v>
      </c>
      <c r="O319" s="9" t="s">
        <v>31</v>
      </c>
      <c r="P319" s="9">
        <v>2035</v>
      </c>
      <c r="Q319" s="9" t="s">
        <v>32</v>
      </c>
      <c r="R319" s="17">
        <v>14.510577747600001</v>
      </c>
      <c r="S319" s="9">
        <v>2035</v>
      </c>
      <c r="T319" s="9" t="s">
        <v>27</v>
      </c>
      <c r="U319" s="9" t="s">
        <v>1599</v>
      </c>
      <c r="V319" s="9" t="s">
        <v>1600</v>
      </c>
      <c r="W319" s="9"/>
      <c r="X319" s="9" t="s">
        <v>1601</v>
      </c>
    </row>
    <row r="320" spans="1:24" ht="60">
      <c r="A320" s="9" t="s">
        <v>1596</v>
      </c>
      <c r="B320" s="9" t="s">
        <v>70</v>
      </c>
      <c r="C320" s="9" t="s">
        <v>270</v>
      </c>
      <c r="D320" s="9" t="s">
        <v>27</v>
      </c>
      <c r="E320" s="9" t="s">
        <v>1007</v>
      </c>
      <c r="F320" s="9" t="s">
        <v>1007</v>
      </c>
      <c r="G320" s="9" t="s">
        <v>1597</v>
      </c>
      <c r="H320" s="9" t="s">
        <v>1598</v>
      </c>
      <c r="I320" s="9" t="s">
        <v>27</v>
      </c>
      <c r="J320" s="15">
        <v>8702</v>
      </c>
      <c r="K320" s="16" t="s">
        <v>27</v>
      </c>
      <c r="L320" s="9" t="s">
        <v>27</v>
      </c>
      <c r="M320" s="9">
        <v>2013</v>
      </c>
      <c r="N320" s="9" t="s">
        <v>31</v>
      </c>
      <c r="O320" s="9" t="s">
        <v>31</v>
      </c>
      <c r="P320" s="9">
        <v>2035</v>
      </c>
      <c r="Q320" s="9" t="s">
        <v>32</v>
      </c>
      <c r="R320" s="17">
        <v>4.90506665878</v>
      </c>
      <c r="S320" s="9">
        <v>2035</v>
      </c>
      <c r="T320" s="9" t="s">
        <v>27</v>
      </c>
      <c r="U320" s="9" t="s">
        <v>1599</v>
      </c>
      <c r="V320" s="9" t="s">
        <v>1600</v>
      </c>
      <c r="W320" s="9"/>
      <c r="X320" s="9" t="s">
        <v>1601</v>
      </c>
    </row>
    <row r="321" spans="1:24" ht="60">
      <c r="A321" s="9" t="s">
        <v>1596</v>
      </c>
      <c r="B321" s="9" t="s">
        <v>70</v>
      </c>
      <c r="C321" s="9" t="s">
        <v>346</v>
      </c>
      <c r="D321" s="9" t="s">
        <v>27</v>
      </c>
      <c r="E321" s="9" t="s">
        <v>1318</v>
      </c>
      <c r="F321" s="9" t="s">
        <v>1318</v>
      </c>
      <c r="G321" s="9" t="s">
        <v>1597</v>
      </c>
      <c r="H321" s="9" t="s">
        <v>1598</v>
      </c>
      <c r="I321" s="9" t="s">
        <v>27</v>
      </c>
      <c r="J321" s="15">
        <v>4899</v>
      </c>
      <c r="K321" s="16" t="s">
        <v>27</v>
      </c>
      <c r="L321" s="9" t="s">
        <v>27</v>
      </c>
      <c r="M321" s="9">
        <v>2013</v>
      </c>
      <c r="N321" s="9" t="s">
        <v>31</v>
      </c>
      <c r="O321" s="9" t="s">
        <v>31</v>
      </c>
      <c r="P321" s="9">
        <v>2035</v>
      </c>
      <c r="Q321" s="9" t="s">
        <v>32</v>
      </c>
      <c r="R321" s="17">
        <v>4.8537884284599997</v>
      </c>
      <c r="S321" s="9">
        <v>2035</v>
      </c>
      <c r="T321" s="9" t="s">
        <v>27</v>
      </c>
      <c r="U321" s="9" t="s">
        <v>1599</v>
      </c>
      <c r="V321" s="9" t="s">
        <v>1600</v>
      </c>
      <c r="W321" s="9"/>
      <c r="X321" s="9" t="s">
        <v>1601</v>
      </c>
    </row>
    <row r="322" spans="1:24" ht="48">
      <c r="A322" s="9" t="s">
        <v>1596</v>
      </c>
      <c r="B322" s="9" t="s">
        <v>70</v>
      </c>
      <c r="C322" s="9" t="s">
        <v>288</v>
      </c>
      <c r="D322" s="9" t="s">
        <v>27</v>
      </c>
      <c r="E322" s="9" t="s">
        <v>1009</v>
      </c>
      <c r="F322" s="9" t="s">
        <v>1009</v>
      </c>
      <c r="G322" s="9" t="s">
        <v>1597</v>
      </c>
      <c r="H322" s="9" t="s">
        <v>1603</v>
      </c>
      <c r="I322" s="9" t="s">
        <v>27</v>
      </c>
      <c r="J322" s="15">
        <v>3717</v>
      </c>
      <c r="K322" s="16" t="s">
        <v>27</v>
      </c>
      <c r="L322" s="9" t="s">
        <v>27</v>
      </c>
      <c r="M322" s="9">
        <v>2013</v>
      </c>
      <c r="N322" s="9" t="s">
        <v>31</v>
      </c>
      <c r="O322" s="9" t="s">
        <v>31</v>
      </c>
      <c r="P322" s="9">
        <v>2035</v>
      </c>
      <c r="Q322" s="9" t="s">
        <v>32</v>
      </c>
      <c r="R322" s="17">
        <v>7.3779494222400004</v>
      </c>
      <c r="S322" s="9">
        <v>2035</v>
      </c>
      <c r="T322" s="9" t="s">
        <v>27</v>
      </c>
      <c r="U322" s="9" t="s">
        <v>1599</v>
      </c>
      <c r="V322" s="9" t="s">
        <v>1600</v>
      </c>
      <c r="W322" s="9"/>
      <c r="X322" s="9" t="s">
        <v>1601</v>
      </c>
    </row>
    <row r="323" spans="1:24" ht="48">
      <c r="A323" s="9" t="s">
        <v>1596</v>
      </c>
      <c r="B323" s="9" t="s">
        <v>70</v>
      </c>
      <c r="C323" s="9" t="s">
        <v>402</v>
      </c>
      <c r="D323" s="9" t="s">
        <v>27</v>
      </c>
      <c r="E323" s="9" t="s">
        <v>1319</v>
      </c>
      <c r="F323" s="9" t="s">
        <v>1319</v>
      </c>
      <c r="G323" s="9" t="s">
        <v>1597</v>
      </c>
      <c r="H323" s="9" t="s">
        <v>1603</v>
      </c>
      <c r="I323" s="9" t="s">
        <v>27</v>
      </c>
      <c r="J323" s="15">
        <v>16122</v>
      </c>
      <c r="K323" s="16" t="s">
        <v>27</v>
      </c>
      <c r="L323" s="9" t="s">
        <v>27</v>
      </c>
      <c r="M323" s="9">
        <v>2013</v>
      </c>
      <c r="N323" s="9" t="s">
        <v>31</v>
      </c>
      <c r="O323" s="9" t="s">
        <v>31</v>
      </c>
      <c r="P323" s="9">
        <v>2035</v>
      </c>
      <c r="Q323" s="9" t="s">
        <v>32</v>
      </c>
      <c r="R323" s="17">
        <v>6.0063048441500007</v>
      </c>
      <c r="S323" s="9">
        <v>2035</v>
      </c>
      <c r="T323" s="9" t="s">
        <v>27</v>
      </c>
      <c r="U323" s="9" t="s">
        <v>1599</v>
      </c>
      <c r="V323" s="9" t="s">
        <v>1600</v>
      </c>
      <c r="W323" s="9"/>
      <c r="X323" s="9" t="s">
        <v>1601</v>
      </c>
    </row>
    <row r="324" spans="1:24" ht="60">
      <c r="A324" s="9" t="s">
        <v>1596</v>
      </c>
      <c r="B324" s="9" t="s">
        <v>70</v>
      </c>
      <c r="C324" s="9" t="s">
        <v>316</v>
      </c>
      <c r="D324" s="9" t="s">
        <v>27</v>
      </c>
      <c r="E324" s="9" t="s">
        <v>318</v>
      </c>
      <c r="F324" s="9" t="s">
        <v>318</v>
      </c>
      <c r="G324" s="9" t="s">
        <v>1597</v>
      </c>
      <c r="H324" s="9" t="s">
        <v>1598</v>
      </c>
      <c r="I324" s="9" t="s">
        <v>27</v>
      </c>
      <c r="J324" s="15">
        <v>7391</v>
      </c>
      <c r="K324" s="16" t="s">
        <v>27</v>
      </c>
      <c r="L324" s="9" t="s">
        <v>27</v>
      </c>
      <c r="M324" s="9">
        <v>2013</v>
      </c>
      <c r="N324" s="9" t="s">
        <v>31</v>
      </c>
      <c r="O324" s="9" t="s">
        <v>31</v>
      </c>
      <c r="P324" s="9">
        <v>2035</v>
      </c>
      <c r="Q324" s="9" t="s">
        <v>32</v>
      </c>
      <c r="R324" s="17">
        <v>3.33422781206</v>
      </c>
      <c r="S324" s="9">
        <v>2035</v>
      </c>
      <c r="T324" s="9" t="s">
        <v>27</v>
      </c>
      <c r="U324" s="9" t="s">
        <v>1599</v>
      </c>
      <c r="V324" s="9" t="s">
        <v>1600</v>
      </c>
      <c r="W324" s="9"/>
      <c r="X324" s="9" t="s">
        <v>1601</v>
      </c>
    </row>
    <row r="325" spans="1:24" ht="48">
      <c r="A325" s="9" t="s">
        <v>1596</v>
      </c>
      <c r="B325" s="9" t="s">
        <v>70</v>
      </c>
      <c r="C325" s="9" t="s">
        <v>294</v>
      </c>
      <c r="D325" s="9" t="s">
        <v>27</v>
      </c>
      <c r="E325" s="9" t="s">
        <v>1320</v>
      </c>
      <c r="F325" s="9" t="s">
        <v>1320</v>
      </c>
      <c r="G325" s="9" t="s">
        <v>1597</v>
      </c>
      <c r="H325" s="9" t="s">
        <v>1603</v>
      </c>
      <c r="I325" s="9" t="s">
        <v>27</v>
      </c>
      <c r="J325" s="15">
        <v>2917</v>
      </c>
      <c r="K325" s="16" t="s">
        <v>27</v>
      </c>
      <c r="L325" s="9" t="s">
        <v>27</v>
      </c>
      <c r="M325" s="9">
        <v>2013</v>
      </c>
      <c r="N325" s="9" t="s">
        <v>31</v>
      </c>
      <c r="O325" s="9" t="s">
        <v>31</v>
      </c>
      <c r="P325" s="9">
        <v>2035</v>
      </c>
      <c r="Q325" s="9" t="s">
        <v>32</v>
      </c>
      <c r="R325" s="17">
        <v>0.91321287461099998</v>
      </c>
      <c r="S325" s="9">
        <v>2035</v>
      </c>
      <c r="T325" s="9" t="s">
        <v>27</v>
      </c>
      <c r="U325" s="9" t="s">
        <v>1599</v>
      </c>
      <c r="V325" s="9" t="s">
        <v>1600</v>
      </c>
      <c r="W325" s="9"/>
      <c r="X325" s="9" t="s">
        <v>1601</v>
      </c>
    </row>
    <row r="326" spans="1:24" ht="72">
      <c r="A326" s="9" t="s">
        <v>1596</v>
      </c>
      <c r="B326" s="9" t="s">
        <v>70</v>
      </c>
      <c r="C326" s="9" t="s">
        <v>372</v>
      </c>
      <c r="D326" s="9" t="s">
        <v>27</v>
      </c>
      <c r="E326" s="9" t="s">
        <v>643</v>
      </c>
      <c r="F326" s="9" t="s">
        <v>643</v>
      </c>
      <c r="G326" s="9" t="s">
        <v>1597</v>
      </c>
      <c r="H326" s="9" t="s">
        <v>1602</v>
      </c>
      <c r="I326" s="9" t="s">
        <v>27</v>
      </c>
      <c r="J326" s="15">
        <v>4075</v>
      </c>
      <c r="K326" s="16" t="s">
        <v>27</v>
      </c>
      <c r="L326" s="9" t="s">
        <v>27</v>
      </c>
      <c r="M326" s="9">
        <v>2013</v>
      </c>
      <c r="N326" s="9" t="s">
        <v>31</v>
      </c>
      <c r="O326" s="9" t="s">
        <v>31</v>
      </c>
      <c r="P326" s="9">
        <v>2035</v>
      </c>
      <c r="Q326" s="9" t="s">
        <v>32</v>
      </c>
      <c r="R326" s="17">
        <v>0.93444981586800002</v>
      </c>
      <c r="S326" s="9">
        <v>2035</v>
      </c>
      <c r="T326" s="9" t="s">
        <v>27</v>
      </c>
      <c r="U326" s="9" t="s">
        <v>1599</v>
      </c>
      <c r="V326" s="9" t="s">
        <v>1600</v>
      </c>
      <c r="W326" s="9"/>
      <c r="X326" s="9" t="s">
        <v>1601</v>
      </c>
    </row>
    <row r="327" spans="1:24" ht="48">
      <c r="A327" s="9" t="s">
        <v>1596</v>
      </c>
      <c r="B327" s="9" t="s">
        <v>70</v>
      </c>
      <c r="C327" s="9" t="s">
        <v>402</v>
      </c>
      <c r="D327" s="9" t="s">
        <v>27</v>
      </c>
      <c r="E327" s="9" t="s">
        <v>645</v>
      </c>
      <c r="F327" s="9" t="s">
        <v>645</v>
      </c>
      <c r="G327" s="9" t="s">
        <v>1597</v>
      </c>
      <c r="H327" s="9" t="s">
        <v>1603</v>
      </c>
      <c r="I327" s="9" t="s">
        <v>27</v>
      </c>
      <c r="J327" s="15">
        <v>54128</v>
      </c>
      <c r="K327" s="16" t="s">
        <v>27</v>
      </c>
      <c r="L327" s="9" t="s">
        <v>27</v>
      </c>
      <c r="M327" s="9">
        <v>2013</v>
      </c>
      <c r="N327" s="9" t="s">
        <v>31</v>
      </c>
      <c r="O327" s="9" t="s">
        <v>31</v>
      </c>
      <c r="P327" s="9">
        <v>2035</v>
      </c>
      <c r="Q327" s="9" t="s">
        <v>32</v>
      </c>
      <c r="R327" s="17">
        <v>25.456496225200002</v>
      </c>
      <c r="S327" s="9">
        <v>2035</v>
      </c>
      <c r="T327" s="9" t="s">
        <v>27</v>
      </c>
      <c r="U327" s="9" t="s">
        <v>1599</v>
      </c>
      <c r="V327" s="9" t="s">
        <v>1600</v>
      </c>
      <c r="W327" s="9"/>
      <c r="X327" s="9" t="s">
        <v>1601</v>
      </c>
    </row>
    <row r="328" spans="1:24" ht="60">
      <c r="A328" s="9" t="s">
        <v>1596</v>
      </c>
      <c r="B328" s="9" t="s">
        <v>70</v>
      </c>
      <c r="C328" s="9" t="s">
        <v>316</v>
      </c>
      <c r="D328" s="9" t="s">
        <v>27</v>
      </c>
      <c r="E328" s="9" t="s">
        <v>1321</v>
      </c>
      <c r="F328" s="9" t="s">
        <v>1321</v>
      </c>
      <c r="G328" s="9" t="s">
        <v>1597</v>
      </c>
      <c r="H328" s="9" t="s">
        <v>1598</v>
      </c>
      <c r="I328" s="9" t="s">
        <v>27</v>
      </c>
      <c r="J328" s="15">
        <v>4496</v>
      </c>
      <c r="K328" s="16" t="s">
        <v>27</v>
      </c>
      <c r="L328" s="9" t="s">
        <v>27</v>
      </c>
      <c r="M328" s="9">
        <v>2013</v>
      </c>
      <c r="N328" s="9" t="s">
        <v>31</v>
      </c>
      <c r="O328" s="9" t="s">
        <v>31</v>
      </c>
      <c r="P328" s="9">
        <v>2035</v>
      </c>
      <c r="Q328" s="9" t="s">
        <v>32</v>
      </c>
      <c r="R328" s="17">
        <v>1.2807994785500001</v>
      </c>
      <c r="S328" s="9">
        <v>2035</v>
      </c>
      <c r="T328" s="9" t="s">
        <v>27</v>
      </c>
      <c r="U328" s="9" t="s">
        <v>1599</v>
      </c>
      <c r="V328" s="9" t="s">
        <v>1600</v>
      </c>
      <c r="W328" s="9"/>
      <c r="X328" s="9" t="s">
        <v>1601</v>
      </c>
    </row>
    <row r="329" spans="1:24" ht="60">
      <c r="A329" s="9" t="s">
        <v>1596</v>
      </c>
      <c r="B329" s="9" t="s">
        <v>70</v>
      </c>
      <c r="C329" s="9" t="s">
        <v>284</v>
      </c>
      <c r="D329" s="9" t="s">
        <v>27</v>
      </c>
      <c r="E329" s="9" t="s">
        <v>1322</v>
      </c>
      <c r="F329" s="9" t="s">
        <v>1322</v>
      </c>
      <c r="G329" s="9" t="s">
        <v>1597</v>
      </c>
      <c r="H329" s="9" t="s">
        <v>1598</v>
      </c>
      <c r="I329" s="9" t="s">
        <v>27</v>
      </c>
      <c r="J329" s="15">
        <v>6812</v>
      </c>
      <c r="K329" s="16" t="s">
        <v>27</v>
      </c>
      <c r="L329" s="9" t="s">
        <v>27</v>
      </c>
      <c r="M329" s="9">
        <v>2013</v>
      </c>
      <c r="N329" s="9" t="s">
        <v>31</v>
      </c>
      <c r="O329" s="9" t="s">
        <v>31</v>
      </c>
      <c r="P329" s="9">
        <v>2035</v>
      </c>
      <c r="Q329" s="9" t="s">
        <v>32</v>
      </c>
      <c r="R329" s="17">
        <v>3.6325173456899997</v>
      </c>
      <c r="S329" s="9">
        <v>2035</v>
      </c>
      <c r="T329" s="9" t="s">
        <v>27</v>
      </c>
      <c r="U329" s="9" t="s">
        <v>1599</v>
      </c>
      <c r="V329" s="9" t="s">
        <v>1600</v>
      </c>
      <c r="W329" s="9"/>
      <c r="X329" s="9" t="s">
        <v>1601</v>
      </c>
    </row>
    <row r="330" spans="1:24" ht="60">
      <c r="A330" s="9" t="s">
        <v>1596</v>
      </c>
      <c r="B330" s="9" t="s">
        <v>70</v>
      </c>
      <c r="C330" s="9" t="s">
        <v>316</v>
      </c>
      <c r="D330" s="9" t="s">
        <v>27</v>
      </c>
      <c r="E330" s="9" t="s">
        <v>1323</v>
      </c>
      <c r="F330" s="9" t="s">
        <v>1323</v>
      </c>
      <c r="G330" s="9" t="s">
        <v>1597</v>
      </c>
      <c r="H330" s="9" t="s">
        <v>1598</v>
      </c>
      <c r="I330" s="9" t="s">
        <v>27</v>
      </c>
      <c r="J330" s="15">
        <v>4544</v>
      </c>
      <c r="K330" s="16" t="s">
        <v>27</v>
      </c>
      <c r="L330" s="9" t="s">
        <v>27</v>
      </c>
      <c r="M330" s="9">
        <v>2013</v>
      </c>
      <c r="N330" s="9" t="s">
        <v>31</v>
      </c>
      <c r="O330" s="9" t="s">
        <v>31</v>
      </c>
      <c r="P330" s="9">
        <v>2035</v>
      </c>
      <c r="Q330" s="9" t="s">
        <v>32</v>
      </c>
      <c r="R330" s="17">
        <v>3.10631888724</v>
      </c>
      <c r="S330" s="9">
        <v>2035</v>
      </c>
      <c r="T330" s="9" t="s">
        <v>27</v>
      </c>
      <c r="U330" s="9" t="s">
        <v>1599</v>
      </c>
      <c r="V330" s="9" t="s">
        <v>1600</v>
      </c>
      <c r="W330" s="9"/>
      <c r="X330" s="9" t="s">
        <v>1601</v>
      </c>
    </row>
    <row r="331" spans="1:24" ht="72">
      <c r="A331" s="9" t="s">
        <v>1596</v>
      </c>
      <c r="B331" s="9" t="s">
        <v>70</v>
      </c>
      <c r="C331" s="9" t="s">
        <v>330</v>
      </c>
      <c r="D331" s="9" t="s">
        <v>27</v>
      </c>
      <c r="E331" s="9" t="s">
        <v>1324</v>
      </c>
      <c r="F331" s="9" t="s">
        <v>1324</v>
      </c>
      <c r="G331" s="9" t="s">
        <v>1597</v>
      </c>
      <c r="H331" s="9" t="s">
        <v>1602</v>
      </c>
      <c r="I331" s="9" t="s">
        <v>27</v>
      </c>
      <c r="J331" s="15">
        <v>2516</v>
      </c>
      <c r="K331" s="16" t="s">
        <v>27</v>
      </c>
      <c r="L331" s="9" t="s">
        <v>27</v>
      </c>
      <c r="M331" s="9">
        <v>2013</v>
      </c>
      <c r="N331" s="9" t="s">
        <v>31</v>
      </c>
      <c r="O331" s="9" t="s">
        <v>31</v>
      </c>
      <c r="P331" s="9">
        <v>2035</v>
      </c>
      <c r="Q331" s="9" t="s">
        <v>32</v>
      </c>
      <c r="R331" s="17">
        <v>0.79433544615600005</v>
      </c>
      <c r="S331" s="9">
        <v>2035</v>
      </c>
      <c r="T331" s="9" t="s">
        <v>27</v>
      </c>
      <c r="U331" s="9" t="s">
        <v>1599</v>
      </c>
      <c r="V331" s="9" t="s">
        <v>1600</v>
      </c>
      <c r="W331" s="9"/>
      <c r="X331" s="9" t="s">
        <v>1601</v>
      </c>
    </row>
    <row r="332" spans="1:24" ht="60">
      <c r="A332" s="9" t="s">
        <v>1596</v>
      </c>
      <c r="B332" s="9" t="s">
        <v>70</v>
      </c>
      <c r="C332" s="9" t="s">
        <v>355</v>
      </c>
      <c r="D332" s="9" t="s">
        <v>27</v>
      </c>
      <c r="E332" s="9" t="s">
        <v>1325</v>
      </c>
      <c r="F332" s="9" t="s">
        <v>1325</v>
      </c>
      <c r="G332" s="9" t="s">
        <v>1597</v>
      </c>
      <c r="H332" s="9" t="s">
        <v>1598</v>
      </c>
      <c r="I332" s="9" t="s">
        <v>27</v>
      </c>
      <c r="J332" s="15">
        <v>5035</v>
      </c>
      <c r="K332" s="16" t="s">
        <v>27</v>
      </c>
      <c r="L332" s="9" t="s">
        <v>27</v>
      </c>
      <c r="M332" s="9">
        <v>2013</v>
      </c>
      <c r="N332" s="9" t="s">
        <v>31</v>
      </c>
      <c r="O332" s="9" t="s">
        <v>31</v>
      </c>
      <c r="P332" s="9">
        <v>2035</v>
      </c>
      <c r="Q332" s="9" t="s">
        <v>32</v>
      </c>
      <c r="R332" s="17">
        <v>2.69506115124</v>
      </c>
      <c r="S332" s="9">
        <v>2035</v>
      </c>
      <c r="T332" s="9" t="s">
        <v>27</v>
      </c>
      <c r="U332" s="9" t="s">
        <v>1599</v>
      </c>
      <c r="V332" s="9" t="s">
        <v>1600</v>
      </c>
      <c r="W332" s="9"/>
      <c r="X332" s="9" t="s">
        <v>1601</v>
      </c>
    </row>
    <row r="333" spans="1:24" ht="60">
      <c r="A333" s="9" t="s">
        <v>1596</v>
      </c>
      <c r="B333" s="9" t="s">
        <v>70</v>
      </c>
      <c r="C333" s="9" t="s">
        <v>468</v>
      </c>
      <c r="D333" s="9" t="s">
        <v>27</v>
      </c>
      <c r="E333" s="9" t="s">
        <v>1326</v>
      </c>
      <c r="F333" s="9" t="s">
        <v>1326</v>
      </c>
      <c r="G333" s="9" t="s">
        <v>1597</v>
      </c>
      <c r="H333" s="9" t="s">
        <v>1598</v>
      </c>
      <c r="I333" s="9" t="s">
        <v>27</v>
      </c>
      <c r="J333" s="15">
        <v>8414</v>
      </c>
      <c r="K333" s="16" t="s">
        <v>27</v>
      </c>
      <c r="L333" s="9" t="s">
        <v>27</v>
      </c>
      <c r="M333" s="9">
        <v>2013</v>
      </c>
      <c r="N333" s="9" t="s">
        <v>31</v>
      </c>
      <c r="O333" s="9" t="s">
        <v>31</v>
      </c>
      <c r="P333" s="9">
        <v>2035</v>
      </c>
      <c r="Q333" s="9" t="s">
        <v>32</v>
      </c>
      <c r="R333" s="17">
        <v>5.1854389095500002</v>
      </c>
      <c r="S333" s="9">
        <v>2035</v>
      </c>
      <c r="T333" s="9" t="s">
        <v>27</v>
      </c>
      <c r="U333" s="9" t="s">
        <v>1599</v>
      </c>
      <c r="V333" s="9" t="s">
        <v>1600</v>
      </c>
      <c r="W333" s="9"/>
      <c r="X333" s="9" t="s">
        <v>1601</v>
      </c>
    </row>
    <row r="334" spans="1:24" ht="60">
      <c r="A334" s="9" t="s">
        <v>1596</v>
      </c>
      <c r="B334" s="9" t="s">
        <v>70</v>
      </c>
      <c r="C334" s="9" t="s">
        <v>234</v>
      </c>
      <c r="D334" s="9" t="s">
        <v>27</v>
      </c>
      <c r="E334" s="9" t="s">
        <v>1327</v>
      </c>
      <c r="F334" s="9" t="s">
        <v>1327</v>
      </c>
      <c r="G334" s="9" t="s">
        <v>1597</v>
      </c>
      <c r="H334" s="9" t="s">
        <v>1604</v>
      </c>
      <c r="I334" s="9" t="s">
        <v>27</v>
      </c>
      <c r="J334" s="15">
        <v>3567</v>
      </c>
      <c r="K334" s="16" t="s">
        <v>27</v>
      </c>
      <c r="L334" s="9" t="s">
        <v>27</v>
      </c>
      <c r="M334" s="9">
        <v>2013</v>
      </c>
      <c r="N334" s="9" t="s">
        <v>31</v>
      </c>
      <c r="O334" s="9" t="s">
        <v>31</v>
      </c>
      <c r="P334" s="9">
        <v>2035</v>
      </c>
      <c r="Q334" s="9" t="s">
        <v>32</v>
      </c>
      <c r="R334" s="17">
        <v>0.78796365793000001</v>
      </c>
      <c r="S334" s="9">
        <v>2035</v>
      </c>
      <c r="T334" s="9" t="s">
        <v>27</v>
      </c>
      <c r="U334" s="9" t="s">
        <v>1599</v>
      </c>
      <c r="V334" s="9" t="s">
        <v>1600</v>
      </c>
      <c r="W334" s="9"/>
      <c r="X334" s="9" t="s">
        <v>1601</v>
      </c>
    </row>
    <row r="335" spans="1:24" ht="72">
      <c r="A335" s="9" t="s">
        <v>1596</v>
      </c>
      <c r="B335" s="9" t="s">
        <v>70</v>
      </c>
      <c r="C335" s="9" t="s">
        <v>112</v>
      </c>
      <c r="D335" s="9" t="s">
        <v>27</v>
      </c>
      <c r="E335" s="9" t="s">
        <v>1328</v>
      </c>
      <c r="F335" s="9" t="s">
        <v>1328</v>
      </c>
      <c r="G335" s="9" t="s">
        <v>1597</v>
      </c>
      <c r="H335" s="9" t="s">
        <v>1602</v>
      </c>
      <c r="I335" s="9" t="s">
        <v>27</v>
      </c>
      <c r="J335" s="15">
        <v>23784</v>
      </c>
      <c r="K335" s="16" t="s">
        <v>27</v>
      </c>
      <c r="L335" s="9" t="s">
        <v>27</v>
      </c>
      <c r="M335" s="9">
        <v>2013</v>
      </c>
      <c r="N335" s="9" t="s">
        <v>31</v>
      </c>
      <c r="O335" s="9" t="s">
        <v>31</v>
      </c>
      <c r="P335" s="9">
        <v>2035</v>
      </c>
      <c r="Q335" s="9" t="s">
        <v>32</v>
      </c>
      <c r="R335" s="17">
        <v>7.5946674487300001</v>
      </c>
      <c r="S335" s="9">
        <v>2035</v>
      </c>
      <c r="T335" s="9" t="s">
        <v>27</v>
      </c>
      <c r="U335" s="9" t="s">
        <v>1599</v>
      </c>
      <c r="V335" s="9" t="s">
        <v>1600</v>
      </c>
      <c r="W335" s="9"/>
      <c r="X335" s="9" t="s">
        <v>1601</v>
      </c>
    </row>
    <row r="336" spans="1:24" ht="72">
      <c r="A336" s="9" t="s">
        <v>1596</v>
      </c>
      <c r="B336" s="9" t="s">
        <v>70</v>
      </c>
      <c r="C336" s="9" t="s">
        <v>43</v>
      </c>
      <c r="D336" s="9" t="s">
        <v>27</v>
      </c>
      <c r="E336" s="9" t="s">
        <v>274</v>
      </c>
      <c r="F336" s="9" t="s">
        <v>274</v>
      </c>
      <c r="G336" s="9" t="s">
        <v>1597</v>
      </c>
      <c r="H336" s="9" t="s">
        <v>1602</v>
      </c>
      <c r="I336" s="9" t="s">
        <v>27</v>
      </c>
      <c r="J336" s="15">
        <v>7060</v>
      </c>
      <c r="K336" s="16" t="s">
        <v>27</v>
      </c>
      <c r="L336" s="9" t="s">
        <v>27</v>
      </c>
      <c r="M336" s="9">
        <v>2013</v>
      </c>
      <c r="N336" s="9" t="s">
        <v>31</v>
      </c>
      <c r="O336" s="9" t="s">
        <v>31</v>
      </c>
      <c r="P336" s="9">
        <v>2035</v>
      </c>
      <c r="Q336" s="9" t="s">
        <v>32</v>
      </c>
      <c r="R336" s="17">
        <v>6.6060046657699996</v>
      </c>
      <c r="S336" s="9">
        <v>2035</v>
      </c>
      <c r="T336" s="9" t="s">
        <v>27</v>
      </c>
      <c r="U336" s="9" t="s">
        <v>1599</v>
      </c>
      <c r="V336" s="9" t="s">
        <v>1600</v>
      </c>
      <c r="W336" s="9"/>
      <c r="X336" s="9" t="s">
        <v>1601</v>
      </c>
    </row>
    <row r="337" spans="1:24" ht="48">
      <c r="A337" s="9" t="s">
        <v>1596</v>
      </c>
      <c r="B337" s="9" t="s">
        <v>70</v>
      </c>
      <c r="C337" s="9" t="s">
        <v>266</v>
      </c>
      <c r="D337" s="9" t="s">
        <v>27</v>
      </c>
      <c r="E337" s="9" t="s">
        <v>647</v>
      </c>
      <c r="F337" s="9" t="s">
        <v>647</v>
      </c>
      <c r="G337" s="9" t="s">
        <v>1597</v>
      </c>
      <c r="H337" s="9" t="s">
        <v>1603</v>
      </c>
      <c r="I337" s="9" t="s">
        <v>27</v>
      </c>
      <c r="J337" s="15">
        <v>3307</v>
      </c>
      <c r="K337" s="16" t="s">
        <v>27</v>
      </c>
      <c r="L337" s="9" t="s">
        <v>27</v>
      </c>
      <c r="M337" s="9">
        <v>2013</v>
      </c>
      <c r="N337" s="9" t="s">
        <v>31</v>
      </c>
      <c r="O337" s="9" t="s">
        <v>31</v>
      </c>
      <c r="P337" s="9">
        <v>2035</v>
      </c>
      <c r="Q337" s="9" t="s">
        <v>32</v>
      </c>
      <c r="R337" s="17">
        <v>6.2360902085200003</v>
      </c>
      <c r="S337" s="9">
        <v>2035</v>
      </c>
      <c r="T337" s="9" t="s">
        <v>27</v>
      </c>
      <c r="U337" s="9" t="s">
        <v>1599</v>
      </c>
      <c r="V337" s="9" t="s">
        <v>1600</v>
      </c>
      <c r="W337" s="9"/>
      <c r="X337" s="9" t="s">
        <v>1601</v>
      </c>
    </row>
    <row r="338" spans="1:24" ht="48">
      <c r="A338" s="9" t="s">
        <v>1596</v>
      </c>
      <c r="B338" s="9" t="s">
        <v>70</v>
      </c>
      <c r="C338" s="9" t="s">
        <v>383</v>
      </c>
      <c r="D338" s="9" t="s">
        <v>27</v>
      </c>
      <c r="E338" s="9" t="s">
        <v>1329</v>
      </c>
      <c r="F338" s="9" t="s">
        <v>1329</v>
      </c>
      <c r="G338" s="9" t="s">
        <v>1597</v>
      </c>
      <c r="H338" s="9" t="s">
        <v>1603</v>
      </c>
      <c r="I338" s="9" t="s">
        <v>27</v>
      </c>
      <c r="J338" s="15">
        <v>9368</v>
      </c>
      <c r="K338" s="16" t="s">
        <v>27</v>
      </c>
      <c r="L338" s="9" t="s">
        <v>27</v>
      </c>
      <c r="M338" s="9">
        <v>2013</v>
      </c>
      <c r="N338" s="9" t="s">
        <v>31</v>
      </c>
      <c r="O338" s="9" t="s">
        <v>31</v>
      </c>
      <c r="P338" s="9">
        <v>2035</v>
      </c>
      <c r="Q338" s="9" t="s">
        <v>32</v>
      </c>
      <c r="R338" s="17">
        <v>5.08324804083</v>
      </c>
      <c r="S338" s="9">
        <v>2035</v>
      </c>
      <c r="T338" s="9" t="s">
        <v>27</v>
      </c>
      <c r="U338" s="9" t="s">
        <v>1599</v>
      </c>
      <c r="V338" s="9" t="s">
        <v>1600</v>
      </c>
      <c r="W338" s="9"/>
      <c r="X338" s="9" t="s">
        <v>1601</v>
      </c>
    </row>
    <row r="339" spans="1:24" ht="84">
      <c r="A339" s="9" t="s">
        <v>1596</v>
      </c>
      <c r="B339" s="9" t="s">
        <v>70</v>
      </c>
      <c r="C339" s="9" t="s">
        <v>247</v>
      </c>
      <c r="D339" s="9" t="s">
        <v>27</v>
      </c>
      <c r="E339" s="9" t="s">
        <v>1330</v>
      </c>
      <c r="F339" s="9" t="s">
        <v>1330</v>
      </c>
      <c r="G339" s="9" t="s">
        <v>1597</v>
      </c>
      <c r="H339" s="9" t="s">
        <v>1610</v>
      </c>
      <c r="I339" s="9" t="s">
        <v>27</v>
      </c>
      <c r="J339" s="15">
        <v>170415</v>
      </c>
      <c r="K339" s="16" t="s">
        <v>27</v>
      </c>
      <c r="L339" s="9" t="s">
        <v>27</v>
      </c>
      <c r="M339" s="9">
        <v>2013</v>
      </c>
      <c r="N339" s="9" t="s">
        <v>31</v>
      </c>
      <c r="O339" s="9" t="s">
        <v>31</v>
      </c>
      <c r="P339" s="9">
        <v>2035</v>
      </c>
      <c r="Q339" s="9" t="s">
        <v>32</v>
      </c>
      <c r="R339" s="17">
        <v>94.550657944700006</v>
      </c>
      <c r="S339" s="9">
        <v>2035</v>
      </c>
      <c r="T339" s="9" t="s">
        <v>27</v>
      </c>
      <c r="U339" s="9" t="s">
        <v>1599</v>
      </c>
      <c r="V339" s="9" t="s">
        <v>1600</v>
      </c>
      <c r="W339" s="9"/>
      <c r="X339" s="9" t="s">
        <v>1601</v>
      </c>
    </row>
    <row r="340" spans="1:24" ht="60">
      <c r="A340" s="9" t="s">
        <v>1596</v>
      </c>
      <c r="B340" s="9" t="s">
        <v>70</v>
      </c>
      <c r="C340" s="9" t="s">
        <v>402</v>
      </c>
      <c r="D340" s="9" t="s">
        <v>27</v>
      </c>
      <c r="E340" s="9" t="s">
        <v>1331</v>
      </c>
      <c r="F340" s="9" t="s">
        <v>1331</v>
      </c>
      <c r="G340" s="9" t="s">
        <v>1597</v>
      </c>
      <c r="H340" s="9" t="s">
        <v>1598</v>
      </c>
      <c r="I340" s="9" t="s">
        <v>27</v>
      </c>
      <c r="J340" s="15">
        <v>2693</v>
      </c>
      <c r="K340" s="16" t="s">
        <v>27</v>
      </c>
      <c r="L340" s="9" t="s">
        <v>27</v>
      </c>
      <c r="M340" s="9">
        <v>2013</v>
      </c>
      <c r="N340" s="9" t="s">
        <v>31</v>
      </c>
      <c r="O340" s="9" t="s">
        <v>31</v>
      </c>
      <c r="P340" s="9">
        <v>2035</v>
      </c>
      <c r="Q340" s="9" t="s">
        <v>32</v>
      </c>
      <c r="R340" s="17">
        <v>1.4938554661900001</v>
      </c>
      <c r="S340" s="9">
        <v>2035</v>
      </c>
      <c r="T340" s="9" t="s">
        <v>27</v>
      </c>
      <c r="U340" s="9" t="s">
        <v>1599</v>
      </c>
      <c r="V340" s="9" t="s">
        <v>1600</v>
      </c>
      <c r="W340" s="9"/>
      <c r="X340" s="9" t="s">
        <v>1601</v>
      </c>
    </row>
    <row r="341" spans="1:24" ht="60">
      <c r="A341" s="9" t="s">
        <v>1596</v>
      </c>
      <c r="B341" s="9" t="s">
        <v>70</v>
      </c>
      <c r="C341" s="9" t="s">
        <v>234</v>
      </c>
      <c r="D341" s="9" t="s">
        <v>27</v>
      </c>
      <c r="E341" s="9" t="s">
        <v>1332</v>
      </c>
      <c r="F341" s="9" t="s">
        <v>1332</v>
      </c>
      <c r="G341" s="9" t="s">
        <v>1597</v>
      </c>
      <c r="H341" s="9" t="s">
        <v>1598</v>
      </c>
      <c r="I341" s="9" t="s">
        <v>27</v>
      </c>
      <c r="J341" s="15">
        <v>2585</v>
      </c>
      <c r="K341" s="16" t="s">
        <v>27</v>
      </c>
      <c r="L341" s="9" t="s">
        <v>27</v>
      </c>
      <c r="M341" s="9">
        <v>2013</v>
      </c>
      <c r="N341" s="9" t="s">
        <v>31</v>
      </c>
      <c r="O341" s="9" t="s">
        <v>31</v>
      </c>
      <c r="P341" s="9">
        <v>2035</v>
      </c>
      <c r="Q341" s="9" t="s">
        <v>32</v>
      </c>
      <c r="R341" s="17">
        <v>0.93688234989199992</v>
      </c>
      <c r="S341" s="9">
        <v>2035</v>
      </c>
      <c r="T341" s="9" t="s">
        <v>27</v>
      </c>
      <c r="U341" s="9" t="s">
        <v>1599</v>
      </c>
      <c r="V341" s="9" t="s">
        <v>1600</v>
      </c>
      <c r="W341" s="9"/>
      <c r="X341" s="9" t="s">
        <v>1601</v>
      </c>
    </row>
    <row r="342" spans="1:24" ht="60">
      <c r="A342" s="9" t="s">
        <v>1596</v>
      </c>
      <c r="B342" s="9" t="s">
        <v>70</v>
      </c>
      <c r="C342" s="9" t="s">
        <v>43</v>
      </c>
      <c r="D342" s="9" t="s">
        <v>27</v>
      </c>
      <c r="E342" s="9" t="s">
        <v>649</v>
      </c>
      <c r="F342" s="9" t="s">
        <v>649</v>
      </c>
      <c r="G342" s="9" t="s">
        <v>1597</v>
      </c>
      <c r="H342" s="9" t="s">
        <v>1604</v>
      </c>
      <c r="I342" s="9" t="s">
        <v>27</v>
      </c>
      <c r="J342" s="15">
        <v>6624</v>
      </c>
      <c r="K342" s="16" t="s">
        <v>27</v>
      </c>
      <c r="L342" s="9" t="s">
        <v>27</v>
      </c>
      <c r="M342" s="9">
        <v>2013</v>
      </c>
      <c r="N342" s="9" t="s">
        <v>31</v>
      </c>
      <c r="O342" s="9" t="s">
        <v>31</v>
      </c>
      <c r="P342" s="9">
        <v>2035</v>
      </c>
      <c r="Q342" s="9" t="s">
        <v>32</v>
      </c>
      <c r="R342" s="17">
        <v>6.1276493269400003</v>
      </c>
      <c r="S342" s="9">
        <v>2035</v>
      </c>
      <c r="T342" s="9" t="s">
        <v>27</v>
      </c>
      <c r="U342" s="9" t="s">
        <v>1599</v>
      </c>
      <c r="V342" s="9" t="s">
        <v>1600</v>
      </c>
      <c r="W342" s="9"/>
      <c r="X342" s="9" t="s">
        <v>1601</v>
      </c>
    </row>
    <row r="343" spans="1:24" ht="60">
      <c r="A343" s="9" t="s">
        <v>1596</v>
      </c>
      <c r="B343" s="9" t="s">
        <v>70</v>
      </c>
      <c r="C343" s="9" t="s">
        <v>247</v>
      </c>
      <c r="D343" s="9" t="s">
        <v>27</v>
      </c>
      <c r="E343" s="9" t="s">
        <v>1333</v>
      </c>
      <c r="F343" s="9" t="s">
        <v>1333</v>
      </c>
      <c r="G343" s="9" t="s">
        <v>1597</v>
      </c>
      <c r="H343" s="9" t="s">
        <v>1598</v>
      </c>
      <c r="I343" s="9" t="s">
        <v>27</v>
      </c>
      <c r="J343" s="15">
        <v>45670</v>
      </c>
      <c r="K343" s="16" t="s">
        <v>27</v>
      </c>
      <c r="L343" s="9" t="s">
        <v>27</v>
      </c>
      <c r="M343" s="9">
        <v>2013</v>
      </c>
      <c r="N343" s="9" t="s">
        <v>31</v>
      </c>
      <c r="O343" s="9" t="s">
        <v>31</v>
      </c>
      <c r="P343" s="9">
        <v>2035</v>
      </c>
      <c r="Q343" s="9" t="s">
        <v>32</v>
      </c>
      <c r="R343" s="17">
        <v>39.355342874799994</v>
      </c>
      <c r="S343" s="9">
        <v>2035</v>
      </c>
      <c r="T343" s="9" t="s">
        <v>27</v>
      </c>
      <c r="U343" s="9" t="s">
        <v>1599</v>
      </c>
      <c r="V343" s="9" t="s">
        <v>1600</v>
      </c>
      <c r="W343" s="9"/>
      <c r="X343" s="9" t="s">
        <v>1601</v>
      </c>
    </row>
    <row r="344" spans="1:24" ht="60">
      <c r="A344" s="9" t="s">
        <v>1596</v>
      </c>
      <c r="B344" s="9" t="s">
        <v>70</v>
      </c>
      <c r="C344" s="9" t="s">
        <v>273</v>
      </c>
      <c r="D344" s="9" t="s">
        <v>27</v>
      </c>
      <c r="E344" s="9" t="s">
        <v>651</v>
      </c>
      <c r="F344" s="9" t="s">
        <v>651</v>
      </c>
      <c r="G344" s="9" t="s">
        <v>1597</v>
      </c>
      <c r="H344" s="9" t="s">
        <v>1598</v>
      </c>
      <c r="I344" s="9" t="s">
        <v>27</v>
      </c>
      <c r="J344" s="15">
        <v>10960</v>
      </c>
      <c r="K344" s="16" t="s">
        <v>27</v>
      </c>
      <c r="L344" s="9" t="s">
        <v>27</v>
      </c>
      <c r="M344" s="9">
        <v>2013</v>
      </c>
      <c r="N344" s="9" t="s">
        <v>31</v>
      </c>
      <c r="O344" s="9" t="s">
        <v>31</v>
      </c>
      <c r="P344" s="9">
        <v>2035</v>
      </c>
      <c r="Q344" s="9" t="s">
        <v>32</v>
      </c>
      <c r="R344" s="17">
        <v>7.6138114825400001</v>
      </c>
      <c r="S344" s="9">
        <v>2035</v>
      </c>
      <c r="T344" s="9" t="s">
        <v>27</v>
      </c>
      <c r="U344" s="9" t="s">
        <v>1599</v>
      </c>
      <c r="V344" s="9" t="s">
        <v>1600</v>
      </c>
      <c r="W344" s="9"/>
      <c r="X344" s="9" t="s">
        <v>1601</v>
      </c>
    </row>
    <row r="345" spans="1:24" ht="60">
      <c r="A345" s="9" t="s">
        <v>1596</v>
      </c>
      <c r="B345" s="9" t="s">
        <v>70</v>
      </c>
      <c r="C345" s="9" t="s">
        <v>229</v>
      </c>
      <c r="D345" s="9" t="s">
        <v>27</v>
      </c>
      <c r="E345" s="9" t="s">
        <v>653</v>
      </c>
      <c r="F345" s="9" t="s">
        <v>653</v>
      </c>
      <c r="G345" s="9" t="s">
        <v>1597</v>
      </c>
      <c r="H345" s="9" t="s">
        <v>1598</v>
      </c>
      <c r="I345" s="9" t="s">
        <v>27</v>
      </c>
      <c r="J345" s="15">
        <v>5740</v>
      </c>
      <c r="K345" s="16" t="s">
        <v>27</v>
      </c>
      <c r="L345" s="9" t="s">
        <v>27</v>
      </c>
      <c r="M345" s="9">
        <v>2013</v>
      </c>
      <c r="N345" s="9" t="s">
        <v>31</v>
      </c>
      <c r="O345" s="9" t="s">
        <v>31</v>
      </c>
      <c r="P345" s="9">
        <v>2035</v>
      </c>
      <c r="Q345" s="9" t="s">
        <v>32</v>
      </c>
      <c r="R345" s="17">
        <v>1.8244913013500001</v>
      </c>
      <c r="S345" s="9">
        <v>2035</v>
      </c>
      <c r="T345" s="9" t="s">
        <v>27</v>
      </c>
      <c r="U345" s="9" t="s">
        <v>1599</v>
      </c>
      <c r="V345" s="9" t="s">
        <v>1600</v>
      </c>
      <c r="W345" s="9"/>
      <c r="X345" s="9" t="s">
        <v>1601</v>
      </c>
    </row>
    <row r="346" spans="1:24" ht="60">
      <c r="A346" s="9" t="s">
        <v>1596</v>
      </c>
      <c r="B346" s="9" t="s">
        <v>70</v>
      </c>
      <c r="C346" s="9" t="s">
        <v>234</v>
      </c>
      <c r="D346" s="9" t="s">
        <v>27</v>
      </c>
      <c r="E346" s="9" t="s">
        <v>320</v>
      </c>
      <c r="F346" s="9" t="s">
        <v>320</v>
      </c>
      <c r="G346" s="9" t="s">
        <v>1597</v>
      </c>
      <c r="H346" s="9" t="s">
        <v>1604</v>
      </c>
      <c r="I346" s="9" t="s">
        <v>27</v>
      </c>
      <c r="J346" s="15">
        <v>6102</v>
      </c>
      <c r="K346" s="16" t="s">
        <v>27</v>
      </c>
      <c r="L346" s="9" t="s">
        <v>27</v>
      </c>
      <c r="M346" s="9">
        <v>2013</v>
      </c>
      <c r="N346" s="9" t="s">
        <v>31</v>
      </c>
      <c r="O346" s="9" t="s">
        <v>31</v>
      </c>
      <c r="P346" s="9">
        <v>2035</v>
      </c>
      <c r="Q346" s="9" t="s">
        <v>32</v>
      </c>
      <c r="R346" s="17">
        <v>2.4143759604099997</v>
      </c>
      <c r="S346" s="9">
        <v>2035</v>
      </c>
      <c r="T346" s="9" t="s">
        <v>27</v>
      </c>
      <c r="U346" s="9" t="s">
        <v>1599</v>
      </c>
      <c r="V346" s="9" t="s">
        <v>1600</v>
      </c>
      <c r="W346" s="9"/>
      <c r="X346" s="9" t="s">
        <v>1601</v>
      </c>
    </row>
    <row r="347" spans="1:24" ht="48">
      <c r="A347" s="9" t="s">
        <v>1596</v>
      </c>
      <c r="B347" s="9" t="s">
        <v>70</v>
      </c>
      <c r="C347" s="9" t="s">
        <v>270</v>
      </c>
      <c r="D347" s="9" t="s">
        <v>27</v>
      </c>
      <c r="E347" s="9" t="s">
        <v>1334</v>
      </c>
      <c r="F347" s="9" t="s">
        <v>1334</v>
      </c>
      <c r="G347" s="9" t="s">
        <v>1597</v>
      </c>
      <c r="H347" s="9" t="s">
        <v>1603</v>
      </c>
      <c r="I347" s="9" t="s">
        <v>27</v>
      </c>
      <c r="J347" s="15">
        <v>10580</v>
      </c>
      <c r="K347" s="16" t="s">
        <v>27</v>
      </c>
      <c r="L347" s="9" t="s">
        <v>27</v>
      </c>
      <c r="M347" s="9">
        <v>2013</v>
      </c>
      <c r="N347" s="9" t="s">
        <v>31</v>
      </c>
      <c r="O347" s="9" t="s">
        <v>31</v>
      </c>
      <c r="P347" s="9">
        <v>2035</v>
      </c>
      <c r="Q347" s="9" t="s">
        <v>32</v>
      </c>
      <c r="R347" s="17">
        <v>6.1625083704800003</v>
      </c>
      <c r="S347" s="9">
        <v>2035</v>
      </c>
      <c r="T347" s="9" t="s">
        <v>27</v>
      </c>
      <c r="U347" s="9" t="s">
        <v>1599</v>
      </c>
      <c r="V347" s="9" t="s">
        <v>1600</v>
      </c>
      <c r="W347" s="9"/>
      <c r="X347" s="9" t="s">
        <v>1601</v>
      </c>
    </row>
    <row r="348" spans="1:24" ht="60">
      <c r="A348" s="9" t="s">
        <v>1596</v>
      </c>
      <c r="B348" s="9" t="s">
        <v>70</v>
      </c>
      <c r="C348" s="9" t="s">
        <v>468</v>
      </c>
      <c r="D348" s="9" t="s">
        <v>27</v>
      </c>
      <c r="E348" s="9" t="s">
        <v>1011</v>
      </c>
      <c r="F348" s="9" t="s">
        <v>1011</v>
      </c>
      <c r="G348" s="9" t="s">
        <v>1597</v>
      </c>
      <c r="H348" s="9" t="s">
        <v>1598</v>
      </c>
      <c r="I348" s="9" t="s">
        <v>27</v>
      </c>
      <c r="J348" s="15">
        <v>3326</v>
      </c>
      <c r="K348" s="16" t="s">
        <v>27</v>
      </c>
      <c r="L348" s="9" t="s">
        <v>27</v>
      </c>
      <c r="M348" s="9">
        <v>2013</v>
      </c>
      <c r="N348" s="9" t="s">
        <v>31</v>
      </c>
      <c r="O348" s="9" t="s">
        <v>31</v>
      </c>
      <c r="P348" s="9">
        <v>2035</v>
      </c>
      <c r="Q348" s="9" t="s">
        <v>32</v>
      </c>
      <c r="R348" s="17">
        <v>3.5711111929500001</v>
      </c>
      <c r="S348" s="9">
        <v>2035</v>
      </c>
      <c r="T348" s="9" t="s">
        <v>27</v>
      </c>
      <c r="U348" s="9" t="s">
        <v>1599</v>
      </c>
      <c r="V348" s="9" t="s">
        <v>1600</v>
      </c>
      <c r="W348" s="9"/>
      <c r="X348" s="9" t="s">
        <v>1601</v>
      </c>
    </row>
    <row r="349" spans="1:24" ht="60">
      <c r="A349" s="9" t="s">
        <v>1596</v>
      </c>
      <c r="B349" s="9" t="s">
        <v>70</v>
      </c>
      <c r="C349" s="9" t="s">
        <v>402</v>
      </c>
      <c r="D349" s="9" t="s">
        <v>27</v>
      </c>
      <c r="E349" s="9" t="s">
        <v>1335</v>
      </c>
      <c r="F349" s="9" t="s">
        <v>1335</v>
      </c>
      <c r="G349" s="9" t="s">
        <v>1597</v>
      </c>
      <c r="H349" s="9" t="s">
        <v>1598</v>
      </c>
      <c r="I349" s="9" t="s">
        <v>27</v>
      </c>
      <c r="J349" s="15">
        <v>4427</v>
      </c>
      <c r="K349" s="16" t="s">
        <v>27</v>
      </c>
      <c r="L349" s="9" t="s">
        <v>27</v>
      </c>
      <c r="M349" s="9">
        <v>2013</v>
      </c>
      <c r="N349" s="9" t="s">
        <v>31</v>
      </c>
      <c r="O349" s="9" t="s">
        <v>31</v>
      </c>
      <c r="P349" s="9">
        <v>2035</v>
      </c>
      <c r="Q349" s="9" t="s">
        <v>32</v>
      </c>
      <c r="R349" s="17">
        <v>2.62939966748</v>
      </c>
      <c r="S349" s="9">
        <v>2035</v>
      </c>
      <c r="T349" s="9" t="s">
        <v>27</v>
      </c>
      <c r="U349" s="9" t="s">
        <v>1599</v>
      </c>
      <c r="V349" s="9" t="s">
        <v>1600</v>
      </c>
      <c r="W349" s="9"/>
      <c r="X349" s="9" t="s">
        <v>1601</v>
      </c>
    </row>
    <row r="350" spans="1:24" ht="60">
      <c r="A350" s="9" t="s">
        <v>1596</v>
      </c>
      <c r="B350" s="9" t="s">
        <v>70</v>
      </c>
      <c r="C350" s="9" t="s">
        <v>221</v>
      </c>
      <c r="D350" s="9" t="s">
        <v>27</v>
      </c>
      <c r="E350" s="9" t="s">
        <v>1013</v>
      </c>
      <c r="F350" s="9" t="s">
        <v>1013</v>
      </c>
      <c r="G350" s="9" t="s">
        <v>1597</v>
      </c>
      <c r="H350" s="9" t="s">
        <v>1604</v>
      </c>
      <c r="I350" s="9" t="s">
        <v>27</v>
      </c>
      <c r="J350" s="15">
        <v>3831</v>
      </c>
      <c r="K350" s="16" t="s">
        <v>27</v>
      </c>
      <c r="L350" s="9" t="s">
        <v>27</v>
      </c>
      <c r="M350" s="9">
        <v>2013</v>
      </c>
      <c r="N350" s="9" t="s">
        <v>31</v>
      </c>
      <c r="O350" s="9" t="s">
        <v>31</v>
      </c>
      <c r="P350" s="9">
        <v>2035</v>
      </c>
      <c r="Q350" s="9" t="s">
        <v>32</v>
      </c>
      <c r="R350" s="17">
        <v>4.2953470213500005</v>
      </c>
      <c r="S350" s="9">
        <v>2035</v>
      </c>
      <c r="T350" s="9" t="s">
        <v>27</v>
      </c>
      <c r="U350" s="9" t="s">
        <v>1599</v>
      </c>
      <c r="V350" s="9" t="s">
        <v>1600</v>
      </c>
      <c r="W350" s="9"/>
      <c r="X350" s="9" t="s">
        <v>1601</v>
      </c>
    </row>
    <row r="351" spans="1:24" ht="60">
      <c r="A351" s="9" t="s">
        <v>1596</v>
      </c>
      <c r="B351" s="9" t="s">
        <v>70</v>
      </c>
      <c r="C351" s="9" t="s">
        <v>112</v>
      </c>
      <c r="D351" s="9" t="s">
        <v>27</v>
      </c>
      <c r="E351" s="9" t="s">
        <v>655</v>
      </c>
      <c r="F351" s="9" t="s">
        <v>655</v>
      </c>
      <c r="G351" s="9" t="s">
        <v>1597</v>
      </c>
      <c r="H351" s="9" t="s">
        <v>1598</v>
      </c>
      <c r="I351" s="9" t="s">
        <v>27</v>
      </c>
      <c r="J351" s="15">
        <v>5136</v>
      </c>
      <c r="K351" s="16" t="s">
        <v>27</v>
      </c>
      <c r="L351" s="9" t="s">
        <v>27</v>
      </c>
      <c r="M351" s="9">
        <v>2013</v>
      </c>
      <c r="N351" s="9" t="s">
        <v>31</v>
      </c>
      <c r="O351" s="9" t="s">
        <v>31</v>
      </c>
      <c r="P351" s="9">
        <v>2035</v>
      </c>
      <c r="Q351" s="9" t="s">
        <v>32</v>
      </c>
      <c r="R351" s="17">
        <v>2.9375126451500004</v>
      </c>
      <c r="S351" s="9">
        <v>2035</v>
      </c>
      <c r="T351" s="9" t="s">
        <v>27</v>
      </c>
      <c r="U351" s="9" t="s">
        <v>1599</v>
      </c>
      <c r="V351" s="9" t="s">
        <v>1600</v>
      </c>
      <c r="W351" s="9"/>
      <c r="X351" s="9" t="s">
        <v>1601</v>
      </c>
    </row>
    <row r="352" spans="1:24" ht="60">
      <c r="A352" s="9" t="s">
        <v>1596</v>
      </c>
      <c r="B352" s="9" t="s">
        <v>70</v>
      </c>
      <c r="C352" s="9" t="s">
        <v>458</v>
      </c>
      <c r="D352" s="9" t="s">
        <v>27</v>
      </c>
      <c r="E352" s="9" t="s">
        <v>1336</v>
      </c>
      <c r="F352" s="9" t="s">
        <v>1336</v>
      </c>
      <c r="G352" s="9" t="s">
        <v>1597</v>
      </c>
      <c r="H352" s="9" t="s">
        <v>1598</v>
      </c>
      <c r="I352" s="9" t="s">
        <v>27</v>
      </c>
      <c r="J352" s="15">
        <v>1860</v>
      </c>
      <c r="K352" s="16" t="s">
        <v>27</v>
      </c>
      <c r="L352" s="9" t="s">
        <v>27</v>
      </c>
      <c r="M352" s="9">
        <v>2013</v>
      </c>
      <c r="N352" s="9" t="s">
        <v>31</v>
      </c>
      <c r="O352" s="9" t="s">
        <v>31</v>
      </c>
      <c r="P352" s="9">
        <v>2035</v>
      </c>
      <c r="Q352" s="9" t="s">
        <v>32</v>
      </c>
      <c r="R352" s="17">
        <v>1.0053048953500001</v>
      </c>
      <c r="S352" s="9">
        <v>2035</v>
      </c>
      <c r="T352" s="9" t="s">
        <v>27</v>
      </c>
      <c r="U352" s="9" t="s">
        <v>1599</v>
      </c>
      <c r="V352" s="9" t="s">
        <v>1600</v>
      </c>
      <c r="W352" s="9"/>
      <c r="X352" s="9" t="s">
        <v>1601</v>
      </c>
    </row>
    <row r="353" spans="1:24" ht="48">
      <c r="A353" s="9" t="s">
        <v>1596</v>
      </c>
      <c r="B353" s="9" t="s">
        <v>70</v>
      </c>
      <c r="C353" s="9" t="s">
        <v>468</v>
      </c>
      <c r="D353" s="9" t="s">
        <v>27</v>
      </c>
      <c r="E353" s="9" t="s">
        <v>657</v>
      </c>
      <c r="F353" s="9" t="s">
        <v>657</v>
      </c>
      <c r="G353" s="9" t="s">
        <v>1597</v>
      </c>
      <c r="H353" s="9" t="s">
        <v>1605</v>
      </c>
      <c r="I353" s="9" t="s">
        <v>27</v>
      </c>
      <c r="J353" s="15">
        <v>17449</v>
      </c>
      <c r="K353" s="16" t="s">
        <v>27</v>
      </c>
      <c r="L353" s="9" t="s">
        <v>27</v>
      </c>
      <c r="M353" s="9">
        <v>2013</v>
      </c>
      <c r="N353" s="9" t="s">
        <v>31</v>
      </c>
      <c r="O353" s="9" t="s">
        <v>31</v>
      </c>
      <c r="P353" s="9">
        <v>2035</v>
      </c>
      <c r="Q353" s="9" t="s">
        <v>32</v>
      </c>
      <c r="R353" s="17">
        <v>18.341149628199997</v>
      </c>
      <c r="S353" s="9">
        <v>2035</v>
      </c>
      <c r="T353" s="9" t="s">
        <v>27</v>
      </c>
      <c r="U353" s="9" t="s">
        <v>1599</v>
      </c>
      <c r="V353" s="9" t="s">
        <v>1600</v>
      </c>
      <c r="W353" s="9"/>
      <c r="X353" s="9" t="s">
        <v>1601</v>
      </c>
    </row>
    <row r="354" spans="1:24" ht="72">
      <c r="A354" s="9" t="s">
        <v>1596</v>
      </c>
      <c r="B354" s="9" t="s">
        <v>70</v>
      </c>
      <c r="C354" s="9" t="s">
        <v>247</v>
      </c>
      <c r="D354" s="9" t="s">
        <v>27</v>
      </c>
      <c r="E354" s="9" t="s">
        <v>659</v>
      </c>
      <c r="F354" s="9" t="s">
        <v>659</v>
      </c>
      <c r="G354" s="9" t="s">
        <v>1597</v>
      </c>
      <c r="H354" s="9" t="s">
        <v>1602</v>
      </c>
      <c r="I354" s="9" t="s">
        <v>27</v>
      </c>
      <c r="J354" s="15">
        <v>5129</v>
      </c>
      <c r="K354" s="16" t="s">
        <v>27</v>
      </c>
      <c r="L354" s="9" t="s">
        <v>27</v>
      </c>
      <c r="M354" s="9">
        <v>2013</v>
      </c>
      <c r="N354" s="9" t="s">
        <v>31</v>
      </c>
      <c r="O354" s="9" t="s">
        <v>31</v>
      </c>
      <c r="P354" s="9">
        <v>2035</v>
      </c>
      <c r="Q354" s="9" t="s">
        <v>32</v>
      </c>
      <c r="R354" s="17">
        <v>2.2610850892699998</v>
      </c>
      <c r="S354" s="9">
        <v>2035</v>
      </c>
      <c r="T354" s="9" t="s">
        <v>27</v>
      </c>
      <c r="U354" s="9" t="s">
        <v>1599</v>
      </c>
      <c r="V354" s="9" t="s">
        <v>1600</v>
      </c>
      <c r="W354" s="9"/>
      <c r="X354" s="9" t="s">
        <v>1601</v>
      </c>
    </row>
    <row r="355" spans="1:24" ht="48">
      <c r="A355" s="9" t="s">
        <v>1596</v>
      </c>
      <c r="B355" s="9" t="s">
        <v>70</v>
      </c>
      <c r="C355" s="9" t="s">
        <v>241</v>
      </c>
      <c r="D355" s="9" t="s">
        <v>27</v>
      </c>
      <c r="E355" s="9" t="s">
        <v>1337</v>
      </c>
      <c r="F355" s="9" t="s">
        <v>1337</v>
      </c>
      <c r="G355" s="9" t="s">
        <v>1597</v>
      </c>
      <c r="H355" s="9" t="s">
        <v>1605</v>
      </c>
      <c r="I355" s="9" t="s">
        <v>27</v>
      </c>
      <c r="J355" s="15">
        <v>5639</v>
      </c>
      <c r="K355" s="16" t="s">
        <v>27</v>
      </c>
      <c r="L355" s="9" t="s">
        <v>27</v>
      </c>
      <c r="M355" s="9">
        <v>2013</v>
      </c>
      <c r="N355" s="9" t="s">
        <v>31</v>
      </c>
      <c r="O355" s="9" t="s">
        <v>31</v>
      </c>
      <c r="P355" s="9">
        <v>2035</v>
      </c>
      <c r="Q355" s="9" t="s">
        <v>32</v>
      </c>
      <c r="R355" s="17">
        <v>4.64006243587</v>
      </c>
      <c r="S355" s="9">
        <v>2035</v>
      </c>
      <c r="T355" s="9" t="s">
        <v>27</v>
      </c>
      <c r="U355" s="9" t="s">
        <v>1599</v>
      </c>
      <c r="V355" s="9" t="s">
        <v>1600</v>
      </c>
      <c r="W355" s="9"/>
      <c r="X355" s="9" t="s">
        <v>1601</v>
      </c>
    </row>
    <row r="356" spans="1:24" ht="60">
      <c r="A356" s="9" t="s">
        <v>1596</v>
      </c>
      <c r="B356" s="9" t="s">
        <v>70</v>
      </c>
      <c r="C356" s="9" t="s">
        <v>468</v>
      </c>
      <c r="D356" s="9" t="s">
        <v>27</v>
      </c>
      <c r="E356" s="9" t="s">
        <v>1338</v>
      </c>
      <c r="F356" s="9" t="s">
        <v>1338</v>
      </c>
      <c r="G356" s="9" t="s">
        <v>1597</v>
      </c>
      <c r="H356" s="9" t="s">
        <v>1598</v>
      </c>
      <c r="I356" s="9" t="s">
        <v>27</v>
      </c>
      <c r="J356" s="15">
        <v>16006</v>
      </c>
      <c r="K356" s="16" t="s">
        <v>27</v>
      </c>
      <c r="L356" s="9" t="s">
        <v>27</v>
      </c>
      <c r="M356" s="9">
        <v>2013</v>
      </c>
      <c r="N356" s="9" t="s">
        <v>31</v>
      </c>
      <c r="O356" s="9" t="s">
        <v>31</v>
      </c>
      <c r="P356" s="9">
        <v>2035</v>
      </c>
      <c r="Q356" s="9" t="s">
        <v>32</v>
      </c>
      <c r="R356" s="17">
        <v>7.5655343954900003</v>
      </c>
      <c r="S356" s="9">
        <v>2035</v>
      </c>
      <c r="T356" s="9" t="s">
        <v>27</v>
      </c>
      <c r="U356" s="9" t="s">
        <v>1599</v>
      </c>
      <c r="V356" s="9" t="s">
        <v>1600</v>
      </c>
      <c r="W356" s="9"/>
      <c r="X356" s="9" t="s">
        <v>1601</v>
      </c>
    </row>
    <row r="357" spans="1:24" ht="60">
      <c r="A357" s="9" t="s">
        <v>1596</v>
      </c>
      <c r="B357" s="9" t="s">
        <v>70</v>
      </c>
      <c r="C357" s="9" t="s">
        <v>455</v>
      </c>
      <c r="D357" s="9" t="s">
        <v>27</v>
      </c>
      <c r="E357" s="9" t="s">
        <v>1015</v>
      </c>
      <c r="F357" s="9" t="s">
        <v>1015</v>
      </c>
      <c r="G357" s="9" t="s">
        <v>1597</v>
      </c>
      <c r="H357" s="9" t="s">
        <v>1598</v>
      </c>
      <c r="I357" s="9" t="s">
        <v>27</v>
      </c>
      <c r="J357" s="15">
        <v>17318</v>
      </c>
      <c r="K357" s="16" t="s">
        <v>27</v>
      </c>
      <c r="L357" s="9" t="s">
        <v>27</v>
      </c>
      <c r="M357" s="9">
        <v>2013</v>
      </c>
      <c r="N357" s="9" t="s">
        <v>31</v>
      </c>
      <c r="O357" s="9" t="s">
        <v>31</v>
      </c>
      <c r="P357" s="9">
        <v>2035</v>
      </c>
      <c r="Q357" s="9" t="s">
        <v>32</v>
      </c>
      <c r="R357" s="17">
        <v>8.0828906824400004</v>
      </c>
      <c r="S357" s="9">
        <v>2035</v>
      </c>
      <c r="T357" s="9" t="s">
        <v>27</v>
      </c>
      <c r="U357" s="9" t="s">
        <v>1599</v>
      </c>
      <c r="V357" s="9" t="s">
        <v>1600</v>
      </c>
      <c r="W357" s="9"/>
      <c r="X357" s="9" t="s">
        <v>1601</v>
      </c>
    </row>
    <row r="358" spans="1:24" ht="72">
      <c r="A358" s="9" t="s">
        <v>1596</v>
      </c>
      <c r="B358" s="9" t="s">
        <v>70</v>
      </c>
      <c r="C358" s="9" t="s">
        <v>252</v>
      </c>
      <c r="D358" s="9" t="s">
        <v>27</v>
      </c>
      <c r="E358" s="9" t="s">
        <v>1339</v>
      </c>
      <c r="F358" s="9" t="s">
        <v>1339</v>
      </c>
      <c r="G358" s="9" t="s">
        <v>1597</v>
      </c>
      <c r="H358" s="9" t="s">
        <v>1602</v>
      </c>
      <c r="I358" s="9" t="s">
        <v>27</v>
      </c>
      <c r="J358" s="15">
        <v>278384</v>
      </c>
      <c r="K358" s="16" t="s">
        <v>27</v>
      </c>
      <c r="L358" s="9" t="s">
        <v>27</v>
      </c>
      <c r="M358" s="9">
        <v>2013</v>
      </c>
      <c r="N358" s="9" t="s">
        <v>31</v>
      </c>
      <c r="O358" s="9" t="s">
        <v>31</v>
      </c>
      <c r="P358" s="9">
        <v>2035</v>
      </c>
      <c r="Q358" s="9" t="s">
        <v>32</v>
      </c>
      <c r="R358" s="17">
        <v>36.761256009199997</v>
      </c>
      <c r="S358" s="9">
        <v>2035</v>
      </c>
      <c r="T358" s="9" t="s">
        <v>27</v>
      </c>
      <c r="U358" s="9" t="s">
        <v>1599</v>
      </c>
      <c r="V358" s="9" t="s">
        <v>1600</v>
      </c>
      <c r="W358" s="9"/>
      <c r="X358" s="9" t="s">
        <v>1601</v>
      </c>
    </row>
    <row r="359" spans="1:24" ht="60">
      <c r="A359" s="9" t="s">
        <v>1596</v>
      </c>
      <c r="B359" s="9" t="s">
        <v>70</v>
      </c>
      <c r="C359" s="9" t="s">
        <v>330</v>
      </c>
      <c r="D359" s="9" t="s">
        <v>27</v>
      </c>
      <c r="E359" s="9" t="s">
        <v>1340</v>
      </c>
      <c r="F359" s="9" t="s">
        <v>1340</v>
      </c>
      <c r="G359" s="9" t="s">
        <v>1597</v>
      </c>
      <c r="H359" s="9" t="s">
        <v>1598</v>
      </c>
      <c r="I359" s="9" t="s">
        <v>27</v>
      </c>
      <c r="J359" s="15">
        <v>3665</v>
      </c>
      <c r="K359" s="16" t="s">
        <v>27</v>
      </c>
      <c r="L359" s="9" t="s">
        <v>27</v>
      </c>
      <c r="M359" s="9">
        <v>2013</v>
      </c>
      <c r="N359" s="9" t="s">
        <v>31</v>
      </c>
      <c r="O359" s="9" t="s">
        <v>31</v>
      </c>
      <c r="P359" s="9">
        <v>2035</v>
      </c>
      <c r="Q359" s="9" t="s">
        <v>32</v>
      </c>
      <c r="R359" s="17">
        <v>0.99804351159000004</v>
      </c>
      <c r="S359" s="9">
        <v>2035</v>
      </c>
      <c r="T359" s="9" t="s">
        <v>27</v>
      </c>
      <c r="U359" s="9" t="s">
        <v>1599</v>
      </c>
      <c r="V359" s="9" t="s">
        <v>1600</v>
      </c>
      <c r="W359" s="9"/>
      <c r="X359" s="9" t="s">
        <v>1601</v>
      </c>
    </row>
    <row r="360" spans="1:24" ht="48">
      <c r="A360" s="9" t="s">
        <v>1596</v>
      </c>
      <c r="B360" s="9" t="s">
        <v>70</v>
      </c>
      <c r="C360" s="9" t="s">
        <v>402</v>
      </c>
      <c r="D360" s="9" t="s">
        <v>27</v>
      </c>
      <c r="E360" s="9" t="s">
        <v>1341</v>
      </c>
      <c r="F360" s="9" t="s">
        <v>1341</v>
      </c>
      <c r="G360" s="9" t="s">
        <v>1597</v>
      </c>
      <c r="H360" s="9" t="s">
        <v>1603</v>
      </c>
      <c r="I360" s="9" t="s">
        <v>27</v>
      </c>
      <c r="J360" s="15">
        <v>8429</v>
      </c>
      <c r="K360" s="16" t="s">
        <v>27</v>
      </c>
      <c r="L360" s="9" t="s">
        <v>27</v>
      </c>
      <c r="M360" s="9">
        <v>2013</v>
      </c>
      <c r="N360" s="9" t="s">
        <v>31</v>
      </c>
      <c r="O360" s="9" t="s">
        <v>31</v>
      </c>
      <c r="P360" s="9">
        <v>2035</v>
      </c>
      <c r="Q360" s="9" t="s">
        <v>32</v>
      </c>
      <c r="R360" s="17">
        <v>5.5807396343099995</v>
      </c>
      <c r="S360" s="9">
        <v>2035</v>
      </c>
      <c r="T360" s="9" t="s">
        <v>27</v>
      </c>
      <c r="U360" s="9" t="s">
        <v>1599</v>
      </c>
      <c r="V360" s="9" t="s">
        <v>1600</v>
      </c>
      <c r="W360" s="9"/>
      <c r="X360" s="9" t="s">
        <v>1601</v>
      </c>
    </row>
    <row r="361" spans="1:24" ht="60">
      <c r="A361" s="9" t="s">
        <v>1596</v>
      </c>
      <c r="B361" s="9" t="s">
        <v>70</v>
      </c>
      <c r="C361" s="9" t="s">
        <v>284</v>
      </c>
      <c r="D361" s="9" t="s">
        <v>27</v>
      </c>
      <c r="E361" s="9" t="s">
        <v>661</v>
      </c>
      <c r="F361" s="9" t="s">
        <v>661</v>
      </c>
      <c r="G361" s="9" t="s">
        <v>1597</v>
      </c>
      <c r="H361" s="9" t="s">
        <v>1598</v>
      </c>
      <c r="I361" s="9" t="s">
        <v>27</v>
      </c>
      <c r="J361" s="15">
        <v>5711</v>
      </c>
      <c r="K361" s="16" t="s">
        <v>27</v>
      </c>
      <c r="L361" s="9" t="s">
        <v>27</v>
      </c>
      <c r="M361" s="9">
        <v>2013</v>
      </c>
      <c r="N361" s="9" t="s">
        <v>31</v>
      </c>
      <c r="O361" s="9" t="s">
        <v>31</v>
      </c>
      <c r="P361" s="9">
        <v>2035</v>
      </c>
      <c r="Q361" s="9" t="s">
        <v>32</v>
      </c>
      <c r="R361" s="17">
        <v>2.9438175229799999</v>
      </c>
      <c r="S361" s="9">
        <v>2035</v>
      </c>
      <c r="T361" s="9" t="s">
        <v>27</v>
      </c>
      <c r="U361" s="9" t="s">
        <v>1599</v>
      </c>
      <c r="V361" s="9" t="s">
        <v>1600</v>
      </c>
      <c r="W361" s="9"/>
      <c r="X361" s="9" t="s">
        <v>1601</v>
      </c>
    </row>
    <row r="362" spans="1:24" ht="60">
      <c r="A362" s="9" t="s">
        <v>1596</v>
      </c>
      <c r="B362" s="9" t="s">
        <v>70</v>
      </c>
      <c r="C362" s="9" t="s">
        <v>323</v>
      </c>
      <c r="D362" s="9" t="s">
        <v>27</v>
      </c>
      <c r="E362" s="9" t="s">
        <v>152</v>
      </c>
      <c r="F362" s="9" t="s">
        <v>152</v>
      </c>
      <c r="G362" s="9" t="s">
        <v>1597</v>
      </c>
      <c r="H362" s="9" t="s">
        <v>1604</v>
      </c>
      <c r="I362" s="9" t="s">
        <v>27</v>
      </c>
      <c r="J362" s="15">
        <v>127951</v>
      </c>
      <c r="K362" s="16" t="s">
        <v>27</v>
      </c>
      <c r="L362" s="9" t="s">
        <v>27</v>
      </c>
      <c r="M362" s="9">
        <v>2013</v>
      </c>
      <c r="N362" s="9" t="s">
        <v>31</v>
      </c>
      <c r="O362" s="9" t="s">
        <v>31</v>
      </c>
      <c r="P362" s="9">
        <v>2035</v>
      </c>
      <c r="Q362" s="9" t="s">
        <v>32</v>
      </c>
      <c r="R362" s="17">
        <v>59.912544031000003</v>
      </c>
      <c r="S362" s="9">
        <v>2035</v>
      </c>
      <c r="T362" s="9" t="s">
        <v>27</v>
      </c>
      <c r="U362" s="9" t="s">
        <v>1599</v>
      </c>
      <c r="V362" s="9" t="s">
        <v>1600</v>
      </c>
      <c r="W362" s="9"/>
      <c r="X362" s="9" t="s">
        <v>1601</v>
      </c>
    </row>
    <row r="363" spans="1:24" ht="48">
      <c r="A363" s="9" t="s">
        <v>1596</v>
      </c>
      <c r="B363" s="9" t="s">
        <v>70</v>
      </c>
      <c r="C363" s="9" t="s">
        <v>352</v>
      </c>
      <c r="D363" s="9" t="s">
        <v>27</v>
      </c>
      <c r="E363" s="9" t="s">
        <v>1017</v>
      </c>
      <c r="F363" s="9" t="s">
        <v>1017</v>
      </c>
      <c r="G363" s="9" t="s">
        <v>1597</v>
      </c>
      <c r="H363" s="9" t="s">
        <v>1603</v>
      </c>
      <c r="I363" s="9" t="s">
        <v>27</v>
      </c>
      <c r="J363" s="15">
        <v>9213</v>
      </c>
      <c r="K363" s="16" t="s">
        <v>27</v>
      </c>
      <c r="L363" s="9" t="s">
        <v>27</v>
      </c>
      <c r="M363" s="9">
        <v>2013</v>
      </c>
      <c r="N363" s="9" t="s">
        <v>31</v>
      </c>
      <c r="O363" s="9" t="s">
        <v>31</v>
      </c>
      <c r="P363" s="9">
        <v>2035</v>
      </c>
      <c r="Q363" s="9" t="s">
        <v>32</v>
      </c>
      <c r="R363" s="17">
        <v>5.09839905784</v>
      </c>
      <c r="S363" s="9">
        <v>2035</v>
      </c>
      <c r="T363" s="9" t="s">
        <v>27</v>
      </c>
      <c r="U363" s="9" t="s">
        <v>1599</v>
      </c>
      <c r="V363" s="9" t="s">
        <v>1600</v>
      </c>
      <c r="W363" s="9"/>
      <c r="X363" s="9" t="s">
        <v>1601</v>
      </c>
    </row>
    <row r="364" spans="1:24" ht="60">
      <c r="A364" s="9" t="s">
        <v>1596</v>
      </c>
      <c r="B364" s="9" t="s">
        <v>70</v>
      </c>
      <c r="C364" s="9" t="s">
        <v>241</v>
      </c>
      <c r="D364" s="9" t="s">
        <v>27</v>
      </c>
      <c r="E364" s="9" t="s">
        <v>1019</v>
      </c>
      <c r="F364" s="9" t="s">
        <v>1019</v>
      </c>
      <c r="G364" s="9" t="s">
        <v>1597</v>
      </c>
      <c r="H364" s="9" t="s">
        <v>1606</v>
      </c>
      <c r="I364" s="9" t="s">
        <v>27</v>
      </c>
      <c r="J364" s="15">
        <v>63072</v>
      </c>
      <c r="K364" s="16" t="s">
        <v>27</v>
      </c>
      <c r="L364" s="9" t="s">
        <v>27</v>
      </c>
      <c r="M364" s="9">
        <v>2013</v>
      </c>
      <c r="N364" s="9" t="s">
        <v>31</v>
      </c>
      <c r="O364" s="9" t="s">
        <v>31</v>
      </c>
      <c r="P364" s="9">
        <v>2035</v>
      </c>
      <c r="Q364" s="9" t="s">
        <v>32</v>
      </c>
      <c r="R364" s="17">
        <v>42.521825106000001</v>
      </c>
      <c r="S364" s="9">
        <v>2035</v>
      </c>
      <c r="T364" s="9" t="s">
        <v>27</v>
      </c>
      <c r="U364" s="9" t="s">
        <v>1599</v>
      </c>
      <c r="V364" s="9" t="s">
        <v>1600</v>
      </c>
      <c r="W364" s="9"/>
      <c r="X364" s="9" t="s">
        <v>1601</v>
      </c>
    </row>
    <row r="365" spans="1:24" ht="60">
      <c r="A365" s="9" t="s">
        <v>1596</v>
      </c>
      <c r="B365" s="9" t="s">
        <v>70</v>
      </c>
      <c r="C365" s="9" t="s">
        <v>122</v>
      </c>
      <c r="D365" s="9" t="s">
        <v>27</v>
      </c>
      <c r="E365" s="9" t="s">
        <v>663</v>
      </c>
      <c r="F365" s="9" t="s">
        <v>663</v>
      </c>
      <c r="G365" s="9" t="s">
        <v>1597</v>
      </c>
      <c r="H365" s="9" t="s">
        <v>1598</v>
      </c>
      <c r="I365" s="9" t="s">
        <v>27</v>
      </c>
      <c r="J365" s="15">
        <v>1645</v>
      </c>
      <c r="K365" s="16" t="s">
        <v>27</v>
      </c>
      <c r="L365" s="9" t="s">
        <v>27</v>
      </c>
      <c r="M365" s="9">
        <v>2013</v>
      </c>
      <c r="N365" s="9" t="s">
        <v>31</v>
      </c>
      <c r="O365" s="9" t="s">
        <v>31</v>
      </c>
      <c r="P365" s="9">
        <v>2035</v>
      </c>
      <c r="Q365" s="9" t="s">
        <v>32</v>
      </c>
      <c r="R365" s="17">
        <v>2.85573115602</v>
      </c>
      <c r="S365" s="9">
        <v>2035</v>
      </c>
      <c r="T365" s="9" t="s">
        <v>27</v>
      </c>
      <c r="U365" s="9" t="s">
        <v>1599</v>
      </c>
      <c r="V365" s="9" t="s">
        <v>1600</v>
      </c>
      <c r="W365" s="9"/>
      <c r="X365" s="9" t="s">
        <v>1601</v>
      </c>
    </row>
    <row r="366" spans="1:24" ht="60">
      <c r="A366" s="9" t="s">
        <v>1596</v>
      </c>
      <c r="B366" s="9" t="s">
        <v>70</v>
      </c>
      <c r="C366" s="9" t="s">
        <v>266</v>
      </c>
      <c r="D366" s="9" t="s">
        <v>27</v>
      </c>
      <c r="E366" s="9" t="s">
        <v>1342</v>
      </c>
      <c r="F366" s="9" t="s">
        <v>1342</v>
      </c>
      <c r="G366" s="9" t="s">
        <v>1597</v>
      </c>
      <c r="H366" s="9" t="s">
        <v>1604</v>
      </c>
      <c r="I366" s="9" t="s">
        <v>27</v>
      </c>
      <c r="J366" s="15">
        <v>13614</v>
      </c>
      <c r="K366" s="16" t="s">
        <v>27</v>
      </c>
      <c r="L366" s="9" t="s">
        <v>27</v>
      </c>
      <c r="M366" s="9">
        <v>2013</v>
      </c>
      <c r="N366" s="9" t="s">
        <v>31</v>
      </c>
      <c r="O366" s="9" t="s">
        <v>31</v>
      </c>
      <c r="P366" s="9">
        <v>2035</v>
      </c>
      <c r="Q366" s="9" t="s">
        <v>32</v>
      </c>
      <c r="R366" s="17">
        <v>13.921819873299999</v>
      </c>
      <c r="S366" s="9">
        <v>2035</v>
      </c>
      <c r="T366" s="9" t="s">
        <v>27</v>
      </c>
      <c r="U366" s="9" t="s">
        <v>1599</v>
      </c>
      <c r="V366" s="9" t="s">
        <v>1600</v>
      </c>
      <c r="W366" s="9"/>
      <c r="X366" s="9" t="s">
        <v>1601</v>
      </c>
    </row>
    <row r="367" spans="1:24" ht="60">
      <c r="A367" s="9" t="s">
        <v>1596</v>
      </c>
      <c r="B367" s="9" t="s">
        <v>70</v>
      </c>
      <c r="C367" s="9" t="s">
        <v>273</v>
      </c>
      <c r="D367" s="9" t="s">
        <v>27</v>
      </c>
      <c r="E367" s="9" t="s">
        <v>328</v>
      </c>
      <c r="F367" s="9" t="s">
        <v>328</v>
      </c>
      <c r="G367" s="9" t="s">
        <v>1597</v>
      </c>
      <c r="H367" s="9" t="s">
        <v>1598</v>
      </c>
      <c r="I367" s="9" t="s">
        <v>27</v>
      </c>
      <c r="J367" s="15">
        <v>12161</v>
      </c>
      <c r="K367" s="16" t="s">
        <v>27</v>
      </c>
      <c r="L367" s="9" t="s">
        <v>27</v>
      </c>
      <c r="M367" s="9">
        <v>2013</v>
      </c>
      <c r="N367" s="9" t="s">
        <v>31</v>
      </c>
      <c r="O367" s="9" t="s">
        <v>31</v>
      </c>
      <c r="P367" s="9">
        <v>2035</v>
      </c>
      <c r="Q367" s="9" t="s">
        <v>32</v>
      </c>
      <c r="R367" s="17">
        <v>5.9867112421300002</v>
      </c>
      <c r="S367" s="9">
        <v>2035</v>
      </c>
      <c r="T367" s="9" t="s">
        <v>27</v>
      </c>
      <c r="U367" s="9" t="s">
        <v>1599</v>
      </c>
      <c r="V367" s="9" t="s">
        <v>1600</v>
      </c>
      <c r="W367" s="9"/>
      <c r="X367" s="9" t="s">
        <v>1601</v>
      </c>
    </row>
    <row r="368" spans="1:24" ht="60">
      <c r="A368" s="9" t="s">
        <v>1596</v>
      </c>
      <c r="B368" s="9" t="s">
        <v>70</v>
      </c>
      <c r="C368" s="9" t="s">
        <v>590</v>
      </c>
      <c r="D368" s="9" t="s">
        <v>27</v>
      </c>
      <c r="E368" s="9" t="s">
        <v>1343</v>
      </c>
      <c r="F368" s="9" t="s">
        <v>1343</v>
      </c>
      <c r="G368" s="9" t="s">
        <v>1597</v>
      </c>
      <c r="H368" s="9" t="s">
        <v>1598</v>
      </c>
      <c r="I368" s="9" t="s">
        <v>27</v>
      </c>
      <c r="J368" s="15">
        <v>6791</v>
      </c>
      <c r="K368" s="16" t="s">
        <v>27</v>
      </c>
      <c r="L368" s="9" t="s">
        <v>27</v>
      </c>
      <c r="M368" s="9">
        <v>2013</v>
      </c>
      <c r="N368" s="9" t="s">
        <v>31</v>
      </c>
      <c r="O368" s="9" t="s">
        <v>31</v>
      </c>
      <c r="P368" s="9">
        <v>2035</v>
      </c>
      <c r="Q368" s="9" t="s">
        <v>32</v>
      </c>
      <c r="R368" s="17">
        <v>5.50271516904</v>
      </c>
      <c r="S368" s="9">
        <v>2035</v>
      </c>
      <c r="T368" s="9" t="s">
        <v>27</v>
      </c>
      <c r="U368" s="9" t="s">
        <v>1599</v>
      </c>
      <c r="V368" s="9" t="s">
        <v>1600</v>
      </c>
      <c r="W368" s="9"/>
      <c r="X368" s="9" t="s">
        <v>1601</v>
      </c>
    </row>
    <row r="369" spans="1:24" ht="72">
      <c r="A369" s="9" t="s">
        <v>1596</v>
      </c>
      <c r="B369" s="9" t="s">
        <v>70</v>
      </c>
      <c r="C369" s="9" t="s">
        <v>355</v>
      </c>
      <c r="D369" s="9" t="s">
        <v>27</v>
      </c>
      <c r="E369" s="9" t="s">
        <v>1344</v>
      </c>
      <c r="F369" s="9" t="s">
        <v>1344</v>
      </c>
      <c r="G369" s="9" t="s">
        <v>1597</v>
      </c>
      <c r="H369" s="9" t="s">
        <v>1602</v>
      </c>
      <c r="I369" s="9" t="s">
        <v>27</v>
      </c>
      <c r="J369" s="15">
        <v>85127</v>
      </c>
      <c r="K369" s="16" t="s">
        <v>27</v>
      </c>
      <c r="L369" s="9" t="s">
        <v>27</v>
      </c>
      <c r="M369" s="9">
        <v>2013</v>
      </c>
      <c r="N369" s="9" t="s">
        <v>31</v>
      </c>
      <c r="O369" s="9" t="s">
        <v>31</v>
      </c>
      <c r="P369" s="9">
        <v>2035</v>
      </c>
      <c r="Q369" s="9" t="s">
        <v>32</v>
      </c>
      <c r="R369" s="17">
        <v>7.6489587834999995</v>
      </c>
      <c r="S369" s="9">
        <v>2035</v>
      </c>
      <c r="T369" s="9" t="s">
        <v>27</v>
      </c>
      <c r="U369" s="9" t="s">
        <v>1599</v>
      </c>
      <c r="V369" s="9" t="s">
        <v>1600</v>
      </c>
      <c r="W369" s="9"/>
      <c r="X369" s="9" t="s">
        <v>1601</v>
      </c>
    </row>
    <row r="370" spans="1:24" ht="84">
      <c r="A370" s="9" t="s">
        <v>1596</v>
      </c>
      <c r="B370" s="9" t="s">
        <v>70</v>
      </c>
      <c r="C370" s="9" t="s">
        <v>298</v>
      </c>
      <c r="D370" s="9" t="s">
        <v>27</v>
      </c>
      <c r="E370" s="9" t="s">
        <v>1345</v>
      </c>
      <c r="F370" s="9" t="s">
        <v>1345</v>
      </c>
      <c r="G370" s="9" t="s">
        <v>1597</v>
      </c>
      <c r="H370" s="9" t="s">
        <v>1610</v>
      </c>
      <c r="I370" s="9" t="s">
        <v>27</v>
      </c>
      <c r="J370" s="15">
        <v>28052</v>
      </c>
      <c r="K370" s="16" t="s">
        <v>27</v>
      </c>
      <c r="L370" s="9" t="s">
        <v>27</v>
      </c>
      <c r="M370" s="9">
        <v>2013</v>
      </c>
      <c r="N370" s="9" t="s">
        <v>31</v>
      </c>
      <c r="O370" s="9" t="s">
        <v>31</v>
      </c>
      <c r="P370" s="9">
        <v>2035</v>
      </c>
      <c r="Q370" s="9" t="s">
        <v>32</v>
      </c>
      <c r="R370" s="17">
        <v>29.321238771899999</v>
      </c>
      <c r="S370" s="9">
        <v>2035</v>
      </c>
      <c r="T370" s="9" t="s">
        <v>27</v>
      </c>
      <c r="U370" s="9" t="s">
        <v>1599</v>
      </c>
      <c r="V370" s="9" t="s">
        <v>1600</v>
      </c>
      <c r="W370" s="9"/>
      <c r="X370" s="9" t="s">
        <v>1601</v>
      </c>
    </row>
    <row r="371" spans="1:24" ht="60">
      <c r="A371" s="9" t="s">
        <v>1596</v>
      </c>
      <c r="B371" s="9" t="s">
        <v>70</v>
      </c>
      <c r="C371" s="9" t="s">
        <v>316</v>
      </c>
      <c r="D371" s="9" t="s">
        <v>27</v>
      </c>
      <c r="E371" s="9" t="s">
        <v>1346</v>
      </c>
      <c r="F371" s="9" t="s">
        <v>1346</v>
      </c>
      <c r="G371" s="9" t="s">
        <v>1597</v>
      </c>
      <c r="H371" s="9" t="s">
        <v>1598</v>
      </c>
      <c r="I371" s="9" t="s">
        <v>27</v>
      </c>
      <c r="J371" s="15">
        <v>3656</v>
      </c>
      <c r="K371" s="16" t="s">
        <v>27</v>
      </c>
      <c r="L371" s="9" t="s">
        <v>27</v>
      </c>
      <c r="M371" s="9">
        <v>2013</v>
      </c>
      <c r="N371" s="9" t="s">
        <v>31</v>
      </c>
      <c r="O371" s="9" t="s">
        <v>31</v>
      </c>
      <c r="P371" s="9">
        <v>2035</v>
      </c>
      <c r="Q371" s="9" t="s">
        <v>32</v>
      </c>
      <c r="R371" s="17">
        <v>1.9468712368800001</v>
      </c>
      <c r="S371" s="9">
        <v>2035</v>
      </c>
      <c r="T371" s="9" t="s">
        <v>27</v>
      </c>
      <c r="U371" s="9" t="s">
        <v>1599</v>
      </c>
      <c r="V371" s="9" t="s">
        <v>1600</v>
      </c>
      <c r="W371" s="9"/>
      <c r="X371" s="9" t="s">
        <v>1601</v>
      </c>
    </row>
    <row r="372" spans="1:24" ht="48">
      <c r="A372" s="9" t="s">
        <v>1596</v>
      </c>
      <c r="B372" s="9" t="s">
        <v>70</v>
      </c>
      <c r="C372" s="9" t="s">
        <v>136</v>
      </c>
      <c r="D372" s="9" t="s">
        <v>27</v>
      </c>
      <c r="E372" s="9" t="s">
        <v>1021</v>
      </c>
      <c r="F372" s="9" t="s">
        <v>1021</v>
      </c>
      <c r="G372" s="9" t="s">
        <v>1597</v>
      </c>
      <c r="H372" s="9" t="s">
        <v>1603</v>
      </c>
      <c r="I372" s="9" t="s">
        <v>27</v>
      </c>
      <c r="J372" s="15">
        <v>16476</v>
      </c>
      <c r="K372" s="16" t="s">
        <v>27</v>
      </c>
      <c r="L372" s="9" t="s">
        <v>27</v>
      </c>
      <c r="M372" s="9">
        <v>2013</v>
      </c>
      <c r="N372" s="9" t="s">
        <v>31</v>
      </c>
      <c r="O372" s="9" t="s">
        <v>31</v>
      </c>
      <c r="P372" s="9">
        <v>2035</v>
      </c>
      <c r="Q372" s="9" t="s">
        <v>32</v>
      </c>
      <c r="R372" s="17">
        <v>8.0516212007799997</v>
      </c>
      <c r="S372" s="9">
        <v>2035</v>
      </c>
      <c r="T372" s="9" t="s">
        <v>27</v>
      </c>
      <c r="U372" s="9" t="s">
        <v>1599</v>
      </c>
      <c r="V372" s="9" t="s">
        <v>1600</v>
      </c>
      <c r="W372" s="9"/>
      <c r="X372" s="9" t="s">
        <v>1601</v>
      </c>
    </row>
    <row r="373" spans="1:24" ht="60">
      <c r="A373" s="9" t="s">
        <v>1596</v>
      </c>
      <c r="B373" s="9" t="s">
        <v>70</v>
      </c>
      <c r="C373" s="9" t="s">
        <v>252</v>
      </c>
      <c r="D373" s="9" t="s">
        <v>27</v>
      </c>
      <c r="E373" s="9" t="s">
        <v>1347</v>
      </c>
      <c r="F373" s="9" t="s">
        <v>1347</v>
      </c>
      <c r="G373" s="9" t="s">
        <v>1597</v>
      </c>
      <c r="H373" s="9" t="s">
        <v>1604</v>
      </c>
      <c r="I373" s="9" t="s">
        <v>27</v>
      </c>
      <c r="J373" s="15">
        <v>1013</v>
      </c>
      <c r="K373" s="16" t="s">
        <v>27</v>
      </c>
      <c r="L373" s="9" t="s">
        <v>27</v>
      </c>
      <c r="M373" s="9">
        <v>2013</v>
      </c>
      <c r="N373" s="9" t="s">
        <v>31</v>
      </c>
      <c r="O373" s="9" t="s">
        <v>31</v>
      </c>
      <c r="P373" s="9">
        <v>2035</v>
      </c>
      <c r="Q373" s="9" t="s">
        <v>32</v>
      </c>
      <c r="R373" s="17">
        <v>0.41367031261999998</v>
      </c>
      <c r="S373" s="9">
        <v>2035</v>
      </c>
      <c r="T373" s="9" t="s">
        <v>27</v>
      </c>
      <c r="U373" s="9" t="s">
        <v>1599</v>
      </c>
      <c r="V373" s="9" t="s">
        <v>1600</v>
      </c>
      <c r="W373" s="9"/>
      <c r="X373" s="9" t="s">
        <v>1601</v>
      </c>
    </row>
    <row r="374" spans="1:24" ht="48">
      <c r="A374" s="9" t="s">
        <v>1596</v>
      </c>
      <c r="B374" s="9" t="s">
        <v>70</v>
      </c>
      <c r="C374" s="9" t="s">
        <v>383</v>
      </c>
      <c r="D374" s="9" t="s">
        <v>27</v>
      </c>
      <c r="E374" s="9" t="s">
        <v>665</v>
      </c>
      <c r="F374" s="9" t="s">
        <v>665</v>
      </c>
      <c r="G374" s="9" t="s">
        <v>1597</v>
      </c>
      <c r="H374" s="9" t="s">
        <v>1603</v>
      </c>
      <c r="I374" s="9" t="s">
        <v>27</v>
      </c>
      <c r="J374" s="15">
        <v>7166</v>
      </c>
      <c r="K374" s="16" t="s">
        <v>27</v>
      </c>
      <c r="L374" s="9" t="s">
        <v>27</v>
      </c>
      <c r="M374" s="9">
        <v>2013</v>
      </c>
      <c r="N374" s="9" t="s">
        <v>31</v>
      </c>
      <c r="O374" s="9" t="s">
        <v>31</v>
      </c>
      <c r="P374" s="9">
        <v>2035</v>
      </c>
      <c r="Q374" s="9" t="s">
        <v>32</v>
      </c>
      <c r="R374" s="17">
        <v>2.4785039036300001</v>
      </c>
      <c r="S374" s="9">
        <v>2035</v>
      </c>
      <c r="T374" s="9" t="s">
        <v>27</v>
      </c>
      <c r="U374" s="9" t="s">
        <v>1599</v>
      </c>
      <c r="V374" s="9" t="s">
        <v>1600</v>
      </c>
      <c r="W374" s="9"/>
      <c r="X374" s="9" t="s">
        <v>1601</v>
      </c>
    </row>
    <row r="375" spans="1:24" ht="60">
      <c r="A375" s="9" t="s">
        <v>1596</v>
      </c>
      <c r="B375" s="9" t="s">
        <v>70</v>
      </c>
      <c r="C375" s="9" t="s">
        <v>276</v>
      </c>
      <c r="D375" s="9" t="s">
        <v>27</v>
      </c>
      <c r="E375" s="9" t="s">
        <v>1348</v>
      </c>
      <c r="F375" s="9" t="s">
        <v>1348</v>
      </c>
      <c r="G375" s="9" t="s">
        <v>1597</v>
      </c>
      <c r="H375" s="9" t="s">
        <v>1598</v>
      </c>
      <c r="I375" s="9" t="s">
        <v>27</v>
      </c>
      <c r="J375" s="15">
        <v>11917</v>
      </c>
      <c r="K375" s="16" t="s">
        <v>27</v>
      </c>
      <c r="L375" s="9" t="s">
        <v>27</v>
      </c>
      <c r="M375" s="9">
        <v>2013</v>
      </c>
      <c r="N375" s="9" t="s">
        <v>31</v>
      </c>
      <c r="O375" s="9" t="s">
        <v>31</v>
      </c>
      <c r="P375" s="9">
        <v>2035</v>
      </c>
      <c r="Q375" s="9" t="s">
        <v>32</v>
      </c>
      <c r="R375" s="17">
        <v>6.5708316268899996</v>
      </c>
      <c r="S375" s="9">
        <v>2035</v>
      </c>
      <c r="T375" s="9" t="s">
        <v>27</v>
      </c>
      <c r="U375" s="9" t="s">
        <v>1599</v>
      </c>
      <c r="V375" s="9" t="s">
        <v>1600</v>
      </c>
      <c r="W375" s="9"/>
      <c r="X375" s="9" t="s">
        <v>1601</v>
      </c>
    </row>
    <row r="376" spans="1:24" ht="60">
      <c r="A376" s="9" t="s">
        <v>1596</v>
      </c>
      <c r="B376" s="9" t="s">
        <v>70</v>
      </c>
      <c r="C376" s="9" t="s">
        <v>276</v>
      </c>
      <c r="D376" s="9" t="s">
        <v>27</v>
      </c>
      <c r="E376" s="9" t="s">
        <v>667</v>
      </c>
      <c r="F376" s="9" t="s">
        <v>667</v>
      </c>
      <c r="G376" s="9" t="s">
        <v>1597</v>
      </c>
      <c r="H376" s="9" t="s">
        <v>1598</v>
      </c>
      <c r="I376" s="9" t="s">
        <v>27</v>
      </c>
      <c r="J376" s="15">
        <v>13385</v>
      </c>
      <c r="K376" s="16" t="s">
        <v>27</v>
      </c>
      <c r="L376" s="9" t="s">
        <v>27</v>
      </c>
      <c r="M376" s="9">
        <v>2013</v>
      </c>
      <c r="N376" s="9" t="s">
        <v>31</v>
      </c>
      <c r="O376" s="9" t="s">
        <v>31</v>
      </c>
      <c r="P376" s="9">
        <v>2035</v>
      </c>
      <c r="Q376" s="9" t="s">
        <v>32</v>
      </c>
      <c r="R376" s="17">
        <v>6.5454925912600004</v>
      </c>
      <c r="S376" s="9">
        <v>2035</v>
      </c>
      <c r="T376" s="9" t="s">
        <v>27</v>
      </c>
      <c r="U376" s="9" t="s">
        <v>1599</v>
      </c>
      <c r="V376" s="9" t="s">
        <v>1600</v>
      </c>
      <c r="W376" s="9"/>
      <c r="X376" s="9" t="s">
        <v>1601</v>
      </c>
    </row>
    <row r="377" spans="1:24" ht="48">
      <c r="A377" s="9" t="s">
        <v>1596</v>
      </c>
      <c r="B377" s="9" t="s">
        <v>70</v>
      </c>
      <c r="C377" s="9" t="s">
        <v>468</v>
      </c>
      <c r="D377" s="9" t="s">
        <v>27</v>
      </c>
      <c r="E377" s="9" t="s">
        <v>1349</v>
      </c>
      <c r="F377" s="9" t="s">
        <v>1349</v>
      </c>
      <c r="G377" s="9" t="s">
        <v>1597</v>
      </c>
      <c r="H377" s="9" t="s">
        <v>1603</v>
      </c>
      <c r="I377" s="9" t="s">
        <v>27</v>
      </c>
      <c r="J377" s="15">
        <v>9499</v>
      </c>
      <c r="K377" s="16" t="s">
        <v>27</v>
      </c>
      <c r="L377" s="9" t="s">
        <v>27</v>
      </c>
      <c r="M377" s="9">
        <v>2013</v>
      </c>
      <c r="N377" s="9" t="s">
        <v>31</v>
      </c>
      <c r="O377" s="9" t="s">
        <v>31</v>
      </c>
      <c r="P377" s="9">
        <v>2035</v>
      </c>
      <c r="Q377" s="9" t="s">
        <v>32</v>
      </c>
      <c r="R377" s="17">
        <v>5.6633305593999994</v>
      </c>
      <c r="S377" s="9">
        <v>2035</v>
      </c>
      <c r="T377" s="9" t="s">
        <v>27</v>
      </c>
      <c r="U377" s="9" t="s">
        <v>1599</v>
      </c>
      <c r="V377" s="9" t="s">
        <v>1600</v>
      </c>
      <c r="W377" s="9"/>
      <c r="X377" s="9" t="s">
        <v>1601</v>
      </c>
    </row>
    <row r="378" spans="1:24" ht="60">
      <c r="A378" s="9" t="s">
        <v>1596</v>
      </c>
      <c r="B378" s="9" t="s">
        <v>70</v>
      </c>
      <c r="C378" s="9" t="s">
        <v>465</v>
      </c>
      <c r="D378" s="9" t="s">
        <v>27</v>
      </c>
      <c r="E378" s="9" t="s">
        <v>1350</v>
      </c>
      <c r="F378" s="9" t="s">
        <v>1350</v>
      </c>
      <c r="G378" s="9" t="s">
        <v>1597</v>
      </c>
      <c r="H378" s="9" t="s">
        <v>1604</v>
      </c>
      <c r="I378" s="9" t="s">
        <v>27</v>
      </c>
      <c r="J378" s="15">
        <v>16697</v>
      </c>
      <c r="K378" s="16" t="s">
        <v>27</v>
      </c>
      <c r="L378" s="9" t="s">
        <v>27</v>
      </c>
      <c r="M378" s="9">
        <v>2013</v>
      </c>
      <c r="N378" s="9" t="s">
        <v>31</v>
      </c>
      <c r="O378" s="9" t="s">
        <v>31</v>
      </c>
      <c r="P378" s="9">
        <v>2035</v>
      </c>
      <c r="Q378" s="9" t="s">
        <v>32</v>
      </c>
      <c r="R378" s="17">
        <v>14.1388720465</v>
      </c>
      <c r="S378" s="9">
        <v>2035</v>
      </c>
      <c r="T378" s="9" t="s">
        <v>27</v>
      </c>
      <c r="U378" s="9" t="s">
        <v>1599</v>
      </c>
      <c r="V378" s="9" t="s">
        <v>1600</v>
      </c>
      <c r="W378" s="9"/>
      <c r="X378" s="9" t="s">
        <v>1601</v>
      </c>
    </row>
    <row r="379" spans="1:24" ht="48">
      <c r="A379" s="9" t="s">
        <v>1596</v>
      </c>
      <c r="B379" s="9" t="s">
        <v>70</v>
      </c>
      <c r="C379" s="9" t="s">
        <v>157</v>
      </c>
      <c r="D379" s="9" t="s">
        <v>27</v>
      </c>
      <c r="E379" s="9" t="s">
        <v>1351</v>
      </c>
      <c r="F379" s="9" t="s">
        <v>1351</v>
      </c>
      <c r="G379" s="9" t="s">
        <v>1597</v>
      </c>
      <c r="H379" s="9" t="s">
        <v>1603</v>
      </c>
      <c r="I379" s="9" t="s">
        <v>27</v>
      </c>
      <c r="J379" s="15">
        <v>11624</v>
      </c>
      <c r="K379" s="16" t="s">
        <v>27</v>
      </c>
      <c r="L379" s="9" t="s">
        <v>27</v>
      </c>
      <c r="M379" s="9">
        <v>2013</v>
      </c>
      <c r="N379" s="9" t="s">
        <v>31</v>
      </c>
      <c r="O379" s="9" t="s">
        <v>31</v>
      </c>
      <c r="P379" s="9">
        <v>2035</v>
      </c>
      <c r="Q379" s="9" t="s">
        <v>32</v>
      </c>
      <c r="R379" s="17">
        <v>7.3224992150299997</v>
      </c>
      <c r="S379" s="9">
        <v>2035</v>
      </c>
      <c r="T379" s="9" t="s">
        <v>27</v>
      </c>
      <c r="U379" s="9" t="s">
        <v>1599</v>
      </c>
      <c r="V379" s="9" t="s">
        <v>1600</v>
      </c>
      <c r="W379" s="9"/>
      <c r="X379" s="9" t="s">
        <v>1601</v>
      </c>
    </row>
    <row r="380" spans="1:24" ht="60">
      <c r="A380" s="9" t="s">
        <v>1596</v>
      </c>
      <c r="B380" s="9" t="s">
        <v>70</v>
      </c>
      <c r="C380" s="9" t="s">
        <v>273</v>
      </c>
      <c r="D380" s="9" t="s">
        <v>27</v>
      </c>
      <c r="E380" s="9" t="s">
        <v>1352</v>
      </c>
      <c r="F380" s="9" t="s">
        <v>1352</v>
      </c>
      <c r="G380" s="9" t="s">
        <v>1597</v>
      </c>
      <c r="H380" s="9" t="s">
        <v>1604</v>
      </c>
      <c r="I380" s="9" t="s">
        <v>27</v>
      </c>
      <c r="J380" s="15">
        <v>15903</v>
      </c>
      <c r="K380" s="16" t="s">
        <v>27</v>
      </c>
      <c r="L380" s="9" t="s">
        <v>27</v>
      </c>
      <c r="M380" s="9">
        <v>2013</v>
      </c>
      <c r="N380" s="9" t="s">
        <v>31</v>
      </c>
      <c r="O380" s="9" t="s">
        <v>31</v>
      </c>
      <c r="P380" s="9">
        <v>2035</v>
      </c>
      <c r="Q380" s="9" t="s">
        <v>32</v>
      </c>
      <c r="R380" s="17">
        <v>4.0465967940300001</v>
      </c>
      <c r="S380" s="9">
        <v>2035</v>
      </c>
      <c r="T380" s="9" t="s">
        <v>27</v>
      </c>
      <c r="U380" s="9" t="s">
        <v>1599</v>
      </c>
      <c r="V380" s="9" t="s">
        <v>1600</v>
      </c>
      <c r="W380" s="9"/>
      <c r="X380" s="9" t="s">
        <v>1601</v>
      </c>
    </row>
    <row r="381" spans="1:24" ht="60">
      <c r="A381" s="9" t="s">
        <v>1596</v>
      </c>
      <c r="B381" s="9" t="s">
        <v>70</v>
      </c>
      <c r="C381" s="9" t="s">
        <v>627</v>
      </c>
      <c r="D381" s="9" t="s">
        <v>27</v>
      </c>
      <c r="E381" s="9" t="s">
        <v>1353</v>
      </c>
      <c r="F381" s="9" t="s">
        <v>1353</v>
      </c>
      <c r="G381" s="9" t="s">
        <v>1597</v>
      </c>
      <c r="H381" s="9" t="s">
        <v>1598</v>
      </c>
      <c r="I381" s="9" t="s">
        <v>27</v>
      </c>
      <c r="J381" s="15">
        <v>5020</v>
      </c>
      <c r="K381" s="16" t="s">
        <v>27</v>
      </c>
      <c r="L381" s="9" t="s">
        <v>27</v>
      </c>
      <c r="M381" s="9">
        <v>2013</v>
      </c>
      <c r="N381" s="9" t="s">
        <v>31</v>
      </c>
      <c r="O381" s="9" t="s">
        <v>31</v>
      </c>
      <c r="P381" s="9">
        <v>2035</v>
      </c>
      <c r="Q381" s="9" t="s">
        <v>32</v>
      </c>
      <c r="R381" s="17">
        <v>2.80967779166</v>
      </c>
      <c r="S381" s="9">
        <v>2035</v>
      </c>
      <c r="T381" s="9" t="s">
        <v>27</v>
      </c>
      <c r="U381" s="9" t="s">
        <v>1599</v>
      </c>
      <c r="V381" s="9" t="s">
        <v>1600</v>
      </c>
      <c r="W381" s="9"/>
      <c r="X381" s="9" t="s">
        <v>1601</v>
      </c>
    </row>
    <row r="382" spans="1:24" ht="48">
      <c r="A382" s="9" t="s">
        <v>1596</v>
      </c>
      <c r="B382" s="9" t="s">
        <v>70</v>
      </c>
      <c r="C382" s="9" t="s">
        <v>247</v>
      </c>
      <c r="D382" s="9" t="s">
        <v>27</v>
      </c>
      <c r="E382" s="9" t="s">
        <v>1354</v>
      </c>
      <c r="F382" s="9" t="s">
        <v>1354</v>
      </c>
      <c r="G382" s="9" t="s">
        <v>1597</v>
      </c>
      <c r="H382" s="9" t="s">
        <v>1603</v>
      </c>
      <c r="I382" s="9" t="s">
        <v>27</v>
      </c>
      <c r="J382" s="15">
        <v>7729</v>
      </c>
      <c r="K382" s="16" t="s">
        <v>27</v>
      </c>
      <c r="L382" s="9" t="s">
        <v>27</v>
      </c>
      <c r="M382" s="9">
        <v>2013</v>
      </c>
      <c r="N382" s="9" t="s">
        <v>31</v>
      </c>
      <c r="O382" s="9" t="s">
        <v>31</v>
      </c>
      <c r="P382" s="9">
        <v>2035</v>
      </c>
      <c r="Q382" s="9" t="s">
        <v>32</v>
      </c>
      <c r="R382" s="17">
        <v>4.60958732849</v>
      </c>
      <c r="S382" s="9">
        <v>2035</v>
      </c>
      <c r="T382" s="9" t="s">
        <v>27</v>
      </c>
      <c r="U382" s="9" t="s">
        <v>1599</v>
      </c>
      <c r="V382" s="9" t="s">
        <v>1600</v>
      </c>
      <c r="W382" s="9"/>
      <c r="X382" s="9" t="s">
        <v>1601</v>
      </c>
    </row>
    <row r="383" spans="1:24" ht="60">
      <c r="A383" s="9" t="s">
        <v>1596</v>
      </c>
      <c r="B383" s="9" t="s">
        <v>70</v>
      </c>
      <c r="C383" s="9" t="s">
        <v>383</v>
      </c>
      <c r="D383" s="9" t="s">
        <v>27</v>
      </c>
      <c r="E383" s="9" t="s">
        <v>669</v>
      </c>
      <c r="F383" s="9" t="s">
        <v>669</v>
      </c>
      <c r="G383" s="9" t="s">
        <v>1597</v>
      </c>
      <c r="H383" s="9" t="s">
        <v>1598</v>
      </c>
      <c r="I383" s="9" t="s">
        <v>27</v>
      </c>
      <c r="J383" s="15">
        <v>14868</v>
      </c>
      <c r="K383" s="16" t="s">
        <v>27</v>
      </c>
      <c r="L383" s="9" t="s">
        <v>27</v>
      </c>
      <c r="M383" s="9">
        <v>2013</v>
      </c>
      <c r="N383" s="9" t="s">
        <v>31</v>
      </c>
      <c r="O383" s="9" t="s">
        <v>31</v>
      </c>
      <c r="P383" s="9">
        <v>2035</v>
      </c>
      <c r="Q383" s="9" t="s">
        <v>32</v>
      </c>
      <c r="R383" s="17">
        <v>5.6010694248099995</v>
      </c>
      <c r="S383" s="9">
        <v>2035</v>
      </c>
      <c r="T383" s="9" t="s">
        <v>27</v>
      </c>
      <c r="U383" s="9" t="s">
        <v>1599</v>
      </c>
      <c r="V383" s="9" t="s">
        <v>1600</v>
      </c>
      <c r="W383" s="9"/>
      <c r="X383" s="9" t="s">
        <v>1601</v>
      </c>
    </row>
    <row r="384" spans="1:24" ht="60">
      <c r="A384" s="9" t="s">
        <v>1596</v>
      </c>
      <c r="B384" s="9" t="s">
        <v>70</v>
      </c>
      <c r="C384" s="9" t="s">
        <v>273</v>
      </c>
      <c r="D384" s="9" t="s">
        <v>27</v>
      </c>
      <c r="E384" s="9" t="s">
        <v>1355</v>
      </c>
      <c r="F384" s="9" t="s">
        <v>1355</v>
      </c>
      <c r="G384" s="9" t="s">
        <v>1597</v>
      </c>
      <c r="H384" s="9" t="s">
        <v>1598</v>
      </c>
      <c r="I384" s="9" t="s">
        <v>27</v>
      </c>
      <c r="J384" s="15">
        <v>97300</v>
      </c>
      <c r="K384" s="16" t="s">
        <v>27</v>
      </c>
      <c r="L384" s="9" t="s">
        <v>27</v>
      </c>
      <c r="M384" s="9">
        <v>2013</v>
      </c>
      <c r="N384" s="9" t="s">
        <v>31</v>
      </c>
      <c r="O384" s="9" t="s">
        <v>31</v>
      </c>
      <c r="P384" s="9">
        <v>2035</v>
      </c>
      <c r="Q384" s="9" t="s">
        <v>32</v>
      </c>
      <c r="R384" s="17">
        <v>44.543644931199999</v>
      </c>
      <c r="S384" s="9">
        <v>2035</v>
      </c>
      <c r="T384" s="9" t="s">
        <v>27</v>
      </c>
      <c r="U384" s="9" t="s">
        <v>1599</v>
      </c>
      <c r="V384" s="9" t="s">
        <v>1600</v>
      </c>
      <c r="W384" s="9"/>
      <c r="X384" s="9" t="s">
        <v>1601</v>
      </c>
    </row>
    <row r="385" spans="1:24" ht="60">
      <c r="A385" s="9" t="s">
        <v>1596</v>
      </c>
      <c r="B385" s="9" t="s">
        <v>70</v>
      </c>
      <c r="C385" s="9" t="s">
        <v>346</v>
      </c>
      <c r="D385" s="9" t="s">
        <v>27</v>
      </c>
      <c r="E385" s="9" t="s">
        <v>671</v>
      </c>
      <c r="F385" s="9" t="s">
        <v>671</v>
      </c>
      <c r="G385" s="9" t="s">
        <v>1597</v>
      </c>
      <c r="H385" s="9" t="s">
        <v>1598</v>
      </c>
      <c r="I385" s="9" t="s">
        <v>27</v>
      </c>
      <c r="J385" s="15">
        <v>2574</v>
      </c>
      <c r="K385" s="16" t="s">
        <v>27</v>
      </c>
      <c r="L385" s="9" t="s">
        <v>27</v>
      </c>
      <c r="M385" s="9">
        <v>2013</v>
      </c>
      <c r="N385" s="9" t="s">
        <v>31</v>
      </c>
      <c r="O385" s="9" t="s">
        <v>31</v>
      </c>
      <c r="P385" s="9">
        <v>2035</v>
      </c>
      <c r="Q385" s="9" t="s">
        <v>32</v>
      </c>
      <c r="R385" s="17">
        <v>2.1948327059700001</v>
      </c>
      <c r="S385" s="9">
        <v>2035</v>
      </c>
      <c r="T385" s="9" t="s">
        <v>27</v>
      </c>
      <c r="U385" s="9" t="s">
        <v>1599</v>
      </c>
      <c r="V385" s="9" t="s">
        <v>1600</v>
      </c>
      <c r="W385" s="9"/>
      <c r="X385" s="9" t="s">
        <v>1601</v>
      </c>
    </row>
    <row r="386" spans="1:24" ht="72">
      <c r="A386" s="9" t="s">
        <v>1596</v>
      </c>
      <c r="B386" s="9" t="s">
        <v>70</v>
      </c>
      <c r="C386" s="9" t="s">
        <v>465</v>
      </c>
      <c r="D386" s="9" t="s">
        <v>27</v>
      </c>
      <c r="E386" s="9" t="s">
        <v>1356</v>
      </c>
      <c r="F386" s="9" t="s">
        <v>1356</v>
      </c>
      <c r="G386" s="9" t="s">
        <v>1597</v>
      </c>
      <c r="H386" s="9" t="s">
        <v>1602</v>
      </c>
      <c r="I386" s="9" t="s">
        <v>27</v>
      </c>
      <c r="J386" s="15">
        <v>8614</v>
      </c>
      <c r="K386" s="16" t="s">
        <v>27</v>
      </c>
      <c r="L386" s="9" t="s">
        <v>27</v>
      </c>
      <c r="M386" s="9">
        <v>2013</v>
      </c>
      <c r="N386" s="9" t="s">
        <v>31</v>
      </c>
      <c r="O386" s="9" t="s">
        <v>31</v>
      </c>
      <c r="P386" s="9">
        <v>2035</v>
      </c>
      <c r="Q386" s="9" t="s">
        <v>32</v>
      </c>
      <c r="R386" s="17">
        <v>6.4972520775399998</v>
      </c>
      <c r="S386" s="9">
        <v>2035</v>
      </c>
      <c r="T386" s="9" t="s">
        <v>27</v>
      </c>
      <c r="U386" s="9" t="s">
        <v>1599</v>
      </c>
      <c r="V386" s="9" t="s">
        <v>1600</v>
      </c>
      <c r="W386" s="9"/>
      <c r="X386" s="9" t="s">
        <v>1601</v>
      </c>
    </row>
    <row r="387" spans="1:24" ht="72">
      <c r="A387" s="9" t="s">
        <v>1596</v>
      </c>
      <c r="B387" s="9" t="s">
        <v>70</v>
      </c>
      <c r="C387" s="9" t="s">
        <v>455</v>
      </c>
      <c r="D387" s="9" t="s">
        <v>27</v>
      </c>
      <c r="E387" s="9" t="s">
        <v>673</v>
      </c>
      <c r="F387" s="9" t="s">
        <v>673</v>
      </c>
      <c r="G387" s="9" t="s">
        <v>1597</v>
      </c>
      <c r="H387" s="9" t="s">
        <v>1602</v>
      </c>
      <c r="I387" s="9" t="s">
        <v>27</v>
      </c>
      <c r="J387" s="15">
        <v>4180</v>
      </c>
      <c r="K387" s="16" t="s">
        <v>27</v>
      </c>
      <c r="L387" s="9" t="s">
        <v>27</v>
      </c>
      <c r="M387" s="9">
        <v>2013</v>
      </c>
      <c r="N387" s="9" t="s">
        <v>31</v>
      </c>
      <c r="O387" s="9" t="s">
        <v>31</v>
      </c>
      <c r="P387" s="9">
        <v>2035</v>
      </c>
      <c r="Q387" s="9" t="s">
        <v>32</v>
      </c>
      <c r="R387" s="17">
        <v>2.1487330837400003</v>
      </c>
      <c r="S387" s="9">
        <v>2035</v>
      </c>
      <c r="T387" s="9" t="s">
        <v>27</v>
      </c>
      <c r="U387" s="9" t="s">
        <v>1599</v>
      </c>
      <c r="V387" s="9" t="s">
        <v>1600</v>
      </c>
      <c r="W387" s="9"/>
      <c r="X387" s="9" t="s">
        <v>1601</v>
      </c>
    </row>
    <row r="388" spans="1:24" ht="72">
      <c r="A388" s="9" t="s">
        <v>1596</v>
      </c>
      <c r="B388" s="9" t="s">
        <v>70</v>
      </c>
      <c r="C388" s="9" t="s">
        <v>330</v>
      </c>
      <c r="D388" s="9" t="s">
        <v>27</v>
      </c>
      <c r="E388" s="9" t="s">
        <v>331</v>
      </c>
      <c r="F388" s="9" t="s">
        <v>331</v>
      </c>
      <c r="G388" s="9" t="s">
        <v>1597</v>
      </c>
      <c r="H388" s="9" t="s">
        <v>1602</v>
      </c>
      <c r="I388" s="9" t="s">
        <v>27</v>
      </c>
      <c r="J388" s="15">
        <v>109201</v>
      </c>
      <c r="K388" s="16" t="s">
        <v>27</v>
      </c>
      <c r="L388" s="9" t="s">
        <v>27</v>
      </c>
      <c r="M388" s="9">
        <v>2013</v>
      </c>
      <c r="N388" s="9" t="s">
        <v>31</v>
      </c>
      <c r="O388" s="9" t="s">
        <v>31</v>
      </c>
      <c r="P388" s="9">
        <v>2035</v>
      </c>
      <c r="Q388" s="9" t="s">
        <v>32</v>
      </c>
      <c r="R388" s="17">
        <v>24.635657483800003</v>
      </c>
      <c r="S388" s="9">
        <v>2035</v>
      </c>
      <c r="T388" s="9" t="s">
        <v>27</v>
      </c>
      <c r="U388" s="9" t="s">
        <v>1599</v>
      </c>
      <c r="V388" s="9" t="s">
        <v>1600</v>
      </c>
      <c r="W388" s="9"/>
      <c r="X388" s="9" t="s">
        <v>1601</v>
      </c>
    </row>
    <row r="389" spans="1:24" ht="60">
      <c r="A389" s="9" t="s">
        <v>1596</v>
      </c>
      <c r="B389" s="9" t="s">
        <v>70</v>
      </c>
      <c r="C389" s="9" t="s">
        <v>458</v>
      </c>
      <c r="D389" s="9" t="s">
        <v>27</v>
      </c>
      <c r="E389" s="9" t="s">
        <v>1357</v>
      </c>
      <c r="F389" s="9" t="s">
        <v>1357</v>
      </c>
      <c r="G389" s="9" t="s">
        <v>1597</v>
      </c>
      <c r="H389" s="9" t="s">
        <v>1598</v>
      </c>
      <c r="I389" s="9" t="s">
        <v>27</v>
      </c>
      <c r="J389" s="15">
        <v>4262</v>
      </c>
      <c r="K389" s="16" t="s">
        <v>27</v>
      </c>
      <c r="L389" s="9" t="s">
        <v>27</v>
      </c>
      <c r="M389" s="9">
        <v>2013</v>
      </c>
      <c r="N389" s="9" t="s">
        <v>31</v>
      </c>
      <c r="O389" s="9" t="s">
        <v>31</v>
      </c>
      <c r="P389" s="9">
        <v>2035</v>
      </c>
      <c r="Q389" s="9" t="s">
        <v>32</v>
      </c>
      <c r="R389" s="17">
        <v>3.3242772775699998</v>
      </c>
      <c r="S389" s="9">
        <v>2035</v>
      </c>
      <c r="T389" s="9" t="s">
        <v>27</v>
      </c>
      <c r="U389" s="9" t="s">
        <v>1599</v>
      </c>
      <c r="V389" s="9" t="s">
        <v>1600</v>
      </c>
      <c r="W389" s="9"/>
      <c r="X389" s="9" t="s">
        <v>1601</v>
      </c>
    </row>
    <row r="390" spans="1:24" ht="72">
      <c r="A390" s="9" t="s">
        <v>1596</v>
      </c>
      <c r="B390" s="9" t="s">
        <v>70</v>
      </c>
      <c r="C390" s="9" t="s">
        <v>157</v>
      </c>
      <c r="D390" s="9" t="s">
        <v>27</v>
      </c>
      <c r="E390" s="9" t="s">
        <v>1358</v>
      </c>
      <c r="F390" s="9" t="s">
        <v>1358</v>
      </c>
      <c r="G390" s="9" t="s">
        <v>1597</v>
      </c>
      <c r="H390" s="9" t="s">
        <v>1602</v>
      </c>
      <c r="I390" s="9" t="s">
        <v>27</v>
      </c>
      <c r="J390" s="15">
        <v>40184</v>
      </c>
      <c r="K390" s="16" t="s">
        <v>27</v>
      </c>
      <c r="L390" s="9" t="s">
        <v>27</v>
      </c>
      <c r="M390" s="9">
        <v>2013</v>
      </c>
      <c r="N390" s="9" t="s">
        <v>31</v>
      </c>
      <c r="O390" s="9" t="s">
        <v>31</v>
      </c>
      <c r="P390" s="9">
        <v>2035</v>
      </c>
      <c r="Q390" s="9" t="s">
        <v>32</v>
      </c>
      <c r="R390" s="17">
        <v>18.297705390999997</v>
      </c>
      <c r="S390" s="9">
        <v>2035</v>
      </c>
      <c r="T390" s="9" t="s">
        <v>27</v>
      </c>
      <c r="U390" s="9" t="s">
        <v>1599</v>
      </c>
      <c r="V390" s="9" t="s">
        <v>1600</v>
      </c>
      <c r="W390" s="9"/>
      <c r="X390" s="9" t="s">
        <v>1601</v>
      </c>
    </row>
    <row r="391" spans="1:24" ht="72">
      <c r="A391" s="9" t="s">
        <v>1596</v>
      </c>
      <c r="B391" s="9" t="s">
        <v>70</v>
      </c>
      <c r="C391" s="9" t="s">
        <v>458</v>
      </c>
      <c r="D391" s="9" t="s">
        <v>27</v>
      </c>
      <c r="E391" s="9" t="s">
        <v>1359</v>
      </c>
      <c r="F391" s="9" t="s">
        <v>1359</v>
      </c>
      <c r="G391" s="9" t="s">
        <v>1597</v>
      </c>
      <c r="H391" s="9" t="s">
        <v>1602</v>
      </c>
      <c r="I391" s="9" t="s">
        <v>27</v>
      </c>
      <c r="J391" s="15">
        <v>2530</v>
      </c>
      <c r="K391" s="16" t="s">
        <v>27</v>
      </c>
      <c r="L391" s="9" t="s">
        <v>27</v>
      </c>
      <c r="M391" s="9">
        <v>2013</v>
      </c>
      <c r="N391" s="9" t="s">
        <v>31</v>
      </c>
      <c r="O391" s="9" t="s">
        <v>31</v>
      </c>
      <c r="P391" s="9">
        <v>2035</v>
      </c>
      <c r="Q391" s="9" t="s">
        <v>32</v>
      </c>
      <c r="R391" s="17">
        <v>2.5067574014400003</v>
      </c>
      <c r="S391" s="9">
        <v>2035</v>
      </c>
      <c r="T391" s="9" t="s">
        <v>27</v>
      </c>
      <c r="U391" s="9" t="s">
        <v>1599</v>
      </c>
      <c r="V391" s="9" t="s">
        <v>1600</v>
      </c>
      <c r="W391" s="9"/>
      <c r="X391" s="9" t="s">
        <v>1601</v>
      </c>
    </row>
    <row r="392" spans="1:24" ht="48">
      <c r="A392" s="9" t="s">
        <v>1596</v>
      </c>
      <c r="B392" s="9" t="s">
        <v>70</v>
      </c>
      <c r="C392" s="9" t="s">
        <v>241</v>
      </c>
      <c r="D392" s="9" t="s">
        <v>27</v>
      </c>
      <c r="E392" s="9" t="s">
        <v>675</v>
      </c>
      <c r="F392" s="9" t="s">
        <v>675</v>
      </c>
      <c r="G392" s="9" t="s">
        <v>1597</v>
      </c>
      <c r="H392" s="9" t="s">
        <v>1605</v>
      </c>
      <c r="I392" s="9" t="s">
        <v>27</v>
      </c>
      <c r="J392" s="15">
        <v>17478</v>
      </c>
      <c r="K392" s="16" t="s">
        <v>27</v>
      </c>
      <c r="L392" s="9" t="s">
        <v>27</v>
      </c>
      <c r="M392" s="9">
        <v>2013</v>
      </c>
      <c r="N392" s="9" t="s">
        <v>31</v>
      </c>
      <c r="O392" s="9" t="s">
        <v>31</v>
      </c>
      <c r="P392" s="9">
        <v>2035</v>
      </c>
      <c r="Q392" s="9" t="s">
        <v>32</v>
      </c>
      <c r="R392" s="17">
        <v>16.835989905600002</v>
      </c>
      <c r="S392" s="9">
        <v>2035</v>
      </c>
      <c r="T392" s="9" t="s">
        <v>27</v>
      </c>
      <c r="U392" s="9" t="s">
        <v>1599</v>
      </c>
      <c r="V392" s="9" t="s">
        <v>1600</v>
      </c>
      <c r="W392" s="9"/>
      <c r="X392" s="9" t="s">
        <v>1601</v>
      </c>
    </row>
    <row r="393" spans="1:24" ht="60">
      <c r="A393" s="9" t="s">
        <v>1596</v>
      </c>
      <c r="B393" s="9" t="s">
        <v>70</v>
      </c>
      <c r="C393" s="9" t="s">
        <v>465</v>
      </c>
      <c r="D393" s="9" t="s">
        <v>27</v>
      </c>
      <c r="E393" s="9" t="s">
        <v>1360</v>
      </c>
      <c r="F393" s="9" t="s">
        <v>1360</v>
      </c>
      <c r="G393" s="9" t="s">
        <v>1597</v>
      </c>
      <c r="H393" s="9" t="s">
        <v>1598</v>
      </c>
      <c r="I393" s="9" t="s">
        <v>27</v>
      </c>
      <c r="J393" s="15">
        <v>10527</v>
      </c>
      <c r="K393" s="16" t="s">
        <v>27</v>
      </c>
      <c r="L393" s="9" t="s">
        <v>27</v>
      </c>
      <c r="M393" s="9">
        <v>2013</v>
      </c>
      <c r="N393" s="9" t="s">
        <v>31</v>
      </c>
      <c r="O393" s="9" t="s">
        <v>31</v>
      </c>
      <c r="P393" s="9">
        <v>2035</v>
      </c>
      <c r="Q393" s="9" t="s">
        <v>32</v>
      </c>
      <c r="R393" s="17">
        <v>8.918658688619999</v>
      </c>
      <c r="S393" s="9">
        <v>2035</v>
      </c>
      <c r="T393" s="9" t="s">
        <v>27</v>
      </c>
      <c r="U393" s="9" t="s">
        <v>1599</v>
      </c>
      <c r="V393" s="9" t="s">
        <v>1600</v>
      </c>
      <c r="W393" s="9"/>
      <c r="X393" s="9" t="s">
        <v>1601</v>
      </c>
    </row>
    <row r="394" spans="1:24" ht="60">
      <c r="A394" s="9" t="s">
        <v>1596</v>
      </c>
      <c r="B394" s="9" t="s">
        <v>70</v>
      </c>
      <c r="C394" s="9" t="s">
        <v>383</v>
      </c>
      <c r="D394" s="9" t="s">
        <v>27</v>
      </c>
      <c r="E394" s="9" t="s">
        <v>677</v>
      </c>
      <c r="F394" s="9" t="s">
        <v>677</v>
      </c>
      <c r="G394" s="9" t="s">
        <v>1597</v>
      </c>
      <c r="H394" s="9" t="s">
        <v>1598</v>
      </c>
      <c r="I394" s="9" t="s">
        <v>27</v>
      </c>
      <c r="J394" s="15">
        <v>5437</v>
      </c>
      <c r="K394" s="16" t="s">
        <v>27</v>
      </c>
      <c r="L394" s="9" t="s">
        <v>27</v>
      </c>
      <c r="M394" s="9">
        <v>2013</v>
      </c>
      <c r="N394" s="9" t="s">
        <v>31</v>
      </c>
      <c r="O394" s="9" t="s">
        <v>31</v>
      </c>
      <c r="P394" s="9">
        <v>2035</v>
      </c>
      <c r="Q394" s="9" t="s">
        <v>32</v>
      </c>
      <c r="R394" s="17">
        <v>3.5789961890599997</v>
      </c>
      <c r="S394" s="9">
        <v>2035</v>
      </c>
      <c r="T394" s="9" t="s">
        <v>27</v>
      </c>
      <c r="U394" s="9" t="s">
        <v>1599</v>
      </c>
      <c r="V394" s="9" t="s">
        <v>1600</v>
      </c>
      <c r="W394" s="9"/>
      <c r="X394" s="9" t="s">
        <v>1601</v>
      </c>
    </row>
    <row r="395" spans="1:24" ht="60">
      <c r="A395" s="9" t="s">
        <v>1596</v>
      </c>
      <c r="B395" s="9" t="s">
        <v>70</v>
      </c>
      <c r="C395" s="9" t="s">
        <v>402</v>
      </c>
      <c r="D395" s="9" t="s">
        <v>27</v>
      </c>
      <c r="E395" s="9" t="s">
        <v>679</v>
      </c>
      <c r="F395" s="9" t="s">
        <v>679</v>
      </c>
      <c r="G395" s="9" t="s">
        <v>1597</v>
      </c>
      <c r="H395" s="9" t="s">
        <v>1598</v>
      </c>
      <c r="I395" s="9" t="s">
        <v>27</v>
      </c>
      <c r="J395" s="15">
        <v>27300</v>
      </c>
      <c r="K395" s="16" t="s">
        <v>27</v>
      </c>
      <c r="L395" s="9" t="s">
        <v>27</v>
      </c>
      <c r="M395" s="9">
        <v>2013</v>
      </c>
      <c r="N395" s="9" t="s">
        <v>31</v>
      </c>
      <c r="O395" s="9" t="s">
        <v>31</v>
      </c>
      <c r="P395" s="9">
        <v>2035</v>
      </c>
      <c r="Q395" s="9" t="s">
        <v>32</v>
      </c>
      <c r="R395" s="17">
        <v>17.851540141600001</v>
      </c>
      <c r="S395" s="9">
        <v>2035</v>
      </c>
      <c r="T395" s="9" t="s">
        <v>27</v>
      </c>
      <c r="U395" s="9" t="s">
        <v>1599</v>
      </c>
      <c r="V395" s="9" t="s">
        <v>1600</v>
      </c>
      <c r="W395" s="9"/>
      <c r="X395" s="9" t="s">
        <v>1601</v>
      </c>
    </row>
    <row r="396" spans="1:24" ht="60">
      <c r="A396" s="9" t="s">
        <v>1596</v>
      </c>
      <c r="B396" s="9" t="s">
        <v>70</v>
      </c>
      <c r="C396" s="9" t="s">
        <v>323</v>
      </c>
      <c r="D396" s="9" t="s">
        <v>27</v>
      </c>
      <c r="E396" s="9" t="s">
        <v>1361</v>
      </c>
      <c r="F396" s="9" t="s">
        <v>1361</v>
      </c>
      <c r="G396" s="9" t="s">
        <v>1597</v>
      </c>
      <c r="H396" s="9" t="s">
        <v>1598</v>
      </c>
      <c r="I396" s="9" t="s">
        <v>27</v>
      </c>
      <c r="J396" s="15">
        <v>2107</v>
      </c>
      <c r="K396" s="16" t="s">
        <v>27</v>
      </c>
      <c r="L396" s="9" t="s">
        <v>27</v>
      </c>
      <c r="M396" s="9">
        <v>2013</v>
      </c>
      <c r="N396" s="9" t="s">
        <v>31</v>
      </c>
      <c r="O396" s="9" t="s">
        <v>31</v>
      </c>
      <c r="P396" s="9">
        <v>2035</v>
      </c>
      <c r="Q396" s="9" t="s">
        <v>32</v>
      </c>
      <c r="R396" s="17">
        <v>0.70815354552499998</v>
      </c>
      <c r="S396" s="9">
        <v>2035</v>
      </c>
      <c r="T396" s="9" t="s">
        <v>27</v>
      </c>
      <c r="U396" s="9" t="s">
        <v>1599</v>
      </c>
      <c r="V396" s="9" t="s">
        <v>1600</v>
      </c>
      <c r="W396" s="9"/>
      <c r="X396" s="9" t="s">
        <v>1601</v>
      </c>
    </row>
    <row r="397" spans="1:24" ht="60">
      <c r="A397" s="9" t="s">
        <v>1596</v>
      </c>
      <c r="B397" s="9" t="s">
        <v>70</v>
      </c>
      <c r="C397" s="9" t="s">
        <v>288</v>
      </c>
      <c r="D397" s="9" t="s">
        <v>27</v>
      </c>
      <c r="E397" s="9" t="s">
        <v>1362</v>
      </c>
      <c r="F397" s="9" t="s">
        <v>1362</v>
      </c>
      <c r="G397" s="9" t="s">
        <v>1597</v>
      </c>
      <c r="H397" s="9" t="s">
        <v>1604</v>
      </c>
      <c r="I397" s="9" t="s">
        <v>27</v>
      </c>
      <c r="J397" s="15">
        <v>27722</v>
      </c>
      <c r="K397" s="16" t="s">
        <v>27</v>
      </c>
      <c r="L397" s="9" t="s">
        <v>27</v>
      </c>
      <c r="M397" s="9">
        <v>2013</v>
      </c>
      <c r="N397" s="9" t="s">
        <v>31</v>
      </c>
      <c r="O397" s="9" t="s">
        <v>31</v>
      </c>
      <c r="P397" s="9">
        <v>2035</v>
      </c>
      <c r="Q397" s="9" t="s">
        <v>32</v>
      </c>
      <c r="R397" s="17">
        <v>31.4908484133</v>
      </c>
      <c r="S397" s="9">
        <v>2035</v>
      </c>
      <c r="T397" s="9" t="s">
        <v>27</v>
      </c>
      <c r="U397" s="9" t="s">
        <v>1599</v>
      </c>
      <c r="V397" s="9" t="s">
        <v>1600</v>
      </c>
      <c r="W397" s="9"/>
      <c r="X397" s="9" t="s">
        <v>1601</v>
      </c>
    </row>
    <row r="398" spans="1:24" ht="60">
      <c r="A398" s="9" t="s">
        <v>1596</v>
      </c>
      <c r="B398" s="9" t="s">
        <v>70</v>
      </c>
      <c r="C398" s="9" t="s">
        <v>136</v>
      </c>
      <c r="D398" s="9" t="s">
        <v>27</v>
      </c>
      <c r="E398" s="9" t="s">
        <v>1363</v>
      </c>
      <c r="F398" s="9" t="s">
        <v>1363</v>
      </c>
      <c r="G398" s="9" t="s">
        <v>1597</v>
      </c>
      <c r="H398" s="9" t="s">
        <v>1598</v>
      </c>
      <c r="I398" s="9" t="s">
        <v>27</v>
      </c>
      <c r="J398" s="15">
        <v>3305</v>
      </c>
      <c r="K398" s="16" t="s">
        <v>27</v>
      </c>
      <c r="L398" s="9" t="s">
        <v>27</v>
      </c>
      <c r="M398" s="9">
        <v>2013</v>
      </c>
      <c r="N398" s="9" t="s">
        <v>31</v>
      </c>
      <c r="O398" s="9" t="s">
        <v>31</v>
      </c>
      <c r="P398" s="9">
        <v>2035</v>
      </c>
      <c r="Q398" s="9" t="s">
        <v>32</v>
      </c>
      <c r="R398" s="17">
        <v>1.64589899244</v>
      </c>
      <c r="S398" s="9">
        <v>2035</v>
      </c>
      <c r="T398" s="9" t="s">
        <v>27</v>
      </c>
      <c r="U398" s="9" t="s">
        <v>1599</v>
      </c>
      <c r="V398" s="9" t="s">
        <v>1600</v>
      </c>
      <c r="W398" s="9"/>
      <c r="X398" s="9" t="s">
        <v>1601</v>
      </c>
    </row>
    <row r="399" spans="1:24" ht="84">
      <c r="A399" s="9" t="s">
        <v>1596</v>
      </c>
      <c r="B399" s="9" t="s">
        <v>70</v>
      </c>
      <c r="C399" s="9" t="s">
        <v>288</v>
      </c>
      <c r="D399" s="9" t="s">
        <v>27</v>
      </c>
      <c r="E399" s="9" t="s">
        <v>1364</v>
      </c>
      <c r="F399" s="9" t="s">
        <v>1364</v>
      </c>
      <c r="G399" s="9" t="s">
        <v>1597</v>
      </c>
      <c r="H399" s="9" t="s">
        <v>1609</v>
      </c>
      <c r="I399" s="9" t="s">
        <v>27</v>
      </c>
      <c r="J399" s="15">
        <v>63766</v>
      </c>
      <c r="K399" s="16" t="s">
        <v>27</v>
      </c>
      <c r="L399" s="9" t="s">
        <v>27</v>
      </c>
      <c r="M399" s="9">
        <v>2013</v>
      </c>
      <c r="N399" s="9" t="s">
        <v>31</v>
      </c>
      <c r="O399" s="9" t="s">
        <v>31</v>
      </c>
      <c r="P399" s="9">
        <v>2035</v>
      </c>
      <c r="Q399" s="9" t="s">
        <v>32</v>
      </c>
      <c r="R399" s="17">
        <v>59.660166045400004</v>
      </c>
      <c r="S399" s="9">
        <v>2035</v>
      </c>
      <c r="T399" s="9" t="s">
        <v>27</v>
      </c>
      <c r="U399" s="9" t="s">
        <v>1599</v>
      </c>
      <c r="V399" s="9" t="s">
        <v>1600</v>
      </c>
      <c r="W399" s="9"/>
      <c r="X399" s="9" t="s">
        <v>1601</v>
      </c>
    </row>
    <row r="400" spans="1:24" ht="72">
      <c r="A400" s="9" t="s">
        <v>1596</v>
      </c>
      <c r="B400" s="9" t="s">
        <v>70</v>
      </c>
      <c r="C400" s="9" t="s">
        <v>266</v>
      </c>
      <c r="D400" s="9" t="s">
        <v>27</v>
      </c>
      <c r="E400" s="9" t="s">
        <v>683</v>
      </c>
      <c r="F400" s="9" t="s">
        <v>683</v>
      </c>
      <c r="G400" s="9" t="s">
        <v>1597</v>
      </c>
      <c r="H400" s="9" t="s">
        <v>1602</v>
      </c>
      <c r="I400" s="9" t="s">
        <v>27</v>
      </c>
      <c r="J400" s="15">
        <v>54192</v>
      </c>
      <c r="K400" s="16" t="s">
        <v>27</v>
      </c>
      <c r="L400" s="9" t="s">
        <v>27</v>
      </c>
      <c r="M400" s="9">
        <v>2013</v>
      </c>
      <c r="N400" s="9" t="s">
        <v>31</v>
      </c>
      <c r="O400" s="9" t="s">
        <v>31</v>
      </c>
      <c r="P400" s="9">
        <v>2035</v>
      </c>
      <c r="Q400" s="9" t="s">
        <v>32</v>
      </c>
      <c r="R400" s="17">
        <v>60.988587150600004</v>
      </c>
      <c r="S400" s="9">
        <v>2035</v>
      </c>
      <c r="T400" s="9" t="s">
        <v>27</v>
      </c>
      <c r="U400" s="9" t="s">
        <v>1599</v>
      </c>
      <c r="V400" s="9" t="s">
        <v>1600</v>
      </c>
      <c r="W400" s="9"/>
      <c r="X400" s="9" t="s">
        <v>1601</v>
      </c>
    </row>
    <row r="401" spans="1:24" ht="72">
      <c r="A401" s="9" t="s">
        <v>1596</v>
      </c>
      <c r="B401" s="9" t="s">
        <v>70</v>
      </c>
      <c r="C401" s="9" t="s">
        <v>229</v>
      </c>
      <c r="D401" s="9" t="s">
        <v>27</v>
      </c>
      <c r="E401" s="9" t="s">
        <v>685</v>
      </c>
      <c r="F401" s="9" t="s">
        <v>685</v>
      </c>
      <c r="G401" s="9" t="s">
        <v>1597</v>
      </c>
      <c r="H401" s="9" t="s">
        <v>1602</v>
      </c>
      <c r="I401" s="9" t="s">
        <v>27</v>
      </c>
      <c r="J401" s="15">
        <v>3566</v>
      </c>
      <c r="K401" s="16" t="s">
        <v>27</v>
      </c>
      <c r="L401" s="9" t="s">
        <v>27</v>
      </c>
      <c r="M401" s="9">
        <v>2013</v>
      </c>
      <c r="N401" s="9" t="s">
        <v>31</v>
      </c>
      <c r="O401" s="9" t="s">
        <v>31</v>
      </c>
      <c r="P401" s="9">
        <v>2035</v>
      </c>
      <c r="Q401" s="9" t="s">
        <v>32</v>
      </c>
      <c r="R401" s="17">
        <v>2.3485913469699997</v>
      </c>
      <c r="S401" s="9">
        <v>2035</v>
      </c>
      <c r="T401" s="9" t="s">
        <v>27</v>
      </c>
      <c r="U401" s="9" t="s">
        <v>1599</v>
      </c>
      <c r="V401" s="9" t="s">
        <v>1600</v>
      </c>
      <c r="W401" s="9"/>
      <c r="X401" s="9" t="s">
        <v>1601</v>
      </c>
    </row>
    <row r="402" spans="1:24" ht="60">
      <c r="A402" s="9" t="s">
        <v>1596</v>
      </c>
      <c r="B402" s="9" t="s">
        <v>70</v>
      </c>
      <c r="C402" s="9" t="s">
        <v>266</v>
      </c>
      <c r="D402" s="9" t="s">
        <v>27</v>
      </c>
      <c r="E402" s="9" t="s">
        <v>687</v>
      </c>
      <c r="F402" s="9" t="s">
        <v>687</v>
      </c>
      <c r="G402" s="9" t="s">
        <v>1597</v>
      </c>
      <c r="H402" s="9" t="s">
        <v>1598</v>
      </c>
      <c r="I402" s="9" t="s">
        <v>27</v>
      </c>
      <c r="J402" s="15">
        <v>4555</v>
      </c>
      <c r="K402" s="16" t="s">
        <v>27</v>
      </c>
      <c r="L402" s="9" t="s">
        <v>27</v>
      </c>
      <c r="M402" s="9">
        <v>2013</v>
      </c>
      <c r="N402" s="9" t="s">
        <v>31</v>
      </c>
      <c r="O402" s="9" t="s">
        <v>31</v>
      </c>
      <c r="P402" s="9">
        <v>2035</v>
      </c>
      <c r="Q402" s="9" t="s">
        <v>32</v>
      </c>
      <c r="R402" s="17">
        <v>8.6931065704900004</v>
      </c>
      <c r="S402" s="9">
        <v>2035</v>
      </c>
      <c r="T402" s="9" t="s">
        <v>27</v>
      </c>
      <c r="U402" s="9" t="s">
        <v>1599</v>
      </c>
      <c r="V402" s="9" t="s">
        <v>1600</v>
      </c>
      <c r="W402" s="9"/>
      <c r="X402" s="9" t="s">
        <v>1601</v>
      </c>
    </row>
    <row r="403" spans="1:24" ht="60">
      <c r="A403" s="9" t="s">
        <v>1596</v>
      </c>
      <c r="B403" s="9" t="s">
        <v>70</v>
      </c>
      <c r="C403" s="9" t="s">
        <v>247</v>
      </c>
      <c r="D403" s="9" t="s">
        <v>27</v>
      </c>
      <c r="E403" s="9" t="s">
        <v>1365</v>
      </c>
      <c r="F403" s="9" t="s">
        <v>1365</v>
      </c>
      <c r="G403" s="9" t="s">
        <v>1597</v>
      </c>
      <c r="H403" s="9" t="s">
        <v>1598</v>
      </c>
      <c r="I403" s="9" t="s">
        <v>27</v>
      </c>
      <c r="J403" s="15">
        <v>2785</v>
      </c>
      <c r="K403" s="16" t="s">
        <v>27</v>
      </c>
      <c r="L403" s="9" t="s">
        <v>27</v>
      </c>
      <c r="M403" s="9">
        <v>2013</v>
      </c>
      <c r="N403" s="9" t="s">
        <v>31</v>
      </c>
      <c r="O403" s="9" t="s">
        <v>31</v>
      </c>
      <c r="P403" s="9">
        <v>2035</v>
      </c>
      <c r="Q403" s="9" t="s">
        <v>32</v>
      </c>
      <c r="R403" s="17">
        <v>1.70164947326</v>
      </c>
      <c r="S403" s="9">
        <v>2035</v>
      </c>
      <c r="T403" s="9" t="s">
        <v>27</v>
      </c>
      <c r="U403" s="9" t="s">
        <v>1599</v>
      </c>
      <c r="V403" s="9" t="s">
        <v>1600</v>
      </c>
      <c r="W403" s="9"/>
      <c r="X403" s="9" t="s">
        <v>1601</v>
      </c>
    </row>
    <row r="404" spans="1:24" ht="72">
      <c r="A404" s="9" t="s">
        <v>1596</v>
      </c>
      <c r="B404" s="9" t="s">
        <v>70</v>
      </c>
      <c r="C404" s="9" t="s">
        <v>298</v>
      </c>
      <c r="D404" s="9" t="s">
        <v>27</v>
      </c>
      <c r="E404" s="9" t="s">
        <v>1366</v>
      </c>
      <c r="F404" s="9" t="s">
        <v>1366</v>
      </c>
      <c r="G404" s="9" t="s">
        <v>1597</v>
      </c>
      <c r="H404" s="9" t="s">
        <v>1602</v>
      </c>
      <c r="I404" s="9" t="s">
        <v>27</v>
      </c>
      <c r="J404" s="15">
        <v>4423</v>
      </c>
      <c r="K404" s="16" t="s">
        <v>27</v>
      </c>
      <c r="L404" s="9" t="s">
        <v>27</v>
      </c>
      <c r="M404" s="9">
        <v>2013</v>
      </c>
      <c r="N404" s="9" t="s">
        <v>31</v>
      </c>
      <c r="O404" s="9" t="s">
        <v>31</v>
      </c>
      <c r="P404" s="9">
        <v>2035</v>
      </c>
      <c r="Q404" s="9" t="s">
        <v>32</v>
      </c>
      <c r="R404" s="17">
        <v>5.7438632436399999</v>
      </c>
      <c r="S404" s="9">
        <v>2035</v>
      </c>
      <c r="T404" s="9" t="s">
        <v>27</v>
      </c>
      <c r="U404" s="9" t="s">
        <v>1599</v>
      </c>
      <c r="V404" s="9" t="s">
        <v>1600</v>
      </c>
      <c r="W404" s="9"/>
      <c r="X404" s="9" t="s">
        <v>1601</v>
      </c>
    </row>
    <row r="405" spans="1:24" ht="60">
      <c r="A405" s="9" t="s">
        <v>1596</v>
      </c>
      <c r="B405" s="9" t="s">
        <v>70</v>
      </c>
      <c r="C405" s="9" t="s">
        <v>346</v>
      </c>
      <c r="D405" s="9" t="s">
        <v>27</v>
      </c>
      <c r="E405" s="9" t="s">
        <v>1367</v>
      </c>
      <c r="F405" s="9" t="s">
        <v>1367</v>
      </c>
      <c r="G405" s="9" t="s">
        <v>1597</v>
      </c>
      <c r="H405" s="9" t="s">
        <v>1598</v>
      </c>
      <c r="I405" s="9" t="s">
        <v>27</v>
      </c>
      <c r="J405" s="15">
        <v>7443</v>
      </c>
      <c r="K405" s="16" t="s">
        <v>27</v>
      </c>
      <c r="L405" s="9" t="s">
        <v>27</v>
      </c>
      <c r="M405" s="9">
        <v>2013</v>
      </c>
      <c r="N405" s="9" t="s">
        <v>31</v>
      </c>
      <c r="O405" s="9" t="s">
        <v>31</v>
      </c>
      <c r="P405" s="9">
        <v>2035</v>
      </c>
      <c r="Q405" s="9" t="s">
        <v>32</v>
      </c>
      <c r="R405" s="17">
        <v>2.6415998889000001</v>
      </c>
      <c r="S405" s="9">
        <v>2035</v>
      </c>
      <c r="T405" s="9" t="s">
        <v>27</v>
      </c>
      <c r="U405" s="9" t="s">
        <v>1599</v>
      </c>
      <c r="V405" s="9" t="s">
        <v>1600</v>
      </c>
      <c r="W405" s="9"/>
      <c r="X405" s="9" t="s">
        <v>1601</v>
      </c>
    </row>
    <row r="406" spans="1:24" ht="60">
      <c r="A406" s="9" t="s">
        <v>1596</v>
      </c>
      <c r="B406" s="9" t="s">
        <v>70</v>
      </c>
      <c r="C406" s="9" t="s">
        <v>43</v>
      </c>
      <c r="D406" s="9" t="s">
        <v>27</v>
      </c>
      <c r="E406" s="9" t="s">
        <v>72</v>
      </c>
      <c r="F406" s="9" t="s">
        <v>72</v>
      </c>
      <c r="G406" s="9" t="s">
        <v>1597</v>
      </c>
      <c r="H406" s="9" t="s">
        <v>1598</v>
      </c>
      <c r="I406" s="9" t="s">
        <v>27</v>
      </c>
      <c r="J406" s="15">
        <v>4262</v>
      </c>
      <c r="K406" s="16" t="s">
        <v>27</v>
      </c>
      <c r="L406" s="9" t="s">
        <v>27</v>
      </c>
      <c r="M406" s="9">
        <v>2013</v>
      </c>
      <c r="N406" s="9" t="s">
        <v>31</v>
      </c>
      <c r="O406" s="9" t="s">
        <v>31</v>
      </c>
      <c r="P406" s="9">
        <v>2035</v>
      </c>
      <c r="Q406" s="9" t="s">
        <v>32</v>
      </c>
      <c r="R406" s="17">
        <v>6.0261108589899992</v>
      </c>
      <c r="S406" s="9">
        <v>2035</v>
      </c>
      <c r="T406" s="9" t="s">
        <v>27</v>
      </c>
      <c r="U406" s="9" t="s">
        <v>1599</v>
      </c>
      <c r="V406" s="9" t="s">
        <v>1600</v>
      </c>
      <c r="W406" s="9"/>
      <c r="X406" s="9" t="s">
        <v>1601</v>
      </c>
    </row>
    <row r="407" spans="1:24" ht="48">
      <c r="A407" s="9" t="s">
        <v>1596</v>
      </c>
      <c r="B407" s="9" t="s">
        <v>70</v>
      </c>
      <c r="C407" s="9" t="s">
        <v>241</v>
      </c>
      <c r="D407" s="9" t="s">
        <v>27</v>
      </c>
      <c r="E407" s="9" t="s">
        <v>689</v>
      </c>
      <c r="F407" s="9" t="s">
        <v>689</v>
      </c>
      <c r="G407" s="9" t="s">
        <v>1597</v>
      </c>
      <c r="H407" s="9" t="s">
        <v>1605</v>
      </c>
      <c r="I407" s="9" t="s">
        <v>27</v>
      </c>
      <c r="J407" s="15">
        <v>2664</v>
      </c>
      <c r="K407" s="16" t="s">
        <v>27</v>
      </c>
      <c r="L407" s="9" t="s">
        <v>27</v>
      </c>
      <c r="M407" s="9">
        <v>2013</v>
      </c>
      <c r="N407" s="9" t="s">
        <v>31</v>
      </c>
      <c r="O407" s="9" t="s">
        <v>31</v>
      </c>
      <c r="P407" s="9">
        <v>2035</v>
      </c>
      <c r="Q407" s="9" t="s">
        <v>32</v>
      </c>
      <c r="R407" s="17">
        <v>3.27980829417</v>
      </c>
      <c r="S407" s="9">
        <v>2035</v>
      </c>
      <c r="T407" s="9" t="s">
        <v>27</v>
      </c>
      <c r="U407" s="9" t="s">
        <v>1599</v>
      </c>
      <c r="V407" s="9" t="s">
        <v>1600</v>
      </c>
      <c r="W407" s="9"/>
      <c r="X407" s="9" t="s">
        <v>1601</v>
      </c>
    </row>
    <row r="408" spans="1:24" ht="72">
      <c r="A408" s="9" t="s">
        <v>1596</v>
      </c>
      <c r="B408" s="9" t="s">
        <v>70</v>
      </c>
      <c r="C408" s="9" t="s">
        <v>465</v>
      </c>
      <c r="D408" s="9" t="s">
        <v>27</v>
      </c>
      <c r="E408" s="9" t="s">
        <v>1023</v>
      </c>
      <c r="F408" s="9" t="s">
        <v>1023</v>
      </c>
      <c r="G408" s="9" t="s">
        <v>1597</v>
      </c>
      <c r="H408" s="9" t="s">
        <v>1602</v>
      </c>
      <c r="I408" s="9" t="s">
        <v>27</v>
      </c>
      <c r="J408" s="15">
        <v>17217</v>
      </c>
      <c r="K408" s="16" t="s">
        <v>27</v>
      </c>
      <c r="L408" s="9" t="s">
        <v>27</v>
      </c>
      <c r="M408" s="9">
        <v>2013</v>
      </c>
      <c r="N408" s="9" t="s">
        <v>31</v>
      </c>
      <c r="O408" s="9" t="s">
        <v>31</v>
      </c>
      <c r="P408" s="9">
        <v>2035</v>
      </c>
      <c r="Q408" s="9" t="s">
        <v>32</v>
      </c>
      <c r="R408" s="17">
        <v>6.4352562043199999</v>
      </c>
      <c r="S408" s="9">
        <v>2035</v>
      </c>
      <c r="T408" s="9" t="s">
        <v>27</v>
      </c>
      <c r="U408" s="9" t="s">
        <v>1599</v>
      </c>
      <c r="V408" s="9" t="s">
        <v>1600</v>
      </c>
      <c r="W408" s="9"/>
      <c r="X408" s="9" t="s">
        <v>1601</v>
      </c>
    </row>
    <row r="409" spans="1:24" ht="60">
      <c r="A409" s="9" t="s">
        <v>1596</v>
      </c>
      <c r="B409" s="9" t="s">
        <v>70</v>
      </c>
      <c r="C409" s="9" t="s">
        <v>276</v>
      </c>
      <c r="D409" s="9" t="s">
        <v>27</v>
      </c>
      <c r="E409" s="9" t="s">
        <v>1368</v>
      </c>
      <c r="F409" s="9" t="s">
        <v>1368</v>
      </c>
      <c r="G409" s="9" t="s">
        <v>1597</v>
      </c>
      <c r="H409" s="9" t="s">
        <v>1598</v>
      </c>
      <c r="I409" s="9" t="s">
        <v>27</v>
      </c>
      <c r="J409" s="15">
        <v>3232</v>
      </c>
      <c r="K409" s="16" t="s">
        <v>27</v>
      </c>
      <c r="L409" s="9" t="s">
        <v>27</v>
      </c>
      <c r="M409" s="9">
        <v>2013</v>
      </c>
      <c r="N409" s="9" t="s">
        <v>31</v>
      </c>
      <c r="O409" s="9" t="s">
        <v>31</v>
      </c>
      <c r="P409" s="9">
        <v>2035</v>
      </c>
      <c r="Q409" s="9" t="s">
        <v>32</v>
      </c>
      <c r="R409" s="17">
        <v>1.4438905986599999</v>
      </c>
      <c r="S409" s="9">
        <v>2035</v>
      </c>
      <c r="T409" s="9" t="s">
        <v>27</v>
      </c>
      <c r="U409" s="9" t="s">
        <v>1599</v>
      </c>
      <c r="V409" s="9" t="s">
        <v>1600</v>
      </c>
      <c r="W409" s="9"/>
      <c r="X409" s="9" t="s">
        <v>1601</v>
      </c>
    </row>
    <row r="410" spans="1:24" ht="60">
      <c r="A410" s="9" t="s">
        <v>1596</v>
      </c>
      <c r="B410" s="9" t="s">
        <v>70</v>
      </c>
      <c r="C410" s="9" t="s">
        <v>465</v>
      </c>
      <c r="D410" s="9" t="s">
        <v>27</v>
      </c>
      <c r="E410" s="9" t="s">
        <v>691</v>
      </c>
      <c r="F410" s="9" t="s">
        <v>691</v>
      </c>
      <c r="G410" s="9" t="s">
        <v>1597</v>
      </c>
      <c r="H410" s="9" t="s">
        <v>1604</v>
      </c>
      <c r="I410" s="9" t="s">
        <v>27</v>
      </c>
      <c r="J410" s="15">
        <v>9796</v>
      </c>
      <c r="K410" s="16" t="s">
        <v>27</v>
      </c>
      <c r="L410" s="9" t="s">
        <v>27</v>
      </c>
      <c r="M410" s="9">
        <v>2013</v>
      </c>
      <c r="N410" s="9" t="s">
        <v>31</v>
      </c>
      <c r="O410" s="9" t="s">
        <v>31</v>
      </c>
      <c r="P410" s="9">
        <v>2035</v>
      </c>
      <c r="Q410" s="9" t="s">
        <v>32</v>
      </c>
      <c r="R410" s="17">
        <v>2.8253137132499999</v>
      </c>
      <c r="S410" s="9">
        <v>2035</v>
      </c>
      <c r="T410" s="9" t="s">
        <v>27</v>
      </c>
      <c r="U410" s="9" t="s">
        <v>1599</v>
      </c>
      <c r="V410" s="9" t="s">
        <v>1600</v>
      </c>
      <c r="W410" s="9"/>
      <c r="X410" s="9" t="s">
        <v>1601</v>
      </c>
    </row>
    <row r="411" spans="1:24" ht="60">
      <c r="A411" s="9" t="s">
        <v>1596</v>
      </c>
      <c r="B411" s="9" t="s">
        <v>70</v>
      </c>
      <c r="C411" s="9" t="s">
        <v>252</v>
      </c>
      <c r="D411" s="9" t="s">
        <v>27</v>
      </c>
      <c r="E411" s="9" t="s">
        <v>693</v>
      </c>
      <c r="F411" s="9" t="s">
        <v>693</v>
      </c>
      <c r="G411" s="9" t="s">
        <v>1597</v>
      </c>
      <c r="H411" s="9" t="s">
        <v>1598</v>
      </c>
      <c r="I411" s="9" t="s">
        <v>27</v>
      </c>
      <c r="J411" s="15">
        <v>2295</v>
      </c>
      <c r="K411" s="16" t="s">
        <v>27</v>
      </c>
      <c r="L411" s="9" t="s">
        <v>27</v>
      </c>
      <c r="M411" s="9">
        <v>2013</v>
      </c>
      <c r="N411" s="9" t="s">
        <v>31</v>
      </c>
      <c r="O411" s="9" t="s">
        <v>31</v>
      </c>
      <c r="P411" s="9">
        <v>2035</v>
      </c>
      <c r="Q411" s="9" t="s">
        <v>32</v>
      </c>
      <c r="R411" s="17">
        <v>2.9303029173300001</v>
      </c>
      <c r="S411" s="9">
        <v>2035</v>
      </c>
      <c r="T411" s="9" t="s">
        <v>27</v>
      </c>
      <c r="U411" s="9" t="s">
        <v>1599</v>
      </c>
      <c r="V411" s="9" t="s">
        <v>1600</v>
      </c>
      <c r="W411" s="9"/>
      <c r="X411" s="9" t="s">
        <v>1601</v>
      </c>
    </row>
    <row r="412" spans="1:24" ht="60">
      <c r="A412" s="9" t="s">
        <v>1596</v>
      </c>
      <c r="B412" s="9" t="s">
        <v>70</v>
      </c>
      <c r="C412" s="9" t="s">
        <v>323</v>
      </c>
      <c r="D412" s="9" t="s">
        <v>27</v>
      </c>
      <c r="E412" s="9" t="s">
        <v>695</v>
      </c>
      <c r="F412" s="9" t="s">
        <v>695</v>
      </c>
      <c r="G412" s="9" t="s">
        <v>1597</v>
      </c>
      <c r="H412" s="9" t="s">
        <v>1598</v>
      </c>
      <c r="I412" s="9" t="s">
        <v>27</v>
      </c>
      <c r="J412" s="15">
        <v>78688</v>
      </c>
      <c r="K412" s="16" t="s">
        <v>27</v>
      </c>
      <c r="L412" s="9" t="s">
        <v>27</v>
      </c>
      <c r="M412" s="9">
        <v>2013</v>
      </c>
      <c r="N412" s="9" t="s">
        <v>31</v>
      </c>
      <c r="O412" s="9" t="s">
        <v>31</v>
      </c>
      <c r="P412" s="9">
        <v>2035</v>
      </c>
      <c r="Q412" s="9" t="s">
        <v>32</v>
      </c>
      <c r="R412" s="17">
        <v>24.6431637966</v>
      </c>
      <c r="S412" s="9">
        <v>2035</v>
      </c>
      <c r="T412" s="9" t="s">
        <v>27</v>
      </c>
      <c r="U412" s="9" t="s">
        <v>1599</v>
      </c>
      <c r="V412" s="9" t="s">
        <v>1600</v>
      </c>
      <c r="W412" s="9"/>
      <c r="X412" s="9" t="s">
        <v>1601</v>
      </c>
    </row>
    <row r="413" spans="1:24" ht="60">
      <c r="A413" s="9" t="s">
        <v>1596</v>
      </c>
      <c r="B413" s="9" t="s">
        <v>70</v>
      </c>
      <c r="C413" s="9" t="s">
        <v>372</v>
      </c>
      <c r="D413" s="9" t="s">
        <v>27</v>
      </c>
      <c r="E413" s="9" t="s">
        <v>1025</v>
      </c>
      <c r="F413" s="9" t="s">
        <v>1025</v>
      </c>
      <c r="G413" s="9" t="s">
        <v>1597</v>
      </c>
      <c r="H413" s="9" t="s">
        <v>1604</v>
      </c>
      <c r="I413" s="9" t="s">
        <v>27</v>
      </c>
      <c r="J413" s="15">
        <v>41503</v>
      </c>
      <c r="K413" s="16" t="s">
        <v>27</v>
      </c>
      <c r="L413" s="9" t="s">
        <v>27</v>
      </c>
      <c r="M413" s="9">
        <v>2013</v>
      </c>
      <c r="N413" s="9" t="s">
        <v>31</v>
      </c>
      <c r="O413" s="9" t="s">
        <v>31</v>
      </c>
      <c r="P413" s="9">
        <v>2035</v>
      </c>
      <c r="Q413" s="9" t="s">
        <v>32</v>
      </c>
      <c r="R413" s="17">
        <v>12.562778635600001</v>
      </c>
      <c r="S413" s="9">
        <v>2035</v>
      </c>
      <c r="T413" s="9" t="s">
        <v>27</v>
      </c>
      <c r="U413" s="9" t="s">
        <v>1599</v>
      </c>
      <c r="V413" s="9" t="s">
        <v>1600</v>
      </c>
      <c r="W413" s="9"/>
      <c r="X413" s="9" t="s">
        <v>1601</v>
      </c>
    </row>
    <row r="414" spans="1:24" ht="48">
      <c r="A414" s="9" t="s">
        <v>1596</v>
      </c>
      <c r="B414" s="9" t="s">
        <v>70</v>
      </c>
      <c r="C414" s="9" t="s">
        <v>43</v>
      </c>
      <c r="D414" s="9" t="s">
        <v>27</v>
      </c>
      <c r="E414" s="9" t="s">
        <v>1369</v>
      </c>
      <c r="F414" s="9" t="s">
        <v>1369</v>
      </c>
      <c r="G414" s="9" t="s">
        <v>1597</v>
      </c>
      <c r="H414" s="9" t="s">
        <v>1603</v>
      </c>
      <c r="I414" s="9" t="s">
        <v>27</v>
      </c>
      <c r="J414" s="15">
        <v>2659</v>
      </c>
      <c r="K414" s="16" t="s">
        <v>27</v>
      </c>
      <c r="L414" s="9" t="s">
        <v>27</v>
      </c>
      <c r="M414" s="9">
        <v>2013</v>
      </c>
      <c r="N414" s="9" t="s">
        <v>31</v>
      </c>
      <c r="O414" s="9" t="s">
        <v>31</v>
      </c>
      <c r="P414" s="9">
        <v>2035</v>
      </c>
      <c r="Q414" s="9" t="s">
        <v>32</v>
      </c>
      <c r="R414" s="17">
        <v>2.9345915141400001</v>
      </c>
      <c r="S414" s="9">
        <v>2035</v>
      </c>
      <c r="T414" s="9" t="s">
        <v>27</v>
      </c>
      <c r="U414" s="9" t="s">
        <v>1599</v>
      </c>
      <c r="V414" s="9" t="s">
        <v>1600</v>
      </c>
      <c r="W414" s="9"/>
      <c r="X414" s="9" t="s">
        <v>1601</v>
      </c>
    </row>
    <row r="415" spans="1:24" ht="60">
      <c r="A415" s="9" t="s">
        <v>1596</v>
      </c>
      <c r="B415" s="9" t="s">
        <v>70</v>
      </c>
      <c r="C415" s="9" t="s">
        <v>465</v>
      </c>
      <c r="D415" s="9" t="s">
        <v>27</v>
      </c>
      <c r="E415" s="9" t="s">
        <v>1370</v>
      </c>
      <c r="F415" s="9" t="s">
        <v>1370</v>
      </c>
      <c r="G415" s="9" t="s">
        <v>1597</v>
      </c>
      <c r="H415" s="9" t="s">
        <v>1598</v>
      </c>
      <c r="I415" s="9" t="s">
        <v>27</v>
      </c>
      <c r="J415" s="15">
        <v>8277</v>
      </c>
      <c r="K415" s="16" t="s">
        <v>27</v>
      </c>
      <c r="L415" s="9" t="s">
        <v>27</v>
      </c>
      <c r="M415" s="9">
        <v>2013</v>
      </c>
      <c r="N415" s="9" t="s">
        <v>31</v>
      </c>
      <c r="O415" s="9" t="s">
        <v>31</v>
      </c>
      <c r="P415" s="9">
        <v>2035</v>
      </c>
      <c r="Q415" s="9" t="s">
        <v>32</v>
      </c>
      <c r="R415" s="17">
        <v>4.7690647792599998</v>
      </c>
      <c r="S415" s="9">
        <v>2035</v>
      </c>
      <c r="T415" s="9" t="s">
        <v>27</v>
      </c>
      <c r="U415" s="9" t="s">
        <v>1599</v>
      </c>
      <c r="V415" s="9" t="s">
        <v>1600</v>
      </c>
      <c r="W415" s="9"/>
      <c r="X415" s="9" t="s">
        <v>1601</v>
      </c>
    </row>
    <row r="416" spans="1:24" ht="60">
      <c r="A416" s="9" t="s">
        <v>1596</v>
      </c>
      <c r="B416" s="9" t="s">
        <v>70</v>
      </c>
      <c r="C416" s="9" t="s">
        <v>298</v>
      </c>
      <c r="D416" s="9" t="s">
        <v>27</v>
      </c>
      <c r="E416" s="9" t="s">
        <v>1371</v>
      </c>
      <c r="F416" s="9" t="s">
        <v>1371</v>
      </c>
      <c r="G416" s="9" t="s">
        <v>1597</v>
      </c>
      <c r="H416" s="9" t="s">
        <v>1598</v>
      </c>
      <c r="I416" s="9" t="s">
        <v>27</v>
      </c>
      <c r="J416" s="15">
        <v>2241</v>
      </c>
      <c r="K416" s="16" t="s">
        <v>27</v>
      </c>
      <c r="L416" s="9" t="s">
        <v>27</v>
      </c>
      <c r="M416" s="9">
        <v>2013</v>
      </c>
      <c r="N416" s="9" t="s">
        <v>31</v>
      </c>
      <c r="O416" s="9" t="s">
        <v>31</v>
      </c>
      <c r="P416" s="9">
        <v>2035</v>
      </c>
      <c r="Q416" s="9" t="s">
        <v>32</v>
      </c>
      <c r="R416" s="17">
        <v>2.7323897516200004</v>
      </c>
      <c r="S416" s="9">
        <v>2035</v>
      </c>
      <c r="T416" s="9" t="s">
        <v>27</v>
      </c>
      <c r="U416" s="9" t="s">
        <v>1599</v>
      </c>
      <c r="V416" s="9" t="s">
        <v>1600</v>
      </c>
      <c r="W416" s="9"/>
      <c r="X416" s="9" t="s">
        <v>1601</v>
      </c>
    </row>
    <row r="417" spans="1:24" ht="48">
      <c r="A417" s="9" t="s">
        <v>1596</v>
      </c>
      <c r="B417" s="9" t="s">
        <v>70</v>
      </c>
      <c r="C417" s="9" t="s">
        <v>136</v>
      </c>
      <c r="D417" s="9" t="s">
        <v>27</v>
      </c>
      <c r="E417" s="9" t="s">
        <v>1372</v>
      </c>
      <c r="F417" s="9" t="s">
        <v>1372</v>
      </c>
      <c r="G417" s="9" t="s">
        <v>1597</v>
      </c>
      <c r="H417" s="9" t="s">
        <v>1603</v>
      </c>
      <c r="I417" s="9" t="s">
        <v>27</v>
      </c>
      <c r="J417" s="15">
        <v>3407</v>
      </c>
      <c r="K417" s="16" t="s">
        <v>27</v>
      </c>
      <c r="L417" s="9" t="s">
        <v>27</v>
      </c>
      <c r="M417" s="9">
        <v>2013</v>
      </c>
      <c r="N417" s="9" t="s">
        <v>31</v>
      </c>
      <c r="O417" s="9" t="s">
        <v>31</v>
      </c>
      <c r="P417" s="9">
        <v>2035</v>
      </c>
      <c r="Q417" s="9" t="s">
        <v>32</v>
      </c>
      <c r="R417" s="17">
        <v>4.4938934967300002</v>
      </c>
      <c r="S417" s="9">
        <v>2035</v>
      </c>
      <c r="T417" s="9" t="s">
        <v>27</v>
      </c>
      <c r="U417" s="9" t="s">
        <v>1599</v>
      </c>
      <c r="V417" s="9" t="s">
        <v>1600</v>
      </c>
      <c r="W417" s="9"/>
      <c r="X417" s="9" t="s">
        <v>1601</v>
      </c>
    </row>
    <row r="418" spans="1:24" ht="72">
      <c r="A418" s="9" t="s">
        <v>1596</v>
      </c>
      <c r="B418" s="9" t="s">
        <v>70</v>
      </c>
      <c r="C418" s="9" t="s">
        <v>122</v>
      </c>
      <c r="D418" s="9" t="s">
        <v>27</v>
      </c>
      <c r="E418" s="9" t="s">
        <v>1373</v>
      </c>
      <c r="F418" s="9" t="s">
        <v>1373</v>
      </c>
      <c r="G418" s="9" t="s">
        <v>1597</v>
      </c>
      <c r="H418" s="9" t="s">
        <v>1602</v>
      </c>
      <c r="I418" s="9" t="s">
        <v>27</v>
      </c>
      <c r="J418" s="15">
        <v>3112</v>
      </c>
      <c r="K418" s="16" t="s">
        <v>27</v>
      </c>
      <c r="L418" s="9" t="s">
        <v>27</v>
      </c>
      <c r="M418" s="9">
        <v>2013</v>
      </c>
      <c r="N418" s="9" t="s">
        <v>31</v>
      </c>
      <c r="O418" s="9" t="s">
        <v>31</v>
      </c>
      <c r="P418" s="9">
        <v>2035</v>
      </c>
      <c r="Q418" s="9" t="s">
        <v>32</v>
      </c>
      <c r="R418" s="17">
        <v>3.3944524114600001</v>
      </c>
      <c r="S418" s="9">
        <v>2035</v>
      </c>
      <c r="T418" s="9" t="s">
        <v>27</v>
      </c>
      <c r="U418" s="9" t="s">
        <v>1599</v>
      </c>
      <c r="V418" s="9" t="s">
        <v>1600</v>
      </c>
      <c r="W418" s="9"/>
      <c r="X418" s="9" t="s">
        <v>1601</v>
      </c>
    </row>
    <row r="419" spans="1:24" ht="48">
      <c r="A419" s="9" t="s">
        <v>1596</v>
      </c>
      <c r="B419" s="9" t="s">
        <v>70</v>
      </c>
      <c r="C419" s="9" t="s">
        <v>241</v>
      </c>
      <c r="D419" s="9" t="s">
        <v>27</v>
      </c>
      <c r="E419" s="9" t="s">
        <v>1431</v>
      </c>
      <c r="F419" s="9" t="s">
        <v>1431</v>
      </c>
      <c r="G419" s="9" t="s">
        <v>1597</v>
      </c>
      <c r="H419" s="9" t="s">
        <v>1605</v>
      </c>
      <c r="I419" s="9" t="s">
        <v>27</v>
      </c>
      <c r="J419" s="15">
        <v>3164</v>
      </c>
      <c r="K419" s="16" t="s">
        <v>27</v>
      </c>
      <c r="L419" s="9" t="s">
        <v>27</v>
      </c>
      <c r="M419" s="9">
        <v>2013</v>
      </c>
      <c r="N419" s="9" t="s">
        <v>31</v>
      </c>
      <c r="O419" s="9" t="s">
        <v>31</v>
      </c>
      <c r="P419" s="9">
        <v>2035</v>
      </c>
      <c r="Q419" s="9" t="s">
        <v>32</v>
      </c>
      <c r="R419" s="17">
        <v>1.52963827795</v>
      </c>
      <c r="S419" s="9">
        <v>2035</v>
      </c>
      <c r="T419" s="9" t="s">
        <v>27</v>
      </c>
      <c r="U419" s="9" t="s">
        <v>1599</v>
      </c>
      <c r="V419" s="9" t="s">
        <v>1600</v>
      </c>
      <c r="W419" s="9"/>
      <c r="X419" s="9" t="s">
        <v>1601</v>
      </c>
    </row>
    <row r="420" spans="1:24" ht="72">
      <c r="A420" s="9" t="s">
        <v>1596</v>
      </c>
      <c r="B420" s="9" t="s">
        <v>70</v>
      </c>
      <c r="C420" s="9" t="s">
        <v>247</v>
      </c>
      <c r="D420" s="9" t="s">
        <v>27</v>
      </c>
      <c r="E420" s="9" t="s">
        <v>1374</v>
      </c>
      <c r="F420" s="9" t="s">
        <v>1374</v>
      </c>
      <c r="G420" s="9" t="s">
        <v>1597</v>
      </c>
      <c r="H420" s="9" t="s">
        <v>1602</v>
      </c>
      <c r="I420" s="9" t="s">
        <v>27</v>
      </c>
      <c r="J420" s="15">
        <v>29288</v>
      </c>
      <c r="K420" s="16" t="s">
        <v>27</v>
      </c>
      <c r="L420" s="9" t="s">
        <v>27</v>
      </c>
      <c r="M420" s="9">
        <v>2013</v>
      </c>
      <c r="N420" s="9" t="s">
        <v>31</v>
      </c>
      <c r="O420" s="9" t="s">
        <v>31</v>
      </c>
      <c r="P420" s="9">
        <v>2035</v>
      </c>
      <c r="Q420" s="9" t="s">
        <v>32</v>
      </c>
      <c r="R420" s="17">
        <v>27.216653700399998</v>
      </c>
      <c r="S420" s="9">
        <v>2035</v>
      </c>
      <c r="T420" s="9" t="s">
        <v>27</v>
      </c>
      <c r="U420" s="9" t="s">
        <v>1599</v>
      </c>
      <c r="V420" s="9" t="s">
        <v>1600</v>
      </c>
      <c r="W420" s="9"/>
      <c r="X420" s="9" t="s">
        <v>1601</v>
      </c>
    </row>
    <row r="421" spans="1:24" ht="60">
      <c r="A421" s="9" t="s">
        <v>1596</v>
      </c>
      <c r="B421" s="9" t="s">
        <v>70</v>
      </c>
      <c r="C421" s="9" t="s">
        <v>294</v>
      </c>
      <c r="D421" s="9" t="s">
        <v>27</v>
      </c>
      <c r="E421" s="9" t="s">
        <v>335</v>
      </c>
      <c r="F421" s="9" t="s">
        <v>335</v>
      </c>
      <c r="G421" s="9" t="s">
        <v>1597</v>
      </c>
      <c r="H421" s="9" t="s">
        <v>1606</v>
      </c>
      <c r="I421" s="9" t="s">
        <v>27</v>
      </c>
      <c r="J421" s="15">
        <v>601017</v>
      </c>
      <c r="K421" s="16" t="s">
        <v>27</v>
      </c>
      <c r="L421" s="9" t="s">
        <v>27</v>
      </c>
      <c r="M421" s="9">
        <v>2013</v>
      </c>
      <c r="N421" s="9" t="s">
        <v>31</v>
      </c>
      <c r="O421" s="9" t="s">
        <v>31</v>
      </c>
      <c r="P421" s="9">
        <v>2035</v>
      </c>
      <c r="Q421" s="9" t="s">
        <v>32</v>
      </c>
      <c r="R421" s="17">
        <v>277.75558370300001</v>
      </c>
      <c r="S421" s="9">
        <v>2035</v>
      </c>
      <c r="T421" s="9" t="s">
        <v>27</v>
      </c>
      <c r="U421" s="9" t="s">
        <v>1599</v>
      </c>
      <c r="V421" s="9" t="s">
        <v>1600</v>
      </c>
      <c r="W421" s="9"/>
      <c r="X421" s="9" t="s">
        <v>1601</v>
      </c>
    </row>
    <row r="422" spans="1:24" ht="60">
      <c r="A422" s="9" t="s">
        <v>1596</v>
      </c>
      <c r="B422" s="9" t="s">
        <v>70</v>
      </c>
      <c r="C422" s="9" t="s">
        <v>288</v>
      </c>
      <c r="D422" s="9" t="s">
        <v>27</v>
      </c>
      <c r="E422" s="9" t="s">
        <v>1027</v>
      </c>
      <c r="F422" s="9" t="s">
        <v>1027</v>
      </c>
      <c r="G422" s="9" t="s">
        <v>1597</v>
      </c>
      <c r="H422" s="9" t="s">
        <v>1604</v>
      </c>
      <c r="I422" s="9" t="s">
        <v>27</v>
      </c>
      <c r="J422" s="15">
        <v>2806</v>
      </c>
      <c r="K422" s="16" t="s">
        <v>27</v>
      </c>
      <c r="L422" s="9" t="s">
        <v>27</v>
      </c>
      <c r="M422" s="9">
        <v>2013</v>
      </c>
      <c r="N422" s="9" t="s">
        <v>31</v>
      </c>
      <c r="O422" s="9" t="s">
        <v>31</v>
      </c>
      <c r="P422" s="9">
        <v>2035</v>
      </c>
      <c r="Q422" s="9" t="s">
        <v>32</v>
      </c>
      <c r="R422" s="17">
        <v>3.1341726965999999</v>
      </c>
      <c r="S422" s="9">
        <v>2035</v>
      </c>
      <c r="T422" s="9" t="s">
        <v>27</v>
      </c>
      <c r="U422" s="9" t="s">
        <v>1599</v>
      </c>
      <c r="V422" s="9" t="s">
        <v>1600</v>
      </c>
      <c r="W422" s="9"/>
      <c r="X422" s="9" t="s">
        <v>1601</v>
      </c>
    </row>
    <row r="423" spans="1:24" ht="60">
      <c r="A423" s="9" t="s">
        <v>1596</v>
      </c>
      <c r="B423" s="9" t="s">
        <v>70</v>
      </c>
      <c r="C423" s="9" t="s">
        <v>270</v>
      </c>
      <c r="D423" s="9" t="s">
        <v>27</v>
      </c>
      <c r="E423" s="9" t="s">
        <v>1375</v>
      </c>
      <c r="F423" s="9" t="s">
        <v>1375</v>
      </c>
      <c r="G423" s="9" t="s">
        <v>1597</v>
      </c>
      <c r="H423" s="9" t="s">
        <v>1598</v>
      </c>
      <c r="I423" s="9" t="s">
        <v>27</v>
      </c>
      <c r="J423" s="15">
        <v>8119</v>
      </c>
      <c r="K423" s="16" t="s">
        <v>27</v>
      </c>
      <c r="L423" s="9" t="s">
        <v>27</v>
      </c>
      <c r="M423" s="9">
        <v>2013</v>
      </c>
      <c r="N423" s="9" t="s">
        <v>31</v>
      </c>
      <c r="O423" s="9" t="s">
        <v>31</v>
      </c>
      <c r="P423" s="9">
        <v>2035</v>
      </c>
      <c r="Q423" s="9" t="s">
        <v>32</v>
      </c>
      <c r="R423" s="17">
        <v>7.7442012483799996</v>
      </c>
      <c r="S423" s="9">
        <v>2035</v>
      </c>
      <c r="T423" s="9" t="s">
        <v>27</v>
      </c>
      <c r="U423" s="9" t="s">
        <v>1599</v>
      </c>
      <c r="V423" s="9" t="s">
        <v>1600</v>
      </c>
      <c r="W423" s="9"/>
      <c r="X423" s="9" t="s">
        <v>1601</v>
      </c>
    </row>
    <row r="424" spans="1:24" ht="60">
      <c r="A424" s="9" t="s">
        <v>1596</v>
      </c>
      <c r="B424" s="9" t="s">
        <v>70</v>
      </c>
      <c r="C424" s="9" t="s">
        <v>266</v>
      </c>
      <c r="D424" s="9" t="s">
        <v>27</v>
      </c>
      <c r="E424" s="9" t="s">
        <v>1376</v>
      </c>
      <c r="F424" s="9" t="s">
        <v>1376</v>
      </c>
      <c r="G424" s="9" t="s">
        <v>1597</v>
      </c>
      <c r="H424" s="9" t="s">
        <v>1598</v>
      </c>
      <c r="I424" s="9" t="s">
        <v>27</v>
      </c>
      <c r="J424" s="15">
        <v>3314</v>
      </c>
      <c r="K424" s="16" t="s">
        <v>27</v>
      </c>
      <c r="L424" s="9" t="s">
        <v>27</v>
      </c>
      <c r="M424" s="9">
        <v>2013</v>
      </c>
      <c r="N424" s="9" t="s">
        <v>31</v>
      </c>
      <c r="O424" s="9" t="s">
        <v>31</v>
      </c>
      <c r="P424" s="9">
        <v>2035</v>
      </c>
      <c r="Q424" s="9" t="s">
        <v>32</v>
      </c>
      <c r="R424" s="17">
        <v>6.0561228224600008</v>
      </c>
      <c r="S424" s="9">
        <v>2035</v>
      </c>
      <c r="T424" s="9" t="s">
        <v>27</v>
      </c>
      <c r="U424" s="9" t="s">
        <v>1599</v>
      </c>
      <c r="V424" s="9" t="s">
        <v>1600</v>
      </c>
      <c r="W424" s="9"/>
      <c r="X424" s="9" t="s">
        <v>1601</v>
      </c>
    </row>
    <row r="425" spans="1:24" ht="72">
      <c r="A425" s="9" t="s">
        <v>1596</v>
      </c>
      <c r="B425" s="9" t="s">
        <v>70</v>
      </c>
      <c r="C425" s="9" t="s">
        <v>590</v>
      </c>
      <c r="D425" s="9" t="s">
        <v>27</v>
      </c>
      <c r="E425" s="9" t="s">
        <v>1377</v>
      </c>
      <c r="F425" s="9" t="s">
        <v>1377</v>
      </c>
      <c r="G425" s="9" t="s">
        <v>1597</v>
      </c>
      <c r="H425" s="9" t="s">
        <v>1602</v>
      </c>
      <c r="I425" s="9" t="s">
        <v>27</v>
      </c>
      <c r="J425" s="15">
        <v>4434</v>
      </c>
      <c r="K425" s="16" t="s">
        <v>27</v>
      </c>
      <c r="L425" s="9" t="s">
        <v>27</v>
      </c>
      <c r="M425" s="9">
        <v>2013</v>
      </c>
      <c r="N425" s="9" t="s">
        <v>31</v>
      </c>
      <c r="O425" s="9" t="s">
        <v>31</v>
      </c>
      <c r="P425" s="9">
        <v>2035</v>
      </c>
      <c r="Q425" s="9" t="s">
        <v>32</v>
      </c>
      <c r="R425" s="17">
        <v>3.2174091362800001</v>
      </c>
      <c r="S425" s="9">
        <v>2035</v>
      </c>
      <c r="T425" s="9" t="s">
        <v>27</v>
      </c>
      <c r="U425" s="9" t="s">
        <v>1599</v>
      </c>
      <c r="V425" s="9" t="s">
        <v>1600</v>
      </c>
      <c r="W425" s="9"/>
      <c r="X425" s="9" t="s">
        <v>1601</v>
      </c>
    </row>
    <row r="426" spans="1:24" ht="60">
      <c r="A426" s="9" t="s">
        <v>1596</v>
      </c>
      <c r="B426" s="9" t="s">
        <v>70</v>
      </c>
      <c r="C426" s="9" t="s">
        <v>372</v>
      </c>
      <c r="D426" s="9" t="s">
        <v>27</v>
      </c>
      <c r="E426" s="9" t="s">
        <v>697</v>
      </c>
      <c r="F426" s="9" t="s">
        <v>697</v>
      </c>
      <c r="G426" s="9" t="s">
        <v>1597</v>
      </c>
      <c r="H426" s="9" t="s">
        <v>1598</v>
      </c>
      <c r="I426" s="9" t="s">
        <v>27</v>
      </c>
      <c r="J426" s="15">
        <v>5310</v>
      </c>
      <c r="K426" s="16" t="s">
        <v>27</v>
      </c>
      <c r="L426" s="9" t="s">
        <v>27</v>
      </c>
      <c r="M426" s="9">
        <v>2013</v>
      </c>
      <c r="N426" s="9" t="s">
        <v>31</v>
      </c>
      <c r="O426" s="9" t="s">
        <v>31</v>
      </c>
      <c r="P426" s="9">
        <v>2035</v>
      </c>
      <c r="Q426" s="9" t="s">
        <v>32</v>
      </c>
      <c r="R426" s="17">
        <v>1.70226852212</v>
      </c>
      <c r="S426" s="9">
        <v>2035</v>
      </c>
      <c r="T426" s="9" t="s">
        <v>27</v>
      </c>
      <c r="U426" s="9" t="s">
        <v>1599</v>
      </c>
      <c r="V426" s="9" t="s">
        <v>1600</v>
      </c>
      <c r="W426" s="9"/>
      <c r="X426" s="9" t="s">
        <v>1601</v>
      </c>
    </row>
    <row r="427" spans="1:24" ht="60">
      <c r="A427" s="9" t="s">
        <v>1596</v>
      </c>
      <c r="B427" s="9" t="s">
        <v>70</v>
      </c>
      <c r="C427" s="9" t="s">
        <v>229</v>
      </c>
      <c r="D427" s="9" t="s">
        <v>27</v>
      </c>
      <c r="E427" s="9" t="s">
        <v>338</v>
      </c>
      <c r="F427" s="9" t="s">
        <v>338</v>
      </c>
      <c r="G427" s="9" t="s">
        <v>1597</v>
      </c>
      <c r="H427" s="9" t="s">
        <v>1598</v>
      </c>
      <c r="I427" s="9" t="s">
        <v>27</v>
      </c>
      <c r="J427" s="15">
        <v>53482</v>
      </c>
      <c r="K427" s="16" t="s">
        <v>27</v>
      </c>
      <c r="L427" s="9" t="s">
        <v>27</v>
      </c>
      <c r="M427" s="9">
        <v>2013</v>
      </c>
      <c r="N427" s="9" t="s">
        <v>31</v>
      </c>
      <c r="O427" s="9" t="s">
        <v>31</v>
      </c>
      <c r="P427" s="9">
        <v>2035</v>
      </c>
      <c r="Q427" s="9" t="s">
        <v>32</v>
      </c>
      <c r="R427" s="17">
        <v>17.689946375100003</v>
      </c>
      <c r="S427" s="9">
        <v>2035</v>
      </c>
      <c r="T427" s="9" t="s">
        <v>27</v>
      </c>
      <c r="U427" s="9" t="s">
        <v>1599</v>
      </c>
      <c r="V427" s="9" t="s">
        <v>1600</v>
      </c>
      <c r="W427" s="9"/>
      <c r="X427" s="9" t="s">
        <v>1601</v>
      </c>
    </row>
    <row r="428" spans="1:24" ht="72">
      <c r="A428" s="9" t="s">
        <v>1596</v>
      </c>
      <c r="B428" s="9" t="s">
        <v>70</v>
      </c>
      <c r="C428" s="9" t="s">
        <v>43</v>
      </c>
      <c r="D428" s="9" t="s">
        <v>27</v>
      </c>
      <c r="E428" s="9" t="s">
        <v>699</v>
      </c>
      <c r="F428" s="9" t="s">
        <v>699</v>
      </c>
      <c r="G428" s="9" t="s">
        <v>1597</v>
      </c>
      <c r="H428" s="9" t="s">
        <v>1602</v>
      </c>
      <c r="I428" s="9" t="s">
        <v>27</v>
      </c>
      <c r="J428" s="15">
        <v>2840</v>
      </c>
      <c r="K428" s="16" t="s">
        <v>27</v>
      </c>
      <c r="L428" s="9" t="s">
        <v>27</v>
      </c>
      <c r="M428" s="9">
        <v>2013</v>
      </c>
      <c r="N428" s="9" t="s">
        <v>31</v>
      </c>
      <c r="O428" s="9" t="s">
        <v>31</v>
      </c>
      <c r="P428" s="9">
        <v>2035</v>
      </c>
      <c r="Q428" s="9" t="s">
        <v>32</v>
      </c>
      <c r="R428" s="17">
        <v>2.1443163423000002</v>
      </c>
      <c r="S428" s="9">
        <v>2035</v>
      </c>
      <c r="T428" s="9" t="s">
        <v>27</v>
      </c>
      <c r="U428" s="9" t="s">
        <v>1599</v>
      </c>
      <c r="V428" s="9" t="s">
        <v>1600</v>
      </c>
      <c r="W428" s="9"/>
      <c r="X428" s="9" t="s">
        <v>1601</v>
      </c>
    </row>
    <row r="429" spans="1:24" ht="48">
      <c r="A429" s="9" t="s">
        <v>1596</v>
      </c>
      <c r="B429" s="9" t="s">
        <v>70</v>
      </c>
      <c r="C429" s="9" t="s">
        <v>247</v>
      </c>
      <c r="D429" s="9" t="s">
        <v>27</v>
      </c>
      <c r="E429" s="9" t="s">
        <v>701</v>
      </c>
      <c r="F429" s="9" t="s">
        <v>701</v>
      </c>
      <c r="G429" s="9" t="s">
        <v>1597</v>
      </c>
      <c r="H429" s="9" t="s">
        <v>1603</v>
      </c>
      <c r="I429" s="9" t="s">
        <v>27</v>
      </c>
      <c r="J429" s="15">
        <v>8422</v>
      </c>
      <c r="K429" s="16" t="s">
        <v>27</v>
      </c>
      <c r="L429" s="9" t="s">
        <v>27</v>
      </c>
      <c r="M429" s="9">
        <v>2013</v>
      </c>
      <c r="N429" s="9" t="s">
        <v>31</v>
      </c>
      <c r="O429" s="9" t="s">
        <v>31</v>
      </c>
      <c r="P429" s="9">
        <v>2035</v>
      </c>
      <c r="Q429" s="9" t="s">
        <v>32</v>
      </c>
      <c r="R429" s="17">
        <v>4.9659759661600003</v>
      </c>
      <c r="S429" s="9">
        <v>2035</v>
      </c>
      <c r="T429" s="9" t="s">
        <v>27</v>
      </c>
      <c r="U429" s="9" t="s">
        <v>1599</v>
      </c>
      <c r="V429" s="9" t="s">
        <v>1600</v>
      </c>
      <c r="W429" s="9"/>
      <c r="X429" s="9" t="s">
        <v>1601</v>
      </c>
    </row>
    <row r="430" spans="1:24" ht="72">
      <c r="A430" s="9" t="s">
        <v>1596</v>
      </c>
      <c r="B430" s="9" t="s">
        <v>70</v>
      </c>
      <c r="C430" s="9" t="s">
        <v>284</v>
      </c>
      <c r="D430" s="9" t="s">
        <v>27</v>
      </c>
      <c r="E430" s="9" t="s">
        <v>342</v>
      </c>
      <c r="F430" s="9" t="s">
        <v>342</v>
      </c>
      <c r="G430" s="9" t="s">
        <v>1597</v>
      </c>
      <c r="H430" s="9" t="s">
        <v>1602</v>
      </c>
      <c r="I430" s="9" t="s">
        <v>27</v>
      </c>
      <c r="J430" s="15">
        <v>15985</v>
      </c>
      <c r="K430" s="16" t="s">
        <v>27</v>
      </c>
      <c r="L430" s="9" t="s">
        <v>27</v>
      </c>
      <c r="M430" s="9">
        <v>2013</v>
      </c>
      <c r="N430" s="9" t="s">
        <v>31</v>
      </c>
      <c r="O430" s="9" t="s">
        <v>31</v>
      </c>
      <c r="P430" s="9">
        <v>2035</v>
      </c>
      <c r="Q430" s="9" t="s">
        <v>32</v>
      </c>
      <c r="R430" s="17">
        <v>4.3985285681100006</v>
      </c>
      <c r="S430" s="9">
        <v>2035</v>
      </c>
      <c r="T430" s="9" t="s">
        <v>27</v>
      </c>
      <c r="U430" s="9" t="s">
        <v>1599</v>
      </c>
      <c r="V430" s="9" t="s">
        <v>1600</v>
      </c>
      <c r="W430" s="9"/>
      <c r="X430" s="9" t="s">
        <v>1601</v>
      </c>
    </row>
    <row r="431" spans="1:24" ht="60">
      <c r="A431" s="9" t="s">
        <v>1596</v>
      </c>
      <c r="B431" s="9" t="s">
        <v>70</v>
      </c>
      <c r="C431" s="9" t="s">
        <v>372</v>
      </c>
      <c r="D431" s="9" t="s">
        <v>27</v>
      </c>
      <c r="E431" s="9" t="s">
        <v>1378</v>
      </c>
      <c r="F431" s="9" t="s">
        <v>1378</v>
      </c>
      <c r="G431" s="9" t="s">
        <v>1597</v>
      </c>
      <c r="H431" s="9" t="s">
        <v>1598</v>
      </c>
      <c r="I431" s="9" t="s">
        <v>27</v>
      </c>
      <c r="J431" s="15">
        <v>7399</v>
      </c>
      <c r="K431" s="16" t="s">
        <v>27</v>
      </c>
      <c r="L431" s="9" t="s">
        <v>27</v>
      </c>
      <c r="M431" s="9">
        <v>2013</v>
      </c>
      <c r="N431" s="9" t="s">
        <v>31</v>
      </c>
      <c r="O431" s="9" t="s">
        <v>31</v>
      </c>
      <c r="P431" s="9">
        <v>2035</v>
      </c>
      <c r="Q431" s="9" t="s">
        <v>32</v>
      </c>
      <c r="R431" s="17">
        <v>7.4114059067399998</v>
      </c>
      <c r="S431" s="9">
        <v>2035</v>
      </c>
      <c r="T431" s="9" t="s">
        <v>27</v>
      </c>
      <c r="U431" s="9" t="s">
        <v>1599</v>
      </c>
      <c r="V431" s="9" t="s">
        <v>1600</v>
      </c>
      <c r="W431" s="9"/>
      <c r="X431" s="9" t="s">
        <v>1601</v>
      </c>
    </row>
    <row r="432" spans="1:24" ht="60">
      <c r="A432" s="9" t="s">
        <v>1596</v>
      </c>
      <c r="B432" s="9" t="s">
        <v>70</v>
      </c>
      <c r="C432" s="9" t="s">
        <v>241</v>
      </c>
      <c r="D432" s="9" t="s">
        <v>27</v>
      </c>
      <c r="E432" s="9" t="s">
        <v>1379</v>
      </c>
      <c r="F432" s="9" t="s">
        <v>1379</v>
      </c>
      <c r="G432" s="9" t="s">
        <v>1597</v>
      </c>
      <c r="H432" s="9" t="s">
        <v>1606</v>
      </c>
      <c r="I432" s="9" t="s">
        <v>27</v>
      </c>
      <c r="J432" s="15">
        <v>65025</v>
      </c>
      <c r="K432" s="16" t="s">
        <v>27</v>
      </c>
      <c r="L432" s="9" t="s">
        <v>27</v>
      </c>
      <c r="M432" s="9">
        <v>2013</v>
      </c>
      <c r="N432" s="9" t="s">
        <v>31</v>
      </c>
      <c r="O432" s="9" t="s">
        <v>31</v>
      </c>
      <c r="P432" s="9">
        <v>2035</v>
      </c>
      <c r="Q432" s="9" t="s">
        <v>32</v>
      </c>
      <c r="R432" s="17">
        <v>56.577734066200001</v>
      </c>
      <c r="S432" s="9">
        <v>2035</v>
      </c>
      <c r="T432" s="9" t="s">
        <v>27</v>
      </c>
      <c r="U432" s="9" t="s">
        <v>1599</v>
      </c>
      <c r="V432" s="9" t="s">
        <v>1600</v>
      </c>
      <c r="W432" s="9"/>
      <c r="X432" s="9" t="s">
        <v>1601</v>
      </c>
    </row>
    <row r="433" spans="1:24" ht="48">
      <c r="A433" s="9" t="s">
        <v>1596</v>
      </c>
      <c r="B433" s="9" t="s">
        <v>70</v>
      </c>
      <c r="C433" s="9" t="s">
        <v>455</v>
      </c>
      <c r="D433" s="9" t="s">
        <v>27</v>
      </c>
      <c r="E433" s="9" t="s">
        <v>1380</v>
      </c>
      <c r="F433" s="9" t="s">
        <v>1380</v>
      </c>
      <c r="G433" s="9" t="s">
        <v>1597</v>
      </c>
      <c r="H433" s="9" t="s">
        <v>1603</v>
      </c>
      <c r="I433" s="9" t="s">
        <v>27</v>
      </c>
      <c r="J433" s="15">
        <v>13495</v>
      </c>
      <c r="K433" s="16" t="s">
        <v>27</v>
      </c>
      <c r="L433" s="9" t="s">
        <v>27</v>
      </c>
      <c r="M433" s="9">
        <v>2013</v>
      </c>
      <c r="N433" s="9" t="s">
        <v>31</v>
      </c>
      <c r="O433" s="9" t="s">
        <v>31</v>
      </c>
      <c r="P433" s="9">
        <v>2035</v>
      </c>
      <c r="Q433" s="9" t="s">
        <v>32</v>
      </c>
      <c r="R433" s="17">
        <v>7.5212435124199999</v>
      </c>
      <c r="S433" s="9">
        <v>2035</v>
      </c>
      <c r="T433" s="9" t="s">
        <v>27</v>
      </c>
      <c r="U433" s="9" t="s">
        <v>1599</v>
      </c>
      <c r="V433" s="9" t="s">
        <v>1600</v>
      </c>
      <c r="W433" s="9"/>
      <c r="X433" s="9" t="s">
        <v>1601</v>
      </c>
    </row>
    <row r="434" spans="1:24" ht="72">
      <c r="A434" s="9" t="s">
        <v>1596</v>
      </c>
      <c r="B434" s="9" t="s">
        <v>70</v>
      </c>
      <c r="C434" s="9" t="s">
        <v>276</v>
      </c>
      <c r="D434" s="9" t="s">
        <v>27</v>
      </c>
      <c r="E434" s="9" t="s">
        <v>344</v>
      </c>
      <c r="F434" s="9" t="s">
        <v>344</v>
      </c>
      <c r="G434" s="9" t="s">
        <v>1597</v>
      </c>
      <c r="H434" s="9" t="s">
        <v>1602</v>
      </c>
      <c r="I434" s="9" t="s">
        <v>27</v>
      </c>
      <c r="J434" s="15">
        <v>15652</v>
      </c>
      <c r="K434" s="16" t="s">
        <v>27</v>
      </c>
      <c r="L434" s="9" t="s">
        <v>27</v>
      </c>
      <c r="M434" s="9">
        <v>2013</v>
      </c>
      <c r="N434" s="9" t="s">
        <v>31</v>
      </c>
      <c r="O434" s="9" t="s">
        <v>31</v>
      </c>
      <c r="P434" s="9">
        <v>2035</v>
      </c>
      <c r="Q434" s="9" t="s">
        <v>32</v>
      </c>
      <c r="R434" s="17">
        <v>6.7498912990899997</v>
      </c>
      <c r="S434" s="9">
        <v>2035</v>
      </c>
      <c r="T434" s="9" t="s">
        <v>27</v>
      </c>
      <c r="U434" s="9" t="s">
        <v>1599</v>
      </c>
      <c r="V434" s="9" t="s">
        <v>1600</v>
      </c>
      <c r="W434" s="9"/>
      <c r="X434" s="9" t="s">
        <v>1601</v>
      </c>
    </row>
    <row r="435" spans="1:24" ht="60">
      <c r="A435" s="9" t="s">
        <v>1596</v>
      </c>
      <c r="B435" s="9" t="s">
        <v>70</v>
      </c>
      <c r="C435" s="9" t="s">
        <v>346</v>
      </c>
      <c r="D435" s="9" t="s">
        <v>27</v>
      </c>
      <c r="E435" s="9" t="s">
        <v>348</v>
      </c>
      <c r="F435" s="9" t="s">
        <v>348</v>
      </c>
      <c r="G435" s="9" t="s">
        <v>1597</v>
      </c>
      <c r="H435" s="9" t="s">
        <v>1598</v>
      </c>
      <c r="I435" s="9" t="s">
        <v>27</v>
      </c>
      <c r="J435" s="15">
        <v>2395</v>
      </c>
      <c r="K435" s="16" t="s">
        <v>27</v>
      </c>
      <c r="L435" s="9" t="s">
        <v>27</v>
      </c>
      <c r="M435" s="9">
        <v>2013</v>
      </c>
      <c r="N435" s="9" t="s">
        <v>31</v>
      </c>
      <c r="O435" s="9" t="s">
        <v>31</v>
      </c>
      <c r="P435" s="9">
        <v>2035</v>
      </c>
      <c r="Q435" s="9" t="s">
        <v>32</v>
      </c>
      <c r="R435" s="17">
        <v>3.0333623031100001</v>
      </c>
      <c r="S435" s="9">
        <v>2035</v>
      </c>
      <c r="T435" s="9" t="s">
        <v>27</v>
      </c>
      <c r="U435" s="9" t="s">
        <v>1599</v>
      </c>
      <c r="V435" s="9" t="s">
        <v>1600</v>
      </c>
      <c r="W435" s="9"/>
      <c r="X435" s="9" t="s">
        <v>1601</v>
      </c>
    </row>
    <row r="436" spans="1:24" ht="60">
      <c r="A436" s="9" t="s">
        <v>1596</v>
      </c>
      <c r="B436" s="9" t="s">
        <v>70</v>
      </c>
      <c r="C436" s="9" t="s">
        <v>316</v>
      </c>
      <c r="D436" s="9" t="s">
        <v>27</v>
      </c>
      <c r="E436" s="9" t="s">
        <v>703</v>
      </c>
      <c r="F436" s="9" t="s">
        <v>703</v>
      </c>
      <c r="G436" s="9" t="s">
        <v>1597</v>
      </c>
      <c r="H436" s="9" t="s">
        <v>1598</v>
      </c>
      <c r="I436" s="9" t="s">
        <v>27</v>
      </c>
      <c r="J436" s="15">
        <v>5284</v>
      </c>
      <c r="K436" s="16" t="s">
        <v>27</v>
      </c>
      <c r="L436" s="9" t="s">
        <v>27</v>
      </c>
      <c r="M436" s="9">
        <v>2013</v>
      </c>
      <c r="N436" s="9" t="s">
        <v>31</v>
      </c>
      <c r="O436" s="9" t="s">
        <v>31</v>
      </c>
      <c r="P436" s="9">
        <v>2035</v>
      </c>
      <c r="Q436" s="9" t="s">
        <v>32</v>
      </c>
      <c r="R436" s="17">
        <v>3.2140765066100001</v>
      </c>
      <c r="S436" s="9">
        <v>2035</v>
      </c>
      <c r="T436" s="9" t="s">
        <v>27</v>
      </c>
      <c r="U436" s="9" t="s">
        <v>1599</v>
      </c>
      <c r="V436" s="9" t="s">
        <v>1600</v>
      </c>
      <c r="W436" s="9"/>
      <c r="X436" s="9" t="s">
        <v>1601</v>
      </c>
    </row>
    <row r="437" spans="1:24" ht="60">
      <c r="A437" s="9" t="s">
        <v>1596</v>
      </c>
      <c r="B437" s="9" t="s">
        <v>70</v>
      </c>
      <c r="C437" s="9" t="s">
        <v>241</v>
      </c>
      <c r="D437" s="9" t="s">
        <v>27</v>
      </c>
      <c r="E437" s="9" t="s">
        <v>1381</v>
      </c>
      <c r="F437" s="9" t="s">
        <v>1381</v>
      </c>
      <c r="G437" s="9" t="s">
        <v>1597</v>
      </c>
      <c r="H437" s="9" t="s">
        <v>1598</v>
      </c>
      <c r="I437" s="9" t="s">
        <v>27</v>
      </c>
      <c r="J437" s="15">
        <v>4481</v>
      </c>
      <c r="K437" s="16" t="s">
        <v>27</v>
      </c>
      <c r="L437" s="9" t="s">
        <v>27</v>
      </c>
      <c r="M437" s="9">
        <v>2013</v>
      </c>
      <c r="N437" s="9" t="s">
        <v>31</v>
      </c>
      <c r="O437" s="9" t="s">
        <v>31</v>
      </c>
      <c r="P437" s="9">
        <v>2035</v>
      </c>
      <c r="Q437" s="9" t="s">
        <v>32</v>
      </c>
      <c r="R437" s="17">
        <v>8.1717856247300009</v>
      </c>
      <c r="S437" s="9">
        <v>2035</v>
      </c>
      <c r="T437" s="9" t="s">
        <v>27</v>
      </c>
      <c r="U437" s="9" t="s">
        <v>1599</v>
      </c>
      <c r="V437" s="9" t="s">
        <v>1600</v>
      </c>
      <c r="W437" s="9"/>
      <c r="X437" s="9" t="s">
        <v>1601</v>
      </c>
    </row>
    <row r="438" spans="1:24" ht="72">
      <c r="A438" s="9" t="s">
        <v>1596</v>
      </c>
      <c r="B438" s="9" t="s">
        <v>70</v>
      </c>
      <c r="C438" s="9" t="s">
        <v>234</v>
      </c>
      <c r="D438" s="9" t="s">
        <v>27</v>
      </c>
      <c r="E438" s="9" t="s">
        <v>350</v>
      </c>
      <c r="F438" s="9" t="s">
        <v>350</v>
      </c>
      <c r="G438" s="9" t="s">
        <v>1597</v>
      </c>
      <c r="H438" s="9" t="s">
        <v>1602</v>
      </c>
      <c r="I438" s="9" t="s">
        <v>27</v>
      </c>
      <c r="J438" s="15">
        <v>101185</v>
      </c>
      <c r="K438" s="16" t="s">
        <v>27</v>
      </c>
      <c r="L438" s="9" t="s">
        <v>27</v>
      </c>
      <c r="M438" s="9">
        <v>2013</v>
      </c>
      <c r="N438" s="9" t="s">
        <v>31</v>
      </c>
      <c r="O438" s="9" t="s">
        <v>31</v>
      </c>
      <c r="P438" s="9">
        <v>2035</v>
      </c>
      <c r="Q438" s="9" t="s">
        <v>32</v>
      </c>
      <c r="R438" s="17">
        <v>24.532073658199998</v>
      </c>
      <c r="S438" s="9">
        <v>2035</v>
      </c>
      <c r="T438" s="9" t="s">
        <v>27</v>
      </c>
      <c r="U438" s="9" t="s">
        <v>1599</v>
      </c>
      <c r="V438" s="9" t="s">
        <v>1600</v>
      </c>
      <c r="W438" s="9"/>
      <c r="X438" s="9" t="s">
        <v>1601</v>
      </c>
    </row>
    <row r="439" spans="1:24" ht="60">
      <c r="A439" s="9" t="s">
        <v>1596</v>
      </c>
      <c r="B439" s="9" t="s">
        <v>70</v>
      </c>
      <c r="C439" s="9" t="s">
        <v>273</v>
      </c>
      <c r="D439" s="9" t="s">
        <v>27</v>
      </c>
      <c r="E439" s="9" t="s">
        <v>1382</v>
      </c>
      <c r="F439" s="9" t="s">
        <v>1382</v>
      </c>
      <c r="G439" s="9" t="s">
        <v>1597</v>
      </c>
      <c r="H439" s="9" t="s">
        <v>1598</v>
      </c>
      <c r="I439" s="9" t="s">
        <v>27</v>
      </c>
      <c r="J439" s="15">
        <v>2342</v>
      </c>
      <c r="K439" s="16" t="s">
        <v>27</v>
      </c>
      <c r="L439" s="9" t="s">
        <v>27</v>
      </c>
      <c r="M439" s="9">
        <v>2013</v>
      </c>
      <c r="N439" s="9" t="s">
        <v>31</v>
      </c>
      <c r="O439" s="9" t="s">
        <v>31</v>
      </c>
      <c r="P439" s="9">
        <v>2035</v>
      </c>
      <c r="Q439" s="9" t="s">
        <v>32</v>
      </c>
      <c r="R439" s="17">
        <v>1.1312745421800001</v>
      </c>
      <c r="S439" s="9">
        <v>2035</v>
      </c>
      <c r="T439" s="9" t="s">
        <v>27</v>
      </c>
      <c r="U439" s="9" t="s">
        <v>1599</v>
      </c>
      <c r="V439" s="9" t="s">
        <v>1600</v>
      </c>
      <c r="W439" s="9"/>
      <c r="X439" s="9" t="s">
        <v>1601</v>
      </c>
    </row>
    <row r="440" spans="1:24" ht="60">
      <c r="A440" s="9" t="s">
        <v>1596</v>
      </c>
      <c r="B440" s="9" t="s">
        <v>70</v>
      </c>
      <c r="C440" s="9" t="s">
        <v>298</v>
      </c>
      <c r="D440" s="9" t="s">
        <v>27</v>
      </c>
      <c r="E440" s="9" t="s">
        <v>1383</v>
      </c>
      <c r="F440" s="9" t="s">
        <v>1383</v>
      </c>
      <c r="G440" s="9" t="s">
        <v>1597</v>
      </c>
      <c r="H440" s="9" t="s">
        <v>1604</v>
      </c>
      <c r="I440" s="9" t="s">
        <v>27</v>
      </c>
      <c r="J440" s="15">
        <v>2390</v>
      </c>
      <c r="K440" s="16" t="s">
        <v>27</v>
      </c>
      <c r="L440" s="9" t="s">
        <v>27</v>
      </c>
      <c r="M440" s="9">
        <v>2013</v>
      </c>
      <c r="N440" s="9" t="s">
        <v>31</v>
      </c>
      <c r="O440" s="9" t="s">
        <v>31</v>
      </c>
      <c r="P440" s="9">
        <v>2035</v>
      </c>
      <c r="Q440" s="9" t="s">
        <v>32</v>
      </c>
      <c r="R440" s="17">
        <v>1.7650109072100002</v>
      </c>
      <c r="S440" s="9">
        <v>2035</v>
      </c>
      <c r="T440" s="9" t="s">
        <v>27</v>
      </c>
      <c r="U440" s="9" t="s">
        <v>1599</v>
      </c>
      <c r="V440" s="9" t="s">
        <v>1600</v>
      </c>
      <c r="W440" s="9"/>
      <c r="X440" s="9" t="s">
        <v>1601</v>
      </c>
    </row>
    <row r="441" spans="1:24" ht="60">
      <c r="A441" s="9" t="s">
        <v>1596</v>
      </c>
      <c r="B441" s="9" t="s">
        <v>70</v>
      </c>
      <c r="C441" s="9" t="s">
        <v>316</v>
      </c>
      <c r="D441" s="9" t="s">
        <v>27</v>
      </c>
      <c r="E441" s="9" t="s">
        <v>705</v>
      </c>
      <c r="F441" s="9" t="s">
        <v>705</v>
      </c>
      <c r="G441" s="9" t="s">
        <v>1597</v>
      </c>
      <c r="H441" s="9" t="s">
        <v>1598</v>
      </c>
      <c r="I441" s="9" t="s">
        <v>27</v>
      </c>
      <c r="J441" s="15">
        <v>45088</v>
      </c>
      <c r="K441" s="16" t="s">
        <v>27</v>
      </c>
      <c r="L441" s="9" t="s">
        <v>27</v>
      </c>
      <c r="M441" s="9">
        <v>2013</v>
      </c>
      <c r="N441" s="9" t="s">
        <v>31</v>
      </c>
      <c r="O441" s="9" t="s">
        <v>31</v>
      </c>
      <c r="P441" s="9">
        <v>2035</v>
      </c>
      <c r="Q441" s="9" t="s">
        <v>32</v>
      </c>
      <c r="R441" s="17">
        <v>30.979959278599999</v>
      </c>
      <c r="S441" s="9">
        <v>2035</v>
      </c>
      <c r="T441" s="9" t="s">
        <v>27</v>
      </c>
      <c r="U441" s="9" t="s">
        <v>1599</v>
      </c>
      <c r="V441" s="9" t="s">
        <v>1600</v>
      </c>
      <c r="W441" s="9"/>
      <c r="X441" s="9" t="s">
        <v>1601</v>
      </c>
    </row>
    <row r="442" spans="1:24" ht="60">
      <c r="A442" s="9" t="s">
        <v>1596</v>
      </c>
      <c r="B442" s="9" t="s">
        <v>70</v>
      </c>
      <c r="C442" s="9" t="s">
        <v>458</v>
      </c>
      <c r="D442" s="9" t="s">
        <v>27</v>
      </c>
      <c r="E442" s="9" t="s">
        <v>1384</v>
      </c>
      <c r="F442" s="9" t="s">
        <v>1384</v>
      </c>
      <c r="G442" s="9" t="s">
        <v>1597</v>
      </c>
      <c r="H442" s="9" t="s">
        <v>1598</v>
      </c>
      <c r="I442" s="9" t="s">
        <v>27</v>
      </c>
      <c r="J442" s="15">
        <v>3398</v>
      </c>
      <c r="K442" s="16" t="s">
        <v>27</v>
      </c>
      <c r="L442" s="9" t="s">
        <v>27</v>
      </c>
      <c r="M442" s="9">
        <v>2013</v>
      </c>
      <c r="N442" s="9" t="s">
        <v>31</v>
      </c>
      <c r="O442" s="9" t="s">
        <v>31</v>
      </c>
      <c r="P442" s="9">
        <v>2035</v>
      </c>
      <c r="Q442" s="9" t="s">
        <v>32</v>
      </c>
      <c r="R442" s="17">
        <v>0.80047148522200007</v>
      </c>
      <c r="S442" s="9">
        <v>2035</v>
      </c>
      <c r="T442" s="9" t="s">
        <v>27</v>
      </c>
      <c r="U442" s="9" t="s">
        <v>1599</v>
      </c>
      <c r="V442" s="9" t="s">
        <v>1600</v>
      </c>
      <c r="W442" s="9"/>
      <c r="X442" s="9" t="s">
        <v>1601</v>
      </c>
    </row>
    <row r="443" spans="1:24" ht="60">
      <c r="A443" s="9" t="s">
        <v>1596</v>
      </c>
      <c r="B443" s="9" t="s">
        <v>70</v>
      </c>
      <c r="C443" s="9" t="s">
        <v>294</v>
      </c>
      <c r="D443" s="9" t="s">
        <v>27</v>
      </c>
      <c r="E443" s="9" t="s">
        <v>1385</v>
      </c>
      <c r="F443" s="9" t="s">
        <v>1385</v>
      </c>
      <c r="G443" s="9" t="s">
        <v>1597</v>
      </c>
      <c r="H443" s="9" t="s">
        <v>1598</v>
      </c>
      <c r="I443" s="9" t="s">
        <v>27</v>
      </c>
      <c r="J443" s="15">
        <v>15052</v>
      </c>
      <c r="K443" s="16" t="s">
        <v>27</v>
      </c>
      <c r="L443" s="9" t="s">
        <v>27</v>
      </c>
      <c r="M443" s="9">
        <v>2013</v>
      </c>
      <c r="N443" s="9" t="s">
        <v>31</v>
      </c>
      <c r="O443" s="9" t="s">
        <v>31</v>
      </c>
      <c r="P443" s="9">
        <v>2035</v>
      </c>
      <c r="Q443" s="9" t="s">
        <v>32</v>
      </c>
      <c r="R443" s="17">
        <v>7.6777313351699998</v>
      </c>
      <c r="S443" s="9">
        <v>2035</v>
      </c>
      <c r="T443" s="9" t="s">
        <v>27</v>
      </c>
      <c r="U443" s="9" t="s">
        <v>1599</v>
      </c>
      <c r="V443" s="9" t="s">
        <v>1600</v>
      </c>
      <c r="W443" s="9"/>
      <c r="X443" s="9" t="s">
        <v>1601</v>
      </c>
    </row>
    <row r="444" spans="1:24" ht="60">
      <c r="A444" s="9" t="s">
        <v>1596</v>
      </c>
      <c r="B444" s="9" t="s">
        <v>70</v>
      </c>
      <c r="C444" s="9" t="s">
        <v>330</v>
      </c>
      <c r="D444" s="9" t="s">
        <v>27</v>
      </c>
      <c r="E444" s="9" t="s">
        <v>1386</v>
      </c>
      <c r="F444" s="9" t="s">
        <v>1386</v>
      </c>
      <c r="G444" s="9" t="s">
        <v>1597</v>
      </c>
      <c r="H444" s="9" t="s">
        <v>1604</v>
      </c>
      <c r="I444" s="9" t="s">
        <v>27</v>
      </c>
      <c r="J444" s="15">
        <v>5817</v>
      </c>
      <c r="K444" s="16" t="s">
        <v>27</v>
      </c>
      <c r="L444" s="9" t="s">
        <v>27</v>
      </c>
      <c r="M444" s="9">
        <v>2013</v>
      </c>
      <c r="N444" s="9" t="s">
        <v>31</v>
      </c>
      <c r="O444" s="9" t="s">
        <v>31</v>
      </c>
      <c r="P444" s="9">
        <v>2035</v>
      </c>
      <c r="Q444" s="9" t="s">
        <v>32</v>
      </c>
      <c r="R444" s="17">
        <v>3.64372733124</v>
      </c>
      <c r="S444" s="9">
        <v>2035</v>
      </c>
      <c r="T444" s="9" t="s">
        <v>27</v>
      </c>
      <c r="U444" s="9" t="s">
        <v>1599</v>
      </c>
      <c r="V444" s="9" t="s">
        <v>1600</v>
      </c>
      <c r="W444" s="9"/>
      <c r="X444" s="9" t="s">
        <v>1601</v>
      </c>
    </row>
    <row r="445" spans="1:24" ht="60">
      <c r="A445" s="9" t="s">
        <v>1596</v>
      </c>
      <c r="B445" s="9" t="s">
        <v>70</v>
      </c>
      <c r="C445" s="9" t="s">
        <v>266</v>
      </c>
      <c r="D445" s="9" t="s">
        <v>27</v>
      </c>
      <c r="E445" s="9" t="s">
        <v>707</v>
      </c>
      <c r="F445" s="9" t="s">
        <v>707</v>
      </c>
      <c r="G445" s="9" t="s">
        <v>1597</v>
      </c>
      <c r="H445" s="9" t="s">
        <v>1604</v>
      </c>
      <c r="I445" s="9" t="s">
        <v>27</v>
      </c>
      <c r="J445" s="15">
        <v>6476</v>
      </c>
      <c r="K445" s="16" t="s">
        <v>27</v>
      </c>
      <c r="L445" s="9" t="s">
        <v>27</v>
      </c>
      <c r="M445" s="9">
        <v>2013</v>
      </c>
      <c r="N445" s="9" t="s">
        <v>31</v>
      </c>
      <c r="O445" s="9" t="s">
        <v>31</v>
      </c>
      <c r="P445" s="9">
        <v>2035</v>
      </c>
      <c r="Q445" s="9" t="s">
        <v>32</v>
      </c>
      <c r="R445" s="17">
        <v>9.1687615673600007</v>
      </c>
      <c r="S445" s="9">
        <v>2035</v>
      </c>
      <c r="T445" s="9" t="s">
        <v>27</v>
      </c>
      <c r="U445" s="9" t="s">
        <v>1599</v>
      </c>
      <c r="V445" s="9" t="s">
        <v>1600</v>
      </c>
      <c r="W445" s="9"/>
      <c r="X445" s="9" t="s">
        <v>1601</v>
      </c>
    </row>
    <row r="446" spans="1:24" ht="48">
      <c r="A446" s="9" t="s">
        <v>1596</v>
      </c>
      <c r="B446" s="9" t="s">
        <v>70</v>
      </c>
      <c r="C446" s="9" t="s">
        <v>455</v>
      </c>
      <c r="D446" s="9" t="s">
        <v>27</v>
      </c>
      <c r="E446" s="9" t="s">
        <v>1029</v>
      </c>
      <c r="F446" s="9" t="s">
        <v>1029</v>
      </c>
      <c r="G446" s="9" t="s">
        <v>1597</v>
      </c>
      <c r="H446" s="9" t="s">
        <v>1605</v>
      </c>
      <c r="I446" s="9" t="s">
        <v>27</v>
      </c>
      <c r="J446" s="15">
        <v>3571</v>
      </c>
      <c r="K446" s="16" t="s">
        <v>27</v>
      </c>
      <c r="L446" s="9" t="s">
        <v>27</v>
      </c>
      <c r="M446" s="9">
        <v>2013</v>
      </c>
      <c r="N446" s="9" t="s">
        <v>31</v>
      </c>
      <c r="O446" s="9" t="s">
        <v>31</v>
      </c>
      <c r="P446" s="9">
        <v>2035</v>
      </c>
      <c r="Q446" s="9" t="s">
        <v>32</v>
      </c>
      <c r="R446" s="17">
        <v>3.9498822432699998</v>
      </c>
      <c r="S446" s="9">
        <v>2035</v>
      </c>
      <c r="T446" s="9" t="s">
        <v>27</v>
      </c>
      <c r="U446" s="9" t="s">
        <v>1599</v>
      </c>
      <c r="V446" s="9" t="s">
        <v>1600</v>
      </c>
      <c r="W446" s="9"/>
      <c r="X446" s="9" t="s">
        <v>1601</v>
      </c>
    </row>
    <row r="447" spans="1:24" ht="48">
      <c r="A447" s="9" t="s">
        <v>1596</v>
      </c>
      <c r="B447" s="9" t="s">
        <v>70</v>
      </c>
      <c r="C447" s="9" t="s">
        <v>43</v>
      </c>
      <c r="D447" s="9" t="s">
        <v>27</v>
      </c>
      <c r="E447" s="9" t="s">
        <v>1387</v>
      </c>
      <c r="F447" s="9" t="s">
        <v>1387</v>
      </c>
      <c r="G447" s="9" t="s">
        <v>1597</v>
      </c>
      <c r="H447" s="9" t="s">
        <v>1603</v>
      </c>
      <c r="I447" s="9" t="s">
        <v>27</v>
      </c>
      <c r="J447" s="15">
        <v>3758</v>
      </c>
      <c r="K447" s="16" t="s">
        <v>27</v>
      </c>
      <c r="L447" s="9" t="s">
        <v>27</v>
      </c>
      <c r="M447" s="9">
        <v>2013</v>
      </c>
      <c r="N447" s="9" t="s">
        <v>31</v>
      </c>
      <c r="O447" s="9" t="s">
        <v>31</v>
      </c>
      <c r="P447" s="9">
        <v>2035</v>
      </c>
      <c r="Q447" s="9" t="s">
        <v>32</v>
      </c>
      <c r="R447" s="17">
        <v>7.18494083624</v>
      </c>
      <c r="S447" s="9">
        <v>2035</v>
      </c>
      <c r="T447" s="9" t="s">
        <v>27</v>
      </c>
      <c r="U447" s="9" t="s">
        <v>1599</v>
      </c>
      <c r="V447" s="9" t="s">
        <v>1600</v>
      </c>
      <c r="W447" s="9"/>
      <c r="X447" s="9" t="s">
        <v>1601</v>
      </c>
    </row>
    <row r="448" spans="1:24" ht="60">
      <c r="A448" s="9" t="s">
        <v>1596</v>
      </c>
      <c r="B448" s="9" t="s">
        <v>70</v>
      </c>
      <c r="C448" s="9" t="s">
        <v>458</v>
      </c>
      <c r="D448" s="9" t="s">
        <v>27</v>
      </c>
      <c r="E448" s="9" t="s">
        <v>1388</v>
      </c>
      <c r="F448" s="9" t="s">
        <v>1388</v>
      </c>
      <c r="G448" s="9" t="s">
        <v>1597</v>
      </c>
      <c r="H448" s="9" t="s">
        <v>1598</v>
      </c>
      <c r="I448" s="9" t="s">
        <v>27</v>
      </c>
      <c r="J448" s="15">
        <v>4022</v>
      </c>
      <c r="K448" s="16" t="s">
        <v>27</v>
      </c>
      <c r="L448" s="9" t="s">
        <v>27</v>
      </c>
      <c r="M448" s="9">
        <v>2013</v>
      </c>
      <c r="N448" s="9" t="s">
        <v>31</v>
      </c>
      <c r="O448" s="9" t="s">
        <v>31</v>
      </c>
      <c r="P448" s="9">
        <v>2035</v>
      </c>
      <c r="Q448" s="9" t="s">
        <v>32</v>
      </c>
      <c r="R448" s="17">
        <v>1.2632396798099998</v>
      </c>
      <c r="S448" s="9">
        <v>2035</v>
      </c>
      <c r="T448" s="9" t="s">
        <v>27</v>
      </c>
      <c r="U448" s="9" t="s">
        <v>1599</v>
      </c>
      <c r="V448" s="9" t="s">
        <v>1600</v>
      </c>
      <c r="W448" s="9"/>
      <c r="X448" s="9" t="s">
        <v>1601</v>
      </c>
    </row>
    <row r="449" spans="1:24" ht="72">
      <c r="A449" s="9" t="s">
        <v>1596</v>
      </c>
      <c r="B449" s="9" t="s">
        <v>70</v>
      </c>
      <c r="C449" s="9" t="s">
        <v>229</v>
      </c>
      <c r="D449" s="9" t="s">
        <v>27</v>
      </c>
      <c r="E449" s="9" t="s">
        <v>709</v>
      </c>
      <c r="F449" s="9" t="s">
        <v>709</v>
      </c>
      <c r="G449" s="9" t="s">
        <v>1597</v>
      </c>
      <c r="H449" s="9" t="s">
        <v>1602</v>
      </c>
      <c r="I449" s="9" t="s">
        <v>27</v>
      </c>
      <c r="J449" s="15">
        <v>17800</v>
      </c>
      <c r="K449" s="16" t="s">
        <v>27</v>
      </c>
      <c r="L449" s="9" t="s">
        <v>27</v>
      </c>
      <c r="M449" s="9">
        <v>2013</v>
      </c>
      <c r="N449" s="9" t="s">
        <v>31</v>
      </c>
      <c r="O449" s="9" t="s">
        <v>31</v>
      </c>
      <c r="P449" s="9">
        <v>2035</v>
      </c>
      <c r="Q449" s="9" t="s">
        <v>32</v>
      </c>
      <c r="R449" s="17">
        <v>2.0491908559000001</v>
      </c>
      <c r="S449" s="9">
        <v>2035</v>
      </c>
      <c r="T449" s="9" t="s">
        <v>27</v>
      </c>
      <c r="U449" s="9" t="s">
        <v>1599</v>
      </c>
      <c r="V449" s="9" t="s">
        <v>1600</v>
      </c>
      <c r="W449" s="9"/>
      <c r="X449" s="9" t="s">
        <v>1601</v>
      </c>
    </row>
    <row r="450" spans="1:24" ht="60">
      <c r="A450" s="9" t="s">
        <v>1596</v>
      </c>
      <c r="B450" s="9" t="s">
        <v>70</v>
      </c>
      <c r="C450" s="9" t="s">
        <v>1177</v>
      </c>
      <c r="D450" s="9" t="s">
        <v>27</v>
      </c>
      <c r="E450" s="9" t="s">
        <v>1389</v>
      </c>
      <c r="F450" s="9" t="s">
        <v>1389</v>
      </c>
      <c r="G450" s="9" t="s">
        <v>1597</v>
      </c>
      <c r="H450" s="9" t="s">
        <v>1598</v>
      </c>
      <c r="I450" s="9" t="s">
        <v>27</v>
      </c>
      <c r="J450" s="15">
        <v>5282</v>
      </c>
      <c r="K450" s="16" t="s">
        <v>27</v>
      </c>
      <c r="L450" s="9" t="s">
        <v>27</v>
      </c>
      <c r="M450" s="9">
        <v>2013</v>
      </c>
      <c r="N450" s="9" t="s">
        <v>31</v>
      </c>
      <c r="O450" s="9" t="s">
        <v>31</v>
      </c>
      <c r="P450" s="9">
        <v>2035</v>
      </c>
      <c r="Q450" s="9" t="s">
        <v>32</v>
      </c>
      <c r="R450" s="17">
        <v>1.6320776459499999</v>
      </c>
      <c r="S450" s="9">
        <v>2035</v>
      </c>
      <c r="T450" s="9" t="s">
        <v>27</v>
      </c>
      <c r="U450" s="9" t="s">
        <v>1599</v>
      </c>
      <c r="V450" s="9" t="s">
        <v>1600</v>
      </c>
      <c r="W450" s="9"/>
      <c r="X450" s="9" t="s">
        <v>1601</v>
      </c>
    </row>
    <row r="451" spans="1:24" ht="60">
      <c r="A451" s="9" t="s">
        <v>1596</v>
      </c>
      <c r="B451" s="9" t="s">
        <v>70</v>
      </c>
      <c r="C451" s="9" t="s">
        <v>270</v>
      </c>
      <c r="D451" s="9" t="s">
        <v>27</v>
      </c>
      <c r="E451" s="9" t="s">
        <v>1390</v>
      </c>
      <c r="F451" s="9" t="s">
        <v>1390</v>
      </c>
      <c r="G451" s="9" t="s">
        <v>1597</v>
      </c>
      <c r="H451" s="9" t="s">
        <v>1598</v>
      </c>
      <c r="I451" s="9" t="s">
        <v>27</v>
      </c>
      <c r="J451" s="15">
        <v>41288</v>
      </c>
      <c r="K451" s="16" t="s">
        <v>27</v>
      </c>
      <c r="L451" s="9" t="s">
        <v>27</v>
      </c>
      <c r="M451" s="9">
        <v>2013</v>
      </c>
      <c r="N451" s="9" t="s">
        <v>31</v>
      </c>
      <c r="O451" s="9" t="s">
        <v>31</v>
      </c>
      <c r="P451" s="9">
        <v>2035</v>
      </c>
      <c r="Q451" s="9" t="s">
        <v>32</v>
      </c>
      <c r="R451" s="17">
        <v>23.727089856899997</v>
      </c>
      <c r="S451" s="9">
        <v>2035</v>
      </c>
      <c r="T451" s="9" t="s">
        <v>27</v>
      </c>
      <c r="U451" s="9" t="s">
        <v>1599</v>
      </c>
      <c r="V451" s="9" t="s">
        <v>1600</v>
      </c>
      <c r="W451" s="9"/>
      <c r="X451" s="9" t="s">
        <v>1601</v>
      </c>
    </row>
    <row r="452" spans="1:24" ht="60">
      <c r="A452" s="9" t="s">
        <v>1596</v>
      </c>
      <c r="B452" s="9" t="s">
        <v>70</v>
      </c>
      <c r="C452" s="9" t="s">
        <v>458</v>
      </c>
      <c r="D452" s="9" t="s">
        <v>27</v>
      </c>
      <c r="E452" s="9" t="s">
        <v>1391</v>
      </c>
      <c r="F452" s="9" t="s">
        <v>1391</v>
      </c>
      <c r="G452" s="9" t="s">
        <v>1597</v>
      </c>
      <c r="H452" s="9" t="s">
        <v>1598</v>
      </c>
      <c r="I452" s="9" t="s">
        <v>27</v>
      </c>
      <c r="J452" s="15">
        <v>4059</v>
      </c>
      <c r="K452" s="16" t="s">
        <v>27</v>
      </c>
      <c r="L452" s="9" t="s">
        <v>27</v>
      </c>
      <c r="M452" s="9">
        <v>2013</v>
      </c>
      <c r="N452" s="9" t="s">
        <v>31</v>
      </c>
      <c r="O452" s="9" t="s">
        <v>31</v>
      </c>
      <c r="P452" s="9">
        <v>2035</v>
      </c>
      <c r="Q452" s="9" t="s">
        <v>32</v>
      </c>
      <c r="R452" s="17">
        <v>1.91051504829</v>
      </c>
      <c r="S452" s="9">
        <v>2035</v>
      </c>
      <c r="T452" s="9" t="s">
        <v>27</v>
      </c>
      <c r="U452" s="9" t="s">
        <v>1599</v>
      </c>
      <c r="V452" s="9" t="s">
        <v>1600</v>
      </c>
      <c r="W452" s="9"/>
      <c r="X452" s="9" t="s">
        <v>1601</v>
      </c>
    </row>
    <row r="453" spans="1:24" ht="60">
      <c r="A453" s="9" t="s">
        <v>1596</v>
      </c>
      <c r="B453" s="9" t="s">
        <v>70</v>
      </c>
      <c r="C453" s="9" t="s">
        <v>136</v>
      </c>
      <c r="D453" s="9" t="s">
        <v>27</v>
      </c>
      <c r="E453" s="9" t="s">
        <v>1031</v>
      </c>
      <c r="F453" s="9" t="s">
        <v>1031</v>
      </c>
      <c r="G453" s="9" t="s">
        <v>1597</v>
      </c>
      <c r="H453" s="9" t="s">
        <v>1604</v>
      </c>
      <c r="I453" s="9" t="s">
        <v>27</v>
      </c>
      <c r="J453" s="15">
        <v>12272</v>
      </c>
      <c r="K453" s="16" t="s">
        <v>27</v>
      </c>
      <c r="L453" s="9" t="s">
        <v>27</v>
      </c>
      <c r="M453" s="9">
        <v>2013</v>
      </c>
      <c r="N453" s="9" t="s">
        <v>31</v>
      </c>
      <c r="O453" s="9" t="s">
        <v>31</v>
      </c>
      <c r="P453" s="9">
        <v>2035</v>
      </c>
      <c r="Q453" s="9" t="s">
        <v>32</v>
      </c>
      <c r="R453" s="17">
        <v>5.3974483311599997</v>
      </c>
      <c r="S453" s="9">
        <v>2035</v>
      </c>
      <c r="T453" s="9" t="s">
        <v>27</v>
      </c>
      <c r="U453" s="9" t="s">
        <v>1599</v>
      </c>
      <c r="V453" s="9" t="s">
        <v>1600</v>
      </c>
      <c r="W453" s="9"/>
      <c r="X453" s="9" t="s">
        <v>1601</v>
      </c>
    </row>
    <row r="454" spans="1:24" ht="72">
      <c r="A454" s="9" t="s">
        <v>1596</v>
      </c>
      <c r="B454" s="9" t="s">
        <v>70</v>
      </c>
      <c r="C454" s="9" t="s">
        <v>288</v>
      </c>
      <c r="D454" s="9" t="s">
        <v>27</v>
      </c>
      <c r="E454" s="9" t="s">
        <v>1033</v>
      </c>
      <c r="F454" s="9" t="s">
        <v>1033</v>
      </c>
      <c r="G454" s="9" t="s">
        <v>1597</v>
      </c>
      <c r="H454" s="9" t="s">
        <v>1611</v>
      </c>
      <c r="I454" s="9" t="s">
        <v>27</v>
      </c>
      <c r="J454" s="15">
        <v>3637</v>
      </c>
      <c r="K454" s="16" t="s">
        <v>27</v>
      </c>
      <c r="L454" s="9" t="s">
        <v>27</v>
      </c>
      <c r="M454" s="9">
        <v>2013</v>
      </c>
      <c r="N454" s="9" t="s">
        <v>31</v>
      </c>
      <c r="O454" s="9" t="s">
        <v>31</v>
      </c>
      <c r="P454" s="9">
        <v>2035</v>
      </c>
      <c r="Q454" s="9" t="s">
        <v>32</v>
      </c>
      <c r="R454" s="17">
        <v>5.95565296984</v>
      </c>
      <c r="S454" s="9">
        <v>2035</v>
      </c>
      <c r="T454" s="9" t="s">
        <v>27</v>
      </c>
      <c r="U454" s="9" t="s">
        <v>1599</v>
      </c>
      <c r="V454" s="9" t="s">
        <v>1600</v>
      </c>
      <c r="W454" s="9"/>
      <c r="X454" s="9" t="s">
        <v>1601</v>
      </c>
    </row>
    <row r="455" spans="1:24" ht="60">
      <c r="A455" s="9" t="s">
        <v>1596</v>
      </c>
      <c r="B455" s="9" t="s">
        <v>70</v>
      </c>
      <c r="C455" s="9" t="s">
        <v>266</v>
      </c>
      <c r="D455" s="9" t="s">
        <v>27</v>
      </c>
      <c r="E455" s="9" t="s">
        <v>1392</v>
      </c>
      <c r="F455" s="9" t="s">
        <v>1392</v>
      </c>
      <c r="G455" s="9" t="s">
        <v>1597</v>
      </c>
      <c r="H455" s="9" t="s">
        <v>1598</v>
      </c>
      <c r="I455" s="9" t="s">
        <v>27</v>
      </c>
      <c r="J455" s="15">
        <v>12349</v>
      </c>
      <c r="K455" s="16" t="s">
        <v>27</v>
      </c>
      <c r="L455" s="9" t="s">
        <v>27</v>
      </c>
      <c r="M455" s="9">
        <v>2013</v>
      </c>
      <c r="N455" s="9" t="s">
        <v>31</v>
      </c>
      <c r="O455" s="9" t="s">
        <v>31</v>
      </c>
      <c r="P455" s="9">
        <v>2035</v>
      </c>
      <c r="Q455" s="9" t="s">
        <v>32</v>
      </c>
      <c r="R455" s="17">
        <v>18.284665712399999</v>
      </c>
      <c r="S455" s="9">
        <v>2035</v>
      </c>
      <c r="T455" s="9" t="s">
        <v>27</v>
      </c>
      <c r="U455" s="9" t="s">
        <v>1599</v>
      </c>
      <c r="V455" s="9" t="s">
        <v>1600</v>
      </c>
      <c r="W455" s="9"/>
      <c r="X455" s="9" t="s">
        <v>1601</v>
      </c>
    </row>
    <row r="456" spans="1:24" ht="48">
      <c r="A456" s="9" t="s">
        <v>1596</v>
      </c>
      <c r="B456" s="9" t="s">
        <v>70</v>
      </c>
      <c r="C456" s="9" t="s">
        <v>455</v>
      </c>
      <c r="D456" s="9" t="s">
        <v>27</v>
      </c>
      <c r="E456" s="9" t="s">
        <v>711</v>
      </c>
      <c r="F456" s="9" t="s">
        <v>711</v>
      </c>
      <c r="G456" s="9" t="s">
        <v>1597</v>
      </c>
      <c r="H456" s="9" t="s">
        <v>1605</v>
      </c>
      <c r="I456" s="9" t="s">
        <v>27</v>
      </c>
      <c r="J456" s="15">
        <v>84602</v>
      </c>
      <c r="K456" s="16" t="s">
        <v>27</v>
      </c>
      <c r="L456" s="9" t="s">
        <v>27</v>
      </c>
      <c r="M456" s="9">
        <v>2013</v>
      </c>
      <c r="N456" s="9" t="s">
        <v>31</v>
      </c>
      <c r="O456" s="9" t="s">
        <v>31</v>
      </c>
      <c r="P456" s="9">
        <v>2035</v>
      </c>
      <c r="Q456" s="9" t="s">
        <v>32</v>
      </c>
      <c r="R456" s="17">
        <v>41.484448536399995</v>
      </c>
      <c r="S456" s="9">
        <v>2035</v>
      </c>
      <c r="T456" s="9" t="s">
        <v>27</v>
      </c>
      <c r="U456" s="9" t="s">
        <v>1599</v>
      </c>
      <c r="V456" s="9" t="s">
        <v>1600</v>
      </c>
      <c r="W456" s="9"/>
      <c r="X456" s="9" t="s">
        <v>1601</v>
      </c>
    </row>
    <row r="457" spans="1:24" ht="60">
      <c r="A457" s="9" t="s">
        <v>1596</v>
      </c>
      <c r="B457" s="9" t="s">
        <v>70</v>
      </c>
      <c r="C457" s="9" t="s">
        <v>455</v>
      </c>
      <c r="D457" s="9" t="s">
        <v>27</v>
      </c>
      <c r="E457" s="9" t="s">
        <v>713</v>
      </c>
      <c r="F457" s="9" t="s">
        <v>713</v>
      </c>
      <c r="G457" s="9" t="s">
        <v>1597</v>
      </c>
      <c r="H457" s="9" t="s">
        <v>1598</v>
      </c>
      <c r="I457" s="9" t="s">
        <v>27</v>
      </c>
      <c r="J457" s="15">
        <v>18782</v>
      </c>
      <c r="K457" s="16" t="s">
        <v>27</v>
      </c>
      <c r="L457" s="9" t="s">
        <v>27</v>
      </c>
      <c r="M457" s="9">
        <v>2013</v>
      </c>
      <c r="N457" s="9" t="s">
        <v>31</v>
      </c>
      <c r="O457" s="9" t="s">
        <v>31</v>
      </c>
      <c r="P457" s="9">
        <v>2035</v>
      </c>
      <c r="Q457" s="9" t="s">
        <v>32</v>
      </c>
      <c r="R457" s="17">
        <v>8.0536290000000008</v>
      </c>
      <c r="S457" s="9">
        <v>2035</v>
      </c>
      <c r="T457" s="9" t="s">
        <v>27</v>
      </c>
      <c r="U457" s="9" t="s">
        <v>1599</v>
      </c>
      <c r="V457" s="9" t="s">
        <v>1600</v>
      </c>
      <c r="W457" s="9"/>
      <c r="X457" s="9" t="s">
        <v>1601</v>
      </c>
    </row>
    <row r="458" spans="1:24" ht="60">
      <c r="A458" s="9" t="s">
        <v>1596</v>
      </c>
      <c r="B458" s="9" t="s">
        <v>70</v>
      </c>
      <c r="C458" s="9" t="s">
        <v>352</v>
      </c>
      <c r="D458" s="9" t="s">
        <v>27</v>
      </c>
      <c r="E458" s="9" t="s">
        <v>353</v>
      </c>
      <c r="F458" s="9" t="s">
        <v>353</v>
      </c>
      <c r="G458" s="9" t="s">
        <v>1597</v>
      </c>
      <c r="H458" s="9" t="s">
        <v>1604</v>
      </c>
      <c r="I458" s="9" t="s">
        <v>27</v>
      </c>
      <c r="J458" s="15">
        <v>25069</v>
      </c>
      <c r="K458" s="16" t="s">
        <v>27</v>
      </c>
      <c r="L458" s="9" t="s">
        <v>27</v>
      </c>
      <c r="M458" s="9">
        <v>2013</v>
      </c>
      <c r="N458" s="9" t="s">
        <v>31</v>
      </c>
      <c r="O458" s="9" t="s">
        <v>31</v>
      </c>
      <c r="P458" s="9">
        <v>2035</v>
      </c>
      <c r="Q458" s="9" t="s">
        <v>32</v>
      </c>
      <c r="R458" s="17">
        <v>15.756291104699999</v>
      </c>
      <c r="S458" s="9">
        <v>2035</v>
      </c>
      <c r="T458" s="9" t="s">
        <v>27</v>
      </c>
      <c r="U458" s="9" t="s">
        <v>1599</v>
      </c>
      <c r="V458" s="9" t="s">
        <v>1600</v>
      </c>
      <c r="W458" s="9"/>
      <c r="X458" s="9" t="s">
        <v>1601</v>
      </c>
    </row>
    <row r="459" spans="1:24" ht="60">
      <c r="A459" s="9" t="s">
        <v>1596</v>
      </c>
      <c r="B459" s="9" t="s">
        <v>70</v>
      </c>
      <c r="C459" s="9" t="s">
        <v>247</v>
      </c>
      <c r="D459" s="9" t="s">
        <v>27</v>
      </c>
      <c r="E459" s="9" t="s">
        <v>1394</v>
      </c>
      <c r="F459" s="9" t="s">
        <v>1394</v>
      </c>
      <c r="G459" s="9" t="s">
        <v>1597</v>
      </c>
      <c r="H459" s="9" t="s">
        <v>1598</v>
      </c>
      <c r="I459" s="9" t="s">
        <v>27</v>
      </c>
      <c r="J459" s="15">
        <v>5774</v>
      </c>
      <c r="K459" s="16" t="s">
        <v>27</v>
      </c>
      <c r="L459" s="9" t="s">
        <v>27</v>
      </c>
      <c r="M459" s="9">
        <v>2013</v>
      </c>
      <c r="N459" s="9" t="s">
        <v>31</v>
      </c>
      <c r="O459" s="9" t="s">
        <v>31</v>
      </c>
      <c r="P459" s="9">
        <v>2035</v>
      </c>
      <c r="Q459" s="9" t="s">
        <v>32</v>
      </c>
      <c r="R459" s="17">
        <v>2.34171413291</v>
      </c>
      <c r="S459" s="9">
        <v>2035</v>
      </c>
      <c r="T459" s="9" t="s">
        <v>27</v>
      </c>
      <c r="U459" s="9" t="s">
        <v>1599</v>
      </c>
      <c r="V459" s="9" t="s">
        <v>1600</v>
      </c>
      <c r="W459" s="9"/>
      <c r="X459" s="9" t="s">
        <v>1601</v>
      </c>
    </row>
    <row r="460" spans="1:24" ht="48">
      <c r="A460" s="9" t="s">
        <v>1596</v>
      </c>
      <c r="B460" s="9" t="s">
        <v>70</v>
      </c>
      <c r="C460" s="9" t="s">
        <v>294</v>
      </c>
      <c r="D460" s="9" t="s">
        <v>27</v>
      </c>
      <c r="E460" s="9" t="s">
        <v>1393</v>
      </c>
      <c r="F460" s="9" t="s">
        <v>1393</v>
      </c>
      <c r="G460" s="9" t="s">
        <v>1597</v>
      </c>
      <c r="H460" s="9" t="s">
        <v>1603</v>
      </c>
      <c r="I460" s="9" t="s">
        <v>27</v>
      </c>
      <c r="J460" s="15">
        <v>11744</v>
      </c>
      <c r="K460" s="16" t="s">
        <v>27</v>
      </c>
      <c r="L460" s="9" t="s">
        <v>27</v>
      </c>
      <c r="M460" s="9">
        <v>2013</v>
      </c>
      <c r="N460" s="9" t="s">
        <v>31</v>
      </c>
      <c r="O460" s="9" t="s">
        <v>31</v>
      </c>
      <c r="P460" s="9">
        <v>2035</v>
      </c>
      <c r="Q460" s="9" t="s">
        <v>32</v>
      </c>
      <c r="R460" s="17">
        <v>5.6466994140900004</v>
      </c>
      <c r="S460" s="9">
        <v>2035</v>
      </c>
      <c r="T460" s="9" t="s">
        <v>27</v>
      </c>
      <c r="U460" s="9" t="s">
        <v>1599</v>
      </c>
      <c r="V460" s="9" t="s">
        <v>1600</v>
      </c>
      <c r="W460" s="9"/>
      <c r="X460" s="9" t="s">
        <v>1601</v>
      </c>
    </row>
    <row r="461" spans="1:24" ht="60">
      <c r="A461" s="9" t="s">
        <v>1596</v>
      </c>
      <c r="B461" s="9" t="s">
        <v>70</v>
      </c>
      <c r="C461" s="9" t="s">
        <v>355</v>
      </c>
      <c r="D461" s="9" t="s">
        <v>27</v>
      </c>
      <c r="E461" s="9" t="s">
        <v>1395</v>
      </c>
      <c r="F461" s="9" t="s">
        <v>1395</v>
      </c>
      <c r="G461" s="9" t="s">
        <v>1597</v>
      </c>
      <c r="H461" s="9" t="s">
        <v>1598</v>
      </c>
      <c r="I461" s="9" t="s">
        <v>27</v>
      </c>
      <c r="J461" s="15">
        <v>8975</v>
      </c>
      <c r="K461" s="16" t="s">
        <v>27</v>
      </c>
      <c r="L461" s="9" t="s">
        <v>27</v>
      </c>
      <c r="M461" s="9">
        <v>2013</v>
      </c>
      <c r="N461" s="9" t="s">
        <v>31</v>
      </c>
      <c r="O461" s="9" t="s">
        <v>31</v>
      </c>
      <c r="P461" s="9">
        <v>2035</v>
      </c>
      <c r="Q461" s="9" t="s">
        <v>32</v>
      </c>
      <c r="R461" s="17">
        <v>3.2160284051899999</v>
      </c>
      <c r="S461" s="9">
        <v>2035</v>
      </c>
      <c r="T461" s="9" t="s">
        <v>27</v>
      </c>
      <c r="U461" s="9" t="s">
        <v>1599</v>
      </c>
      <c r="V461" s="9" t="s">
        <v>1600</v>
      </c>
      <c r="W461" s="9"/>
      <c r="X461" s="9" t="s">
        <v>1601</v>
      </c>
    </row>
    <row r="462" spans="1:24" ht="60">
      <c r="A462" s="9" t="s">
        <v>1596</v>
      </c>
      <c r="B462" s="9" t="s">
        <v>70</v>
      </c>
      <c r="C462" s="9" t="s">
        <v>346</v>
      </c>
      <c r="D462" s="9" t="s">
        <v>27</v>
      </c>
      <c r="E462" s="9" t="s">
        <v>438</v>
      </c>
      <c r="F462" s="9" t="s">
        <v>438</v>
      </c>
      <c r="G462" s="9" t="s">
        <v>1597</v>
      </c>
      <c r="H462" s="9" t="s">
        <v>1598</v>
      </c>
      <c r="I462" s="9" t="s">
        <v>27</v>
      </c>
      <c r="J462" s="15">
        <v>60571</v>
      </c>
      <c r="K462" s="16" t="s">
        <v>27</v>
      </c>
      <c r="L462" s="9" t="s">
        <v>27</v>
      </c>
      <c r="M462" s="9">
        <v>2013</v>
      </c>
      <c r="N462" s="9" t="s">
        <v>31</v>
      </c>
      <c r="O462" s="9" t="s">
        <v>31</v>
      </c>
      <c r="P462" s="9">
        <v>2035</v>
      </c>
      <c r="Q462" s="9" t="s">
        <v>32</v>
      </c>
      <c r="R462" s="17">
        <v>36.8675338201</v>
      </c>
      <c r="S462" s="9">
        <v>2035</v>
      </c>
      <c r="T462" s="9" t="s">
        <v>27</v>
      </c>
      <c r="U462" s="9" t="s">
        <v>1599</v>
      </c>
      <c r="V462" s="9" t="s">
        <v>1600</v>
      </c>
      <c r="W462" s="9"/>
      <c r="X462" s="9" t="s">
        <v>1601</v>
      </c>
    </row>
    <row r="463" spans="1:24" ht="60">
      <c r="A463" s="9" t="s">
        <v>1596</v>
      </c>
      <c r="B463" s="9" t="s">
        <v>70</v>
      </c>
      <c r="C463" s="9" t="s">
        <v>136</v>
      </c>
      <c r="D463" s="9" t="s">
        <v>27</v>
      </c>
      <c r="E463" s="9" t="s">
        <v>1396</v>
      </c>
      <c r="F463" s="9" t="s">
        <v>1396</v>
      </c>
      <c r="G463" s="9" t="s">
        <v>1597</v>
      </c>
      <c r="H463" s="9" t="s">
        <v>1598</v>
      </c>
      <c r="I463" s="9" t="s">
        <v>27</v>
      </c>
      <c r="J463" s="15">
        <v>2995</v>
      </c>
      <c r="K463" s="16" t="s">
        <v>27</v>
      </c>
      <c r="L463" s="9" t="s">
        <v>27</v>
      </c>
      <c r="M463" s="9">
        <v>2013</v>
      </c>
      <c r="N463" s="9" t="s">
        <v>31</v>
      </c>
      <c r="O463" s="9" t="s">
        <v>31</v>
      </c>
      <c r="P463" s="9">
        <v>2035</v>
      </c>
      <c r="Q463" s="9" t="s">
        <v>32</v>
      </c>
      <c r="R463" s="17">
        <v>0.86548780859200003</v>
      </c>
      <c r="S463" s="9">
        <v>2035</v>
      </c>
      <c r="T463" s="9" t="s">
        <v>27</v>
      </c>
      <c r="U463" s="9" t="s">
        <v>1599</v>
      </c>
      <c r="V463" s="9" t="s">
        <v>1600</v>
      </c>
      <c r="W463" s="9"/>
      <c r="X463" s="9" t="s">
        <v>1601</v>
      </c>
    </row>
    <row r="464" spans="1:24" ht="60">
      <c r="A464" s="9" t="s">
        <v>1596</v>
      </c>
      <c r="B464" s="9" t="s">
        <v>70</v>
      </c>
      <c r="C464" s="9" t="s">
        <v>247</v>
      </c>
      <c r="D464" s="9" t="s">
        <v>27</v>
      </c>
      <c r="E464" s="9" t="s">
        <v>1397</v>
      </c>
      <c r="F464" s="9" t="s">
        <v>1397</v>
      </c>
      <c r="G464" s="9" t="s">
        <v>1597</v>
      </c>
      <c r="H464" s="9" t="s">
        <v>1598</v>
      </c>
      <c r="I464" s="9" t="s">
        <v>27</v>
      </c>
      <c r="J464" s="15">
        <v>16295</v>
      </c>
      <c r="K464" s="16" t="s">
        <v>27</v>
      </c>
      <c r="L464" s="9" t="s">
        <v>27</v>
      </c>
      <c r="M464" s="9">
        <v>2013</v>
      </c>
      <c r="N464" s="9" t="s">
        <v>31</v>
      </c>
      <c r="O464" s="9" t="s">
        <v>31</v>
      </c>
      <c r="P464" s="9">
        <v>2035</v>
      </c>
      <c r="Q464" s="9" t="s">
        <v>32</v>
      </c>
      <c r="R464" s="17">
        <v>16.785736032900001</v>
      </c>
      <c r="S464" s="9">
        <v>2035</v>
      </c>
      <c r="T464" s="9" t="s">
        <v>27</v>
      </c>
      <c r="U464" s="9" t="s">
        <v>1599</v>
      </c>
      <c r="V464" s="9" t="s">
        <v>1600</v>
      </c>
      <c r="W464" s="9"/>
      <c r="X464" s="9" t="s">
        <v>1601</v>
      </c>
    </row>
    <row r="465" spans="1:24" ht="60">
      <c r="A465" s="9" t="s">
        <v>1596</v>
      </c>
      <c r="B465" s="9" t="s">
        <v>70</v>
      </c>
      <c r="C465" s="9" t="s">
        <v>294</v>
      </c>
      <c r="D465" s="9" t="s">
        <v>27</v>
      </c>
      <c r="E465" s="9" t="s">
        <v>715</v>
      </c>
      <c r="F465" s="9" t="s">
        <v>715</v>
      </c>
      <c r="G465" s="9" t="s">
        <v>1597</v>
      </c>
      <c r="H465" s="9" t="s">
        <v>1598</v>
      </c>
      <c r="I465" s="9" t="s">
        <v>27</v>
      </c>
      <c r="J465" s="15">
        <v>2581</v>
      </c>
      <c r="K465" s="16" t="s">
        <v>27</v>
      </c>
      <c r="L465" s="9" t="s">
        <v>27</v>
      </c>
      <c r="M465" s="9">
        <v>2013</v>
      </c>
      <c r="N465" s="9" t="s">
        <v>31</v>
      </c>
      <c r="O465" s="9" t="s">
        <v>31</v>
      </c>
      <c r="P465" s="9">
        <v>2035</v>
      </c>
      <c r="Q465" s="9" t="s">
        <v>32</v>
      </c>
      <c r="R465" s="17">
        <v>1.7356839667499999</v>
      </c>
      <c r="S465" s="9">
        <v>2035</v>
      </c>
      <c r="T465" s="9" t="s">
        <v>27</v>
      </c>
      <c r="U465" s="9" t="s">
        <v>1599</v>
      </c>
      <c r="V465" s="9" t="s">
        <v>1600</v>
      </c>
      <c r="W465" s="9"/>
      <c r="X465" s="9" t="s">
        <v>1601</v>
      </c>
    </row>
    <row r="466" spans="1:24" ht="60">
      <c r="A466" s="9" t="s">
        <v>1596</v>
      </c>
      <c r="B466" s="9" t="s">
        <v>70</v>
      </c>
      <c r="C466" s="9" t="s">
        <v>323</v>
      </c>
      <c r="D466" s="9" t="s">
        <v>27</v>
      </c>
      <c r="E466" s="9" t="s">
        <v>717</v>
      </c>
      <c r="F466" s="9" t="s">
        <v>717</v>
      </c>
      <c r="G466" s="9" t="s">
        <v>1597</v>
      </c>
      <c r="H466" s="9" t="s">
        <v>1598</v>
      </c>
      <c r="I466" s="9" t="s">
        <v>27</v>
      </c>
      <c r="J466" s="15">
        <v>2584</v>
      </c>
      <c r="K466" s="16" t="s">
        <v>27</v>
      </c>
      <c r="L466" s="9" t="s">
        <v>27</v>
      </c>
      <c r="M466" s="9">
        <v>2013</v>
      </c>
      <c r="N466" s="9" t="s">
        <v>31</v>
      </c>
      <c r="O466" s="9" t="s">
        <v>31</v>
      </c>
      <c r="P466" s="9">
        <v>2035</v>
      </c>
      <c r="Q466" s="9" t="s">
        <v>32</v>
      </c>
      <c r="R466" s="17">
        <v>0.70638418547699999</v>
      </c>
      <c r="S466" s="9">
        <v>2035</v>
      </c>
      <c r="T466" s="9" t="s">
        <v>27</v>
      </c>
      <c r="U466" s="9" t="s">
        <v>1599</v>
      </c>
      <c r="V466" s="9" t="s">
        <v>1600</v>
      </c>
      <c r="W466" s="9"/>
      <c r="X466" s="9" t="s">
        <v>1601</v>
      </c>
    </row>
    <row r="467" spans="1:24" ht="60">
      <c r="A467" s="9" t="s">
        <v>1596</v>
      </c>
      <c r="B467" s="9" t="s">
        <v>70</v>
      </c>
      <c r="C467" s="9" t="s">
        <v>355</v>
      </c>
      <c r="D467" s="9" t="s">
        <v>27</v>
      </c>
      <c r="E467" s="9" t="s">
        <v>356</v>
      </c>
      <c r="F467" s="9" t="s">
        <v>356</v>
      </c>
      <c r="G467" s="9" t="s">
        <v>1597</v>
      </c>
      <c r="H467" s="9" t="s">
        <v>1598</v>
      </c>
      <c r="I467" s="9" t="s">
        <v>27</v>
      </c>
      <c r="J467" s="15">
        <v>1538</v>
      </c>
      <c r="K467" s="16" t="s">
        <v>27</v>
      </c>
      <c r="L467" s="9" t="s">
        <v>27</v>
      </c>
      <c r="M467" s="9">
        <v>2013</v>
      </c>
      <c r="N467" s="9" t="s">
        <v>31</v>
      </c>
      <c r="O467" s="9" t="s">
        <v>31</v>
      </c>
      <c r="P467" s="9">
        <v>2035</v>
      </c>
      <c r="Q467" s="9" t="s">
        <v>32</v>
      </c>
      <c r="R467" s="17">
        <v>1.05142886955</v>
      </c>
      <c r="S467" s="9">
        <v>2035</v>
      </c>
      <c r="T467" s="9" t="s">
        <v>27</v>
      </c>
      <c r="U467" s="9" t="s">
        <v>1599</v>
      </c>
      <c r="V467" s="9" t="s">
        <v>1600</v>
      </c>
      <c r="W467" s="9"/>
      <c r="X467" s="9" t="s">
        <v>1601</v>
      </c>
    </row>
    <row r="468" spans="1:24" ht="60">
      <c r="A468" s="9" t="s">
        <v>1596</v>
      </c>
      <c r="B468" s="9" t="s">
        <v>70</v>
      </c>
      <c r="C468" s="9" t="s">
        <v>229</v>
      </c>
      <c r="D468" s="9" t="s">
        <v>27</v>
      </c>
      <c r="E468" s="9" t="s">
        <v>719</v>
      </c>
      <c r="F468" s="9" t="s">
        <v>719</v>
      </c>
      <c r="G468" s="9" t="s">
        <v>1597</v>
      </c>
      <c r="H468" s="9" t="s">
        <v>1598</v>
      </c>
      <c r="I468" s="9" t="s">
        <v>27</v>
      </c>
      <c r="J468" s="15">
        <v>11675</v>
      </c>
      <c r="K468" s="16" t="s">
        <v>27</v>
      </c>
      <c r="L468" s="9" t="s">
        <v>27</v>
      </c>
      <c r="M468" s="9">
        <v>2013</v>
      </c>
      <c r="N468" s="9" t="s">
        <v>31</v>
      </c>
      <c r="O468" s="9" t="s">
        <v>31</v>
      </c>
      <c r="P468" s="9">
        <v>2035</v>
      </c>
      <c r="Q468" s="9" t="s">
        <v>32</v>
      </c>
      <c r="R468" s="17">
        <v>10.4986598553</v>
      </c>
      <c r="S468" s="9">
        <v>2035</v>
      </c>
      <c r="T468" s="9" t="s">
        <v>27</v>
      </c>
      <c r="U468" s="9" t="s">
        <v>1599</v>
      </c>
      <c r="V468" s="9" t="s">
        <v>1600</v>
      </c>
      <c r="W468" s="9"/>
      <c r="X468" s="9" t="s">
        <v>1601</v>
      </c>
    </row>
    <row r="469" spans="1:24" ht="60">
      <c r="A469" s="9" t="s">
        <v>1596</v>
      </c>
      <c r="B469" s="9" t="s">
        <v>70</v>
      </c>
      <c r="C469" s="9" t="s">
        <v>455</v>
      </c>
      <c r="D469" s="9" t="s">
        <v>27</v>
      </c>
      <c r="E469" s="9" t="s">
        <v>721</v>
      </c>
      <c r="F469" s="9" t="s">
        <v>721</v>
      </c>
      <c r="G469" s="9" t="s">
        <v>1597</v>
      </c>
      <c r="H469" s="9" t="s">
        <v>1598</v>
      </c>
      <c r="I469" s="9" t="s">
        <v>27</v>
      </c>
      <c r="J469" s="15">
        <v>3980</v>
      </c>
      <c r="K469" s="16" t="s">
        <v>27</v>
      </c>
      <c r="L469" s="9" t="s">
        <v>27</v>
      </c>
      <c r="M469" s="9">
        <v>2013</v>
      </c>
      <c r="N469" s="9" t="s">
        <v>31</v>
      </c>
      <c r="O469" s="9" t="s">
        <v>31</v>
      </c>
      <c r="P469" s="9">
        <v>2035</v>
      </c>
      <c r="Q469" s="9" t="s">
        <v>32</v>
      </c>
      <c r="R469" s="17">
        <v>3.3664524359400003</v>
      </c>
      <c r="S469" s="9">
        <v>2035</v>
      </c>
      <c r="T469" s="9" t="s">
        <v>27</v>
      </c>
      <c r="U469" s="9" t="s">
        <v>1599</v>
      </c>
      <c r="V469" s="9" t="s">
        <v>1600</v>
      </c>
      <c r="W469" s="9"/>
      <c r="X469" s="9" t="s">
        <v>1601</v>
      </c>
    </row>
    <row r="470" spans="1:24" ht="60">
      <c r="A470" s="9" t="s">
        <v>1596</v>
      </c>
      <c r="B470" s="9" t="s">
        <v>70</v>
      </c>
      <c r="C470" s="9" t="s">
        <v>465</v>
      </c>
      <c r="D470" s="9" t="s">
        <v>27</v>
      </c>
      <c r="E470" s="9" t="s">
        <v>1035</v>
      </c>
      <c r="F470" s="9" t="s">
        <v>1035</v>
      </c>
      <c r="G470" s="9" t="s">
        <v>1597</v>
      </c>
      <c r="H470" s="9" t="s">
        <v>1604</v>
      </c>
      <c r="I470" s="9" t="s">
        <v>27</v>
      </c>
      <c r="J470" s="15">
        <v>6911</v>
      </c>
      <c r="K470" s="16" t="s">
        <v>27</v>
      </c>
      <c r="L470" s="9" t="s">
        <v>27</v>
      </c>
      <c r="M470" s="9">
        <v>2013</v>
      </c>
      <c r="N470" s="9" t="s">
        <v>31</v>
      </c>
      <c r="O470" s="9" t="s">
        <v>31</v>
      </c>
      <c r="P470" s="9">
        <v>2035</v>
      </c>
      <c r="Q470" s="9" t="s">
        <v>32</v>
      </c>
      <c r="R470" s="17">
        <v>4.4167608640099996</v>
      </c>
      <c r="S470" s="9">
        <v>2035</v>
      </c>
      <c r="T470" s="9" t="s">
        <v>27</v>
      </c>
      <c r="U470" s="9" t="s">
        <v>1599</v>
      </c>
      <c r="V470" s="9" t="s">
        <v>1600</v>
      </c>
      <c r="W470" s="9"/>
      <c r="X470" s="9" t="s">
        <v>1601</v>
      </c>
    </row>
    <row r="471" spans="1:24" ht="60">
      <c r="A471" s="9" t="s">
        <v>1596</v>
      </c>
      <c r="B471" s="9" t="s">
        <v>70</v>
      </c>
      <c r="C471" s="9" t="s">
        <v>136</v>
      </c>
      <c r="D471" s="9" t="s">
        <v>27</v>
      </c>
      <c r="E471" s="9" t="s">
        <v>359</v>
      </c>
      <c r="F471" s="9" t="s">
        <v>359</v>
      </c>
      <c r="G471" s="9" t="s">
        <v>1597</v>
      </c>
      <c r="H471" s="9" t="s">
        <v>1598</v>
      </c>
      <c r="I471" s="9" t="s">
        <v>27</v>
      </c>
      <c r="J471" s="15">
        <v>2126</v>
      </c>
      <c r="K471" s="16" t="s">
        <v>27</v>
      </c>
      <c r="L471" s="9" t="s">
        <v>27</v>
      </c>
      <c r="M471" s="9">
        <v>2013</v>
      </c>
      <c r="N471" s="9" t="s">
        <v>31</v>
      </c>
      <c r="O471" s="9" t="s">
        <v>31</v>
      </c>
      <c r="P471" s="9">
        <v>2035</v>
      </c>
      <c r="Q471" s="9" t="s">
        <v>32</v>
      </c>
      <c r="R471" s="17">
        <v>1.09890860884</v>
      </c>
      <c r="S471" s="9">
        <v>2035</v>
      </c>
      <c r="T471" s="9" t="s">
        <v>27</v>
      </c>
      <c r="U471" s="9" t="s">
        <v>1599</v>
      </c>
      <c r="V471" s="9" t="s">
        <v>1600</v>
      </c>
      <c r="W471" s="9"/>
      <c r="X471" s="9" t="s">
        <v>1601</v>
      </c>
    </row>
    <row r="472" spans="1:24" ht="60">
      <c r="A472" s="9" t="s">
        <v>1596</v>
      </c>
      <c r="B472" s="9" t="s">
        <v>70</v>
      </c>
      <c r="C472" s="9" t="s">
        <v>247</v>
      </c>
      <c r="D472" s="9" t="s">
        <v>27</v>
      </c>
      <c r="E472" s="9" t="s">
        <v>1398</v>
      </c>
      <c r="F472" s="9" t="s">
        <v>1398</v>
      </c>
      <c r="G472" s="9" t="s">
        <v>1597</v>
      </c>
      <c r="H472" s="9" t="s">
        <v>1598</v>
      </c>
      <c r="I472" s="9" t="s">
        <v>27</v>
      </c>
      <c r="J472" s="15">
        <v>27930</v>
      </c>
      <c r="K472" s="16" t="s">
        <v>27</v>
      </c>
      <c r="L472" s="9" t="s">
        <v>27</v>
      </c>
      <c r="M472" s="9">
        <v>2013</v>
      </c>
      <c r="N472" s="9" t="s">
        <v>31</v>
      </c>
      <c r="O472" s="9" t="s">
        <v>31</v>
      </c>
      <c r="P472" s="9">
        <v>2035</v>
      </c>
      <c r="Q472" s="9" t="s">
        <v>32</v>
      </c>
      <c r="R472" s="17">
        <v>20.3328478695</v>
      </c>
      <c r="S472" s="9">
        <v>2035</v>
      </c>
      <c r="T472" s="9" t="s">
        <v>27</v>
      </c>
      <c r="U472" s="9" t="s">
        <v>1599</v>
      </c>
      <c r="V472" s="9" t="s">
        <v>1600</v>
      </c>
      <c r="W472" s="9"/>
      <c r="X472" s="9" t="s">
        <v>1601</v>
      </c>
    </row>
    <row r="473" spans="1:24" ht="48">
      <c r="A473" s="9" t="s">
        <v>1596</v>
      </c>
      <c r="B473" s="9" t="s">
        <v>70</v>
      </c>
      <c r="C473" s="9" t="s">
        <v>294</v>
      </c>
      <c r="D473" s="9" t="s">
        <v>27</v>
      </c>
      <c r="E473" s="9" t="s">
        <v>1400</v>
      </c>
      <c r="F473" s="9" t="s">
        <v>1400</v>
      </c>
      <c r="G473" s="9" t="s">
        <v>1597</v>
      </c>
      <c r="H473" s="9" t="s">
        <v>1605</v>
      </c>
      <c r="I473" s="9" t="s">
        <v>27</v>
      </c>
      <c r="J473" s="15">
        <v>13617</v>
      </c>
      <c r="K473" s="16" t="s">
        <v>27</v>
      </c>
      <c r="L473" s="9" t="s">
        <v>27</v>
      </c>
      <c r="M473" s="9">
        <v>2013</v>
      </c>
      <c r="N473" s="9" t="s">
        <v>31</v>
      </c>
      <c r="O473" s="9" t="s">
        <v>31</v>
      </c>
      <c r="P473" s="9">
        <v>2035</v>
      </c>
      <c r="Q473" s="9" t="s">
        <v>32</v>
      </c>
      <c r="R473" s="17">
        <v>8.6722782061300006</v>
      </c>
      <c r="S473" s="9">
        <v>2035</v>
      </c>
      <c r="T473" s="9" t="s">
        <v>27</v>
      </c>
      <c r="U473" s="9" t="s">
        <v>1599</v>
      </c>
      <c r="V473" s="9" t="s">
        <v>1600</v>
      </c>
      <c r="W473" s="9"/>
      <c r="X473" s="9" t="s">
        <v>1601</v>
      </c>
    </row>
    <row r="474" spans="1:24" ht="48">
      <c r="A474" s="9" t="s">
        <v>1596</v>
      </c>
      <c r="B474" s="9" t="s">
        <v>70</v>
      </c>
      <c r="C474" s="9" t="s">
        <v>266</v>
      </c>
      <c r="D474" s="9" t="s">
        <v>27</v>
      </c>
      <c r="E474" s="9" t="s">
        <v>723</v>
      </c>
      <c r="F474" s="9" t="s">
        <v>723</v>
      </c>
      <c r="G474" s="9" t="s">
        <v>1597</v>
      </c>
      <c r="H474" s="9" t="s">
        <v>1603</v>
      </c>
      <c r="I474" s="9" t="s">
        <v>27</v>
      </c>
      <c r="J474" s="15">
        <v>7313</v>
      </c>
      <c r="K474" s="16" t="s">
        <v>27</v>
      </c>
      <c r="L474" s="9" t="s">
        <v>27</v>
      </c>
      <c r="M474" s="9">
        <v>2013</v>
      </c>
      <c r="N474" s="9" t="s">
        <v>31</v>
      </c>
      <c r="O474" s="9" t="s">
        <v>31</v>
      </c>
      <c r="P474" s="9">
        <v>2035</v>
      </c>
      <c r="Q474" s="9" t="s">
        <v>32</v>
      </c>
      <c r="R474" s="17">
        <v>10.080496804999999</v>
      </c>
      <c r="S474" s="9">
        <v>2035</v>
      </c>
      <c r="T474" s="9" t="s">
        <v>27</v>
      </c>
      <c r="U474" s="9" t="s">
        <v>1599</v>
      </c>
      <c r="V474" s="9" t="s">
        <v>1600</v>
      </c>
      <c r="W474" s="9"/>
      <c r="X474" s="9" t="s">
        <v>1601</v>
      </c>
    </row>
    <row r="475" spans="1:24" ht="60">
      <c r="A475" s="9" t="s">
        <v>1596</v>
      </c>
      <c r="B475" s="9" t="s">
        <v>70</v>
      </c>
      <c r="C475" s="9" t="s">
        <v>346</v>
      </c>
      <c r="D475" s="9" t="s">
        <v>27</v>
      </c>
      <c r="E475" s="9" t="s">
        <v>1401</v>
      </c>
      <c r="F475" s="9" t="s">
        <v>1401</v>
      </c>
      <c r="G475" s="9" t="s">
        <v>1597</v>
      </c>
      <c r="H475" s="9" t="s">
        <v>1598</v>
      </c>
      <c r="I475" s="9" t="s">
        <v>27</v>
      </c>
      <c r="J475" s="15">
        <v>16158</v>
      </c>
      <c r="K475" s="16" t="s">
        <v>27</v>
      </c>
      <c r="L475" s="9" t="s">
        <v>27</v>
      </c>
      <c r="M475" s="9">
        <v>2013</v>
      </c>
      <c r="N475" s="9" t="s">
        <v>31</v>
      </c>
      <c r="O475" s="9" t="s">
        <v>31</v>
      </c>
      <c r="P475" s="9">
        <v>2035</v>
      </c>
      <c r="Q475" s="9" t="s">
        <v>32</v>
      </c>
      <c r="R475" s="17">
        <v>8.2534686316299997</v>
      </c>
      <c r="S475" s="9">
        <v>2035</v>
      </c>
      <c r="T475" s="9" t="s">
        <v>27</v>
      </c>
      <c r="U475" s="9" t="s">
        <v>1599</v>
      </c>
      <c r="V475" s="9" t="s">
        <v>1600</v>
      </c>
      <c r="W475" s="9"/>
      <c r="X475" s="9" t="s">
        <v>1601</v>
      </c>
    </row>
    <row r="476" spans="1:24" ht="72">
      <c r="A476" s="9" t="s">
        <v>1596</v>
      </c>
      <c r="B476" s="9" t="s">
        <v>70</v>
      </c>
      <c r="C476" s="9" t="s">
        <v>288</v>
      </c>
      <c r="D476" s="9" t="s">
        <v>27</v>
      </c>
      <c r="E476" s="9" t="s">
        <v>1402</v>
      </c>
      <c r="F476" s="9" t="s">
        <v>1402</v>
      </c>
      <c r="G476" s="9" t="s">
        <v>1597</v>
      </c>
      <c r="H476" s="9" t="s">
        <v>1611</v>
      </c>
      <c r="I476" s="9" t="s">
        <v>27</v>
      </c>
      <c r="J476" s="15">
        <v>8825</v>
      </c>
      <c r="K476" s="16" t="s">
        <v>27</v>
      </c>
      <c r="L476" s="9" t="s">
        <v>27</v>
      </c>
      <c r="M476" s="9">
        <v>2013</v>
      </c>
      <c r="N476" s="9" t="s">
        <v>31</v>
      </c>
      <c r="O476" s="9" t="s">
        <v>31</v>
      </c>
      <c r="P476" s="9">
        <v>2035</v>
      </c>
      <c r="Q476" s="9" t="s">
        <v>32</v>
      </c>
      <c r="R476" s="17">
        <v>19.5146677786</v>
      </c>
      <c r="S476" s="9">
        <v>2035</v>
      </c>
      <c r="T476" s="9" t="s">
        <v>27</v>
      </c>
      <c r="U476" s="9" t="s">
        <v>1599</v>
      </c>
      <c r="V476" s="9" t="s">
        <v>1600</v>
      </c>
      <c r="W476" s="9"/>
      <c r="X476" s="9" t="s">
        <v>1601</v>
      </c>
    </row>
    <row r="477" spans="1:24" ht="60">
      <c r="A477" s="9" t="s">
        <v>1596</v>
      </c>
      <c r="B477" s="9" t="s">
        <v>70</v>
      </c>
      <c r="C477" s="9" t="s">
        <v>241</v>
      </c>
      <c r="D477" s="9" t="s">
        <v>27</v>
      </c>
      <c r="E477" s="9" t="s">
        <v>1403</v>
      </c>
      <c r="F477" s="9" t="s">
        <v>1403</v>
      </c>
      <c r="G477" s="9" t="s">
        <v>1597</v>
      </c>
      <c r="H477" s="9" t="s">
        <v>1606</v>
      </c>
      <c r="I477" s="9" t="s">
        <v>27</v>
      </c>
      <c r="J477" s="15">
        <v>32651</v>
      </c>
      <c r="K477" s="16" t="s">
        <v>27</v>
      </c>
      <c r="L477" s="9" t="s">
        <v>27</v>
      </c>
      <c r="M477" s="9">
        <v>2013</v>
      </c>
      <c r="N477" s="9" t="s">
        <v>31</v>
      </c>
      <c r="O477" s="9" t="s">
        <v>31</v>
      </c>
      <c r="P477" s="9">
        <v>2035</v>
      </c>
      <c r="Q477" s="9" t="s">
        <v>32</v>
      </c>
      <c r="R477" s="17">
        <v>15.796074340299999</v>
      </c>
      <c r="S477" s="9">
        <v>2035</v>
      </c>
      <c r="T477" s="9" t="s">
        <v>27</v>
      </c>
      <c r="U477" s="9" t="s">
        <v>1599</v>
      </c>
      <c r="V477" s="9" t="s">
        <v>1600</v>
      </c>
      <c r="W477" s="9"/>
      <c r="X477" s="9" t="s">
        <v>1601</v>
      </c>
    </row>
    <row r="478" spans="1:24" ht="48">
      <c r="A478" s="9" t="s">
        <v>1596</v>
      </c>
      <c r="B478" s="9" t="s">
        <v>70</v>
      </c>
      <c r="C478" s="9" t="s">
        <v>630</v>
      </c>
      <c r="D478" s="9" t="s">
        <v>27</v>
      </c>
      <c r="E478" s="9" t="s">
        <v>1404</v>
      </c>
      <c r="F478" s="9" t="s">
        <v>1404</v>
      </c>
      <c r="G478" s="9" t="s">
        <v>1597</v>
      </c>
      <c r="H478" s="9" t="s">
        <v>1603</v>
      </c>
      <c r="I478" s="9" t="s">
        <v>27</v>
      </c>
      <c r="J478" s="15">
        <v>2304</v>
      </c>
      <c r="K478" s="16" t="s">
        <v>27</v>
      </c>
      <c r="L478" s="9" t="s">
        <v>27</v>
      </c>
      <c r="M478" s="9">
        <v>2013</v>
      </c>
      <c r="N478" s="9" t="s">
        <v>31</v>
      </c>
      <c r="O478" s="9" t="s">
        <v>31</v>
      </c>
      <c r="P478" s="9">
        <v>2035</v>
      </c>
      <c r="Q478" s="9" t="s">
        <v>32</v>
      </c>
      <c r="R478" s="17">
        <v>0.724600797332</v>
      </c>
      <c r="S478" s="9">
        <v>2035</v>
      </c>
      <c r="T478" s="9" t="s">
        <v>27</v>
      </c>
      <c r="U478" s="9" t="s">
        <v>1599</v>
      </c>
      <c r="V478" s="9" t="s">
        <v>1600</v>
      </c>
      <c r="W478" s="9"/>
      <c r="X478" s="9" t="s">
        <v>1601</v>
      </c>
    </row>
    <row r="479" spans="1:24" ht="72">
      <c r="A479" s="9" t="s">
        <v>1596</v>
      </c>
      <c r="B479" s="9" t="s">
        <v>70</v>
      </c>
      <c r="C479" s="9" t="s">
        <v>229</v>
      </c>
      <c r="D479" s="9" t="s">
        <v>27</v>
      </c>
      <c r="E479" s="9" t="s">
        <v>1405</v>
      </c>
      <c r="F479" s="9" t="s">
        <v>1405</v>
      </c>
      <c r="G479" s="9" t="s">
        <v>1597</v>
      </c>
      <c r="H479" s="9" t="s">
        <v>1602</v>
      </c>
      <c r="I479" s="9" t="s">
        <v>27</v>
      </c>
      <c r="J479" s="15">
        <v>2666</v>
      </c>
      <c r="K479" s="16" t="s">
        <v>27</v>
      </c>
      <c r="L479" s="9" t="s">
        <v>27</v>
      </c>
      <c r="M479" s="9">
        <v>2013</v>
      </c>
      <c r="N479" s="9" t="s">
        <v>31</v>
      </c>
      <c r="O479" s="9" t="s">
        <v>31</v>
      </c>
      <c r="P479" s="9">
        <v>2035</v>
      </c>
      <c r="Q479" s="9" t="s">
        <v>32</v>
      </c>
      <c r="R479" s="17">
        <v>2.0581756319200002</v>
      </c>
      <c r="S479" s="9">
        <v>2035</v>
      </c>
      <c r="T479" s="9" t="s">
        <v>27</v>
      </c>
      <c r="U479" s="9" t="s">
        <v>1599</v>
      </c>
      <c r="V479" s="9" t="s">
        <v>1600</v>
      </c>
      <c r="W479" s="9"/>
      <c r="X479" s="9" t="s">
        <v>1601</v>
      </c>
    </row>
    <row r="480" spans="1:24" ht="60">
      <c r="A480" s="9" t="s">
        <v>1596</v>
      </c>
      <c r="B480" s="9" t="s">
        <v>70</v>
      </c>
      <c r="C480" s="9" t="s">
        <v>465</v>
      </c>
      <c r="D480" s="9" t="s">
        <v>27</v>
      </c>
      <c r="E480" s="9" t="s">
        <v>1037</v>
      </c>
      <c r="F480" s="9" t="s">
        <v>1037</v>
      </c>
      <c r="G480" s="9" t="s">
        <v>1597</v>
      </c>
      <c r="H480" s="9" t="s">
        <v>1598</v>
      </c>
      <c r="I480" s="9" t="s">
        <v>27</v>
      </c>
      <c r="J480" s="15">
        <v>14460</v>
      </c>
      <c r="K480" s="16" t="s">
        <v>27</v>
      </c>
      <c r="L480" s="9" t="s">
        <v>27</v>
      </c>
      <c r="M480" s="9">
        <v>2013</v>
      </c>
      <c r="N480" s="9" t="s">
        <v>31</v>
      </c>
      <c r="O480" s="9" t="s">
        <v>31</v>
      </c>
      <c r="P480" s="9">
        <v>2035</v>
      </c>
      <c r="Q480" s="9" t="s">
        <v>32</v>
      </c>
      <c r="R480" s="17">
        <v>3.9699724957</v>
      </c>
      <c r="S480" s="9">
        <v>2035</v>
      </c>
      <c r="T480" s="9" t="s">
        <v>27</v>
      </c>
      <c r="U480" s="9" t="s">
        <v>1599</v>
      </c>
      <c r="V480" s="9" t="s">
        <v>1600</v>
      </c>
      <c r="W480" s="9"/>
      <c r="X480" s="9" t="s">
        <v>1601</v>
      </c>
    </row>
    <row r="481" spans="1:24" ht="60">
      <c r="A481" s="9" t="s">
        <v>1596</v>
      </c>
      <c r="B481" s="9" t="s">
        <v>70</v>
      </c>
      <c r="C481" s="9" t="s">
        <v>352</v>
      </c>
      <c r="D481" s="9" t="s">
        <v>27</v>
      </c>
      <c r="E481" s="9" t="s">
        <v>725</v>
      </c>
      <c r="F481" s="9" t="s">
        <v>725</v>
      </c>
      <c r="G481" s="9" t="s">
        <v>1597</v>
      </c>
      <c r="H481" s="9" t="s">
        <v>1598</v>
      </c>
      <c r="I481" s="9" t="s">
        <v>27</v>
      </c>
      <c r="J481" s="15">
        <v>3987</v>
      </c>
      <c r="K481" s="16" t="s">
        <v>27</v>
      </c>
      <c r="L481" s="9" t="s">
        <v>27</v>
      </c>
      <c r="M481" s="9">
        <v>2013</v>
      </c>
      <c r="N481" s="9" t="s">
        <v>31</v>
      </c>
      <c r="O481" s="9" t="s">
        <v>31</v>
      </c>
      <c r="P481" s="9">
        <v>2035</v>
      </c>
      <c r="Q481" s="9" t="s">
        <v>32</v>
      </c>
      <c r="R481" s="17">
        <v>2.7338314362499996</v>
      </c>
      <c r="S481" s="9">
        <v>2035</v>
      </c>
      <c r="T481" s="9" t="s">
        <v>27</v>
      </c>
      <c r="U481" s="9" t="s">
        <v>1599</v>
      </c>
      <c r="V481" s="9" t="s">
        <v>1600</v>
      </c>
      <c r="W481" s="9"/>
      <c r="X481" s="9" t="s">
        <v>1601</v>
      </c>
    </row>
    <row r="482" spans="1:24" ht="60">
      <c r="A482" s="9" t="s">
        <v>1596</v>
      </c>
      <c r="B482" s="9" t="s">
        <v>70</v>
      </c>
      <c r="C482" s="9" t="s">
        <v>316</v>
      </c>
      <c r="D482" s="9" t="s">
        <v>27</v>
      </c>
      <c r="E482" s="9" t="s">
        <v>727</v>
      </c>
      <c r="F482" s="9" t="s">
        <v>727</v>
      </c>
      <c r="G482" s="9" t="s">
        <v>1597</v>
      </c>
      <c r="H482" s="9" t="s">
        <v>1598</v>
      </c>
      <c r="I482" s="9" t="s">
        <v>27</v>
      </c>
      <c r="J482" s="15">
        <v>8371</v>
      </c>
      <c r="K482" s="16" t="s">
        <v>27</v>
      </c>
      <c r="L482" s="9" t="s">
        <v>27</v>
      </c>
      <c r="M482" s="9">
        <v>2013</v>
      </c>
      <c r="N482" s="9" t="s">
        <v>31</v>
      </c>
      <c r="O482" s="9" t="s">
        <v>31</v>
      </c>
      <c r="P482" s="9">
        <v>2035</v>
      </c>
      <c r="Q482" s="9" t="s">
        <v>32</v>
      </c>
      <c r="R482" s="17">
        <v>3.5523551173299999</v>
      </c>
      <c r="S482" s="9">
        <v>2035</v>
      </c>
      <c r="T482" s="9" t="s">
        <v>27</v>
      </c>
      <c r="U482" s="9" t="s">
        <v>1599</v>
      </c>
      <c r="V482" s="9" t="s">
        <v>1600</v>
      </c>
      <c r="W482" s="9"/>
      <c r="X482" s="9" t="s">
        <v>1601</v>
      </c>
    </row>
    <row r="483" spans="1:24" ht="60">
      <c r="A483" s="9" t="s">
        <v>1596</v>
      </c>
      <c r="B483" s="9" t="s">
        <v>70</v>
      </c>
      <c r="C483" s="9" t="s">
        <v>252</v>
      </c>
      <c r="D483" s="9" t="s">
        <v>27</v>
      </c>
      <c r="E483" s="9" t="s">
        <v>1406</v>
      </c>
      <c r="F483" s="9" t="s">
        <v>1406</v>
      </c>
      <c r="G483" s="9" t="s">
        <v>1597</v>
      </c>
      <c r="H483" s="9" t="s">
        <v>1598</v>
      </c>
      <c r="I483" s="9" t="s">
        <v>27</v>
      </c>
      <c r="J483" s="15">
        <v>3617</v>
      </c>
      <c r="K483" s="16" t="s">
        <v>27</v>
      </c>
      <c r="L483" s="9" t="s">
        <v>27</v>
      </c>
      <c r="M483" s="9">
        <v>2013</v>
      </c>
      <c r="N483" s="9" t="s">
        <v>31</v>
      </c>
      <c r="O483" s="9" t="s">
        <v>31</v>
      </c>
      <c r="P483" s="9">
        <v>2035</v>
      </c>
      <c r="Q483" s="9" t="s">
        <v>32</v>
      </c>
      <c r="R483" s="17">
        <v>1.40841721701</v>
      </c>
      <c r="S483" s="9">
        <v>2035</v>
      </c>
      <c r="T483" s="9" t="s">
        <v>27</v>
      </c>
      <c r="U483" s="9" t="s">
        <v>1599</v>
      </c>
      <c r="V483" s="9" t="s">
        <v>1600</v>
      </c>
      <c r="W483" s="9"/>
      <c r="X483" s="9" t="s">
        <v>1601</v>
      </c>
    </row>
    <row r="484" spans="1:24" ht="60">
      <c r="A484" s="9" t="s">
        <v>1596</v>
      </c>
      <c r="B484" s="9" t="s">
        <v>70</v>
      </c>
      <c r="C484" s="9" t="s">
        <v>298</v>
      </c>
      <c r="D484" s="9" t="s">
        <v>27</v>
      </c>
      <c r="E484" s="9" t="s">
        <v>1407</v>
      </c>
      <c r="F484" s="9" t="s">
        <v>1407</v>
      </c>
      <c r="G484" s="9" t="s">
        <v>1597</v>
      </c>
      <c r="H484" s="9" t="s">
        <v>1598</v>
      </c>
      <c r="I484" s="9" t="s">
        <v>27</v>
      </c>
      <c r="J484" s="15">
        <v>16811</v>
      </c>
      <c r="K484" s="16" t="s">
        <v>27</v>
      </c>
      <c r="L484" s="9" t="s">
        <v>27</v>
      </c>
      <c r="M484" s="9">
        <v>2013</v>
      </c>
      <c r="N484" s="9" t="s">
        <v>31</v>
      </c>
      <c r="O484" s="9" t="s">
        <v>31</v>
      </c>
      <c r="P484" s="9">
        <v>2035</v>
      </c>
      <c r="Q484" s="9" t="s">
        <v>32</v>
      </c>
      <c r="R484" s="17">
        <v>16.146523441900001</v>
      </c>
      <c r="S484" s="9">
        <v>2035</v>
      </c>
      <c r="T484" s="9" t="s">
        <v>27</v>
      </c>
      <c r="U484" s="9" t="s">
        <v>1599</v>
      </c>
      <c r="V484" s="9" t="s">
        <v>1600</v>
      </c>
      <c r="W484" s="9"/>
      <c r="X484" s="9" t="s">
        <v>1601</v>
      </c>
    </row>
    <row r="485" spans="1:24" ht="72">
      <c r="A485" s="9" t="s">
        <v>1596</v>
      </c>
      <c r="B485" s="9" t="s">
        <v>70</v>
      </c>
      <c r="C485" s="9" t="s">
        <v>458</v>
      </c>
      <c r="D485" s="9" t="s">
        <v>27</v>
      </c>
      <c r="E485" s="9" t="s">
        <v>1408</v>
      </c>
      <c r="F485" s="9" t="s">
        <v>1408</v>
      </c>
      <c r="G485" s="9" t="s">
        <v>1597</v>
      </c>
      <c r="H485" s="9" t="s">
        <v>1602</v>
      </c>
      <c r="I485" s="9" t="s">
        <v>27</v>
      </c>
      <c r="J485" s="15">
        <v>3211</v>
      </c>
      <c r="K485" s="16" t="s">
        <v>27</v>
      </c>
      <c r="L485" s="9" t="s">
        <v>27</v>
      </c>
      <c r="M485" s="9">
        <v>2013</v>
      </c>
      <c r="N485" s="9" t="s">
        <v>31</v>
      </c>
      <c r="O485" s="9" t="s">
        <v>31</v>
      </c>
      <c r="P485" s="9">
        <v>2035</v>
      </c>
      <c r="Q485" s="9" t="s">
        <v>32</v>
      </c>
      <c r="R485" s="17">
        <v>0.52764319768599999</v>
      </c>
      <c r="S485" s="9">
        <v>2035</v>
      </c>
      <c r="T485" s="9" t="s">
        <v>27</v>
      </c>
      <c r="U485" s="9" t="s">
        <v>1599</v>
      </c>
      <c r="V485" s="9" t="s">
        <v>1600</v>
      </c>
      <c r="W485" s="9"/>
      <c r="X485" s="9" t="s">
        <v>1601</v>
      </c>
    </row>
    <row r="486" spans="1:24" ht="96">
      <c r="A486" s="9" t="s">
        <v>1596</v>
      </c>
      <c r="B486" s="9" t="s">
        <v>70</v>
      </c>
      <c r="C486" s="9" t="s">
        <v>288</v>
      </c>
      <c r="D486" s="9" t="s">
        <v>27</v>
      </c>
      <c r="E486" s="9" t="s">
        <v>729</v>
      </c>
      <c r="F486" s="9" t="s">
        <v>729</v>
      </c>
      <c r="G486" s="9" t="s">
        <v>1597</v>
      </c>
      <c r="H486" s="9" t="s">
        <v>1607</v>
      </c>
      <c r="I486" s="9" t="s">
        <v>27</v>
      </c>
      <c r="J486" s="15">
        <v>10250</v>
      </c>
      <c r="K486" s="16" t="s">
        <v>27</v>
      </c>
      <c r="L486" s="9" t="s">
        <v>27</v>
      </c>
      <c r="M486" s="9">
        <v>2013</v>
      </c>
      <c r="N486" s="9" t="s">
        <v>31</v>
      </c>
      <c r="O486" s="9" t="s">
        <v>31</v>
      </c>
      <c r="P486" s="9">
        <v>2035</v>
      </c>
      <c r="Q486" s="9" t="s">
        <v>32</v>
      </c>
      <c r="R486" s="17">
        <v>13.4586570586</v>
      </c>
      <c r="S486" s="9">
        <v>2035</v>
      </c>
      <c r="T486" s="9" t="s">
        <v>27</v>
      </c>
      <c r="U486" s="9" t="s">
        <v>1599</v>
      </c>
      <c r="V486" s="9" t="s">
        <v>1600</v>
      </c>
      <c r="W486" s="9"/>
      <c r="X486" s="9" t="s">
        <v>1601</v>
      </c>
    </row>
    <row r="487" spans="1:24" ht="60">
      <c r="A487" s="9" t="s">
        <v>1596</v>
      </c>
      <c r="B487" s="9" t="s">
        <v>70</v>
      </c>
      <c r="C487" s="9" t="s">
        <v>316</v>
      </c>
      <c r="D487" s="9" t="s">
        <v>27</v>
      </c>
      <c r="E487" s="9" t="s">
        <v>1409</v>
      </c>
      <c r="F487" s="9" t="s">
        <v>1409</v>
      </c>
      <c r="G487" s="9" t="s">
        <v>1597</v>
      </c>
      <c r="H487" s="9" t="s">
        <v>1598</v>
      </c>
      <c r="I487" s="9" t="s">
        <v>27</v>
      </c>
      <c r="J487" s="15">
        <v>7320</v>
      </c>
      <c r="K487" s="16" t="s">
        <v>27</v>
      </c>
      <c r="L487" s="9" t="s">
        <v>27</v>
      </c>
      <c r="M487" s="9">
        <v>2013</v>
      </c>
      <c r="N487" s="9" t="s">
        <v>31</v>
      </c>
      <c r="O487" s="9" t="s">
        <v>31</v>
      </c>
      <c r="P487" s="9">
        <v>2035</v>
      </c>
      <c r="Q487" s="9" t="s">
        <v>32</v>
      </c>
      <c r="R487" s="17">
        <v>4.6863503685700003</v>
      </c>
      <c r="S487" s="9">
        <v>2035</v>
      </c>
      <c r="T487" s="9" t="s">
        <v>27</v>
      </c>
      <c r="U487" s="9" t="s">
        <v>1599</v>
      </c>
      <c r="V487" s="9" t="s">
        <v>1600</v>
      </c>
      <c r="W487" s="9"/>
      <c r="X487" s="9" t="s">
        <v>1601</v>
      </c>
    </row>
    <row r="488" spans="1:24" ht="60">
      <c r="A488" s="9" t="s">
        <v>1596</v>
      </c>
      <c r="B488" s="9" t="s">
        <v>70</v>
      </c>
      <c r="C488" s="9" t="s">
        <v>316</v>
      </c>
      <c r="D488" s="9" t="s">
        <v>27</v>
      </c>
      <c r="E488" s="9" t="s">
        <v>731</v>
      </c>
      <c r="F488" s="9" t="s">
        <v>731</v>
      </c>
      <c r="G488" s="9" t="s">
        <v>1597</v>
      </c>
      <c r="H488" s="9" t="s">
        <v>1598</v>
      </c>
      <c r="I488" s="9" t="s">
        <v>27</v>
      </c>
      <c r="J488" s="15">
        <v>10931</v>
      </c>
      <c r="K488" s="16" t="s">
        <v>27</v>
      </c>
      <c r="L488" s="9" t="s">
        <v>27</v>
      </c>
      <c r="M488" s="9">
        <v>2013</v>
      </c>
      <c r="N488" s="9" t="s">
        <v>31</v>
      </c>
      <c r="O488" s="9" t="s">
        <v>31</v>
      </c>
      <c r="P488" s="9">
        <v>2035</v>
      </c>
      <c r="Q488" s="9" t="s">
        <v>32</v>
      </c>
      <c r="R488" s="17">
        <v>3.9063274693200003</v>
      </c>
      <c r="S488" s="9">
        <v>2035</v>
      </c>
      <c r="T488" s="9" t="s">
        <v>27</v>
      </c>
      <c r="U488" s="9" t="s">
        <v>1599</v>
      </c>
      <c r="V488" s="9" t="s">
        <v>1600</v>
      </c>
      <c r="W488" s="9"/>
      <c r="X488" s="9" t="s">
        <v>1601</v>
      </c>
    </row>
    <row r="489" spans="1:24" ht="60">
      <c r="A489" s="9" t="s">
        <v>1596</v>
      </c>
      <c r="B489" s="9" t="s">
        <v>70</v>
      </c>
      <c r="C489" s="9" t="s">
        <v>266</v>
      </c>
      <c r="D489" s="9" t="s">
        <v>27</v>
      </c>
      <c r="E489" s="9" t="s">
        <v>733</v>
      </c>
      <c r="F489" s="9" t="s">
        <v>733</v>
      </c>
      <c r="G489" s="9" t="s">
        <v>1597</v>
      </c>
      <c r="H489" s="9" t="s">
        <v>1598</v>
      </c>
      <c r="I489" s="9" t="s">
        <v>27</v>
      </c>
      <c r="J489" s="15">
        <v>2690</v>
      </c>
      <c r="K489" s="16" t="s">
        <v>27</v>
      </c>
      <c r="L489" s="9" t="s">
        <v>27</v>
      </c>
      <c r="M489" s="9">
        <v>2013</v>
      </c>
      <c r="N489" s="9" t="s">
        <v>31</v>
      </c>
      <c r="O489" s="9" t="s">
        <v>31</v>
      </c>
      <c r="P489" s="9">
        <v>2035</v>
      </c>
      <c r="Q489" s="9" t="s">
        <v>32</v>
      </c>
      <c r="R489" s="17">
        <v>4.9190630715500001</v>
      </c>
      <c r="S489" s="9">
        <v>2035</v>
      </c>
      <c r="T489" s="9" t="s">
        <v>27</v>
      </c>
      <c r="U489" s="9" t="s">
        <v>1599</v>
      </c>
      <c r="V489" s="9" t="s">
        <v>1600</v>
      </c>
      <c r="W489" s="9"/>
      <c r="X489" s="9" t="s">
        <v>1601</v>
      </c>
    </row>
    <row r="490" spans="1:24" ht="60">
      <c r="A490" s="9" t="s">
        <v>1596</v>
      </c>
      <c r="B490" s="9" t="s">
        <v>70</v>
      </c>
      <c r="C490" s="9" t="s">
        <v>247</v>
      </c>
      <c r="D490" s="9" t="s">
        <v>27</v>
      </c>
      <c r="E490" s="9" t="s">
        <v>1039</v>
      </c>
      <c r="F490" s="9" t="s">
        <v>1039</v>
      </c>
      <c r="G490" s="9" t="s">
        <v>1597</v>
      </c>
      <c r="H490" s="9" t="s">
        <v>1598</v>
      </c>
      <c r="I490" s="9" t="s">
        <v>27</v>
      </c>
      <c r="J490" s="15">
        <v>2334</v>
      </c>
      <c r="K490" s="16" t="s">
        <v>27</v>
      </c>
      <c r="L490" s="9" t="s">
        <v>27</v>
      </c>
      <c r="M490" s="9">
        <v>2013</v>
      </c>
      <c r="N490" s="9" t="s">
        <v>31</v>
      </c>
      <c r="O490" s="9" t="s">
        <v>31</v>
      </c>
      <c r="P490" s="9">
        <v>2035</v>
      </c>
      <c r="Q490" s="9" t="s">
        <v>32</v>
      </c>
      <c r="R490" s="17">
        <v>2.3578892414500001</v>
      </c>
      <c r="S490" s="9">
        <v>2035</v>
      </c>
      <c r="T490" s="9" t="s">
        <v>27</v>
      </c>
      <c r="U490" s="9" t="s">
        <v>1599</v>
      </c>
      <c r="V490" s="9" t="s">
        <v>1600</v>
      </c>
      <c r="W490" s="9"/>
      <c r="X490" s="9" t="s">
        <v>1601</v>
      </c>
    </row>
    <row r="491" spans="1:24" ht="72">
      <c r="A491" s="9" t="s">
        <v>1596</v>
      </c>
      <c r="B491" s="9" t="s">
        <v>70</v>
      </c>
      <c r="C491" s="9" t="s">
        <v>229</v>
      </c>
      <c r="D491" s="9" t="s">
        <v>27</v>
      </c>
      <c r="E491" s="9" t="s">
        <v>1410</v>
      </c>
      <c r="F491" s="9" t="s">
        <v>1410</v>
      </c>
      <c r="G491" s="9" t="s">
        <v>1597</v>
      </c>
      <c r="H491" s="9" t="s">
        <v>1602</v>
      </c>
      <c r="I491" s="9" t="s">
        <v>27</v>
      </c>
      <c r="J491" s="15">
        <v>6770</v>
      </c>
      <c r="K491" s="16" t="s">
        <v>27</v>
      </c>
      <c r="L491" s="9" t="s">
        <v>27</v>
      </c>
      <c r="M491" s="9">
        <v>2013</v>
      </c>
      <c r="N491" s="9" t="s">
        <v>31</v>
      </c>
      <c r="O491" s="9" t="s">
        <v>31</v>
      </c>
      <c r="P491" s="9">
        <v>2035</v>
      </c>
      <c r="Q491" s="9" t="s">
        <v>32</v>
      </c>
      <c r="R491" s="17">
        <v>2.5745272932600001</v>
      </c>
      <c r="S491" s="9">
        <v>2035</v>
      </c>
      <c r="T491" s="9" t="s">
        <v>27</v>
      </c>
      <c r="U491" s="9" t="s">
        <v>1599</v>
      </c>
      <c r="V491" s="9" t="s">
        <v>1600</v>
      </c>
      <c r="W491" s="9"/>
      <c r="X491" s="9" t="s">
        <v>1601</v>
      </c>
    </row>
    <row r="492" spans="1:24" ht="60">
      <c r="A492" s="9" t="s">
        <v>1596</v>
      </c>
      <c r="B492" s="9" t="s">
        <v>70</v>
      </c>
      <c r="C492" s="9" t="s">
        <v>241</v>
      </c>
      <c r="D492" s="9" t="s">
        <v>27</v>
      </c>
      <c r="E492" s="9" t="s">
        <v>1411</v>
      </c>
      <c r="F492" s="9" t="s">
        <v>1411</v>
      </c>
      <c r="G492" s="9" t="s">
        <v>1597</v>
      </c>
      <c r="H492" s="9" t="s">
        <v>1598</v>
      </c>
      <c r="I492" s="9" t="s">
        <v>27</v>
      </c>
      <c r="J492" s="15">
        <v>1321</v>
      </c>
      <c r="K492" s="16" t="s">
        <v>27</v>
      </c>
      <c r="L492" s="9" t="s">
        <v>27</v>
      </c>
      <c r="M492" s="9">
        <v>2013</v>
      </c>
      <c r="N492" s="9" t="s">
        <v>31</v>
      </c>
      <c r="O492" s="9" t="s">
        <v>31</v>
      </c>
      <c r="P492" s="9">
        <v>2035</v>
      </c>
      <c r="Q492" s="9" t="s">
        <v>32</v>
      </c>
      <c r="R492" s="17">
        <v>2.50105130126</v>
      </c>
      <c r="S492" s="9">
        <v>2035</v>
      </c>
      <c r="T492" s="9" t="s">
        <v>27</v>
      </c>
      <c r="U492" s="9" t="s">
        <v>1599</v>
      </c>
      <c r="V492" s="9" t="s">
        <v>1600</v>
      </c>
      <c r="W492" s="9"/>
      <c r="X492" s="9" t="s">
        <v>1601</v>
      </c>
    </row>
    <row r="493" spans="1:24" ht="60">
      <c r="A493" s="9" t="s">
        <v>1596</v>
      </c>
      <c r="B493" s="9" t="s">
        <v>70</v>
      </c>
      <c r="C493" s="9" t="s">
        <v>355</v>
      </c>
      <c r="D493" s="9" t="s">
        <v>27</v>
      </c>
      <c r="E493" s="9" t="s">
        <v>1412</v>
      </c>
      <c r="F493" s="9" t="s">
        <v>1412</v>
      </c>
      <c r="G493" s="9" t="s">
        <v>1597</v>
      </c>
      <c r="H493" s="9" t="s">
        <v>1598</v>
      </c>
      <c r="I493" s="9" t="s">
        <v>27</v>
      </c>
      <c r="J493" s="15">
        <v>7140</v>
      </c>
      <c r="K493" s="16" t="s">
        <v>27</v>
      </c>
      <c r="L493" s="9" t="s">
        <v>27</v>
      </c>
      <c r="M493" s="9">
        <v>2013</v>
      </c>
      <c r="N493" s="9" t="s">
        <v>31</v>
      </c>
      <c r="O493" s="9" t="s">
        <v>31</v>
      </c>
      <c r="P493" s="9">
        <v>2035</v>
      </c>
      <c r="Q493" s="9" t="s">
        <v>32</v>
      </c>
      <c r="R493" s="17">
        <v>4.0845980641100006</v>
      </c>
      <c r="S493" s="9">
        <v>2035</v>
      </c>
      <c r="T493" s="9" t="s">
        <v>27</v>
      </c>
      <c r="U493" s="9" t="s">
        <v>1599</v>
      </c>
      <c r="V493" s="9" t="s">
        <v>1600</v>
      </c>
      <c r="W493" s="9"/>
      <c r="X493" s="9" t="s">
        <v>1601</v>
      </c>
    </row>
    <row r="494" spans="1:24" ht="72">
      <c r="A494" s="9" t="s">
        <v>1596</v>
      </c>
      <c r="B494" s="9" t="s">
        <v>70</v>
      </c>
      <c r="C494" s="9" t="s">
        <v>266</v>
      </c>
      <c r="D494" s="9" t="s">
        <v>27</v>
      </c>
      <c r="E494" s="9" t="s">
        <v>1413</v>
      </c>
      <c r="F494" s="9" t="s">
        <v>1413</v>
      </c>
      <c r="G494" s="9" t="s">
        <v>1597</v>
      </c>
      <c r="H494" s="9" t="s">
        <v>1602</v>
      </c>
      <c r="I494" s="9" t="s">
        <v>27</v>
      </c>
      <c r="J494" s="15">
        <v>11066</v>
      </c>
      <c r="K494" s="16" t="s">
        <v>27</v>
      </c>
      <c r="L494" s="9" t="s">
        <v>27</v>
      </c>
      <c r="M494" s="9">
        <v>2013</v>
      </c>
      <c r="N494" s="9" t="s">
        <v>31</v>
      </c>
      <c r="O494" s="9" t="s">
        <v>31</v>
      </c>
      <c r="P494" s="9">
        <v>2035</v>
      </c>
      <c r="Q494" s="9" t="s">
        <v>32</v>
      </c>
      <c r="R494" s="17">
        <v>16.173432077800001</v>
      </c>
      <c r="S494" s="9">
        <v>2035</v>
      </c>
      <c r="T494" s="9" t="s">
        <v>27</v>
      </c>
      <c r="U494" s="9" t="s">
        <v>1599</v>
      </c>
      <c r="V494" s="9" t="s">
        <v>1600</v>
      </c>
      <c r="W494" s="9"/>
      <c r="X494" s="9" t="s">
        <v>1601</v>
      </c>
    </row>
    <row r="495" spans="1:24" ht="48">
      <c r="A495" s="9" t="s">
        <v>1596</v>
      </c>
      <c r="B495" s="9" t="s">
        <v>70</v>
      </c>
      <c r="C495" s="9" t="s">
        <v>330</v>
      </c>
      <c r="D495" s="9" t="s">
        <v>27</v>
      </c>
      <c r="E495" s="9" t="s">
        <v>1414</v>
      </c>
      <c r="F495" s="9" t="s">
        <v>1414</v>
      </c>
      <c r="G495" s="9" t="s">
        <v>1597</v>
      </c>
      <c r="H495" s="9" t="s">
        <v>1603</v>
      </c>
      <c r="I495" s="9" t="s">
        <v>27</v>
      </c>
      <c r="J495" s="15">
        <v>16728</v>
      </c>
      <c r="K495" s="16" t="s">
        <v>27</v>
      </c>
      <c r="L495" s="9" t="s">
        <v>27</v>
      </c>
      <c r="M495" s="9">
        <v>2013</v>
      </c>
      <c r="N495" s="9" t="s">
        <v>31</v>
      </c>
      <c r="O495" s="9" t="s">
        <v>31</v>
      </c>
      <c r="P495" s="9">
        <v>2035</v>
      </c>
      <c r="Q495" s="9" t="s">
        <v>32</v>
      </c>
      <c r="R495" s="17">
        <v>9.5382632081000001</v>
      </c>
      <c r="S495" s="9">
        <v>2035</v>
      </c>
      <c r="T495" s="9" t="s">
        <v>27</v>
      </c>
      <c r="U495" s="9" t="s">
        <v>1599</v>
      </c>
      <c r="V495" s="9" t="s">
        <v>1600</v>
      </c>
      <c r="W495" s="9"/>
      <c r="X495" s="9" t="s">
        <v>1601</v>
      </c>
    </row>
    <row r="496" spans="1:24" ht="84">
      <c r="A496" s="9" t="s">
        <v>1596</v>
      </c>
      <c r="B496" s="9" t="s">
        <v>70</v>
      </c>
      <c r="C496" s="9" t="s">
        <v>288</v>
      </c>
      <c r="D496" s="9" t="s">
        <v>27</v>
      </c>
      <c r="E496" s="9" t="s">
        <v>1041</v>
      </c>
      <c r="F496" s="9" t="s">
        <v>1041</v>
      </c>
      <c r="G496" s="9" t="s">
        <v>1597</v>
      </c>
      <c r="H496" s="9" t="s">
        <v>1609</v>
      </c>
      <c r="I496" s="9" t="s">
        <v>27</v>
      </c>
      <c r="J496" s="15">
        <v>13036</v>
      </c>
      <c r="K496" s="16" t="s">
        <v>27</v>
      </c>
      <c r="L496" s="9" t="s">
        <v>27</v>
      </c>
      <c r="M496" s="9">
        <v>2013</v>
      </c>
      <c r="N496" s="9" t="s">
        <v>31</v>
      </c>
      <c r="O496" s="9" t="s">
        <v>31</v>
      </c>
      <c r="P496" s="9">
        <v>2035</v>
      </c>
      <c r="Q496" s="9" t="s">
        <v>32</v>
      </c>
      <c r="R496" s="17">
        <v>11.322253142300001</v>
      </c>
      <c r="S496" s="9">
        <v>2035</v>
      </c>
      <c r="T496" s="9" t="s">
        <v>27</v>
      </c>
      <c r="U496" s="9" t="s">
        <v>1599</v>
      </c>
      <c r="V496" s="9" t="s">
        <v>1600</v>
      </c>
      <c r="W496" s="9"/>
      <c r="X496" s="9" t="s">
        <v>1601</v>
      </c>
    </row>
    <row r="497" spans="1:24" ht="60">
      <c r="A497" s="9" t="s">
        <v>1596</v>
      </c>
      <c r="B497" s="9" t="s">
        <v>70</v>
      </c>
      <c r="C497" s="9" t="s">
        <v>270</v>
      </c>
      <c r="D497" s="9" t="s">
        <v>27</v>
      </c>
      <c r="E497" s="9" t="s">
        <v>735</v>
      </c>
      <c r="F497" s="9" t="s">
        <v>735</v>
      </c>
      <c r="G497" s="9" t="s">
        <v>1597</v>
      </c>
      <c r="H497" s="9" t="s">
        <v>1598</v>
      </c>
      <c r="I497" s="9" t="s">
        <v>27</v>
      </c>
      <c r="J497" s="15">
        <v>9653</v>
      </c>
      <c r="K497" s="16" t="s">
        <v>27</v>
      </c>
      <c r="L497" s="9" t="s">
        <v>27</v>
      </c>
      <c r="M497" s="9">
        <v>2013</v>
      </c>
      <c r="N497" s="9" t="s">
        <v>31</v>
      </c>
      <c r="O497" s="9" t="s">
        <v>31</v>
      </c>
      <c r="P497" s="9">
        <v>2035</v>
      </c>
      <c r="Q497" s="9" t="s">
        <v>32</v>
      </c>
      <c r="R497" s="17">
        <v>4.2843548571400003</v>
      </c>
      <c r="S497" s="9">
        <v>2035</v>
      </c>
      <c r="T497" s="9" t="s">
        <v>27</v>
      </c>
      <c r="U497" s="9" t="s">
        <v>1599</v>
      </c>
      <c r="V497" s="9" t="s">
        <v>1600</v>
      </c>
      <c r="W497" s="9"/>
      <c r="X497" s="9" t="s">
        <v>1601</v>
      </c>
    </row>
    <row r="498" spans="1:24" ht="96">
      <c r="A498" s="9" t="s">
        <v>1596</v>
      </c>
      <c r="B498" s="9" t="s">
        <v>70</v>
      </c>
      <c r="C498" s="9" t="s">
        <v>284</v>
      </c>
      <c r="D498" s="9" t="s">
        <v>27</v>
      </c>
      <c r="E498" s="9" t="s">
        <v>1415</v>
      </c>
      <c r="F498" s="9" t="s">
        <v>1415</v>
      </c>
      <c r="G498" s="9" t="s">
        <v>1597</v>
      </c>
      <c r="H498" s="9" t="s">
        <v>1607</v>
      </c>
      <c r="I498" s="9" t="s">
        <v>27</v>
      </c>
      <c r="J498" s="15">
        <v>44215</v>
      </c>
      <c r="K498" s="16" t="s">
        <v>27</v>
      </c>
      <c r="L498" s="9" t="s">
        <v>27</v>
      </c>
      <c r="M498" s="9">
        <v>2013</v>
      </c>
      <c r="N498" s="9" t="s">
        <v>31</v>
      </c>
      <c r="O498" s="9" t="s">
        <v>31</v>
      </c>
      <c r="P498" s="9">
        <v>2035</v>
      </c>
      <c r="Q498" s="9" t="s">
        <v>32</v>
      </c>
      <c r="R498" s="17">
        <v>15.7244411919</v>
      </c>
      <c r="S498" s="9">
        <v>2035</v>
      </c>
      <c r="T498" s="9" t="s">
        <v>27</v>
      </c>
      <c r="U498" s="9" t="s">
        <v>1599</v>
      </c>
      <c r="V498" s="9" t="s">
        <v>1600</v>
      </c>
      <c r="W498" s="9"/>
      <c r="X498" s="9" t="s">
        <v>1601</v>
      </c>
    </row>
    <row r="499" spans="1:24" ht="60">
      <c r="A499" s="9" t="s">
        <v>1596</v>
      </c>
      <c r="B499" s="9" t="s">
        <v>70</v>
      </c>
      <c r="C499" s="9" t="s">
        <v>465</v>
      </c>
      <c r="D499" s="9" t="s">
        <v>27</v>
      </c>
      <c r="E499" s="9" t="s">
        <v>1043</v>
      </c>
      <c r="F499" s="9" t="s">
        <v>1043</v>
      </c>
      <c r="G499" s="9" t="s">
        <v>1597</v>
      </c>
      <c r="H499" s="9" t="s">
        <v>1598</v>
      </c>
      <c r="I499" s="9" t="s">
        <v>27</v>
      </c>
      <c r="J499" s="15">
        <v>2587</v>
      </c>
      <c r="K499" s="16" t="s">
        <v>27</v>
      </c>
      <c r="L499" s="9" t="s">
        <v>27</v>
      </c>
      <c r="M499" s="9">
        <v>2013</v>
      </c>
      <c r="N499" s="9" t="s">
        <v>31</v>
      </c>
      <c r="O499" s="9" t="s">
        <v>31</v>
      </c>
      <c r="P499" s="9">
        <v>2035</v>
      </c>
      <c r="Q499" s="9" t="s">
        <v>32</v>
      </c>
      <c r="R499" s="17">
        <v>2.3186403263200002</v>
      </c>
      <c r="S499" s="9">
        <v>2035</v>
      </c>
      <c r="T499" s="9" t="s">
        <v>27</v>
      </c>
      <c r="U499" s="9" t="s">
        <v>1599</v>
      </c>
      <c r="V499" s="9" t="s">
        <v>1600</v>
      </c>
      <c r="W499" s="9"/>
      <c r="X499" s="9" t="s">
        <v>1601</v>
      </c>
    </row>
    <row r="500" spans="1:24" ht="48">
      <c r="A500" s="9" t="s">
        <v>1596</v>
      </c>
      <c r="B500" s="9" t="s">
        <v>70</v>
      </c>
      <c r="C500" s="9" t="s">
        <v>402</v>
      </c>
      <c r="D500" s="9" t="s">
        <v>27</v>
      </c>
      <c r="E500" s="9" t="s">
        <v>1045</v>
      </c>
      <c r="F500" s="9" t="s">
        <v>1045</v>
      </c>
      <c r="G500" s="9" t="s">
        <v>1597</v>
      </c>
      <c r="H500" s="9" t="s">
        <v>1603</v>
      </c>
      <c r="I500" s="9" t="s">
        <v>27</v>
      </c>
      <c r="J500" s="15">
        <v>16643</v>
      </c>
      <c r="K500" s="16" t="s">
        <v>27</v>
      </c>
      <c r="L500" s="9" t="s">
        <v>27</v>
      </c>
      <c r="M500" s="9">
        <v>2013</v>
      </c>
      <c r="N500" s="9" t="s">
        <v>31</v>
      </c>
      <c r="O500" s="9" t="s">
        <v>31</v>
      </c>
      <c r="P500" s="9">
        <v>2035</v>
      </c>
      <c r="Q500" s="9" t="s">
        <v>32</v>
      </c>
      <c r="R500" s="17">
        <v>7.0159841010999999</v>
      </c>
      <c r="S500" s="9">
        <v>2035</v>
      </c>
      <c r="T500" s="9" t="s">
        <v>27</v>
      </c>
      <c r="U500" s="9" t="s">
        <v>1599</v>
      </c>
      <c r="V500" s="9" t="s">
        <v>1600</v>
      </c>
      <c r="W500" s="9"/>
      <c r="X500" s="9" t="s">
        <v>1601</v>
      </c>
    </row>
    <row r="501" spans="1:24" ht="96">
      <c r="A501" s="9" t="s">
        <v>1596</v>
      </c>
      <c r="B501" s="9" t="s">
        <v>70</v>
      </c>
      <c r="C501" s="9" t="s">
        <v>288</v>
      </c>
      <c r="D501" s="9" t="s">
        <v>27</v>
      </c>
      <c r="E501" s="9" t="s">
        <v>1416</v>
      </c>
      <c r="F501" s="9" t="s">
        <v>1416</v>
      </c>
      <c r="G501" s="9" t="s">
        <v>1597</v>
      </c>
      <c r="H501" s="9" t="s">
        <v>1607</v>
      </c>
      <c r="I501" s="9" t="s">
        <v>27</v>
      </c>
      <c r="J501" s="15">
        <v>424107</v>
      </c>
      <c r="K501" s="16" t="s">
        <v>27</v>
      </c>
      <c r="L501" s="9" t="s">
        <v>27</v>
      </c>
      <c r="M501" s="9">
        <v>2013</v>
      </c>
      <c r="N501" s="9" t="s">
        <v>31</v>
      </c>
      <c r="O501" s="9" t="s">
        <v>31</v>
      </c>
      <c r="P501" s="9">
        <v>2035</v>
      </c>
      <c r="Q501" s="9" t="s">
        <v>32</v>
      </c>
      <c r="R501" s="17">
        <v>80.564262535500006</v>
      </c>
      <c r="S501" s="9">
        <v>2035</v>
      </c>
      <c r="T501" s="9" t="s">
        <v>27</v>
      </c>
      <c r="U501" s="9" t="s">
        <v>1599</v>
      </c>
      <c r="V501" s="9" t="s">
        <v>1600</v>
      </c>
      <c r="W501" s="9"/>
      <c r="X501" s="9" t="s">
        <v>1601</v>
      </c>
    </row>
    <row r="502" spans="1:24" ht="72">
      <c r="A502" s="9" t="s">
        <v>1596</v>
      </c>
      <c r="B502" s="9" t="s">
        <v>70</v>
      </c>
      <c r="C502" s="9" t="s">
        <v>402</v>
      </c>
      <c r="D502" s="9" t="s">
        <v>27</v>
      </c>
      <c r="E502" s="9" t="s">
        <v>737</v>
      </c>
      <c r="F502" s="9" t="s">
        <v>737</v>
      </c>
      <c r="G502" s="9" t="s">
        <v>1597</v>
      </c>
      <c r="H502" s="9" t="s">
        <v>1602</v>
      </c>
      <c r="I502" s="9" t="s">
        <v>27</v>
      </c>
      <c r="J502" s="15">
        <v>21036</v>
      </c>
      <c r="K502" s="16" t="s">
        <v>27</v>
      </c>
      <c r="L502" s="9" t="s">
        <v>27</v>
      </c>
      <c r="M502" s="9">
        <v>2013</v>
      </c>
      <c r="N502" s="9" t="s">
        <v>31</v>
      </c>
      <c r="O502" s="9" t="s">
        <v>31</v>
      </c>
      <c r="P502" s="9">
        <v>2035</v>
      </c>
      <c r="Q502" s="9" t="s">
        <v>32</v>
      </c>
      <c r="R502" s="17">
        <v>10.0732039481</v>
      </c>
      <c r="S502" s="9">
        <v>2035</v>
      </c>
      <c r="T502" s="9" t="s">
        <v>27</v>
      </c>
      <c r="U502" s="9" t="s">
        <v>1599</v>
      </c>
      <c r="V502" s="9" t="s">
        <v>1600</v>
      </c>
      <c r="W502" s="9"/>
      <c r="X502" s="9" t="s">
        <v>1601</v>
      </c>
    </row>
    <row r="503" spans="1:24" ht="60">
      <c r="A503" s="9" t="s">
        <v>1596</v>
      </c>
      <c r="B503" s="9" t="s">
        <v>70</v>
      </c>
      <c r="C503" s="9" t="s">
        <v>221</v>
      </c>
      <c r="D503" s="9" t="s">
        <v>27</v>
      </c>
      <c r="E503" s="9" t="s">
        <v>1047</v>
      </c>
      <c r="F503" s="9" t="s">
        <v>1047</v>
      </c>
      <c r="G503" s="9" t="s">
        <v>1597</v>
      </c>
      <c r="H503" s="9" t="s">
        <v>1604</v>
      </c>
      <c r="I503" s="9" t="s">
        <v>27</v>
      </c>
      <c r="J503" s="15">
        <v>4596</v>
      </c>
      <c r="K503" s="16" t="s">
        <v>27</v>
      </c>
      <c r="L503" s="9" t="s">
        <v>27</v>
      </c>
      <c r="M503" s="9">
        <v>2013</v>
      </c>
      <c r="N503" s="9" t="s">
        <v>31</v>
      </c>
      <c r="O503" s="9" t="s">
        <v>31</v>
      </c>
      <c r="P503" s="9">
        <v>2035</v>
      </c>
      <c r="Q503" s="9" t="s">
        <v>32</v>
      </c>
      <c r="R503" s="17">
        <v>5.76974804444</v>
      </c>
      <c r="S503" s="9">
        <v>2035</v>
      </c>
      <c r="T503" s="9" t="s">
        <v>27</v>
      </c>
      <c r="U503" s="9" t="s">
        <v>1599</v>
      </c>
      <c r="V503" s="9" t="s">
        <v>1600</v>
      </c>
      <c r="W503" s="9"/>
      <c r="X503" s="9" t="s">
        <v>1601</v>
      </c>
    </row>
    <row r="504" spans="1:24" ht="72">
      <c r="A504" s="9" t="s">
        <v>1596</v>
      </c>
      <c r="B504" s="9" t="s">
        <v>70</v>
      </c>
      <c r="C504" s="9" t="s">
        <v>630</v>
      </c>
      <c r="D504" s="9" t="s">
        <v>27</v>
      </c>
      <c r="E504" s="9" t="s">
        <v>1417</v>
      </c>
      <c r="F504" s="9" t="s">
        <v>1417</v>
      </c>
      <c r="G504" s="9" t="s">
        <v>1597</v>
      </c>
      <c r="H504" s="9" t="s">
        <v>1602</v>
      </c>
      <c r="I504" s="9" t="s">
        <v>27</v>
      </c>
      <c r="J504" s="15">
        <v>8007</v>
      </c>
      <c r="K504" s="16" t="s">
        <v>27</v>
      </c>
      <c r="L504" s="9" t="s">
        <v>27</v>
      </c>
      <c r="M504" s="9">
        <v>2013</v>
      </c>
      <c r="N504" s="9" t="s">
        <v>31</v>
      </c>
      <c r="O504" s="9" t="s">
        <v>31</v>
      </c>
      <c r="P504" s="9">
        <v>2035</v>
      </c>
      <c r="Q504" s="9" t="s">
        <v>32</v>
      </c>
      <c r="R504" s="17">
        <v>9.5760036788199994</v>
      </c>
      <c r="S504" s="9">
        <v>2035</v>
      </c>
      <c r="T504" s="9" t="s">
        <v>27</v>
      </c>
      <c r="U504" s="9" t="s">
        <v>1599</v>
      </c>
      <c r="V504" s="9" t="s">
        <v>1600</v>
      </c>
      <c r="W504" s="9"/>
      <c r="X504" s="9" t="s">
        <v>1601</v>
      </c>
    </row>
    <row r="505" spans="1:24" ht="72">
      <c r="A505" s="9" t="s">
        <v>1596</v>
      </c>
      <c r="B505" s="9" t="s">
        <v>70</v>
      </c>
      <c r="C505" s="9" t="s">
        <v>241</v>
      </c>
      <c r="D505" s="9" t="s">
        <v>27</v>
      </c>
      <c r="E505" s="9" t="s">
        <v>1418</v>
      </c>
      <c r="F505" s="9" t="s">
        <v>1418</v>
      </c>
      <c r="G505" s="9" t="s">
        <v>1597</v>
      </c>
      <c r="H505" s="9" t="s">
        <v>1602</v>
      </c>
      <c r="I505" s="9" t="s">
        <v>27</v>
      </c>
      <c r="J505" s="15">
        <v>1452</v>
      </c>
      <c r="K505" s="16" t="s">
        <v>27</v>
      </c>
      <c r="L505" s="9" t="s">
        <v>27</v>
      </c>
      <c r="M505" s="9">
        <v>2013</v>
      </c>
      <c r="N505" s="9" t="s">
        <v>31</v>
      </c>
      <c r="O505" s="9" t="s">
        <v>31</v>
      </c>
      <c r="P505" s="9">
        <v>2035</v>
      </c>
      <c r="Q505" s="9" t="s">
        <v>32</v>
      </c>
      <c r="R505" s="17">
        <v>8.5652826975799998E-2</v>
      </c>
      <c r="S505" s="9">
        <v>2035</v>
      </c>
      <c r="T505" s="9" t="s">
        <v>27</v>
      </c>
      <c r="U505" s="9" t="s">
        <v>1599</v>
      </c>
      <c r="V505" s="9" t="s">
        <v>1600</v>
      </c>
      <c r="W505" s="9"/>
      <c r="X505" s="9" t="s">
        <v>1601</v>
      </c>
    </row>
    <row r="506" spans="1:24" ht="60">
      <c r="A506" s="9" t="s">
        <v>1596</v>
      </c>
      <c r="B506" s="9" t="s">
        <v>70</v>
      </c>
      <c r="C506" s="9" t="s">
        <v>252</v>
      </c>
      <c r="D506" s="9" t="s">
        <v>27</v>
      </c>
      <c r="E506" s="9" t="s">
        <v>1419</v>
      </c>
      <c r="F506" s="9" t="s">
        <v>1419</v>
      </c>
      <c r="G506" s="9" t="s">
        <v>1597</v>
      </c>
      <c r="H506" s="9" t="s">
        <v>1598</v>
      </c>
      <c r="I506" s="9" t="s">
        <v>27</v>
      </c>
      <c r="J506" s="15">
        <v>2178</v>
      </c>
      <c r="K506" s="16" t="s">
        <v>27</v>
      </c>
      <c r="L506" s="9" t="s">
        <v>27</v>
      </c>
      <c r="M506" s="9">
        <v>2013</v>
      </c>
      <c r="N506" s="9" t="s">
        <v>31</v>
      </c>
      <c r="O506" s="9" t="s">
        <v>31</v>
      </c>
      <c r="P506" s="9">
        <v>2035</v>
      </c>
      <c r="Q506" s="9" t="s">
        <v>32</v>
      </c>
      <c r="R506" s="17">
        <v>1.8801508434500001</v>
      </c>
      <c r="S506" s="9">
        <v>2035</v>
      </c>
      <c r="T506" s="9" t="s">
        <v>27</v>
      </c>
      <c r="U506" s="9" t="s">
        <v>1599</v>
      </c>
      <c r="V506" s="9" t="s">
        <v>1600</v>
      </c>
      <c r="W506" s="9"/>
      <c r="X506" s="9" t="s">
        <v>1601</v>
      </c>
    </row>
    <row r="507" spans="1:24" ht="60">
      <c r="A507" s="9" t="s">
        <v>1596</v>
      </c>
      <c r="B507" s="9" t="s">
        <v>70</v>
      </c>
      <c r="C507" s="9" t="s">
        <v>402</v>
      </c>
      <c r="D507" s="9" t="s">
        <v>27</v>
      </c>
      <c r="E507" s="9" t="s">
        <v>1049</v>
      </c>
      <c r="F507" s="9" t="s">
        <v>1049</v>
      </c>
      <c r="G507" s="9" t="s">
        <v>1597</v>
      </c>
      <c r="H507" s="9" t="s">
        <v>1598</v>
      </c>
      <c r="I507" s="9" t="s">
        <v>27</v>
      </c>
      <c r="J507" s="15">
        <v>2628</v>
      </c>
      <c r="K507" s="16" t="s">
        <v>27</v>
      </c>
      <c r="L507" s="9" t="s">
        <v>27</v>
      </c>
      <c r="M507" s="9">
        <v>2013</v>
      </c>
      <c r="N507" s="9" t="s">
        <v>31</v>
      </c>
      <c r="O507" s="9" t="s">
        <v>31</v>
      </c>
      <c r="P507" s="9">
        <v>2035</v>
      </c>
      <c r="Q507" s="9" t="s">
        <v>32</v>
      </c>
      <c r="R507" s="17">
        <v>1.7576577040299999</v>
      </c>
      <c r="S507" s="9">
        <v>2035</v>
      </c>
      <c r="T507" s="9" t="s">
        <v>27</v>
      </c>
      <c r="U507" s="9" t="s">
        <v>1599</v>
      </c>
      <c r="V507" s="9" t="s">
        <v>1600</v>
      </c>
      <c r="W507" s="9"/>
      <c r="X507" s="9" t="s">
        <v>1601</v>
      </c>
    </row>
    <row r="508" spans="1:24" ht="72">
      <c r="A508" s="9" t="s">
        <v>1596</v>
      </c>
      <c r="B508" s="9" t="s">
        <v>70</v>
      </c>
      <c r="C508" s="9" t="s">
        <v>316</v>
      </c>
      <c r="D508" s="9" t="s">
        <v>27</v>
      </c>
      <c r="E508" s="9" t="s">
        <v>739</v>
      </c>
      <c r="F508" s="9" t="s">
        <v>739</v>
      </c>
      <c r="G508" s="9" t="s">
        <v>1597</v>
      </c>
      <c r="H508" s="9" t="s">
        <v>1602</v>
      </c>
      <c r="I508" s="9" t="s">
        <v>27</v>
      </c>
      <c r="J508" s="15">
        <v>111844</v>
      </c>
      <c r="K508" s="16" t="s">
        <v>27</v>
      </c>
      <c r="L508" s="9" t="s">
        <v>27</v>
      </c>
      <c r="M508" s="9">
        <v>2013</v>
      </c>
      <c r="N508" s="9" t="s">
        <v>31</v>
      </c>
      <c r="O508" s="9" t="s">
        <v>31</v>
      </c>
      <c r="P508" s="9">
        <v>2035</v>
      </c>
      <c r="Q508" s="9" t="s">
        <v>32</v>
      </c>
      <c r="R508" s="17">
        <v>48.907860163300001</v>
      </c>
      <c r="S508" s="9">
        <v>2035</v>
      </c>
      <c r="T508" s="9" t="s">
        <v>27</v>
      </c>
      <c r="U508" s="9" t="s">
        <v>1599</v>
      </c>
      <c r="V508" s="9" t="s">
        <v>1600</v>
      </c>
      <c r="W508" s="9"/>
      <c r="X508" s="9" t="s">
        <v>1601</v>
      </c>
    </row>
    <row r="509" spans="1:24" ht="60">
      <c r="A509" s="9" t="s">
        <v>1596</v>
      </c>
      <c r="B509" s="9" t="s">
        <v>70</v>
      </c>
      <c r="C509" s="9" t="s">
        <v>455</v>
      </c>
      <c r="D509" s="9" t="s">
        <v>27</v>
      </c>
      <c r="E509" s="9" t="s">
        <v>1420</v>
      </c>
      <c r="F509" s="9" t="s">
        <v>1420</v>
      </c>
      <c r="G509" s="9" t="s">
        <v>1597</v>
      </c>
      <c r="H509" s="9" t="s">
        <v>1598</v>
      </c>
      <c r="I509" s="9" t="s">
        <v>27</v>
      </c>
      <c r="J509" s="15">
        <v>16313</v>
      </c>
      <c r="K509" s="16" t="s">
        <v>27</v>
      </c>
      <c r="L509" s="9" t="s">
        <v>27</v>
      </c>
      <c r="M509" s="9">
        <v>2013</v>
      </c>
      <c r="N509" s="9" t="s">
        <v>31</v>
      </c>
      <c r="O509" s="9" t="s">
        <v>31</v>
      </c>
      <c r="P509" s="9">
        <v>2035</v>
      </c>
      <c r="Q509" s="9" t="s">
        <v>32</v>
      </c>
      <c r="R509" s="17">
        <v>9.4722739046199997</v>
      </c>
      <c r="S509" s="9">
        <v>2035</v>
      </c>
      <c r="T509" s="9" t="s">
        <v>27</v>
      </c>
      <c r="U509" s="9" t="s">
        <v>1599</v>
      </c>
      <c r="V509" s="9" t="s">
        <v>1600</v>
      </c>
      <c r="W509" s="9"/>
      <c r="X509" s="9" t="s">
        <v>1601</v>
      </c>
    </row>
    <row r="510" spans="1:24" ht="60">
      <c r="A510" s="9" t="s">
        <v>1596</v>
      </c>
      <c r="B510" s="9" t="s">
        <v>70</v>
      </c>
      <c r="C510" s="9" t="s">
        <v>270</v>
      </c>
      <c r="D510" s="9" t="s">
        <v>27</v>
      </c>
      <c r="E510" s="9" t="s">
        <v>741</v>
      </c>
      <c r="F510" s="9" t="s">
        <v>741</v>
      </c>
      <c r="G510" s="9" t="s">
        <v>1597</v>
      </c>
      <c r="H510" s="9" t="s">
        <v>1598</v>
      </c>
      <c r="I510" s="9" t="s">
        <v>27</v>
      </c>
      <c r="J510" s="15">
        <v>15251</v>
      </c>
      <c r="K510" s="16" t="s">
        <v>27</v>
      </c>
      <c r="L510" s="9" t="s">
        <v>27</v>
      </c>
      <c r="M510" s="9">
        <v>2013</v>
      </c>
      <c r="N510" s="9" t="s">
        <v>31</v>
      </c>
      <c r="O510" s="9" t="s">
        <v>31</v>
      </c>
      <c r="P510" s="9">
        <v>2035</v>
      </c>
      <c r="Q510" s="9" t="s">
        <v>32</v>
      </c>
      <c r="R510" s="17">
        <v>4.0220922054499999</v>
      </c>
      <c r="S510" s="9">
        <v>2035</v>
      </c>
      <c r="T510" s="9" t="s">
        <v>27</v>
      </c>
      <c r="U510" s="9" t="s">
        <v>1599</v>
      </c>
      <c r="V510" s="9" t="s">
        <v>1600</v>
      </c>
      <c r="W510" s="9"/>
      <c r="X510" s="9" t="s">
        <v>1601</v>
      </c>
    </row>
    <row r="511" spans="1:24" ht="48">
      <c r="A511" s="9" t="s">
        <v>1596</v>
      </c>
      <c r="B511" s="9" t="s">
        <v>70</v>
      </c>
      <c r="C511" s="9" t="s">
        <v>136</v>
      </c>
      <c r="D511" s="9" t="s">
        <v>27</v>
      </c>
      <c r="E511" s="9" t="s">
        <v>743</v>
      </c>
      <c r="F511" s="9" t="s">
        <v>743</v>
      </c>
      <c r="G511" s="9" t="s">
        <v>1597</v>
      </c>
      <c r="H511" s="9" t="s">
        <v>1603</v>
      </c>
      <c r="I511" s="9" t="s">
        <v>27</v>
      </c>
      <c r="J511" s="15">
        <v>1824</v>
      </c>
      <c r="K511" s="16" t="s">
        <v>27</v>
      </c>
      <c r="L511" s="9" t="s">
        <v>27</v>
      </c>
      <c r="M511" s="9">
        <v>2013</v>
      </c>
      <c r="N511" s="9" t="s">
        <v>31</v>
      </c>
      <c r="O511" s="9" t="s">
        <v>31</v>
      </c>
      <c r="P511" s="9">
        <v>2035</v>
      </c>
      <c r="Q511" s="9" t="s">
        <v>32</v>
      </c>
      <c r="R511" s="17">
        <v>0.59019541241700002</v>
      </c>
      <c r="S511" s="9">
        <v>2035</v>
      </c>
      <c r="T511" s="9" t="s">
        <v>27</v>
      </c>
      <c r="U511" s="9" t="s">
        <v>1599</v>
      </c>
      <c r="V511" s="9" t="s">
        <v>1600</v>
      </c>
      <c r="W511" s="9"/>
      <c r="X511" s="9" t="s">
        <v>1601</v>
      </c>
    </row>
    <row r="512" spans="1:24" ht="48">
      <c r="A512" s="9" t="s">
        <v>1596</v>
      </c>
      <c r="B512" s="9" t="s">
        <v>70</v>
      </c>
      <c r="C512" s="9" t="s">
        <v>590</v>
      </c>
      <c r="D512" s="9" t="s">
        <v>27</v>
      </c>
      <c r="E512" s="9" t="s">
        <v>1421</v>
      </c>
      <c r="F512" s="9" t="s">
        <v>1421</v>
      </c>
      <c r="G512" s="9" t="s">
        <v>1597</v>
      </c>
      <c r="H512" s="9" t="s">
        <v>1603</v>
      </c>
      <c r="I512" s="9" t="s">
        <v>27</v>
      </c>
      <c r="J512" s="15">
        <v>35039</v>
      </c>
      <c r="K512" s="16" t="s">
        <v>27</v>
      </c>
      <c r="L512" s="9" t="s">
        <v>27</v>
      </c>
      <c r="M512" s="9">
        <v>2013</v>
      </c>
      <c r="N512" s="9" t="s">
        <v>31</v>
      </c>
      <c r="O512" s="9" t="s">
        <v>31</v>
      </c>
      <c r="P512" s="9">
        <v>2035</v>
      </c>
      <c r="Q512" s="9" t="s">
        <v>32</v>
      </c>
      <c r="R512" s="17">
        <v>15.826207034999999</v>
      </c>
      <c r="S512" s="9">
        <v>2035</v>
      </c>
      <c r="T512" s="9" t="s">
        <v>27</v>
      </c>
      <c r="U512" s="9" t="s">
        <v>1599</v>
      </c>
      <c r="V512" s="9" t="s">
        <v>1600</v>
      </c>
      <c r="W512" s="9"/>
      <c r="X512" s="9" t="s">
        <v>1601</v>
      </c>
    </row>
    <row r="513" spans="1:24" ht="60">
      <c r="A513" s="9" t="s">
        <v>1596</v>
      </c>
      <c r="B513" s="9" t="s">
        <v>70</v>
      </c>
      <c r="C513" s="9" t="s">
        <v>252</v>
      </c>
      <c r="D513" s="9" t="s">
        <v>27</v>
      </c>
      <c r="E513" s="9" t="s">
        <v>1422</v>
      </c>
      <c r="F513" s="9" t="s">
        <v>1422</v>
      </c>
      <c r="G513" s="9" t="s">
        <v>1597</v>
      </c>
      <c r="H513" s="9" t="s">
        <v>1598</v>
      </c>
      <c r="I513" s="9" t="s">
        <v>27</v>
      </c>
      <c r="J513" s="15">
        <v>6461</v>
      </c>
      <c r="K513" s="16" t="s">
        <v>27</v>
      </c>
      <c r="L513" s="9" t="s">
        <v>27</v>
      </c>
      <c r="M513" s="9">
        <v>2013</v>
      </c>
      <c r="N513" s="9" t="s">
        <v>31</v>
      </c>
      <c r="O513" s="9" t="s">
        <v>31</v>
      </c>
      <c r="P513" s="9">
        <v>2035</v>
      </c>
      <c r="Q513" s="9" t="s">
        <v>32</v>
      </c>
      <c r="R513" s="17">
        <v>3.34797924595</v>
      </c>
      <c r="S513" s="9">
        <v>2035</v>
      </c>
      <c r="T513" s="9" t="s">
        <v>27</v>
      </c>
      <c r="U513" s="9" t="s">
        <v>1599</v>
      </c>
      <c r="V513" s="9" t="s">
        <v>1600</v>
      </c>
      <c r="W513" s="9"/>
      <c r="X513" s="9" t="s">
        <v>1601</v>
      </c>
    </row>
    <row r="514" spans="1:24" ht="72">
      <c r="A514" s="9" t="s">
        <v>1596</v>
      </c>
      <c r="B514" s="9" t="s">
        <v>70</v>
      </c>
      <c r="C514" s="9" t="s">
        <v>372</v>
      </c>
      <c r="D514" s="9" t="s">
        <v>27</v>
      </c>
      <c r="E514" s="9" t="s">
        <v>1423</v>
      </c>
      <c r="F514" s="9" t="s">
        <v>1423</v>
      </c>
      <c r="G514" s="9" t="s">
        <v>1597</v>
      </c>
      <c r="H514" s="9" t="s">
        <v>1602</v>
      </c>
      <c r="I514" s="9" t="s">
        <v>27</v>
      </c>
      <c r="J514" s="15">
        <v>2493</v>
      </c>
      <c r="K514" s="16" t="s">
        <v>27</v>
      </c>
      <c r="L514" s="9" t="s">
        <v>27</v>
      </c>
      <c r="M514" s="9">
        <v>2013</v>
      </c>
      <c r="N514" s="9" t="s">
        <v>31</v>
      </c>
      <c r="O514" s="9" t="s">
        <v>31</v>
      </c>
      <c r="P514" s="9">
        <v>2035</v>
      </c>
      <c r="Q514" s="9" t="s">
        <v>32</v>
      </c>
      <c r="R514" s="17">
        <v>1.3469620711699999</v>
      </c>
      <c r="S514" s="9">
        <v>2035</v>
      </c>
      <c r="T514" s="9" t="s">
        <v>27</v>
      </c>
      <c r="U514" s="9" t="s">
        <v>1599</v>
      </c>
      <c r="V514" s="9" t="s">
        <v>1600</v>
      </c>
      <c r="W514" s="9"/>
      <c r="X514" s="9" t="s">
        <v>1601</v>
      </c>
    </row>
    <row r="515" spans="1:24" ht="60">
      <c r="A515" s="9" t="s">
        <v>1596</v>
      </c>
      <c r="B515" s="9" t="s">
        <v>70</v>
      </c>
      <c r="C515" s="9" t="s">
        <v>355</v>
      </c>
      <c r="D515" s="9" t="s">
        <v>27</v>
      </c>
      <c r="E515" s="9" t="s">
        <v>1424</v>
      </c>
      <c r="F515" s="9" t="s">
        <v>1424</v>
      </c>
      <c r="G515" s="9" t="s">
        <v>1597</v>
      </c>
      <c r="H515" s="9" t="s">
        <v>1598</v>
      </c>
      <c r="I515" s="9" t="s">
        <v>27</v>
      </c>
      <c r="J515" s="15">
        <v>2500</v>
      </c>
      <c r="K515" s="16" t="s">
        <v>27</v>
      </c>
      <c r="L515" s="9" t="s">
        <v>27</v>
      </c>
      <c r="M515" s="9">
        <v>2013</v>
      </c>
      <c r="N515" s="9" t="s">
        <v>31</v>
      </c>
      <c r="O515" s="9" t="s">
        <v>31</v>
      </c>
      <c r="P515" s="9">
        <v>2035</v>
      </c>
      <c r="Q515" s="9" t="s">
        <v>32</v>
      </c>
      <c r="R515" s="17">
        <v>1.0134244167499999</v>
      </c>
      <c r="S515" s="9">
        <v>2035</v>
      </c>
      <c r="T515" s="9" t="s">
        <v>27</v>
      </c>
      <c r="U515" s="9" t="s">
        <v>1599</v>
      </c>
      <c r="V515" s="9" t="s">
        <v>1600</v>
      </c>
      <c r="W515" s="9"/>
      <c r="X515" s="9" t="s">
        <v>1601</v>
      </c>
    </row>
    <row r="516" spans="1:24" ht="60">
      <c r="A516" s="9" t="s">
        <v>1596</v>
      </c>
      <c r="B516" s="9" t="s">
        <v>70</v>
      </c>
      <c r="C516" s="9" t="s">
        <v>458</v>
      </c>
      <c r="D516" s="9" t="s">
        <v>27</v>
      </c>
      <c r="E516" s="9" t="s">
        <v>1425</v>
      </c>
      <c r="F516" s="9" t="s">
        <v>1425</v>
      </c>
      <c r="G516" s="9" t="s">
        <v>1597</v>
      </c>
      <c r="H516" s="9" t="s">
        <v>1598</v>
      </c>
      <c r="I516" s="9" t="s">
        <v>27</v>
      </c>
      <c r="J516" s="15">
        <v>6989</v>
      </c>
      <c r="K516" s="16" t="s">
        <v>27</v>
      </c>
      <c r="L516" s="9" t="s">
        <v>27</v>
      </c>
      <c r="M516" s="9">
        <v>2013</v>
      </c>
      <c r="N516" s="9" t="s">
        <v>31</v>
      </c>
      <c r="O516" s="9" t="s">
        <v>31</v>
      </c>
      <c r="P516" s="9">
        <v>2035</v>
      </c>
      <c r="Q516" s="9" t="s">
        <v>32</v>
      </c>
      <c r="R516" s="17">
        <v>4.1087184843399998</v>
      </c>
      <c r="S516" s="9">
        <v>2035</v>
      </c>
      <c r="T516" s="9" t="s">
        <v>27</v>
      </c>
      <c r="U516" s="9" t="s">
        <v>1599</v>
      </c>
      <c r="V516" s="9" t="s">
        <v>1600</v>
      </c>
      <c r="W516" s="9"/>
      <c r="X516" s="9" t="s">
        <v>1601</v>
      </c>
    </row>
    <row r="517" spans="1:24" ht="60">
      <c r="A517" s="9" t="s">
        <v>1596</v>
      </c>
      <c r="B517" s="9" t="s">
        <v>70</v>
      </c>
      <c r="C517" s="9" t="s">
        <v>270</v>
      </c>
      <c r="D517" s="9" t="s">
        <v>27</v>
      </c>
      <c r="E517" s="9" t="s">
        <v>1426</v>
      </c>
      <c r="F517" s="9" t="s">
        <v>1426</v>
      </c>
      <c r="G517" s="9" t="s">
        <v>1597</v>
      </c>
      <c r="H517" s="9" t="s">
        <v>1598</v>
      </c>
      <c r="I517" s="9" t="s">
        <v>27</v>
      </c>
      <c r="J517" s="15">
        <v>23690</v>
      </c>
      <c r="K517" s="16" t="s">
        <v>27</v>
      </c>
      <c r="L517" s="9" t="s">
        <v>27</v>
      </c>
      <c r="M517" s="9">
        <v>2013</v>
      </c>
      <c r="N517" s="9" t="s">
        <v>31</v>
      </c>
      <c r="O517" s="9" t="s">
        <v>31</v>
      </c>
      <c r="P517" s="9">
        <v>2035</v>
      </c>
      <c r="Q517" s="9" t="s">
        <v>32</v>
      </c>
      <c r="R517" s="17">
        <v>11.447570923499999</v>
      </c>
      <c r="S517" s="9">
        <v>2035</v>
      </c>
      <c r="T517" s="9" t="s">
        <v>27</v>
      </c>
      <c r="U517" s="9" t="s">
        <v>1599</v>
      </c>
      <c r="V517" s="9" t="s">
        <v>1600</v>
      </c>
      <c r="W517" s="9"/>
      <c r="X517" s="9" t="s">
        <v>1601</v>
      </c>
    </row>
    <row r="518" spans="1:24" ht="48">
      <c r="A518" s="9" t="s">
        <v>1596</v>
      </c>
      <c r="B518" s="9" t="s">
        <v>70</v>
      </c>
      <c r="C518" s="9" t="s">
        <v>221</v>
      </c>
      <c r="D518" s="9" t="s">
        <v>27</v>
      </c>
      <c r="E518" s="9" t="s">
        <v>1051</v>
      </c>
      <c r="F518" s="9" t="s">
        <v>1051</v>
      </c>
      <c r="G518" s="9" t="s">
        <v>1597</v>
      </c>
      <c r="H518" s="9" t="s">
        <v>1603</v>
      </c>
      <c r="I518" s="9" t="s">
        <v>27</v>
      </c>
      <c r="J518" s="15">
        <v>5466</v>
      </c>
      <c r="K518" s="16" t="s">
        <v>27</v>
      </c>
      <c r="L518" s="9" t="s">
        <v>27</v>
      </c>
      <c r="M518" s="9">
        <v>2013</v>
      </c>
      <c r="N518" s="9" t="s">
        <v>31</v>
      </c>
      <c r="O518" s="9" t="s">
        <v>31</v>
      </c>
      <c r="P518" s="9">
        <v>2035</v>
      </c>
      <c r="Q518" s="9" t="s">
        <v>32</v>
      </c>
      <c r="R518" s="17">
        <v>10.075109492000001</v>
      </c>
      <c r="S518" s="9">
        <v>2035</v>
      </c>
      <c r="T518" s="9" t="s">
        <v>27</v>
      </c>
      <c r="U518" s="9" t="s">
        <v>1599</v>
      </c>
      <c r="V518" s="9" t="s">
        <v>1600</v>
      </c>
      <c r="W518" s="9"/>
      <c r="X518" s="9" t="s">
        <v>1601</v>
      </c>
    </row>
    <row r="519" spans="1:24" ht="72">
      <c r="A519" s="9" t="s">
        <v>1596</v>
      </c>
      <c r="B519" s="9" t="s">
        <v>70</v>
      </c>
      <c r="C519" s="9" t="s">
        <v>352</v>
      </c>
      <c r="D519" s="9" t="s">
        <v>27</v>
      </c>
      <c r="E519" s="9" t="s">
        <v>1053</v>
      </c>
      <c r="F519" s="9" t="s">
        <v>1053</v>
      </c>
      <c r="G519" s="9" t="s">
        <v>1597</v>
      </c>
      <c r="H519" s="9" t="s">
        <v>1602</v>
      </c>
      <c r="I519" s="9" t="s">
        <v>27</v>
      </c>
      <c r="J519" s="15">
        <v>1632</v>
      </c>
      <c r="K519" s="16" t="s">
        <v>27</v>
      </c>
      <c r="L519" s="9" t="s">
        <v>27</v>
      </c>
      <c r="M519" s="9">
        <v>2013</v>
      </c>
      <c r="N519" s="9" t="s">
        <v>31</v>
      </c>
      <c r="O519" s="9" t="s">
        <v>31</v>
      </c>
      <c r="P519" s="9">
        <v>2035</v>
      </c>
      <c r="Q519" s="9" t="s">
        <v>32</v>
      </c>
      <c r="R519" s="17">
        <v>1.1912593462199998</v>
      </c>
      <c r="S519" s="9">
        <v>2035</v>
      </c>
      <c r="T519" s="9" t="s">
        <v>27</v>
      </c>
      <c r="U519" s="9" t="s">
        <v>1599</v>
      </c>
      <c r="V519" s="9" t="s">
        <v>1600</v>
      </c>
      <c r="W519" s="9"/>
      <c r="X519" s="9" t="s">
        <v>1601</v>
      </c>
    </row>
    <row r="520" spans="1:24" ht="60">
      <c r="A520" s="9" t="s">
        <v>1596</v>
      </c>
      <c r="B520" s="9" t="s">
        <v>70</v>
      </c>
      <c r="C520" s="9" t="s">
        <v>323</v>
      </c>
      <c r="D520" s="9" t="s">
        <v>27</v>
      </c>
      <c r="E520" s="9" t="s">
        <v>1427</v>
      </c>
      <c r="F520" s="9" t="s">
        <v>1427</v>
      </c>
      <c r="G520" s="9" t="s">
        <v>1597</v>
      </c>
      <c r="H520" s="9" t="s">
        <v>1598</v>
      </c>
      <c r="I520" s="9" t="s">
        <v>27</v>
      </c>
      <c r="J520" s="15">
        <v>13965</v>
      </c>
      <c r="K520" s="16" t="s">
        <v>27</v>
      </c>
      <c r="L520" s="9" t="s">
        <v>27</v>
      </c>
      <c r="M520" s="9">
        <v>2013</v>
      </c>
      <c r="N520" s="9" t="s">
        <v>31</v>
      </c>
      <c r="O520" s="9" t="s">
        <v>31</v>
      </c>
      <c r="P520" s="9">
        <v>2035</v>
      </c>
      <c r="Q520" s="9" t="s">
        <v>32</v>
      </c>
      <c r="R520" s="17">
        <v>3.6622188148800001</v>
      </c>
      <c r="S520" s="9">
        <v>2035</v>
      </c>
      <c r="T520" s="9" t="s">
        <v>27</v>
      </c>
      <c r="U520" s="9" t="s">
        <v>1599</v>
      </c>
      <c r="V520" s="9" t="s">
        <v>1600</v>
      </c>
      <c r="W520" s="9"/>
      <c r="X520" s="9" t="s">
        <v>1601</v>
      </c>
    </row>
    <row r="521" spans="1:24" ht="60">
      <c r="A521" s="9" t="s">
        <v>1596</v>
      </c>
      <c r="B521" s="9" t="s">
        <v>70</v>
      </c>
      <c r="C521" s="9" t="s">
        <v>241</v>
      </c>
      <c r="D521" s="9" t="s">
        <v>27</v>
      </c>
      <c r="E521" s="9" t="s">
        <v>1428</v>
      </c>
      <c r="F521" s="9" t="s">
        <v>1428</v>
      </c>
      <c r="G521" s="9" t="s">
        <v>1597</v>
      </c>
      <c r="H521" s="9" t="s">
        <v>1606</v>
      </c>
      <c r="I521" s="9" t="s">
        <v>27</v>
      </c>
      <c r="J521" s="15">
        <v>101659</v>
      </c>
      <c r="K521" s="16" t="s">
        <v>27</v>
      </c>
      <c r="L521" s="9" t="s">
        <v>27</v>
      </c>
      <c r="M521" s="9">
        <v>2013</v>
      </c>
      <c r="N521" s="9" t="s">
        <v>31</v>
      </c>
      <c r="O521" s="9" t="s">
        <v>31</v>
      </c>
      <c r="P521" s="9">
        <v>2035</v>
      </c>
      <c r="Q521" s="9" t="s">
        <v>32</v>
      </c>
      <c r="R521" s="17">
        <v>111.708267288</v>
      </c>
      <c r="S521" s="9">
        <v>2035</v>
      </c>
      <c r="T521" s="9" t="s">
        <v>27</v>
      </c>
      <c r="U521" s="9" t="s">
        <v>1599</v>
      </c>
      <c r="V521" s="9" t="s">
        <v>1600</v>
      </c>
      <c r="W521" s="9"/>
      <c r="X521" s="9" t="s">
        <v>1601</v>
      </c>
    </row>
    <row r="522" spans="1:24" ht="60">
      <c r="A522" s="9" t="s">
        <v>1596</v>
      </c>
      <c r="B522" s="9" t="s">
        <v>70</v>
      </c>
      <c r="C522" s="9" t="s">
        <v>352</v>
      </c>
      <c r="D522" s="9" t="s">
        <v>27</v>
      </c>
      <c r="E522" s="9" t="s">
        <v>1429</v>
      </c>
      <c r="F522" s="9" t="s">
        <v>1429</v>
      </c>
      <c r="G522" s="9" t="s">
        <v>1597</v>
      </c>
      <c r="H522" s="9" t="s">
        <v>1598</v>
      </c>
      <c r="I522" s="9" t="s">
        <v>27</v>
      </c>
      <c r="J522" s="15">
        <v>2297</v>
      </c>
      <c r="K522" s="16" t="s">
        <v>27</v>
      </c>
      <c r="L522" s="9" t="s">
        <v>27</v>
      </c>
      <c r="M522" s="9">
        <v>2013</v>
      </c>
      <c r="N522" s="9" t="s">
        <v>31</v>
      </c>
      <c r="O522" s="9" t="s">
        <v>31</v>
      </c>
      <c r="P522" s="9">
        <v>2035</v>
      </c>
      <c r="Q522" s="9" t="s">
        <v>32</v>
      </c>
      <c r="R522" s="17">
        <v>1.5401429040399999</v>
      </c>
      <c r="S522" s="9">
        <v>2035</v>
      </c>
      <c r="T522" s="9" t="s">
        <v>27</v>
      </c>
      <c r="U522" s="9" t="s">
        <v>1599</v>
      </c>
      <c r="V522" s="9" t="s">
        <v>1600</v>
      </c>
      <c r="W522" s="9"/>
      <c r="X522" s="9" t="s">
        <v>1601</v>
      </c>
    </row>
    <row r="523" spans="1:24" ht="72">
      <c r="A523" s="9" t="s">
        <v>1596</v>
      </c>
      <c r="B523" s="9" t="s">
        <v>70</v>
      </c>
      <c r="C523" s="9" t="s">
        <v>112</v>
      </c>
      <c r="D523" s="9" t="s">
        <v>27</v>
      </c>
      <c r="E523" s="9" t="s">
        <v>745</v>
      </c>
      <c r="F523" s="9" t="s">
        <v>745</v>
      </c>
      <c r="G523" s="9" t="s">
        <v>1597</v>
      </c>
      <c r="H523" s="9" t="s">
        <v>1602</v>
      </c>
      <c r="I523" s="9" t="s">
        <v>27</v>
      </c>
      <c r="J523" s="15">
        <v>17295</v>
      </c>
      <c r="K523" s="16" t="s">
        <v>27</v>
      </c>
      <c r="L523" s="9" t="s">
        <v>27</v>
      </c>
      <c r="M523" s="9">
        <v>2013</v>
      </c>
      <c r="N523" s="9" t="s">
        <v>31</v>
      </c>
      <c r="O523" s="9" t="s">
        <v>31</v>
      </c>
      <c r="P523" s="9">
        <v>2035</v>
      </c>
      <c r="Q523" s="9" t="s">
        <v>32</v>
      </c>
      <c r="R523" s="17">
        <v>7.6225362915000003</v>
      </c>
      <c r="S523" s="9">
        <v>2035</v>
      </c>
      <c r="T523" s="9" t="s">
        <v>27</v>
      </c>
      <c r="U523" s="9" t="s">
        <v>1599</v>
      </c>
      <c r="V523" s="9" t="s">
        <v>1600</v>
      </c>
      <c r="W523" s="9"/>
      <c r="X523" s="9" t="s">
        <v>1601</v>
      </c>
    </row>
    <row r="524" spans="1:24" ht="84">
      <c r="A524" s="9" t="s">
        <v>1596</v>
      </c>
      <c r="B524" s="9" t="s">
        <v>70</v>
      </c>
      <c r="C524" s="9" t="s">
        <v>288</v>
      </c>
      <c r="D524" s="9" t="s">
        <v>27</v>
      </c>
      <c r="E524" s="9" t="s">
        <v>1430</v>
      </c>
      <c r="F524" s="9" t="s">
        <v>1430</v>
      </c>
      <c r="G524" s="9" t="s">
        <v>1597</v>
      </c>
      <c r="H524" s="9" t="s">
        <v>1609</v>
      </c>
      <c r="I524" s="9" t="s">
        <v>27</v>
      </c>
      <c r="J524" s="15">
        <v>3673</v>
      </c>
      <c r="K524" s="16" t="s">
        <v>27</v>
      </c>
      <c r="L524" s="9" t="s">
        <v>27</v>
      </c>
      <c r="M524" s="9">
        <v>2013</v>
      </c>
      <c r="N524" s="9" t="s">
        <v>31</v>
      </c>
      <c r="O524" s="9" t="s">
        <v>31</v>
      </c>
      <c r="P524" s="9">
        <v>2035</v>
      </c>
      <c r="Q524" s="9" t="s">
        <v>32</v>
      </c>
      <c r="R524" s="17">
        <v>2.3670315079199997</v>
      </c>
      <c r="S524" s="9">
        <v>2035</v>
      </c>
      <c r="T524" s="9" t="s">
        <v>27</v>
      </c>
      <c r="U524" s="9" t="s">
        <v>1599</v>
      </c>
      <c r="V524" s="9" t="s">
        <v>1600</v>
      </c>
      <c r="W524" s="9"/>
      <c r="X524" s="9" t="s">
        <v>1601</v>
      </c>
    </row>
    <row r="525" spans="1:24" ht="60">
      <c r="A525" s="9" t="s">
        <v>1596</v>
      </c>
      <c r="B525" s="9" t="s">
        <v>70</v>
      </c>
      <c r="C525" s="9" t="s">
        <v>270</v>
      </c>
      <c r="D525" s="9" t="s">
        <v>27</v>
      </c>
      <c r="E525" s="9" t="s">
        <v>361</v>
      </c>
      <c r="F525" s="9" t="s">
        <v>361</v>
      </c>
      <c r="G525" s="9" t="s">
        <v>1597</v>
      </c>
      <c r="H525" s="9" t="s">
        <v>1598</v>
      </c>
      <c r="I525" s="9" t="s">
        <v>27</v>
      </c>
      <c r="J525" s="15">
        <v>12266</v>
      </c>
      <c r="K525" s="16" t="s">
        <v>27</v>
      </c>
      <c r="L525" s="9" t="s">
        <v>27</v>
      </c>
      <c r="M525" s="9">
        <v>2013</v>
      </c>
      <c r="N525" s="9" t="s">
        <v>31</v>
      </c>
      <c r="O525" s="9" t="s">
        <v>31</v>
      </c>
      <c r="P525" s="9">
        <v>2035</v>
      </c>
      <c r="Q525" s="9" t="s">
        <v>32</v>
      </c>
      <c r="R525" s="17">
        <v>11.404235351600001</v>
      </c>
      <c r="S525" s="9">
        <v>2035</v>
      </c>
      <c r="T525" s="9" t="s">
        <v>27</v>
      </c>
      <c r="U525" s="9" t="s">
        <v>1599</v>
      </c>
      <c r="V525" s="9" t="s">
        <v>1600</v>
      </c>
      <c r="W525" s="9"/>
      <c r="X525" s="9" t="s">
        <v>1601</v>
      </c>
    </row>
    <row r="526" spans="1:24" ht="60">
      <c r="A526" s="9" t="s">
        <v>1596</v>
      </c>
      <c r="B526" s="9" t="s">
        <v>70</v>
      </c>
      <c r="C526" s="9" t="s">
        <v>273</v>
      </c>
      <c r="D526" s="9" t="s">
        <v>27</v>
      </c>
      <c r="E526" s="9" t="s">
        <v>364</v>
      </c>
      <c r="F526" s="9" t="s">
        <v>364</v>
      </c>
      <c r="G526" s="9" t="s">
        <v>1597</v>
      </c>
      <c r="H526" s="9" t="s">
        <v>1604</v>
      </c>
      <c r="I526" s="9" t="s">
        <v>27</v>
      </c>
      <c r="J526" s="15">
        <v>100505</v>
      </c>
      <c r="K526" s="16" t="s">
        <v>27</v>
      </c>
      <c r="L526" s="9" t="s">
        <v>27</v>
      </c>
      <c r="M526" s="9">
        <v>2013</v>
      </c>
      <c r="N526" s="9" t="s">
        <v>31</v>
      </c>
      <c r="O526" s="9" t="s">
        <v>31</v>
      </c>
      <c r="P526" s="9">
        <v>2035</v>
      </c>
      <c r="Q526" s="9" t="s">
        <v>32</v>
      </c>
      <c r="R526" s="17">
        <v>45.772080133400003</v>
      </c>
      <c r="S526" s="9">
        <v>2035</v>
      </c>
      <c r="T526" s="9" t="s">
        <v>27</v>
      </c>
      <c r="U526" s="9" t="s">
        <v>1599</v>
      </c>
      <c r="V526" s="9" t="s">
        <v>1600</v>
      </c>
      <c r="W526" s="9"/>
      <c r="X526" s="9" t="s">
        <v>1601</v>
      </c>
    </row>
    <row r="527" spans="1:24" ht="48">
      <c r="A527" s="9" t="s">
        <v>1596</v>
      </c>
      <c r="B527" s="9" t="s">
        <v>70</v>
      </c>
      <c r="C527" s="9" t="s">
        <v>298</v>
      </c>
      <c r="D527" s="9" t="s">
        <v>27</v>
      </c>
      <c r="E527" s="9" t="s">
        <v>1055</v>
      </c>
      <c r="F527" s="9" t="s">
        <v>1055</v>
      </c>
      <c r="G527" s="9" t="s">
        <v>1597</v>
      </c>
      <c r="H527" s="9" t="s">
        <v>1603</v>
      </c>
      <c r="I527" s="9" t="s">
        <v>27</v>
      </c>
      <c r="J527" s="15">
        <v>16316</v>
      </c>
      <c r="K527" s="16" t="s">
        <v>27</v>
      </c>
      <c r="L527" s="9" t="s">
        <v>27</v>
      </c>
      <c r="M527" s="9">
        <v>2013</v>
      </c>
      <c r="N527" s="9" t="s">
        <v>31</v>
      </c>
      <c r="O527" s="9" t="s">
        <v>31</v>
      </c>
      <c r="P527" s="9">
        <v>2035</v>
      </c>
      <c r="Q527" s="9" t="s">
        <v>32</v>
      </c>
      <c r="R527" s="17">
        <v>17.605129093800002</v>
      </c>
      <c r="S527" s="9">
        <v>2035</v>
      </c>
      <c r="T527" s="9" t="s">
        <v>27</v>
      </c>
      <c r="U527" s="9" t="s">
        <v>1599</v>
      </c>
      <c r="V527" s="9" t="s">
        <v>1600</v>
      </c>
      <c r="W527" s="9"/>
      <c r="X527" s="9" t="s">
        <v>1601</v>
      </c>
    </row>
    <row r="528" spans="1:24" ht="48">
      <c r="A528" s="9" t="s">
        <v>1596</v>
      </c>
      <c r="B528" s="9" t="s">
        <v>70</v>
      </c>
      <c r="C528" s="9" t="s">
        <v>590</v>
      </c>
      <c r="D528" s="9" t="s">
        <v>27</v>
      </c>
      <c r="E528" s="9" t="s">
        <v>747</v>
      </c>
      <c r="F528" s="9" t="s">
        <v>747</v>
      </c>
      <c r="G528" s="9" t="s">
        <v>1597</v>
      </c>
      <c r="H528" s="9" t="s">
        <v>1603</v>
      </c>
      <c r="I528" s="9" t="s">
        <v>27</v>
      </c>
      <c r="J528" s="15">
        <v>5620</v>
      </c>
      <c r="K528" s="16" t="s">
        <v>27</v>
      </c>
      <c r="L528" s="9" t="s">
        <v>27</v>
      </c>
      <c r="M528" s="9">
        <v>2013</v>
      </c>
      <c r="N528" s="9" t="s">
        <v>31</v>
      </c>
      <c r="O528" s="9" t="s">
        <v>31</v>
      </c>
      <c r="P528" s="9">
        <v>2035</v>
      </c>
      <c r="Q528" s="9" t="s">
        <v>32</v>
      </c>
      <c r="R528" s="17">
        <v>5.3954031913299998</v>
      </c>
      <c r="S528" s="9">
        <v>2035</v>
      </c>
      <c r="T528" s="9" t="s">
        <v>27</v>
      </c>
      <c r="U528" s="9" t="s">
        <v>1599</v>
      </c>
      <c r="V528" s="9" t="s">
        <v>1600</v>
      </c>
      <c r="W528" s="9"/>
      <c r="X528" s="9" t="s">
        <v>1601</v>
      </c>
    </row>
    <row r="529" spans="1:24" ht="72">
      <c r="A529" s="9" t="s">
        <v>1596</v>
      </c>
      <c r="B529" s="9" t="s">
        <v>70</v>
      </c>
      <c r="C529" s="9" t="s">
        <v>465</v>
      </c>
      <c r="D529" s="9" t="s">
        <v>27</v>
      </c>
      <c r="E529" s="9" t="s">
        <v>1057</v>
      </c>
      <c r="F529" s="9" t="s">
        <v>1057</v>
      </c>
      <c r="G529" s="9" t="s">
        <v>1597</v>
      </c>
      <c r="H529" s="9" t="s">
        <v>1602</v>
      </c>
      <c r="I529" s="9" t="s">
        <v>27</v>
      </c>
      <c r="J529" s="15">
        <v>2926</v>
      </c>
      <c r="K529" s="16" t="s">
        <v>27</v>
      </c>
      <c r="L529" s="9" t="s">
        <v>27</v>
      </c>
      <c r="M529" s="9">
        <v>2013</v>
      </c>
      <c r="N529" s="9" t="s">
        <v>31</v>
      </c>
      <c r="O529" s="9" t="s">
        <v>31</v>
      </c>
      <c r="P529" s="9">
        <v>2035</v>
      </c>
      <c r="Q529" s="9" t="s">
        <v>32</v>
      </c>
      <c r="R529" s="17">
        <v>5.3688186630099999</v>
      </c>
      <c r="S529" s="9">
        <v>2035</v>
      </c>
      <c r="T529" s="9" t="s">
        <v>27</v>
      </c>
      <c r="U529" s="9" t="s">
        <v>1599</v>
      </c>
      <c r="V529" s="9" t="s">
        <v>1600</v>
      </c>
      <c r="W529" s="9"/>
      <c r="X529" s="9" t="s">
        <v>1601</v>
      </c>
    </row>
    <row r="530" spans="1:24" ht="60">
      <c r="A530" s="9" t="s">
        <v>1596</v>
      </c>
      <c r="B530" s="9" t="s">
        <v>70</v>
      </c>
      <c r="C530" s="9" t="s">
        <v>294</v>
      </c>
      <c r="D530" s="9" t="s">
        <v>27</v>
      </c>
      <c r="E530" s="9" t="s">
        <v>1432</v>
      </c>
      <c r="F530" s="9" t="s">
        <v>1432</v>
      </c>
      <c r="G530" s="9" t="s">
        <v>1597</v>
      </c>
      <c r="H530" s="9" t="s">
        <v>1598</v>
      </c>
      <c r="I530" s="9" t="s">
        <v>27</v>
      </c>
      <c r="J530" s="15">
        <v>868</v>
      </c>
      <c r="K530" s="16" t="s">
        <v>27</v>
      </c>
      <c r="L530" s="9" t="s">
        <v>27</v>
      </c>
      <c r="M530" s="9">
        <v>2013</v>
      </c>
      <c r="N530" s="9" t="s">
        <v>31</v>
      </c>
      <c r="O530" s="9" t="s">
        <v>31</v>
      </c>
      <c r="P530" s="9">
        <v>2035</v>
      </c>
      <c r="Q530" s="9" t="s">
        <v>32</v>
      </c>
      <c r="R530" s="17">
        <v>0.315415362182</v>
      </c>
      <c r="S530" s="9">
        <v>2035</v>
      </c>
      <c r="T530" s="9" t="s">
        <v>27</v>
      </c>
      <c r="U530" s="9" t="s">
        <v>1599</v>
      </c>
      <c r="V530" s="9" t="s">
        <v>1600</v>
      </c>
      <c r="W530" s="9"/>
      <c r="X530" s="9" t="s">
        <v>1601</v>
      </c>
    </row>
    <row r="531" spans="1:24" ht="48">
      <c r="A531" s="9" t="s">
        <v>1596</v>
      </c>
      <c r="B531" s="9" t="s">
        <v>70</v>
      </c>
      <c r="C531" s="9" t="s">
        <v>122</v>
      </c>
      <c r="D531" s="9" t="s">
        <v>27</v>
      </c>
      <c r="E531" s="9" t="s">
        <v>1612</v>
      </c>
      <c r="F531" s="9" t="s">
        <v>1612</v>
      </c>
      <c r="G531" s="9" t="s">
        <v>1597</v>
      </c>
      <c r="H531" s="9" t="s">
        <v>1603</v>
      </c>
      <c r="I531" s="9" t="s">
        <v>27</v>
      </c>
      <c r="J531" s="15">
        <v>4638</v>
      </c>
      <c r="K531" s="16" t="s">
        <v>27</v>
      </c>
      <c r="L531" s="9" t="s">
        <v>27</v>
      </c>
      <c r="M531" s="9">
        <v>2013</v>
      </c>
      <c r="N531" s="9" t="s">
        <v>31</v>
      </c>
      <c r="O531" s="9" t="s">
        <v>31</v>
      </c>
      <c r="P531" s="9">
        <v>2035</v>
      </c>
      <c r="Q531" s="9" t="s">
        <v>32</v>
      </c>
      <c r="R531" s="17">
        <v>9.1600745106199994</v>
      </c>
      <c r="S531" s="9">
        <v>2035</v>
      </c>
      <c r="T531" s="9" t="s">
        <v>27</v>
      </c>
      <c r="U531" s="9" t="s">
        <v>1599</v>
      </c>
      <c r="V531" s="9" t="s">
        <v>1600</v>
      </c>
      <c r="W531" s="9"/>
      <c r="X531" s="9" t="s">
        <v>1601</v>
      </c>
    </row>
    <row r="532" spans="1:24" ht="60">
      <c r="A532" s="9" t="s">
        <v>1596</v>
      </c>
      <c r="B532" s="9" t="s">
        <v>70</v>
      </c>
      <c r="C532" s="9" t="s">
        <v>276</v>
      </c>
      <c r="D532" s="9" t="s">
        <v>27</v>
      </c>
      <c r="E532" s="9" t="s">
        <v>751</v>
      </c>
      <c r="F532" s="9" t="s">
        <v>751</v>
      </c>
      <c r="G532" s="9" t="s">
        <v>1597</v>
      </c>
      <c r="H532" s="9" t="s">
        <v>1598</v>
      </c>
      <c r="I532" s="9" t="s">
        <v>27</v>
      </c>
      <c r="J532" s="15">
        <v>2482</v>
      </c>
      <c r="K532" s="16" t="s">
        <v>27</v>
      </c>
      <c r="L532" s="9" t="s">
        <v>27</v>
      </c>
      <c r="M532" s="9">
        <v>2013</v>
      </c>
      <c r="N532" s="9" t="s">
        <v>31</v>
      </c>
      <c r="O532" s="9" t="s">
        <v>31</v>
      </c>
      <c r="P532" s="9">
        <v>2035</v>
      </c>
      <c r="Q532" s="9" t="s">
        <v>32</v>
      </c>
      <c r="R532" s="17">
        <v>1.233344059</v>
      </c>
      <c r="S532" s="9">
        <v>2035</v>
      </c>
      <c r="T532" s="9" t="s">
        <v>27</v>
      </c>
      <c r="U532" s="9" t="s">
        <v>1599</v>
      </c>
      <c r="V532" s="9" t="s">
        <v>1600</v>
      </c>
      <c r="W532" s="9"/>
      <c r="X532" s="9" t="s">
        <v>1601</v>
      </c>
    </row>
    <row r="533" spans="1:24" ht="60">
      <c r="A533" s="9" t="s">
        <v>1596</v>
      </c>
      <c r="B533" s="9" t="s">
        <v>70</v>
      </c>
      <c r="C533" s="9" t="s">
        <v>234</v>
      </c>
      <c r="D533" s="9" t="s">
        <v>27</v>
      </c>
      <c r="E533" s="9" t="s">
        <v>1434</v>
      </c>
      <c r="F533" s="9" t="s">
        <v>1434</v>
      </c>
      <c r="G533" s="9" t="s">
        <v>1597</v>
      </c>
      <c r="H533" s="9" t="s">
        <v>1598</v>
      </c>
      <c r="I533" s="9" t="s">
        <v>27</v>
      </c>
      <c r="J533" s="15">
        <v>40787</v>
      </c>
      <c r="K533" s="16" t="s">
        <v>27</v>
      </c>
      <c r="L533" s="9" t="s">
        <v>27</v>
      </c>
      <c r="M533" s="9">
        <v>2013</v>
      </c>
      <c r="N533" s="9" t="s">
        <v>31</v>
      </c>
      <c r="O533" s="9" t="s">
        <v>31</v>
      </c>
      <c r="P533" s="9">
        <v>2035</v>
      </c>
      <c r="Q533" s="9" t="s">
        <v>32</v>
      </c>
      <c r="R533" s="17">
        <v>13.250073507200002</v>
      </c>
      <c r="S533" s="9">
        <v>2035</v>
      </c>
      <c r="T533" s="9" t="s">
        <v>27</v>
      </c>
      <c r="U533" s="9" t="s">
        <v>1599</v>
      </c>
      <c r="V533" s="9" t="s">
        <v>1600</v>
      </c>
      <c r="W533" s="9"/>
      <c r="X533" s="9" t="s">
        <v>1601</v>
      </c>
    </row>
    <row r="534" spans="1:24" ht="60">
      <c r="A534" s="9" t="s">
        <v>1596</v>
      </c>
      <c r="B534" s="9" t="s">
        <v>70</v>
      </c>
      <c r="C534" s="9" t="s">
        <v>316</v>
      </c>
      <c r="D534" s="9" t="s">
        <v>27</v>
      </c>
      <c r="E534" s="9" t="s">
        <v>753</v>
      </c>
      <c r="F534" s="9" t="s">
        <v>753</v>
      </c>
      <c r="G534" s="9" t="s">
        <v>1597</v>
      </c>
      <c r="H534" s="9" t="s">
        <v>1598</v>
      </c>
      <c r="I534" s="9" t="s">
        <v>27</v>
      </c>
      <c r="J534" s="15">
        <v>1263</v>
      </c>
      <c r="K534" s="16" t="s">
        <v>27</v>
      </c>
      <c r="L534" s="9" t="s">
        <v>27</v>
      </c>
      <c r="M534" s="9">
        <v>2013</v>
      </c>
      <c r="N534" s="9" t="s">
        <v>31</v>
      </c>
      <c r="O534" s="9" t="s">
        <v>31</v>
      </c>
      <c r="P534" s="9">
        <v>2035</v>
      </c>
      <c r="Q534" s="9" t="s">
        <v>32</v>
      </c>
      <c r="R534" s="17">
        <v>0.76598818430500004</v>
      </c>
      <c r="S534" s="9">
        <v>2035</v>
      </c>
      <c r="T534" s="9" t="s">
        <v>27</v>
      </c>
      <c r="U534" s="9" t="s">
        <v>1599</v>
      </c>
      <c r="V534" s="9" t="s">
        <v>1600</v>
      </c>
      <c r="W534" s="9"/>
      <c r="X534" s="9" t="s">
        <v>1601</v>
      </c>
    </row>
    <row r="535" spans="1:24" ht="60">
      <c r="A535" s="9" t="s">
        <v>1596</v>
      </c>
      <c r="B535" s="9" t="s">
        <v>70</v>
      </c>
      <c r="C535" s="9" t="s">
        <v>273</v>
      </c>
      <c r="D535" s="9" t="s">
        <v>27</v>
      </c>
      <c r="E535" s="9" t="s">
        <v>755</v>
      </c>
      <c r="F535" s="9" t="s">
        <v>755</v>
      </c>
      <c r="G535" s="9" t="s">
        <v>1597</v>
      </c>
      <c r="H535" s="9" t="s">
        <v>1598</v>
      </c>
      <c r="I535" s="9" t="s">
        <v>27</v>
      </c>
      <c r="J535" s="15">
        <v>1739</v>
      </c>
      <c r="K535" s="16" t="s">
        <v>27</v>
      </c>
      <c r="L535" s="9" t="s">
        <v>27</v>
      </c>
      <c r="M535" s="9">
        <v>2013</v>
      </c>
      <c r="N535" s="9" t="s">
        <v>31</v>
      </c>
      <c r="O535" s="9" t="s">
        <v>31</v>
      </c>
      <c r="P535" s="9">
        <v>2035</v>
      </c>
      <c r="Q535" s="9" t="s">
        <v>32</v>
      </c>
      <c r="R535" s="17">
        <v>1.5360933616800001</v>
      </c>
      <c r="S535" s="9">
        <v>2035</v>
      </c>
      <c r="T535" s="9" t="s">
        <v>27</v>
      </c>
      <c r="U535" s="9" t="s">
        <v>1599</v>
      </c>
      <c r="V535" s="9" t="s">
        <v>1600</v>
      </c>
      <c r="W535" s="9"/>
      <c r="X535" s="9" t="s">
        <v>1601</v>
      </c>
    </row>
    <row r="536" spans="1:24" ht="60">
      <c r="A536" s="9" t="s">
        <v>1596</v>
      </c>
      <c r="B536" s="9" t="s">
        <v>70</v>
      </c>
      <c r="C536" s="9" t="s">
        <v>346</v>
      </c>
      <c r="D536" s="9" t="s">
        <v>27</v>
      </c>
      <c r="E536" s="9" t="s">
        <v>1435</v>
      </c>
      <c r="F536" s="9" t="s">
        <v>1435</v>
      </c>
      <c r="G536" s="9" t="s">
        <v>1597</v>
      </c>
      <c r="H536" s="9" t="s">
        <v>1598</v>
      </c>
      <c r="I536" s="9" t="s">
        <v>27</v>
      </c>
      <c r="J536" s="15">
        <v>3647</v>
      </c>
      <c r="K536" s="16" t="s">
        <v>27</v>
      </c>
      <c r="L536" s="9" t="s">
        <v>27</v>
      </c>
      <c r="M536" s="9">
        <v>2013</v>
      </c>
      <c r="N536" s="9" t="s">
        <v>31</v>
      </c>
      <c r="O536" s="9" t="s">
        <v>31</v>
      </c>
      <c r="P536" s="9">
        <v>2035</v>
      </c>
      <c r="Q536" s="9" t="s">
        <v>32</v>
      </c>
      <c r="R536" s="17">
        <v>1.98166160253</v>
      </c>
      <c r="S536" s="9">
        <v>2035</v>
      </c>
      <c r="T536" s="9" t="s">
        <v>27</v>
      </c>
      <c r="U536" s="9" t="s">
        <v>1599</v>
      </c>
      <c r="V536" s="9" t="s">
        <v>1600</v>
      </c>
      <c r="W536" s="9"/>
      <c r="X536" s="9" t="s">
        <v>1601</v>
      </c>
    </row>
    <row r="537" spans="1:24" ht="60">
      <c r="A537" s="9" t="s">
        <v>1596</v>
      </c>
      <c r="B537" s="9" t="s">
        <v>70</v>
      </c>
      <c r="C537" s="9" t="s">
        <v>316</v>
      </c>
      <c r="D537" s="9" t="s">
        <v>27</v>
      </c>
      <c r="E537" s="9" t="s">
        <v>757</v>
      </c>
      <c r="F537" s="9" t="s">
        <v>757</v>
      </c>
      <c r="G537" s="9" t="s">
        <v>1597</v>
      </c>
      <c r="H537" s="9" t="s">
        <v>1598</v>
      </c>
      <c r="I537" s="9" t="s">
        <v>27</v>
      </c>
      <c r="J537" s="15">
        <v>3976</v>
      </c>
      <c r="K537" s="16" t="s">
        <v>27</v>
      </c>
      <c r="L537" s="9" t="s">
        <v>27</v>
      </c>
      <c r="M537" s="9">
        <v>2013</v>
      </c>
      <c r="N537" s="9" t="s">
        <v>31</v>
      </c>
      <c r="O537" s="9" t="s">
        <v>31</v>
      </c>
      <c r="P537" s="9">
        <v>2035</v>
      </c>
      <c r="Q537" s="9" t="s">
        <v>32</v>
      </c>
      <c r="R537" s="17">
        <v>3.934911365</v>
      </c>
      <c r="S537" s="9">
        <v>2035</v>
      </c>
      <c r="T537" s="9" t="s">
        <v>27</v>
      </c>
      <c r="U537" s="9" t="s">
        <v>1599</v>
      </c>
      <c r="V537" s="9" t="s">
        <v>1600</v>
      </c>
      <c r="W537" s="9"/>
      <c r="X537" s="9" t="s">
        <v>1601</v>
      </c>
    </row>
    <row r="538" spans="1:24" ht="60">
      <c r="A538" s="9" t="s">
        <v>1596</v>
      </c>
      <c r="B538" s="9" t="s">
        <v>70</v>
      </c>
      <c r="C538" s="9" t="s">
        <v>247</v>
      </c>
      <c r="D538" s="9" t="s">
        <v>27</v>
      </c>
      <c r="E538" s="9" t="s">
        <v>1436</v>
      </c>
      <c r="F538" s="9" t="s">
        <v>1436</v>
      </c>
      <c r="G538" s="9" t="s">
        <v>1597</v>
      </c>
      <c r="H538" s="9" t="s">
        <v>1606</v>
      </c>
      <c r="I538" s="9" t="s">
        <v>27</v>
      </c>
      <c r="J538" s="15">
        <v>36304</v>
      </c>
      <c r="K538" s="16" t="s">
        <v>27</v>
      </c>
      <c r="L538" s="9" t="s">
        <v>27</v>
      </c>
      <c r="M538" s="9">
        <v>2013</v>
      </c>
      <c r="N538" s="9" t="s">
        <v>31</v>
      </c>
      <c r="O538" s="9" t="s">
        <v>31</v>
      </c>
      <c r="P538" s="9">
        <v>2035</v>
      </c>
      <c r="Q538" s="9" t="s">
        <v>32</v>
      </c>
      <c r="R538" s="17">
        <v>14.0690728827</v>
      </c>
      <c r="S538" s="9">
        <v>2035</v>
      </c>
      <c r="T538" s="9" t="s">
        <v>27</v>
      </c>
      <c r="U538" s="9" t="s">
        <v>1599</v>
      </c>
      <c r="V538" s="9" t="s">
        <v>1600</v>
      </c>
      <c r="W538" s="9"/>
      <c r="X538" s="9" t="s">
        <v>1601</v>
      </c>
    </row>
    <row r="539" spans="1:24" ht="60">
      <c r="A539" s="9" t="s">
        <v>1596</v>
      </c>
      <c r="B539" s="9" t="s">
        <v>70</v>
      </c>
      <c r="C539" s="9" t="s">
        <v>402</v>
      </c>
      <c r="D539" s="9" t="s">
        <v>27</v>
      </c>
      <c r="E539" s="9" t="s">
        <v>759</v>
      </c>
      <c r="F539" s="9" t="s">
        <v>759</v>
      </c>
      <c r="G539" s="9" t="s">
        <v>1597</v>
      </c>
      <c r="H539" s="9" t="s">
        <v>1598</v>
      </c>
      <c r="I539" s="9" t="s">
        <v>27</v>
      </c>
      <c r="J539" s="15">
        <v>29597</v>
      </c>
      <c r="K539" s="16" t="s">
        <v>27</v>
      </c>
      <c r="L539" s="9" t="s">
        <v>27</v>
      </c>
      <c r="M539" s="9">
        <v>2013</v>
      </c>
      <c r="N539" s="9" t="s">
        <v>31</v>
      </c>
      <c r="O539" s="9" t="s">
        <v>31</v>
      </c>
      <c r="P539" s="9">
        <v>2035</v>
      </c>
      <c r="Q539" s="9" t="s">
        <v>32</v>
      </c>
      <c r="R539" s="17">
        <v>15.026042738099999</v>
      </c>
      <c r="S539" s="9">
        <v>2035</v>
      </c>
      <c r="T539" s="9" t="s">
        <v>27</v>
      </c>
      <c r="U539" s="9" t="s">
        <v>1599</v>
      </c>
      <c r="V539" s="9" t="s">
        <v>1600</v>
      </c>
      <c r="W539" s="9"/>
      <c r="X539" s="9" t="s">
        <v>1601</v>
      </c>
    </row>
    <row r="540" spans="1:24" ht="60">
      <c r="A540" s="9" t="s">
        <v>1596</v>
      </c>
      <c r="B540" s="9" t="s">
        <v>70</v>
      </c>
      <c r="C540" s="9" t="s">
        <v>346</v>
      </c>
      <c r="D540" s="9" t="s">
        <v>27</v>
      </c>
      <c r="E540" s="9" t="s">
        <v>761</v>
      </c>
      <c r="F540" s="9" t="s">
        <v>761</v>
      </c>
      <c r="G540" s="9" t="s">
        <v>1597</v>
      </c>
      <c r="H540" s="9" t="s">
        <v>1598</v>
      </c>
      <c r="I540" s="9" t="s">
        <v>27</v>
      </c>
      <c r="J540" s="15">
        <v>71005</v>
      </c>
      <c r="K540" s="16" t="s">
        <v>27</v>
      </c>
      <c r="L540" s="9" t="s">
        <v>27</v>
      </c>
      <c r="M540" s="9">
        <v>2013</v>
      </c>
      <c r="N540" s="9" t="s">
        <v>31</v>
      </c>
      <c r="O540" s="9" t="s">
        <v>31</v>
      </c>
      <c r="P540" s="9">
        <v>2035</v>
      </c>
      <c r="Q540" s="9" t="s">
        <v>32</v>
      </c>
      <c r="R540" s="17">
        <v>43.845056337300001</v>
      </c>
      <c r="S540" s="9">
        <v>2035</v>
      </c>
      <c r="T540" s="9" t="s">
        <v>27</v>
      </c>
      <c r="U540" s="9" t="s">
        <v>1599</v>
      </c>
      <c r="V540" s="9" t="s">
        <v>1600</v>
      </c>
      <c r="W540" s="9"/>
      <c r="X540" s="9" t="s">
        <v>1601</v>
      </c>
    </row>
    <row r="541" spans="1:24" ht="60">
      <c r="A541" s="9" t="s">
        <v>1596</v>
      </c>
      <c r="B541" s="9" t="s">
        <v>70</v>
      </c>
      <c r="C541" s="9" t="s">
        <v>352</v>
      </c>
      <c r="D541" s="9" t="s">
        <v>27</v>
      </c>
      <c r="E541" s="9" t="s">
        <v>1437</v>
      </c>
      <c r="F541" s="9" t="s">
        <v>1437</v>
      </c>
      <c r="G541" s="9" t="s">
        <v>1597</v>
      </c>
      <c r="H541" s="9" t="s">
        <v>1598</v>
      </c>
      <c r="I541" s="9" t="s">
        <v>27</v>
      </c>
      <c r="J541" s="15">
        <v>3677</v>
      </c>
      <c r="K541" s="16" t="s">
        <v>27</v>
      </c>
      <c r="L541" s="9" t="s">
        <v>27</v>
      </c>
      <c r="M541" s="9">
        <v>2013</v>
      </c>
      <c r="N541" s="9" t="s">
        <v>31</v>
      </c>
      <c r="O541" s="9" t="s">
        <v>31</v>
      </c>
      <c r="P541" s="9">
        <v>2035</v>
      </c>
      <c r="Q541" s="9" t="s">
        <v>32</v>
      </c>
      <c r="R541" s="17">
        <v>1.4207830127200001</v>
      </c>
      <c r="S541" s="9">
        <v>2035</v>
      </c>
      <c r="T541" s="9" t="s">
        <v>27</v>
      </c>
      <c r="U541" s="9" t="s">
        <v>1599</v>
      </c>
      <c r="V541" s="9" t="s">
        <v>1600</v>
      </c>
      <c r="W541" s="9"/>
      <c r="X541" s="9" t="s">
        <v>1601</v>
      </c>
    </row>
    <row r="542" spans="1:24" ht="72">
      <c r="A542" s="9" t="s">
        <v>1596</v>
      </c>
      <c r="B542" s="9" t="s">
        <v>70</v>
      </c>
      <c r="C542" s="9" t="s">
        <v>122</v>
      </c>
      <c r="D542" s="9" t="s">
        <v>27</v>
      </c>
      <c r="E542" s="9" t="s">
        <v>1438</v>
      </c>
      <c r="F542" s="9" t="s">
        <v>1438</v>
      </c>
      <c r="G542" s="9" t="s">
        <v>1597</v>
      </c>
      <c r="H542" s="9" t="s">
        <v>1602</v>
      </c>
      <c r="I542" s="9" t="s">
        <v>27</v>
      </c>
      <c r="J542" s="15">
        <v>4163</v>
      </c>
      <c r="K542" s="16" t="s">
        <v>27</v>
      </c>
      <c r="L542" s="9" t="s">
        <v>27</v>
      </c>
      <c r="M542" s="9">
        <v>2013</v>
      </c>
      <c r="N542" s="9" t="s">
        <v>31</v>
      </c>
      <c r="O542" s="9" t="s">
        <v>31</v>
      </c>
      <c r="P542" s="9">
        <v>2035</v>
      </c>
      <c r="Q542" s="9" t="s">
        <v>32</v>
      </c>
      <c r="R542" s="17">
        <v>7.6479255003300004</v>
      </c>
      <c r="S542" s="9">
        <v>2035</v>
      </c>
      <c r="T542" s="9" t="s">
        <v>27</v>
      </c>
      <c r="U542" s="9" t="s">
        <v>1599</v>
      </c>
      <c r="V542" s="9" t="s">
        <v>1600</v>
      </c>
      <c r="W542" s="9"/>
      <c r="X542" s="9" t="s">
        <v>1601</v>
      </c>
    </row>
    <row r="543" spans="1:24" ht="60">
      <c r="A543" s="9" t="s">
        <v>1596</v>
      </c>
      <c r="B543" s="9" t="s">
        <v>70</v>
      </c>
      <c r="C543" s="9" t="s">
        <v>465</v>
      </c>
      <c r="D543" s="9" t="s">
        <v>27</v>
      </c>
      <c r="E543" s="9" t="s">
        <v>1059</v>
      </c>
      <c r="F543" s="9" t="s">
        <v>1059</v>
      </c>
      <c r="G543" s="9" t="s">
        <v>1597</v>
      </c>
      <c r="H543" s="9" t="s">
        <v>1604</v>
      </c>
      <c r="I543" s="9" t="s">
        <v>27</v>
      </c>
      <c r="J543" s="15">
        <v>11622</v>
      </c>
      <c r="K543" s="16" t="s">
        <v>27</v>
      </c>
      <c r="L543" s="9" t="s">
        <v>27</v>
      </c>
      <c r="M543" s="9">
        <v>2013</v>
      </c>
      <c r="N543" s="9" t="s">
        <v>31</v>
      </c>
      <c r="O543" s="9" t="s">
        <v>31</v>
      </c>
      <c r="P543" s="9">
        <v>2035</v>
      </c>
      <c r="Q543" s="9" t="s">
        <v>32</v>
      </c>
      <c r="R543" s="17">
        <v>4.5070609967599999</v>
      </c>
      <c r="S543" s="9">
        <v>2035</v>
      </c>
      <c r="T543" s="9" t="s">
        <v>27</v>
      </c>
      <c r="U543" s="9" t="s">
        <v>1599</v>
      </c>
      <c r="V543" s="9" t="s">
        <v>1600</v>
      </c>
      <c r="W543" s="9"/>
      <c r="X543" s="9" t="s">
        <v>1601</v>
      </c>
    </row>
    <row r="544" spans="1:24" ht="60">
      <c r="A544" s="9" t="s">
        <v>1596</v>
      </c>
      <c r="B544" s="9" t="s">
        <v>70</v>
      </c>
      <c r="C544" s="9" t="s">
        <v>630</v>
      </c>
      <c r="D544" s="9" t="s">
        <v>27</v>
      </c>
      <c r="E544" s="9" t="s">
        <v>1439</v>
      </c>
      <c r="F544" s="9" t="s">
        <v>1439</v>
      </c>
      <c r="G544" s="9" t="s">
        <v>1597</v>
      </c>
      <c r="H544" s="9" t="s">
        <v>1598</v>
      </c>
      <c r="I544" s="9" t="s">
        <v>27</v>
      </c>
      <c r="J544" s="15">
        <v>3123</v>
      </c>
      <c r="K544" s="16" t="s">
        <v>27</v>
      </c>
      <c r="L544" s="9" t="s">
        <v>27</v>
      </c>
      <c r="M544" s="9">
        <v>2013</v>
      </c>
      <c r="N544" s="9" t="s">
        <v>31</v>
      </c>
      <c r="O544" s="9" t="s">
        <v>31</v>
      </c>
      <c r="P544" s="9">
        <v>2035</v>
      </c>
      <c r="Q544" s="9" t="s">
        <v>32</v>
      </c>
      <c r="R544" s="17">
        <v>5.4666085084400002</v>
      </c>
      <c r="S544" s="9">
        <v>2035</v>
      </c>
      <c r="T544" s="9" t="s">
        <v>27</v>
      </c>
      <c r="U544" s="9" t="s">
        <v>1599</v>
      </c>
      <c r="V544" s="9" t="s">
        <v>1600</v>
      </c>
      <c r="W544" s="9"/>
      <c r="X544" s="9" t="s">
        <v>1601</v>
      </c>
    </row>
    <row r="545" spans="1:24" ht="60">
      <c r="A545" s="9" t="s">
        <v>1596</v>
      </c>
      <c r="B545" s="9" t="s">
        <v>70</v>
      </c>
      <c r="C545" s="9" t="s">
        <v>229</v>
      </c>
      <c r="D545" s="9" t="s">
        <v>27</v>
      </c>
      <c r="E545" s="9" t="s">
        <v>367</v>
      </c>
      <c r="F545" s="9" t="s">
        <v>367</v>
      </c>
      <c r="G545" s="9" t="s">
        <v>1597</v>
      </c>
      <c r="H545" s="9" t="s">
        <v>1598</v>
      </c>
      <c r="I545" s="9" t="s">
        <v>27</v>
      </c>
      <c r="J545" s="15">
        <v>7852</v>
      </c>
      <c r="K545" s="16" t="s">
        <v>27</v>
      </c>
      <c r="L545" s="9" t="s">
        <v>27</v>
      </c>
      <c r="M545" s="9">
        <v>2013</v>
      </c>
      <c r="N545" s="9" t="s">
        <v>31</v>
      </c>
      <c r="O545" s="9" t="s">
        <v>31</v>
      </c>
      <c r="P545" s="9">
        <v>2035</v>
      </c>
      <c r="Q545" s="9" t="s">
        <v>32</v>
      </c>
      <c r="R545" s="17">
        <v>4.2962854832800002</v>
      </c>
      <c r="S545" s="9">
        <v>2035</v>
      </c>
      <c r="T545" s="9" t="s">
        <v>27</v>
      </c>
      <c r="U545" s="9" t="s">
        <v>1599</v>
      </c>
      <c r="V545" s="9" t="s">
        <v>1600</v>
      </c>
      <c r="W545" s="9"/>
      <c r="X545" s="9" t="s">
        <v>1601</v>
      </c>
    </row>
    <row r="546" spans="1:24" ht="60">
      <c r="A546" s="9" t="s">
        <v>1596</v>
      </c>
      <c r="B546" s="9" t="s">
        <v>70</v>
      </c>
      <c r="C546" s="9" t="s">
        <v>288</v>
      </c>
      <c r="D546" s="9" t="s">
        <v>27</v>
      </c>
      <c r="E546" s="9" t="s">
        <v>1061</v>
      </c>
      <c r="F546" s="9" t="s">
        <v>1061</v>
      </c>
      <c r="G546" s="9" t="s">
        <v>1597</v>
      </c>
      <c r="H546" s="9" t="s">
        <v>1598</v>
      </c>
      <c r="I546" s="9" t="s">
        <v>27</v>
      </c>
      <c r="J546" s="15">
        <v>2259</v>
      </c>
      <c r="K546" s="16" t="s">
        <v>27</v>
      </c>
      <c r="L546" s="9" t="s">
        <v>27</v>
      </c>
      <c r="M546" s="9">
        <v>2013</v>
      </c>
      <c r="N546" s="9" t="s">
        <v>31</v>
      </c>
      <c r="O546" s="9" t="s">
        <v>31</v>
      </c>
      <c r="P546" s="9">
        <v>2035</v>
      </c>
      <c r="Q546" s="9" t="s">
        <v>32</v>
      </c>
      <c r="R546" s="17">
        <v>3.98741972919</v>
      </c>
      <c r="S546" s="9">
        <v>2035</v>
      </c>
      <c r="T546" s="9" t="s">
        <v>27</v>
      </c>
      <c r="U546" s="9" t="s">
        <v>1599</v>
      </c>
      <c r="V546" s="9" t="s">
        <v>1600</v>
      </c>
      <c r="W546" s="9"/>
      <c r="X546" s="9" t="s">
        <v>1601</v>
      </c>
    </row>
    <row r="547" spans="1:24" ht="60">
      <c r="A547" s="9" t="s">
        <v>1596</v>
      </c>
      <c r="B547" s="9" t="s">
        <v>70</v>
      </c>
      <c r="C547" s="9" t="s">
        <v>316</v>
      </c>
      <c r="D547" s="9" t="s">
        <v>27</v>
      </c>
      <c r="E547" s="9" t="s">
        <v>1440</v>
      </c>
      <c r="F547" s="9" t="s">
        <v>1440</v>
      </c>
      <c r="G547" s="9" t="s">
        <v>1597</v>
      </c>
      <c r="H547" s="9" t="s">
        <v>1598</v>
      </c>
      <c r="I547" s="9" t="s">
        <v>27</v>
      </c>
      <c r="J547" s="15">
        <v>1164</v>
      </c>
      <c r="K547" s="16" t="s">
        <v>27</v>
      </c>
      <c r="L547" s="9" t="s">
        <v>27</v>
      </c>
      <c r="M547" s="9">
        <v>2013</v>
      </c>
      <c r="N547" s="9" t="s">
        <v>31</v>
      </c>
      <c r="O547" s="9" t="s">
        <v>31</v>
      </c>
      <c r="P547" s="9">
        <v>2035</v>
      </c>
      <c r="Q547" s="9" t="s">
        <v>32</v>
      </c>
      <c r="R547" s="17">
        <v>0.78421426232199998</v>
      </c>
      <c r="S547" s="9">
        <v>2035</v>
      </c>
      <c r="T547" s="9" t="s">
        <v>27</v>
      </c>
      <c r="U547" s="9" t="s">
        <v>1599</v>
      </c>
      <c r="V547" s="9" t="s">
        <v>1600</v>
      </c>
      <c r="W547" s="9"/>
      <c r="X547" s="9" t="s">
        <v>1601</v>
      </c>
    </row>
    <row r="548" spans="1:24" ht="60">
      <c r="A548" s="9" t="s">
        <v>1596</v>
      </c>
      <c r="B548" s="9" t="s">
        <v>70</v>
      </c>
      <c r="C548" s="9" t="s">
        <v>316</v>
      </c>
      <c r="D548" s="9" t="s">
        <v>27</v>
      </c>
      <c r="E548" s="9" t="s">
        <v>370</v>
      </c>
      <c r="F548" s="9" t="s">
        <v>370</v>
      </c>
      <c r="G548" s="9" t="s">
        <v>1597</v>
      </c>
      <c r="H548" s="9" t="s">
        <v>1598</v>
      </c>
      <c r="I548" s="9" t="s">
        <v>27</v>
      </c>
      <c r="J548" s="15">
        <v>5147</v>
      </c>
      <c r="K548" s="16" t="s">
        <v>27</v>
      </c>
      <c r="L548" s="9" t="s">
        <v>27</v>
      </c>
      <c r="M548" s="9">
        <v>2013</v>
      </c>
      <c r="N548" s="9" t="s">
        <v>31</v>
      </c>
      <c r="O548" s="9" t="s">
        <v>31</v>
      </c>
      <c r="P548" s="9">
        <v>2035</v>
      </c>
      <c r="Q548" s="9" t="s">
        <v>32</v>
      </c>
      <c r="R548" s="17">
        <v>1.4199238053100001</v>
      </c>
      <c r="S548" s="9">
        <v>2035</v>
      </c>
      <c r="T548" s="9" t="s">
        <v>27</v>
      </c>
      <c r="U548" s="9" t="s">
        <v>1599</v>
      </c>
      <c r="V548" s="9" t="s">
        <v>1600</v>
      </c>
      <c r="W548" s="9"/>
      <c r="X548" s="9" t="s">
        <v>1601</v>
      </c>
    </row>
    <row r="549" spans="1:24" ht="60">
      <c r="A549" s="9" t="s">
        <v>1596</v>
      </c>
      <c r="B549" s="9" t="s">
        <v>70</v>
      </c>
      <c r="C549" s="9" t="s">
        <v>1441</v>
      </c>
      <c r="D549" s="9" t="s">
        <v>27</v>
      </c>
      <c r="E549" s="9" t="s">
        <v>1442</v>
      </c>
      <c r="F549" s="9" t="s">
        <v>1442</v>
      </c>
      <c r="G549" s="9" t="s">
        <v>1597</v>
      </c>
      <c r="H549" s="9" t="s">
        <v>1598</v>
      </c>
      <c r="I549" s="9" t="s">
        <v>27</v>
      </c>
      <c r="J549" s="15">
        <v>4007</v>
      </c>
      <c r="K549" s="16" t="s">
        <v>27</v>
      </c>
      <c r="L549" s="9" t="s">
        <v>27</v>
      </c>
      <c r="M549" s="9">
        <v>2013</v>
      </c>
      <c r="N549" s="9" t="s">
        <v>31</v>
      </c>
      <c r="O549" s="9" t="s">
        <v>31</v>
      </c>
      <c r="P549" s="9">
        <v>2035</v>
      </c>
      <c r="Q549" s="9" t="s">
        <v>32</v>
      </c>
      <c r="R549" s="17">
        <v>3.6000164572800002</v>
      </c>
      <c r="S549" s="9">
        <v>2035</v>
      </c>
      <c r="T549" s="9" t="s">
        <v>27</v>
      </c>
      <c r="U549" s="9" t="s">
        <v>1599</v>
      </c>
      <c r="V549" s="9" t="s">
        <v>1600</v>
      </c>
      <c r="W549" s="9"/>
      <c r="X549" s="9" t="s">
        <v>1601</v>
      </c>
    </row>
    <row r="550" spans="1:24" ht="60">
      <c r="A550" s="9" t="s">
        <v>1596</v>
      </c>
      <c r="B550" s="9" t="s">
        <v>70</v>
      </c>
      <c r="C550" s="9" t="s">
        <v>273</v>
      </c>
      <c r="D550" s="9" t="s">
        <v>27</v>
      </c>
      <c r="E550" s="9" t="s">
        <v>1443</v>
      </c>
      <c r="F550" s="9" t="s">
        <v>1443</v>
      </c>
      <c r="G550" s="9" t="s">
        <v>1597</v>
      </c>
      <c r="H550" s="9" t="s">
        <v>1604</v>
      </c>
      <c r="I550" s="9" t="s">
        <v>27</v>
      </c>
      <c r="J550" s="15">
        <v>13462</v>
      </c>
      <c r="K550" s="16" t="s">
        <v>27</v>
      </c>
      <c r="L550" s="9" t="s">
        <v>27</v>
      </c>
      <c r="M550" s="9">
        <v>2013</v>
      </c>
      <c r="N550" s="9" t="s">
        <v>31</v>
      </c>
      <c r="O550" s="9" t="s">
        <v>31</v>
      </c>
      <c r="P550" s="9">
        <v>2035</v>
      </c>
      <c r="Q550" s="9" t="s">
        <v>32</v>
      </c>
      <c r="R550" s="17">
        <v>15.544532657</v>
      </c>
      <c r="S550" s="9">
        <v>2035</v>
      </c>
      <c r="T550" s="9" t="s">
        <v>27</v>
      </c>
      <c r="U550" s="9" t="s">
        <v>1599</v>
      </c>
      <c r="V550" s="9" t="s">
        <v>1600</v>
      </c>
      <c r="W550" s="9"/>
      <c r="X550" s="9" t="s">
        <v>1601</v>
      </c>
    </row>
    <row r="551" spans="1:24" ht="96">
      <c r="A551" s="9" t="s">
        <v>1596</v>
      </c>
      <c r="B551" s="9" t="s">
        <v>70</v>
      </c>
      <c r="C551" s="9" t="s">
        <v>372</v>
      </c>
      <c r="D551" s="9" t="s">
        <v>27</v>
      </c>
      <c r="E551" s="9" t="s">
        <v>374</v>
      </c>
      <c r="F551" s="9" t="s">
        <v>374</v>
      </c>
      <c r="G551" s="9" t="s">
        <v>1597</v>
      </c>
      <c r="H551" s="9" t="s">
        <v>1607</v>
      </c>
      <c r="I551" s="9" t="s">
        <v>27</v>
      </c>
      <c r="J551" s="15">
        <v>83318</v>
      </c>
      <c r="K551" s="16" t="s">
        <v>27</v>
      </c>
      <c r="L551" s="9" t="s">
        <v>27</v>
      </c>
      <c r="M551" s="9">
        <v>2013</v>
      </c>
      <c r="N551" s="9" t="s">
        <v>31</v>
      </c>
      <c r="O551" s="9" t="s">
        <v>31</v>
      </c>
      <c r="P551" s="9">
        <v>2035</v>
      </c>
      <c r="Q551" s="9" t="s">
        <v>32</v>
      </c>
      <c r="R551" s="17">
        <v>49.407258258500001</v>
      </c>
      <c r="S551" s="9">
        <v>2035</v>
      </c>
      <c r="T551" s="9" t="s">
        <v>27</v>
      </c>
      <c r="U551" s="9" t="s">
        <v>1599</v>
      </c>
      <c r="V551" s="9" t="s">
        <v>1600</v>
      </c>
      <c r="W551" s="9"/>
      <c r="X551" s="9" t="s">
        <v>1601</v>
      </c>
    </row>
    <row r="552" spans="1:24" ht="60">
      <c r="A552" s="9" t="s">
        <v>1596</v>
      </c>
      <c r="B552" s="9" t="s">
        <v>70</v>
      </c>
      <c r="C552" s="9" t="s">
        <v>273</v>
      </c>
      <c r="D552" s="9" t="s">
        <v>27</v>
      </c>
      <c r="E552" s="9" t="s">
        <v>377</v>
      </c>
      <c r="F552" s="9" t="s">
        <v>377</v>
      </c>
      <c r="G552" s="9" t="s">
        <v>1597</v>
      </c>
      <c r="H552" s="9" t="s">
        <v>1604</v>
      </c>
      <c r="I552" s="9" t="s">
        <v>27</v>
      </c>
      <c r="J552" s="15">
        <v>93592</v>
      </c>
      <c r="K552" s="16" t="s">
        <v>27</v>
      </c>
      <c r="L552" s="9" t="s">
        <v>27</v>
      </c>
      <c r="M552" s="9">
        <v>2013</v>
      </c>
      <c r="N552" s="9" t="s">
        <v>31</v>
      </c>
      <c r="O552" s="9" t="s">
        <v>31</v>
      </c>
      <c r="P552" s="9">
        <v>2035</v>
      </c>
      <c r="Q552" s="9" t="s">
        <v>32</v>
      </c>
      <c r="R552" s="17">
        <v>27.155191942400002</v>
      </c>
      <c r="S552" s="9">
        <v>2035</v>
      </c>
      <c r="T552" s="9" t="s">
        <v>27</v>
      </c>
      <c r="U552" s="9" t="s">
        <v>1599</v>
      </c>
      <c r="V552" s="9" t="s">
        <v>1600</v>
      </c>
      <c r="W552" s="9"/>
      <c r="X552" s="9" t="s">
        <v>1601</v>
      </c>
    </row>
    <row r="553" spans="1:24" ht="60">
      <c r="A553" s="9" t="s">
        <v>1596</v>
      </c>
      <c r="B553" s="9" t="s">
        <v>70</v>
      </c>
      <c r="C553" s="9" t="s">
        <v>355</v>
      </c>
      <c r="D553" s="9" t="s">
        <v>27</v>
      </c>
      <c r="E553" s="9" t="s">
        <v>763</v>
      </c>
      <c r="F553" s="9" t="s">
        <v>763</v>
      </c>
      <c r="G553" s="9" t="s">
        <v>1597</v>
      </c>
      <c r="H553" s="9" t="s">
        <v>1604</v>
      </c>
      <c r="I553" s="9" t="s">
        <v>27</v>
      </c>
      <c r="J553" s="15">
        <v>20544</v>
      </c>
      <c r="K553" s="16" t="s">
        <v>27</v>
      </c>
      <c r="L553" s="9" t="s">
        <v>27</v>
      </c>
      <c r="M553" s="9">
        <v>2013</v>
      </c>
      <c r="N553" s="9" t="s">
        <v>31</v>
      </c>
      <c r="O553" s="9" t="s">
        <v>31</v>
      </c>
      <c r="P553" s="9">
        <v>2035</v>
      </c>
      <c r="Q553" s="9" t="s">
        <v>32</v>
      </c>
      <c r="R553" s="17">
        <v>7.9512353711800001</v>
      </c>
      <c r="S553" s="9">
        <v>2035</v>
      </c>
      <c r="T553" s="9" t="s">
        <v>27</v>
      </c>
      <c r="U553" s="9" t="s">
        <v>1599</v>
      </c>
      <c r="V553" s="9" t="s">
        <v>1600</v>
      </c>
      <c r="W553" s="9"/>
      <c r="X553" s="9" t="s">
        <v>1601</v>
      </c>
    </row>
    <row r="554" spans="1:24" ht="60">
      <c r="A554" s="9" t="s">
        <v>1596</v>
      </c>
      <c r="B554" s="9" t="s">
        <v>70</v>
      </c>
      <c r="C554" s="9" t="s">
        <v>355</v>
      </c>
      <c r="D554" s="9" t="s">
        <v>27</v>
      </c>
      <c r="E554" s="9" t="s">
        <v>379</v>
      </c>
      <c r="F554" s="9" t="s">
        <v>379</v>
      </c>
      <c r="G554" s="9" t="s">
        <v>1597</v>
      </c>
      <c r="H554" s="9" t="s">
        <v>1598</v>
      </c>
      <c r="I554" s="9" t="s">
        <v>27</v>
      </c>
      <c r="J554" s="15">
        <v>20847</v>
      </c>
      <c r="K554" s="16" t="s">
        <v>27</v>
      </c>
      <c r="L554" s="9" t="s">
        <v>27</v>
      </c>
      <c r="M554" s="9">
        <v>2013</v>
      </c>
      <c r="N554" s="9" t="s">
        <v>31</v>
      </c>
      <c r="O554" s="9" t="s">
        <v>31</v>
      </c>
      <c r="P554" s="9">
        <v>2035</v>
      </c>
      <c r="Q554" s="9" t="s">
        <v>32</v>
      </c>
      <c r="R554" s="17">
        <v>9.8329558776599999</v>
      </c>
      <c r="S554" s="9">
        <v>2035</v>
      </c>
      <c r="T554" s="9" t="s">
        <v>27</v>
      </c>
      <c r="U554" s="9" t="s">
        <v>1599</v>
      </c>
      <c r="V554" s="9" t="s">
        <v>1600</v>
      </c>
      <c r="W554" s="9"/>
      <c r="X554" s="9" t="s">
        <v>1601</v>
      </c>
    </row>
    <row r="555" spans="1:24" ht="48">
      <c r="A555" s="9" t="s">
        <v>1596</v>
      </c>
      <c r="B555" s="9" t="s">
        <v>70</v>
      </c>
      <c r="C555" s="9" t="s">
        <v>247</v>
      </c>
      <c r="D555" s="9" t="s">
        <v>27</v>
      </c>
      <c r="E555" s="9" t="s">
        <v>1444</v>
      </c>
      <c r="F555" s="9" t="s">
        <v>1444</v>
      </c>
      <c r="G555" s="9" t="s">
        <v>1597</v>
      </c>
      <c r="H555" s="9" t="s">
        <v>1603</v>
      </c>
      <c r="I555" s="9" t="s">
        <v>27</v>
      </c>
      <c r="J555" s="15">
        <v>21787</v>
      </c>
      <c r="K555" s="16" t="s">
        <v>27</v>
      </c>
      <c r="L555" s="9" t="s">
        <v>27</v>
      </c>
      <c r="M555" s="9">
        <v>2013</v>
      </c>
      <c r="N555" s="9" t="s">
        <v>31</v>
      </c>
      <c r="O555" s="9" t="s">
        <v>31</v>
      </c>
      <c r="P555" s="9">
        <v>2035</v>
      </c>
      <c r="Q555" s="9" t="s">
        <v>32</v>
      </c>
      <c r="R555" s="17">
        <v>13.821888878699999</v>
      </c>
      <c r="S555" s="9">
        <v>2035</v>
      </c>
      <c r="T555" s="9" t="s">
        <v>27</v>
      </c>
      <c r="U555" s="9" t="s">
        <v>1599</v>
      </c>
      <c r="V555" s="9" t="s">
        <v>1600</v>
      </c>
      <c r="W555" s="9"/>
      <c r="X555" s="9" t="s">
        <v>1601</v>
      </c>
    </row>
    <row r="556" spans="1:24" ht="60">
      <c r="A556" s="9" t="s">
        <v>1596</v>
      </c>
      <c r="B556" s="9" t="s">
        <v>70</v>
      </c>
      <c r="C556" s="9" t="s">
        <v>252</v>
      </c>
      <c r="D556" s="9" t="s">
        <v>27</v>
      </c>
      <c r="E556" s="9" t="s">
        <v>1446</v>
      </c>
      <c r="F556" s="9" t="s">
        <v>1446</v>
      </c>
      <c r="G556" s="9" t="s">
        <v>1597</v>
      </c>
      <c r="H556" s="9" t="s">
        <v>1598</v>
      </c>
      <c r="I556" s="9" t="s">
        <v>27</v>
      </c>
      <c r="J556" s="15">
        <v>802</v>
      </c>
      <c r="K556" s="16" t="s">
        <v>27</v>
      </c>
      <c r="L556" s="9" t="s">
        <v>27</v>
      </c>
      <c r="M556" s="9">
        <v>2013</v>
      </c>
      <c r="N556" s="9" t="s">
        <v>31</v>
      </c>
      <c r="O556" s="9" t="s">
        <v>31</v>
      </c>
      <c r="P556" s="9">
        <v>2035</v>
      </c>
      <c r="Q556" s="9" t="s">
        <v>32</v>
      </c>
      <c r="R556" s="17">
        <v>0.92736566944599996</v>
      </c>
      <c r="S556" s="9">
        <v>2035</v>
      </c>
      <c r="T556" s="9" t="s">
        <v>27</v>
      </c>
      <c r="U556" s="9" t="s">
        <v>1599</v>
      </c>
      <c r="V556" s="9" t="s">
        <v>1600</v>
      </c>
      <c r="W556" s="9"/>
      <c r="X556" s="9" t="s">
        <v>1601</v>
      </c>
    </row>
    <row r="557" spans="1:24" ht="48">
      <c r="A557" s="9" t="s">
        <v>1596</v>
      </c>
      <c r="B557" s="9" t="s">
        <v>70</v>
      </c>
      <c r="C557" s="9" t="s">
        <v>276</v>
      </c>
      <c r="D557" s="9" t="s">
        <v>27</v>
      </c>
      <c r="E557" s="9" t="s">
        <v>765</v>
      </c>
      <c r="F557" s="9" t="s">
        <v>765</v>
      </c>
      <c r="G557" s="9" t="s">
        <v>1597</v>
      </c>
      <c r="H557" s="9" t="s">
        <v>1603</v>
      </c>
      <c r="I557" s="9" t="s">
        <v>27</v>
      </c>
      <c r="J557" s="15">
        <v>12104</v>
      </c>
      <c r="K557" s="16" t="s">
        <v>27</v>
      </c>
      <c r="L557" s="9" t="s">
        <v>27</v>
      </c>
      <c r="M557" s="9">
        <v>2013</v>
      </c>
      <c r="N557" s="9" t="s">
        <v>31</v>
      </c>
      <c r="O557" s="9" t="s">
        <v>31</v>
      </c>
      <c r="P557" s="9">
        <v>2035</v>
      </c>
      <c r="Q557" s="9" t="s">
        <v>32</v>
      </c>
      <c r="R557" s="17">
        <v>4.9490461936700001</v>
      </c>
      <c r="S557" s="9">
        <v>2035</v>
      </c>
      <c r="T557" s="9" t="s">
        <v>27</v>
      </c>
      <c r="U557" s="9" t="s">
        <v>1599</v>
      </c>
      <c r="V557" s="9" t="s">
        <v>1600</v>
      </c>
      <c r="W557" s="9"/>
      <c r="X557" s="9" t="s">
        <v>1601</v>
      </c>
    </row>
    <row r="558" spans="1:24" ht="48">
      <c r="A558" s="9" t="s">
        <v>1596</v>
      </c>
      <c r="B558" s="9" t="s">
        <v>70</v>
      </c>
      <c r="C558" s="9" t="s">
        <v>273</v>
      </c>
      <c r="D558" s="9" t="s">
        <v>27</v>
      </c>
      <c r="E558" s="9" t="s">
        <v>1445</v>
      </c>
      <c r="F558" s="9" t="s">
        <v>1445</v>
      </c>
      <c r="G558" s="9" t="s">
        <v>1597</v>
      </c>
      <c r="H558" s="9" t="s">
        <v>1603</v>
      </c>
      <c r="I558" s="9" t="s">
        <v>27</v>
      </c>
      <c r="J558" s="15">
        <v>6085</v>
      </c>
      <c r="K558" s="16" t="s">
        <v>27</v>
      </c>
      <c r="L558" s="9" t="s">
        <v>27</v>
      </c>
      <c r="M558" s="9">
        <v>2013</v>
      </c>
      <c r="N558" s="9" t="s">
        <v>31</v>
      </c>
      <c r="O558" s="9" t="s">
        <v>31</v>
      </c>
      <c r="P558" s="9">
        <v>2035</v>
      </c>
      <c r="Q558" s="9" t="s">
        <v>32</v>
      </c>
      <c r="R558" s="17">
        <v>2.1744724846299999</v>
      </c>
      <c r="S558" s="9">
        <v>2035</v>
      </c>
      <c r="T558" s="9" t="s">
        <v>27</v>
      </c>
      <c r="U558" s="9" t="s">
        <v>1599</v>
      </c>
      <c r="V558" s="9" t="s">
        <v>1600</v>
      </c>
      <c r="W558" s="9"/>
      <c r="X558" s="9" t="s">
        <v>1601</v>
      </c>
    </row>
    <row r="559" spans="1:24" ht="60">
      <c r="A559" s="9" t="s">
        <v>1596</v>
      </c>
      <c r="B559" s="9" t="s">
        <v>70</v>
      </c>
      <c r="C559" s="9" t="s">
        <v>294</v>
      </c>
      <c r="D559" s="9" t="s">
        <v>27</v>
      </c>
      <c r="E559" s="9" t="s">
        <v>381</v>
      </c>
      <c r="F559" s="9" t="s">
        <v>381</v>
      </c>
      <c r="G559" s="9" t="s">
        <v>1597</v>
      </c>
      <c r="H559" s="9" t="s">
        <v>1598</v>
      </c>
      <c r="I559" s="9" t="s">
        <v>27</v>
      </c>
      <c r="J559" s="15">
        <v>1240</v>
      </c>
      <c r="K559" s="16" t="s">
        <v>27</v>
      </c>
      <c r="L559" s="9" t="s">
        <v>27</v>
      </c>
      <c r="M559" s="9">
        <v>2013</v>
      </c>
      <c r="N559" s="9" t="s">
        <v>31</v>
      </c>
      <c r="O559" s="9" t="s">
        <v>31</v>
      </c>
      <c r="P559" s="9">
        <v>2035</v>
      </c>
      <c r="Q559" s="9" t="s">
        <v>32</v>
      </c>
      <c r="R559" s="17">
        <v>0.28528072599100002</v>
      </c>
      <c r="S559" s="9">
        <v>2035</v>
      </c>
      <c r="T559" s="9" t="s">
        <v>27</v>
      </c>
      <c r="U559" s="9" t="s">
        <v>1599</v>
      </c>
      <c r="V559" s="9" t="s">
        <v>1600</v>
      </c>
      <c r="W559" s="9"/>
      <c r="X559" s="9" t="s">
        <v>1601</v>
      </c>
    </row>
    <row r="560" spans="1:24" ht="60">
      <c r="A560" s="9" t="s">
        <v>1596</v>
      </c>
      <c r="B560" s="9" t="s">
        <v>70</v>
      </c>
      <c r="C560" s="9" t="s">
        <v>383</v>
      </c>
      <c r="D560" s="9" t="s">
        <v>27</v>
      </c>
      <c r="E560" s="9" t="s">
        <v>385</v>
      </c>
      <c r="F560" s="9" t="s">
        <v>385</v>
      </c>
      <c r="G560" s="9" t="s">
        <v>1597</v>
      </c>
      <c r="H560" s="9" t="s">
        <v>1606</v>
      </c>
      <c r="I560" s="9" t="s">
        <v>27</v>
      </c>
      <c r="J560" s="15">
        <v>119718</v>
      </c>
      <c r="K560" s="16" t="s">
        <v>27</v>
      </c>
      <c r="L560" s="9" t="s">
        <v>27</v>
      </c>
      <c r="M560" s="9">
        <v>2013</v>
      </c>
      <c r="N560" s="9" t="s">
        <v>31</v>
      </c>
      <c r="O560" s="9" t="s">
        <v>31</v>
      </c>
      <c r="P560" s="9">
        <v>2035</v>
      </c>
      <c r="Q560" s="9" t="s">
        <v>32</v>
      </c>
      <c r="R560" s="17">
        <v>44.838093153099997</v>
      </c>
      <c r="S560" s="9">
        <v>2035</v>
      </c>
      <c r="T560" s="9" t="s">
        <v>27</v>
      </c>
      <c r="U560" s="9" t="s">
        <v>1599</v>
      </c>
      <c r="V560" s="9" t="s">
        <v>1600</v>
      </c>
      <c r="W560" s="9"/>
      <c r="X560" s="9" t="s">
        <v>1601</v>
      </c>
    </row>
    <row r="561" spans="1:24" ht="48">
      <c r="A561" s="9" t="s">
        <v>1596</v>
      </c>
      <c r="B561" s="9" t="s">
        <v>70</v>
      </c>
      <c r="C561" s="9" t="s">
        <v>288</v>
      </c>
      <c r="D561" s="9" t="s">
        <v>27</v>
      </c>
      <c r="E561" s="9" t="s">
        <v>1447</v>
      </c>
      <c r="F561" s="9" t="s">
        <v>1447</v>
      </c>
      <c r="G561" s="9" t="s">
        <v>1597</v>
      </c>
      <c r="H561" s="9" t="s">
        <v>1603</v>
      </c>
      <c r="I561" s="9" t="s">
        <v>27</v>
      </c>
      <c r="J561" s="15">
        <v>2698</v>
      </c>
      <c r="K561" s="16" t="s">
        <v>27</v>
      </c>
      <c r="L561" s="9" t="s">
        <v>27</v>
      </c>
      <c r="M561" s="9">
        <v>2013</v>
      </c>
      <c r="N561" s="9" t="s">
        <v>31</v>
      </c>
      <c r="O561" s="9" t="s">
        <v>31</v>
      </c>
      <c r="P561" s="9">
        <v>2035</v>
      </c>
      <c r="Q561" s="9" t="s">
        <v>32</v>
      </c>
      <c r="R561" s="17">
        <v>5.0989753898799997</v>
      </c>
      <c r="S561" s="9">
        <v>2035</v>
      </c>
      <c r="T561" s="9" t="s">
        <v>27</v>
      </c>
      <c r="U561" s="9" t="s">
        <v>1599</v>
      </c>
      <c r="V561" s="9" t="s">
        <v>1600</v>
      </c>
      <c r="W561" s="9"/>
      <c r="X561" s="9" t="s">
        <v>1601</v>
      </c>
    </row>
    <row r="562" spans="1:24" ht="72">
      <c r="A562" s="9" t="s">
        <v>1596</v>
      </c>
      <c r="B562" s="9" t="s">
        <v>70</v>
      </c>
      <c r="C562" s="9" t="s">
        <v>284</v>
      </c>
      <c r="D562" s="9" t="s">
        <v>27</v>
      </c>
      <c r="E562" s="9" t="s">
        <v>767</v>
      </c>
      <c r="F562" s="9" t="s">
        <v>767</v>
      </c>
      <c r="G562" s="9" t="s">
        <v>1597</v>
      </c>
      <c r="H562" s="9" t="s">
        <v>1602</v>
      </c>
      <c r="I562" s="9" t="s">
        <v>27</v>
      </c>
      <c r="J562" s="15">
        <v>153936</v>
      </c>
      <c r="K562" s="16" t="s">
        <v>27</v>
      </c>
      <c r="L562" s="9" t="s">
        <v>27</v>
      </c>
      <c r="M562" s="9">
        <v>2013</v>
      </c>
      <c r="N562" s="9" t="s">
        <v>31</v>
      </c>
      <c r="O562" s="9" t="s">
        <v>31</v>
      </c>
      <c r="P562" s="9">
        <v>2035</v>
      </c>
      <c r="Q562" s="9" t="s">
        <v>32</v>
      </c>
      <c r="R562" s="17">
        <v>63.682697323500001</v>
      </c>
      <c r="S562" s="9">
        <v>2035</v>
      </c>
      <c r="T562" s="9" t="s">
        <v>27</v>
      </c>
      <c r="U562" s="9" t="s">
        <v>1599</v>
      </c>
      <c r="V562" s="9" t="s">
        <v>1600</v>
      </c>
      <c r="W562" s="9"/>
      <c r="X562" s="9" t="s">
        <v>1601</v>
      </c>
    </row>
    <row r="563" spans="1:24" ht="60">
      <c r="A563" s="9" t="s">
        <v>1596</v>
      </c>
      <c r="B563" s="9" t="s">
        <v>70</v>
      </c>
      <c r="C563" s="9" t="s">
        <v>112</v>
      </c>
      <c r="D563" s="9" t="s">
        <v>27</v>
      </c>
      <c r="E563" s="9" t="s">
        <v>769</v>
      </c>
      <c r="F563" s="9" t="s">
        <v>769</v>
      </c>
      <c r="G563" s="9" t="s">
        <v>1597</v>
      </c>
      <c r="H563" s="9" t="s">
        <v>1604</v>
      </c>
      <c r="I563" s="9" t="s">
        <v>27</v>
      </c>
      <c r="J563" s="15">
        <v>89550</v>
      </c>
      <c r="K563" s="16" t="s">
        <v>27</v>
      </c>
      <c r="L563" s="9" t="s">
        <v>27</v>
      </c>
      <c r="M563" s="9">
        <v>2013</v>
      </c>
      <c r="N563" s="9" t="s">
        <v>31</v>
      </c>
      <c r="O563" s="9" t="s">
        <v>31</v>
      </c>
      <c r="P563" s="9">
        <v>2035</v>
      </c>
      <c r="Q563" s="9" t="s">
        <v>32</v>
      </c>
      <c r="R563" s="17">
        <v>31.6766266759</v>
      </c>
      <c r="S563" s="9">
        <v>2035</v>
      </c>
      <c r="T563" s="9" t="s">
        <v>27</v>
      </c>
      <c r="U563" s="9" t="s">
        <v>1599</v>
      </c>
      <c r="V563" s="9" t="s">
        <v>1600</v>
      </c>
      <c r="W563" s="9"/>
      <c r="X563" s="9" t="s">
        <v>1601</v>
      </c>
    </row>
    <row r="564" spans="1:24" ht="60">
      <c r="A564" s="9" t="s">
        <v>1596</v>
      </c>
      <c r="B564" s="9" t="s">
        <v>70</v>
      </c>
      <c r="C564" s="9" t="s">
        <v>316</v>
      </c>
      <c r="D564" s="9" t="s">
        <v>27</v>
      </c>
      <c r="E564" s="9" t="s">
        <v>1448</v>
      </c>
      <c r="F564" s="9" t="s">
        <v>1448</v>
      </c>
      <c r="G564" s="9" t="s">
        <v>1597</v>
      </c>
      <c r="H564" s="9" t="s">
        <v>1598</v>
      </c>
      <c r="I564" s="9" t="s">
        <v>27</v>
      </c>
      <c r="J564" s="15">
        <v>4942</v>
      </c>
      <c r="K564" s="16" t="s">
        <v>27</v>
      </c>
      <c r="L564" s="9" t="s">
        <v>27</v>
      </c>
      <c r="M564" s="9">
        <v>2013</v>
      </c>
      <c r="N564" s="9" t="s">
        <v>31</v>
      </c>
      <c r="O564" s="9" t="s">
        <v>31</v>
      </c>
      <c r="P564" s="9">
        <v>2035</v>
      </c>
      <c r="Q564" s="9" t="s">
        <v>32</v>
      </c>
      <c r="R564" s="17">
        <v>2.9634090237200001</v>
      </c>
      <c r="S564" s="9">
        <v>2035</v>
      </c>
      <c r="T564" s="9" t="s">
        <v>27</v>
      </c>
      <c r="U564" s="9" t="s">
        <v>1599</v>
      </c>
      <c r="V564" s="9" t="s">
        <v>1600</v>
      </c>
      <c r="W564" s="9"/>
      <c r="X564" s="9" t="s">
        <v>1601</v>
      </c>
    </row>
    <row r="565" spans="1:24" ht="72">
      <c r="A565" s="9" t="s">
        <v>1596</v>
      </c>
      <c r="B565" s="9" t="s">
        <v>70</v>
      </c>
      <c r="C565" s="9" t="s">
        <v>346</v>
      </c>
      <c r="D565" s="9" t="s">
        <v>27</v>
      </c>
      <c r="E565" s="9" t="s">
        <v>1449</v>
      </c>
      <c r="F565" s="9" t="s">
        <v>1449</v>
      </c>
      <c r="G565" s="9" t="s">
        <v>1597</v>
      </c>
      <c r="H565" s="9" t="s">
        <v>1602</v>
      </c>
      <c r="I565" s="9" t="s">
        <v>27</v>
      </c>
      <c r="J565" s="15">
        <v>6142</v>
      </c>
      <c r="K565" s="16" t="s">
        <v>27</v>
      </c>
      <c r="L565" s="9" t="s">
        <v>27</v>
      </c>
      <c r="M565" s="9">
        <v>2013</v>
      </c>
      <c r="N565" s="9" t="s">
        <v>31</v>
      </c>
      <c r="O565" s="9" t="s">
        <v>31</v>
      </c>
      <c r="P565" s="9">
        <v>2035</v>
      </c>
      <c r="Q565" s="9" t="s">
        <v>32</v>
      </c>
      <c r="R565" s="17">
        <v>3.8945026190800003</v>
      </c>
      <c r="S565" s="9">
        <v>2035</v>
      </c>
      <c r="T565" s="9" t="s">
        <v>27</v>
      </c>
      <c r="U565" s="9" t="s">
        <v>1599</v>
      </c>
      <c r="V565" s="9" t="s">
        <v>1600</v>
      </c>
      <c r="W565" s="9"/>
      <c r="X565" s="9" t="s">
        <v>1601</v>
      </c>
    </row>
    <row r="566" spans="1:24" ht="48">
      <c r="A566" s="9" t="s">
        <v>1596</v>
      </c>
      <c r="B566" s="9" t="s">
        <v>70</v>
      </c>
      <c r="C566" s="9" t="s">
        <v>136</v>
      </c>
      <c r="D566" s="9" t="s">
        <v>27</v>
      </c>
      <c r="E566" s="9" t="s">
        <v>771</v>
      </c>
      <c r="F566" s="9" t="s">
        <v>771</v>
      </c>
      <c r="G566" s="9" t="s">
        <v>1597</v>
      </c>
      <c r="H566" s="9" t="s">
        <v>1603</v>
      </c>
      <c r="I566" s="9" t="s">
        <v>27</v>
      </c>
      <c r="J566" s="15">
        <v>2392</v>
      </c>
      <c r="K566" s="16" t="s">
        <v>27</v>
      </c>
      <c r="L566" s="9" t="s">
        <v>27</v>
      </c>
      <c r="M566" s="9">
        <v>2013</v>
      </c>
      <c r="N566" s="9" t="s">
        <v>31</v>
      </c>
      <c r="O566" s="9" t="s">
        <v>31</v>
      </c>
      <c r="P566" s="9">
        <v>2035</v>
      </c>
      <c r="Q566" s="9" t="s">
        <v>32</v>
      </c>
      <c r="R566" s="17">
        <v>1.4445238038999999</v>
      </c>
      <c r="S566" s="9">
        <v>2035</v>
      </c>
      <c r="T566" s="9" t="s">
        <v>27</v>
      </c>
      <c r="U566" s="9" t="s">
        <v>1599</v>
      </c>
      <c r="V566" s="9" t="s">
        <v>1600</v>
      </c>
      <c r="W566" s="9"/>
      <c r="X566" s="9" t="s">
        <v>1601</v>
      </c>
    </row>
    <row r="567" spans="1:24" ht="60">
      <c r="A567" s="9" t="s">
        <v>1596</v>
      </c>
      <c r="B567" s="9" t="s">
        <v>70</v>
      </c>
      <c r="C567" s="9" t="s">
        <v>590</v>
      </c>
      <c r="D567" s="9" t="s">
        <v>27</v>
      </c>
      <c r="E567" s="9" t="s">
        <v>1450</v>
      </c>
      <c r="F567" s="9" t="s">
        <v>1450</v>
      </c>
      <c r="G567" s="9" t="s">
        <v>1597</v>
      </c>
      <c r="H567" s="9" t="s">
        <v>1598</v>
      </c>
      <c r="I567" s="9" t="s">
        <v>27</v>
      </c>
      <c r="J567" s="15">
        <v>4849</v>
      </c>
      <c r="K567" s="16" t="s">
        <v>27</v>
      </c>
      <c r="L567" s="9" t="s">
        <v>27</v>
      </c>
      <c r="M567" s="9">
        <v>2013</v>
      </c>
      <c r="N567" s="9" t="s">
        <v>31</v>
      </c>
      <c r="O567" s="9" t="s">
        <v>31</v>
      </c>
      <c r="P567" s="9">
        <v>2035</v>
      </c>
      <c r="Q567" s="9" t="s">
        <v>32</v>
      </c>
      <c r="R567" s="17">
        <v>1.63404943951</v>
      </c>
      <c r="S567" s="9">
        <v>2035</v>
      </c>
      <c r="T567" s="9" t="s">
        <v>27</v>
      </c>
      <c r="U567" s="9" t="s">
        <v>1599</v>
      </c>
      <c r="V567" s="9" t="s">
        <v>1600</v>
      </c>
      <c r="W567" s="9"/>
      <c r="X567" s="9" t="s">
        <v>1601</v>
      </c>
    </row>
    <row r="568" spans="1:24" ht="60">
      <c r="A568" s="9" t="s">
        <v>1596</v>
      </c>
      <c r="B568" s="9" t="s">
        <v>70</v>
      </c>
      <c r="C568" s="9" t="s">
        <v>136</v>
      </c>
      <c r="D568" s="9" t="s">
        <v>27</v>
      </c>
      <c r="E568" s="9" t="s">
        <v>1451</v>
      </c>
      <c r="F568" s="9" t="s">
        <v>1451</v>
      </c>
      <c r="G568" s="9" t="s">
        <v>1597</v>
      </c>
      <c r="H568" s="9" t="s">
        <v>1598</v>
      </c>
      <c r="I568" s="9" t="s">
        <v>27</v>
      </c>
      <c r="J568" s="15">
        <v>11844</v>
      </c>
      <c r="K568" s="16" t="s">
        <v>27</v>
      </c>
      <c r="L568" s="9" t="s">
        <v>27</v>
      </c>
      <c r="M568" s="9">
        <v>2013</v>
      </c>
      <c r="N568" s="9" t="s">
        <v>31</v>
      </c>
      <c r="O568" s="9" t="s">
        <v>31</v>
      </c>
      <c r="P568" s="9">
        <v>2035</v>
      </c>
      <c r="Q568" s="9" t="s">
        <v>32</v>
      </c>
      <c r="R568" s="17">
        <v>10.466987327299998</v>
      </c>
      <c r="S568" s="9">
        <v>2035</v>
      </c>
      <c r="T568" s="9" t="s">
        <v>27</v>
      </c>
      <c r="U568" s="9" t="s">
        <v>1599</v>
      </c>
      <c r="V568" s="9" t="s">
        <v>1600</v>
      </c>
      <c r="W568" s="9"/>
      <c r="X568" s="9" t="s">
        <v>1601</v>
      </c>
    </row>
    <row r="569" spans="1:24" ht="60">
      <c r="A569" s="9" t="s">
        <v>1596</v>
      </c>
      <c r="B569" s="9" t="s">
        <v>70</v>
      </c>
      <c r="C569" s="9" t="s">
        <v>465</v>
      </c>
      <c r="D569" s="9" t="s">
        <v>27</v>
      </c>
      <c r="E569" s="9" t="s">
        <v>1452</v>
      </c>
      <c r="F569" s="9" t="s">
        <v>1452</v>
      </c>
      <c r="G569" s="9" t="s">
        <v>1597</v>
      </c>
      <c r="H569" s="9" t="s">
        <v>1604</v>
      </c>
      <c r="I569" s="9" t="s">
        <v>27</v>
      </c>
      <c r="J569" s="15">
        <v>20463</v>
      </c>
      <c r="K569" s="16" t="s">
        <v>27</v>
      </c>
      <c r="L569" s="9" t="s">
        <v>27</v>
      </c>
      <c r="M569" s="9">
        <v>2013</v>
      </c>
      <c r="N569" s="9" t="s">
        <v>31</v>
      </c>
      <c r="O569" s="9" t="s">
        <v>31</v>
      </c>
      <c r="P569" s="9">
        <v>2035</v>
      </c>
      <c r="Q569" s="9" t="s">
        <v>32</v>
      </c>
      <c r="R569" s="17">
        <v>1.86566639436</v>
      </c>
      <c r="S569" s="9">
        <v>2035</v>
      </c>
      <c r="T569" s="9" t="s">
        <v>27</v>
      </c>
      <c r="U569" s="9" t="s">
        <v>1599</v>
      </c>
      <c r="V569" s="9" t="s">
        <v>1600</v>
      </c>
      <c r="W569" s="9"/>
      <c r="X569" s="9" t="s">
        <v>1601</v>
      </c>
    </row>
    <row r="570" spans="1:24" ht="48">
      <c r="A570" s="9" t="s">
        <v>1596</v>
      </c>
      <c r="B570" s="9" t="s">
        <v>70</v>
      </c>
      <c r="C570" s="9" t="s">
        <v>346</v>
      </c>
      <c r="D570" s="9" t="s">
        <v>27</v>
      </c>
      <c r="E570" s="9" t="s">
        <v>773</v>
      </c>
      <c r="F570" s="9" t="s">
        <v>773</v>
      </c>
      <c r="G570" s="9" t="s">
        <v>1597</v>
      </c>
      <c r="H570" s="9" t="s">
        <v>1603</v>
      </c>
      <c r="I570" s="9" t="s">
        <v>27</v>
      </c>
      <c r="J570" s="15">
        <v>3808</v>
      </c>
      <c r="K570" s="16" t="s">
        <v>27</v>
      </c>
      <c r="L570" s="9" t="s">
        <v>27</v>
      </c>
      <c r="M570" s="9">
        <v>2013</v>
      </c>
      <c r="N570" s="9" t="s">
        <v>31</v>
      </c>
      <c r="O570" s="9" t="s">
        <v>31</v>
      </c>
      <c r="P570" s="9">
        <v>2035</v>
      </c>
      <c r="Q570" s="9" t="s">
        <v>32</v>
      </c>
      <c r="R570" s="17">
        <v>5.0493774364400004</v>
      </c>
      <c r="S570" s="9">
        <v>2035</v>
      </c>
      <c r="T570" s="9" t="s">
        <v>27</v>
      </c>
      <c r="U570" s="9" t="s">
        <v>1599</v>
      </c>
      <c r="V570" s="9" t="s">
        <v>1600</v>
      </c>
      <c r="W570" s="9"/>
      <c r="X570" s="9" t="s">
        <v>1601</v>
      </c>
    </row>
    <row r="571" spans="1:24" ht="60">
      <c r="A571" s="9" t="s">
        <v>1596</v>
      </c>
      <c r="B571" s="9" t="s">
        <v>70</v>
      </c>
      <c r="C571" s="9" t="s">
        <v>346</v>
      </c>
      <c r="D571" s="9" t="s">
        <v>27</v>
      </c>
      <c r="E571" s="9" t="s">
        <v>775</v>
      </c>
      <c r="F571" s="9" t="s">
        <v>775</v>
      </c>
      <c r="G571" s="9" t="s">
        <v>1597</v>
      </c>
      <c r="H571" s="9" t="s">
        <v>1598</v>
      </c>
      <c r="I571" s="9" t="s">
        <v>27</v>
      </c>
      <c r="J571" s="15">
        <v>1971</v>
      </c>
      <c r="K571" s="16" t="s">
        <v>27</v>
      </c>
      <c r="L571" s="9" t="s">
        <v>27</v>
      </c>
      <c r="M571" s="9">
        <v>2013</v>
      </c>
      <c r="N571" s="9" t="s">
        <v>31</v>
      </c>
      <c r="O571" s="9" t="s">
        <v>31</v>
      </c>
      <c r="P571" s="9">
        <v>2035</v>
      </c>
      <c r="Q571" s="9" t="s">
        <v>32</v>
      </c>
      <c r="R571" s="17">
        <v>0.49489630996400003</v>
      </c>
      <c r="S571" s="9">
        <v>2035</v>
      </c>
      <c r="T571" s="9" t="s">
        <v>27</v>
      </c>
      <c r="U571" s="9" t="s">
        <v>1599</v>
      </c>
      <c r="V571" s="9" t="s">
        <v>1600</v>
      </c>
      <c r="W571" s="9"/>
      <c r="X571" s="9" t="s">
        <v>1601</v>
      </c>
    </row>
    <row r="572" spans="1:24" ht="60">
      <c r="A572" s="9" t="s">
        <v>1596</v>
      </c>
      <c r="B572" s="9" t="s">
        <v>70</v>
      </c>
      <c r="C572" s="9" t="s">
        <v>273</v>
      </c>
      <c r="D572" s="9" t="s">
        <v>27</v>
      </c>
      <c r="E572" s="9" t="s">
        <v>1453</v>
      </c>
      <c r="F572" s="9" t="s">
        <v>1453</v>
      </c>
      <c r="G572" s="9" t="s">
        <v>1597</v>
      </c>
      <c r="H572" s="9" t="s">
        <v>1598</v>
      </c>
      <c r="I572" s="9" t="s">
        <v>27</v>
      </c>
      <c r="J572" s="15">
        <v>2421</v>
      </c>
      <c r="K572" s="16" t="s">
        <v>27</v>
      </c>
      <c r="L572" s="9" t="s">
        <v>27</v>
      </c>
      <c r="M572" s="9">
        <v>2013</v>
      </c>
      <c r="N572" s="9" t="s">
        <v>31</v>
      </c>
      <c r="O572" s="9" t="s">
        <v>31</v>
      </c>
      <c r="P572" s="9">
        <v>2035</v>
      </c>
      <c r="Q572" s="9" t="s">
        <v>32</v>
      </c>
      <c r="R572" s="17">
        <v>1.49487971331</v>
      </c>
      <c r="S572" s="9">
        <v>2035</v>
      </c>
      <c r="T572" s="9" t="s">
        <v>27</v>
      </c>
      <c r="U572" s="9" t="s">
        <v>1599</v>
      </c>
      <c r="V572" s="9" t="s">
        <v>1600</v>
      </c>
      <c r="W572" s="9"/>
      <c r="X572" s="9" t="s">
        <v>1601</v>
      </c>
    </row>
    <row r="573" spans="1:24" ht="72">
      <c r="A573" s="9" t="s">
        <v>1596</v>
      </c>
      <c r="B573" s="9" t="s">
        <v>70</v>
      </c>
      <c r="C573" s="9" t="s">
        <v>316</v>
      </c>
      <c r="D573" s="9" t="s">
        <v>27</v>
      </c>
      <c r="E573" s="9" t="s">
        <v>1454</v>
      </c>
      <c r="F573" s="9" t="s">
        <v>1454</v>
      </c>
      <c r="G573" s="9" t="s">
        <v>1597</v>
      </c>
      <c r="H573" s="9" t="s">
        <v>1602</v>
      </c>
      <c r="I573" s="9" t="s">
        <v>27</v>
      </c>
      <c r="J573" s="15">
        <v>1818</v>
      </c>
      <c r="K573" s="16" t="s">
        <v>27</v>
      </c>
      <c r="L573" s="9" t="s">
        <v>27</v>
      </c>
      <c r="M573" s="9">
        <v>2013</v>
      </c>
      <c r="N573" s="9" t="s">
        <v>31</v>
      </c>
      <c r="O573" s="9" t="s">
        <v>31</v>
      </c>
      <c r="P573" s="9">
        <v>2035</v>
      </c>
      <c r="Q573" s="9" t="s">
        <v>32</v>
      </c>
      <c r="R573" s="17">
        <v>0.87116162988000001</v>
      </c>
      <c r="S573" s="9">
        <v>2035</v>
      </c>
      <c r="T573" s="9" t="s">
        <v>27</v>
      </c>
      <c r="U573" s="9" t="s">
        <v>1599</v>
      </c>
      <c r="V573" s="9" t="s">
        <v>1600</v>
      </c>
      <c r="W573" s="9"/>
      <c r="X573" s="9" t="s">
        <v>1601</v>
      </c>
    </row>
    <row r="574" spans="1:24" ht="60">
      <c r="A574" s="9" t="s">
        <v>1596</v>
      </c>
      <c r="B574" s="9" t="s">
        <v>70</v>
      </c>
      <c r="C574" s="9" t="s">
        <v>355</v>
      </c>
      <c r="D574" s="9" t="s">
        <v>27</v>
      </c>
      <c r="E574" s="9" t="s">
        <v>777</v>
      </c>
      <c r="F574" s="9" t="s">
        <v>777</v>
      </c>
      <c r="G574" s="9" t="s">
        <v>1597</v>
      </c>
      <c r="H574" s="9" t="s">
        <v>1604</v>
      </c>
      <c r="I574" s="9" t="s">
        <v>27</v>
      </c>
      <c r="J574" s="15">
        <v>6026</v>
      </c>
      <c r="K574" s="16" t="s">
        <v>27</v>
      </c>
      <c r="L574" s="9" t="s">
        <v>27</v>
      </c>
      <c r="M574" s="9">
        <v>2013</v>
      </c>
      <c r="N574" s="9" t="s">
        <v>31</v>
      </c>
      <c r="O574" s="9" t="s">
        <v>31</v>
      </c>
      <c r="P574" s="9">
        <v>2035</v>
      </c>
      <c r="Q574" s="9" t="s">
        <v>32</v>
      </c>
      <c r="R574" s="17">
        <v>1.17209597256</v>
      </c>
      <c r="S574" s="9">
        <v>2035</v>
      </c>
      <c r="T574" s="9" t="s">
        <v>27</v>
      </c>
      <c r="U574" s="9" t="s">
        <v>1599</v>
      </c>
      <c r="V574" s="9" t="s">
        <v>1600</v>
      </c>
      <c r="W574" s="9"/>
      <c r="X574" s="9" t="s">
        <v>1601</v>
      </c>
    </row>
    <row r="575" spans="1:24" ht="48">
      <c r="A575" s="9" t="s">
        <v>1596</v>
      </c>
      <c r="B575" s="9" t="s">
        <v>70</v>
      </c>
      <c r="C575" s="9" t="s">
        <v>266</v>
      </c>
      <c r="D575" s="9" t="s">
        <v>27</v>
      </c>
      <c r="E575" s="9" t="s">
        <v>1455</v>
      </c>
      <c r="F575" s="9" t="s">
        <v>1455</v>
      </c>
      <c r="G575" s="9" t="s">
        <v>1597</v>
      </c>
      <c r="H575" s="9" t="s">
        <v>1603</v>
      </c>
      <c r="I575" s="9" t="s">
        <v>27</v>
      </c>
      <c r="J575" s="15">
        <v>8312</v>
      </c>
      <c r="K575" s="16" t="s">
        <v>27</v>
      </c>
      <c r="L575" s="9" t="s">
        <v>27</v>
      </c>
      <c r="M575" s="9">
        <v>2013</v>
      </c>
      <c r="N575" s="9" t="s">
        <v>31</v>
      </c>
      <c r="O575" s="9" t="s">
        <v>31</v>
      </c>
      <c r="P575" s="9">
        <v>2035</v>
      </c>
      <c r="Q575" s="9" t="s">
        <v>32</v>
      </c>
      <c r="R575" s="17">
        <v>12.627645014599999</v>
      </c>
      <c r="S575" s="9">
        <v>2035</v>
      </c>
      <c r="T575" s="9" t="s">
        <v>27</v>
      </c>
      <c r="U575" s="9" t="s">
        <v>1599</v>
      </c>
      <c r="V575" s="9" t="s">
        <v>1600</v>
      </c>
      <c r="W575" s="9"/>
      <c r="X575" s="9" t="s">
        <v>1601</v>
      </c>
    </row>
    <row r="576" spans="1:24" ht="60">
      <c r="A576" s="9" t="s">
        <v>1596</v>
      </c>
      <c r="B576" s="9" t="s">
        <v>70</v>
      </c>
      <c r="C576" s="9" t="s">
        <v>112</v>
      </c>
      <c r="D576" s="9" t="s">
        <v>27</v>
      </c>
      <c r="E576" s="9" t="s">
        <v>1456</v>
      </c>
      <c r="F576" s="9" t="s">
        <v>1456</v>
      </c>
      <c r="G576" s="9" t="s">
        <v>1597</v>
      </c>
      <c r="H576" s="9" t="s">
        <v>1604</v>
      </c>
      <c r="I576" s="9" t="s">
        <v>27</v>
      </c>
      <c r="J576" s="15">
        <v>2927</v>
      </c>
      <c r="K576" s="16" t="s">
        <v>27</v>
      </c>
      <c r="L576" s="9" t="s">
        <v>27</v>
      </c>
      <c r="M576" s="9">
        <v>2013</v>
      </c>
      <c r="N576" s="9" t="s">
        <v>31</v>
      </c>
      <c r="O576" s="9" t="s">
        <v>31</v>
      </c>
      <c r="P576" s="9">
        <v>2035</v>
      </c>
      <c r="Q576" s="9" t="s">
        <v>32</v>
      </c>
      <c r="R576" s="17">
        <v>0.27239337513300005</v>
      </c>
      <c r="S576" s="9">
        <v>2035</v>
      </c>
      <c r="T576" s="9" t="s">
        <v>27</v>
      </c>
      <c r="U576" s="9" t="s">
        <v>1599</v>
      </c>
      <c r="V576" s="9" t="s">
        <v>1600</v>
      </c>
      <c r="W576" s="9"/>
      <c r="X576" s="9" t="s">
        <v>1601</v>
      </c>
    </row>
    <row r="577" spans="1:24" ht="48">
      <c r="A577" s="9" t="s">
        <v>1596</v>
      </c>
      <c r="B577" s="9" t="s">
        <v>70</v>
      </c>
      <c r="C577" s="9" t="s">
        <v>241</v>
      </c>
      <c r="D577" s="9" t="s">
        <v>27</v>
      </c>
      <c r="E577" s="9" t="s">
        <v>1457</v>
      </c>
      <c r="F577" s="9" t="s">
        <v>1457</v>
      </c>
      <c r="G577" s="9" t="s">
        <v>1597</v>
      </c>
      <c r="H577" s="9" t="s">
        <v>1605</v>
      </c>
      <c r="I577" s="9" t="s">
        <v>27</v>
      </c>
      <c r="J577" s="15">
        <v>61449</v>
      </c>
      <c r="K577" s="16" t="s">
        <v>27</v>
      </c>
      <c r="L577" s="9" t="s">
        <v>27</v>
      </c>
      <c r="M577" s="9">
        <v>2013</v>
      </c>
      <c r="N577" s="9" t="s">
        <v>31</v>
      </c>
      <c r="O577" s="9" t="s">
        <v>31</v>
      </c>
      <c r="P577" s="9">
        <v>2035</v>
      </c>
      <c r="Q577" s="9" t="s">
        <v>32</v>
      </c>
      <c r="R577" s="17">
        <v>58.930305399700003</v>
      </c>
      <c r="S577" s="9">
        <v>2035</v>
      </c>
      <c r="T577" s="9" t="s">
        <v>27</v>
      </c>
      <c r="U577" s="9" t="s">
        <v>1599</v>
      </c>
      <c r="V577" s="9" t="s">
        <v>1600</v>
      </c>
      <c r="W577" s="9"/>
      <c r="X577" s="9" t="s">
        <v>1601</v>
      </c>
    </row>
    <row r="578" spans="1:24" ht="60">
      <c r="A578" s="9" t="s">
        <v>1596</v>
      </c>
      <c r="B578" s="9" t="s">
        <v>70</v>
      </c>
      <c r="C578" s="9" t="s">
        <v>294</v>
      </c>
      <c r="D578" s="9" t="s">
        <v>27</v>
      </c>
      <c r="E578" s="9" t="s">
        <v>1458</v>
      </c>
      <c r="F578" s="9" t="s">
        <v>1458</v>
      </c>
      <c r="G578" s="9" t="s">
        <v>1597</v>
      </c>
      <c r="H578" s="9" t="s">
        <v>1598</v>
      </c>
      <c r="I578" s="9" t="s">
        <v>27</v>
      </c>
      <c r="J578" s="15">
        <v>1116</v>
      </c>
      <c r="K578" s="16" t="s">
        <v>27</v>
      </c>
      <c r="L578" s="9" t="s">
        <v>27</v>
      </c>
      <c r="M578" s="9">
        <v>2013</v>
      </c>
      <c r="N578" s="9" t="s">
        <v>31</v>
      </c>
      <c r="O578" s="9" t="s">
        <v>31</v>
      </c>
      <c r="P578" s="9">
        <v>2035</v>
      </c>
      <c r="Q578" s="9" t="s">
        <v>32</v>
      </c>
      <c r="R578" s="17">
        <v>1.13345938405</v>
      </c>
      <c r="S578" s="9">
        <v>2035</v>
      </c>
      <c r="T578" s="9" t="s">
        <v>27</v>
      </c>
      <c r="U578" s="9" t="s">
        <v>1599</v>
      </c>
      <c r="V578" s="9" t="s">
        <v>1600</v>
      </c>
      <c r="W578" s="9"/>
      <c r="X578" s="9" t="s">
        <v>1601</v>
      </c>
    </row>
    <row r="579" spans="1:24" ht="48">
      <c r="A579" s="9" t="s">
        <v>1596</v>
      </c>
      <c r="B579" s="9" t="s">
        <v>70</v>
      </c>
      <c r="C579" s="9" t="s">
        <v>294</v>
      </c>
      <c r="D579" s="9" t="s">
        <v>27</v>
      </c>
      <c r="E579" s="9" t="s">
        <v>779</v>
      </c>
      <c r="F579" s="9" t="s">
        <v>779</v>
      </c>
      <c r="G579" s="9" t="s">
        <v>1597</v>
      </c>
      <c r="H579" s="9" t="s">
        <v>1603</v>
      </c>
      <c r="I579" s="9" t="s">
        <v>27</v>
      </c>
      <c r="J579" s="15">
        <v>2962</v>
      </c>
      <c r="K579" s="16" t="s">
        <v>27</v>
      </c>
      <c r="L579" s="9" t="s">
        <v>27</v>
      </c>
      <c r="M579" s="9">
        <v>2013</v>
      </c>
      <c r="N579" s="9" t="s">
        <v>31</v>
      </c>
      <c r="O579" s="9" t="s">
        <v>31</v>
      </c>
      <c r="P579" s="9">
        <v>2035</v>
      </c>
      <c r="Q579" s="9" t="s">
        <v>32</v>
      </c>
      <c r="R579" s="17">
        <v>1.7680359515800002</v>
      </c>
      <c r="S579" s="9">
        <v>2035</v>
      </c>
      <c r="T579" s="9" t="s">
        <v>27</v>
      </c>
      <c r="U579" s="9" t="s">
        <v>1599</v>
      </c>
      <c r="V579" s="9" t="s">
        <v>1600</v>
      </c>
      <c r="W579" s="9"/>
      <c r="X579" s="9" t="s">
        <v>1601</v>
      </c>
    </row>
    <row r="580" spans="1:24" ht="72">
      <c r="A580" s="9" t="s">
        <v>1596</v>
      </c>
      <c r="B580" s="9" t="s">
        <v>70</v>
      </c>
      <c r="C580" s="9" t="s">
        <v>247</v>
      </c>
      <c r="D580" s="9" t="s">
        <v>27</v>
      </c>
      <c r="E580" s="9" t="s">
        <v>387</v>
      </c>
      <c r="F580" s="9" t="s">
        <v>387</v>
      </c>
      <c r="G580" s="9" t="s">
        <v>1597</v>
      </c>
      <c r="H580" s="9" t="s">
        <v>1602</v>
      </c>
      <c r="I580" s="9" t="s">
        <v>27</v>
      </c>
      <c r="J580" s="15">
        <v>3833</v>
      </c>
      <c r="K580" s="16" t="s">
        <v>27</v>
      </c>
      <c r="L580" s="9" t="s">
        <v>27</v>
      </c>
      <c r="M580" s="9">
        <v>2013</v>
      </c>
      <c r="N580" s="9" t="s">
        <v>31</v>
      </c>
      <c r="O580" s="9" t="s">
        <v>31</v>
      </c>
      <c r="P580" s="9">
        <v>2035</v>
      </c>
      <c r="Q580" s="9" t="s">
        <v>32</v>
      </c>
      <c r="R580" s="17">
        <v>1.34142635969</v>
      </c>
      <c r="S580" s="9">
        <v>2035</v>
      </c>
      <c r="T580" s="9" t="s">
        <v>27</v>
      </c>
      <c r="U580" s="9" t="s">
        <v>1599</v>
      </c>
      <c r="V580" s="9" t="s">
        <v>1600</v>
      </c>
      <c r="W580" s="9"/>
      <c r="X580" s="9" t="s">
        <v>1601</v>
      </c>
    </row>
    <row r="581" spans="1:24" ht="48">
      <c r="A581" s="9" t="s">
        <v>1596</v>
      </c>
      <c r="B581" s="9" t="s">
        <v>70</v>
      </c>
      <c r="C581" s="9" t="s">
        <v>273</v>
      </c>
      <c r="D581" s="9" t="s">
        <v>27</v>
      </c>
      <c r="E581" s="9" t="s">
        <v>390</v>
      </c>
      <c r="F581" s="9" t="s">
        <v>390</v>
      </c>
      <c r="G581" s="9" t="s">
        <v>1597</v>
      </c>
      <c r="H581" s="9" t="s">
        <v>1603</v>
      </c>
      <c r="I581" s="9" t="s">
        <v>27</v>
      </c>
      <c r="J581" s="15">
        <v>11133</v>
      </c>
      <c r="K581" s="16" t="s">
        <v>27</v>
      </c>
      <c r="L581" s="9" t="s">
        <v>27</v>
      </c>
      <c r="M581" s="9">
        <v>2013</v>
      </c>
      <c r="N581" s="9" t="s">
        <v>31</v>
      </c>
      <c r="O581" s="9" t="s">
        <v>31</v>
      </c>
      <c r="P581" s="9">
        <v>2035</v>
      </c>
      <c r="Q581" s="9" t="s">
        <v>32</v>
      </c>
      <c r="R581" s="17">
        <v>7.6189637825899998</v>
      </c>
      <c r="S581" s="9">
        <v>2035</v>
      </c>
      <c r="T581" s="9" t="s">
        <v>27</v>
      </c>
      <c r="U581" s="9" t="s">
        <v>1599</v>
      </c>
      <c r="V581" s="9" t="s">
        <v>1600</v>
      </c>
      <c r="W581" s="9"/>
      <c r="X581" s="9" t="s">
        <v>1601</v>
      </c>
    </row>
    <row r="582" spans="1:24" ht="72">
      <c r="A582" s="9" t="s">
        <v>1596</v>
      </c>
      <c r="B582" s="9" t="s">
        <v>70</v>
      </c>
      <c r="C582" s="9" t="s">
        <v>112</v>
      </c>
      <c r="D582" s="9" t="s">
        <v>27</v>
      </c>
      <c r="E582" s="9" t="s">
        <v>781</v>
      </c>
      <c r="F582" s="9" t="s">
        <v>781</v>
      </c>
      <c r="G582" s="9" t="s">
        <v>1597</v>
      </c>
      <c r="H582" s="9" t="s">
        <v>1602</v>
      </c>
      <c r="I582" s="9" t="s">
        <v>27</v>
      </c>
      <c r="J582" s="15">
        <v>12772</v>
      </c>
      <c r="K582" s="16" t="s">
        <v>27</v>
      </c>
      <c r="L582" s="9" t="s">
        <v>27</v>
      </c>
      <c r="M582" s="9">
        <v>2013</v>
      </c>
      <c r="N582" s="9" t="s">
        <v>31</v>
      </c>
      <c r="O582" s="9" t="s">
        <v>31</v>
      </c>
      <c r="P582" s="9">
        <v>2035</v>
      </c>
      <c r="Q582" s="9" t="s">
        <v>32</v>
      </c>
      <c r="R582" s="17">
        <v>6.4225290428600008</v>
      </c>
      <c r="S582" s="9">
        <v>2035</v>
      </c>
      <c r="T582" s="9" t="s">
        <v>27</v>
      </c>
      <c r="U582" s="9" t="s">
        <v>1599</v>
      </c>
      <c r="V582" s="9" t="s">
        <v>1600</v>
      </c>
      <c r="W582" s="9"/>
      <c r="X582" s="9" t="s">
        <v>1601</v>
      </c>
    </row>
    <row r="583" spans="1:24" ht="60">
      <c r="A583" s="9" t="s">
        <v>1596</v>
      </c>
      <c r="B583" s="9" t="s">
        <v>70</v>
      </c>
      <c r="C583" s="9" t="s">
        <v>270</v>
      </c>
      <c r="D583" s="9" t="s">
        <v>27</v>
      </c>
      <c r="E583" s="9" t="s">
        <v>1064</v>
      </c>
      <c r="F583" s="9" t="s">
        <v>1064</v>
      </c>
      <c r="G583" s="9" t="s">
        <v>1597</v>
      </c>
      <c r="H583" s="9" t="s">
        <v>1598</v>
      </c>
      <c r="I583" s="9" t="s">
        <v>27</v>
      </c>
      <c r="J583" s="15">
        <v>21114</v>
      </c>
      <c r="K583" s="16" t="s">
        <v>27</v>
      </c>
      <c r="L583" s="9" t="s">
        <v>27</v>
      </c>
      <c r="M583" s="9">
        <v>2013</v>
      </c>
      <c r="N583" s="9" t="s">
        <v>31</v>
      </c>
      <c r="O583" s="9" t="s">
        <v>31</v>
      </c>
      <c r="P583" s="9">
        <v>2035</v>
      </c>
      <c r="Q583" s="9" t="s">
        <v>32</v>
      </c>
      <c r="R583" s="17">
        <v>8.1093291915200005</v>
      </c>
      <c r="S583" s="9">
        <v>2035</v>
      </c>
      <c r="T583" s="9" t="s">
        <v>27</v>
      </c>
      <c r="U583" s="9" t="s">
        <v>1599</v>
      </c>
      <c r="V583" s="9" t="s">
        <v>1600</v>
      </c>
      <c r="W583" s="9"/>
      <c r="X583" s="9" t="s">
        <v>1601</v>
      </c>
    </row>
    <row r="584" spans="1:24" ht="48">
      <c r="A584" s="9" t="s">
        <v>1596</v>
      </c>
      <c r="B584" s="9" t="s">
        <v>70</v>
      </c>
      <c r="C584" s="9" t="s">
        <v>136</v>
      </c>
      <c r="D584" s="9" t="s">
        <v>27</v>
      </c>
      <c r="E584" s="9" t="s">
        <v>1459</v>
      </c>
      <c r="F584" s="9" t="s">
        <v>1459</v>
      </c>
      <c r="G584" s="9" t="s">
        <v>1597</v>
      </c>
      <c r="H584" s="9" t="s">
        <v>1603</v>
      </c>
      <c r="I584" s="9" t="s">
        <v>27</v>
      </c>
      <c r="J584" s="15">
        <v>4528</v>
      </c>
      <c r="K584" s="16" t="s">
        <v>27</v>
      </c>
      <c r="L584" s="9" t="s">
        <v>27</v>
      </c>
      <c r="M584" s="9">
        <v>2013</v>
      </c>
      <c r="N584" s="9" t="s">
        <v>31</v>
      </c>
      <c r="O584" s="9" t="s">
        <v>31</v>
      </c>
      <c r="P584" s="9">
        <v>2035</v>
      </c>
      <c r="Q584" s="9" t="s">
        <v>32</v>
      </c>
      <c r="R584" s="17">
        <v>2.3197472992899999</v>
      </c>
      <c r="S584" s="9">
        <v>2035</v>
      </c>
      <c r="T584" s="9" t="s">
        <v>27</v>
      </c>
      <c r="U584" s="9" t="s">
        <v>1599</v>
      </c>
      <c r="V584" s="9" t="s">
        <v>1600</v>
      </c>
      <c r="W584" s="9"/>
      <c r="X584" s="9" t="s">
        <v>1601</v>
      </c>
    </row>
    <row r="585" spans="1:24" ht="60">
      <c r="A585" s="9" t="s">
        <v>1596</v>
      </c>
      <c r="B585" s="9" t="s">
        <v>70</v>
      </c>
      <c r="C585" s="9" t="s">
        <v>352</v>
      </c>
      <c r="D585" s="9" t="s">
        <v>27</v>
      </c>
      <c r="E585" s="9" t="s">
        <v>783</v>
      </c>
      <c r="F585" s="9" t="s">
        <v>783</v>
      </c>
      <c r="G585" s="9" t="s">
        <v>1597</v>
      </c>
      <c r="H585" s="9" t="s">
        <v>1598</v>
      </c>
      <c r="I585" s="9" t="s">
        <v>27</v>
      </c>
      <c r="J585" s="15">
        <v>3488</v>
      </c>
      <c r="K585" s="16" t="s">
        <v>27</v>
      </c>
      <c r="L585" s="9" t="s">
        <v>27</v>
      </c>
      <c r="M585" s="9">
        <v>2013</v>
      </c>
      <c r="N585" s="9" t="s">
        <v>31</v>
      </c>
      <c r="O585" s="9" t="s">
        <v>31</v>
      </c>
      <c r="P585" s="9">
        <v>2035</v>
      </c>
      <c r="Q585" s="9" t="s">
        <v>32</v>
      </c>
      <c r="R585" s="17">
        <v>1.6835565934200001</v>
      </c>
      <c r="S585" s="9">
        <v>2035</v>
      </c>
      <c r="T585" s="9" t="s">
        <v>27</v>
      </c>
      <c r="U585" s="9" t="s">
        <v>1599</v>
      </c>
      <c r="V585" s="9" t="s">
        <v>1600</v>
      </c>
      <c r="W585" s="9"/>
      <c r="X585" s="9" t="s">
        <v>1601</v>
      </c>
    </row>
    <row r="586" spans="1:24" ht="60">
      <c r="A586" s="9" t="s">
        <v>1596</v>
      </c>
      <c r="B586" s="9" t="s">
        <v>70</v>
      </c>
      <c r="C586" s="9" t="s">
        <v>316</v>
      </c>
      <c r="D586" s="9" t="s">
        <v>27</v>
      </c>
      <c r="E586" s="9" t="s">
        <v>392</v>
      </c>
      <c r="F586" s="9" t="s">
        <v>392</v>
      </c>
      <c r="G586" s="9" t="s">
        <v>1597</v>
      </c>
      <c r="H586" s="9" t="s">
        <v>1598</v>
      </c>
      <c r="I586" s="9" t="s">
        <v>27</v>
      </c>
      <c r="J586" s="15">
        <v>1564</v>
      </c>
      <c r="K586" s="16" t="s">
        <v>27</v>
      </c>
      <c r="L586" s="9" t="s">
        <v>27</v>
      </c>
      <c r="M586" s="9">
        <v>2013</v>
      </c>
      <c r="N586" s="9" t="s">
        <v>31</v>
      </c>
      <c r="O586" s="9" t="s">
        <v>31</v>
      </c>
      <c r="P586" s="9">
        <v>2035</v>
      </c>
      <c r="Q586" s="9" t="s">
        <v>32</v>
      </c>
      <c r="R586" s="17">
        <v>0.63250111908900009</v>
      </c>
      <c r="S586" s="9">
        <v>2035</v>
      </c>
      <c r="T586" s="9" t="s">
        <v>27</v>
      </c>
      <c r="U586" s="9" t="s">
        <v>1599</v>
      </c>
      <c r="V586" s="9" t="s">
        <v>1600</v>
      </c>
      <c r="W586" s="9"/>
      <c r="X586" s="9" t="s">
        <v>1601</v>
      </c>
    </row>
    <row r="587" spans="1:24" ht="48">
      <c r="A587" s="9" t="s">
        <v>1596</v>
      </c>
      <c r="B587" s="9" t="s">
        <v>70</v>
      </c>
      <c r="C587" s="9" t="s">
        <v>468</v>
      </c>
      <c r="D587" s="9" t="s">
        <v>27</v>
      </c>
      <c r="E587" s="9" t="s">
        <v>1460</v>
      </c>
      <c r="F587" s="9" t="s">
        <v>1460</v>
      </c>
      <c r="G587" s="9" t="s">
        <v>1597</v>
      </c>
      <c r="H587" s="9" t="s">
        <v>1603</v>
      </c>
      <c r="I587" s="9" t="s">
        <v>27</v>
      </c>
      <c r="J587" s="15">
        <v>7422</v>
      </c>
      <c r="K587" s="16" t="s">
        <v>27</v>
      </c>
      <c r="L587" s="9" t="s">
        <v>27</v>
      </c>
      <c r="M587" s="9">
        <v>2013</v>
      </c>
      <c r="N587" s="9" t="s">
        <v>31</v>
      </c>
      <c r="O587" s="9" t="s">
        <v>31</v>
      </c>
      <c r="P587" s="9">
        <v>2035</v>
      </c>
      <c r="Q587" s="9" t="s">
        <v>32</v>
      </c>
      <c r="R587" s="17">
        <v>6.3273532121300002</v>
      </c>
      <c r="S587" s="9">
        <v>2035</v>
      </c>
      <c r="T587" s="9" t="s">
        <v>27</v>
      </c>
      <c r="U587" s="9" t="s">
        <v>1599</v>
      </c>
      <c r="V587" s="9" t="s">
        <v>1600</v>
      </c>
      <c r="W587" s="9"/>
      <c r="X587" s="9" t="s">
        <v>1601</v>
      </c>
    </row>
    <row r="588" spans="1:24" ht="60">
      <c r="A588" s="9" t="s">
        <v>1596</v>
      </c>
      <c r="B588" s="9" t="s">
        <v>70</v>
      </c>
      <c r="C588" s="9" t="s">
        <v>346</v>
      </c>
      <c r="D588" s="9" t="s">
        <v>27</v>
      </c>
      <c r="E588" s="9" t="s">
        <v>1461</v>
      </c>
      <c r="F588" s="9" t="s">
        <v>1461</v>
      </c>
      <c r="G588" s="9" t="s">
        <v>1597</v>
      </c>
      <c r="H588" s="9" t="s">
        <v>1598</v>
      </c>
      <c r="I588" s="9" t="s">
        <v>27</v>
      </c>
      <c r="J588" s="15">
        <v>3168</v>
      </c>
      <c r="K588" s="16" t="s">
        <v>27</v>
      </c>
      <c r="L588" s="9" t="s">
        <v>27</v>
      </c>
      <c r="M588" s="9">
        <v>2013</v>
      </c>
      <c r="N588" s="9" t="s">
        <v>31</v>
      </c>
      <c r="O588" s="9" t="s">
        <v>31</v>
      </c>
      <c r="P588" s="9">
        <v>2035</v>
      </c>
      <c r="Q588" s="9" t="s">
        <v>32</v>
      </c>
      <c r="R588" s="17">
        <v>1.10575108433</v>
      </c>
      <c r="S588" s="9">
        <v>2035</v>
      </c>
      <c r="T588" s="9" t="s">
        <v>27</v>
      </c>
      <c r="U588" s="9" t="s">
        <v>1599</v>
      </c>
      <c r="V588" s="9" t="s">
        <v>1600</v>
      </c>
      <c r="W588" s="9"/>
      <c r="X588" s="9" t="s">
        <v>1601</v>
      </c>
    </row>
    <row r="589" spans="1:24" ht="60">
      <c r="A589" s="9" t="s">
        <v>1596</v>
      </c>
      <c r="B589" s="9" t="s">
        <v>70</v>
      </c>
      <c r="C589" s="9" t="s">
        <v>458</v>
      </c>
      <c r="D589" s="9" t="s">
        <v>27</v>
      </c>
      <c r="E589" s="9" t="s">
        <v>1462</v>
      </c>
      <c r="F589" s="9" t="s">
        <v>1462</v>
      </c>
      <c r="G589" s="9" t="s">
        <v>1597</v>
      </c>
      <c r="H589" s="9" t="s">
        <v>1598</v>
      </c>
      <c r="I589" s="9" t="s">
        <v>27</v>
      </c>
      <c r="J589" s="15">
        <v>2925</v>
      </c>
      <c r="K589" s="16" t="s">
        <v>27</v>
      </c>
      <c r="L589" s="9" t="s">
        <v>27</v>
      </c>
      <c r="M589" s="9">
        <v>2013</v>
      </c>
      <c r="N589" s="9" t="s">
        <v>31</v>
      </c>
      <c r="O589" s="9" t="s">
        <v>31</v>
      </c>
      <c r="P589" s="9">
        <v>2035</v>
      </c>
      <c r="Q589" s="9" t="s">
        <v>32</v>
      </c>
      <c r="R589" s="17">
        <v>2.00491694253</v>
      </c>
      <c r="S589" s="9">
        <v>2035</v>
      </c>
      <c r="T589" s="9" t="s">
        <v>27</v>
      </c>
      <c r="U589" s="9" t="s">
        <v>1599</v>
      </c>
      <c r="V589" s="9" t="s">
        <v>1600</v>
      </c>
      <c r="W589" s="9"/>
      <c r="X589" s="9" t="s">
        <v>1601</v>
      </c>
    </row>
    <row r="590" spans="1:24" ht="60">
      <c r="A590" s="9" t="s">
        <v>1596</v>
      </c>
      <c r="B590" s="9" t="s">
        <v>70</v>
      </c>
      <c r="C590" s="9" t="s">
        <v>247</v>
      </c>
      <c r="D590" s="9" t="s">
        <v>27</v>
      </c>
      <c r="E590" s="9" t="s">
        <v>785</v>
      </c>
      <c r="F590" s="9" t="s">
        <v>785</v>
      </c>
      <c r="G590" s="9" t="s">
        <v>1597</v>
      </c>
      <c r="H590" s="9" t="s">
        <v>1598</v>
      </c>
      <c r="I590" s="9" t="s">
        <v>27</v>
      </c>
      <c r="J590" s="15">
        <v>2797</v>
      </c>
      <c r="K590" s="16" t="s">
        <v>27</v>
      </c>
      <c r="L590" s="9" t="s">
        <v>27</v>
      </c>
      <c r="M590" s="9">
        <v>2013</v>
      </c>
      <c r="N590" s="9" t="s">
        <v>31</v>
      </c>
      <c r="O590" s="9" t="s">
        <v>31</v>
      </c>
      <c r="P590" s="9">
        <v>2035</v>
      </c>
      <c r="Q590" s="9" t="s">
        <v>32</v>
      </c>
      <c r="R590" s="17">
        <v>5.0618947193799997</v>
      </c>
      <c r="S590" s="9">
        <v>2035</v>
      </c>
      <c r="T590" s="9" t="s">
        <v>27</v>
      </c>
      <c r="U590" s="9" t="s">
        <v>1599</v>
      </c>
      <c r="V590" s="9" t="s">
        <v>1600</v>
      </c>
      <c r="W590" s="9"/>
      <c r="X590" s="9" t="s">
        <v>1601</v>
      </c>
    </row>
    <row r="591" spans="1:24" ht="60">
      <c r="A591" s="9" t="s">
        <v>1596</v>
      </c>
      <c r="B591" s="9" t="s">
        <v>70</v>
      </c>
      <c r="C591" s="9" t="s">
        <v>270</v>
      </c>
      <c r="D591" s="9" t="s">
        <v>27</v>
      </c>
      <c r="E591" s="9" t="s">
        <v>1463</v>
      </c>
      <c r="F591" s="9" t="s">
        <v>1463</v>
      </c>
      <c r="G591" s="9" t="s">
        <v>1597</v>
      </c>
      <c r="H591" s="9" t="s">
        <v>1598</v>
      </c>
      <c r="I591" s="9" t="s">
        <v>27</v>
      </c>
      <c r="J591" s="15">
        <v>8305</v>
      </c>
      <c r="K591" s="16" t="s">
        <v>27</v>
      </c>
      <c r="L591" s="9" t="s">
        <v>27</v>
      </c>
      <c r="M591" s="9">
        <v>2013</v>
      </c>
      <c r="N591" s="9" t="s">
        <v>31</v>
      </c>
      <c r="O591" s="9" t="s">
        <v>31</v>
      </c>
      <c r="P591" s="9">
        <v>2035</v>
      </c>
      <c r="Q591" s="9" t="s">
        <v>32</v>
      </c>
      <c r="R591" s="17">
        <v>4.5298779278499994</v>
      </c>
      <c r="S591" s="9">
        <v>2035</v>
      </c>
      <c r="T591" s="9" t="s">
        <v>27</v>
      </c>
      <c r="U591" s="9" t="s">
        <v>1599</v>
      </c>
      <c r="V591" s="9" t="s">
        <v>1600</v>
      </c>
      <c r="W591" s="9"/>
      <c r="X591" s="9" t="s">
        <v>1601</v>
      </c>
    </row>
    <row r="592" spans="1:24" ht="60">
      <c r="A592" s="9" t="s">
        <v>1596</v>
      </c>
      <c r="B592" s="9" t="s">
        <v>70</v>
      </c>
      <c r="C592" s="9" t="s">
        <v>346</v>
      </c>
      <c r="D592" s="9" t="s">
        <v>27</v>
      </c>
      <c r="E592" s="9" t="s">
        <v>1613</v>
      </c>
      <c r="F592" s="9" t="s">
        <v>1613</v>
      </c>
      <c r="G592" s="9" t="s">
        <v>1597</v>
      </c>
      <c r="H592" s="9" t="s">
        <v>1598</v>
      </c>
      <c r="I592" s="9" t="s">
        <v>27</v>
      </c>
      <c r="J592" s="15">
        <v>4397</v>
      </c>
      <c r="K592" s="16" t="s">
        <v>27</v>
      </c>
      <c r="L592" s="9" t="s">
        <v>27</v>
      </c>
      <c r="M592" s="9">
        <v>2013</v>
      </c>
      <c r="N592" s="9" t="s">
        <v>31</v>
      </c>
      <c r="O592" s="9" t="s">
        <v>31</v>
      </c>
      <c r="P592" s="9">
        <v>2035</v>
      </c>
      <c r="Q592" s="9" t="s">
        <v>32</v>
      </c>
      <c r="R592" s="17">
        <v>2.0227092785400003</v>
      </c>
      <c r="S592" s="9">
        <v>2035</v>
      </c>
      <c r="T592" s="9" t="s">
        <v>27</v>
      </c>
      <c r="U592" s="9" t="s">
        <v>1599</v>
      </c>
      <c r="V592" s="9" t="s">
        <v>1600</v>
      </c>
      <c r="W592" s="9"/>
      <c r="X592" s="9" t="s">
        <v>1601</v>
      </c>
    </row>
    <row r="593" spans="1:24" ht="60">
      <c r="A593" s="9" t="s">
        <v>1596</v>
      </c>
      <c r="B593" s="9" t="s">
        <v>70</v>
      </c>
      <c r="C593" s="9" t="s">
        <v>266</v>
      </c>
      <c r="D593" s="9" t="s">
        <v>27</v>
      </c>
      <c r="E593" s="9" t="s">
        <v>1465</v>
      </c>
      <c r="F593" s="9" t="s">
        <v>1465</v>
      </c>
      <c r="G593" s="9" t="s">
        <v>1597</v>
      </c>
      <c r="H593" s="9" t="s">
        <v>1598</v>
      </c>
      <c r="I593" s="9" t="s">
        <v>27</v>
      </c>
      <c r="J593" s="15">
        <v>3524</v>
      </c>
      <c r="K593" s="16" t="s">
        <v>27</v>
      </c>
      <c r="L593" s="9" t="s">
        <v>27</v>
      </c>
      <c r="M593" s="9">
        <v>2013</v>
      </c>
      <c r="N593" s="9" t="s">
        <v>31</v>
      </c>
      <c r="O593" s="9" t="s">
        <v>31</v>
      </c>
      <c r="P593" s="9">
        <v>2035</v>
      </c>
      <c r="Q593" s="9" t="s">
        <v>32</v>
      </c>
      <c r="R593" s="17">
        <v>6.2395491920700001</v>
      </c>
      <c r="S593" s="9">
        <v>2035</v>
      </c>
      <c r="T593" s="9" t="s">
        <v>27</v>
      </c>
      <c r="U593" s="9" t="s">
        <v>1599</v>
      </c>
      <c r="V593" s="9" t="s">
        <v>1600</v>
      </c>
      <c r="W593" s="9"/>
      <c r="X593" s="9" t="s">
        <v>1601</v>
      </c>
    </row>
    <row r="594" spans="1:24" ht="60">
      <c r="A594" s="9" t="s">
        <v>1596</v>
      </c>
      <c r="B594" s="9" t="s">
        <v>70</v>
      </c>
      <c r="C594" s="9" t="s">
        <v>273</v>
      </c>
      <c r="D594" s="9" t="s">
        <v>27</v>
      </c>
      <c r="E594" s="9" t="s">
        <v>1466</v>
      </c>
      <c r="F594" s="9" t="s">
        <v>1466</v>
      </c>
      <c r="G594" s="9" t="s">
        <v>1597</v>
      </c>
      <c r="H594" s="9" t="s">
        <v>1598</v>
      </c>
      <c r="I594" s="9" t="s">
        <v>27</v>
      </c>
      <c r="J594" s="15">
        <v>4409</v>
      </c>
      <c r="K594" s="16" t="s">
        <v>27</v>
      </c>
      <c r="L594" s="9" t="s">
        <v>27</v>
      </c>
      <c r="M594" s="9">
        <v>2013</v>
      </c>
      <c r="N594" s="9" t="s">
        <v>31</v>
      </c>
      <c r="O594" s="9" t="s">
        <v>31</v>
      </c>
      <c r="P594" s="9">
        <v>2035</v>
      </c>
      <c r="Q594" s="9" t="s">
        <v>32</v>
      </c>
      <c r="R594" s="17">
        <v>4.0440577385600003</v>
      </c>
      <c r="S594" s="9">
        <v>2035</v>
      </c>
      <c r="T594" s="9" t="s">
        <v>27</v>
      </c>
      <c r="U594" s="9" t="s">
        <v>1599</v>
      </c>
      <c r="V594" s="9" t="s">
        <v>1600</v>
      </c>
      <c r="W594" s="9"/>
      <c r="X594" s="9" t="s">
        <v>1601</v>
      </c>
    </row>
    <row r="595" spans="1:24" ht="48">
      <c r="A595" s="9" t="s">
        <v>1596</v>
      </c>
      <c r="B595" s="9" t="s">
        <v>70</v>
      </c>
      <c r="C595" s="9" t="s">
        <v>157</v>
      </c>
      <c r="D595" s="9" t="s">
        <v>27</v>
      </c>
      <c r="E595" s="9" t="s">
        <v>787</v>
      </c>
      <c r="F595" s="9" t="s">
        <v>787</v>
      </c>
      <c r="G595" s="9" t="s">
        <v>1597</v>
      </c>
      <c r="H595" s="9" t="s">
        <v>1603</v>
      </c>
      <c r="I595" s="9" t="s">
        <v>27</v>
      </c>
      <c r="J595" s="15">
        <v>5847</v>
      </c>
      <c r="K595" s="16" t="s">
        <v>27</v>
      </c>
      <c r="L595" s="9" t="s">
        <v>27</v>
      </c>
      <c r="M595" s="9">
        <v>2013</v>
      </c>
      <c r="N595" s="9" t="s">
        <v>31</v>
      </c>
      <c r="O595" s="9" t="s">
        <v>31</v>
      </c>
      <c r="P595" s="9">
        <v>2035</v>
      </c>
      <c r="Q595" s="9" t="s">
        <v>32</v>
      </c>
      <c r="R595" s="17">
        <v>4.8495409255999995</v>
      </c>
      <c r="S595" s="9">
        <v>2035</v>
      </c>
      <c r="T595" s="9" t="s">
        <v>27</v>
      </c>
      <c r="U595" s="9" t="s">
        <v>1599</v>
      </c>
      <c r="V595" s="9" t="s">
        <v>1600</v>
      </c>
      <c r="W595" s="9"/>
      <c r="X595" s="9" t="s">
        <v>1601</v>
      </c>
    </row>
    <row r="596" spans="1:24" ht="60">
      <c r="A596" s="9" t="s">
        <v>1596</v>
      </c>
      <c r="B596" s="9" t="s">
        <v>70</v>
      </c>
      <c r="C596" s="9" t="s">
        <v>346</v>
      </c>
      <c r="D596" s="9" t="s">
        <v>27</v>
      </c>
      <c r="E596" s="9" t="s">
        <v>1467</v>
      </c>
      <c r="F596" s="9" t="s">
        <v>1467</v>
      </c>
      <c r="G596" s="9" t="s">
        <v>1597</v>
      </c>
      <c r="H596" s="9" t="s">
        <v>1598</v>
      </c>
      <c r="I596" s="9" t="s">
        <v>27</v>
      </c>
      <c r="J596" s="15">
        <v>8711</v>
      </c>
      <c r="K596" s="16" t="s">
        <v>27</v>
      </c>
      <c r="L596" s="9" t="s">
        <v>27</v>
      </c>
      <c r="M596" s="9">
        <v>2013</v>
      </c>
      <c r="N596" s="9" t="s">
        <v>31</v>
      </c>
      <c r="O596" s="9" t="s">
        <v>31</v>
      </c>
      <c r="P596" s="9">
        <v>2035</v>
      </c>
      <c r="Q596" s="9" t="s">
        <v>32</v>
      </c>
      <c r="R596" s="17">
        <v>7.1051196672400003</v>
      </c>
      <c r="S596" s="9">
        <v>2035</v>
      </c>
      <c r="T596" s="9" t="s">
        <v>27</v>
      </c>
      <c r="U596" s="9" t="s">
        <v>1599</v>
      </c>
      <c r="V596" s="9" t="s">
        <v>1600</v>
      </c>
      <c r="W596" s="9"/>
      <c r="X596" s="9" t="s">
        <v>1601</v>
      </c>
    </row>
    <row r="597" spans="1:24" ht="60">
      <c r="A597" s="9" t="s">
        <v>1596</v>
      </c>
      <c r="B597" s="9" t="s">
        <v>70</v>
      </c>
      <c r="C597" s="9" t="s">
        <v>355</v>
      </c>
      <c r="D597" s="9" t="s">
        <v>27</v>
      </c>
      <c r="E597" s="9" t="s">
        <v>1468</v>
      </c>
      <c r="F597" s="9" t="s">
        <v>1468</v>
      </c>
      <c r="G597" s="9" t="s">
        <v>1597</v>
      </c>
      <c r="H597" s="9" t="s">
        <v>1598</v>
      </c>
      <c r="I597" s="9" t="s">
        <v>27</v>
      </c>
      <c r="J597" s="15">
        <v>1744</v>
      </c>
      <c r="K597" s="16" t="s">
        <v>27</v>
      </c>
      <c r="L597" s="9" t="s">
        <v>27</v>
      </c>
      <c r="M597" s="9">
        <v>2013</v>
      </c>
      <c r="N597" s="9" t="s">
        <v>31</v>
      </c>
      <c r="O597" s="9" t="s">
        <v>31</v>
      </c>
      <c r="P597" s="9">
        <v>2035</v>
      </c>
      <c r="Q597" s="9" t="s">
        <v>32</v>
      </c>
      <c r="R597" s="17">
        <v>0.58331326413999995</v>
      </c>
      <c r="S597" s="9">
        <v>2035</v>
      </c>
      <c r="T597" s="9" t="s">
        <v>27</v>
      </c>
      <c r="U597" s="9" t="s">
        <v>1599</v>
      </c>
      <c r="V597" s="9" t="s">
        <v>1600</v>
      </c>
      <c r="W597" s="9"/>
      <c r="X597" s="9" t="s">
        <v>1601</v>
      </c>
    </row>
    <row r="598" spans="1:24" ht="60">
      <c r="A598" s="9" t="s">
        <v>1596</v>
      </c>
      <c r="B598" s="9" t="s">
        <v>70</v>
      </c>
      <c r="C598" s="9" t="s">
        <v>355</v>
      </c>
      <c r="D598" s="9" t="s">
        <v>27</v>
      </c>
      <c r="E598" s="9" t="s">
        <v>789</v>
      </c>
      <c r="F598" s="9" t="s">
        <v>789</v>
      </c>
      <c r="G598" s="9" t="s">
        <v>1597</v>
      </c>
      <c r="H598" s="9" t="s">
        <v>1598</v>
      </c>
      <c r="I598" s="9" t="s">
        <v>27</v>
      </c>
      <c r="J598" s="15">
        <v>5002</v>
      </c>
      <c r="K598" s="16" t="s">
        <v>27</v>
      </c>
      <c r="L598" s="9" t="s">
        <v>27</v>
      </c>
      <c r="M598" s="9">
        <v>2013</v>
      </c>
      <c r="N598" s="9" t="s">
        <v>31</v>
      </c>
      <c r="O598" s="9" t="s">
        <v>31</v>
      </c>
      <c r="P598" s="9">
        <v>2035</v>
      </c>
      <c r="Q598" s="9" t="s">
        <v>32</v>
      </c>
      <c r="R598" s="17">
        <v>2.1842414102400003</v>
      </c>
      <c r="S598" s="9">
        <v>2035</v>
      </c>
      <c r="T598" s="9" t="s">
        <v>27</v>
      </c>
      <c r="U598" s="9" t="s">
        <v>1599</v>
      </c>
      <c r="V598" s="9" t="s">
        <v>1600</v>
      </c>
      <c r="W598" s="9"/>
      <c r="X598" s="9" t="s">
        <v>1601</v>
      </c>
    </row>
    <row r="599" spans="1:24" ht="60">
      <c r="A599" s="9" t="s">
        <v>1596</v>
      </c>
      <c r="B599" s="9" t="s">
        <v>70</v>
      </c>
      <c r="C599" s="9" t="s">
        <v>316</v>
      </c>
      <c r="D599" s="9" t="s">
        <v>27</v>
      </c>
      <c r="E599" s="9" t="s">
        <v>395</v>
      </c>
      <c r="F599" s="9" t="s">
        <v>395</v>
      </c>
      <c r="G599" s="9" t="s">
        <v>1597</v>
      </c>
      <c r="H599" s="9" t="s">
        <v>1598</v>
      </c>
      <c r="I599" s="9" t="s">
        <v>27</v>
      </c>
      <c r="J599" s="15">
        <v>9365</v>
      </c>
      <c r="K599" s="16" t="s">
        <v>27</v>
      </c>
      <c r="L599" s="9" t="s">
        <v>27</v>
      </c>
      <c r="M599" s="9">
        <v>2013</v>
      </c>
      <c r="N599" s="9" t="s">
        <v>31</v>
      </c>
      <c r="O599" s="9" t="s">
        <v>31</v>
      </c>
      <c r="P599" s="9">
        <v>2035</v>
      </c>
      <c r="Q599" s="9" t="s">
        <v>32</v>
      </c>
      <c r="R599" s="17">
        <v>3.9902422299600002</v>
      </c>
      <c r="S599" s="9">
        <v>2035</v>
      </c>
      <c r="T599" s="9" t="s">
        <v>27</v>
      </c>
      <c r="U599" s="9" t="s">
        <v>1599</v>
      </c>
      <c r="V599" s="9" t="s">
        <v>1600</v>
      </c>
      <c r="W599" s="9"/>
      <c r="X599" s="9" t="s">
        <v>1601</v>
      </c>
    </row>
    <row r="600" spans="1:24" ht="72">
      <c r="A600" s="9" t="s">
        <v>1596</v>
      </c>
      <c r="B600" s="9" t="s">
        <v>70</v>
      </c>
      <c r="C600" s="9" t="s">
        <v>43</v>
      </c>
      <c r="D600" s="9" t="s">
        <v>27</v>
      </c>
      <c r="E600" s="9" t="s">
        <v>397</v>
      </c>
      <c r="F600" s="9" t="s">
        <v>397</v>
      </c>
      <c r="G600" s="9" t="s">
        <v>1597</v>
      </c>
      <c r="H600" s="9" t="s">
        <v>1602</v>
      </c>
      <c r="I600" s="9" t="s">
        <v>27</v>
      </c>
      <c r="J600" s="15">
        <v>58028</v>
      </c>
      <c r="K600" s="16" t="s">
        <v>27</v>
      </c>
      <c r="L600" s="9" t="s">
        <v>27</v>
      </c>
      <c r="M600" s="9">
        <v>2013</v>
      </c>
      <c r="N600" s="9" t="s">
        <v>31</v>
      </c>
      <c r="O600" s="9" t="s">
        <v>31</v>
      </c>
      <c r="P600" s="9">
        <v>2035</v>
      </c>
      <c r="Q600" s="9" t="s">
        <v>32</v>
      </c>
      <c r="R600" s="17">
        <v>45.376529529100004</v>
      </c>
      <c r="S600" s="9">
        <v>2035</v>
      </c>
      <c r="T600" s="9" t="s">
        <v>27</v>
      </c>
      <c r="U600" s="9" t="s">
        <v>1599</v>
      </c>
      <c r="V600" s="9" t="s">
        <v>1600</v>
      </c>
      <c r="W600" s="9"/>
      <c r="X600" s="9" t="s">
        <v>1601</v>
      </c>
    </row>
    <row r="601" spans="1:24" ht="60">
      <c r="A601" s="9" t="s">
        <v>1596</v>
      </c>
      <c r="B601" s="9" t="s">
        <v>70</v>
      </c>
      <c r="C601" s="9" t="s">
        <v>316</v>
      </c>
      <c r="D601" s="9" t="s">
        <v>27</v>
      </c>
      <c r="E601" s="9" t="s">
        <v>791</v>
      </c>
      <c r="F601" s="9" t="s">
        <v>791</v>
      </c>
      <c r="G601" s="9" t="s">
        <v>1597</v>
      </c>
      <c r="H601" s="9" t="s">
        <v>1598</v>
      </c>
      <c r="I601" s="9" t="s">
        <v>27</v>
      </c>
      <c r="J601" s="15">
        <v>8276</v>
      </c>
      <c r="K601" s="16" t="s">
        <v>27</v>
      </c>
      <c r="L601" s="9" t="s">
        <v>27</v>
      </c>
      <c r="M601" s="9">
        <v>2013</v>
      </c>
      <c r="N601" s="9" t="s">
        <v>31</v>
      </c>
      <c r="O601" s="9" t="s">
        <v>31</v>
      </c>
      <c r="P601" s="9">
        <v>2035</v>
      </c>
      <c r="Q601" s="9" t="s">
        <v>32</v>
      </c>
      <c r="R601" s="17">
        <v>2.7940179289500002</v>
      </c>
      <c r="S601" s="9">
        <v>2035</v>
      </c>
      <c r="T601" s="9" t="s">
        <v>27</v>
      </c>
      <c r="U601" s="9" t="s">
        <v>1599</v>
      </c>
      <c r="V601" s="9" t="s">
        <v>1600</v>
      </c>
      <c r="W601" s="9"/>
      <c r="X601" s="9" t="s">
        <v>1601</v>
      </c>
    </row>
    <row r="602" spans="1:24" ht="60">
      <c r="A602" s="9" t="s">
        <v>1596</v>
      </c>
      <c r="B602" s="9" t="s">
        <v>70</v>
      </c>
      <c r="C602" s="9" t="s">
        <v>273</v>
      </c>
      <c r="D602" s="9" t="s">
        <v>27</v>
      </c>
      <c r="E602" s="9" t="s">
        <v>1469</v>
      </c>
      <c r="F602" s="9" t="s">
        <v>1469</v>
      </c>
      <c r="G602" s="9" t="s">
        <v>1597</v>
      </c>
      <c r="H602" s="9" t="s">
        <v>1598</v>
      </c>
      <c r="I602" s="9" t="s">
        <v>27</v>
      </c>
      <c r="J602" s="15">
        <v>25448</v>
      </c>
      <c r="K602" s="16" t="s">
        <v>27</v>
      </c>
      <c r="L602" s="9" t="s">
        <v>27</v>
      </c>
      <c r="M602" s="9">
        <v>2013</v>
      </c>
      <c r="N602" s="9" t="s">
        <v>31</v>
      </c>
      <c r="O602" s="9" t="s">
        <v>31</v>
      </c>
      <c r="P602" s="9">
        <v>2035</v>
      </c>
      <c r="Q602" s="9" t="s">
        <v>32</v>
      </c>
      <c r="R602" s="17">
        <v>10.9023311013</v>
      </c>
      <c r="S602" s="9">
        <v>2035</v>
      </c>
      <c r="T602" s="9" t="s">
        <v>27</v>
      </c>
      <c r="U602" s="9" t="s">
        <v>1599</v>
      </c>
      <c r="V602" s="9" t="s">
        <v>1600</v>
      </c>
      <c r="W602" s="9"/>
      <c r="X602" s="9" t="s">
        <v>1601</v>
      </c>
    </row>
    <row r="603" spans="1:24" ht="72">
      <c r="A603" s="9" t="s">
        <v>1596</v>
      </c>
      <c r="B603" s="9" t="s">
        <v>70</v>
      </c>
      <c r="C603" s="9" t="s">
        <v>229</v>
      </c>
      <c r="D603" s="9" t="s">
        <v>27</v>
      </c>
      <c r="E603" s="9" t="s">
        <v>400</v>
      </c>
      <c r="F603" s="9" t="s">
        <v>400</v>
      </c>
      <c r="G603" s="9" t="s">
        <v>1597</v>
      </c>
      <c r="H603" s="9" t="s">
        <v>1602</v>
      </c>
      <c r="I603" s="9" t="s">
        <v>27</v>
      </c>
      <c r="J603" s="15">
        <v>31189</v>
      </c>
      <c r="K603" s="16" t="s">
        <v>27</v>
      </c>
      <c r="L603" s="9" t="s">
        <v>27</v>
      </c>
      <c r="M603" s="9">
        <v>2013</v>
      </c>
      <c r="N603" s="9" t="s">
        <v>31</v>
      </c>
      <c r="O603" s="9" t="s">
        <v>31</v>
      </c>
      <c r="P603" s="9">
        <v>2035</v>
      </c>
      <c r="Q603" s="9" t="s">
        <v>32</v>
      </c>
      <c r="R603" s="17">
        <v>13.372830458299999</v>
      </c>
      <c r="S603" s="9">
        <v>2035</v>
      </c>
      <c r="T603" s="9" t="s">
        <v>27</v>
      </c>
      <c r="U603" s="9" t="s">
        <v>1599</v>
      </c>
      <c r="V603" s="9" t="s">
        <v>1600</v>
      </c>
      <c r="W603" s="9"/>
      <c r="X603" s="9" t="s">
        <v>1601</v>
      </c>
    </row>
    <row r="604" spans="1:24" ht="72">
      <c r="A604" s="9" t="s">
        <v>1596</v>
      </c>
      <c r="B604" s="9" t="s">
        <v>70</v>
      </c>
      <c r="C604" s="9" t="s">
        <v>157</v>
      </c>
      <c r="D604" s="9" t="s">
        <v>27</v>
      </c>
      <c r="E604" s="9" t="s">
        <v>1470</v>
      </c>
      <c r="F604" s="9" t="s">
        <v>1470</v>
      </c>
      <c r="G604" s="9" t="s">
        <v>1597</v>
      </c>
      <c r="H604" s="9" t="s">
        <v>1602</v>
      </c>
      <c r="I604" s="9" t="s">
        <v>27</v>
      </c>
      <c r="J604" s="15">
        <v>14136</v>
      </c>
      <c r="K604" s="16" t="s">
        <v>27</v>
      </c>
      <c r="L604" s="9" t="s">
        <v>27</v>
      </c>
      <c r="M604" s="9">
        <v>2013</v>
      </c>
      <c r="N604" s="9" t="s">
        <v>31</v>
      </c>
      <c r="O604" s="9" t="s">
        <v>31</v>
      </c>
      <c r="P604" s="9">
        <v>2035</v>
      </c>
      <c r="Q604" s="9" t="s">
        <v>32</v>
      </c>
      <c r="R604" s="17">
        <v>8.1890738083300008</v>
      </c>
      <c r="S604" s="9">
        <v>2035</v>
      </c>
      <c r="T604" s="9" t="s">
        <v>27</v>
      </c>
      <c r="U604" s="9" t="s">
        <v>1599</v>
      </c>
      <c r="V604" s="9" t="s">
        <v>1600</v>
      </c>
      <c r="W604" s="9"/>
      <c r="X604" s="9" t="s">
        <v>1601</v>
      </c>
    </row>
    <row r="605" spans="1:24" ht="60">
      <c r="A605" s="9" t="s">
        <v>1596</v>
      </c>
      <c r="B605" s="9" t="s">
        <v>70</v>
      </c>
      <c r="C605" s="9" t="s">
        <v>270</v>
      </c>
      <c r="D605" s="9" t="s">
        <v>27</v>
      </c>
      <c r="E605" s="9" t="s">
        <v>1471</v>
      </c>
      <c r="F605" s="9" t="s">
        <v>1471</v>
      </c>
      <c r="G605" s="9" t="s">
        <v>1597</v>
      </c>
      <c r="H605" s="9" t="s">
        <v>1598</v>
      </c>
      <c r="I605" s="9" t="s">
        <v>27</v>
      </c>
      <c r="J605" s="15">
        <v>10580</v>
      </c>
      <c r="K605" s="16" t="s">
        <v>27</v>
      </c>
      <c r="L605" s="9" t="s">
        <v>27</v>
      </c>
      <c r="M605" s="9">
        <v>2013</v>
      </c>
      <c r="N605" s="9" t="s">
        <v>31</v>
      </c>
      <c r="O605" s="9" t="s">
        <v>31</v>
      </c>
      <c r="P605" s="9">
        <v>2035</v>
      </c>
      <c r="Q605" s="9" t="s">
        <v>32</v>
      </c>
      <c r="R605" s="17">
        <v>5.3850454689999996</v>
      </c>
      <c r="S605" s="9">
        <v>2035</v>
      </c>
      <c r="T605" s="9" t="s">
        <v>27</v>
      </c>
      <c r="U605" s="9" t="s">
        <v>1599</v>
      </c>
      <c r="V605" s="9" t="s">
        <v>1600</v>
      </c>
      <c r="W605" s="9"/>
      <c r="X605" s="9" t="s">
        <v>1601</v>
      </c>
    </row>
    <row r="606" spans="1:24" ht="60">
      <c r="A606" s="9" t="s">
        <v>1596</v>
      </c>
      <c r="B606" s="9" t="s">
        <v>70</v>
      </c>
      <c r="C606" s="9" t="s">
        <v>402</v>
      </c>
      <c r="D606" s="9" t="s">
        <v>27</v>
      </c>
      <c r="E606" s="9" t="s">
        <v>404</v>
      </c>
      <c r="F606" s="9" t="s">
        <v>404</v>
      </c>
      <c r="G606" s="9" t="s">
        <v>1597</v>
      </c>
      <c r="H606" s="9" t="s">
        <v>1604</v>
      </c>
      <c r="I606" s="9" t="s">
        <v>27</v>
      </c>
      <c r="J606" s="15">
        <v>178756</v>
      </c>
      <c r="K606" s="16" t="s">
        <v>27</v>
      </c>
      <c r="L606" s="9" t="s">
        <v>27</v>
      </c>
      <c r="M606" s="9">
        <v>2013</v>
      </c>
      <c r="N606" s="9" t="s">
        <v>31</v>
      </c>
      <c r="O606" s="9" t="s">
        <v>31</v>
      </c>
      <c r="P606" s="9">
        <v>2035</v>
      </c>
      <c r="Q606" s="9" t="s">
        <v>32</v>
      </c>
      <c r="R606" s="17">
        <v>68.305251507799994</v>
      </c>
      <c r="S606" s="9">
        <v>2035</v>
      </c>
      <c r="T606" s="9" t="s">
        <v>27</v>
      </c>
      <c r="U606" s="9" t="s">
        <v>1599</v>
      </c>
      <c r="V606" s="9" t="s">
        <v>1600</v>
      </c>
      <c r="W606" s="9"/>
      <c r="X606" s="9" t="s">
        <v>1601</v>
      </c>
    </row>
    <row r="607" spans="1:24" ht="48">
      <c r="A607" s="9" t="s">
        <v>1596</v>
      </c>
      <c r="B607" s="9" t="s">
        <v>70</v>
      </c>
      <c r="C607" s="9" t="s">
        <v>455</v>
      </c>
      <c r="D607" s="9" t="s">
        <v>27</v>
      </c>
      <c r="E607" s="9" t="s">
        <v>1066</v>
      </c>
      <c r="F607" s="9" t="s">
        <v>1066</v>
      </c>
      <c r="G607" s="9" t="s">
        <v>1597</v>
      </c>
      <c r="H607" s="9" t="s">
        <v>1603</v>
      </c>
      <c r="I607" s="9" t="s">
        <v>27</v>
      </c>
      <c r="J607" s="15">
        <v>5324</v>
      </c>
      <c r="K607" s="16" t="s">
        <v>27</v>
      </c>
      <c r="L607" s="9" t="s">
        <v>27</v>
      </c>
      <c r="M607" s="9">
        <v>2013</v>
      </c>
      <c r="N607" s="9" t="s">
        <v>31</v>
      </c>
      <c r="O607" s="9" t="s">
        <v>31</v>
      </c>
      <c r="P607" s="9">
        <v>2035</v>
      </c>
      <c r="Q607" s="9" t="s">
        <v>32</v>
      </c>
      <c r="R607" s="17">
        <v>2.6453343832599998</v>
      </c>
      <c r="S607" s="9">
        <v>2035</v>
      </c>
      <c r="T607" s="9" t="s">
        <v>27</v>
      </c>
      <c r="U607" s="9" t="s">
        <v>1599</v>
      </c>
      <c r="V607" s="9" t="s">
        <v>1600</v>
      </c>
      <c r="W607" s="9"/>
      <c r="X607" s="9" t="s">
        <v>1601</v>
      </c>
    </row>
    <row r="608" spans="1:24" ht="60">
      <c r="A608" s="9" t="s">
        <v>1596</v>
      </c>
      <c r="B608" s="9" t="s">
        <v>70</v>
      </c>
      <c r="C608" s="9" t="s">
        <v>630</v>
      </c>
      <c r="D608" s="9" t="s">
        <v>27</v>
      </c>
      <c r="E608" s="9" t="s">
        <v>793</v>
      </c>
      <c r="F608" s="9" t="s">
        <v>793</v>
      </c>
      <c r="G608" s="9" t="s">
        <v>1597</v>
      </c>
      <c r="H608" s="9" t="s">
        <v>1598</v>
      </c>
      <c r="I608" s="9" t="s">
        <v>27</v>
      </c>
      <c r="J608" s="15">
        <v>28657</v>
      </c>
      <c r="K608" s="16" t="s">
        <v>27</v>
      </c>
      <c r="L608" s="9" t="s">
        <v>27</v>
      </c>
      <c r="M608" s="9">
        <v>2013</v>
      </c>
      <c r="N608" s="9" t="s">
        <v>31</v>
      </c>
      <c r="O608" s="9" t="s">
        <v>31</v>
      </c>
      <c r="P608" s="9">
        <v>2035</v>
      </c>
      <c r="Q608" s="9" t="s">
        <v>32</v>
      </c>
      <c r="R608" s="17">
        <v>15.9300091735</v>
      </c>
      <c r="S608" s="9">
        <v>2035</v>
      </c>
      <c r="T608" s="9" t="s">
        <v>27</v>
      </c>
      <c r="U608" s="9" t="s">
        <v>1599</v>
      </c>
      <c r="V608" s="9" t="s">
        <v>1600</v>
      </c>
      <c r="W608" s="9"/>
      <c r="X608" s="9" t="s">
        <v>1601</v>
      </c>
    </row>
    <row r="609" spans="1:24" ht="60">
      <c r="A609" s="9" t="s">
        <v>1596</v>
      </c>
      <c r="B609" s="9" t="s">
        <v>70</v>
      </c>
      <c r="C609" s="9" t="s">
        <v>346</v>
      </c>
      <c r="D609" s="9" t="s">
        <v>27</v>
      </c>
      <c r="E609" s="9" t="s">
        <v>441</v>
      </c>
      <c r="F609" s="9" t="s">
        <v>441</v>
      </c>
      <c r="G609" s="9" t="s">
        <v>1597</v>
      </c>
      <c r="H609" s="9" t="s">
        <v>1598</v>
      </c>
      <c r="I609" s="9" t="s">
        <v>27</v>
      </c>
      <c r="J609" s="15">
        <v>56115</v>
      </c>
      <c r="K609" s="16" t="s">
        <v>27</v>
      </c>
      <c r="L609" s="9" t="s">
        <v>27</v>
      </c>
      <c r="M609" s="9">
        <v>2013</v>
      </c>
      <c r="N609" s="9" t="s">
        <v>31</v>
      </c>
      <c r="O609" s="9" t="s">
        <v>31</v>
      </c>
      <c r="P609" s="9">
        <v>2035</v>
      </c>
      <c r="Q609" s="9" t="s">
        <v>32</v>
      </c>
      <c r="R609" s="17">
        <v>27.224681101199998</v>
      </c>
      <c r="S609" s="9">
        <v>2035</v>
      </c>
      <c r="T609" s="9" t="s">
        <v>27</v>
      </c>
      <c r="U609" s="9" t="s">
        <v>1599</v>
      </c>
      <c r="V609" s="9" t="s">
        <v>1600</v>
      </c>
      <c r="W609" s="9"/>
      <c r="X609" s="9" t="s">
        <v>1601</v>
      </c>
    </row>
    <row r="610" spans="1:24" ht="48">
      <c r="A610" s="9" t="s">
        <v>1596</v>
      </c>
      <c r="B610" s="9" t="s">
        <v>70</v>
      </c>
      <c r="C610" s="9" t="s">
        <v>43</v>
      </c>
      <c r="D610" s="9" t="s">
        <v>27</v>
      </c>
      <c r="E610" s="9" t="s">
        <v>795</v>
      </c>
      <c r="F610" s="9" t="s">
        <v>795</v>
      </c>
      <c r="G610" s="9" t="s">
        <v>1597</v>
      </c>
      <c r="H610" s="9" t="s">
        <v>1603</v>
      </c>
      <c r="I610" s="9" t="s">
        <v>27</v>
      </c>
      <c r="J610" s="15">
        <v>3499</v>
      </c>
      <c r="K610" s="16" t="s">
        <v>27</v>
      </c>
      <c r="L610" s="9" t="s">
        <v>27</v>
      </c>
      <c r="M610" s="9">
        <v>2013</v>
      </c>
      <c r="N610" s="9" t="s">
        <v>31</v>
      </c>
      <c r="O610" s="9" t="s">
        <v>31</v>
      </c>
      <c r="P610" s="9">
        <v>2035</v>
      </c>
      <c r="Q610" s="9" t="s">
        <v>32</v>
      </c>
      <c r="R610" s="17">
        <v>6.1834509249099998</v>
      </c>
      <c r="S610" s="9">
        <v>2035</v>
      </c>
      <c r="T610" s="9" t="s">
        <v>27</v>
      </c>
      <c r="U610" s="9" t="s">
        <v>1599</v>
      </c>
      <c r="V610" s="9" t="s">
        <v>1600</v>
      </c>
      <c r="W610" s="9"/>
      <c r="X610" s="9" t="s">
        <v>1601</v>
      </c>
    </row>
    <row r="611" spans="1:24" ht="60">
      <c r="A611" s="9" t="s">
        <v>1596</v>
      </c>
      <c r="B611" s="9" t="s">
        <v>70</v>
      </c>
      <c r="C611" s="9" t="s">
        <v>465</v>
      </c>
      <c r="D611" s="9" t="s">
        <v>27</v>
      </c>
      <c r="E611" s="9" t="s">
        <v>797</v>
      </c>
      <c r="F611" s="9" t="s">
        <v>797</v>
      </c>
      <c r="G611" s="9" t="s">
        <v>1597</v>
      </c>
      <c r="H611" s="9" t="s">
        <v>1598</v>
      </c>
      <c r="I611" s="9" t="s">
        <v>27</v>
      </c>
      <c r="J611" s="15">
        <v>6584</v>
      </c>
      <c r="K611" s="16" t="s">
        <v>27</v>
      </c>
      <c r="L611" s="9" t="s">
        <v>27</v>
      </c>
      <c r="M611" s="9">
        <v>2013</v>
      </c>
      <c r="N611" s="9" t="s">
        <v>31</v>
      </c>
      <c r="O611" s="9" t="s">
        <v>31</v>
      </c>
      <c r="P611" s="9">
        <v>2035</v>
      </c>
      <c r="Q611" s="9" t="s">
        <v>32</v>
      </c>
      <c r="R611" s="17">
        <v>11.47800904</v>
      </c>
      <c r="S611" s="9">
        <v>2035</v>
      </c>
      <c r="T611" s="9" t="s">
        <v>27</v>
      </c>
      <c r="U611" s="9" t="s">
        <v>1599</v>
      </c>
      <c r="V611" s="9" t="s">
        <v>1600</v>
      </c>
      <c r="W611" s="9"/>
      <c r="X611" s="9" t="s">
        <v>1601</v>
      </c>
    </row>
    <row r="612" spans="1:24" ht="60">
      <c r="A612" s="9" t="s">
        <v>1596</v>
      </c>
      <c r="B612" s="9" t="s">
        <v>70</v>
      </c>
      <c r="C612" s="9" t="s">
        <v>288</v>
      </c>
      <c r="D612" s="9" t="s">
        <v>27</v>
      </c>
      <c r="E612" s="9" t="s">
        <v>1068</v>
      </c>
      <c r="F612" s="9" t="s">
        <v>1068</v>
      </c>
      <c r="G612" s="9" t="s">
        <v>1597</v>
      </c>
      <c r="H612" s="9" t="s">
        <v>1604</v>
      </c>
      <c r="I612" s="9" t="s">
        <v>27</v>
      </c>
      <c r="J612" s="15">
        <v>20891</v>
      </c>
      <c r="K612" s="16" t="s">
        <v>27</v>
      </c>
      <c r="L612" s="9" t="s">
        <v>27</v>
      </c>
      <c r="M612" s="9">
        <v>2013</v>
      </c>
      <c r="N612" s="9" t="s">
        <v>31</v>
      </c>
      <c r="O612" s="9" t="s">
        <v>31</v>
      </c>
      <c r="P612" s="9">
        <v>2035</v>
      </c>
      <c r="Q612" s="9" t="s">
        <v>32</v>
      </c>
      <c r="R612" s="17">
        <v>24.047303889400002</v>
      </c>
      <c r="S612" s="9">
        <v>2035</v>
      </c>
      <c r="T612" s="9" t="s">
        <v>27</v>
      </c>
      <c r="U612" s="9" t="s">
        <v>1599</v>
      </c>
      <c r="V612" s="9" t="s">
        <v>1600</v>
      </c>
      <c r="W612" s="9"/>
      <c r="X612" s="9" t="s">
        <v>1601</v>
      </c>
    </row>
    <row r="613" spans="1:24" ht="60">
      <c r="A613" s="9" t="s">
        <v>1596</v>
      </c>
      <c r="B613" s="9" t="s">
        <v>70</v>
      </c>
      <c r="C613" s="9" t="s">
        <v>346</v>
      </c>
      <c r="D613" s="9" t="s">
        <v>27</v>
      </c>
      <c r="E613" s="9" t="s">
        <v>799</v>
      </c>
      <c r="F613" s="9" t="s">
        <v>799</v>
      </c>
      <c r="G613" s="9" t="s">
        <v>1597</v>
      </c>
      <c r="H613" s="9" t="s">
        <v>1598</v>
      </c>
      <c r="I613" s="9" t="s">
        <v>27</v>
      </c>
      <c r="J613" s="15">
        <v>7379</v>
      </c>
      <c r="K613" s="16" t="s">
        <v>27</v>
      </c>
      <c r="L613" s="9" t="s">
        <v>27</v>
      </c>
      <c r="M613" s="9">
        <v>2013</v>
      </c>
      <c r="N613" s="9" t="s">
        <v>31</v>
      </c>
      <c r="O613" s="9" t="s">
        <v>31</v>
      </c>
      <c r="P613" s="9">
        <v>2035</v>
      </c>
      <c r="Q613" s="9" t="s">
        <v>32</v>
      </c>
      <c r="R613" s="17">
        <v>5.7251594191099997</v>
      </c>
      <c r="S613" s="9">
        <v>2035</v>
      </c>
      <c r="T613" s="9" t="s">
        <v>27</v>
      </c>
      <c r="U613" s="9" t="s">
        <v>1599</v>
      </c>
      <c r="V613" s="9" t="s">
        <v>1600</v>
      </c>
      <c r="W613" s="9"/>
      <c r="X613" s="9" t="s">
        <v>1601</v>
      </c>
    </row>
    <row r="614" spans="1:24" ht="48">
      <c r="A614" s="9" t="s">
        <v>1596</v>
      </c>
      <c r="B614" s="9" t="s">
        <v>70</v>
      </c>
      <c r="C614" s="9" t="s">
        <v>590</v>
      </c>
      <c r="D614" s="9" t="s">
        <v>27</v>
      </c>
      <c r="E614" s="9" t="s">
        <v>801</v>
      </c>
      <c r="F614" s="9" t="s">
        <v>801</v>
      </c>
      <c r="G614" s="9" t="s">
        <v>1597</v>
      </c>
      <c r="H614" s="9" t="s">
        <v>1603</v>
      </c>
      <c r="I614" s="9" t="s">
        <v>27</v>
      </c>
      <c r="J614" s="15">
        <v>11312</v>
      </c>
      <c r="K614" s="16" t="s">
        <v>27</v>
      </c>
      <c r="L614" s="9" t="s">
        <v>27</v>
      </c>
      <c r="M614" s="9">
        <v>2013</v>
      </c>
      <c r="N614" s="9" t="s">
        <v>31</v>
      </c>
      <c r="O614" s="9" t="s">
        <v>31</v>
      </c>
      <c r="P614" s="9">
        <v>2035</v>
      </c>
      <c r="Q614" s="9" t="s">
        <v>32</v>
      </c>
      <c r="R614" s="17">
        <v>8.4981586748200009</v>
      </c>
      <c r="S614" s="9">
        <v>2035</v>
      </c>
      <c r="T614" s="9" t="s">
        <v>27</v>
      </c>
      <c r="U614" s="9" t="s">
        <v>1599</v>
      </c>
      <c r="V614" s="9" t="s">
        <v>1600</v>
      </c>
      <c r="W614" s="9"/>
      <c r="X614" s="9" t="s">
        <v>1601</v>
      </c>
    </row>
    <row r="615" spans="1:24" ht="72">
      <c r="A615" s="9" t="s">
        <v>1596</v>
      </c>
      <c r="B615" s="9" t="s">
        <v>70</v>
      </c>
      <c r="C615" s="9" t="s">
        <v>355</v>
      </c>
      <c r="D615" s="9" t="s">
        <v>27</v>
      </c>
      <c r="E615" s="9" t="s">
        <v>803</v>
      </c>
      <c r="F615" s="9" t="s">
        <v>803</v>
      </c>
      <c r="G615" s="9" t="s">
        <v>1597</v>
      </c>
      <c r="H615" s="9" t="s">
        <v>1602</v>
      </c>
      <c r="I615" s="9" t="s">
        <v>27</v>
      </c>
      <c r="J615" s="15">
        <v>163889</v>
      </c>
      <c r="K615" s="16" t="s">
        <v>27</v>
      </c>
      <c r="L615" s="9" t="s">
        <v>27</v>
      </c>
      <c r="M615" s="9">
        <v>2013</v>
      </c>
      <c r="N615" s="9" t="s">
        <v>31</v>
      </c>
      <c r="O615" s="9" t="s">
        <v>31</v>
      </c>
      <c r="P615" s="9">
        <v>2035</v>
      </c>
      <c r="Q615" s="9" t="s">
        <v>32</v>
      </c>
      <c r="R615" s="17">
        <v>53.420679770900001</v>
      </c>
      <c r="S615" s="9">
        <v>2035</v>
      </c>
      <c r="T615" s="9" t="s">
        <v>27</v>
      </c>
      <c r="U615" s="9" t="s">
        <v>1599</v>
      </c>
      <c r="V615" s="9" t="s">
        <v>1600</v>
      </c>
      <c r="W615" s="9"/>
      <c r="X615" s="9" t="s">
        <v>1601</v>
      </c>
    </row>
    <row r="616" spans="1:24" ht="60">
      <c r="A616" s="9" t="s">
        <v>1596</v>
      </c>
      <c r="B616" s="9" t="s">
        <v>70</v>
      </c>
      <c r="C616" s="9" t="s">
        <v>276</v>
      </c>
      <c r="D616" s="9" t="s">
        <v>27</v>
      </c>
      <c r="E616" s="9" t="s">
        <v>805</v>
      </c>
      <c r="F616" s="9" t="s">
        <v>805</v>
      </c>
      <c r="G616" s="9" t="s">
        <v>1597</v>
      </c>
      <c r="H616" s="9" t="s">
        <v>1598</v>
      </c>
      <c r="I616" s="9" t="s">
        <v>27</v>
      </c>
      <c r="J616" s="15">
        <v>3727</v>
      </c>
      <c r="K616" s="16" t="s">
        <v>27</v>
      </c>
      <c r="L616" s="9" t="s">
        <v>27</v>
      </c>
      <c r="M616" s="9">
        <v>2013</v>
      </c>
      <c r="N616" s="9" t="s">
        <v>31</v>
      </c>
      <c r="O616" s="9" t="s">
        <v>31</v>
      </c>
      <c r="P616" s="9">
        <v>2035</v>
      </c>
      <c r="Q616" s="9" t="s">
        <v>32</v>
      </c>
      <c r="R616" s="17">
        <v>2.49777114263</v>
      </c>
      <c r="S616" s="9">
        <v>2035</v>
      </c>
      <c r="T616" s="9" t="s">
        <v>27</v>
      </c>
      <c r="U616" s="9" t="s">
        <v>1599</v>
      </c>
      <c r="V616" s="9" t="s">
        <v>1600</v>
      </c>
      <c r="W616" s="9"/>
      <c r="X616" s="9" t="s">
        <v>1601</v>
      </c>
    </row>
    <row r="617" spans="1:24" ht="48">
      <c r="A617" s="9" t="s">
        <v>1596</v>
      </c>
      <c r="B617" s="9" t="s">
        <v>70</v>
      </c>
      <c r="C617" s="9" t="s">
        <v>234</v>
      </c>
      <c r="D617" s="9" t="s">
        <v>27</v>
      </c>
      <c r="E617" s="9" t="s">
        <v>807</v>
      </c>
      <c r="F617" s="9" t="s">
        <v>807</v>
      </c>
      <c r="G617" s="9" t="s">
        <v>1597</v>
      </c>
      <c r="H617" s="9" t="s">
        <v>1603</v>
      </c>
      <c r="I617" s="9" t="s">
        <v>27</v>
      </c>
      <c r="J617" s="15">
        <v>7040</v>
      </c>
      <c r="K617" s="16" t="s">
        <v>27</v>
      </c>
      <c r="L617" s="9" t="s">
        <v>27</v>
      </c>
      <c r="M617" s="9">
        <v>2013</v>
      </c>
      <c r="N617" s="9" t="s">
        <v>31</v>
      </c>
      <c r="O617" s="9" t="s">
        <v>31</v>
      </c>
      <c r="P617" s="9">
        <v>2035</v>
      </c>
      <c r="Q617" s="9" t="s">
        <v>32</v>
      </c>
      <c r="R617" s="17">
        <v>4.5478077541299999</v>
      </c>
      <c r="S617" s="9">
        <v>2035</v>
      </c>
      <c r="T617" s="9" t="s">
        <v>27</v>
      </c>
      <c r="U617" s="9" t="s">
        <v>1599</v>
      </c>
      <c r="V617" s="9" t="s">
        <v>1600</v>
      </c>
      <c r="W617" s="9"/>
      <c r="X617" s="9" t="s">
        <v>1601</v>
      </c>
    </row>
    <row r="618" spans="1:24" ht="60">
      <c r="A618" s="9" t="s">
        <v>1596</v>
      </c>
      <c r="B618" s="9" t="s">
        <v>70</v>
      </c>
      <c r="C618" s="9" t="s">
        <v>330</v>
      </c>
      <c r="D618" s="9" t="s">
        <v>27</v>
      </c>
      <c r="E618" s="9" t="s">
        <v>1472</v>
      </c>
      <c r="F618" s="9" t="s">
        <v>1472</v>
      </c>
      <c r="G618" s="9" t="s">
        <v>1597</v>
      </c>
      <c r="H618" s="9" t="s">
        <v>1598</v>
      </c>
      <c r="I618" s="9" t="s">
        <v>27</v>
      </c>
      <c r="J618" s="15">
        <v>22154</v>
      </c>
      <c r="K618" s="16" t="s">
        <v>27</v>
      </c>
      <c r="L618" s="9" t="s">
        <v>27</v>
      </c>
      <c r="M618" s="9">
        <v>2013</v>
      </c>
      <c r="N618" s="9" t="s">
        <v>31</v>
      </c>
      <c r="O618" s="9" t="s">
        <v>31</v>
      </c>
      <c r="P618" s="9">
        <v>2035</v>
      </c>
      <c r="Q618" s="9" t="s">
        <v>32</v>
      </c>
      <c r="R618" s="17">
        <v>12.7360287995</v>
      </c>
      <c r="S618" s="9">
        <v>2035</v>
      </c>
      <c r="T618" s="9" t="s">
        <v>27</v>
      </c>
      <c r="U618" s="9" t="s">
        <v>1599</v>
      </c>
      <c r="V618" s="9" t="s">
        <v>1600</v>
      </c>
      <c r="W618" s="9"/>
      <c r="X618" s="9" t="s">
        <v>1601</v>
      </c>
    </row>
    <row r="619" spans="1:24" ht="48">
      <c r="A619" s="9" t="s">
        <v>1596</v>
      </c>
      <c r="B619" s="9" t="s">
        <v>70</v>
      </c>
      <c r="C619" s="9" t="s">
        <v>383</v>
      </c>
      <c r="D619" s="9" t="s">
        <v>27</v>
      </c>
      <c r="E619" s="9" t="s">
        <v>1473</v>
      </c>
      <c r="F619" s="9" t="s">
        <v>1473</v>
      </c>
      <c r="G619" s="9" t="s">
        <v>1597</v>
      </c>
      <c r="H619" s="9" t="s">
        <v>1603</v>
      </c>
      <c r="I619" s="9" t="s">
        <v>27</v>
      </c>
      <c r="J619" s="15">
        <v>7482</v>
      </c>
      <c r="K619" s="16" t="s">
        <v>27</v>
      </c>
      <c r="L619" s="9" t="s">
        <v>27</v>
      </c>
      <c r="M619" s="9">
        <v>2013</v>
      </c>
      <c r="N619" s="9" t="s">
        <v>31</v>
      </c>
      <c r="O619" s="9" t="s">
        <v>31</v>
      </c>
      <c r="P619" s="9">
        <v>2035</v>
      </c>
      <c r="Q619" s="9" t="s">
        <v>32</v>
      </c>
      <c r="R619" s="17">
        <v>4.2844830455</v>
      </c>
      <c r="S619" s="9">
        <v>2035</v>
      </c>
      <c r="T619" s="9" t="s">
        <v>27</v>
      </c>
      <c r="U619" s="9" t="s">
        <v>1599</v>
      </c>
      <c r="V619" s="9" t="s">
        <v>1600</v>
      </c>
      <c r="W619" s="9"/>
      <c r="X619" s="9" t="s">
        <v>1601</v>
      </c>
    </row>
    <row r="620" spans="1:24" ht="60">
      <c r="A620" s="9" t="s">
        <v>1596</v>
      </c>
      <c r="B620" s="9" t="s">
        <v>70</v>
      </c>
      <c r="C620" s="9" t="s">
        <v>112</v>
      </c>
      <c r="D620" s="9" t="s">
        <v>27</v>
      </c>
      <c r="E620" s="9" t="s">
        <v>809</v>
      </c>
      <c r="F620" s="9" t="s">
        <v>809</v>
      </c>
      <c r="G620" s="9" t="s">
        <v>1597</v>
      </c>
      <c r="H620" s="9" t="s">
        <v>1598</v>
      </c>
      <c r="I620" s="9" t="s">
        <v>27</v>
      </c>
      <c r="J620" s="15">
        <v>1864</v>
      </c>
      <c r="K620" s="16" t="s">
        <v>27</v>
      </c>
      <c r="L620" s="9" t="s">
        <v>27</v>
      </c>
      <c r="M620" s="9">
        <v>2013</v>
      </c>
      <c r="N620" s="9" t="s">
        <v>31</v>
      </c>
      <c r="O620" s="9" t="s">
        <v>31</v>
      </c>
      <c r="P620" s="9">
        <v>2035</v>
      </c>
      <c r="Q620" s="9" t="s">
        <v>32</v>
      </c>
      <c r="R620" s="17">
        <v>0.78412400007799998</v>
      </c>
      <c r="S620" s="9">
        <v>2035</v>
      </c>
      <c r="T620" s="9" t="s">
        <v>27</v>
      </c>
      <c r="U620" s="9" t="s">
        <v>1599</v>
      </c>
      <c r="V620" s="9" t="s">
        <v>1600</v>
      </c>
      <c r="W620" s="9"/>
      <c r="X620" s="9" t="s">
        <v>1601</v>
      </c>
    </row>
    <row r="621" spans="1:24" ht="60">
      <c r="A621" s="9" t="s">
        <v>1596</v>
      </c>
      <c r="B621" s="9" t="s">
        <v>70</v>
      </c>
      <c r="C621" s="9" t="s">
        <v>346</v>
      </c>
      <c r="D621" s="9" t="s">
        <v>27</v>
      </c>
      <c r="E621" s="9" t="s">
        <v>1474</v>
      </c>
      <c r="F621" s="9" t="s">
        <v>1474</v>
      </c>
      <c r="G621" s="9" t="s">
        <v>1597</v>
      </c>
      <c r="H621" s="9" t="s">
        <v>1598</v>
      </c>
      <c r="I621" s="9" t="s">
        <v>27</v>
      </c>
      <c r="J621" s="15">
        <v>2462</v>
      </c>
      <c r="K621" s="16" t="s">
        <v>27</v>
      </c>
      <c r="L621" s="9" t="s">
        <v>27</v>
      </c>
      <c r="M621" s="9">
        <v>2013</v>
      </c>
      <c r="N621" s="9" t="s">
        <v>31</v>
      </c>
      <c r="O621" s="9" t="s">
        <v>31</v>
      </c>
      <c r="P621" s="9">
        <v>2035</v>
      </c>
      <c r="Q621" s="9" t="s">
        <v>32</v>
      </c>
      <c r="R621" s="17">
        <v>2.1232185800000001</v>
      </c>
      <c r="S621" s="9">
        <v>2035</v>
      </c>
      <c r="T621" s="9" t="s">
        <v>27</v>
      </c>
      <c r="U621" s="9" t="s">
        <v>1599</v>
      </c>
      <c r="V621" s="9" t="s">
        <v>1600</v>
      </c>
      <c r="W621" s="9"/>
      <c r="X621" s="9" t="s">
        <v>1601</v>
      </c>
    </row>
    <row r="622" spans="1:24" ht="60">
      <c r="A622" s="9" t="s">
        <v>1596</v>
      </c>
      <c r="B622" s="9" t="s">
        <v>70</v>
      </c>
      <c r="C622" s="9" t="s">
        <v>241</v>
      </c>
      <c r="D622" s="9" t="s">
        <v>27</v>
      </c>
      <c r="E622" s="9" t="s">
        <v>1475</v>
      </c>
      <c r="F622" s="9" t="s">
        <v>1475</v>
      </c>
      <c r="G622" s="9" t="s">
        <v>1597</v>
      </c>
      <c r="H622" s="9" t="s">
        <v>1598</v>
      </c>
      <c r="I622" s="9" t="s">
        <v>27</v>
      </c>
      <c r="J622" s="15">
        <v>1989</v>
      </c>
      <c r="K622" s="16" t="s">
        <v>27</v>
      </c>
      <c r="L622" s="9" t="s">
        <v>27</v>
      </c>
      <c r="M622" s="9">
        <v>2013</v>
      </c>
      <c r="N622" s="9" t="s">
        <v>31</v>
      </c>
      <c r="O622" s="9" t="s">
        <v>31</v>
      </c>
      <c r="P622" s="9">
        <v>2035</v>
      </c>
      <c r="Q622" s="9" t="s">
        <v>32</v>
      </c>
      <c r="R622" s="17">
        <v>1.19755750263</v>
      </c>
      <c r="S622" s="9">
        <v>2035</v>
      </c>
      <c r="T622" s="9" t="s">
        <v>27</v>
      </c>
      <c r="U622" s="9" t="s">
        <v>1599</v>
      </c>
      <c r="V622" s="9" t="s">
        <v>1600</v>
      </c>
      <c r="W622" s="9"/>
      <c r="X622" s="9" t="s">
        <v>1601</v>
      </c>
    </row>
    <row r="623" spans="1:24" ht="48">
      <c r="A623" s="9" t="s">
        <v>1596</v>
      </c>
      <c r="B623" s="9" t="s">
        <v>70</v>
      </c>
      <c r="C623" s="9" t="s">
        <v>241</v>
      </c>
      <c r="D623" s="9" t="s">
        <v>27</v>
      </c>
      <c r="E623" s="9" t="s">
        <v>1476</v>
      </c>
      <c r="F623" s="9" t="s">
        <v>1476</v>
      </c>
      <c r="G623" s="9" t="s">
        <v>1597</v>
      </c>
      <c r="H623" s="9" t="s">
        <v>1603</v>
      </c>
      <c r="I623" s="9" t="s">
        <v>27</v>
      </c>
      <c r="J623" s="15">
        <v>2133</v>
      </c>
      <c r="K623" s="16" t="s">
        <v>27</v>
      </c>
      <c r="L623" s="9" t="s">
        <v>27</v>
      </c>
      <c r="M623" s="9">
        <v>2013</v>
      </c>
      <c r="N623" s="9" t="s">
        <v>31</v>
      </c>
      <c r="O623" s="9" t="s">
        <v>31</v>
      </c>
      <c r="P623" s="9">
        <v>2035</v>
      </c>
      <c r="Q623" s="9" t="s">
        <v>32</v>
      </c>
      <c r="R623" s="17">
        <v>1.09772912643</v>
      </c>
      <c r="S623" s="9">
        <v>2035</v>
      </c>
      <c r="T623" s="9" t="s">
        <v>27</v>
      </c>
      <c r="U623" s="9" t="s">
        <v>1599</v>
      </c>
      <c r="V623" s="9" t="s">
        <v>1600</v>
      </c>
      <c r="W623" s="9"/>
      <c r="X623" s="9" t="s">
        <v>1601</v>
      </c>
    </row>
    <row r="624" spans="1:24" ht="60">
      <c r="A624" s="9" t="s">
        <v>1596</v>
      </c>
      <c r="B624" s="9" t="s">
        <v>70</v>
      </c>
      <c r="C624" s="9" t="s">
        <v>372</v>
      </c>
      <c r="D624" s="9" t="s">
        <v>27</v>
      </c>
      <c r="E624" s="9" t="s">
        <v>811</v>
      </c>
      <c r="F624" s="9" t="s">
        <v>811</v>
      </c>
      <c r="G624" s="9" t="s">
        <v>1597</v>
      </c>
      <c r="H624" s="9" t="s">
        <v>1598</v>
      </c>
      <c r="I624" s="9" t="s">
        <v>27</v>
      </c>
      <c r="J624" s="15">
        <v>15304</v>
      </c>
      <c r="K624" s="16" t="s">
        <v>27</v>
      </c>
      <c r="L624" s="9" t="s">
        <v>27</v>
      </c>
      <c r="M624" s="9">
        <v>2013</v>
      </c>
      <c r="N624" s="9" t="s">
        <v>31</v>
      </c>
      <c r="O624" s="9" t="s">
        <v>31</v>
      </c>
      <c r="P624" s="9">
        <v>2035</v>
      </c>
      <c r="Q624" s="9" t="s">
        <v>32</v>
      </c>
      <c r="R624" s="17">
        <v>7.2668131541600003</v>
      </c>
      <c r="S624" s="9">
        <v>2035</v>
      </c>
      <c r="T624" s="9" t="s">
        <v>27</v>
      </c>
      <c r="U624" s="9" t="s">
        <v>1599</v>
      </c>
      <c r="V624" s="9" t="s">
        <v>1600</v>
      </c>
      <c r="W624" s="9"/>
      <c r="X624" s="9" t="s">
        <v>1601</v>
      </c>
    </row>
    <row r="625" spans="1:24" ht="60">
      <c r="A625" s="9" t="s">
        <v>1596</v>
      </c>
      <c r="B625" s="9" t="s">
        <v>70</v>
      </c>
      <c r="C625" s="9" t="s">
        <v>455</v>
      </c>
      <c r="D625" s="9" t="s">
        <v>27</v>
      </c>
      <c r="E625" s="9" t="s">
        <v>1151</v>
      </c>
      <c r="F625" s="9" t="s">
        <v>1151</v>
      </c>
      <c r="G625" s="9" t="s">
        <v>1597</v>
      </c>
      <c r="H625" s="9" t="s">
        <v>1598</v>
      </c>
      <c r="I625" s="9" t="s">
        <v>27</v>
      </c>
      <c r="J625" s="15">
        <v>4644</v>
      </c>
      <c r="K625" s="16" t="s">
        <v>27</v>
      </c>
      <c r="L625" s="9" t="s">
        <v>27</v>
      </c>
      <c r="M625" s="9">
        <v>2013</v>
      </c>
      <c r="N625" s="9" t="s">
        <v>31</v>
      </c>
      <c r="O625" s="9" t="s">
        <v>31</v>
      </c>
      <c r="P625" s="9">
        <v>2035</v>
      </c>
      <c r="Q625" s="9" t="s">
        <v>32</v>
      </c>
      <c r="R625" s="17">
        <v>2.9981068523400003</v>
      </c>
      <c r="S625" s="9">
        <v>2035</v>
      </c>
      <c r="T625" s="9" t="s">
        <v>27</v>
      </c>
      <c r="U625" s="9" t="s">
        <v>1599</v>
      </c>
      <c r="V625" s="9" t="s">
        <v>1600</v>
      </c>
      <c r="W625" s="9"/>
      <c r="X625" s="9" t="s">
        <v>1601</v>
      </c>
    </row>
    <row r="626" spans="1:24" ht="60">
      <c r="A626" s="9" t="s">
        <v>1596</v>
      </c>
      <c r="B626" s="9" t="s">
        <v>70</v>
      </c>
      <c r="C626" s="9" t="s">
        <v>241</v>
      </c>
      <c r="D626" s="9" t="s">
        <v>27</v>
      </c>
      <c r="E626" s="9" t="s">
        <v>813</v>
      </c>
      <c r="F626" s="9" t="s">
        <v>813</v>
      </c>
      <c r="G626" s="9" t="s">
        <v>1597</v>
      </c>
      <c r="H626" s="9" t="s">
        <v>1598</v>
      </c>
      <c r="I626" s="9" t="s">
        <v>27</v>
      </c>
      <c r="J626" s="15">
        <v>10022</v>
      </c>
      <c r="K626" s="16" t="s">
        <v>27</v>
      </c>
      <c r="L626" s="9" t="s">
        <v>27</v>
      </c>
      <c r="M626" s="9">
        <v>2013</v>
      </c>
      <c r="N626" s="9" t="s">
        <v>31</v>
      </c>
      <c r="O626" s="9" t="s">
        <v>31</v>
      </c>
      <c r="P626" s="9">
        <v>2035</v>
      </c>
      <c r="Q626" s="9" t="s">
        <v>32</v>
      </c>
      <c r="R626" s="17">
        <v>11.276707929900001</v>
      </c>
      <c r="S626" s="9">
        <v>2035</v>
      </c>
      <c r="T626" s="9" t="s">
        <v>27</v>
      </c>
      <c r="U626" s="9" t="s">
        <v>1599</v>
      </c>
      <c r="V626" s="9" t="s">
        <v>1600</v>
      </c>
      <c r="W626" s="9"/>
      <c r="X626" s="9" t="s">
        <v>1601</v>
      </c>
    </row>
    <row r="627" spans="1:24" ht="60">
      <c r="A627" s="9" t="s">
        <v>1596</v>
      </c>
      <c r="B627" s="9" t="s">
        <v>70</v>
      </c>
      <c r="C627" s="9" t="s">
        <v>229</v>
      </c>
      <c r="D627" s="9" t="s">
        <v>27</v>
      </c>
      <c r="E627" s="9" t="s">
        <v>815</v>
      </c>
      <c r="F627" s="9" t="s">
        <v>815</v>
      </c>
      <c r="G627" s="9" t="s">
        <v>1597</v>
      </c>
      <c r="H627" s="9" t="s">
        <v>1598</v>
      </c>
      <c r="I627" s="9" t="s">
        <v>27</v>
      </c>
      <c r="J627" s="15">
        <v>3062</v>
      </c>
      <c r="K627" s="16" t="s">
        <v>27</v>
      </c>
      <c r="L627" s="9" t="s">
        <v>27</v>
      </c>
      <c r="M627" s="9">
        <v>2013</v>
      </c>
      <c r="N627" s="9" t="s">
        <v>31</v>
      </c>
      <c r="O627" s="9" t="s">
        <v>31</v>
      </c>
      <c r="P627" s="9">
        <v>2035</v>
      </c>
      <c r="Q627" s="9" t="s">
        <v>32</v>
      </c>
      <c r="R627" s="17">
        <v>5.4840326446600001</v>
      </c>
      <c r="S627" s="9">
        <v>2035</v>
      </c>
      <c r="T627" s="9" t="s">
        <v>27</v>
      </c>
      <c r="U627" s="9" t="s">
        <v>1599</v>
      </c>
      <c r="V627" s="9" t="s">
        <v>1600</v>
      </c>
      <c r="W627" s="9"/>
      <c r="X627" s="9" t="s">
        <v>1601</v>
      </c>
    </row>
    <row r="628" spans="1:24" ht="72">
      <c r="A628" s="9" t="s">
        <v>1596</v>
      </c>
      <c r="B628" s="9" t="s">
        <v>70</v>
      </c>
      <c r="C628" s="9" t="s">
        <v>247</v>
      </c>
      <c r="D628" s="9" t="s">
        <v>27</v>
      </c>
      <c r="E628" s="9" t="s">
        <v>407</v>
      </c>
      <c r="F628" s="9" t="s">
        <v>407</v>
      </c>
      <c r="G628" s="9" t="s">
        <v>1597</v>
      </c>
      <c r="H628" s="9" t="s">
        <v>1602</v>
      </c>
      <c r="I628" s="9" t="s">
        <v>27</v>
      </c>
      <c r="J628" s="15">
        <v>1395</v>
      </c>
      <c r="K628" s="16" t="s">
        <v>27</v>
      </c>
      <c r="L628" s="9" t="s">
        <v>27</v>
      </c>
      <c r="M628" s="9">
        <v>2013</v>
      </c>
      <c r="N628" s="9" t="s">
        <v>31</v>
      </c>
      <c r="O628" s="9" t="s">
        <v>31</v>
      </c>
      <c r="P628" s="9">
        <v>2035</v>
      </c>
      <c r="Q628" s="9" t="s">
        <v>32</v>
      </c>
      <c r="R628" s="17">
        <v>0.99086177475400006</v>
      </c>
      <c r="S628" s="9">
        <v>2035</v>
      </c>
      <c r="T628" s="9" t="s">
        <v>27</v>
      </c>
      <c r="U628" s="9" t="s">
        <v>1599</v>
      </c>
      <c r="V628" s="9" t="s">
        <v>1600</v>
      </c>
      <c r="W628" s="9"/>
      <c r="X628" s="9" t="s">
        <v>1601</v>
      </c>
    </row>
    <row r="629" spans="1:24" ht="48">
      <c r="A629" s="9" t="s">
        <v>1596</v>
      </c>
      <c r="B629" s="9" t="s">
        <v>70</v>
      </c>
      <c r="C629" s="9" t="s">
        <v>241</v>
      </c>
      <c r="D629" s="9" t="s">
        <v>27</v>
      </c>
      <c r="E629" s="9" t="s">
        <v>1477</v>
      </c>
      <c r="F629" s="9" t="s">
        <v>1477</v>
      </c>
      <c r="G629" s="9" t="s">
        <v>1597</v>
      </c>
      <c r="H629" s="9" t="s">
        <v>1605</v>
      </c>
      <c r="I629" s="9" t="s">
        <v>27</v>
      </c>
      <c r="J629" s="15">
        <v>15049</v>
      </c>
      <c r="K629" s="16" t="s">
        <v>27</v>
      </c>
      <c r="L629" s="9" t="s">
        <v>27</v>
      </c>
      <c r="M629" s="9">
        <v>2013</v>
      </c>
      <c r="N629" s="9" t="s">
        <v>31</v>
      </c>
      <c r="O629" s="9" t="s">
        <v>31</v>
      </c>
      <c r="P629" s="9">
        <v>2035</v>
      </c>
      <c r="Q629" s="9" t="s">
        <v>32</v>
      </c>
      <c r="R629" s="17">
        <v>4.8759067598500003</v>
      </c>
      <c r="S629" s="9">
        <v>2035</v>
      </c>
      <c r="T629" s="9" t="s">
        <v>27</v>
      </c>
      <c r="U629" s="9" t="s">
        <v>1599</v>
      </c>
      <c r="V629" s="9" t="s">
        <v>1600</v>
      </c>
      <c r="W629" s="9"/>
      <c r="X629" s="9" t="s">
        <v>1601</v>
      </c>
    </row>
    <row r="630" spans="1:24" ht="60">
      <c r="A630" s="9" t="s">
        <v>1596</v>
      </c>
      <c r="B630" s="9" t="s">
        <v>70</v>
      </c>
      <c r="C630" s="9" t="s">
        <v>346</v>
      </c>
      <c r="D630" s="9" t="s">
        <v>27</v>
      </c>
      <c r="E630" s="9" t="s">
        <v>1478</v>
      </c>
      <c r="F630" s="9" t="s">
        <v>1478</v>
      </c>
      <c r="G630" s="9" t="s">
        <v>1597</v>
      </c>
      <c r="H630" s="9" t="s">
        <v>1598</v>
      </c>
      <c r="I630" s="9" t="s">
        <v>27</v>
      </c>
      <c r="J630" s="15">
        <v>17647</v>
      </c>
      <c r="K630" s="16" t="s">
        <v>27</v>
      </c>
      <c r="L630" s="9" t="s">
        <v>27</v>
      </c>
      <c r="M630" s="9">
        <v>2013</v>
      </c>
      <c r="N630" s="9" t="s">
        <v>31</v>
      </c>
      <c r="O630" s="9" t="s">
        <v>31</v>
      </c>
      <c r="P630" s="9">
        <v>2035</v>
      </c>
      <c r="Q630" s="9" t="s">
        <v>32</v>
      </c>
      <c r="R630" s="17">
        <v>11.5782790345</v>
      </c>
      <c r="S630" s="9">
        <v>2035</v>
      </c>
      <c r="T630" s="9" t="s">
        <v>27</v>
      </c>
      <c r="U630" s="9" t="s">
        <v>1599</v>
      </c>
      <c r="V630" s="9" t="s">
        <v>1600</v>
      </c>
      <c r="W630" s="9"/>
      <c r="X630" s="9" t="s">
        <v>1601</v>
      </c>
    </row>
    <row r="631" spans="1:24" ht="60">
      <c r="A631" s="9" t="s">
        <v>1596</v>
      </c>
      <c r="B631" s="9" t="s">
        <v>70</v>
      </c>
      <c r="C631" s="9" t="s">
        <v>316</v>
      </c>
      <c r="D631" s="9" t="s">
        <v>27</v>
      </c>
      <c r="E631" s="9" t="s">
        <v>1479</v>
      </c>
      <c r="F631" s="9" t="s">
        <v>1479</v>
      </c>
      <c r="G631" s="9" t="s">
        <v>1597</v>
      </c>
      <c r="H631" s="9" t="s">
        <v>1598</v>
      </c>
      <c r="I631" s="9" t="s">
        <v>27</v>
      </c>
      <c r="J631" s="15">
        <v>8191</v>
      </c>
      <c r="K631" s="16" t="s">
        <v>27</v>
      </c>
      <c r="L631" s="9" t="s">
        <v>27</v>
      </c>
      <c r="M631" s="9">
        <v>2013</v>
      </c>
      <c r="N631" s="9" t="s">
        <v>31</v>
      </c>
      <c r="O631" s="9" t="s">
        <v>31</v>
      </c>
      <c r="P631" s="9">
        <v>2035</v>
      </c>
      <c r="Q631" s="9" t="s">
        <v>32</v>
      </c>
      <c r="R631" s="17">
        <v>2.5410372938799997</v>
      </c>
      <c r="S631" s="9">
        <v>2035</v>
      </c>
      <c r="T631" s="9" t="s">
        <v>27</v>
      </c>
      <c r="U631" s="9" t="s">
        <v>1599</v>
      </c>
      <c r="V631" s="9" t="s">
        <v>1600</v>
      </c>
      <c r="W631" s="9"/>
      <c r="X631" s="9" t="s">
        <v>1601</v>
      </c>
    </row>
    <row r="632" spans="1:24" ht="60">
      <c r="A632" s="9" t="s">
        <v>1596</v>
      </c>
      <c r="B632" s="9" t="s">
        <v>70</v>
      </c>
      <c r="C632" s="9" t="s">
        <v>455</v>
      </c>
      <c r="D632" s="9" t="s">
        <v>27</v>
      </c>
      <c r="E632" s="9" t="s">
        <v>1070</v>
      </c>
      <c r="F632" s="9" t="s">
        <v>1070</v>
      </c>
      <c r="G632" s="9" t="s">
        <v>1597</v>
      </c>
      <c r="H632" s="9" t="s">
        <v>1598</v>
      </c>
      <c r="I632" s="9" t="s">
        <v>27</v>
      </c>
      <c r="J632" s="15">
        <v>5242</v>
      </c>
      <c r="K632" s="16" t="s">
        <v>27</v>
      </c>
      <c r="L632" s="9" t="s">
        <v>27</v>
      </c>
      <c r="M632" s="9">
        <v>2013</v>
      </c>
      <c r="N632" s="9" t="s">
        <v>31</v>
      </c>
      <c r="O632" s="9" t="s">
        <v>31</v>
      </c>
      <c r="P632" s="9">
        <v>2035</v>
      </c>
      <c r="Q632" s="9" t="s">
        <v>32</v>
      </c>
      <c r="R632" s="17">
        <v>3.9152274115100001</v>
      </c>
      <c r="S632" s="9">
        <v>2035</v>
      </c>
      <c r="T632" s="9" t="s">
        <v>27</v>
      </c>
      <c r="U632" s="9" t="s">
        <v>1599</v>
      </c>
      <c r="V632" s="9" t="s">
        <v>1600</v>
      </c>
      <c r="W632" s="9"/>
      <c r="X632" s="9" t="s">
        <v>1601</v>
      </c>
    </row>
    <row r="633" spans="1:24" ht="60">
      <c r="A633" s="9" t="s">
        <v>1596</v>
      </c>
      <c r="B633" s="9" t="s">
        <v>70</v>
      </c>
      <c r="C633" s="9" t="s">
        <v>234</v>
      </c>
      <c r="D633" s="9" t="s">
        <v>27</v>
      </c>
      <c r="E633" s="9" t="s">
        <v>817</v>
      </c>
      <c r="F633" s="9" t="s">
        <v>817</v>
      </c>
      <c r="G633" s="9" t="s">
        <v>1597</v>
      </c>
      <c r="H633" s="9" t="s">
        <v>1598</v>
      </c>
      <c r="I633" s="9" t="s">
        <v>27</v>
      </c>
      <c r="J633" s="15">
        <v>9863</v>
      </c>
      <c r="K633" s="16" t="s">
        <v>27</v>
      </c>
      <c r="L633" s="9" t="s">
        <v>27</v>
      </c>
      <c r="M633" s="9">
        <v>2013</v>
      </c>
      <c r="N633" s="9" t="s">
        <v>31</v>
      </c>
      <c r="O633" s="9" t="s">
        <v>31</v>
      </c>
      <c r="P633" s="9">
        <v>2035</v>
      </c>
      <c r="Q633" s="9" t="s">
        <v>32</v>
      </c>
      <c r="R633" s="17">
        <v>12.471756688100001</v>
      </c>
      <c r="S633" s="9">
        <v>2035</v>
      </c>
      <c r="T633" s="9" t="s">
        <v>27</v>
      </c>
      <c r="U633" s="9" t="s">
        <v>1599</v>
      </c>
      <c r="V633" s="9" t="s">
        <v>1600</v>
      </c>
      <c r="W633" s="9"/>
      <c r="X633" s="9" t="s">
        <v>1601</v>
      </c>
    </row>
    <row r="634" spans="1:24" ht="72">
      <c r="A634" s="9" t="s">
        <v>1596</v>
      </c>
      <c r="B634" s="9" t="s">
        <v>70</v>
      </c>
      <c r="C634" s="9" t="s">
        <v>136</v>
      </c>
      <c r="D634" s="9" t="s">
        <v>27</v>
      </c>
      <c r="E634" s="9" t="s">
        <v>819</v>
      </c>
      <c r="F634" s="9" t="s">
        <v>819</v>
      </c>
      <c r="G634" s="9" t="s">
        <v>1597</v>
      </c>
      <c r="H634" s="9" t="s">
        <v>1602</v>
      </c>
      <c r="I634" s="9" t="s">
        <v>27</v>
      </c>
      <c r="J634" s="15">
        <v>11727</v>
      </c>
      <c r="K634" s="16" t="s">
        <v>27</v>
      </c>
      <c r="L634" s="9" t="s">
        <v>27</v>
      </c>
      <c r="M634" s="9">
        <v>2013</v>
      </c>
      <c r="N634" s="9" t="s">
        <v>31</v>
      </c>
      <c r="O634" s="9" t="s">
        <v>31</v>
      </c>
      <c r="P634" s="9">
        <v>2035</v>
      </c>
      <c r="Q634" s="9" t="s">
        <v>32</v>
      </c>
      <c r="R634" s="17">
        <v>1.21809073639</v>
      </c>
      <c r="S634" s="9">
        <v>2035</v>
      </c>
      <c r="T634" s="9" t="s">
        <v>27</v>
      </c>
      <c r="U634" s="9" t="s">
        <v>1599</v>
      </c>
      <c r="V634" s="9" t="s">
        <v>1600</v>
      </c>
      <c r="W634" s="9"/>
      <c r="X634" s="9" t="s">
        <v>1601</v>
      </c>
    </row>
    <row r="635" spans="1:24" ht="60">
      <c r="A635" s="9" t="s">
        <v>1596</v>
      </c>
      <c r="B635" s="9" t="s">
        <v>70</v>
      </c>
      <c r="C635" s="9" t="s">
        <v>234</v>
      </c>
      <c r="D635" s="9" t="s">
        <v>27</v>
      </c>
      <c r="E635" s="9" t="s">
        <v>1480</v>
      </c>
      <c r="F635" s="9" t="s">
        <v>1480</v>
      </c>
      <c r="G635" s="9" t="s">
        <v>1597</v>
      </c>
      <c r="H635" s="9" t="s">
        <v>1598</v>
      </c>
      <c r="I635" s="9" t="s">
        <v>27</v>
      </c>
      <c r="J635" s="15">
        <v>3602</v>
      </c>
      <c r="K635" s="16" t="s">
        <v>27</v>
      </c>
      <c r="L635" s="9" t="s">
        <v>27</v>
      </c>
      <c r="M635" s="9">
        <v>2013</v>
      </c>
      <c r="N635" s="9" t="s">
        <v>31</v>
      </c>
      <c r="O635" s="9" t="s">
        <v>31</v>
      </c>
      <c r="P635" s="9">
        <v>2035</v>
      </c>
      <c r="Q635" s="9" t="s">
        <v>32</v>
      </c>
      <c r="R635" s="17">
        <v>4.8319016372199997</v>
      </c>
      <c r="S635" s="9">
        <v>2035</v>
      </c>
      <c r="T635" s="9" t="s">
        <v>27</v>
      </c>
      <c r="U635" s="9" t="s">
        <v>1599</v>
      </c>
      <c r="V635" s="9" t="s">
        <v>1600</v>
      </c>
      <c r="W635" s="9"/>
      <c r="X635" s="9" t="s">
        <v>1601</v>
      </c>
    </row>
    <row r="636" spans="1:24" ht="48">
      <c r="A636" s="9" t="s">
        <v>1596</v>
      </c>
      <c r="B636" s="9" t="s">
        <v>70</v>
      </c>
      <c r="C636" s="9" t="s">
        <v>884</v>
      </c>
      <c r="D636" s="9" t="s">
        <v>27</v>
      </c>
      <c r="E636" s="9" t="s">
        <v>1481</v>
      </c>
      <c r="F636" s="9" t="s">
        <v>1481</v>
      </c>
      <c r="G636" s="9" t="s">
        <v>1597</v>
      </c>
      <c r="H636" s="9" t="s">
        <v>1603</v>
      </c>
      <c r="I636" s="9" t="s">
        <v>27</v>
      </c>
      <c r="J636" s="15">
        <v>4988</v>
      </c>
      <c r="K636" s="16" t="s">
        <v>27</v>
      </c>
      <c r="L636" s="9" t="s">
        <v>27</v>
      </c>
      <c r="M636" s="9">
        <v>2013</v>
      </c>
      <c r="N636" s="9" t="s">
        <v>31</v>
      </c>
      <c r="O636" s="9" t="s">
        <v>31</v>
      </c>
      <c r="P636" s="9">
        <v>2035</v>
      </c>
      <c r="Q636" s="9" t="s">
        <v>32</v>
      </c>
      <c r="R636" s="17">
        <v>9.5159370855100001</v>
      </c>
      <c r="S636" s="9">
        <v>2035</v>
      </c>
      <c r="T636" s="9" t="s">
        <v>27</v>
      </c>
      <c r="U636" s="9" t="s">
        <v>1599</v>
      </c>
      <c r="V636" s="9" t="s">
        <v>1600</v>
      </c>
      <c r="W636" s="9"/>
      <c r="X636" s="9" t="s">
        <v>1601</v>
      </c>
    </row>
    <row r="637" spans="1:24" ht="84">
      <c r="A637" s="9" t="s">
        <v>1596</v>
      </c>
      <c r="B637" s="9" t="s">
        <v>70</v>
      </c>
      <c r="C637" s="9" t="s">
        <v>288</v>
      </c>
      <c r="D637" s="9" t="s">
        <v>27</v>
      </c>
      <c r="E637" s="9" t="s">
        <v>1072</v>
      </c>
      <c r="F637" s="9" t="s">
        <v>1072</v>
      </c>
      <c r="G637" s="9" t="s">
        <v>1597</v>
      </c>
      <c r="H637" s="9" t="s">
        <v>1609</v>
      </c>
      <c r="I637" s="9" t="s">
        <v>27</v>
      </c>
      <c r="J637" s="15">
        <v>5054</v>
      </c>
      <c r="K637" s="16" t="s">
        <v>27</v>
      </c>
      <c r="L637" s="9" t="s">
        <v>27</v>
      </c>
      <c r="M637" s="9">
        <v>2013</v>
      </c>
      <c r="N637" s="9" t="s">
        <v>31</v>
      </c>
      <c r="O637" s="9" t="s">
        <v>31</v>
      </c>
      <c r="P637" s="9">
        <v>2035</v>
      </c>
      <c r="Q637" s="9" t="s">
        <v>32</v>
      </c>
      <c r="R637" s="17">
        <v>3.15765197112</v>
      </c>
      <c r="S637" s="9">
        <v>2035</v>
      </c>
      <c r="T637" s="9" t="s">
        <v>27</v>
      </c>
      <c r="U637" s="9" t="s">
        <v>1599</v>
      </c>
      <c r="V637" s="9" t="s">
        <v>1600</v>
      </c>
      <c r="W637" s="9"/>
      <c r="X637" s="9" t="s">
        <v>1601</v>
      </c>
    </row>
    <row r="638" spans="1:24" ht="60">
      <c r="A638" s="9" t="s">
        <v>1596</v>
      </c>
      <c r="B638" s="9" t="s">
        <v>70</v>
      </c>
      <c r="C638" s="9" t="s">
        <v>241</v>
      </c>
      <c r="D638" s="9" t="s">
        <v>27</v>
      </c>
      <c r="E638" s="9" t="s">
        <v>1482</v>
      </c>
      <c r="F638" s="9" t="s">
        <v>1482</v>
      </c>
      <c r="G638" s="9" t="s">
        <v>1597</v>
      </c>
      <c r="H638" s="9" t="s">
        <v>1606</v>
      </c>
      <c r="I638" s="9" t="s">
        <v>27</v>
      </c>
      <c r="J638" s="15">
        <v>425501</v>
      </c>
      <c r="K638" s="16" t="s">
        <v>27</v>
      </c>
      <c r="L638" s="9" t="s">
        <v>27</v>
      </c>
      <c r="M638" s="9">
        <v>2013</v>
      </c>
      <c r="N638" s="9" t="s">
        <v>31</v>
      </c>
      <c r="O638" s="9" t="s">
        <v>31</v>
      </c>
      <c r="P638" s="9">
        <v>2035</v>
      </c>
      <c r="Q638" s="9" t="s">
        <v>32</v>
      </c>
      <c r="R638" s="17">
        <v>345.18361558399999</v>
      </c>
      <c r="S638" s="9">
        <v>2035</v>
      </c>
      <c r="T638" s="9" t="s">
        <v>27</v>
      </c>
      <c r="U638" s="9" t="s">
        <v>1599</v>
      </c>
      <c r="V638" s="9" t="s">
        <v>1600</v>
      </c>
      <c r="W638" s="9"/>
      <c r="X638" s="9" t="s">
        <v>1601</v>
      </c>
    </row>
    <row r="639" spans="1:24" ht="60">
      <c r="A639" s="9" t="s">
        <v>1596</v>
      </c>
      <c r="B639" s="9" t="s">
        <v>70</v>
      </c>
      <c r="C639" s="9" t="s">
        <v>234</v>
      </c>
      <c r="D639" s="9" t="s">
        <v>27</v>
      </c>
      <c r="E639" s="9" t="s">
        <v>1483</v>
      </c>
      <c r="F639" s="9" t="s">
        <v>1483</v>
      </c>
      <c r="G639" s="9" t="s">
        <v>1597</v>
      </c>
      <c r="H639" s="9" t="s">
        <v>1598</v>
      </c>
      <c r="I639" s="9" t="s">
        <v>27</v>
      </c>
      <c r="J639" s="15">
        <v>3869</v>
      </c>
      <c r="K639" s="16" t="s">
        <v>27</v>
      </c>
      <c r="L639" s="9" t="s">
        <v>27</v>
      </c>
      <c r="M639" s="9">
        <v>2013</v>
      </c>
      <c r="N639" s="9" t="s">
        <v>31</v>
      </c>
      <c r="O639" s="9" t="s">
        <v>31</v>
      </c>
      <c r="P639" s="9">
        <v>2035</v>
      </c>
      <c r="Q639" s="9" t="s">
        <v>32</v>
      </c>
      <c r="R639" s="17">
        <v>1.5523874276</v>
      </c>
      <c r="S639" s="9">
        <v>2035</v>
      </c>
      <c r="T639" s="9" t="s">
        <v>27</v>
      </c>
      <c r="U639" s="9" t="s">
        <v>1599</v>
      </c>
      <c r="V639" s="9" t="s">
        <v>1600</v>
      </c>
      <c r="W639" s="9"/>
      <c r="X639" s="9" t="s">
        <v>1601</v>
      </c>
    </row>
    <row r="640" spans="1:24" ht="60">
      <c r="A640" s="9" t="s">
        <v>1596</v>
      </c>
      <c r="B640" s="9" t="s">
        <v>70</v>
      </c>
      <c r="C640" s="9" t="s">
        <v>241</v>
      </c>
      <c r="D640" s="9" t="s">
        <v>27</v>
      </c>
      <c r="E640" s="9" t="s">
        <v>243</v>
      </c>
      <c r="F640" s="9" t="s">
        <v>243</v>
      </c>
      <c r="G640" s="9" t="s">
        <v>1597</v>
      </c>
      <c r="H640" s="9" t="s">
        <v>1606</v>
      </c>
      <c r="I640" s="9" t="s">
        <v>27</v>
      </c>
      <c r="J640" s="15">
        <v>9819</v>
      </c>
      <c r="K640" s="16" t="s">
        <v>27</v>
      </c>
      <c r="L640" s="9" t="s">
        <v>27</v>
      </c>
      <c r="M640" s="9">
        <v>2013</v>
      </c>
      <c r="N640" s="9" t="s">
        <v>31</v>
      </c>
      <c r="O640" s="9" t="s">
        <v>31</v>
      </c>
      <c r="P640" s="9">
        <v>2035</v>
      </c>
      <c r="Q640" s="9" t="s">
        <v>32</v>
      </c>
      <c r="R640" s="17">
        <v>3.7266006948900001</v>
      </c>
      <c r="S640" s="9">
        <v>2035</v>
      </c>
      <c r="T640" s="9" t="s">
        <v>27</v>
      </c>
      <c r="U640" s="9" t="s">
        <v>1599</v>
      </c>
      <c r="V640" s="9" t="s">
        <v>1600</v>
      </c>
      <c r="W640" s="9"/>
      <c r="X640" s="9" t="s">
        <v>1601</v>
      </c>
    </row>
    <row r="641" spans="1:24" ht="60">
      <c r="A641" s="9" t="s">
        <v>1596</v>
      </c>
      <c r="B641" s="9" t="s">
        <v>70</v>
      </c>
      <c r="C641" s="9" t="s">
        <v>346</v>
      </c>
      <c r="D641" s="9" t="s">
        <v>27</v>
      </c>
      <c r="E641" s="9" t="s">
        <v>1484</v>
      </c>
      <c r="F641" s="9" t="s">
        <v>1484</v>
      </c>
      <c r="G641" s="9" t="s">
        <v>1597</v>
      </c>
      <c r="H641" s="9" t="s">
        <v>1598</v>
      </c>
      <c r="I641" s="9" t="s">
        <v>27</v>
      </c>
      <c r="J641" s="15">
        <v>9857</v>
      </c>
      <c r="K641" s="16" t="s">
        <v>27</v>
      </c>
      <c r="L641" s="9" t="s">
        <v>27</v>
      </c>
      <c r="M641" s="9">
        <v>2013</v>
      </c>
      <c r="N641" s="9" t="s">
        <v>31</v>
      </c>
      <c r="O641" s="9" t="s">
        <v>31</v>
      </c>
      <c r="P641" s="9">
        <v>2035</v>
      </c>
      <c r="Q641" s="9" t="s">
        <v>32</v>
      </c>
      <c r="R641" s="17">
        <v>4.4383147415199993</v>
      </c>
      <c r="S641" s="9">
        <v>2035</v>
      </c>
      <c r="T641" s="9" t="s">
        <v>27</v>
      </c>
      <c r="U641" s="9" t="s">
        <v>1599</v>
      </c>
      <c r="V641" s="9" t="s">
        <v>1600</v>
      </c>
      <c r="W641" s="9"/>
      <c r="X641" s="9" t="s">
        <v>1601</v>
      </c>
    </row>
    <row r="642" spans="1:24" ht="60">
      <c r="A642" s="9" t="s">
        <v>1596</v>
      </c>
      <c r="B642" s="9" t="s">
        <v>70</v>
      </c>
      <c r="C642" s="9" t="s">
        <v>346</v>
      </c>
      <c r="D642" s="9" t="s">
        <v>27</v>
      </c>
      <c r="E642" s="9" t="s">
        <v>1485</v>
      </c>
      <c r="F642" s="9" t="s">
        <v>1485</v>
      </c>
      <c r="G642" s="9" t="s">
        <v>1597</v>
      </c>
      <c r="H642" s="9" t="s">
        <v>1604</v>
      </c>
      <c r="I642" s="9" t="s">
        <v>27</v>
      </c>
      <c r="J642" s="15">
        <v>1949</v>
      </c>
      <c r="K642" s="16" t="s">
        <v>27</v>
      </c>
      <c r="L642" s="9" t="s">
        <v>27</v>
      </c>
      <c r="M642" s="9">
        <v>2013</v>
      </c>
      <c r="N642" s="9" t="s">
        <v>31</v>
      </c>
      <c r="O642" s="9" t="s">
        <v>31</v>
      </c>
      <c r="P642" s="9">
        <v>2035</v>
      </c>
      <c r="Q642" s="9" t="s">
        <v>32</v>
      </c>
      <c r="R642" s="17">
        <v>1.0595851304099999</v>
      </c>
      <c r="S642" s="9">
        <v>2035</v>
      </c>
      <c r="T642" s="9" t="s">
        <v>27</v>
      </c>
      <c r="U642" s="9" t="s">
        <v>1599</v>
      </c>
      <c r="V642" s="9" t="s">
        <v>1600</v>
      </c>
      <c r="W642" s="9"/>
      <c r="X642" s="9" t="s">
        <v>1601</v>
      </c>
    </row>
    <row r="643" spans="1:24" ht="60">
      <c r="A643" s="9" t="s">
        <v>1596</v>
      </c>
      <c r="B643" s="9" t="s">
        <v>70</v>
      </c>
      <c r="C643" s="9" t="s">
        <v>465</v>
      </c>
      <c r="D643" s="9" t="s">
        <v>27</v>
      </c>
      <c r="E643" s="9" t="s">
        <v>1074</v>
      </c>
      <c r="F643" s="9" t="s">
        <v>1074</v>
      </c>
      <c r="G643" s="9" t="s">
        <v>1597</v>
      </c>
      <c r="H643" s="9" t="s">
        <v>1598</v>
      </c>
      <c r="I643" s="9" t="s">
        <v>27</v>
      </c>
      <c r="J643" s="15">
        <v>2269</v>
      </c>
      <c r="K643" s="16" t="s">
        <v>27</v>
      </c>
      <c r="L643" s="9" t="s">
        <v>27</v>
      </c>
      <c r="M643" s="9">
        <v>2013</v>
      </c>
      <c r="N643" s="9" t="s">
        <v>31</v>
      </c>
      <c r="O643" s="9" t="s">
        <v>31</v>
      </c>
      <c r="P643" s="9">
        <v>2035</v>
      </c>
      <c r="Q643" s="9" t="s">
        <v>32</v>
      </c>
      <c r="R643" s="17">
        <v>0.69765623771800001</v>
      </c>
      <c r="S643" s="9">
        <v>2035</v>
      </c>
      <c r="T643" s="9" t="s">
        <v>27</v>
      </c>
      <c r="U643" s="9" t="s">
        <v>1599</v>
      </c>
      <c r="V643" s="9" t="s">
        <v>1600</v>
      </c>
      <c r="W643" s="9"/>
      <c r="X643" s="9" t="s">
        <v>1601</v>
      </c>
    </row>
    <row r="644" spans="1:24" ht="60">
      <c r="A644" s="9" t="s">
        <v>1596</v>
      </c>
      <c r="B644" s="9" t="s">
        <v>70</v>
      </c>
      <c r="C644" s="9" t="s">
        <v>346</v>
      </c>
      <c r="D644" s="9" t="s">
        <v>27</v>
      </c>
      <c r="E644" s="9" t="s">
        <v>1486</v>
      </c>
      <c r="F644" s="9" t="s">
        <v>1486</v>
      </c>
      <c r="G644" s="9" t="s">
        <v>1597</v>
      </c>
      <c r="H644" s="9" t="s">
        <v>1598</v>
      </c>
      <c r="I644" s="9" t="s">
        <v>27</v>
      </c>
      <c r="J644" s="15">
        <v>2635</v>
      </c>
      <c r="K644" s="16" t="s">
        <v>27</v>
      </c>
      <c r="L644" s="9" t="s">
        <v>27</v>
      </c>
      <c r="M644" s="9">
        <v>2013</v>
      </c>
      <c r="N644" s="9" t="s">
        <v>31</v>
      </c>
      <c r="O644" s="9" t="s">
        <v>31</v>
      </c>
      <c r="P644" s="9">
        <v>2035</v>
      </c>
      <c r="Q644" s="9" t="s">
        <v>32</v>
      </c>
      <c r="R644" s="17">
        <v>2.7471109355799999</v>
      </c>
      <c r="S644" s="9">
        <v>2035</v>
      </c>
      <c r="T644" s="9" t="s">
        <v>27</v>
      </c>
      <c r="U644" s="9" t="s">
        <v>1599</v>
      </c>
      <c r="V644" s="9" t="s">
        <v>1600</v>
      </c>
      <c r="W644" s="9"/>
      <c r="X644" s="9" t="s">
        <v>1601</v>
      </c>
    </row>
    <row r="645" spans="1:24" ht="60">
      <c r="A645" s="9" t="s">
        <v>1596</v>
      </c>
      <c r="B645" s="9" t="s">
        <v>70</v>
      </c>
      <c r="C645" s="9" t="s">
        <v>247</v>
      </c>
      <c r="D645" s="9" t="s">
        <v>27</v>
      </c>
      <c r="E645" s="9" t="s">
        <v>821</v>
      </c>
      <c r="F645" s="9" t="s">
        <v>821</v>
      </c>
      <c r="G645" s="9" t="s">
        <v>1597</v>
      </c>
      <c r="H645" s="9" t="s">
        <v>1598</v>
      </c>
      <c r="I645" s="9" t="s">
        <v>27</v>
      </c>
      <c r="J645" s="15">
        <v>2484</v>
      </c>
      <c r="K645" s="16" t="s">
        <v>27</v>
      </c>
      <c r="L645" s="9" t="s">
        <v>27</v>
      </c>
      <c r="M645" s="9">
        <v>2013</v>
      </c>
      <c r="N645" s="9" t="s">
        <v>31</v>
      </c>
      <c r="O645" s="9" t="s">
        <v>31</v>
      </c>
      <c r="P645" s="9">
        <v>2035</v>
      </c>
      <c r="Q645" s="9" t="s">
        <v>32</v>
      </c>
      <c r="R645" s="17">
        <v>4.3034195017799997</v>
      </c>
      <c r="S645" s="9">
        <v>2035</v>
      </c>
      <c r="T645" s="9" t="s">
        <v>27</v>
      </c>
      <c r="U645" s="9" t="s">
        <v>1599</v>
      </c>
      <c r="V645" s="9" t="s">
        <v>1600</v>
      </c>
      <c r="W645" s="9"/>
      <c r="X645" s="9" t="s">
        <v>1601</v>
      </c>
    </row>
    <row r="646" spans="1:24" ht="60">
      <c r="A646" s="9" t="s">
        <v>1596</v>
      </c>
      <c r="B646" s="9" t="s">
        <v>70</v>
      </c>
      <c r="C646" s="9" t="s">
        <v>316</v>
      </c>
      <c r="D646" s="9" t="s">
        <v>27</v>
      </c>
      <c r="E646" s="9" t="s">
        <v>1487</v>
      </c>
      <c r="F646" s="9" t="s">
        <v>1487</v>
      </c>
      <c r="G646" s="9" t="s">
        <v>1597</v>
      </c>
      <c r="H646" s="9" t="s">
        <v>1598</v>
      </c>
      <c r="I646" s="9" t="s">
        <v>27</v>
      </c>
      <c r="J646" s="15">
        <v>8204</v>
      </c>
      <c r="K646" s="16" t="s">
        <v>27</v>
      </c>
      <c r="L646" s="9" t="s">
        <v>27</v>
      </c>
      <c r="M646" s="9">
        <v>2013</v>
      </c>
      <c r="N646" s="9" t="s">
        <v>31</v>
      </c>
      <c r="O646" s="9" t="s">
        <v>31</v>
      </c>
      <c r="P646" s="9">
        <v>2035</v>
      </c>
      <c r="Q646" s="9" t="s">
        <v>32</v>
      </c>
      <c r="R646" s="17">
        <v>4.12239834908</v>
      </c>
      <c r="S646" s="9">
        <v>2035</v>
      </c>
      <c r="T646" s="9" t="s">
        <v>27</v>
      </c>
      <c r="U646" s="9" t="s">
        <v>1599</v>
      </c>
      <c r="V646" s="9" t="s">
        <v>1600</v>
      </c>
      <c r="W646" s="9"/>
      <c r="X646" s="9" t="s">
        <v>1601</v>
      </c>
    </row>
    <row r="647" spans="1:24" ht="72">
      <c r="A647" s="9" t="s">
        <v>1596</v>
      </c>
      <c r="B647" s="9" t="s">
        <v>70</v>
      </c>
      <c r="C647" s="9" t="s">
        <v>284</v>
      </c>
      <c r="D647" s="9" t="s">
        <v>27</v>
      </c>
      <c r="E647" s="9" t="s">
        <v>823</v>
      </c>
      <c r="F647" s="9" t="s">
        <v>823</v>
      </c>
      <c r="G647" s="9" t="s">
        <v>1597</v>
      </c>
      <c r="H647" s="9" t="s">
        <v>1602</v>
      </c>
      <c r="I647" s="9" t="s">
        <v>27</v>
      </c>
      <c r="J647" s="15">
        <v>9221</v>
      </c>
      <c r="K647" s="16" t="s">
        <v>27</v>
      </c>
      <c r="L647" s="9" t="s">
        <v>27</v>
      </c>
      <c r="M647" s="9">
        <v>2013</v>
      </c>
      <c r="N647" s="9" t="s">
        <v>31</v>
      </c>
      <c r="O647" s="9" t="s">
        <v>31</v>
      </c>
      <c r="P647" s="9">
        <v>2035</v>
      </c>
      <c r="Q647" s="9" t="s">
        <v>32</v>
      </c>
      <c r="R647" s="17">
        <v>3.1611635540599998</v>
      </c>
      <c r="S647" s="9">
        <v>2035</v>
      </c>
      <c r="T647" s="9" t="s">
        <v>27</v>
      </c>
      <c r="U647" s="9" t="s">
        <v>1599</v>
      </c>
      <c r="V647" s="9" t="s">
        <v>1600</v>
      </c>
      <c r="W647" s="9"/>
      <c r="X647" s="9" t="s">
        <v>1601</v>
      </c>
    </row>
    <row r="648" spans="1:24" ht="72">
      <c r="A648" s="9" t="s">
        <v>1596</v>
      </c>
      <c r="B648" s="9" t="s">
        <v>70</v>
      </c>
      <c r="C648" s="9" t="s">
        <v>221</v>
      </c>
      <c r="D648" s="9" t="s">
        <v>27</v>
      </c>
      <c r="E648" s="9" t="s">
        <v>1076</v>
      </c>
      <c r="F648" s="9" t="s">
        <v>1076</v>
      </c>
      <c r="G648" s="9" t="s">
        <v>1597</v>
      </c>
      <c r="H648" s="9" t="s">
        <v>1602</v>
      </c>
      <c r="I648" s="9" t="s">
        <v>27</v>
      </c>
      <c r="J648" s="15">
        <v>13459</v>
      </c>
      <c r="K648" s="16" t="s">
        <v>27</v>
      </c>
      <c r="L648" s="9" t="s">
        <v>27</v>
      </c>
      <c r="M648" s="9">
        <v>2013</v>
      </c>
      <c r="N648" s="9" t="s">
        <v>31</v>
      </c>
      <c r="O648" s="9" t="s">
        <v>31</v>
      </c>
      <c r="P648" s="9">
        <v>2035</v>
      </c>
      <c r="Q648" s="9" t="s">
        <v>32</v>
      </c>
      <c r="R648" s="17">
        <v>16.0580025589</v>
      </c>
      <c r="S648" s="9">
        <v>2035</v>
      </c>
      <c r="T648" s="9" t="s">
        <v>27</v>
      </c>
      <c r="U648" s="9" t="s">
        <v>1599</v>
      </c>
      <c r="V648" s="9" t="s">
        <v>1600</v>
      </c>
      <c r="W648" s="9"/>
      <c r="X648" s="9" t="s">
        <v>1601</v>
      </c>
    </row>
    <row r="649" spans="1:24" ht="72">
      <c r="A649" s="9" t="s">
        <v>1596</v>
      </c>
      <c r="B649" s="9" t="s">
        <v>70</v>
      </c>
      <c r="C649" s="9" t="s">
        <v>323</v>
      </c>
      <c r="D649" s="9" t="s">
        <v>27</v>
      </c>
      <c r="E649" s="9" t="s">
        <v>825</v>
      </c>
      <c r="F649" s="9" t="s">
        <v>825</v>
      </c>
      <c r="G649" s="9" t="s">
        <v>1597</v>
      </c>
      <c r="H649" s="9" t="s">
        <v>1602</v>
      </c>
      <c r="I649" s="9" t="s">
        <v>27</v>
      </c>
      <c r="J649" s="15">
        <v>10985</v>
      </c>
      <c r="K649" s="16" t="s">
        <v>27</v>
      </c>
      <c r="L649" s="9" t="s">
        <v>27</v>
      </c>
      <c r="M649" s="9">
        <v>2013</v>
      </c>
      <c r="N649" s="9" t="s">
        <v>31</v>
      </c>
      <c r="O649" s="9" t="s">
        <v>31</v>
      </c>
      <c r="P649" s="9">
        <v>2035</v>
      </c>
      <c r="Q649" s="9" t="s">
        <v>32</v>
      </c>
      <c r="R649" s="17">
        <v>4.2200690509300003</v>
      </c>
      <c r="S649" s="9">
        <v>2035</v>
      </c>
      <c r="T649" s="9" t="s">
        <v>27</v>
      </c>
      <c r="U649" s="9" t="s">
        <v>1599</v>
      </c>
      <c r="V649" s="9" t="s">
        <v>1600</v>
      </c>
      <c r="W649" s="9"/>
      <c r="X649" s="9" t="s">
        <v>1601</v>
      </c>
    </row>
    <row r="650" spans="1:24" ht="60">
      <c r="A650" s="9" t="s">
        <v>1596</v>
      </c>
      <c r="B650" s="9" t="s">
        <v>70</v>
      </c>
      <c r="C650" s="9" t="s">
        <v>316</v>
      </c>
      <c r="D650" s="9" t="s">
        <v>27</v>
      </c>
      <c r="E650" s="9" t="s">
        <v>317</v>
      </c>
      <c r="F650" s="9" t="s">
        <v>317</v>
      </c>
      <c r="G650" s="9" t="s">
        <v>1597</v>
      </c>
      <c r="H650" s="9" t="s">
        <v>1598</v>
      </c>
      <c r="I650" s="9" t="s">
        <v>27</v>
      </c>
      <c r="J650" s="15">
        <v>15341</v>
      </c>
      <c r="K650" s="16" t="s">
        <v>27</v>
      </c>
      <c r="L650" s="9" t="s">
        <v>27</v>
      </c>
      <c r="M650" s="9">
        <v>2013</v>
      </c>
      <c r="N650" s="9" t="s">
        <v>31</v>
      </c>
      <c r="O650" s="9" t="s">
        <v>31</v>
      </c>
      <c r="P650" s="9">
        <v>2035</v>
      </c>
      <c r="Q650" s="9" t="s">
        <v>32</v>
      </c>
      <c r="R650" s="17">
        <v>6.4660900294000001</v>
      </c>
      <c r="S650" s="9">
        <v>2035</v>
      </c>
      <c r="T650" s="9" t="s">
        <v>27</v>
      </c>
      <c r="U650" s="9" t="s">
        <v>1599</v>
      </c>
      <c r="V650" s="9" t="s">
        <v>1600</v>
      </c>
      <c r="W650" s="9"/>
      <c r="X650" s="9" t="s">
        <v>1601</v>
      </c>
    </row>
    <row r="651" spans="1:24" ht="60">
      <c r="A651" s="9" t="s">
        <v>1596</v>
      </c>
      <c r="B651" s="9" t="s">
        <v>70</v>
      </c>
      <c r="C651" s="9" t="s">
        <v>294</v>
      </c>
      <c r="D651" s="9" t="s">
        <v>27</v>
      </c>
      <c r="E651" s="9" t="s">
        <v>98</v>
      </c>
      <c r="F651" s="9" t="s">
        <v>98</v>
      </c>
      <c r="G651" s="9" t="s">
        <v>1597</v>
      </c>
      <c r="H651" s="9" t="s">
        <v>1598</v>
      </c>
      <c r="I651" s="9" t="s">
        <v>27</v>
      </c>
      <c r="J651" s="15">
        <v>4679</v>
      </c>
      <c r="K651" s="16" t="s">
        <v>27</v>
      </c>
      <c r="L651" s="9" t="s">
        <v>27</v>
      </c>
      <c r="M651" s="9">
        <v>2013</v>
      </c>
      <c r="N651" s="9" t="s">
        <v>31</v>
      </c>
      <c r="O651" s="9" t="s">
        <v>31</v>
      </c>
      <c r="P651" s="9">
        <v>2035</v>
      </c>
      <c r="Q651" s="9" t="s">
        <v>32</v>
      </c>
      <c r="R651" s="17">
        <v>2.6669594933500003</v>
      </c>
      <c r="S651" s="9">
        <v>2035</v>
      </c>
      <c r="T651" s="9" t="s">
        <v>27</v>
      </c>
      <c r="U651" s="9" t="s">
        <v>1599</v>
      </c>
      <c r="V651" s="9" t="s">
        <v>1600</v>
      </c>
      <c r="W651" s="9"/>
      <c r="X651" s="9" t="s">
        <v>1601</v>
      </c>
    </row>
    <row r="652" spans="1:24" ht="60">
      <c r="A652" s="9" t="s">
        <v>1596</v>
      </c>
      <c r="B652" s="9" t="s">
        <v>70</v>
      </c>
      <c r="C652" s="9" t="s">
        <v>136</v>
      </c>
      <c r="D652" s="9" t="s">
        <v>27</v>
      </c>
      <c r="E652" s="9" t="s">
        <v>1078</v>
      </c>
      <c r="F652" s="9" t="s">
        <v>1078</v>
      </c>
      <c r="G652" s="9" t="s">
        <v>1597</v>
      </c>
      <c r="H652" s="9" t="s">
        <v>1598</v>
      </c>
      <c r="I652" s="9" t="s">
        <v>27</v>
      </c>
      <c r="J652" s="15">
        <v>6036</v>
      </c>
      <c r="K652" s="16" t="s">
        <v>27</v>
      </c>
      <c r="L652" s="9" t="s">
        <v>27</v>
      </c>
      <c r="M652" s="9">
        <v>2013</v>
      </c>
      <c r="N652" s="9" t="s">
        <v>31</v>
      </c>
      <c r="O652" s="9" t="s">
        <v>31</v>
      </c>
      <c r="P652" s="9">
        <v>2035</v>
      </c>
      <c r="Q652" s="9" t="s">
        <v>32</v>
      </c>
      <c r="R652" s="17">
        <v>4.2562259955200004</v>
      </c>
      <c r="S652" s="9">
        <v>2035</v>
      </c>
      <c r="T652" s="9" t="s">
        <v>27</v>
      </c>
      <c r="U652" s="9" t="s">
        <v>1599</v>
      </c>
      <c r="V652" s="9" t="s">
        <v>1600</v>
      </c>
      <c r="W652" s="9"/>
      <c r="X652" s="9" t="s">
        <v>1601</v>
      </c>
    </row>
    <row r="653" spans="1:24" ht="60">
      <c r="A653" s="9" t="s">
        <v>1596</v>
      </c>
      <c r="B653" s="9" t="s">
        <v>70</v>
      </c>
      <c r="C653" s="9" t="s">
        <v>234</v>
      </c>
      <c r="D653" s="9" t="s">
        <v>27</v>
      </c>
      <c r="E653" s="9" t="s">
        <v>1488</v>
      </c>
      <c r="F653" s="9" t="s">
        <v>1488</v>
      </c>
      <c r="G653" s="9" t="s">
        <v>1597</v>
      </c>
      <c r="H653" s="9" t="s">
        <v>1598</v>
      </c>
      <c r="I653" s="9" t="s">
        <v>27</v>
      </c>
      <c r="J653" s="15">
        <v>3006</v>
      </c>
      <c r="K653" s="16" t="s">
        <v>27</v>
      </c>
      <c r="L653" s="9" t="s">
        <v>27</v>
      </c>
      <c r="M653" s="9">
        <v>2013</v>
      </c>
      <c r="N653" s="9" t="s">
        <v>31</v>
      </c>
      <c r="O653" s="9" t="s">
        <v>31</v>
      </c>
      <c r="P653" s="9">
        <v>2035</v>
      </c>
      <c r="Q653" s="9" t="s">
        <v>32</v>
      </c>
      <c r="R653" s="17">
        <v>4.9571480053899997</v>
      </c>
      <c r="S653" s="9">
        <v>2035</v>
      </c>
      <c r="T653" s="9" t="s">
        <v>27</v>
      </c>
      <c r="U653" s="9" t="s">
        <v>1599</v>
      </c>
      <c r="V653" s="9" t="s">
        <v>1600</v>
      </c>
      <c r="W653" s="9"/>
      <c r="X653" s="9" t="s">
        <v>1601</v>
      </c>
    </row>
    <row r="654" spans="1:24" ht="60">
      <c r="A654" s="9" t="s">
        <v>1596</v>
      </c>
      <c r="B654" s="9" t="s">
        <v>70</v>
      </c>
      <c r="C654" s="9" t="s">
        <v>316</v>
      </c>
      <c r="D654" s="9" t="s">
        <v>27</v>
      </c>
      <c r="E654" s="9" t="s">
        <v>827</v>
      </c>
      <c r="F654" s="9" t="s">
        <v>827</v>
      </c>
      <c r="G654" s="9" t="s">
        <v>1597</v>
      </c>
      <c r="H654" s="9" t="s">
        <v>1598</v>
      </c>
      <c r="I654" s="9" t="s">
        <v>27</v>
      </c>
      <c r="J654" s="15">
        <v>2065</v>
      </c>
      <c r="K654" s="16" t="s">
        <v>27</v>
      </c>
      <c r="L654" s="9" t="s">
        <v>27</v>
      </c>
      <c r="M654" s="9">
        <v>2013</v>
      </c>
      <c r="N654" s="9" t="s">
        <v>31</v>
      </c>
      <c r="O654" s="9" t="s">
        <v>31</v>
      </c>
      <c r="P654" s="9">
        <v>2035</v>
      </c>
      <c r="Q654" s="9" t="s">
        <v>32</v>
      </c>
      <c r="R654" s="17">
        <v>0.99358821114200002</v>
      </c>
      <c r="S654" s="9">
        <v>2035</v>
      </c>
      <c r="T654" s="9" t="s">
        <v>27</v>
      </c>
      <c r="U654" s="9" t="s">
        <v>1599</v>
      </c>
      <c r="V654" s="9" t="s">
        <v>1600</v>
      </c>
      <c r="W654" s="9"/>
      <c r="X654" s="9" t="s">
        <v>1601</v>
      </c>
    </row>
    <row r="655" spans="1:24" ht="60">
      <c r="A655" s="9" t="s">
        <v>1596</v>
      </c>
      <c r="B655" s="9" t="s">
        <v>70</v>
      </c>
      <c r="C655" s="9" t="s">
        <v>316</v>
      </c>
      <c r="D655" s="9" t="s">
        <v>27</v>
      </c>
      <c r="E655" s="9" t="s">
        <v>829</v>
      </c>
      <c r="F655" s="9" t="s">
        <v>829</v>
      </c>
      <c r="G655" s="9" t="s">
        <v>1597</v>
      </c>
      <c r="H655" s="9" t="s">
        <v>1604</v>
      </c>
      <c r="I655" s="9" t="s">
        <v>27</v>
      </c>
      <c r="J655" s="15">
        <v>7358</v>
      </c>
      <c r="K655" s="16" t="s">
        <v>27</v>
      </c>
      <c r="L655" s="9" t="s">
        <v>27</v>
      </c>
      <c r="M655" s="9">
        <v>2013</v>
      </c>
      <c r="N655" s="9" t="s">
        <v>31</v>
      </c>
      <c r="O655" s="9" t="s">
        <v>31</v>
      </c>
      <c r="P655" s="9">
        <v>2035</v>
      </c>
      <c r="Q655" s="9" t="s">
        <v>32</v>
      </c>
      <c r="R655" s="17">
        <v>4.9282818918300002</v>
      </c>
      <c r="S655" s="9">
        <v>2035</v>
      </c>
      <c r="T655" s="9" t="s">
        <v>27</v>
      </c>
      <c r="U655" s="9" t="s">
        <v>1599</v>
      </c>
      <c r="V655" s="9" t="s">
        <v>1600</v>
      </c>
      <c r="W655" s="9"/>
      <c r="X655" s="9" t="s">
        <v>1601</v>
      </c>
    </row>
    <row r="656" spans="1:24" ht="60">
      <c r="A656" s="9" t="s">
        <v>1596</v>
      </c>
      <c r="B656" s="9" t="s">
        <v>70</v>
      </c>
      <c r="C656" s="9" t="s">
        <v>284</v>
      </c>
      <c r="D656" s="9" t="s">
        <v>27</v>
      </c>
      <c r="E656" s="9" t="s">
        <v>1489</v>
      </c>
      <c r="F656" s="9" t="s">
        <v>1489</v>
      </c>
      <c r="G656" s="9" t="s">
        <v>1597</v>
      </c>
      <c r="H656" s="9" t="s">
        <v>1598</v>
      </c>
      <c r="I656" s="9" t="s">
        <v>27</v>
      </c>
      <c r="J656" s="15">
        <v>2557</v>
      </c>
      <c r="K656" s="16" t="s">
        <v>27</v>
      </c>
      <c r="L656" s="9" t="s">
        <v>27</v>
      </c>
      <c r="M656" s="9">
        <v>2013</v>
      </c>
      <c r="N656" s="9" t="s">
        <v>31</v>
      </c>
      <c r="O656" s="9" t="s">
        <v>31</v>
      </c>
      <c r="P656" s="9">
        <v>2035</v>
      </c>
      <c r="Q656" s="9" t="s">
        <v>32</v>
      </c>
      <c r="R656" s="17">
        <v>0.73735172324499998</v>
      </c>
      <c r="S656" s="9">
        <v>2035</v>
      </c>
      <c r="T656" s="9" t="s">
        <v>27</v>
      </c>
      <c r="U656" s="9" t="s">
        <v>1599</v>
      </c>
      <c r="V656" s="9" t="s">
        <v>1600</v>
      </c>
      <c r="W656" s="9"/>
      <c r="X656" s="9" t="s">
        <v>1601</v>
      </c>
    </row>
    <row r="657" spans="1:24" ht="60">
      <c r="A657" s="9" t="s">
        <v>1596</v>
      </c>
      <c r="B657" s="9" t="s">
        <v>70</v>
      </c>
      <c r="C657" s="9" t="s">
        <v>316</v>
      </c>
      <c r="D657" s="9" t="s">
        <v>27</v>
      </c>
      <c r="E657" s="9" t="s">
        <v>1490</v>
      </c>
      <c r="F657" s="9" t="s">
        <v>1490</v>
      </c>
      <c r="G657" s="9" t="s">
        <v>1597</v>
      </c>
      <c r="H657" s="9" t="s">
        <v>1598</v>
      </c>
      <c r="I657" s="9" t="s">
        <v>27</v>
      </c>
      <c r="J657" s="15">
        <v>3097</v>
      </c>
      <c r="K657" s="16" t="s">
        <v>27</v>
      </c>
      <c r="L657" s="9" t="s">
        <v>27</v>
      </c>
      <c r="M657" s="9">
        <v>2013</v>
      </c>
      <c r="N657" s="9" t="s">
        <v>31</v>
      </c>
      <c r="O657" s="9" t="s">
        <v>31</v>
      </c>
      <c r="P657" s="9">
        <v>2035</v>
      </c>
      <c r="Q657" s="9" t="s">
        <v>32</v>
      </c>
      <c r="R657" s="17">
        <v>2.0233289497499998</v>
      </c>
      <c r="S657" s="9">
        <v>2035</v>
      </c>
      <c r="T657" s="9" t="s">
        <v>27</v>
      </c>
      <c r="U657" s="9" t="s">
        <v>1599</v>
      </c>
      <c r="V657" s="9" t="s">
        <v>1600</v>
      </c>
      <c r="W657" s="9"/>
      <c r="X657" s="9" t="s">
        <v>1601</v>
      </c>
    </row>
    <row r="658" spans="1:24" ht="72">
      <c r="A658" s="9" t="s">
        <v>1596</v>
      </c>
      <c r="B658" s="9" t="s">
        <v>70</v>
      </c>
      <c r="C658" s="9" t="s">
        <v>465</v>
      </c>
      <c r="D658" s="9" t="s">
        <v>27</v>
      </c>
      <c r="E658" s="9" t="s">
        <v>1491</v>
      </c>
      <c r="F658" s="9" t="s">
        <v>1491</v>
      </c>
      <c r="G658" s="9" t="s">
        <v>1597</v>
      </c>
      <c r="H658" s="9" t="s">
        <v>1602</v>
      </c>
      <c r="I658" s="9" t="s">
        <v>27</v>
      </c>
      <c r="J658" s="15">
        <v>3284</v>
      </c>
      <c r="K658" s="16" t="s">
        <v>27</v>
      </c>
      <c r="L658" s="9" t="s">
        <v>27</v>
      </c>
      <c r="M658" s="9">
        <v>2013</v>
      </c>
      <c r="N658" s="9" t="s">
        <v>31</v>
      </c>
      <c r="O658" s="9" t="s">
        <v>31</v>
      </c>
      <c r="P658" s="9">
        <v>2035</v>
      </c>
      <c r="Q658" s="9" t="s">
        <v>32</v>
      </c>
      <c r="R658" s="17">
        <v>3.9906049504300003</v>
      </c>
      <c r="S658" s="9">
        <v>2035</v>
      </c>
      <c r="T658" s="9" t="s">
        <v>27</v>
      </c>
      <c r="U658" s="9" t="s">
        <v>1599</v>
      </c>
      <c r="V658" s="9" t="s">
        <v>1600</v>
      </c>
      <c r="W658" s="9"/>
      <c r="X658" s="9" t="s">
        <v>1601</v>
      </c>
    </row>
    <row r="659" spans="1:24" ht="60">
      <c r="A659" s="9" t="s">
        <v>1596</v>
      </c>
      <c r="B659" s="9" t="s">
        <v>70</v>
      </c>
      <c r="C659" s="9" t="s">
        <v>465</v>
      </c>
      <c r="D659" s="9" t="s">
        <v>27</v>
      </c>
      <c r="E659" s="9" t="s">
        <v>1080</v>
      </c>
      <c r="F659" s="9" t="s">
        <v>1080</v>
      </c>
      <c r="G659" s="9" t="s">
        <v>1597</v>
      </c>
      <c r="H659" s="9" t="s">
        <v>1598</v>
      </c>
      <c r="I659" s="9" t="s">
        <v>27</v>
      </c>
      <c r="J659" s="15">
        <v>7341</v>
      </c>
      <c r="K659" s="16" t="s">
        <v>27</v>
      </c>
      <c r="L659" s="9" t="s">
        <v>27</v>
      </c>
      <c r="M659" s="9">
        <v>2013</v>
      </c>
      <c r="N659" s="9" t="s">
        <v>31</v>
      </c>
      <c r="O659" s="9" t="s">
        <v>31</v>
      </c>
      <c r="P659" s="9">
        <v>2035</v>
      </c>
      <c r="Q659" s="9" t="s">
        <v>32</v>
      </c>
      <c r="R659" s="17">
        <v>2.9162543407700001</v>
      </c>
      <c r="S659" s="9">
        <v>2035</v>
      </c>
      <c r="T659" s="9" t="s">
        <v>27</v>
      </c>
      <c r="U659" s="9" t="s">
        <v>1599</v>
      </c>
      <c r="V659" s="9" t="s">
        <v>1600</v>
      </c>
      <c r="W659" s="9"/>
      <c r="X659" s="9" t="s">
        <v>1601</v>
      </c>
    </row>
    <row r="660" spans="1:24" ht="48">
      <c r="A660" s="9" t="s">
        <v>1596</v>
      </c>
      <c r="B660" s="9" t="s">
        <v>70</v>
      </c>
      <c r="C660" s="9" t="s">
        <v>241</v>
      </c>
      <c r="D660" s="9" t="s">
        <v>27</v>
      </c>
      <c r="E660" s="9" t="s">
        <v>1492</v>
      </c>
      <c r="F660" s="9" t="s">
        <v>1492</v>
      </c>
      <c r="G660" s="9" t="s">
        <v>1597</v>
      </c>
      <c r="H660" s="9" t="s">
        <v>1605</v>
      </c>
      <c r="I660" s="9" t="s">
        <v>27</v>
      </c>
      <c r="J660" s="15">
        <v>128489</v>
      </c>
      <c r="K660" s="16" t="s">
        <v>27</v>
      </c>
      <c r="L660" s="9" t="s">
        <v>27</v>
      </c>
      <c r="M660" s="9">
        <v>2013</v>
      </c>
      <c r="N660" s="9" t="s">
        <v>31</v>
      </c>
      <c r="O660" s="9" t="s">
        <v>31</v>
      </c>
      <c r="P660" s="9">
        <v>2035</v>
      </c>
      <c r="Q660" s="9" t="s">
        <v>32</v>
      </c>
      <c r="R660" s="17">
        <v>46.045756686099999</v>
      </c>
      <c r="S660" s="9">
        <v>2035</v>
      </c>
      <c r="T660" s="9" t="s">
        <v>27</v>
      </c>
      <c r="U660" s="9" t="s">
        <v>1599</v>
      </c>
      <c r="V660" s="9" t="s">
        <v>1600</v>
      </c>
      <c r="W660" s="9"/>
      <c r="X660" s="9" t="s">
        <v>1601</v>
      </c>
    </row>
    <row r="661" spans="1:24" ht="60">
      <c r="A661" s="9" t="s">
        <v>1596</v>
      </c>
      <c r="B661" s="9" t="s">
        <v>70</v>
      </c>
      <c r="C661" s="9" t="s">
        <v>252</v>
      </c>
      <c r="D661" s="9" t="s">
        <v>27</v>
      </c>
      <c r="E661" s="9" t="s">
        <v>1493</v>
      </c>
      <c r="F661" s="9" t="s">
        <v>1493</v>
      </c>
      <c r="G661" s="9" t="s">
        <v>1597</v>
      </c>
      <c r="H661" s="9" t="s">
        <v>1598</v>
      </c>
      <c r="I661" s="9" t="s">
        <v>27</v>
      </c>
      <c r="J661" s="15">
        <v>11033</v>
      </c>
      <c r="K661" s="16" t="s">
        <v>27</v>
      </c>
      <c r="L661" s="9" t="s">
        <v>27</v>
      </c>
      <c r="M661" s="9">
        <v>2013</v>
      </c>
      <c r="N661" s="9" t="s">
        <v>31</v>
      </c>
      <c r="O661" s="9" t="s">
        <v>31</v>
      </c>
      <c r="P661" s="9">
        <v>2035</v>
      </c>
      <c r="Q661" s="9" t="s">
        <v>32</v>
      </c>
      <c r="R661" s="17">
        <v>6.3223233139199992</v>
      </c>
      <c r="S661" s="9">
        <v>2035</v>
      </c>
      <c r="T661" s="9" t="s">
        <v>27</v>
      </c>
      <c r="U661" s="9" t="s">
        <v>1599</v>
      </c>
      <c r="V661" s="9" t="s">
        <v>1600</v>
      </c>
      <c r="W661" s="9"/>
      <c r="X661" s="9" t="s">
        <v>1601</v>
      </c>
    </row>
    <row r="662" spans="1:24" ht="72">
      <c r="A662" s="9" t="s">
        <v>1596</v>
      </c>
      <c r="B662" s="9" t="s">
        <v>70</v>
      </c>
      <c r="C662" s="9" t="s">
        <v>157</v>
      </c>
      <c r="D662" s="9" t="s">
        <v>27</v>
      </c>
      <c r="E662" s="9" t="s">
        <v>410</v>
      </c>
      <c r="F662" s="9" t="s">
        <v>410</v>
      </c>
      <c r="G662" s="9" t="s">
        <v>1597</v>
      </c>
      <c r="H662" s="9" t="s">
        <v>1602</v>
      </c>
      <c r="I662" s="9" t="s">
        <v>27</v>
      </c>
      <c r="J662" s="15">
        <v>25512</v>
      </c>
      <c r="K662" s="16" t="s">
        <v>27</v>
      </c>
      <c r="L662" s="9" t="s">
        <v>27</v>
      </c>
      <c r="M662" s="9">
        <v>2013</v>
      </c>
      <c r="N662" s="9" t="s">
        <v>31</v>
      </c>
      <c r="O662" s="9" t="s">
        <v>31</v>
      </c>
      <c r="P662" s="9">
        <v>2035</v>
      </c>
      <c r="Q662" s="9" t="s">
        <v>32</v>
      </c>
      <c r="R662" s="17">
        <v>7.96424567642</v>
      </c>
      <c r="S662" s="9">
        <v>2035</v>
      </c>
      <c r="T662" s="9" t="s">
        <v>27</v>
      </c>
      <c r="U662" s="9" t="s">
        <v>1599</v>
      </c>
      <c r="V662" s="9" t="s">
        <v>1600</v>
      </c>
      <c r="W662" s="9"/>
      <c r="X662" s="9" t="s">
        <v>1601</v>
      </c>
    </row>
    <row r="663" spans="1:24" ht="60">
      <c r="A663" s="9" t="s">
        <v>1596</v>
      </c>
      <c r="B663" s="9" t="s">
        <v>70</v>
      </c>
      <c r="C663" s="9" t="s">
        <v>465</v>
      </c>
      <c r="D663" s="9" t="s">
        <v>27</v>
      </c>
      <c r="E663" s="9" t="s">
        <v>1494</v>
      </c>
      <c r="F663" s="9" t="s">
        <v>1494</v>
      </c>
      <c r="G663" s="9" t="s">
        <v>1597</v>
      </c>
      <c r="H663" s="9" t="s">
        <v>1604</v>
      </c>
      <c r="I663" s="9" t="s">
        <v>27</v>
      </c>
      <c r="J663" s="15">
        <v>35578</v>
      </c>
      <c r="K663" s="16" t="s">
        <v>27</v>
      </c>
      <c r="L663" s="9" t="s">
        <v>27</v>
      </c>
      <c r="M663" s="9">
        <v>2013</v>
      </c>
      <c r="N663" s="9" t="s">
        <v>31</v>
      </c>
      <c r="O663" s="9" t="s">
        <v>31</v>
      </c>
      <c r="P663" s="9">
        <v>2035</v>
      </c>
      <c r="Q663" s="9" t="s">
        <v>32</v>
      </c>
      <c r="R663" s="17">
        <v>12.396175550100001</v>
      </c>
      <c r="S663" s="9">
        <v>2035</v>
      </c>
      <c r="T663" s="9" t="s">
        <v>27</v>
      </c>
      <c r="U663" s="9" t="s">
        <v>1599</v>
      </c>
      <c r="V663" s="9" t="s">
        <v>1600</v>
      </c>
      <c r="W663" s="9"/>
      <c r="X663" s="9" t="s">
        <v>1601</v>
      </c>
    </row>
    <row r="664" spans="1:24" ht="60">
      <c r="A664" s="9" t="s">
        <v>1596</v>
      </c>
      <c r="B664" s="9" t="s">
        <v>70</v>
      </c>
      <c r="C664" s="9" t="s">
        <v>465</v>
      </c>
      <c r="D664" s="9" t="s">
        <v>27</v>
      </c>
      <c r="E664" s="9" t="s">
        <v>1495</v>
      </c>
      <c r="F664" s="9" t="s">
        <v>1495</v>
      </c>
      <c r="G664" s="9" t="s">
        <v>1597</v>
      </c>
      <c r="H664" s="9" t="s">
        <v>1598</v>
      </c>
      <c r="I664" s="9" t="s">
        <v>27</v>
      </c>
      <c r="J664" s="15">
        <v>5581</v>
      </c>
      <c r="K664" s="16" t="s">
        <v>27</v>
      </c>
      <c r="L664" s="9" t="s">
        <v>27</v>
      </c>
      <c r="M664" s="9">
        <v>2013</v>
      </c>
      <c r="N664" s="9" t="s">
        <v>31</v>
      </c>
      <c r="O664" s="9" t="s">
        <v>31</v>
      </c>
      <c r="P664" s="9">
        <v>2035</v>
      </c>
      <c r="Q664" s="9" t="s">
        <v>32</v>
      </c>
      <c r="R664" s="17">
        <v>2.6925138793000003</v>
      </c>
      <c r="S664" s="9">
        <v>2035</v>
      </c>
      <c r="T664" s="9" t="s">
        <v>27</v>
      </c>
      <c r="U664" s="9" t="s">
        <v>1599</v>
      </c>
      <c r="V664" s="9" t="s">
        <v>1600</v>
      </c>
      <c r="W664" s="9"/>
      <c r="X664" s="9" t="s">
        <v>1601</v>
      </c>
    </row>
    <row r="665" spans="1:24" ht="60">
      <c r="A665" s="9" t="s">
        <v>1596</v>
      </c>
      <c r="B665" s="9" t="s">
        <v>70</v>
      </c>
      <c r="C665" s="9" t="s">
        <v>323</v>
      </c>
      <c r="D665" s="9" t="s">
        <v>27</v>
      </c>
      <c r="E665" s="9" t="s">
        <v>831</v>
      </c>
      <c r="F665" s="9" t="s">
        <v>831</v>
      </c>
      <c r="G665" s="9" t="s">
        <v>1597</v>
      </c>
      <c r="H665" s="9" t="s">
        <v>1598</v>
      </c>
      <c r="I665" s="9" t="s">
        <v>27</v>
      </c>
      <c r="J665" s="15">
        <v>27020</v>
      </c>
      <c r="K665" s="16" t="s">
        <v>27</v>
      </c>
      <c r="L665" s="9" t="s">
        <v>27</v>
      </c>
      <c r="M665" s="9">
        <v>2013</v>
      </c>
      <c r="N665" s="9" t="s">
        <v>31</v>
      </c>
      <c r="O665" s="9" t="s">
        <v>31</v>
      </c>
      <c r="P665" s="9">
        <v>2035</v>
      </c>
      <c r="Q665" s="9" t="s">
        <v>32</v>
      </c>
      <c r="R665" s="17">
        <v>10.118099498899999</v>
      </c>
      <c r="S665" s="9">
        <v>2035</v>
      </c>
      <c r="T665" s="9" t="s">
        <v>27</v>
      </c>
      <c r="U665" s="9" t="s">
        <v>1599</v>
      </c>
      <c r="V665" s="9" t="s">
        <v>1600</v>
      </c>
      <c r="W665" s="9"/>
      <c r="X665" s="9" t="s">
        <v>1601</v>
      </c>
    </row>
    <row r="666" spans="1:24" ht="48">
      <c r="A666" s="9" t="s">
        <v>1596</v>
      </c>
      <c r="B666" s="9" t="s">
        <v>70</v>
      </c>
      <c r="C666" s="9" t="s">
        <v>468</v>
      </c>
      <c r="D666" s="9" t="s">
        <v>27</v>
      </c>
      <c r="E666" s="9" t="s">
        <v>1082</v>
      </c>
      <c r="F666" s="9" t="s">
        <v>1082</v>
      </c>
      <c r="G666" s="9" t="s">
        <v>1597</v>
      </c>
      <c r="H666" s="9" t="s">
        <v>1605</v>
      </c>
      <c r="I666" s="9" t="s">
        <v>27</v>
      </c>
      <c r="J666" s="15">
        <v>5344</v>
      </c>
      <c r="K666" s="16" t="s">
        <v>27</v>
      </c>
      <c r="L666" s="9" t="s">
        <v>27</v>
      </c>
      <c r="M666" s="9">
        <v>2013</v>
      </c>
      <c r="N666" s="9" t="s">
        <v>31</v>
      </c>
      <c r="O666" s="9" t="s">
        <v>31</v>
      </c>
      <c r="P666" s="9">
        <v>2035</v>
      </c>
      <c r="Q666" s="9" t="s">
        <v>32</v>
      </c>
      <c r="R666" s="17">
        <v>5.6093539850600003</v>
      </c>
      <c r="S666" s="9">
        <v>2035</v>
      </c>
      <c r="T666" s="9" t="s">
        <v>27</v>
      </c>
      <c r="U666" s="9" t="s">
        <v>1599</v>
      </c>
      <c r="V666" s="9" t="s">
        <v>1600</v>
      </c>
      <c r="W666" s="9"/>
      <c r="X666" s="9" t="s">
        <v>1601</v>
      </c>
    </row>
    <row r="667" spans="1:24" ht="60">
      <c r="A667" s="9" t="s">
        <v>1596</v>
      </c>
      <c r="B667" s="9" t="s">
        <v>70</v>
      </c>
      <c r="C667" s="9" t="s">
        <v>294</v>
      </c>
      <c r="D667" s="9" t="s">
        <v>27</v>
      </c>
      <c r="E667" s="9" t="s">
        <v>1496</v>
      </c>
      <c r="F667" s="9" t="s">
        <v>1496</v>
      </c>
      <c r="G667" s="9" t="s">
        <v>1597</v>
      </c>
      <c r="H667" s="9" t="s">
        <v>1598</v>
      </c>
      <c r="I667" s="9" t="s">
        <v>27</v>
      </c>
      <c r="J667" s="15">
        <v>2211</v>
      </c>
      <c r="K667" s="16" t="s">
        <v>27</v>
      </c>
      <c r="L667" s="9" t="s">
        <v>27</v>
      </c>
      <c r="M667" s="9">
        <v>2013</v>
      </c>
      <c r="N667" s="9" t="s">
        <v>31</v>
      </c>
      <c r="O667" s="9" t="s">
        <v>31</v>
      </c>
      <c r="P667" s="9">
        <v>2035</v>
      </c>
      <c r="Q667" s="9" t="s">
        <v>32</v>
      </c>
      <c r="R667" s="17">
        <v>1.6601929843999998</v>
      </c>
      <c r="S667" s="9">
        <v>2035</v>
      </c>
      <c r="T667" s="9" t="s">
        <v>27</v>
      </c>
      <c r="U667" s="9" t="s">
        <v>1599</v>
      </c>
      <c r="V667" s="9" t="s">
        <v>1600</v>
      </c>
      <c r="W667" s="9"/>
      <c r="X667" s="9" t="s">
        <v>1601</v>
      </c>
    </row>
    <row r="668" spans="1:24" ht="60">
      <c r="A668" s="9" t="s">
        <v>1596</v>
      </c>
      <c r="B668" s="9" t="s">
        <v>70</v>
      </c>
      <c r="C668" s="9" t="s">
        <v>316</v>
      </c>
      <c r="D668" s="9" t="s">
        <v>27</v>
      </c>
      <c r="E668" s="9" t="s">
        <v>1497</v>
      </c>
      <c r="F668" s="9" t="s">
        <v>1497</v>
      </c>
      <c r="G668" s="9" t="s">
        <v>1597</v>
      </c>
      <c r="H668" s="9" t="s">
        <v>1598</v>
      </c>
      <c r="I668" s="9" t="s">
        <v>27</v>
      </c>
      <c r="J668" s="15">
        <v>2179</v>
      </c>
      <c r="K668" s="16" t="s">
        <v>27</v>
      </c>
      <c r="L668" s="9" t="s">
        <v>27</v>
      </c>
      <c r="M668" s="9">
        <v>2013</v>
      </c>
      <c r="N668" s="9" t="s">
        <v>31</v>
      </c>
      <c r="O668" s="9" t="s">
        <v>31</v>
      </c>
      <c r="P668" s="9">
        <v>2035</v>
      </c>
      <c r="Q668" s="9" t="s">
        <v>32</v>
      </c>
      <c r="R668" s="17">
        <v>1.1869301699500001</v>
      </c>
      <c r="S668" s="9">
        <v>2035</v>
      </c>
      <c r="T668" s="9" t="s">
        <v>27</v>
      </c>
      <c r="U668" s="9" t="s">
        <v>1599</v>
      </c>
      <c r="V668" s="9" t="s">
        <v>1600</v>
      </c>
      <c r="W668" s="9"/>
      <c r="X668" s="9" t="s">
        <v>1601</v>
      </c>
    </row>
    <row r="669" spans="1:24" ht="60">
      <c r="A669" s="9" t="s">
        <v>1596</v>
      </c>
      <c r="B669" s="9" t="s">
        <v>70</v>
      </c>
      <c r="C669" s="9" t="s">
        <v>234</v>
      </c>
      <c r="D669" s="9" t="s">
        <v>27</v>
      </c>
      <c r="E669" s="9" t="s">
        <v>1498</v>
      </c>
      <c r="F669" s="9" t="s">
        <v>1498</v>
      </c>
      <c r="G669" s="9" t="s">
        <v>1597</v>
      </c>
      <c r="H669" s="9" t="s">
        <v>1598</v>
      </c>
      <c r="I669" s="9" t="s">
        <v>27</v>
      </c>
      <c r="J669" s="15">
        <v>8304</v>
      </c>
      <c r="K669" s="16" t="s">
        <v>27</v>
      </c>
      <c r="L669" s="9" t="s">
        <v>27</v>
      </c>
      <c r="M669" s="9">
        <v>2013</v>
      </c>
      <c r="N669" s="9" t="s">
        <v>31</v>
      </c>
      <c r="O669" s="9" t="s">
        <v>31</v>
      </c>
      <c r="P669" s="9">
        <v>2035</v>
      </c>
      <c r="Q669" s="9" t="s">
        <v>32</v>
      </c>
      <c r="R669" s="17">
        <v>3.6402958935500003</v>
      </c>
      <c r="S669" s="9">
        <v>2035</v>
      </c>
      <c r="T669" s="9" t="s">
        <v>27</v>
      </c>
      <c r="U669" s="9" t="s">
        <v>1599</v>
      </c>
      <c r="V669" s="9" t="s">
        <v>1600</v>
      </c>
      <c r="W669" s="9"/>
      <c r="X669" s="9" t="s">
        <v>1601</v>
      </c>
    </row>
    <row r="670" spans="1:24" ht="72">
      <c r="A670" s="9" t="s">
        <v>1596</v>
      </c>
      <c r="B670" s="9" t="s">
        <v>70</v>
      </c>
      <c r="C670" s="9" t="s">
        <v>465</v>
      </c>
      <c r="D670" s="9" t="s">
        <v>27</v>
      </c>
      <c r="E670" s="9" t="s">
        <v>1084</v>
      </c>
      <c r="F670" s="9" t="s">
        <v>1084</v>
      </c>
      <c r="G670" s="9" t="s">
        <v>1597</v>
      </c>
      <c r="H670" s="9" t="s">
        <v>1602</v>
      </c>
      <c r="I670" s="9" t="s">
        <v>27</v>
      </c>
      <c r="J670" s="15">
        <v>2083</v>
      </c>
      <c r="K670" s="16" t="s">
        <v>27</v>
      </c>
      <c r="L670" s="9" t="s">
        <v>27</v>
      </c>
      <c r="M670" s="9">
        <v>2013</v>
      </c>
      <c r="N670" s="9" t="s">
        <v>31</v>
      </c>
      <c r="O670" s="9" t="s">
        <v>31</v>
      </c>
      <c r="P670" s="9">
        <v>2035</v>
      </c>
      <c r="Q670" s="9" t="s">
        <v>32</v>
      </c>
      <c r="R670" s="17">
        <v>1.9033081267299998</v>
      </c>
      <c r="S670" s="9">
        <v>2035</v>
      </c>
      <c r="T670" s="9" t="s">
        <v>27</v>
      </c>
      <c r="U670" s="9" t="s">
        <v>1599</v>
      </c>
      <c r="V670" s="9" t="s">
        <v>1600</v>
      </c>
      <c r="W670" s="9"/>
      <c r="X670" s="9" t="s">
        <v>1601</v>
      </c>
    </row>
    <row r="671" spans="1:24" ht="60">
      <c r="A671" s="9" t="s">
        <v>1596</v>
      </c>
      <c r="B671" s="9" t="s">
        <v>70</v>
      </c>
      <c r="C671" s="9" t="s">
        <v>346</v>
      </c>
      <c r="D671" s="9" t="s">
        <v>27</v>
      </c>
      <c r="E671" s="9" t="s">
        <v>833</v>
      </c>
      <c r="F671" s="9" t="s">
        <v>833</v>
      </c>
      <c r="G671" s="9" t="s">
        <v>1597</v>
      </c>
      <c r="H671" s="9" t="s">
        <v>1604</v>
      </c>
      <c r="I671" s="9" t="s">
        <v>27</v>
      </c>
      <c r="J671" s="15">
        <v>2038</v>
      </c>
      <c r="K671" s="16" t="s">
        <v>27</v>
      </c>
      <c r="L671" s="9" t="s">
        <v>27</v>
      </c>
      <c r="M671" s="9">
        <v>2013</v>
      </c>
      <c r="N671" s="9" t="s">
        <v>31</v>
      </c>
      <c r="O671" s="9" t="s">
        <v>31</v>
      </c>
      <c r="P671" s="9">
        <v>2035</v>
      </c>
      <c r="Q671" s="9" t="s">
        <v>32</v>
      </c>
      <c r="R671" s="17">
        <v>1.5364056066</v>
      </c>
      <c r="S671" s="9">
        <v>2035</v>
      </c>
      <c r="T671" s="9" t="s">
        <v>27</v>
      </c>
      <c r="U671" s="9" t="s">
        <v>1599</v>
      </c>
      <c r="V671" s="9" t="s">
        <v>1600</v>
      </c>
      <c r="W671" s="9"/>
      <c r="X671" s="9" t="s">
        <v>1601</v>
      </c>
    </row>
    <row r="672" spans="1:24" ht="60">
      <c r="A672" s="9" t="s">
        <v>1596</v>
      </c>
      <c r="B672" s="9" t="s">
        <v>70</v>
      </c>
      <c r="C672" s="9" t="s">
        <v>136</v>
      </c>
      <c r="D672" s="9" t="s">
        <v>27</v>
      </c>
      <c r="E672" s="9" t="s">
        <v>1086</v>
      </c>
      <c r="F672" s="9" t="s">
        <v>1086</v>
      </c>
      <c r="G672" s="9" t="s">
        <v>1597</v>
      </c>
      <c r="H672" s="9" t="s">
        <v>1598</v>
      </c>
      <c r="I672" s="9" t="s">
        <v>27</v>
      </c>
      <c r="J672" s="15">
        <v>2870</v>
      </c>
      <c r="K672" s="16" t="s">
        <v>27</v>
      </c>
      <c r="L672" s="9" t="s">
        <v>27</v>
      </c>
      <c r="M672" s="9">
        <v>2013</v>
      </c>
      <c r="N672" s="9" t="s">
        <v>31</v>
      </c>
      <c r="O672" s="9" t="s">
        <v>31</v>
      </c>
      <c r="P672" s="9">
        <v>2035</v>
      </c>
      <c r="Q672" s="9" t="s">
        <v>32</v>
      </c>
      <c r="R672" s="17">
        <v>1.3398428468500001</v>
      </c>
      <c r="S672" s="9">
        <v>2035</v>
      </c>
      <c r="T672" s="9" t="s">
        <v>27</v>
      </c>
      <c r="U672" s="9" t="s">
        <v>1599</v>
      </c>
      <c r="V672" s="9" t="s">
        <v>1600</v>
      </c>
      <c r="W672" s="9"/>
      <c r="X672" s="9" t="s">
        <v>1601</v>
      </c>
    </row>
    <row r="673" spans="1:24" ht="60">
      <c r="A673" s="9" t="s">
        <v>1596</v>
      </c>
      <c r="B673" s="9" t="s">
        <v>70</v>
      </c>
      <c r="C673" s="9" t="s">
        <v>372</v>
      </c>
      <c r="D673" s="9" t="s">
        <v>27</v>
      </c>
      <c r="E673" s="9" t="s">
        <v>835</v>
      </c>
      <c r="F673" s="9" t="s">
        <v>835</v>
      </c>
      <c r="G673" s="9" t="s">
        <v>1597</v>
      </c>
      <c r="H673" s="9" t="s">
        <v>1598</v>
      </c>
      <c r="I673" s="9" t="s">
        <v>27</v>
      </c>
      <c r="J673" s="15">
        <v>2205</v>
      </c>
      <c r="K673" s="16" t="s">
        <v>27</v>
      </c>
      <c r="L673" s="9" t="s">
        <v>27</v>
      </c>
      <c r="M673" s="9">
        <v>2013</v>
      </c>
      <c r="N673" s="9" t="s">
        <v>31</v>
      </c>
      <c r="O673" s="9" t="s">
        <v>31</v>
      </c>
      <c r="P673" s="9">
        <v>2035</v>
      </c>
      <c r="Q673" s="9" t="s">
        <v>32</v>
      </c>
      <c r="R673" s="17">
        <v>3.99467338978</v>
      </c>
      <c r="S673" s="9">
        <v>2035</v>
      </c>
      <c r="T673" s="9" t="s">
        <v>27</v>
      </c>
      <c r="U673" s="9" t="s">
        <v>1599</v>
      </c>
      <c r="V673" s="9" t="s">
        <v>1600</v>
      </c>
      <c r="W673" s="9"/>
      <c r="X673" s="9" t="s">
        <v>1601</v>
      </c>
    </row>
    <row r="674" spans="1:24" ht="60">
      <c r="A674" s="9" t="s">
        <v>1596</v>
      </c>
      <c r="B674" s="9" t="s">
        <v>70</v>
      </c>
      <c r="C674" s="9" t="s">
        <v>1177</v>
      </c>
      <c r="D674" s="9" t="s">
        <v>27</v>
      </c>
      <c r="E674" s="9" t="s">
        <v>1499</v>
      </c>
      <c r="F674" s="9" t="s">
        <v>1499</v>
      </c>
      <c r="G674" s="9" t="s">
        <v>1597</v>
      </c>
      <c r="H674" s="9" t="s">
        <v>1598</v>
      </c>
      <c r="I674" s="9" t="s">
        <v>27</v>
      </c>
      <c r="J674" s="15">
        <v>4192</v>
      </c>
      <c r="K674" s="16" t="s">
        <v>27</v>
      </c>
      <c r="L674" s="9" t="s">
        <v>27</v>
      </c>
      <c r="M674" s="9">
        <v>2013</v>
      </c>
      <c r="N674" s="9" t="s">
        <v>31</v>
      </c>
      <c r="O674" s="9" t="s">
        <v>31</v>
      </c>
      <c r="P674" s="9">
        <v>2035</v>
      </c>
      <c r="Q674" s="9" t="s">
        <v>32</v>
      </c>
      <c r="R674" s="17">
        <v>3.2609552437700002</v>
      </c>
      <c r="S674" s="9">
        <v>2035</v>
      </c>
      <c r="T674" s="9" t="s">
        <v>27</v>
      </c>
      <c r="U674" s="9" t="s">
        <v>1599</v>
      </c>
      <c r="V674" s="9" t="s">
        <v>1600</v>
      </c>
      <c r="W674" s="9"/>
      <c r="X674" s="9" t="s">
        <v>1601</v>
      </c>
    </row>
    <row r="675" spans="1:24" ht="60">
      <c r="A675" s="9" t="s">
        <v>1596</v>
      </c>
      <c r="B675" s="9" t="s">
        <v>70</v>
      </c>
      <c r="C675" s="9" t="s">
        <v>112</v>
      </c>
      <c r="D675" s="9" t="s">
        <v>27</v>
      </c>
      <c r="E675" s="9" t="s">
        <v>1500</v>
      </c>
      <c r="F675" s="9" t="s">
        <v>1500</v>
      </c>
      <c r="G675" s="9" t="s">
        <v>1597</v>
      </c>
      <c r="H675" s="9" t="s">
        <v>1598</v>
      </c>
      <c r="I675" s="9" t="s">
        <v>27</v>
      </c>
      <c r="J675" s="15">
        <v>14087</v>
      </c>
      <c r="K675" s="16" t="s">
        <v>27</v>
      </c>
      <c r="L675" s="9" t="s">
        <v>27</v>
      </c>
      <c r="M675" s="9">
        <v>2013</v>
      </c>
      <c r="N675" s="9" t="s">
        <v>31</v>
      </c>
      <c r="O675" s="9" t="s">
        <v>31</v>
      </c>
      <c r="P675" s="9">
        <v>2035</v>
      </c>
      <c r="Q675" s="9" t="s">
        <v>32</v>
      </c>
      <c r="R675" s="17">
        <v>8.8355089805500011</v>
      </c>
      <c r="S675" s="9">
        <v>2035</v>
      </c>
      <c r="T675" s="9" t="s">
        <v>27</v>
      </c>
      <c r="U675" s="9" t="s">
        <v>1599</v>
      </c>
      <c r="V675" s="9" t="s">
        <v>1600</v>
      </c>
      <c r="W675" s="9"/>
      <c r="X675" s="9" t="s">
        <v>1601</v>
      </c>
    </row>
    <row r="676" spans="1:24" ht="60">
      <c r="A676" s="9" t="s">
        <v>1596</v>
      </c>
      <c r="B676" s="9" t="s">
        <v>70</v>
      </c>
      <c r="C676" s="9" t="s">
        <v>241</v>
      </c>
      <c r="D676" s="9" t="s">
        <v>27</v>
      </c>
      <c r="E676" s="9" t="s">
        <v>1501</v>
      </c>
      <c r="F676" s="9" t="s">
        <v>1501</v>
      </c>
      <c r="G676" s="9" t="s">
        <v>1597</v>
      </c>
      <c r="H676" s="9" t="s">
        <v>1606</v>
      </c>
      <c r="I676" s="9" t="s">
        <v>27</v>
      </c>
      <c r="J676" s="15">
        <v>212121</v>
      </c>
      <c r="K676" s="16" t="s">
        <v>27</v>
      </c>
      <c r="L676" s="9" t="s">
        <v>27</v>
      </c>
      <c r="M676" s="9">
        <v>2013</v>
      </c>
      <c r="N676" s="9" t="s">
        <v>31</v>
      </c>
      <c r="O676" s="9" t="s">
        <v>31</v>
      </c>
      <c r="P676" s="9">
        <v>2035</v>
      </c>
      <c r="Q676" s="9" t="s">
        <v>32</v>
      </c>
      <c r="R676" s="17">
        <v>95.636553982600006</v>
      </c>
      <c r="S676" s="9">
        <v>2035</v>
      </c>
      <c r="T676" s="9" t="s">
        <v>27</v>
      </c>
      <c r="U676" s="9" t="s">
        <v>1599</v>
      </c>
      <c r="V676" s="9" t="s">
        <v>1600</v>
      </c>
      <c r="W676" s="9"/>
      <c r="X676" s="9" t="s">
        <v>1601</v>
      </c>
    </row>
    <row r="677" spans="1:24" ht="60">
      <c r="A677" s="9" t="s">
        <v>1596</v>
      </c>
      <c r="B677" s="9" t="s">
        <v>70</v>
      </c>
      <c r="C677" s="9" t="s">
        <v>346</v>
      </c>
      <c r="D677" s="9" t="s">
        <v>27</v>
      </c>
      <c r="E677" s="9" t="s">
        <v>1502</v>
      </c>
      <c r="F677" s="9" t="s">
        <v>1502</v>
      </c>
      <c r="G677" s="9" t="s">
        <v>1597</v>
      </c>
      <c r="H677" s="9" t="s">
        <v>1604</v>
      </c>
      <c r="I677" s="9" t="s">
        <v>27</v>
      </c>
      <c r="J677" s="15">
        <v>10231</v>
      </c>
      <c r="K677" s="16" t="s">
        <v>27</v>
      </c>
      <c r="L677" s="9" t="s">
        <v>27</v>
      </c>
      <c r="M677" s="9">
        <v>2013</v>
      </c>
      <c r="N677" s="9" t="s">
        <v>31</v>
      </c>
      <c r="O677" s="9" t="s">
        <v>31</v>
      </c>
      <c r="P677" s="9">
        <v>2035</v>
      </c>
      <c r="Q677" s="9" t="s">
        <v>32</v>
      </c>
      <c r="R677" s="17">
        <v>5.3761411937999997</v>
      </c>
      <c r="S677" s="9">
        <v>2035</v>
      </c>
      <c r="T677" s="9" t="s">
        <v>27</v>
      </c>
      <c r="U677" s="9" t="s">
        <v>1599</v>
      </c>
      <c r="V677" s="9" t="s">
        <v>1600</v>
      </c>
      <c r="W677" s="9"/>
      <c r="X677" s="9" t="s">
        <v>1601</v>
      </c>
    </row>
    <row r="678" spans="1:24" ht="60">
      <c r="A678" s="9" t="s">
        <v>1596</v>
      </c>
      <c r="B678" s="9" t="s">
        <v>70</v>
      </c>
      <c r="C678" s="9" t="s">
        <v>252</v>
      </c>
      <c r="D678" s="9" t="s">
        <v>27</v>
      </c>
      <c r="E678" s="9" t="s">
        <v>1503</v>
      </c>
      <c r="F678" s="9" t="s">
        <v>1503</v>
      </c>
      <c r="G678" s="9" t="s">
        <v>1597</v>
      </c>
      <c r="H678" s="9" t="s">
        <v>1598</v>
      </c>
      <c r="I678" s="9" t="s">
        <v>27</v>
      </c>
      <c r="J678" s="15">
        <v>6710</v>
      </c>
      <c r="K678" s="16" t="s">
        <v>27</v>
      </c>
      <c r="L678" s="9" t="s">
        <v>27</v>
      </c>
      <c r="M678" s="9">
        <v>2013</v>
      </c>
      <c r="N678" s="9" t="s">
        <v>31</v>
      </c>
      <c r="O678" s="9" t="s">
        <v>31</v>
      </c>
      <c r="P678" s="9">
        <v>2035</v>
      </c>
      <c r="Q678" s="9" t="s">
        <v>32</v>
      </c>
      <c r="R678" s="17">
        <v>3.6583055555599997</v>
      </c>
      <c r="S678" s="9">
        <v>2035</v>
      </c>
      <c r="T678" s="9" t="s">
        <v>27</v>
      </c>
      <c r="U678" s="9" t="s">
        <v>1599</v>
      </c>
      <c r="V678" s="9" t="s">
        <v>1600</v>
      </c>
      <c r="W678" s="9"/>
      <c r="X678" s="9" t="s">
        <v>1601</v>
      </c>
    </row>
    <row r="679" spans="1:24" ht="60">
      <c r="A679" s="9" t="s">
        <v>1596</v>
      </c>
      <c r="B679" s="9" t="s">
        <v>70</v>
      </c>
      <c r="C679" s="9" t="s">
        <v>465</v>
      </c>
      <c r="D679" s="9" t="s">
        <v>27</v>
      </c>
      <c r="E679" s="9" t="s">
        <v>1504</v>
      </c>
      <c r="F679" s="9" t="s">
        <v>1504</v>
      </c>
      <c r="G679" s="9" t="s">
        <v>1597</v>
      </c>
      <c r="H679" s="9" t="s">
        <v>1598</v>
      </c>
      <c r="I679" s="9" t="s">
        <v>27</v>
      </c>
      <c r="J679" s="15">
        <v>3478</v>
      </c>
      <c r="K679" s="16" t="s">
        <v>27</v>
      </c>
      <c r="L679" s="9" t="s">
        <v>27</v>
      </c>
      <c r="M679" s="9">
        <v>2013</v>
      </c>
      <c r="N679" s="9" t="s">
        <v>31</v>
      </c>
      <c r="O679" s="9" t="s">
        <v>31</v>
      </c>
      <c r="P679" s="9">
        <v>2035</v>
      </c>
      <c r="Q679" s="9" t="s">
        <v>32</v>
      </c>
      <c r="R679" s="17">
        <v>1.3731237842499999</v>
      </c>
      <c r="S679" s="9">
        <v>2035</v>
      </c>
      <c r="T679" s="9" t="s">
        <v>27</v>
      </c>
      <c r="U679" s="9" t="s">
        <v>1599</v>
      </c>
      <c r="V679" s="9" t="s">
        <v>1600</v>
      </c>
      <c r="W679" s="9"/>
      <c r="X679" s="9" t="s">
        <v>1601</v>
      </c>
    </row>
    <row r="680" spans="1:24" ht="48">
      <c r="A680" s="9" t="s">
        <v>1596</v>
      </c>
      <c r="B680" s="9" t="s">
        <v>70</v>
      </c>
      <c r="C680" s="9" t="s">
        <v>136</v>
      </c>
      <c r="D680" s="9" t="s">
        <v>27</v>
      </c>
      <c r="E680" s="9" t="s">
        <v>1505</v>
      </c>
      <c r="F680" s="9" t="s">
        <v>1505</v>
      </c>
      <c r="G680" s="9" t="s">
        <v>1597</v>
      </c>
      <c r="H680" s="9" t="s">
        <v>1603</v>
      </c>
      <c r="I680" s="9" t="s">
        <v>27</v>
      </c>
      <c r="J680" s="15">
        <v>10903</v>
      </c>
      <c r="K680" s="16" t="s">
        <v>27</v>
      </c>
      <c r="L680" s="9" t="s">
        <v>27</v>
      </c>
      <c r="M680" s="9">
        <v>2013</v>
      </c>
      <c r="N680" s="9" t="s">
        <v>31</v>
      </c>
      <c r="O680" s="9" t="s">
        <v>31</v>
      </c>
      <c r="P680" s="9">
        <v>2035</v>
      </c>
      <c r="Q680" s="9" t="s">
        <v>32</v>
      </c>
      <c r="R680" s="17">
        <v>7.2994004448499998</v>
      </c>
      <c r="S680" s="9">
        <v>2035</v>
      </c>
      <c r="T680" s="9" t="s">
        <v>27</v>
      </c>
      <c r="U680" s="9" t="s">
        <v>1599</v>
      </c>
      <c r="V680" s="9" t="s">
        <v>1600</v>
      </c>
      <c r="W680" s="9"/>
      <c r="X680" s="9" t="s">
        <v>1601</v>
      </c>
    </row>
    <row r="681" spans="1:24" ht="72">
      <c r="A681" s="9" t="s">
        <v>1596</v>
      </c>
      <c r="B681" s="9" t="s">
        <v>70</v>
      </c>
      <c r="C681" s="9" t="s">
        <v>270</v>
      </c>
      <c r="D681" s="9" t="s">
        <v>27</v>
      </c>
      <c r="E681" s="9" t="s">
        <v>1509</v>
      </c>
      <c r="F681" s="9" t="s">
        <v>1509</v>
      </c>
      <c r="G681" s="9" t="s">
        <v>1597</v>
      </c>
      <c r="H681" s="9" t="s">
        <v>1602</v>
      </c>
      <c r="I681" s="9" t="s">
        <v>27</v>
      </c>
      <c r="J681" s="15">
        <v>5267</v>
      </c>
      <c r="K681" s="16" t="s">
        <v>27</v>
      </c>
      <c r="L681" s="9" t="s">
        <v>27</v>
      </c>
      <c r="M681" s="9">
        <v>2013</v>
      </c>
      <c r="N681" s="9" t="s">
        <v>31</v>
      </c>
      <c r="O681" s="9" t="s">
        <v>31</v>
      </c>
      <c r="P681" s="9">
        <v>2035</v>
      </c>
      <c r="Q681" s="9" t="s">
        <v>32</v>
      </c>
      <c r="R681" s="17">
        <v>0.27239341813900003</v>
      </c>
      <c r="S681" s="9">
        <v>2035</v>
      </c>
      <c r="T681" s="9" t="s">
        <v>27</v>
      </c>
      <c r="U681" s="9" t="s">
        <v>1599</v>
      </c>
      <c r="V681" s="9" t="s">
        <v>1600</v>
      </c>
      <c r="W681" s="9"/>
      <c r="X681" s="9" t="s">
        <v>1601</v>
      </c>
    </row>
    <row r="682" spans="1:24" ht="60">
      <c r="A682" s="9" t="s">
        <v>1596</v>
      </c>
      <c r="B682" s="9" t="s">
        <v>70</v>
      </c>
      <c r="C682" s="9" t="s">
        <v>316</v>
      </c>
      <c r="D682" s="9" t="s">
        <v>27</v>
      </c>
      <c r="E682" s="9" t="s">
        <v>837</v>
      </c>
      <c r="F682" s="9" t="s">
        <v>837</v>
      </c>
      <c r="G682" s="9" t="s">
        <v>1597</v>
      </c>
      <c r="H682" s="9" t="s">
        <v>1598</v>
      </c>
      <c r="I682" s="9" t="s">
        <v>27</v>
      </c>
      <c r="J682" s="15">
        <v>3182</v>
      </c>
      <c r="K682" s="16" t="s">
        <v>27</v>
      </c>
      <c r="L682" s="9" t="s">
        <v>27</v>
      </c>
      <c r="M682" s="9">
        <v>2013</v>
      </c>
      <c r="N682" s="9" t="s">
        <v>31</v>
      </c>
      <c r="O682" s="9" t="s">
        <v>31</v>
      </c>
      <c r="P682" s="9">
        <v>2035</v>
      </c>
      <c r="Q682" s="9" t="s">
        <v>32</v>
      </c>
      <c r="R682" s="17">
        <v>1.56480297918</v>
      </c>
      <c r="S682" s="9">
        <v>2035</v>
      </c>
      <c r="T682" s="9" t="s">
        <v>27</v>
      </c>
      <c r="U682" s="9" t="s">
        <v>1599</v>
      </c>
      <c r="V682" s="9" t="s">
        <v>1600</v>
      </c>
      <c r="W682" s="9"/>
      <c r="X682" s="9" t="s">
        <v>1601</v>
      </c>
    </row>
    <row r="683" spans="1:24" ht="72">
      <c r="A683" s="9" t="s">
        <v>1596</v>
      </c>
      <c r="B683" s="9" t="s">
        <v>70</v>
      </c>
      <c r="C683" s="9" t="s">
        <v>241</v>
      </c>
      <c r="D683" s="9" t="s">
        <v>27</v>
      </c>
      <c r="E683" s="9" t="s">
        <v>839</v>
      </c>
      <c r="F683" s="9" t="s">
        <v>839</v>
      </c>
      <c r="G683" s="9" t="s">
        <v>1597</v>
      </c>
      <c r="H683" s="9" t="s">
        <v>1602</v>
      </c>
      <c r="I683" s="9" t="s">
        <v>27</v>
      </c>
      <c r="J683" s="15">
        <v>3672</v>
      </c>
      <c r="K683" s="16" t="s">
        <v>27</v>
      </c>
      <c r="L683" s="9" t="s">
        <v>27</v>
      </c>
      <c r="M683" s="9">
        <v>2013</v>
      </c>
      <c r="N683" s="9" t="s">
        <v>31</v>
      </c>
      <c r="O683" s="9" t="s">
        <v>31</v>
      </c>
      <c r="P683" s="9">
        <v>2035</v>
      </c>
      <c r="Q683" s="9" t="s">
        <v>32</v>
      </c>
      <c r="R683" s="17">
        <v>1.47546692605</v>
      </c>
      <c r="S683" s="9">
        <v>2035</v>
      </c>
      <c r="T683" s="9" t="s">
        <v>27</v>
      </c>
      <c r="U683" s="9" t="s">
        <v>1599</v>
      </c>
      <c r="V683" s="9" t="s">
        <v>1600</v>
      </c>
      <c r="W683" s="9"/>
      <c r="X683" s="9" t="s">
        <v>1601</v>
      </c>
    </row>
    <row r="684" spans="1:24" ht="60">
      <c r="A684" s="9" t="s">
        <v>1596</v>
      </c>
      <c r="B684" s="9" t="s">
        <v>70</v>
      </c>
      <c r="C684" s="9" t="s">
        <v>294</v>
      </c>
      <c r="D684" s="9" t="s">
        <v>27</v>
      </c>
      <c r="E684" s="9" t="s">
        <v>1510</v>
      </c>
      <c r="F684" s="9" t="s">
        <v>1510</v>
      </c>
      <c r="G684" s="9" t="s">
        <v>1597</v>
      </c>
      <c r="H684" s="9" t="s">
        <v>1598</v>
      </c>
      <c r="I684" s="9" t="s">
        <v>27</v>
      </c>
      <c r="J684" s="15">
        <v>1928</v>
      </c>
      <c r="K684" s="16" t="s">
        <v>27</v>
      </c>
      <c r="L684" s="9" t="s">
        <v>27</v>
      </c>
      <c r="M684" s="9">
        <v>2013</v>
      </c>
      <c r="N684" s="9" t="s">
        <v>31</v>
      </c>
      <c r="O684" s="9" t="s">
        <v>31</v>
      </c>
      <c r="P684" s="9">
        <v>2035</v>
      </c>
      <c r="Q684" s="9" t="s">
        <v>32</v>
      </c>
      <c r="R684" s="17">
        <v>1.6557784250300001</v>
      </c>
      <c r="S684" s="9">
        <v>2035</v>
      </c>
      <c r="T684" s="9" t="s">
        <v>27</v>
      </c>
      <c r="U684" s="9" t="s">
        <v>1599</v>
      </c>
      <c r="V684" s="9" t="s">
        <v>1600</v>
      </c>
      <c r="W684" s="9"/>
      <c r="X684" s="9" t="s">
        <v>1601</v>
      </c>
    </row>
    <row r="685" spans="1:24" ht="60">
      <c r="A685" s="9" t="s">
        <v>1596</v>
      </c>
      <c r="B685" s="9" t="s">
        <v>70</v>
      </c>
      <c r="C685" s="9" t="s">
        <v>458</v>
      </c>
      <c r="D685" s="9" t="s">
        <v>27</v>
      </c>
      <c r="E685" s="9" t="s">
        <v>1511</v>
      </c>
      <c r="F685" s="9" t="s">
        <v>1511</v>
      </c>
      <c r="G685" s="9" t="s">
        <v>1597</v>
      </c>
      <c r="H685" s="9" t="s">
        <v>1598</v>
      </c>
      <c r="I685" s="9" t="s">
        <v>27</v>
      </c>
      <c r="J685" s="15">
        <v>2005</v>
      </c>
      <c r="K685" s="16" t="s">
        <v>27</v>
      </c>
      <c r="L685" s="9" t="s">
        <v>27</v>
      </c>
      <c r="M685" s="9">
        <v>2013</v>
      </c>
      <c r="N685" s="9" t="s">
        <v>31</v>
      </c>
      <c r="O685" s="9" t="s">
        <v>31</v>
      </c>
      <c r="P685" s="9">
        <v>2035</v>
      </c>
      <c r="Q685" s="9" t="s">
        <v>32</v>
      </c>
      <c r="R685" s="17">
        <v>1.2056956089900002</v>
      </c>
      <c r="S685" s="9">
        <v>2035</v>
      </c>
      <c r="T685" s="9" t="s">
        <v>27</v>
      </c>
      <c r="U685" s="9" t="s">
        <v>1599</v>
      </c>
      <c r="V685" s="9" t="s">
        <v>1600</v>
      </c>
      <c r="W685" s="9"/>
      <c r="X685" s="9" t="s">
        <v>1601</v>
      </c>
    </row>
    <row r="686" spans="1:24" ht="60">
      <c r="A686" s="9" t="s">
        <v>1596</v>
      </c>
      <c r="B686" s="9" t="s">
        <v>70</v>
      </c>
      <c r="C686" s="9" t="s">
        <v>234</v>
      </c>
      <c r="D686" s="9" t="s">
        <v>27</v>
      </c>
      <c r="E686" s="9" t="s">
        <v>1512</v>
      </c>
      <c r="F686" s="9" t="s">
        <v>1512</v>
      </c>
      <c r="G686" s="9" t="s">
        <v>1597</v>
      </c>
      <c r="H686" s="9" t="s">
        <v>1598</v>
      </c>
      <c r="I686" s="9" t="s">
        <v>27</v>
      </c>
      <c r="J686" s="15">
        <v>4507</v>
      </c>
      <c r="K686" s="16" t="s">
        <v>27</v>
      </c>
      <c r="L686" s="9" t="s">
        <v>27</v>
      </c>
      <c r="M686" s="9">
        <v>2013</v>
      </c>
      <c r="N686" s="9" t="s">
        <v>31</v>
      </c>
      <c r="O686" s="9" t="s">
        <v>31</v>
      </c>
      <c r="P686" s="9">
        <v>2035</v>
      </c>
      <c r="Q686" s="9" t="s">
        <v>32</v>
      </c>
      <c r="R686" s="17">
        <v>1.7280601632600001</v>
      </c>
      <c r="S686" s="9">
        <v>2035</v>
      </c>
      <c r="T686" s="9" t="s">
        <v>27</v>
      </c>
      <c r="U686" s="9" t="s">
        <v>1599</v>
      </c>
      <c r="V686" s="9" t="s">
        <v>1600</v>
      </c>
      <c r="W686" s="9"/>
      <c r="X686" s="9" t="s">
        <v>1601</v>
      </c>
    </row>
    <row r="687" spans="1:24" ht="60">
      <c r="A687" s="9" t="s">
        <v>1596</v>
      </c>
      <c r="B687" s="9" t="s">
        <v>70</v>
      </c>
      <c r="C687" s="9" t="s">
        <v>455</v>
      </c>
      <c r="D687" s="9" t="s">
        <v>27</v>
      </c>
      <c r="E687" s="9" t="s">
        <v>1513</v>
      </c>
      <c r="F687" s="9" t="s">
        <v>1513</v>
      </c>
      <c r="G687" s="9" t="s">
        <v>1597</v>
      </c>
      <c r="H687" s="9" t="s">
        <v>1598</v>
      </c>
      <c r="I687" s="9" t="s">
        <v>27</v>
      </c>
      <c r="J687" s="15">
        <v>3695</v>
      </c>
      <c r="K687" s="16" t="s">
        <v>27</v>
      </c>
      <c r="L687" s="9" t="s">
        <v>27</v>
      </c>
      <c r="M687" s="9">
        <v>2013</v>
      </c>
      <c r="N687" s="9" t="s">
        <v>31</v>
      </c>
      <c r="O687" s="9" t="s">
        <v>31</v>
      </c>
      <c r="P687" s="9">
        <v>2035</v>
      </c>
      <c r="Q687" s="9" t="s">
        <v>32</v>
      </c>
      <c r="R687" s="17">
        <v>1.20994854974</v>
      </c>
      <c r="S687" s="9">
        <v>2035</v>
      </c>
      <c r="T687" s="9" t="s">
        <v>27</v>
      </c>
      <c r="U687" s="9" t="s">
        <v>1599</v>
      </c>
      <c r="V687" s="9" t="s">
        <v>1600</v>
      </c>
      <c r="W687" s="9"/>
      <c r="X687" s="9" t="s">
        <v>1601</v>
      </c>
    </row>
    <row r="688" spans="1:24" ht="60">
      <c r="A688" s="9" t="s">
        <v>1596</v>
      </c>
      <c r="B688" s="9" t="s">
        <v>70</v>
      </c>
      <c r="C688" s="9" t="s">
        <v>252</v>
      </c>
      <c r="D688" s="9" t="s">
        <v>27</v>
      </c>
      <c r="E688" s="9" t="s">
        <v>841</v>
      </c>
      <c r="F688" s="9" t="s">
        <v>841</v>
      </c>
      <c r="G688" s="9" t="s">
        <v>1597</v>
      </c>
      <c r="H688" s="9" t="s">
        <v>1598</v>
      </c>
      <c r="I688" s="9" t="s">
        <v>27</v>
      </c>
      <c r="J688" s="15">
        <v>35337</v>
      </c>
      <c r="K688" s="16" t="s">
        <v>27</v>
      </c>
      <c r="L688" s="9" t="s">
        <v>27</v>
      </c>
      <c r="M688" s="9">
        <v>2013</v>
      </c>
      <c r="N688" s="9" t="s">
        <v>31</v>
      </c>
      <c r="O688" s="9" t="s">
        <v>31</v>
      </c>
      <c r="P688" s="9">
        <v>2035</v>
      </c>
      <c r="Q688" s="9" t="s">
        <v>32</v>
      </c>
      <c r="R688" s="17">
        <v>20.5784650493</v>
      </c>
      <c r="S688" s="9">
        <v>2035</v>
      </c>
      <c r="T688" s="9" t="s">
        <v>27</v>
      </c>
      <c r="U688" s="9" t="s">
        <v>1599</v>
      </c>
      <c r="V688" s="9" t="s">
        <v>1600</v>
      </c>
      <c r="W688" s="9"/>
      <c r="X688" s="9" t="s">
        <v>1601</v>
      </c>
    </row>
    <row r="689" spans="1:24" ht="60">
      <c r="A689" s="9" t="s">
        <v>1596</v>
      </c>
      <c r="B689" s="9" t="s">
        <v>70</v>
      </c>
      <c r="C689" s="9" t="s">
        <v>241</v>
      </c>
      <c r="D689" s="9" t="s">
        <v>27</v>
      </c>
      <c r="E689" s="9" t="s">
        <v>843</v>
      </c>
      <c r="F689" s="9" t="s">
        <v>843</v>
      </c>
      <c r="G689" s="9" t="s">
        <v>1597</v>
      </c>
      <c r="H689" s="9" t="s">
        <v>1598</v>
      </c>
      <c r="I689" s="9" t="s">
        <v>27</v>
      </c>
      <c r="J689" s="15">
        <v>2825</v>
      </c>
      <c r="K689" s="16" t="s">
        <v>27</v>
      </c>
      <c r="L689" s="9" t="s">
        <v>27</v>
      </c>
      <c r="M689" s="9">
        <v>2013</v>
      </c>
      <c r="N689" s="9" t="s">
        <v>31</v>
      </c>
      <c r="O689" s="9" t="s">
        <v>31</v>
      </c>
      <c r="P689" s="9">
        <v>2035</v>
      </c>
      <c r="Q689" s="9" t="s">
        <v>32</v>
      </c>
      <c r="R689" s="17">
        <v>5.1187825290099997</v>
      </c>
      <c r="S689" s="9">
        <v>2035</v>
      </c>
      <c r="T689" s="9" t="s">
        <v>27</v>
      </c>
      <c r="U689" s="9" t="s">
        <v>1599</v>
      </c>
      <c r="V689" s="9" t="s">
        <v>1600</v>
      </c>
      <c r="W689" s="9"/>
      <c r="X689" s="9" t="s">
        <v>1601</v>
      </c>
    </row>
    <row r="690" spans="1:24" ht="60">
      <c r="A690" s="9" t="s">
        <v>1596</v>
      </c>
      <c r="B690" s="9" t="s">
        <v>70</v>
      </c>
      <c r="C690" s="9" t="s">
        <v>346</v>
      </c>
      <c r="D690" s="9" t="s">
        <v>27</v>
      </c>
      <c r="E690" s="9" t="s">
        <v>444</v>
      </c>
      <c r="F690" s="9" t="s">
        <v>444</v>
      </c>
      <c r="G690" s="9" t="s">
        <v>1597</v>
      </c>
      <c r="H690" s="9" t="s">
        <v>1598</v>
      </c>
      <c r="I690" s="9" t="s">
        <v>27</v>
      </c>
      <c r="J690" s="15">
        <v>2503</v>
      </c>
      <c r="K690" s="16" t="s">
        <v>27</v>
      </c>
      <c r="L690" s="9" t="s">
        <v>27</v>
      </c>
      <c r="M690" s="9">
        <v>2013</v>
      </c>
      <c r="N690" s="9" t="s">
        <v>31</v>
      </c>
      <c r="O690" s="9" t="s">
        <v>31</v>
      </c>
      <c r="P690" s="9">
        <v>2035</v>
      </c>
      <c r="Q690" s="9" t="s">
        <v>32</v>
      </c>
      <c r="R690" s="17">
        <v>1.7669382309000001</v>
      </c>
      <c r="S690" s="9">
        <v>2035</v>
      </c>
      <c r="T690" s="9" t="s">
        <v>27</v>
      </c>
      <c r="U690" s="9" t="s">
        <v>1599</v>
      </c>
      <c r="V690" s="9" t="s">
        <v>1600</v>
      </c>
      <c r="W690" s="9"/>
      <c r="X690" s="9" t="s">
        <v>1601</v>
      </c>
    </row>
    <row r="691" spans="1:24" ht="60">
      <c r="A691" s="9" t="s">
        <v>1596</v>
      </c>
      <c r="B691" s="9" t="s">
        <v>70</v>
      </c>
      <c r="C691" s="9" t="s">
        <v>402</v>
      </c>
      <c r="D691" s="9" t="s">
        <v>27</v>
      </c>
      <c r="E691" s="9" t="s">
        <v>845</v>
      </c>
      <c r="F691" s="9" t="s">
        <v>845</v>
      </c>
      <c r="G691" s="9" t="s">
        <v>1597</v>
      </c>
      <c r="H691" s="9" t="s">
        <v>1598</v>
      </c>
      <c r="I691" s="9" t="s">
        <v>27</v>
      </c>
      <c r="J691" s="15">
        <v>5529</v>
      </c>
      <c r="K691" s="16" t="s">
        <v>27</v>
      </c>
      <c r="L691" s="9" t="s">
        <v>27</v>
      </c>
      <c r="M691" s="9">
        <v>2013</v>
      </c>
      <c r="N691" s="9" t="s">
        <v>31</v>
      </c>
      <c r="O691" s="9" t="s">
        <v>31</v>
      </c>
      <c r="P691" s="9">
        <v>2035</v>
      </c>
      <c r="Q691" s="9" t="s">
        <v>32</v>
      </c>
      <c r="R691" s="17">
        <v>1.60703607611</v>
      </c>
      <c r="S691" s="9">
        <v>2035</v>
      </c>
      <c r="T691" s="9" t="s">
        <v>27</v>
      </c>
      <c r="U691" s="9" t="s">
        <v>1599</v>
      </c>
      <c r="V691" s="9" t="s">
        <v>1600</v>
      </c>
      <c r="W691" s="9"/>
      <c r="X691" s="9" t="s">
        <v>1601</v>
      </c>
    </row>
    <row r="692" spans="1:24" ht="60">
      <c r="A692" s="9" t="s">
        <v>1596</v>
      </c>
      <c r="B692" s="9" t="s">
        <v>70</v>
      </c>
      <c r="C692" s="9" t="s">
        <v>294</v>
      </c>
      <c r="D692" s="9" t="s">
        <v>27</v>
      </c>
      <c r="E692" s="9" t="s">
        <v>412</v>
      </c>
      <c r="F692" s="9" t="s">
        <v>412</v>
      </c>
      <c r="G692" s="9" t="s">
        <v>1597</v>
      </c>
      <c r="H692" s="9" t="s">
        <v>1598</v>
      </c>
      <c r="I692" s="9" t="s">
        <v>27</v>
      </c>
      <c r="J692" s="15">
        <v>3407</v>
      </c>
      <c r="K692" s="16" t="s">
        <v>27</v>
      </c>
      <c r="L692" s="9" t="s">
        <v>27</v>
      </c>
      <c r="M692" s="9">
        <v>2013</v>
      </c>
      <c r="N692" s="9" t="s">
        <v>31</v>
      </c>
      <c r="O692" s="9" t="s">
        <v>31</v>
      </c>
      <c r="P692" s="9">
        <v>2035</v>
      </c>
      <c r="Q692" s="9" t="s">
        <v>32</v>
      </c>
      <c r="R692" s="17">
        <v>0.84961511989600003</v>
      </c>
      <c r="S692" s="9">
        <v>2035</v>
      </c>
      <c r="T692" s="9" t="s">
        <v>27</v>
      </c>
      <c r="U692" s="9" t="s">
        <v>1599</v>
      </c>
      <c r="V692" s="9" t="s">
        <v>1600</v>
      </c>
      <c r="W692" s="9"/>
      <c r="X692" s="9" t="s">
        <v>1601</v>
      </c>
    </row>
    <row r="693" spans="1:24" ht="48">
      <c r="A693" s="9" t="s">
        <v>1596</v>
      </c>
      <c r="B693" s="9" t="s">
        <v>70</v>
      </c>
      <c r="C693" s="9" t="s">
        <v>468</v>
      </c>
      <c r="D693" s="9" t="s">
        <v>27</v>
      </c>
      <c r="E693" s="9" t="s">
        <v>1507</v>
      </c>
      <c r="F693" s="9" t="s">
        <v>1507</v>
      </c>
      <c r="G693" s="9" t="s">
        <v>1597</v>
      </c>
      <c r="H693" s="9" t="s">
        <v>1605</v>
      </c>
      <c r="I693" s="9" t="s">
        <v>27</v>
      </c>
      <c r="J693" s="15">
        <v>5675</v>
      </c>
      <c r="K693" s="16" t="s">
        <v>27</v>
      </c>
      <c r="L693" s="9" t="s">
        <v>27</v>
      </c>
      <c r="M693" s="9">
        <v>2013</v>
      </c>
      <c r="N693" s="9" t="s">
        <v>31</v>
      </c>
      <c r="O693" s="9" t="s">
        <v>31</v>
      </c>
      <c r="P693" s="9">
        <v>2035</v>
      </c>
      <c r="Q693" s="9" t="s">
        <v>32</v>
      </c>
      <c r="R693" s="17">
        <v>2.5375078582299997</v>
      </c>
      <c r="S693" s="9">
        <v>2035</v>
      </c>
      <c r="T693" s="9" t="s">
        <v>27</v>
      </c>
      <c r="U693" s="9" t="s">
        <v>1599</v>
      </c>
      <c r="V693" s="9" t="s">
        <v>1600</v>
      </c>
      <c r="W693" s="9"/>
      <c r="X693" s="9" t="s">
        <v>1601</v>
      </c>
    </row>
    <row r="694" spans="1:24" ht="60">
      <c r="A694" s="9" t="s">
        <v>1596</v>
      </c>
      <c r="B694" s="9" t="s">
        <v>70</v>
      </c>
      <c r="C694" s="9" t="s">
        <v>234</v>
      </c>
      <c r="D694" s="9" t="s">
        <v>27</v>
      </c>
      <c r="E694" s="9" t="s">
        <v>1506</v>
      </c>
      <c r="F694" s="9" t="s">
        <v>1506</v>
      </c>
      <c r="G694" s="9" t="s">
        <v>1597</v>
      </c>
      <c r="H694" s="9" t="s">
        <v>1598</v>
      </c>
      <c r="I694" s="9" t="s">
        <v>27</v>
      </c>
      <c r="J694" s="15">
        <v>2156</v>
      </c>
      <c r="K694" s="16" t="s">
        <v>27</v>
      </c>
      <c r="L694" s="9" t="s">
        <v>27</v>
      </c>
      <c r="M694" s="9">
        <v>2013</v>
      </c>
      <c r="N694" s="9" t="s">
        <v>31</v>
      </c>
      <c r="O694" s="9" t="s">
        <v>31</v>
      </c>
      <c r="P694" s="9">
        <v>2035</v>
      </c>
      <c r="Q694" s="9" t="s">
        <v>32</v>
      </c>
      <c r="R694" s="17">
        <v>0.71832294389800011</v>
      </c>
      <c r="S694" s="9">
        <v>2035</v>
      </c>
      <c r="T694" s="9" t="s">
        <v>27</v>
      </c>
      <c r="U694" s="9" t="s">
        <v>1599</v>
      </c>
      <c r="V694" s="9" t="s">
        <v>1600</v>
      </c>
      <c r="W694" s="9"/>
      <c r="X694" s="9" t="s">
        <v>1601</v>
      </c>
    </row>
    <row r="695" spans="1:24" ht="60">
      <c r="A695" s="9" t="s">
        <v>1596</v>
      </c>
      <c r="B695" s="9" t="s">
        <v>70</v>
      </c>
      <c r="C695" s="9" t="s">
        <v>455</v>
      </c>
      <c r="D695" s="9" t="s">
        <v>27</v>
      </c>
      <c r="E695" s="9" t="s">
        <v>1088</v>
      </c>
      <c r="F695" s="9" t="s">
        <v>1088</v>
      </c>
      <c r="G695" s="9" t="s">
        <v>1597</v>
      </c>
      <c r="H695" s="9" t="s">
        <v>1598</v>
      </c>
      <c r="I695" s="9" t="s">
        <v>27</v>
      </c>
      <c r="J695" s="15">
        <v>2678</v>
      </c>
      <c r="K695" s="16" t="s">
        <v>27</v>
      </c>
      <c r="L695" s="9" t="s">
        <v>27</v>
      </c>
      <c r="M695" s="9">
        <v>2013</v>
      </c>
      <c r="N695" s="9" t="s">
        <v>31</v>
      </c>
      <c r="O695" s="9" t="s">
        <v>31</v>
      </c>
      <c r="P695" s="9">
        <v>2035</v>
      </c>
      <c r="Q695" s="9" t="s">
        <v>32</v>
      </c>
      <c r="R695" s="17">
        <v>2.5737474901600002</v>
      </c>
      <c r="S695" s="9">
        <v>2035</v>
      </c>
      <c r="T695" s="9" t="s">
        <v>27</v>
      </c>
      <c r="U695" s="9" t="s">
        <v>1599</v>
      </c>
      <c r="V695" s="9" t="s">
        <v>1600</v>
      </c>
      <c r="W695" s="9"/>
      <c r="X695" s="9" t="s">
        <v>1601</v>
      </c>
    </row>
    <row r="696" spans="1:24" ht="72">
      <c r="A696" s="9" t="s">
        <v>1596</v>
      </c>
      <c r="B696" s="9" t="s">
        <v>70</v>
      </c>
      <c r="C696" s="9" t="s">
        <v>355</v>
      </c>
      <c r="D696" s="9" t="s">
        <v>27</v>
      </c>
      <c r="E696" s="9" t="s">
        <v>1508</v>
      </c>
      <c r="F696" s="9" t="s">
        <v>1508</v>
      </c>
      <c r="G696" s="9" t="s">
        <v>1597</v>
      </c>
      <c r="H696" s="9" t="s">
        <v>1602</v>
      </c>
      <c r="I696" s="9" t="s">
        <v>27</v>
      </c>
      <c r="J696" s="15">
        <v>47922</v>
      </c>
      <c r="K696" s="16" t="s">
        <v>27</v>
      </c>
      <c r="L696" s="9" t="s">
        <v>27</v>
      </c>
      <c r="M696" s="9">
        <v>2013</v>
      </c>
      <c r="N696" s="9" t="s">
        <v>31</v>
      </c>
      <c r="O696" s="9" t="s">
        <v>31</v>
      </c>
      <c r="P696" s="9">
        <v>2035</v>
      </c>
      <c r="Q696" s="9" t="s">
        <v>32</v>
      </c>
      <c r="R696" s="17">
        <v>21.985113267499997</v>
      </c>
      <c r="S696" s="9">
        <v>2035</v>
      </c>
      <c r="T696" s="9" t="s">
        <v>27</v>
      </c>
      <c r="U696" s="9" t="s">
        <v>1599</v>
      </c>
      <c r="V696" s="9" t="s">
        <v>1600</v>
      </c>
      <c r="W696" s="9"/>
      <c r="X696" s="9" t="s">
        <v>1601</v>
      </c>
    </row>
    <row r="697" spans="1:24" ht="60">
      <c r="A697" s="9" t="s">
        <v>1596</v>
      </c>
      <c r="B697" s="9" t="s">
        <v>70</v>
      </c>
      <c r="C697" s="9" t="s">
        <v>630</v>
      </c>
      <c r="D697" s="9" t="s">
        <v>27</v>
      </c>
      <c r="E697" s="9" t="s">
        <v>1090</v>
      </c>
      <c r="F697" s="9" t="s">
        <v>1090</v>
      </c>
      <c r="G697" s="9" t="s">
        <v>1597</v>
      </c>
      <c r="H697" s="9" t="s">
        <v>1598</v>
      </c>
      <c r="I697" s="9" t="s">
        <v>27</v>
      </c>
      <c r="J697" s="15">
        <v>2019</v>
      </c>
      <c r="K697" s="16" t="s">
        <v>27</v>
      </c>
      <c r="L697" s="9" t="s">
        <v>27</v>
      </c>
      <c r="M697" s="9">
        <v>2013</v>
      </c>
      <c r="N697" s="9" t="s">
        <v>31</v>
      </c>
      <c r="O697" s="9" t="s">
        <v>31</v>
      </c>
      <c r="P697" s="9">
        <v>2035</v>
      </c>
      <c r="Q697" s="9" t="s">
        <v>32</v>
      </c>
      <c r="R697" s="17">
        <v>1.5673531544200001</v>
      </c>
      <c r="S697" s="9">
        <v>2035</v>
      </c>
      <c r="T697" s="9" t="s">
        <v>27</v>
      </c>
      <c r="U697" s="9" t="s">
        <v>1599</v>
      </c>
      <c r="V697" s="9" t="s">
        <v>1600</v>
      </c>
      <c r="W697" s="9"/>
      <c r="X697" s="9" t="s">
        <v>1601</v>
      </c>
    </row>
    <row r="698" spans="1:24" ht="60">
      <c r="A698" s="9" t="s">
        <v>1596</v>
      </c>
      <c r="B698" s="9" t="s">
        <v>70</v>
      </c>
      <c r="C698" s="9" t="s">
        <v>330</v>
      </c>
      <c r="D698" s="9" t="s">
        <v>27</v>
      </c>
      <c r="E698" s="9" t="s">
        <v>847</v>
      </c>
      <c r="F698" s="9" t="s">
        <v>847</v>
      </c>
      <c r="G698" s="9" t="s">
        <v>1597</v>
      </c>
      <c r="H698" s="9" t="s">
        <v>1598</v>
      </c>
      <c r="I698" s="9" t="s">
        <v>27</v>
      </c>
      <c r="J698" s="15">
        <v>17381</v>
      </c>
      <c r="K698" s="16" t="s">
        <v>27</v>
      </c>
      <c r="L698" s="9" t="s">
        <v>27</v>
      </c>
      <c r="M698" s="9">
        <v>2013</v>
      </c>
      <c r="N698" s="9" t="s">
        <v>31</v>
      </c>
      <c r="O698" s="9" t="s">
        <v>31</v>
      </c>
      <c r="P698" s="9">
        <v>2035</v>
      </c>
      <c r="Q698" s="9" t="s">
        <v>32</v>
      </c>
      <c r="R698" s="17">
        <v>7.5591153156399997</v>
      </c>
      <c r="S698" s="9">
        <v>2035</v>
      </c>
      <c r="T698" s="9" t="s">
        <v>27</v>
      </c>
      <c r="U698" s="9" t="s">
        <v>1599</v>
      </c>
      <c r="V698" s="9" t="s">
        <v>1600</v>
      </c>
      <c r="W698" s="9"/>
      <c r="X698" s="9" t="s">
        <v>1601</v>
      </c>
    </row>
    <row r="699" spans="1:24" ht="60">
      <c r="A699" s="9" t="s">
        <v>1596</v>
      </c>
      <c r="B699" s="9" t="s">
        <v>70</v>
      </c>
      <c r="C699" s="9" t="s">
        <v>234</v>
      </c>
      <c r="D699" s="9" t="s">
        <v>27</v>
      </c>
      <c r="E699" s="9" t="s">
        <v>849</v>
      </c>
      <c r="F699" s="9" t="s">
        <v>849</v>
      </c>
      <c r="G699" s="9" t="s">
        <v>1597</v>
      </c>
      <c r="H699" s="9" t="s">
        <v>1604</v>
      </c>
      <c r="I699" s="9" t="s">
        <v>27</v>
      </c>
      <c r="J699" s="15">
        <v>15449</v>
      </c>
      <c r="K699" s="16" t="s">
        <v>27</v>
      </c>
      <c r="L699" s="9" t="s">
        <v>27</v>
      </c>
      <c r="M699" s="9">
        <v>2013</v>
      </c>
      <c r="N699" s="9" t="s">
        <v>31</v>
      </c>
      <c r="O699" s="9" t="s">
        <v>31</v>
      </c>
      <c r="P699" s="9">
        <v>2035</v>
      </c>
      <c r="Q699" s="9" t="s">
        <v>32</v>
      </c>
      <c r="R699" s="17">
        <v>3.9628200760599999</v>
      </c>
      <c r="S699" s="9">
        <v>2035</v>
      </c>
      <c r="T699" s="9" t="s">
        <v>27</v>
      </c>
      <c r="U699" s="9" t="s">
        <v>1599</v>
      </c>
      <c r="V699" s="9" t="s">
        <v>1600</v>
      </c>
      <c r="W699" s="9"/>
      <c r="X699" s="9" t="s">
        <v>1601</v>
      </c>
    </row>
    <row r="700" spans="1:24" ht="60">
      <c r="A700" s="9" t="s">
        <v>1596</v>
      </c>
      <c r="B700" s="9" t="s">
        <v>70</v>
      </c>
      <c r="C700" s="9" t="s">
        <v>316</v>
      </c>
      <c r="D700" s="9" t="s">
        <v>27</v>
      </c>
      <c r="E700" s="9" t="s">
        <v>851</v>
      </c>
      <c r="F700" s="9" t="s">
        <v>851</v>
      </c>
      <c r="G700" s="9" t="s">
        <v>1597</v>
      </c>
      <c r="H700" s="9" t="s">
        <v>1598</v>
      </c>
      <c r="I700" s="9" t="s">
        <v>27</v>
      </c>
      <c r="J700" s="15">
        <v>2572</v>
      </c>
      <c r="K700" s="16" t="s">
        <v>27</v>
      </c>
      <c r="L700" s="9" t="s">
        <v>27</v>
      </c>
      <c r="M700" s="9">
        <v>2013</v>
      </c>
      <c r="N700" s="9" t="s">
        <v>31</v>
      </c>
      <c r="O700" s="9" t="s">
        <v>31</v>
      </c>
      <c r="P700" s="9">
        <v>2035</v>
      </c>
      <c r="Q700" s="9" t="s">
        <v>32</v>
      </c>
      <c r="R700" s="17">
        <v>3.9685049583500001</v>
      </c>
      <c r="S700" s="9">
        <v>2035</v>
      </c>
      <c r="T700" s="9" t="s">
        <v>27</v>
      </c>
      <c r="U700" s="9" t="s">
        <v>1599</v>
      </c>
      <c r="V700" s="9" t="s">
        <v>1600</v>
      </c>
      <c r="W700" s="9"/>
      <c r="X700" s="9" t="s">
        <v>1601</v>
      </c>
    </row>
    <row r="701" spans="1:24" ht="60">
      <c r="A701" s="9" t="s">
        <v>1596</v>
      </c>
      <c r="B701" s="9" t="s">
        <v>70</v>
      </c>
      <c r="C701" s="9" t="s">
        <v>346</v>
      </c>
      <c r="D701" s="9" t="s">
        <v>27</v>
      </c>
      <c r="E701" s="9" t="s">
        <v>1514</v>
      </c>
      <c r="F701" s="9" t="s">
        <v>1514</v>
      </c>
      <c r="G701" s="9" t="s">
        <v>1597</v>
      </c>
      <c r="H701" s="9" t="s">
        <v>1598</v>
      </c>
      <c r="I701" s="9" t="s">
        <v>27</v>
      </c>
      <c r="J701" s="15">
        <v>3705</v>
      </c>
      <c r="K701" s="16" t="s">
        <v>27</v>
      </c>
      <c r="L701" s="9" t="s">
        <v>27</v>
      </c>
      <c r="M701" s="9">
        <v>2013</v>
      </c>
      <c r="N701" s="9" t="s">
        <v>31</v>
      </c>
      <c r="O701" s="9" t="s">
        <v>31</v>
      </c>
      <c r="P701" s="9">
        <v>2035</v>
      </c>
      <c r="Q701" s="9" t="s">
        <v>32</v>
      </c>
      <c r="R701" s="17">
        <v>2.1347434858800001</v>
      </c>
      <c r="S701" s="9">
        <v>2035</v>
      </c>
      <c r="T701" s="9" t="s">
        <v>27</v>
      </c>
      <c r="U701" s="9" t="s">
        <v>1599</v>
      </c>
      <c r="V701" s="9" t="s">
        <v>1600</v>
      </c>
      <c r="W701" s="9"/>
      <c r="X701" s="9" t="s">
        <v>1601</v>
      </c>
    </row>
    <row r="702" spans="1:24" ht="60">
      <c r="A702" s="9" t="s">
        <v>1596</v>
      </c>
      <c r="B702" s="9" t="s">
        <v>70</v>
      </c>
      <c r="C702" s="9" t="s">
        <v>252</v>
      </c>
      <c r="D702" s="9" t="s">
        <v>27</v>
      </c>
      <c r="E702" s="9" t="s">
        <v>1515</v>
      </c>
      <c r="F702" s="9" t="s">
        <v>1515</v>
      </c>
      <c r="G702" s="9" t="s">
        <v>1597</v>
      </c>
      <c r="H702" s="9" t="s">
        <v>1598</v>
      </c>
      <c r="I702" s="9" t="s">
        <v>27</v>
      </c>
      <c r="J702" s="15">
        <v>1616</v>
      </c>
      <c r="K702" s="16" t="s">
        <v>27</v>
      </c>
      <c r="L702" s="9" t="s">
        <v>27</v>
      </c>
      <c r="M702" s="9">
        <v>2013</v>
      </c>
      <c r="N702" s="9" t="s">
        <v>31</v>
      </c>
      <c r="O702" s="9" t="s">
        <v>31</v>
      </c>
      <c r="P702" s="9">
        <v>2035</v>
      </c>
      <c r="Q702" s="9" t="s">
        <v>32</v>
      </c>
      <c r="R702" s="17">
        <v>1.53097986581</v>
      </c>
      <c r="S702" s="9">
        <v>2035</v>
      </c>
      <c r="T702" s="9" t="s">
        <v>27</v>
      </c>
      <c r="U702" s="9" t="s">
        <v>1599</v>
      </c>
      <c r="V702" s="9" t="s">
        <v>1600</v>
      </c>
      <c r="W702" s="9"/>
      <c r="X702" s="9" t="s">
        <v>1601</v>
      </c>
    </row>
    <row r="703" spans="1:24" ht="60">
      <c r="A703" s="9" t="s">
        <v>1596</v>
      </c>
      <c r="B703" s="9" t="s">
        <v>70</v>
      </c>
      <c r="C703" s="9" t="s">
        <v>853</v>
      </c>
      <c r="D703" s="9" t="s">
        <v>27</v>
      </c>
      <c r="E703" s="9" t="s">
        <v>854</v>
      </c>
      <c r="F703" s="9" t="s">
        <v>854</v>
      </c>
      <c r="G703" s="9" t="s">
        <v>1597</v>
      </c>
      <c r="H703" s="9" t="s">
        <v>1598</v>
      </c>
      <c r="I703" s="9" t="s">
        <v>27</v>
      </c>
      <c r="J703" s="15">
        <v>8761</v>
      </c>
      <c r="K703" s="16" t="s">
        <v>27</v>
      </c>
      <c r="L703" s="9" t="s">
        <v>27</v>
      </c>
      <c r="M703" s="9">
        <v>2013</v>
      </c>
      <c r="N703" s="9" t="s">
        <v>31</v>
      </c>
      <c r="O703" s="9" t="s">
        <v>31</v>
      </c>
      <c r="P703" s="9">
        <v>2035</v>
      </c>
      <c r="Q703" s="9" t="s">
        <v>32</v>
      </c>
      <c r="R703" s="17">
        <v>7.8838118006900002</v>
      </c>
      <c r="S703" s="9">
        <v>2035</v>
      </c>
      <c r="T703" s="9" t="s">
        <v>27</v>
      </c>
      <c r="U703" s="9" t="s">
        <v>1599</v>
      </c>
      <c r="V703" s="9" t="s">
        <v>1600</v>
      </c>
      <c r="W703" s="9"/>
      <c r="X703" s="9" t="s">
        <v>1601</v>
      </c>
    </row>
    <row r="704" spans="1:24" ht="60">
      <c r="A704" s="9" t="s">
        <v>1596</v>
      </c>
      <c r="B704" s="9" t="s">
        <v>70</v>
      </c>
      <c r="C704" s="9" t="s">
        <v>273</v>
      </c>
      <c r="D704" s="9" t="s">
        <v>27</v>
      </c>
      <c r="E704" s="9" t="s">
        <v>1516</v>
      </c>
      <c r="F704" s="9" t="s">
        <v>1516</v>
      </c>
      <c r="G704" s="9" t="s">
        <v>1597</v>
      </c>
      <c r="H704" s="9" t="s">
        <v>1604</v>
      </c>
      <c r="I704" s="9" t="s">
        <v>27</v>
      </c>
      <c r="J704" s="15">
        <v>25375</v>
      </c>
      <c r="K704" s="16" t="s">
        <v>27</v>
      </c>
      <c r="L704" s="9" t="s">
        <v>27</v>
      </c>
      <c r="M704" s="9">
        <v>2013</v>
      </c>
      <c r="N704" s="9" t="s">
        <v>31</v>
      </c>
      <c r="O704" s="9" t="s">
        <v>31</v>
      </c>
      <c r="P704" s="9">
        <v>2035</v>
      </c>
      <c r="Q704" s="9" t="s">
        <v>32</v>
      </c>
      <c r="R704" s="17">
        <v>11.5402071162</v>
      </c>
      <c r="S704" s="9">
        <v>2035</v>
      </c>
      <c r="T704" s="9" t="s">
        <v>27</v>
      </c>
      <c r="U704" s="9" t="s">
        <v>1599</v>
      </c>
      <c r="V704" s="9" t="s">
        <v>1600</v>
      </c>
      <c r="W704" s="9"/>
      <c r="X704" s="9" t="s">
        <v>1601</v>
      </c>
    </row>
    <row r="705" spans="1:24" ht="72">
      <c r="A705" s="9" t="s">
        <v>1596</v>
      </c>
      <c r="B705" s="9" t="s">
        <v>70</v>
      </c>
      <c r="C705" s="9" t="s">
        <v>221</v>
      </c>
      <c r="D705" s="9" t="s">
        <v>27</v>
      </c>
      <c r="E705" s="9" t="s">
        <v>1092</v>
      </c>
      <c r="F705" s="9" t="s">
        <v>1092</v>
      </c>
      <c r="G705" s="9" t="s">
        <v>1597</v>
      </c>
      <c r="H705" s="9" t="s">
        <v>1602</v>
      </c>
      <c r="I705" s="9" t="s">
        <v>27</v>
      </c>
      <c r="J705" s="15">
        <v>3435</v>
      </c>
      <c r="K705" s="16" t="s">
        <v>27</v>
      </c>
      <c r="L705" s="9" t="s">
        <v>27</v>
      </c>
      <c r="M705" s="9">
        <v>2013</v>
      </c>
      <c r="N705" s="9" t="s">
        <v>31</v>
      </c>
      <c r="O705" s="9" t="s">
        <v>31</v>
      </c>
      <c r="P705" s="9">
        <v>2035</v>
      </c>
      <c r="Q705" s="9" t="s">
        <v>32</v>
      </c>
      <c r="R705" s="17">
        <v>3.5918187064399998</v>
      </c>
      <c r="S705" s="9">
        <v>2035</v>
      </c>
      <c r="T705" s="9" t="s">
        <v>27</v>
      </c>
      <c r="U705" s="9" t="s">
        <v>1599</v>
      </c>
      <c r="V705" s="9" t="s">
        <v>1600</v>
      </c>
      <c r="W705" s="9"/>
      <c r="X705" s="9" t="s">
        <v>1601</v>
      </c>
    </row>
    <row r="706" spans="1:24" ht="60">
      <c r="A706" s="9" t="s">
        <v>1596</v>
      </c>
      <c r="B706" s="9" t="s">
        <v>70</v>
      </c>
      <c r="C706" s="9" t="s">
        <v>252</v>
      </c>
      <c r="D706" s="9" t="s">
        <v>27</v>
      </c>
      <c r="E706" s="9" t="s">
        <v>856</v>
      </c>
      <c r="F706" s="9" t="s">
        <v>856</v>
      </c>
      <c r="G706" s="9" t="s">
        <v>1597</v>
      </c>
      <c r="H706" s="9" t="s">
        <v>1598</v>
      </c>
      <c r="I706" s="9" t="s">
        <v>27</v>
      </c>
      <c r="J706" s="15">
        <v>1034</v>
      </c>
      <c r="K706" s="16" t="s">
        <v>27</v>
      </c>
      <c r="L706" s="9" t="s">
        <v>27</v>
      </c>
      <c r="M706" s="9">
        <v>2013</v>
      </c>
      <c r="N706" s="9" t="s">
        <v>31</v>
      </c>
      <c r="O706" s="9" t="s">
        <v>31</v>
      </c>
      <c r="P706" s="9">
        <v>2035</v>
      </c>
      <c r="Q706" s="9" t="s">
        <v>32</v>
      </c>
      <c r="R706" s="17">
        <v>1.1746904580699999</v>
      </c>
      <c r="S706" s="9">
        <v>2035</v>
      </c>
      <c r="T706" s="9" t="s">
        <v>27</v>
      </c>
      <c r="U706" s="9" t="s">
        <v>1599</v>
      </c>
      <c r="V706" s="9" t="s">
        <v>1600</v>
      </c>
      <c r="W706" s="9"/>
      <c r="X706" s="9" t="s">
        <v>1601</v>
      </c>
    </row>
    <row r="707" spans="1:24" ht="60">
      <c r="A707" s="9" t="s">
        <v>1596</v>
      </c>
      <c r="B707" s="9" t="s">
        <v>70</v>
      </c>
      <c r="C707" s="9" t="s">
        <v>241</v>
      </c>
      <c r="D707" s="9" t="s">
        <v>27</v>
      </c>
      <c r="E707" s="9" t="s">
        <v>858</v>
      </c>
      <c r="F707" s="9" t="s">
        <v>858</v>
      </c>
      <c r="G707" s="9" t="s">
        <v>1597</v>
      </c>
      <c r="H707" s="9" t="s">
        <v>1598</v>
      </c>
      <c r="I707" s="9" t="s">
        <v>27</v>
      </c>
      <c r="J707" s="15">
        <v>2102</v>
      </c>
      <c r="K707" s="16" t="s">
        <v>27</v>
      </c>
      <c r="L707" s="9" t="s">
        <v>27</v>
      </c>
      <c r="M707" s="9">
        <v>2013</v>
      </c>
      <c r="N707" s="9" t="s">
        <v>31</v>
      </c>
      <c r="O707" s="9" t="s">
        <v>31</v>
      </c>
      <c r="P707" s="9">
        <v>2035</v>
      </c>
      <c r="Q707" s="9" t="s">
        <v>32</v>
      </c>
      <c r="R707" s="17">
        <v>3.47555894555</v>
      </c>
      <c r="S707" s="9">
        <v>2035</v>
      </c>
      <c r="T707" s="9" t="s">
        <v>27</v>
      </c>
      <c r="U707" s="9" t="s">
        <v>1599</v>
      </c>
      <c r="V707" s="9" t="s">
        <v>1600</v>
      </c>
      <c r="W707" s="9"/>
      <c r="X707" s="9" t="s">
        <v>1601</v>
      </c>
    </row>
    <row r="708" spans="1:24" ht="48">
      <c r="A708" s="9" t="s">
        <v>1596</v>
      </c>
      <c r="B708" s="9" t="s">
        <v>70</v>
      </c>
      <c r="C708" s="9" t="s">
        <v>316</v>
      </c>
      <c r="D708" s="9" t="s">
        <v>27</v>
      </c>
      <c r="E708" s="9" t="s">
        <v>860</v>
      </c>
      <c r="F708" s="9" t="s">
        <v>860</v>
      </c>
      <c r="G708" s="9" t="s">
        <v>1597</v>
      </c>
      <c r="H708" s="9" t="s">
        <v>1603</v>
      </c>
      <c r="I708" s="9" t="s">
        <v>27</v>
      </c>
      <c r="J708" s="15">
        <v>42173</v>
      </c>
      <c r="K708" s="16" t="s">
        <v>27</v>
      </c>
      <c r="L708" s="9" t="s">
        <v>27</v>
      </c>
      <c r="M708" s="9">
        <v>2013</v>
      </c>
      <c r="N708" s="9" t="s">
        <v>31</v>
      </c>
      <c r="O708" s="9" t="s">
        <v>31</v>
      </c>
      <c r="P708" s="9">
        <v>2035</v>
      </c>
      <c r="Q708" s="9" t="s">
        <v>32</v>
      </c>
      <c r="R708" s="17">
        <v>30.004640454600001</v>
      </c>
      <c r="S708" s="9">
        <v>2035</v>
      </c>
      <c r="T708" s="9" t="s">
        <v>27</v>
      </c>
      <c r="U708" s="9" t="s">
        <v>1599</v>
      </c>
      <c r="V708" s="9" t="s">
        <v>1600</v>
      </c>
      <c r="W708" s="9"/>
      <c r="X708" s="9" t="s">
        <v>1601</v>
      </c>
    </row>
    <row r="709" spans="1:24" ht="60">
      <c r="A709" s="9" t="s">
        <v>1596</v>
      </c>
      <c r="B709" s="9" t="s">
        <v>70</v>
      </c>
      <c r="C709" s="9" t="s">
        <v>234</v>
      </c>
      <c r="D709" s="9" t="s">
        <v>27</v>
      </c>
      <c r="E709" s="9" t="s">
        <v>1517</v>
      </c>
      <c r="F709" s="9" t="s">
        <v>1517</v>
      </c>
      <c r="G709" s="9" t="s">
        <v>1597</v>
      </c>
      <c r="H709" s="9" t="s">
        <v>1598</v>
      </c>
      <c r="I709" s="9" t="s">
        <v>27</v>
      </c>
      <c r="J709" s="15">
        <v>4697</v>
      </c>
      <c r="K709" s="16" t="s">
        <v>27</v>
      </c>
      <c r="L709" s="9" t="s">
        <v>27</v>
      </c>
      <c r="M709" s="9">
        <v>2013</v>
      </c>
      <c r="N709" s="9" t="s">
        <v>31</v>
      </c>
      <c r="O709" s="9" t="s">
        <v>31</v>
      </c>
      <c r="P709" s="9">
        <v>2035</v>
      </c>
      <c r="Q709" s="9" t="s">
        <v>32</v>
      </c>
      <c r="R709" s="17">
        <v>1.8338798603099999</v>
      </c>
      <c r="S709" s="9">
        <v>2035</v>
      </c>
      <c r="T709" s="9" t="s">
        <v>27</v>
      </c>
      <c r="U709" s="9" t="s">
        <v>1599</v>
      </c>
      <c r="V709" s="9" t="s">
        <v>1600</v>
      </c>
      <c r="W709" s="9"/>
      <c r="X709" s="9" t="s">
        <v>1601</v>
      </c>
    </row>
    <row r="710" spans="1:24" ht="60">
      <c r="A710" s="9" t="s">
        <v>1596</v>
      </c>
      <c r="B710" s="9" t="s">
        <v>70</v>
      </c>
      <c r="C710" s="9" t="s">
        <v>247</v>
      </c>
      <c r="D710" s="9" t="s">
        <v>27</v>
      </c>
      <c r="E710" s="9" t="s">
        <v>862</v>
      </c>
      <c r="F710" s="9" t="s">
        <v>862</v>
      </c>
      <c r="G710" s="9" t="s">
        <v>1597</v>
      </c>
      <c r="H710" s="9" t="s">
        <v>1598</v>
      </c>
      <c r="I710" s="9" t="s">
        <v>27</v>
      </c>
      <c r="J710" s="15">
        <v>3339</v>
      </c>
      <c r="K710" s="16" t="s">
        <v>27</v>
      </c>
      <c r="L710" s="9" t="s">
        <v>27</v>
      </c>
      <c r="M710" s="9">
        <v>2013</v>
      </c>
      <c r="N710" s="9" t="s">
        <v>31</v>
      </c>
      <c r="O710" s="9" t="s">
        <v>31</v>
      </c>
      <c r="P710" s="9">
        <v>2035</v>
      </c>
      <c r="Q710" s="9" t="s">
        <v>32</v>
      </c>
      <c r="R710" s="17">
        <v>6.0445712049099996</v>
      </c>
      <c r="S710" s="9">
        <v>2035</v>
      </c>
      <c r="T710" s="9" t="s">
        <v>27</v>
      </c>
      <c r="U710" s="9" t="s">
        <v>1599</v>
      </c>
      <c r="V710" s="9" t="s">
        <v>1600</v>
      </c>
      <c r="W710" s="9"/>
      <c r="X710" s="9" t="s">
        <v>1601</v>
      </c>
    </row>
    <row r="711" spans="1:24" ht="60">
      <c r="A711" s="9" t="s">
        <v>1596</v>
      </c>
      <c r="B711" s="9" t="s">
        <v>70</v>
      </c>
      <c r="C711" s="9" t="s">
        <v>468</v>
      </c>
      <c r="D711" s="9" t="s">
        <v>27</v>
      </c>
      <c r="E711" s="9" t="s">
        <v>1518</v>
      </c>
      <c r="F711" s="9" t="s">
        <v>1518</v>
      </c>
      <c r="G711" s="9" t="s">
        <v>1597</v>
      </c>
      <c r="H711" s="9" t="s">
        <v>1604</v>
      </c>
      <c r="I711" s="9" t="s">
        <v>27</v>
      </c>
      <c r="J711" s="15">
        <v>3617</v>
      </c>
      <c r="K711" s="16" t="s">
        <v>27</v>
      </c>
      <c r="L711" s="9" t="s">
        <v>27</v>
      </c>
      <c r="M711" s="9">
        <v>2013</v>
      </c>
      <c r="N711" s="9" t="s">
        <v>31</v>
      </c>
      <c r="O711" s="9" t="s">
        <v>31</v>
      </c>
      <c r="P711" s="9">
        <v>2035</v>
      </c>
      <c r="Q711" s="9" t="s">
        <v>32</v>
      </c>
      <c r="R711" s="17">
        <v>2.1803922700899996</v>
      </c>
      <c r="S711" s="9">
        <v>2035</v>
      </c>
      <c r="T711" s="9" t="s">
        <v>27</v>
      </c>
      <c r="U711" s="9" t="s">
        <v>1599</v>
      </c>
      <c r="V711" s="9" t="s">
        <v>1600</v>
      </c>
      <c r="W711" s="9"/>
      <c r="X711" s="9" t="s">
        <v>1601</v>
      </c>
    </row>
    <row r="712" spans="1:24" ht="60">
      <c r="A712" s="9" t="s">
        <v>1596</v>
      </c>
      <c r="B712" s="9" t="s">
        <v>70</v>
      </c>
      <c r="C712" s="9" t="s">
        <v>323</v>
      </c>
      <c r="D712" s="9" t="s">
        <v>27</v>
      </c>
      <c r="E712" s="9" t="s">
        <v>864</v>
      </c>
      <c r="F712" s="9" t="s">
        <v>864</v>
      </c>
      <c r="G712" s="9" t="s">
        <v>1597</v>
      </c>
      <c r="H712" s="9" t="s">
        <v>1598</v>
      </c>
      <c r="I712" s="9" t="s">
        <v>27</v>
      </c>
      <c r="J712" s="15">
        <v>12827</v>
      </c>
      <c r="K712" s="16" t="s">
        <v>27</v>
      </c>
      <c r="L712" s="9" t="s">
        <v>27</v>
      </c>
      <c r="M712" s="9">
        <v>2013</v>
      </c>
      <c r="N712" s="9" t="s">
        <v>31</v>
      </c>
      <c r="O712" s="9" t="s">
        <v>31</v>
      </c>
      <c r="P712" s="9">
        <v>2035</v>
      </c>
      <c r="Q712" s="9" t="s">
        <v>32</v>
      </c>
      <c r="R712" s="17">
        <v>8.2020199790599992</v>
      </c>
      <c r="S712" s="9">
        <v>2035</v>
      </c>
      <c r="T712" s="9" t="s">
        <v>27</v>
      </c>
      <c r="U712" s="9" t="s">
        <v>1599</v>
      </c>
      <c r="V712" s="9" t="s">
        <v>1600</v>
      </c>
      <c r="W712" s="9"/>
      <c r="X712" s="9" t="s">
        <v>1601</v>
      </c>
    </row>
    <row r="713" spans="1:24" ht="72">
      <c r="A713" s="9" t="s">
        <v>1596</v>
      </c>
      <c r="B713" s="9" t="s">
        <v>70</v>
      </c>
      <c r="C713" s="9" t="s">
        <v>352</v>
      </c>
      <c r="D713" s="9" t="s">
        <v>27</v>
      </c>
      <c r="E713" s="9" t="s">
        <v>1519</v>
      </c>
      <c r="F713" s="9" t="s">
        <v>1519</v>
      </c>
      <c r="G713" s="9" t="s">
        <v>1597</v>
      </c>
      <c r="H713" s="9" t="s">
        <v>1602</v>
      </c>
      <c r="I713" s="9" t="s">
        <v>27</v>
      </c>
      <c r="J713" s="15">
        <v>2021</v>
      </c>
      <c r="K713" s="16" t="s">
        <v>27</v>
      </c>
      <c r="L713" s="9" t="s">
        <v>27</v>
      </c>
      <c r="M713" s="9">
        <v>2013</v>
      </c>
      <c r="N713" s="9" t="s">
        <v>31</v>
      </c>
      <c r="O713" s="9" t="s">
        <v>31</v>
      </c>
      <c r="P713" s="9">
        <v>2035</v>
      </c>
      <c r="Q713" s="9" t="s">
        <v>32</v>
      </c>
      <c r="R713" s="17">
        <v>0.888589115107</v>
      </c>
      <c r="S713" s="9">
        <v>2035</v>
      </c>
      <c r="T713" s="9" t="s">
        <v>27</v>
      </c>
      <c r="U713" s="9" t="s">
        <v>1599</v>
      </c>
      <c r="V713" s="9" t="s">
        <v>1600</v>
      </c>
      <c r="W713" s="9"/>
      <c r="X713" s="9" t="s">
        <v>1601</v>
      </c>
    </row>
    <row r="714" spans="1:24" ht="72">
      <c r="A714" s="9" t="s">
        <v>1596</v>
      </c>
      <c r="B714" s="9" t="s">
        <v>70</v>
      </c>
      <c r="C714" s="9" t="s">
        <v>266</v>
      </c>
      <c r="D714" s="9" t="s">
        <v>27</v>
      </c>
      <c r="E714" s="9" t="s">
        <v>1520</v>
      </c>
      <c r="F714" s="9" t="s">
        <v>1520</v>
      </c>
      <c r="G714" s="9" t="s">
        <v>1597</v>
      </c>
      <c r="H714" s="9" t="s">
        <v>1602</v>
      </c>
      <c r="I714" s="9" t="s">
        <v>27</v>
      </c>
      <c r="J714" s="15">
        <v>41811</v>
      </c>
      <c r="K714" s="16" t="s">
        <v>27</v>
      </c>
      <c r="L714" s="9" t="s">
        <v>27</v>
      </c>
      <c r="M714" s="9">
        <v>2013</v>
      </c>
      <c r="N714" s="9" t="s">
        <v>31</v>
      </c>
      <c r="O714" s="9" t="s">
        <v>31</v>
      </c>
      <c r="P714" s="9">
        <v>2035</v>
      </c>
      <c r="Q714" s="9" t="s">
        <v>32</v>
      </c>
      <c r="R714" s="17">
        <v>32.720937981399999</v>
      </c>
      <c r="S714" s="9">
        <v>2035</v>
      </c>
      <c r="T714" s="9" t="s">
        <v>27</v>
      </c>
      <c r="U714" s="9" t="s">
        <v>1599</v>
      </c>
      <c r="V714" s="9" t="s">
        <v>1600</v>
      </c>
      <c r="W714" s="9"/>
      <c r="X714" s="9" t="s">
        <v>1601</v>
      </c>
    </row>
    <row r="715" spans="1:24" ht="60">
      <c r="A715" s="9" t="s">
        <v>1596</v>
      </c>
      <c r="B715" s="9" t="s">
        <v>70</v>
      </c>
      <c r="C715" s="9" t="s">
        <v>234</v>
      </c>
      <c r="D715" s="9" t="s">
        <v>27</v>
      </c>
      <c r="E715" s="9" t="s">
        <v>1521</v>
      </c>
      <c r="F715" s="9" t="s">
        <v>1521</v>
      </c>
      <c r="G715" s="9" t="s">
        <v>1597</v>
      </c>
      <c r="H715" s="9" t="s">
        <v>1598</v>
      </c>
      <c r="I715" s="9" t="s">
        <v>27</v>
      </c>
      <c r="J715" s="15">
        <v>4811</v>
      </c>
      <c r="K715" s="16" t="s">
        <v>27</v>
      </c>
      <c r="L715" s="9" t="s">
        <v>27</v>
      </c>
      <c r="M715" s="9">
        <v>2013</v>
      </c>
      <c r="N715" s="9" t="s">
        <v>31</v>
      </c>
      <c r="O715" s="9" t="s">
        <v>31</v>
      </c>
      <c r="P715" s="9">
        <v>2035</v>
      </c>
      <c r="Q715" s="9" t="s">
        <v>32</v>
      </c>
      <c r="R715" s="17">
        <v>1.67735091335</v>
      </c>
      <c r="S715" s="9">
        <v>2035</v>
      </c>
      <c r="T715" s="9" t="s">
        <v>27</v>
      </c>
      <c r="U715" s="9" t="s">
        <v>1599</v>
      </c>
      <c r="V715" s="9" t="s">
        <v>1600</v>
      </c>
      <c r="W715" s="9"/>
      <c r="X715" s="9" t="s">
        <v>1601</v>
      </c>
    </row>
    <row r="716" spans="1:24" ht="60">
      <c r="A716" s="9" t="s">
        <v>1596</v>
      </c>
      <c r="B716" s="9" t="s">
        <v>70</v>
      </c>
      <c r="C716" s="9" t="s">
        <v>157</v>
      </c>
      <c r="D716" s="9" t="s">
        <v>27</v>
      </c>
      <c r="E716" s="9" t="s">
        <v>1522</v>
      </c>
      <c r="F716" s="9" t="s">
        <v>1522</v>
      </c>
      <c r="G716" s="9" t="s">
        <v>1597</v>
      </c>
      <c r="H716" s="9" t="s">
        <v>1598</v>
      </c>
      <c r="I716" s="9" t="s">
        <v>27</v>
      </c>
      <c r="J716" s="15">
        <v>5114</v>
      </c>
      <c r="K716" s="16" t="s">
        <v>27</v>
      </c>
      <c r="L716" s="9" t="s">
        <v>27</v>
      </c>
      <c r="M716" s="9">
        <v>2013</v>
      </c>
      <c r="N716" s="9" t="s">
        <v>31</v>
      </c>
      <c r="O716" s="9" t="s">
        <v>31</v>
      </c>
      <c r="P716" s="9">
        <v>2035</v>
      </c>
      <c r="Q716" s="9" t="s">
        <v>32</v>
      </c>
      <c r="R716" s="17">
        <v>3.3690985768699999</v>
      </c>
      <c r="S716" s="9">
        <v>2035</v>
      </c>
      <c r="T716" s="9" t="s">
        <v>27</v>
      </c>
      <c r="U716" s="9" t="s">
        <v>1599</v>
      </c>
      <c r="V716" s="9" t="s">
        <v>1600</v>
      </c>
      <c r="W716" s="9"/>
      <c r="X716" s="9" t="s">
        <v>1601</v>
      </c>
    </row>
    <row r="717" spans="1:24" ht="60">
      <c r="A717" s="9" t="s">
        <v>1596</v>
      </c>
      <c r="B717" s="9" t="s">
        <v>70</v>
      </c>
      <c r="C717" s="9" t="s">
        <v>316</v>
      </c>
      <c r="D717" s="9" t="s">
        <v>27</v>
      </c>
      <c r="E717" s="9" t="s">
        <v>1523</v>
      </c>
      <c r="F717" s="9" t="s">
        <v>1523</v>
      </c>
      <c r="G717" s="9" t="s">
        <v>1597</v>
      </c>
      <c r="H717" s="9" t="s">
        <v>1598</v>
      </c>
      <c r="I717" s="9" t="s">
        <v>27</v>
      </c>
      <c r="J717" s="15">
        <v>3211</v>
      </c>
      <c r="K717" s="16" t="s">
        <v>27</v>
      </c>
      <c r="L717" s="9" t="s">
        <v>27</v>
      </c>
      <c r="M717" s="9">
        <v>2013</v>
      </c>
      <c r="N717" s="9" t="s">
        <v>31</v>
      </c>
      <c r="O717" s="9" t="s">
        <v>31</v>
      </c>
      <c r="P717" s="9">
        <v>2035</v>
      </c>
      <c r="Q717" s="9" t="s">
        <v>32</v>
      </c>
      <c r="R717" s="17">
        <v>1.39669222733</v>
      </c>
      <c r="S717" s="9">
        <v>2035</v>
      </c>
      <c r="T717" s="9" t="s">
        <v>27</v>
      </c>
      <c r="U717" s="9" t="s">
        <v>1599</v>
      </c>
      <c r="V717" s="9" t="s">
        <v>1600</v>
      </c>
      <c r="W717" s="9"/>
      <c r="X717" s="9" t="s">
        <v>1601</v>
      </c>
    </row>
    <row r="718" spans="1:24" ht="48">
      <c r="A718" s="9" t="s">
        <v>1596</v>
      </c>
      <c r="B718" s="9" t="s">
        <v>70</v>
      </c>
      <c r="C718" s="9" t="s">
        <v>316</v>
      </c>
      <c r="D718" s="9" t="s">
        <v>27</v>
      </c>
      <c r="E718" s="9" t="s">
        <v>866</v>
      </c>
      <c r="F718" s="9" t="s">
        <v>866</v>
      </c>
      <c r="G718" s="9" t="s">
        <v>1597</v>
      </c>
      <c r="H718" s="9" t="s">
        <v>1603</v>
      </c>
      <c r="I718" s="9" t="s">
        <v>27</v>
      </c>
      <c r="J718" s="15">
        <v>10135</v>
      </c>
      <c r="K718" s="16" t="s">
        <v>27</v>
      </c>
      <c r="L718" s="9" t="s">
        <v>27</v>
      </c>
      <c r="M718" s="9">
        <v>2013</v>
      </c>
      <c r="N718" s="9" t="s">
        <v>31</v>
      </c>
      <c r="O718" s="9" t="s">
        <v>31</v>
      </c>
      <c r="P718" s="9">
        <v>2035</v>
      </c>
      <c r="Q718" s="9" t="s">
        <v>32</v>
      </c>
      <c r="R718" s="17">
        <v>7.25970185064</v>
      </c>
      <c r="S718" s="9">
        <v>2035</v>
      </c>
      <c r="T718" s="9" t="s">
        <v>27</v>
      </c>
      <c r="U718" s="9" t="s">
        <v>1599</v>
      </c>
      <c r="V718" s="9" t="s">
        <v>1600</v>
      </c>
      <c r="W718" s="9"/>
      <c r="X718" s="9" t="s">
        <v>1601</v>
      </c>
    </row>
    <row r="719" spans="1:24" ht="60">
      <c r="A719" s="9" t="s">
        <v>1596</v>
      </c>
      <c r="B719" s="9" t="s">
        <v>70</v>
      </c>
      <c r="C719" s="9" t="s">
        <v>136</v>
      </c>
      <c r="D719" s="9" t="s">
        <v>27</v>
      </c>
      <c r="E719" s="9" t="s">
        <v>1524</v>
      </c>
      <c r="F719" s="9" t="s">
        <v>1524</v>
      </c>
      <c r="G719" s="9" t="s">
        <v>1597</v>
      </c>
      <c r="H719" s="9" t="s">
        <v>1598</v>
      </c>
      <c r="I719" s="9" t="s">
        <v>27</v>
      </c>
      <c r="J719" s="15">
        <v>1052</v>
      </c>
      <c r="K719" s="16" t="s">
        <v>27</v>
      </c>
      <c r="L719" s="9" t="s">
        <v>27</v>
      </c>
      <c r="M719" s="9">
        <v>2013</v>
      </c>
      <c r="N719" s="9" t="s">
        <v>31</v>
      </c>
      <c r="O719" s="9" t="s">
        <v>31</v>
      </c>
      <c r="P719" s="9">
        <v>2035</v>
      </c>
      <c r="Q719" s="9" t="s">
        <v>32</v>
      </c>
      <c r="R719" s="17">
        <v>0.83343488807199995</v>
      </c>
      <c r="S719" s="9">
        <v>2035</v>
      </c>
      <c r="T719" s="9" t="s">
        <v>27</v>
      </c>
      <c r="U719" s="9" t="s">
        <v>1599</v>
      </c>
      <c r="V719" s="9" t="s">
        <v>1600</v>
      </c>
      <c r="W719" s="9"/>
      <c r="X719" s="9" t="s">
        <v>1601</v>
      </c>
    </row>
    <row r="720" spans="1:24" ht="72">
      <c r="A720" s="9" t="s">
        <v>1596</v>
      </c>
      <c r="B720" s="9" t="s">
        <v>70</v>
      </c>
      <c r="C720" s="9" t="s">
        <v>136</v>
      </c>
      <c r="D720" s="9" t="s">
        <v>27</v>
      </c>
      <c r="E720" s="9" t="s">
        <v>415</v>
      </c>
      <c r="F720" s="9" t="s">
        <v>415</v>
      </c>
      <c r="G720" s="9" t="s">
        <v>1597</v>
      </c>
      <c r="H720" s="9" t="s">
        <v>1602</v>
      </c>
      <c r="I720" s="9" t="s">
        <v>27</v>
      </c>
      <c r="J720" s="15">
        <v>3659</v>
      </c>
      <c r="K720" s="16" t="s">
        <v>27</v>
      </c>
      <c r="L720" s="9" t="s">
        <v>27</v>
      </c>
      <c r="M720" s="9">
        <v>2013</v>
      </c>
      <c r="N720" s="9" t="s">
        <v>31</v>
      </c>
      <c r="O720" s="9" t="s">
        <v>31</v>
      </c>
      <c r="P720" s="9">
        <v>2035</v>
      </c>
      <c r="Q720" s="9" t="s">
        <v>32</v>
      </c>
      <c r="R720" s="17">
        <v>3.39723076774</v>
      </c>
      <c r="S720" s="9">
        <v>2035</v>
      </c>
      <c r="T720" s="9" t="s">
        <v>27</v>
      </c>
      <c r="U720" s="9" t="s">
        <v>1599</v>
      </c>
      <c r="V720" s="9" t="s">
        <v>1600</v>
      </c>
      <c r="W720" s="9"/>
      <c r="X720" s="9" t="s">
        <v>1601</v>
      </c>
    </row>
    <row r="721" spans="1:24" ht="48">
      <c r="A721" s="9" t="s">
        <v>1596</v>
      </c>
      <c r="B721" s="9" t="s">
        <v>70</v>
      </c>
      <c r="C721" s="9" t="s">
        <v>630</v>
      </c>
      <c r="D721" s="9" t="s">
        <v>27</v>
      </c>
      <c r="E721" s="9" t="s">
        <v>1525</v>
      </c>
      <c r="F721" s="9" t="s">
        <v>1525</v>
      </c>
      <c r="G721" s="9" t="s">
        <v>1597</v>
      </c>
      <c r="H721" s="9" t="s">
        <v>1603</v>
      </c>
      <c r="I721" s="9" t="s">
        <v>27</v>
      </c>
      <c r="J721" s="15">
        <v>4442</v>
      </c>
      <c r="K721" s="16" t="s">
        <v>27</v>
      </c>
      <c r="L721" s="9" t="s">
        <v>27</v>
      </c>
      <c r="M721" s="9">
        <v>2013</v>
      </c>
      <c r="N721" s="9" t="s">
        <v>31</v>
      </c>
      <c r="O721" s="9" t="s">
        <v>31</v>
      </c>
      <c r="P721" s="9">
        <v>2035</v>
      </c>
      <c r="Q721" s="9" t="s">
        <v>32</v>
      </c>
      <c r="R721" s="17">
        <v>2.75247810709</v>
      </c>
      <c r="S721" s="9">
        <v>2035</v>
      </c>
      <c r="T721" s="9" t="s">
        <v>27</v>
      </c>
      <c r="U721" s="9" t="s">
        <v>1599</v>
      </c>
      <c r="V721" s="9" t="s">
        <v>1600</v>
      </c>
      <c r="W721" s="9"/>
      <c r="X721" s="9" t="s">
        <v>1601</v>
      </c>
    </row>
    <row r="722" spans="1:24" ht="60">
      <c r="A722" s="9" t="s">
        <v>1596</v>
      </c>
      <c r="B722" s="9" t="s">
        <v>70</v>
      </c>
      <c r="C722" s="9" t="s">
        <v>273</v>
      </c>
      <c r="D722" s="9" t="s">
        <v>27</v>
      </c>
      <c r="E722" s="9" t="s">
        <v>868</v>
      </c>
      <c r="F722" s="9" t="s">
        <v>868</v>
      </c>
      <c r="G722" s="9" t="s">
        <v>1597</v>
      </c>
      <c r="H722" s="9" t="s">
        <v>1598</v>
      </c>
      <c r="I722" s="9" t="s">
        <v>27</v>
      </c>
      <c r="J722" s="15">
        <v>15093</v>
      </c>
      <c r="K722" s="16" t="s">
        <v>27</v>
      </c>
      <c r="L722" s="9" t="s">
        <v>27</v>
      </c>
      <c r="M722" s="9">
        <v>2013</v>
      </c>
      <c r="N722" s="9" t="s">
        <v>31</v>
      </c>
      <c r="O722" s="9" t="s">
        <v>31</v>
      </c>
      <c r="P722" s="9">
        <v>2035</v>
      </c>
      <c r="Q722" s="9" t="s">
        <v>32</v>
      </c>
      <c r="R722" s="17">
        <v>13.465901261299999</v>
      </c>
      <c r="S722" s="9">
        <v>2035</v>
      </c>
      <c r="T722" s="9" t="s">
        <v>27</v>
      </c>
      <c r="U722" s="9" t="s">
        <v>1599</v>
      </c>
      <c r="V722" s="9" t="s">
        <v>1600</v>
      </c>
      <c r="W722" s="9"/>
      <c r="X722" s="9" t="s">
        <v>1601</v>
      </c>
    </row>
    <row r="723" spans="1:24" ht="60">
      <c r="A723" s="9" t="s">
        <v>1596</v>
      </c>
      <c r="B723" s="9" t="s">
        <v>70</v>
      </c>
      <c r="C723" s="9" t="s">
        <v>323</v>
      </c>
      <c r="D723" s="9" t="s">
        <v>27</v>
      </c>
      <c r="E723" s="9" t="s">
        <v>1526</v>
      </c>
      <c r="F723" s="9" t="s">
        <v>1526</v>
      </c>
      <c r="G723" s="9" t="s">
        <v>1597</v>
      </c>
      <c r="H723" s="9" t="s">
        <v>1598</v>
      </c>
      <c r="I723" s="9" t="s">
        <v>27</v>
      </c>
      <c r="J723" s="15">
        <v>6171</v>
      </c>
      <c r="K723" s="16" t="s">
        <v>27</v>
      </c>
      <c r="L723" s="9" t="s">
        <v>27</v>
      </c>
      <c r="M723" s="9">
        <v>2013</v>
      </c>
      <c r="N723" s="9" t="s">
        <v>31</v>
      </c>
      <c r="O723" s="9" t="s">
        <v>31</v>
      </c>
      <c r="P723" s="9">
        <v>2035</v>
      </c>
      <c r="Q723" s="9" t="s">
        <v>32</v>
      </c>
      <c r="R723" s="17">
        <v>5.05026095797</v>
      </c>
      <c r="S723" s="9">
        <v>2035</v>
      </c>
      <c r="T723" s="9" t="s">
        <v>27</v>
      </c>
      <c r="U723" s="9" t="s">
        <v>1599</v>
      </c>
      <c r="V723" s="9" t="s">
        <v>1600</v>
      </c>
      <c r="W723" s="9"/>
      <c r="X723" s="9" t="s">
        <v>1601</v>
      </c>
    </row>
    <row r="724" spans="1:24" ht="60">
      <c r="A724" s="9" t="s">
        <v>1596</v>
      </c>
      <c r="B724" s="9" t="s">
        <v>70</v>
      </c>
      <c r="C724" s="9" t="s">
        <v>355</v>
      </c>
      <c r="D724" s="9" t="s">
        <v>27</v>
      </c>
      <c r="E724" s="9" t="s">
        <v>1528</v>
      </c>
      <c r="F724" s="9" t="s">
        <v>1528</v>
      </c>
      <c r="G724" s="9" t="s">
        <v>1597</v>
      </c>
      <c r="H724" s="9" t="s">
        <v>1598</v>
      </c>
      <c r="I724" s="9" t="s">
        <v>27</v>
      </c>
      <c r="J724" s="15">
        <v>23140</v>
      </c>
      <c r="K724" s="16" t="s">
        <v>27</v>
      </c>
      <c r="L724" s="9" t="s">
        <v>27</v>
      </c>
      <c r="M724" s="9">
        <v>2013</v>
      </c>
      <c r="N724" s="9" t="s">
        <v>31</v>
      </c>
      <c r="O724" s="9" t="s">
        <v>31</v>
      </c>
      <c r="P724" s="9">
        <v>2035</v>
      </c>
      <c r="Q724" s="9" t="s">
        <v>32</v>
      </c>
      <c r="R724" s="17">
        <v>8.0487124283299991</v>
      </c>
      <c r="S724" s="9">
        <v>2035</v>
      </c>
      <c r="T724" s="9" t="s">
        <v>27</v>
      </c>
      <c r="U724" s="9" t="s">
        <v>1599</v>
      </c>
      <c r="V724" s="9" t="s">
        <v>1600</v>
      </c>
      <c r="W724" s="9"/>
      <c r="X724" s="9" t="s">
        <v>1601</v>
      </c>
    </row>
    <row r="725" spans="1:24" ht="60">
      <c r="A725" s="9" t="s">
        <v>1596</v>
      </c>
      <c r="B725" s="9" t="s">
        <v>70</v>
      </c>
      <c r="C725" s="9" t="s">
        <v>630</v>
      </c>
      <c r="D725" s="9" t="s">
        <v>27</v>
      </c>
      <c r="E725" s="9" t="s">
        <v>1094</v>
      </c>
      <c r="F725" s="9" t="s">
        <v>1094</v>
      </c>
      <c r="G725" s="9" t="s">
        <v>1597</v>
      </c>
      <c r="H725" s="9" t="s">
        <v>1598</v>
      </c>
      <c r="I725" s="9" t="s">
        <v>27</v>
      </c>
      <c r="J725" s="15">
        <v>33801</v>
      </c>
      <c r="K725" s="16" t="s">
        <v>27</v>
      </c>
      <c r="L725" s="9" t="s">
        <v>27</v>
      </c>
      <c r="M725" s="9">
        <v>2013</v>
      </c>
      <c r="N725" s="9" t="s">
        <v>31</v>
      </c>
      <c r="O725" s="9" t="s">
        <v>31</v>
      </c>
      <c r="P725" s="9">
        <v>2035</v>
      </c>
      <c r="Q725" s="9" t="s">
        <v>32</v>
      </c>
      <c r="R725" s="17">
        <v>15.8700379255</v>
      </c>
      <c r="S725" s="9">
        <v>2035</v>
      </c>
      <c r="T725" s="9" t="s">
        <v>27</v>
      </c>
      <c r="U725" s="9" t="s">
        <v>1599</v>
      </c>
      <c r="V725" s="9" t="s">
        <v>1600</v>
      </c>
      <c r="W725" s="9"/>
      <c r="X725" s="9" t="s">
        <v>1601</v>
      </c>
    </row>
    <row r="726" spans="1:24" ht="60">
      <c r="A726" s="9" t="s">
        <v>1596</v>
      </c>
      <c r="B726" s="9" t="s">
        <v>70</v>
      </c>
      <c r="C726" s="9" t="s">
        <v>383</v>
      </c>
      <c r="D726" s="9" t="s">
        <v>27</v>
      </c>
      <c r="E726" s="9" t="s">
        <v>1529</v>
      </c>
      <c r="F726" s="9" t="s">
        <v>1529</v>
      </c>
      <c r="G726" s="9" t="s">
        <v>1597</v>
      </c>
      <c r="H726" s="9" t="s">
        <v>1598</v>
      </c>
      <c r="I726" s="9" t="s">
        <v>27</v>
      </c>
      <c r="J726" s="15">
        <v>7211</v>
      </c>
      <c r="K726" s="16" t="s">
        <v>27</v>
      </c>
      <c r="L726" s="9" t="s">
        <v>27</v>
      </c>
      <c r="M726" s="9">
        <v>2013</v>
      </c>
      <c r="N726" s="9" t="s">
        <v>31</v>
      </c>
      <c r="O726" s="9" t="s">
        <v>31</v>
      </c>
      <c r="P726" s="9">
        <v>2035</v>
      </c>
      <c r="Q726" s="9" t="s">
        <v>32</v>
      </c>
      <c r="R726" s="17">
        <v>5.9109468635999995</v>
      </c>
      <c r="S726" s="9">
        <v>2035</v>
      </c>
      <c r="T726" s="9" t="s">
        <v>27</v>
      </c>
      <c r="U726" s="9" t="s">
        <v>1599</v>
      </c>
      <c r="V726" s="9" t="s">
        <v>1600</v>
      </c>
      <c r="W726" s="9"/>
      <c r="X726" s="9" t="s">
        <v>1601</v>
      </c>
    </row>
    <row r="727" spans="1:24" ht="60">
      <c r="A727" s="9" t="s">
        <v>1596</v>
      </c>
      <c r="B727" s="9" t="s">
        <v>70</v>
      </c>
      <c r="C727" s="9" t="s">
        <v>43</v>
      </c>
      <c r="D727" s="9" t="s">
        <v>27</v>
      </c>
      <c r="E727" s="9" t="s">
        <v>870</v>
      </c>
      <c r="F727" s="9" t="s">
        <v>870</v>
      </c>
      <c r="G727" s="9" t="s">
        <v>1597</v>
      </c>
      <c r="H727" s="9" t="s">
        <v>1598</v>
      </c>
      <c r="I727" s="9" t="s">
        <v>27</v>
      </c>
      <c r="J727" s="15">
        <v>3993</v>
      </c>
      <c r="K727" s="16" t="s">
        <v>27</v>
      </c>
      <c r="L727" s="9" t="s">
        <v>27</v>
      </c>
      <c r="M727" s="9">
        <v>2013</v>
      </c>
      <c r="N727" s="9" t="s">
        <v>31</v>
      </c>
      <c r="O727" s="9" t="s">
        <v>31</v>
      </c>
      <c r="P727" s="9">
        <v>2035</v>
      </c>
      <c r="Q727" s="9" t="s">
        <v>32</v>
      </c>
      <c r="R727" s="17">
        <v>7.6475728425499998</v>
      </c>
      <c r="S727" s="9">
        <v>2035</v>
      </c>
      <c r="T727" s="9" t="s">
        <v>27</v>
      </c>
      <c r="U727" s="9" t="s">
        <v>1599</v>
      </c>
      <c r="V727" s="9" t="s">
        <v>1600</v>
      </c>
      <c r="W727" s="9"/>
      <c r="X727" s="9" t="s">
        <v>1601</v>
      </c>
    </row>
    <row r="728" spans="1:24" ht="60">
      <c r="A728" s="9" t="s">
        <v>1596</v>
      </c>
      <c r="B728" s="9" t="s">
        <v>70</v>
      </c>
      <c r="C728" s="9" t="s">
        <v>355</v>
      </c>
      <c r="D728" s="9" t="s">
        <v>27</v>
      </c>
      <c r="E728" s="9" t="s">
        <v>1530</v>
      </c>
      <c r="F728" s="9" t="s">
        <v>1530</v>
      </c>
      <c r="G728" s="9" t="s">
        <v>1597</v>
      </c>
      <c r="H728" s="9" t="s">
        <v>1598</v>
      </c>
      <c r="I728" s="9" t="s">
        <v>27</v>
      </c>
      <c r="J728" s="15">
        <v>1859</v>
      </c>
      <c r="K728" s="16" t="s">
        <v>27</v>
      </c>
      <c r="L728" s="9" t="s">
        <v>27</v>
      </c>
      <c r="M728" s="9">
        <v>2013</v>
      </c>
      <c r="N728" s="9" t="s">
        <v>31</v>
      </c>
      <c r="O728" s="9" t="s">
        <v>31</v>
      </c>
      <c r="P728" s="9">
        <v>2035</v>
      </c>
      <c r="Q728" s="9" t="s">
        <v>32</v>
      </c>
      <c r="R728" s="17">
        <v>0.87077288987400003</v>
      </c>
      <c r="S728" s="9">
        <v>2035</v>
      </c>
      <c r="T728" s="9" t="s">
        <v>27</v>
      </c>
      <c r="U728" s="9" t="s">
        <v>1599</v>
      </c>
      <c r="V728" s="9" t="s">
        <v>1600</v>
      </c>
      <c r="W728" s="9"/>
      <c r="X728" s="9" t="s">
        <v>1601</v>
      </c>
    </row>
    <row r="729" spans="1:24" ht="60">
      <c r="A729" s="9" t="s">
        <v>1596</v>
      </c>
      <c r="B729" s="9" t="s">
        <v>70</v>
      </c>
      <c r="C729" s="9" t="s">
        <v>288</v>
      </c>
      <c r="D729" s="9" t="s">
        <v>27</v>
      </c>
      <c r="E729" s="9" t="s">
        <v>1096</v>
      </c>
      <c r="F729" s="9" t="s">
        <v>1096</v>
      </c>
      <c r="G729" s="9" t="s">
        <v>1597</v>
      </c>
      <c r="H729" s="9" t="s">
        <v>1604</v>
      </c>
      <c r="I729" s="9" t="s">
        <v>27</v>
      </c>
      <c r="J729" s="15">
        <v>11114</v>
      </c>
      <c r="K729" s="16" t="s">
        <v>27</v>
      </c>
      <c r="L729" s="9" t="s">
        <v>27</v>
      </c>
      <c r="M729" s="9">
        <v>2013</v>
      </c>
      <c r="N729" s="9" t="s">
        <v>31</v>
      </c>
      <c r="O729" s="9" t="s">
        <v>31</v>
      </c>
      <c r="P729" s="9">
        <v>2035</v>
      </c>
      <c r="Q729" s="9" t="s">
        <v>32</v>
      </c>
      <c r="R729" s="17">
        <v>16.908622854499999</v>
      </c>
      <c r="S729" s="9">
        <v>2035</v>
      </c>
      <c r="T729" s="9" t="s">
        <v>27</v>
      </c>
      <c r="U729" s="9" t="s">
        <v>1599</v>
      </c>
      <c r="V729" s="9" t="s">
        <v>1600</v>
      </c>
      <c r="W729" s="9"/>
      <c r="X729" s="9" t="s">
        <v>1601</v>
      </c>
    </row>
    <row r="730" spans="1:24" ht="60">
      <c r="A730" s="9" t="s">
        <v>1596</v>
      </c>
      <c r="B730" s="9" t="s">
        <v>70</v>
      </c>
      <c r="C730" s="9" t="s">
        <v>266</v>
      </c>
      <c r="D730" s="9" t="s">
        <v>27</v>
      </c>
      <c r="E730" s="9" t="s">
        <v>1098</v>
      </c>
      <c r="F730" s="9" t="s">
        <v>1098</v>
      </c>
      <c r="G730" s="9" t="s">
        <v>1597</v>
      </c>
      <c r="H730" s="9" t="s">
        <v>1598</v>
      </c>
      <c r="I730" s="9" t="s">
        <v>27</v>
      </c>
      <c r="J730" s="15">
        <v>2804</v>
      </c>
      <c r="K730" s="16" t="s">
        <v>27</v>
      </c>
      <c r="L730" s="9" t="s">
        <v>27</v>
      </c>
      <c r="M730" s="9">
        <v>2013</v>
      </c>
      <c r="N730" s="9" t="s">
        <v>31</v>
      </c>
      <c r="O730" s="9" t="s">
        <v>31</v>
      </c>
      <c r="P730" s="9">
        <v>2035</v>
      </c>
      <c r="Q730" s="9" t="s">
        <v>32</v>
      </c>
      <c r="R730" s="17">
        <v>5.1295733496600002</v>
      </c>
      <c r="S730" s="9">
        <v>2035</v>
      </c>
      <c r="T730" s="9" t="s">
        <v>27</v>
      </c>
      <c r="U730" s="9" t="s">
        <v>1599</v>
      </c>
      <c r="V730" s="9" t="s">
        <v>1600</v>
      </c>
      <c r="W730" s="9"/>
      <c r="X730" s="9" t="s">
        <v>1601</v>
      </c>
    </row>
    <row r="731" spans="1:24" ht="72">
      <c r="A731" s="9" t="s">
        <v>1596</v>
      </c>
      <c r="B731" s="9" t="s">
        <v>70</v>
      </c>
      <c r="C731" s="9" t="s">
        <v>234</v>
      </c>
      <c r="D731" s="9" t="s">
        <v>27</v>
      </c>
      <c r="E731" s="9" t="s">
        <v>1100</v>
      </c>
      <c r="F731" s="9" t="s">
        <v>1100</v>
      </c>
      <c r="G731" s="9" t="s">
        <v>1597</v>
      </c>
      <c r="H731" s="9" t="s">
        <v>1602</v>
      </c>
      <c r="I731" s="9" t="s">
        <v>27</v>
      </c>
      <c r="J731" s="15">
        <v>91872</v>
      </c>
      <c r="K731" s="16" t="s">
        <v>27</v>
      </c>
      <c r="L731" s="9" t="s">
        <v>27</v>
      </c>
      <c r="M731" s="9">
        <v>2013</v>
      </c>
      <c r="N731" s="9" t="s">
        <v>31</v>
      </c>
      <c r="O731" s="9" t="s">
        <v>31</v>
      </c>
      <c r="P731" s="9">
        <v>2035</v>
      </c>
      <c r="Q731" s="9" t="s">
        <v>32</v>
      </c>
      <c r="R731" s="17">
        <v>39.697381026000002</v>
      </c>
      <c r="S731" s="9">
        <v>2035</v>
      </c>
      <c r="T731" s="9" t="s">
        <v>27</v>
      </c>
      <c r="U731" s="9" t="s">
        <v>1599</v>
      </c>
      <c r="V731" s="9" t="s">
        <v>1600</v>
      </c>
      <c r="W731" s="9"/>
      <c r="X731" s="9" t="s">
        <v>1601</v>
      </c>
    </row>
    <row r="732" spans="1:24" ht="48">
      <c r="A732" s="9" t="s">
        <v>1596</v>
      </c>
      <c r="B732" s="9" t="s">
        <v>70</v>
      </c>
      <c r="C732" s="9" t="s">
        <v>455</v>
      </c>
      <c r="D732" s="9" t="s">
        <v>27</v>
      </c>
      <c r="E732" s="9" t="s">
        <v>1102</v>
      </c>
      <c r="F732" s="9" t="s">
        <v>1102</v>
      </c>
      <c r="G732" s="9" t="s">
        <v>1597</v>
      </c>
      <c r="H732" s="9" t="s">
        <v>1605</v>
      </c>
      <c r="I732" s="9" t="s">
        <v>27</v>
      </c>
      <c r="J732" s="15">
        <v>7086</v>
      </c>
      <c r="K732" s="16" t="s">
        <v>27</v>
      </c>
      <c r="L732" s="9" t="s">
        <v>27</v>
      </c>
      <c r="M732" s="9">
        <v>2013</v>
      </c>
      <c r="N732" s="9" t="s">
        <v>31</v>
      </c>
      <c r="O732" s="9" t="s">
        <v>31</v>
      </c>
      <c r="P732" s="9">
        <v>2035</v>
      </c>
      <c r="Q732" s="9" t="s">
        <v>32</v>
      </c>
      <c r="R732" s="17">
        <v>4.0997501887999999</v>
      </c>
      <c r="S732" s="9">
        <v>2035</v>
      </c>
      <c r="T732" s="9" t="s">
        <v>27</v>
      </c>
      <c r="U732" s="9" t="s">
        <v>1599</v>
      </c>
      <c r="V732" s="9" t="s">
        <v>1600</v>
      </c>
      <c r="W732" s="9"/>
      <c r="X732" s="9" t="s">
        <v>1601</v>
      </c>
    </row>
    <row r="733" spans="1:24" ht="48">
      <c r="A733" s="9" t="s">
        <v>1596</v>
      </c>
      <c r="B733" s="9" t="s">
        <v>70</v>
      </c>
      <c r="C733" s="9" t="s">
        <v>352</v>
      </c>
      <c r="D733" s="9" t="s">
        <v>27</v>
      </c>
      <c r="E733" s="9" t="s">
        <v>1104</v>
      </c>
      <c r="F733" s="9" t="s">
        <v>1104</v>
      </c>
      <c r="G733" s="9" t="s">
        <v>1597</v>
      </c>
      <c r="H733" s="9" t="s">
        <v>1605</v>
      </c>
      <c r="I733" s="9" t="s">
        <v>27</v>
      </c>
      <c r="J733" s="15">
        <v>4292</v>
      </c>
      <c r="K733" s="16" t="s">
        <v>27</v>
      </c>
      <c r="L733" s="9" t="s">
        <v>27</v>
      </c>
      <c r="M733" s="9">
        <v>2013</v>
      </c>
      <c r="N733" s="9" t="s">
        <v>31</v>
      </c>
      <c r="O733" s="9" t="s">
        <v>31</v>
      </c>
      <c r="P733" s="9">
        <v>2035</v>
      </c>
      <c r="Q733" s="9" t="s">
        <v>32</v>
      </c>
      <c r="R733" s="17">
        <v>4.0833647033</v>
      </c>
      <c r="S733" s="9">
        <v>2035</v>
      </c>
      <c r="T733" s="9" t="s">
        <v>27</v>
      </c>
      <c r="U733" s="9" t="s">
        <v>1599</v>
      </c>
      <c r="V733" s="9" t="s">
        <v>1600</v>
      </c>
      <c r="W733" s="9"/>
      <c r="X733" s="9" t="s">
        <v>1601</v>
      </c>
    </row>
    <row r="734" spans="1:24" ht="60">
      <c r="A734" s="9" t="s">
        <v>1596</v>
      </c>
      <c r="B734" s="9" t="s">
        <v>70</v>
      </c>
      <c r="C734" s="9" t="s">
        <v>468</v>
      </c>
      <c r="D734" s="9" t="s">
        <v>27</v>
      </c>
      <c r="E734" s="9" t="s">
        <v>1531</v>
      </c>
      <c r="F734" s="9" t="s">
        <v>1531</v>
      </c>
      <c r="G734" s="9" t="s">
        <v>1597</v>
      </c>
      <c r="H734" s="9" t="s">
        <v>1598</v>
      </c>
      <c r="I734" s="9" t="s">
        <v>27</v>
      </c>
      <c r="J734" s="15">
        <v>5393</v>
      </c>
      <c r="K734" s="16" t="s">
        <v>27</v>
      </c>
      <c r="L734" s="9" t="s">
        <v>27</v>
      </c>
      <c r="M734" s="9">
        <v>2013</v>
      </c>
      <c r="N734" s="9" t="s">
        <v>31</v>
      </c>
      <c r="O734" s="9" t="s">
        <v>31</v>
      </c>
      <c r="P734" s="9">
        <v>2035</v>
      </c>
      <c r="Q734" s="9" t="s">
        <v>32</v>
      </c>
      <c r="R734" s="17">
        <v>1.6650092867000001</v>
      </c>
      <c r="S734" s="9">
        <v>2035</v>
      </c>
      <c r="T734" s="9" t="s">
        <v>27</v>
      </c>
      <c r="U734" s="9" t="s">
        <v>1599</v>
      </c>
      <c r="V734" s="9" t="s">
        <v>1600</v>
      </c>
      <c r="W734" s="9"/>
      <c r="X734" s="9" t="s">
        <v>1601</v>
      </c>
    </row>
    <row r="735" spans="1:24" ht="60">
      <c r="A735" s="9" t="s">
        <v>1596</v>
      </c>
      <c r="B735" s="9" t="s">
        <v>70</v>
      </c>
      <c r="C735" s="9" t="s">
        <v>43</v>
      </c>
      <c r="D735" s="9" t="s">
        <v>27</v>
      </c>
      <c r="E735" s="9" t="s">
        <v>1532</v>
      </c>
      <c r="F735" s="9" t="s">
        <v>1532</v>
      </c>
      <c r="G735" s="9" t="s">
        <v>1597</v>
      </c>
      <c r="H735" s="9" t="s">
        <v>1598</v>
      </c>
      <c r="I735" s="9" t="s">
        <v>27</v>
      </c>
      <c r="J735" s="15">
        <v>2806</v>
      </c>
      <c r="K735" s="16" t="s">
        <v>27</v>
      </c>
      <c r="L735" s="9" t="s">
        <v>27</v>
      </c>
      <c r="M735" s="9">
        <v>2013</v>
      </c>
      <c r="N735" s="9" t="s">
        <v>31</v>
      </c>
      <c r="O735" s="9" t="s">
        <v>31</v>
      </c>
      <c r="P735" s="9">
        <v>2035</v>
      </c>
      <c r="Q735" s="9" t="s">
        <v>32</v>
      </c>
      <c r="R735" s="17">
        <v>5.15523811038</v>
      </c>
      <c r="S735" s="9">
        <v>2035</v>
      </c>
      <c r="T735" s="9" t="s">
        <v>27</v>
      </c>
      <c r="U735" s="9" t="s">
        <v>1599</v>
      </c>
      <c r="V735" s="9" t="s">
        <v>1600</v>
      </c>
      <c r="W735" s="9"/>
      <c r="X735" s="9" t="s">
        <v>1601</v>
      </c>
    </row>
    <row r="736" spans="1:24" ht="60">
      <c r="A736" s="9" t="s">
        <v>1596</v>
      </c>
      <c r="B736" s="9" t="s">
        <v>70</v>
      </c>
      <c r="C736" s="9" t="s">
        <v>221</v>
      </c>
      <c r="D736" s="9" t="s">
        <v>27</v>
      </c>
      <c r="E736" s="9" t="s">
        <v>1106</v>
      </c>
      <c r="F736" s="9" t="s">
        <v>1106</v>
      </c>
      <c r="G736" s="9" t="s">
        <v>1597</v>
      </c>
      <c r="H736" s="9" t="s">
        <v>1604</v>
      </c>
      <c r="I736" s="9" t="s">
        <v>27</v>
      </c>
      <c r="J736" s="15">
        <v>13144</v>
      </c>
      <c r="K736" s="16" t="s">
        <v>27</v>
      </c>
      <c r="L736" s="9" t="s">
        <v>27</v>
      </c>
      <c r="M736" s="9">
        <v>2013</v>
      </c>
      <c r="N736" s="9" t="s">
        <v>31</v>
      </c>
      <c r="O736" s="9" t="s">
        <v>31</v>
      </c>
      <c r="P736" s="9">
        <v>2035</v>
      </c>
      <c r="Q736" s="9" t="s">
        <v>32</v>
      </c>
      <c r="R736" s="17">
        <v>13.0074621863</v>
      </c>
      <c r="S736" s="9">
        <v>2035</v>
      </c>
      <c r="T736" s="9" t="s">
        <v>27</v>
      </c>
      <c r="U736" s="9" t="s">
        <v>1599</v>
      </c>
      <c r="V736" s="9" t="s">
        <v>1600</v>
      </c>
      <c r="W736" s="9"/>
      <c r="X736" s="9" t="s">
        <v>1601</v>
      </c>
    </row>
    <row r="737" spans="1:24" ht="48">
      <c r="A737" s="9" t="s">
        <v>1596</v>
      </c>
      <c r="B737" s="9" t="s">
        <v>70</v>
      </c>
      <c r="C737" s="9" t="s">
        <v>136</v>
      </c>
      <c r="D737" s="9" t="s">
        <v>27</v>
      </c>
      <c r="E737" s="9" t="s">
        <v>1108</v>
      </c>
      <c r="F737" s="9" t="s">
        <v>1108</v>
      </c>
      <c r="G737" s="9" t="s">
        <v>1597</v>
      </c>
      <c r="H737" s="9" t="s">
        <v>1603</v>
      </c>
      <c r="I737" s="9" t="s">
        <v>27</v>
      </c>
      <c r="J737" s="15">
        <v>10814</v>
      </c>
      <c r="K737" s="16" t="s">
        <v>27</v>
      </c>
      <c r="L737" s="9" t="s">
        <v>27</v>
      </c>
      <c r="M737" s="9">
        <v>2013</v>
      </c>
      <c r="N737" s="9" t="s">
        <v>31</v>
      </c>
      <c r="O737" s="9" t="s">
        <v>31</v>
      </c>
      <c r="P737" s="9">
        <v>2035</v>
      </c>
      <c r="Q737" s="9" t="s">
        <v>32</v>
      </c>
      <c r="R737" s="17">
        <v>7.1326621167099997</v>
      </c>
      <c r="S737" s="9">
        <v>2035</v>
      </c>
      <c r="T737" s="9" t="s">
        <v>27</v>
      </c>
      <c r="U737" s="9" t="s">
        <v>1599</v>
      </c>
      <c r="V737" s="9" t="s">
        <v>1600</v>
      </c>
      <c r="W737" s="9"/>
      <c r="X737" s="9" t="s">
        <v>1601</v>
      </c>
    </row>
    <row r="738" spans="1:24" ht="60">
      <c r="A738" s="9" t="s">
        <v>1596</v>
      </c>
      <c r="B738" s="9" t="s">
        <v>70</v>
      </c>
      <c r="C738" s="9" t="s">
        <v>316</v>
      </c>
      <c r="D738" s="9" t="s">
        <v>27</v>
      </c>
      <c r="E738" s="9" t="s">
        <v>872</v>
      </c>
      <c r="F738" s="9" t="s">
        <v>872</v>
      </c>
      <c r="G738" s="9" t="s">
        <v>1597</v>
      </c>
      <c r="H738" s="9" t="s">
        <v>1598</v>
      </c>
      <c r="I738" s="9" t="s">
        <v>27</v>
      </c>
      <c r="J738" s="15">
        <v>24577</v>
      </c>
      <c r="K738" s="16" t="s">
        <v>27</v>
      </c>
      <c r="L738" s="9" t="s">
        <v>27</v>
      </c>
      <c r="M738" s="9">
        <v>2013</v>
      </c>
      <c r="N738" s="9" t="s">
        <v>31</v>
      </c>
      <c r="O738" s="9" t="s">
        <v>31</v>
      </c>
      <c r="P738" s="9">
        <v>2035</v>
      </c>
      <c r="Q738" s="9" t="s">
        <v>32</v>
      </c>
      <c r="R738" s="17">
        <v>9.5511763951999988</v>
      </c>
      <c r="S738" s="9">
        <v>2035</v>
      </c>
      <c r="T738" s="9" t="s">
        <v>27</v>
      </c>
      <c r="U738" s="9" t="s">
        <v>1599</v>
      </c>
      <c r="V738" s="9" t="s">
        <v>1600</v>
      </c>
      <c r="W738" s="9"/>
      <c r="X738" s="9" t="s">
        <v>1601</v>
      </c>
    </row>
    <row r="739" spans="1:24" ht="60">
      <c r="A739" s="9" t="s">
        <v>1596</v>
      </c>
      <c r="B739" s="9" t="s">
        <v>70</v>
      </c>
      <c r="C739" s="9" t="s">
        <v>247</v>
      </c>
      <c r="D739" s="9" t="s">
        <v>27</v>
      </c>
      <c r="E739" s="9" t="s">
        <v>1533</v>
      </c>
      <c r="F739" s="9" t="s">
        <v>1533</v>
      </c>
      <c r="G739" s="9" t="s">
        <v>1597</v>
      </c>
      <c r="H739" s="9" t="s">
        <v>1604</v>
      </c>
      <c r="I739" s="9" t="s">
        <v>27</v>
      </c>
      <c r="J739" s="15">
        <v>24772</v>
      </c>
      <c r="K739" s="16" t="s">
        <v>27</v>
      </c>
      <c r="L739" s="9" t="s">
        <v>27</v>
      </c>
      <c r="M739" s="9">
        <v>2013</v>
      </c>
      <c r="N739" s="9" t="s">
        <v>31</v>
      </c>
      <c r="O739" s="9" t="s">
        <v>31</v>
      </c>
      <c r="P739" s="9">
        <v>2035</v>
      </c>
      <c r="Q739" s="9" t="s">
        <v>32</v>
      </c>
      <c r="R739" s="17">
        <v>26.114749034300001</v>
      </c>
      <c r="S739" s="9">
        <v>2035</v>
      </c>
      <c r="T739" s="9" t="s">
        <v>27</v>
      </c>
      <c r="U739" s="9" t="s">
        <v>1599</v>
      </c>
      <c r="V739" s="9" t="s">
        <v>1600</v>
      </c>
      <c r="W739" s="9"/>
      <c r="X739" s="9" t="s">
        <v>1601</v>
      </c>
    </row>
    <row r="740" spans="1:24" ht="72">
      <c r="A740" s="9" t="s">
        <v>1596</v>
      </c>
      <c r="B740" s="9" t="s">
        <v>70</v>
      </c>
      <c r="C740" s="9" t="s">
        <v>383</v>
      </c>
      <c r="D740" s="9" t="s">
        <v>27</v>
      </c>
      <c r="E740" s="9" t="s">
        <v>1534</v>
      </c>
      <c r="F740" s="9" t="s">
        <v>1534</v>
      </c>
      <c r="G740" s="9" t="s">
        <v>1597</v>
      </c>
      <c r="H740" s="9" t="s">
        <v>1602</v>
      </c>
      <c r="I740" s="9" t="s">
        <v>27</v>
      </c>
      <c r="J740" s="15">
        <v>5342</v>
      </c>
      <c r="K740" s="16" t="s">
        <v>27</v>
      </c>
      <c r="L740" s="9" t="s">
        <v>27</v>
      </c>
      <c r="M740" s="9">
        <v>2013</v>
      </c>
      <c r="N740" s="9" t="s">
        <v>31</v>
      </c>
      <c r="O740" s="9" t="s">
        <v>31</v>
      </c>
      <c r="P740" s="9">
        <v>2035</v>
      </c>
      <c r="Q740" s="9" t="s">
        <v>32</v>
      </c>
      <c r="R740" s="17">
        <v>2.5657611872999997</v>
      </c>
      <c r="S740" s="9">
        <v>2035</v>
      </c>
      <c r="T740" s="9" t="s">
        <v>27</v>
      </c>
      <c r="U740" s="9" t="s">
        <v>1599</v>
      </c>
      <c r="V740" s="9" t="s">
        <v>1600</v>
      </c>
      <c r="W740" s="9"/>
      <c r="X740" s="9" t="s">
        <v>1601</v>
      </c>
    </row>
    <row r="741" spans="1:24" ht="60">
      <c r="A741" s="9" t="s">
        <v>1596</v>
      </c>
      <c r="B741" s="9" t="s">
        <v>70</v>
      </c>
      <c r="C741" s="9" t="s">
        <v>241</v>
      </c>
      <c r="D741" s="9" t="s">
        <v>27</v>
      </c>
      <c r="E741" s="9" t="s">
        <v>1535</v>
      </c>
      <c r="F741" s="9" t="s">
        <v>1535</v>
      </c>
      <c r="G741" s="9" t="s">
        <v>1597</v>
      </c>
      <c r="H741" s="9" t="s">
        <v>1606</v>
      </c>
      <c r="I741" s="9" t="s">
        <v>27</v>
      </c>
      <c r="J741" s="15">
        <v>14917</v>
      </c>
      <c r="K741" s="16" t="s">
        <v>27</v>
      </c>
      <c r="L741" s="9" t="s">
        <v>27</v>
      </c>
      <c r="M741" s="9">
        <v>2013</v>
      </c>
      <c r="N741" s="9" t="s">
        <v>31</v>
      </c>
      <c r="O741" s="9" t="s">
        <v>31</v>
      </c>
      <c r="P741" s="9">
        <v>2035</v>
      </c>
      <c r="Q741" s="9" t="s">
        <v>32</v>
      </c>
      <c r="R741" s="17">
        <v>19.835305937699999</v>
      </c>
      <c r="S741" s="9">
        <v>2035</v>
      </c>
      <c r="T741" s="9" t="s">
        <v>27</v>
      </c>
      <c r="U741" s="9" t="s">
        <v>1599</v>
      </c>
      <c r="V741" s="9" t="s">
        <v>1600</v>
      </c>
      <c r="W741" s="9"/>
      <c r="X741" s="9" t="s">
        <v>1601</v>
      </c>
    </row>
    <row r="742" spans="1:24" ht="60">
      <c r="A742" s="9" t="s">
        <v>1596</v>
      </c>
      <c r="B742" s="9" t="s">
        <v>70</v>
      </c>
      <c r="C742" s="9" t="s">
        <v>136</v>
      </c>
      <c r="D742" s="9" t="s">
        <v>27</v>
      </c>
      <c r="E742" s="9" t="s">
        <v>1110</v>
      </c>
      <c r="F742" s="9" t="s">
        <v>1110</v>
      </c>
      <c r="G742" s="9" t="s">
        <v>1597</v>
      </c>
      <c r="H742" s="9" t="s">
        <v>1598</v>
      </c>
      <c r="I742" s="9" t="s">
        <v>27</v>
      </c>
      <c r="J742" s="15">
        <v>3201</v>
      </c>
      <c r="K742" s="16" t="s">
        <v>27</v>
      </c>
      <c r="L742" s="9" t="s">
        <v>27</v>
      </c>
      <c r="M742" s="9">
        <v>2013</v>
      </c>
      <c r="N742" s="9" t="s">
        <v>31</v>
      </c>
      <c r="O742" s="9" t="s">
        <v>31</v>
      </c>
      <c r="P742" s="9">
        <v>2035</v>
      </c>
      <c r="Q742" s="9" t="s">
        <v>32</v>
      </c>
      <c r="R742" s="17">
        <v>1.4444989479100001</v>
      </c>
      <c r="S742" s="9">
        <v>2035</v>
      </c>
      <c r="T742" s="9" t="s">
        <v>27</v>
      </c>
      <c r="U742" s="9" t="s">
        <v>1599</v>
      </c>
      <c r="V742" s="9" t="s">
        <v>1600</v>
      </c>
      <c r="W742" s="9"/>
      <c r="X742" s="9" t="s">
        <v>1601</v>
      </c>
    </row>
    <row r="743" spans="1:24" ht="60">
      <c r="A743" s="9" t="s">
        <v>1596</v>
      </c>
      <c r="B743" s="9" t="s">
        <v>70</v>
      </c>
      <c r="C743" s="9" t="s">
        <v>247</v>
      </c>
      <c r="D743" s="9" t="s">
        <v>27</v>
      </c>
      <c r="E743" s="9" t="s">
        <v>874</v>
      </c>
      <c r="F743" s="9" t="s">
        <v>874</v>
      </c>
      <c r="G743" s="9" t="s">
        <v>1597</v>
      </c>
      <c r="H743" s="9" t="s">
        <v>1598</v>
      </c>
      <c r="I743" s="9" t="s">
        <v>27</v>
      </c>
      <c r="J743" s="15">
        <v>3800</v>
      </c>
      <c r="K743" s="16" t="s">
        <v>27</v>
      </c>
      <c r="L743" s="9" t="s">
        <v>27</v>
      </c>
      <c r="M743" s="9">
        <v>2013</v>
      </c>
      <c r="N743" s="9" t="s">
        <v>31</v>
      </c>
      <c r="O743" s="9" t="s">
        <v>31</v>
      </c>
      <c r="P743" s="9">
        <v>2035</v>
      </c>
      <c r="Q743" s="9" t="s">
        <v>32</v>
      </c>
      <c r="R743" s="17">
        <v>5.87014700821</v>
      </c>
      <c r="S743" s="9">
        <v>2035</v>
      </c>
      <c r="T743" s="9" t="s">
        <v>27</v>
      </c>
      <c r="U743" s="9" t="s">
        <v>1599</v>
      </c>
      <c r="V743" s="9" t="s">
        <v>1600</v>
      </c>
      <c r="W743" s="9"/>
      <c r="X743" s="9" t="s">
        <v>1601</v>
      </c>
    </row>
    <row r="744" spans="1:24" ht="60">
      <c r="A744" s="9" t="s">
        <v>1596</v>
      </c>
      <c r="B744" s="9" t="s">
        <v>70</v>
      </c>
      <c r="C744" s="9" t="s">
        <v>355</v>
      </c>
      <c r="D744" s="9" t="s">
        <v>27</v>
      </c>
      <c r="E744" s="9" t="s">
        <v>1536</v>
      </c>
      <c r="F744" s="9" t="s">
        <v>1536</v>
      </c>
      <c r="G744" s="9" t="s">
        <v>1597</v>
      </c>
      <c r="H744" s="9" t="s">
        <v>1598</v>
      </c>
      <c r="I744" s="9" t="s">
        <v>27</v>
      </c>
      <c r="J744" s="15">
        <v>3271</v>
      </c>
      <c r="K744" s="16" t="s">
        <v>27</v>
      </c>
      <c r="L744" s="9" t="s">
        <v>27</v>
      </c>
      <c r="M744" s="9">
        <v>2013</v>
      </c>
      <c r="N744" s="9" t="s">
        <v>31</v>
      </c>
      <c r="O744" s="9" t="s">
        <v>31</v>
      </c>
      <c r="P744" s="9">
        <v>2035</v>
      </c>
      <c r="Q744" s="9" t="s">
        <v>32</v>
      </c>
      <c r="R744" s="17">
        <v>1.7834593211500001</v>
      </c>
      <c r="S744" s="9">
        <v>2035</v>
      </c>
      <c r="T744" s="9" t="s">
        <v>27</v>
      </c>
      <c r="U744" s="9" t="s">
        <v>1599</v>
      </c>
      <c r="V744" s="9" t="s">
        <v>1600</v>
      </c>
      <c r="W744" s="9"/>
      <c r="X744" s="9" t="s">
        <v>1601</v>
      </c>
    </row>
    <row r="745" spans="1:24" ht="60">
      <c r="A745" s="9" t="s">
        <v>1596</v>
      </c>
      <c r="B745" s="9" t="s">
        <v>70</v>
      </c>
      <c r="C745" s="9" t="s">
        <v>352</v>
      </c>
      <c r="D745" s="9" t="s">
        <v>27</v>
      </c>
      <c r="E745" s="9" t="s">
        <v>876</v>
      </c>
      <c r="F745" s="9" t="s">
        <v>876</v>
      </c>
      <c r="G745" s="9" t="s">
        <v>1597</v>
      </c>
      <c r="H745" s="9" t="s">
        <v>1598</v>
      </c>
      <c r="I745" s="9" t="s">
        <v>27</v>
      </c>
      <c r="J745" s="15">
        <v>2834</v>
      </c>
      <c r="K745" s="16" t="s">
        <v>27</v>
      </c>
      <c r="L745" s="9" t="s">
        <v>27</v>
      </c>
      <c r="M745" s="9">
        <v>2013</v>
      </c>
      <c r="N745" s="9" t="s">
        <v>31</v>
      </c>
      <c r="O745" s="9" t="s">
        <v>31</v>
      </c>
      <c r="P745" s="9">
        <v>2035</v>
      </c>
      <c r="Q745" s="9" t="s">
        <v>32</v>
      </c>
      <c r="R745" s="17">
        <v>1.17901215941</v>
      </c>
      <c r="S745" s="9">
        <v>2035</v>
      </c>
      <c r="T745" s="9" t="s">
        <v>27</v>
      </c>
      <c r="U745" s="9" t="s">
        <v>1599</v>
      </c>
      <c r="V745" s="9" t="s">
        <v>1600</v>
      </c>
      <c r="W745" s="9"/>
      <c r="X745" s="9" t="s">
        <v>1601</v>
      </c>
    </row>
    <row r="746" spans="1:24" ht="72">
      <c r="A746" s="9" t="s">
        <v>1596</v>
      </c>
      <c r="B746" s="9" t="s">
        <v>70</v>
      </c>
      <c r="C746" s="9" t="s">
        <v>346</v>
      </c>
      <c r="D746" s="9" t="s">
        <v>27</v>
      </c>
      <c r="E746" s="9" t="s">
        <v>878</v>
      </c>
      <c r="F746" s="9" t="s">
        <v>878</v>
      </c>
      <c r="G746" s="9" t="s">
        <v>1597</v>
      </c>
      <c r="H746" s="9" t="s">
        <v>1602</v>
      </c>
      <c r="I746" s="9" t="s">
        <v>27</v>
      </c>
      <c r="J746" s="15">
        <v>3773</v>
      </c>
      <c r="K746" s="16" t="s">
        <v>27</v>
      </c>
      <c r="L746" s="9" t="s">
        <v>27</v>
      </c>
      <c r="M746" s="9">
        <v>2013</v>
      </c>
      <c r="N746" s="9" t="s">
        <v>31</v>
      </c>
      <c r="O746" s="9" t="s">
        <v>31</v>
      </c>
      <c r="P746" s="9">
        <v>2035</v>
      </c>
      <c r="Q746" s="9" t="s">
        <v>32</v>
      </c>
      <c r="R746" s="17">
        <v>0.84449682682299998</v>
      </c>
      <c r="S746" s="9">
        <v>2035</v>
      </c>
      <c r="T746" s="9" t="s">
        <v>27</v>
      </c>
      <c r="U746" s="9" t="s">
        <v>1599</v>
      </c>
      <c r="V746" s="9" t="s">
        <v>1600</v>
      </c>
      <c r="W746" s="9"/>
      <c r="X746" s="9" t="s">
        <v>1601</v>
      </c>
    </row>
    <row r="747" spans="1:24" ht="60">
      <c r="A747" s="9" t="s">
        <v>1596</v>
      </c>
      <c r="B747" s="9" t="s">
        <v>70</v>
      </c>
      <c r="C747" s="9" t="s">
        <v>136</v>
      </c>
      <c r="D747" s="9" t="s">
        <v>27</v>
      </c>
      <c r="E747" s="9" t="s">
        <v>1112</v>
      </c>
      <c r="F747" s="9" t="s">
        <v>1112</v>
      </c>
      <c r="G747" s="9" t="s">
        <v>1597</v>
      </c>
      <c r="H747" s="9" t="s">
        <v>1598</v>
      </c>
      <c r="I747" s="9" t="s">
        <v>27</v>
      </c>
      <c r="J747" s="15">
        <v>2999</v>
      </c>
      <c r="K747" s="16" t="s">
        <v>27</v>
      </c>
      <c r="L747" s="9" t="s">
        <v>27</v>
      </c>
      <c r="M747" s="9">
        <v>2013</v>
      </c>
      <c r="N747" s="9" t="s">
        <v>31</v>
      </c>
      <c r="O747" s="9" t="s">
        <v>31</v>
      </c>
      <c r="P747" s="9">
        <v>2035</v>
      </c>
      <c r="Q747" s="9" t="s">
        <v>32</v>
      </c>
      <c r="R747" s="17">
        <v>2.7204926146799999</v>
      </c>
      <c r="S747" s="9">
        <v>2035</v>
      </c>
      <c r="T747" s="9" t="s">
        <v>27</v>
      </c>
      <c r="U747" s="9" t="s">
        <v>1599</v>
      </c>
      <c r="V747" s="9" t="s">
        <v>1600</v>
      </c>
      <c r="W747" s="9"/>
      <c r="X747" s="9" t="s">
        <v>1601</v>
      </c>
    </row>
    <row r="748" spans="1:24" ht="60">
      <c r="A748" s="9" t="s">
        <v>1596</v>
      </c>
      <c r="B748" s="9" t="s">
        <v>70</v>
      </c>
      <c r="C748" s="9" t="s">
        <v>455</v>
      </c>
      <c r="D748" s="9" t="s">
        <v>27</v>
      </c>
      <c r="E748" s="9" t="s">
        <v>1114</v>
      </c>
      <c r="F748" s="9" t="s">
        <v>1114</v>
      </c>
      <c r="G748" s="9" t="s">
        <v>1597</v>
      </c>
      <c r="H748" s="9" t="s">
        <v>1598</v>
      </c>
      <c r="I748" s="9" t="s">
        <v>27</v>
      </c>
      <c r="J748" s="15">
        <v>1638</v>
      </c>
      <c r="K748" s="16" t="s">
        <v>27</v>
      </c>
      <c r="L748" s="9" t="s">
        <v>27</v>
      </c>
      <c r="M748" s="9">
        <v>2013</v>
      </c>
      <c r="N748" s="9" t="s">
        <v>31</v>
      </c>
      <c r="O748" s="9" t="s">
        <v>31</v>
      </c>
      <c r="P748" s="9">
        <v>2035</v>
      </c>
      <c r="Q748" s="9" t="s">
        <v>32</v>
      </c>
      <c r="R748" s="17">
        <v>0.88762403188599992</v>
      </c>
      <c r="S748" s="9">
        <v>2035</v>
      </c>
      <c r="T748" s="9" t="s">
        <v>27</v>
      </c>
      <c r="U748" s="9" t="s">
        <v>1599</v>
      </c>
      <c r="V748" s="9" t="s">
        <v>1600</v>
      </c>
      <c r="W748" s="9"/>
      <c r="X748" s="9" t="s">
        <v>1601</v>
      </c>
    </row>
    <row r="749" spans="1:24" ht="60">
      <c r="A749" s="9" t="s">
        <v>1596</v>
      </c>
      <c r="B749" s="9" t="s">
        <v>70</v>
      </c>
      <c r="C749" s="9" t="s">
        <v>276</v>
      </c>
      <c r="D749" s="9" t="s">
        <v>27</v>
      </c>
      <c r="E749" s="9" t="s">
        <v>1537</v>
      </c>
      <c r="F749" s="9" t="s">
        <v>1537</v>
      </c>
      <c r="G749" s="9" t="s">
        <v>1597</v>
      </c>
      <c r="H749" s="9" t="s">
        <v>1598</v>
      </c>
      <c r="I749" s="9" t="s">
        <v>27</v>
      </c>
      <c r="J749" s="15">
        <v>49056</v>
      </c>
      <c r="K749" s="16" t="s">
        <v>27</v>
      </c>
      <c r="L749" s="9" t="s">
        <v>27</v>
      </c>
      <c r="M749" s="9">
        <v>2013</v>
      </c>
      <c r="N749" s="9" t="s">
        <v>31</v>
      </c>
      <c r="O749" s="9" t="s">
        <v>31</v>
      </c>
      <c r="P749" s="9">
        <v>2035</v>
      </c>
      <c r="Q749" s="9" t="s">
        <v>32</v>
      </c>
      <c r="R749" s="17">
        <v>21.560561538400002</v>
      </c>
      <c r="S749" s="9">
        <v>2035</v>
      </c>
      <c r="T749" s="9" t="s">
        <v>27</v>
      </c>
      <c r="U749" s="9" t="s">
        <v>1599</v>
      </c>
      <c r="V749" s="9" t="s">
        <v>1600</v>
      </c>
      <c r="W749" s="9"/>
      <c r="X749" s="9" t="s">
        <v>1601</v>
      </c>
    </row>
    <row r="750" spans="1:24" ht="60">
      <c r="A750" s="9" t="s">
        <v>1596</v>
      </c>
      <c r="B750" s="9" t="s">
        <v>70</v>
      </c>
      <c r="C750" s="9" t="s">
        <v>346</v>
      </c>
      <c r="D750" s="9" t="s">
        <v>27</v>
      </c>
      <c r="E750" s="9" t="s">
        <v>880</v>
      </c>
      <c r="F750" s="9" t="s">
        <v>880</v>
      </c>
      <c r="G750" s="9" t="s">
        <v>1597</v>
      </c>
      <c r="H750" s="9" t="s">
        <v>1598</v>
      </c>
      <c r="I750" s="9" t="s">
        <v>27</v>
      </c>
      <c r="J750" s="15">
        <v>4640</v>
      </c>
      <c r="K750" s="16" t="s">
        <v>27</v>
      </c>
      <c r="L750" s="9" t="s">
        <v>27</v>
      </c>
      <c r="M750" s="9">
        <v>2013</v>
      </c>
      <c r="N750" s="9" t="s">
        <v>31</v>
      </c>
      <c r="O750" s="9" t="s">
        <v>31</v>
      </c>
      <c r="P750" s="9">
        <v>2035</v>
      </c>
      <c r="Q750" s="9" t="s">
        <v>32</v>
      </c>
      <c r="R750" s="17">
        <v>2.8777341377500001</v>
      </c>
      <c r="S750" s="9">
        <v>2035</v>
      </c>
      <c r="T750" s="9" t="s">
        <v>27</v>
      </c>
      <c r="U750" s="9" t="s">
        <v>1599</v>
      </c>
      <c r="V750" s="9" t="s">
        <v>1600</v>
      </c>
      <c r="W750" s="9"/>
      <c r="X750" s="9" t="s">
        <v>1601</v>
      </c>
    </row>
    <row r="751" spans="1:24" ht="60">
      <c r="A751" s="9" t="s">
        <v>1596</v>
      </c>
      <c r="B751" s="9" t="s">
        <v>70</v>
      </c>
      <c r="C751" s="9" t="s">
        <v>383</v>
      </c>
      <c r="D751" s="9" t="s">
        <v>27</v>
      </c>
      <c r="E751" s="9" t="s">
        <v>1538</v>
      </c>
      <c r="F751" s="9" t="s">
        <v>1538</v>
      </c>
      <c r="G751" s="9" t="s">
        <v>1597</v>
      </c>
      <c r="H751" s="9" t="s">
        <v>1598</v>
      </c>
      <c r="I751" s="9" t="s">
        <v>27</v>
      </c>
      <c r="J751" s="15">
        <v>2588</v>
      </c>
      <c r="K751" s="16" t="s">
        <v>27</v>
      </c>
      <c r="L751" s="9" t="s">
        <v>27</v>
      </c>
      <c r="M751" s="9">
        <v>2013</v>
      </c>
      <c r="N751" s="9" t="s">
        <v>31</v>
      </c>
      <c r="O751" s="9" t="s">
        <v>31</v>
      </c>
      <c r="P751" s="9">
        <v>2035</v>
      </c>
      <c r="Q751" s="9" t="s">
        <v>32</v>
      </c>
      <c r="R751" s="17">
        <v>0.76213563746899993</v>
      </c>
      <c r="S751" s="9">
        <v>2035</v>
      </c>
      <c r="T751" s="9" t="s">
        <v>27</v>
      </c>
      <c r="U751" s="9" t="s">
        <v>1599</v>
      </c>
      <c r="V751" s="9" t="s">
        <v>1600</v>
      </c>
      <c r="W751" s="9"/>
      <c r="X751" s="9" t="s">
        <v>1601</v>
      </c>
    </row>
    <row r="752" spans="1:24" ht="48">
      <c r="A752" s="9" t="s">
        <v>1596</v>
      </c>
      <c r="B752" s="9" t="s">
        <v>70</v>
      </c>
      <c r="C752" s="9" t="s">
        <v>346</v>
      </c>
      <c r="D752" s="9" t="s">
        <v>27</v>
      </c>
      <c r="E752" s="9" t="s">
        <v>882</v>
      </c>
      <c r="F752" s="9" t="s">
        <v>882</v>
      </c>
      <c r="G752" s="9" t="s">
        <v>1597</v>
      </c>
      <c r="H752" s="9" t="s">
        <v>1603</v>
      </c>
      <c r="I752" s="9" t="s">
        <v>27</v>
      </c>
      <c r="J752" s="15">
        <v>5697</v>
      </c>
      <c r="K752" s="16" t="s">
        <v>27</v>
      </c>
      <c r="L752" s="9" t="s">
        <v>27</v>
      </c>
      <c r="M752" s="9">
        <v>2013</v>
      </c>
      <c r="N752" s="9" t="s">
        <v>31</v>
      </c>
      <c r="O752" s="9" t="s">
        <v>31</v>
      </c>
      <c r="P752" s="9">
        <v>2035</v>
      </c>
      <c r="Q752" s="9" t="s">
        <v>32</v>
      </c>
      <c r="R752" s="17">
        <v>1.7585861243799998</v>
      </c>
      <c r="S752" s="9">
        <v>2035</v>
      </c>
      <c r="T752" s="9" t="s">
        <v>27</v>
      </c>
      <c r="U752" s="9" t="s">
        <v>1599</v>
      </c>
      <c r="V752" s="9" t="s">
        <v>1600</v>
      </c>
      <c r="W752" s="9"/>
      <c r="X752" s="9" t="s">
        <v>1601</v>
      </c>
    </row>
    <row r="753" spans="1:24" ht="60">
      <c r="A753" s="9" t="s">
        <v>1596</v>
      </c>
      <c r="B753" s="9" t="s">
        <v>70</v>
      </c>
      <c r="C753" s="9" t="s">
        <v>136</v>
      </c>
      <c r="D753" s="9" t="s">
        <v>27</v>
      </c>
      <c r="E753" s="9" t="s">
        <v>1116</v>
      </c>
      <c r="F753" s="9" t="s">
        <v>1116</v>
      </c>
      <c r="G753" s="9" t="s">
        <v>1597</v>
      </c>
      <c r="H753" s="9" t="s">
        <v>1598</v>
      </c>
      <c r="I753" s="9" t="s">
        <v>27</v>
      </c>
      <c r="J753" s="15">
        <v>2405</v>
      </c>
      <c r="K753" s="16" t="s">
        <v>27</v>
      </c>
      <c r="L753" s="9" t="s">
        <v>27</v>
      </c>
      <c r="M753" s="9">
        <v>2013</v>
      </c>
      <c r="N753" s="9" t="s">
        <v>31</v>
      </c>
      <c r="O753" s="9" t="s">
        <v>31</v>
      </c>
      <c r="P753" s="9">
        <v>2035</v>
      </c>
      <c r="Q753" s="9" t="s">
        <v>32</v>
      </c>
      <c r="R753" s="17">
        <v>1.6941396016500001</v>
      </c>
      <c r="S753" s="9">
        <v>2035</v>
      </c>
      <c r="T753" s="9" t="s">
        <v>27</v>
      </c>
      <c r="U753" s="9" t="s">
        <v>1599</v>
      </c>
      <c r="V753" s="9" t="s">
        <v>1600</v>
      </c>
      <c r="W753" s="9"/>
      <c r="X753" s="9" t="s">
        <v>1601</v>
      </c>
    </row>
    <row r="754" spans="1:24" ht="72">
      <c r="A754" s="9" t="s">
        <v>1596</v>
      </c>
      <c r="B754" s="9" t="s">
        <v>70</v>
      </c>
      <c r="C754" s="9" t="s">
        <v>884</v>
      </c>
      <c r="D754" s="9" t="s">
        <v>27</v>
      </c>
      <c r="E754" s="9" t="s">
        <v>885</v>
      </c>
      <c r="F754" s="9" t="s">
        <v>885</v>
      </c>
      <c r="G754" s="9" t="s">
        <v>1597</v>
      </c>
      <c r="H754" s="9" t="s">
        <v>1602</v>
      </c>
      <c r="I754" s="9" t="s">
        <v>27</v>
      </c>
      <c r="J754" s="15">
        <v>8470</v>
      </c>
      <c r="K754" s="16" t="s">
        <v>27</v>
      </c>
      <c r="L754" s="9" t="s">
        <v>27</v>
      </c>
      <c r="M754" s="9">
        <v>2013</v>
      </c>
      <c r="N754" s="9" t="s">
        <v>31</v>
      </c>
      <c r="O754" s="9" t="s">
        <v>31</v>
      </c>
      <c r="P754" s="9">
        <v>2035</v>
      </c>
      <c r="Q754" s="9" t="s">
        <v>32</v>
      </c>
      <c r="R754" s="17">
        <v>12.216059333900001</v>
      </c>
      <c r="S754" s="9">
        <v>2035</v>
      </c>
      <c r="T754" s="9" t="s">
        <v>27</v>
      </c>
      <c r="U754" s="9" t="s">
        <v>1599</v>
      </c>
      <c r="V754" s="9" t="s">
        <v>1600</v>
      </c>
      <c r="W754" s="9"/>
      <c r="X754" s="9" t="s">
        <v>1601</v>
      </c>
    </row>
    <row r="755" spans="1:24" ht="60">
      <c r="A755" s="9" t="s">
        <v>1596</v>
      </c>
      <c r="B755" s="9" t="s">
        <v>70</v>
      </c>
      <c r="C755" s="9" t="s">
        <v>229</v>
      </c>
      <c r="D755" s="9" t="s">
        <v>27</v>
      </c>
      <c r="E755" s="9" t="s">
        <v>887</v>
      </c>
      <c r="F755" s="9" t="s">
        <v>887</v>
      </c>
      <c r="G755" s="9" t="s">
        <v>1597</v>
      </c>
      <c r="H755" s="9" t="s">
        <v>1598</v>
      </c>
      <c r="I755" s="9" t="s">
        <v>27</v>
      </c>
      <c r="J755" s="15">
        <v>4958</v>
      </c>
      <c r="K755" s="16" t="s">
        <v>27</v>
      </c>
      <c r="L755" s="9" t="s">
        <v>27</v>
      </c>
      <c r="M755" s="9">
        <v>2013</v>
      </c>
      <c r="N755" s="9" t="s">
        <v>31</v>
      </c>
      <c r="O755" s="9" t="s">
        <v>31</v>
      </c>
      <c r="P755" s="9">
        <v>2035</v>
      </c>
      <c r="Q755" s="9" t="s">
        <v>32</v>
      </c>
      <c r="R755" s="17">
        <v>2.7304548441200001</v>
      </c>
      <c r="S755" s="9">
        <v>2035</v>
      </c>
      <c r="T755" s="9" t="s">
        <v>27</v>
      </c>
      <c r="U755" s="9" t="s">
        <v>1599</v>
      </c>
      <c r="V755" s="9" t="s">
        <v>1600</v>
      </c>
      <c r="W755" s="9"/>
      <c r="X755" s="9" t="s">
        <v>1601</v>
      </c>
    </row>
    <row r="756" spans="1:24" ht="60">
      <c r="A756" s="9" t="s">
        <v>1596</v>
      </c>
      <c r="B756" s="9" t="s">
        <v>70</v>
      </c>
      <c r="C756" s="9" t="s">
        <v>355</v>
      </c>
      <c r="D756" s="9" t="s">
        <v>27</v>
      </c>
      <c r="E756" s="9" t="s">
        <v>889</v>
      </c>
      <c r="F756" s="9" t="s">
        <v>889</v>
      </c>
      <c r="G756" s="9" t="s">
        <v>1597</v>
      </c>
      <c r="H756" s="9" t="s">
        <v>1598</v>
      </c>
      <c r="I756" s="9" t="s">
        <v>27</v>
      </c>
      <c r="J756" s="15">
        <v>3700</v>
      </c>
      <c r="K756" s="16" t="s">
        <v>27</v>
      </c>
      <c r="L756" s="9" t="s">
        <v>27</v>
      </c>
      <c r="M756" s="9">
        <v>2013</v>
      </c>
      <c r="N756" s="9" t="s">
        <v>31</v>
      </c>
      <c r="O756" s="9" t="s">
        <v>31</v>
      </c>
      <c r="P756" s="9">
        <v>2035</v>
      </c>
      <c r="Q756" s="9" t="s">
        <v>32</v>
      </c>
      <c r="R756" s="17">
        <v>2.4552913565500001</v>
      </c>
      <c r="S756" s="9">
        <v>2035</v>
      </c>
      <c r="T756" s="9" t="s">
        <v>27</v>
      </c>
      <c r="U756" s="9" t="s">
        <v>1599</v>
      </c>
      <c r="V756" s="9" t="s">
        <v>1600</v>
      </c>
      <c r="W756" s="9"/>
      <c r="X756" s="9" t="s">
        <v>1601</v>
      </c>
    </row>
    <row r="757" spans="1:24" ht="60">
      <c r="A757" s="9" t="s">
        <v>1596</v>
      </c>
      <c r="B757" s="9" t="s">
        <v>70</v>
      </c>
      <c r="C757" s="9" t="s">
        <v>316</v>
      </c>
      <c r="D757" s="9" t="s">
        <v>27</v>
      </c>
      <c r="E757" s="9" t="s">
        <v>891</v>
      </c>
      <c r="F757" s="9" t="s">
        <v>891</v>
      </c>
      <c r="G757" s="9" t="s">
        <v>1597</v>
      </c>
      <c r="H757" s="9" t="s">
        <v>1598</v>
      </c>
      <c r="I757" s="9" t="s">
        <v>27</v>
      </c>
      <c r="J757" s="15">
        <v>1975</v>
      </c>
      <c r="K757" s="16" t="s">
        <v>27</v>
      </c>
      <c r="L757" s="9" t="s">
        <v>27</v>
      </c>
      <c r="M757" s="9">
        <v>2013</v>
      </c>
      <c r="N757" s="9" t="s">
        <v>31</v>
      </c>
      <c r="O757" s="9" t="s">
        <v>31</v>
      </c>
      <c r="P757" s="9">
        <v>2035</v>
      </c>
      <c r="Q757" s="9" t="s">
        <v>32</v>
      </c>
      <c r="R757" s="17">
        <v>1.2789898373599999</v>
      </c>
      <c r="S757" s="9">
        <v>2035</v>
      </c>
      <c r="T757" s="9" t="s">
        <v>27</v>
      </c>
      <c r="U757" s="9" t="s">
        <v>1599</v>
      </c>
      <c r="V757" s="9" t="s">
        <v>1600</v>
      </c>
      <c r="W757" s="9"/>
      <c r="X757" s="9" t="s">
        <v>1601</v>
      </c>
    </row>
    <row r="758" spans="1:24" ht="48">
      <c r="A758" s="9" t="s">
        <v>1596</v>
      </c>
      <c r="B758" s="9" t="s">
        <v>70</v>
      </c>
      <c r="C758" s="9" t="s">
        <v>468</v>
      </c>
      <c r="D758" s="9" t="s">
        <v>27</v>
      </c>
      <c r="E758" s="9" t="s">
        <v>1539</v>
      </c>
      <c r="F758" s="9" t="s">
        <v>1539</v>
      </c>
      <c r="G758" s="9" t="s">
        <v>1597</v>
      </c>
      <c r="H758" s="9" t="s">
        <v>1603</v>
      </c>
      <c r="I758" s="9" t="s">
        <v>27</v>
      </c>
      <c r="J758" s="15">
        <v>6344</v>
      </c>
      <c r="K758" s="16" t="s">
        <v>27</v>
      </c>
      <c r="L758" s="9" t="s">
        <v>27</v>
      </c>
      <c r="M758" s="9">
        <v>2013</v>
      </c>
      <c r="N758" s="9" t="s">
        <v>31</v>
      </c>
      <c r="O758" s="9" t="s">
        <v>31</v>
      </c>
      <c r="P758" s="9">
        <v>2035</v>
      </c>
      <c r="Q758" s="9" t="s">
        <v>32</v>
      </c>
      <c r="R758" s="17">
        <v>6.4574216514600007</v>
      </c>
      <c r="S758" s="9">
        <v>2035</v>
      </c>
      <c r="T758" s="9" t="s">
        <v>27</v>
      </c>
      <c r="U758" s="9" t="s">
        <v>1599</v>
      </c>
      <c r="V758" s="9" t="s">
        <v>1600</v>
      </c>
      <c r="W758" s="9"/>
      <c r="X758" s="9" t="s">
        <v>1601</v>
      </c>
    </row>
    <row r="759" spans="1:24" ht="60">
      <c r="A759" s="9" t="s">
        <v>1596</v>
      </c>
      <c r="B759" s="9" t="s">
        <v>70</v>
      </c>
      <c r="C759" s="9" t="s">
        <v>136</v>
      </c>
      <c r="D759" s="9" t="s">
        <v>27</v>
      </c>
      <c r="E759" s="9" t="s">
        <v>1118</v>
      </c>
      <c r="F759" s="9" t="s">
        <v>1118</v>
      </c>
      <c r="G759" s="9" t="s">
        <v>1597</v>
      </c>
      <c r="H759" s="9" t="s">
        <v>1598</v>
      </c>
      <c r="I759" s="9" t="s">
        <v>27</v>
      </c>
      <c r="J759" s="15">
        <v>4107</v>
      </c>
      <c r="K759" s="16" t="s">
        <v>27</v>
      </c>
      <c r="L759" s="9" t="s">
        <v>27</v>
      </c>
      <c r="M759" s="9">
        <v>2013</v>
      </c>
      <c r="N759" s="9" t="s">
        <v>31</v>
      </c>
      <c r="O759" s="9" t="s">
        <v>31</v>
      </c>
      <c r="P759" s="9">
        <v>2035</v>
      </c>
      <c r="Q759" s="9" t="s">
        <v>32</v>
      </c>
      <c r="R759" s="17">
        <v>3.1532895115299997</v>
      </c>
      <c r="S759" s="9">
        <v>2035</v>
      </c>
      <c r="T759" s="9" t="s">
        <v>27</v>
      </c>
      <c r="U759" s="9" t="s">
        <v>1599</v>
      </c>
      <c r="V759" s="9" t="s">
        <v>1600</v>
      </c>
      <c r="W759" s="9"/>
      <c r="X759" s="9" t="s">
        <v>1601</v>
      </c>
    </row>
    <row r="760" spans="1:24" ht="60">
      <c r="A760" s="9" t="s">
        <v>1596</v>
      </c>
      <c r="B760" s="9" t="s">
        <v>70</v>
      </c>
      <c r="C760" s="9" t="s">
        <v>273</v>
      </c>
      <c r="D760" s="9" t="s">
        <v>27</v>
      </c>
      <c r="E760" s="9" t="s">
        <v>1540</v>
      </c>
      <c r="F760" s="9" t="s">
        <v>1540</v>
      </c>
      <c r="G760" s="9" t="s">
        <v>1597</v>
      </c>
      <c r="H760" s="9" t="s">
        <v>1598</v>
      </c>
      <c r="I760" s="9" t="s">
        <v>27</v>
      </c>
      <c r="J760" s="15">
        <v>4452</v>
      </c>
      <c r="K760" s="16" t="s">
        <v>27</v>
      </c>
      <c r="L760" s="9" t="s">
        <v>27</v>
      </c>
      <c r="M760" s="9">
        <v>2013</v>
      </c>
      <c r="N760" s="9" t="s">
        <v>31</v>
      </c>
      <c r="O760" s="9" t="s">
        <v>31</v>
      </c>
      <c r="P760" s="9">
        <v>2035</v>
      </c>
      <c r="Q760" s="9" t="s">
        <v>32</v>
      </c>
      <c r="R760" s="17">
        <v>3.3360771712999999</v>
      </c>
      <c r="S760" s="9">
        <v>2035</v>
      </c>
      <c r="T760" s="9" t="s">
        <v>27</v>
      </c>
      <c r="U760" s="9" t="s">
        <v>1599</v>
      </c>
      <c r="V760" s="9" t="s">
        <v>1600</v>
      </c>
      <c r="W760" s="9"/>
      <c r="X760" s="9" t="s">
        <v>1601</v>
      </c>
    </row>
    <row r="761" spans="1:24" ht="60">
      <c r="A761" s="9" t="s">
        <v>1596</v>
      </c>
      <c r="B761" s="9" t="s">
        <v>70</v>
      </c>
      <c r="C761" s="9" t="s">
        <v>383</v>
      </c>
      <c r="D761" s="9" t="s">
        <v>27</v>
      </c>
      <c r="E761" s="9" t="s">
        <v>893</v>
      </c>
      <c r="F761" s="9" t="s">
        <v>893</v>
      </c>
      <c r="G761" s="9" t="s">
        <v>1597</v>
      </c>
      <c r="H761" s="9" t="s">
        <v>1598</v>
      </c>
      <c r="I761" s="9" t="s">
        <v>27</v>
      </c>
      <c r="J761" s="15">
        <v>72167</v>
      </c>
      <c r="K761" s="16" t="s">
        <v>27</v>
      </c>
      <c r="L761" s="9" t="s">
        <v>27</v>
      </c>
      <c r="M761" s="9">
        <v>2013</v>
      </c>
      <c r="N761" s="9" t="s">
        <v>31</v>
      </c>
      <c r="O761" s="9" t="s">
        <v>31</v>
      </c>
      <c r="P761" s="9">
        <v>2035</v>
      </c>
      <c r="Q761" s="9" t="s">
        <v>32</v>
      </c>
      <c r="R761" s="17">
        <v>46.812073138199999</v>
      </c>
      <c r="S761" s="9">
        <v>2035</v>
      </c>
      <c r="T761" s="9" t="s">
        <v>27</v>
      </c>
      <c r="U761" s="9" t="s">
        <v>1599</v>
      </c>
      <c r="V761" s="9" t="s">
        <v>1600</v>
      </c>
      <c r="W761" s="9"/>
      <c r="X761" s="9" t="s">
        <v>1601</v>
      </c>
    </row>
    <row r="762" spans="1:24" ht="60">
      <c r="A762" s="9" t="s">
        <v>1596</v>
      </c>
      <c r="B762" s="9" t="s">
        <v>70</v>
      </c>
      <c r="C762" s="9" t="s">
        <v>252</v>
      </c>
      <c r="D762" s="9" t="s">
        <v>27</v>
      </c>
      <c r="E762" s="9" t="s">
        <v>1541</v>
      </c>
      <c r="F762" s="9" t="s">
        <v>1541</v>
      </c>
      <c r="G762" s="9" t="s">
        <v>1597</v>
      </c>
      <c r="H762" s="9" t="s">
        <v>1598</v>
      </c>
      <c r="I762" s="9" t="s">
        <v>27</v>
      </c>
      <c r="J762" s="15">
        <v>733</v>
      </c>
      <c r="K762" s="16" t="s">
        <v>27</v>
      </c>
      <c r="L762" s="9" t="s">
        <v>27</v>
      </c>
      <c r="M762" s="9">
        <v>2013</v>
      </c>
      <c r="N762" s="9" t="s">
        <v>31</v>
      </c>
      <c r="O762" s="9" t="s">
        <v>31</v>
      </c>
      <c r="P762" s="9">
        <v>2035</v>
      </c>
      <c r="Q762" s="9" t="s">
        <v>32</v>
      </c>
      <c r="R762" s="17">
        <v>1.11022182015</v>
      </c>
      <c r="S762" s="9">
        <v>2035</v>
      </c>
      <c r="T762" s="9" t="s">
        <v>27</v>
      </c>
      <c r="U762" s="9" t="s">
        <v>1599</v>
      </c>
      <c r="V762" s="9" t="s">
        <v>1600</v>
      </c>
      <c r="W762" s="9"/>
      <c r="X762" s="9" t="s">
        <v>1601</v>
      </c>
    </row>
    <row r="763" spans="1:24" ht="60">
      <c r="A763" s="9" t="s">
        <v>1596</v>
      </c>
      <c r="B763" s="9" t="s">
        <v>70</v>
      </c>
      <c r="C763" s="9" t="s">
        <v>276</v>
      </c>
      <c r="D763" s="9" t="s">
        <v>27</v>
      </c>
      <c r="E763" s="9" t="s">
        <v>1542</v>
      </c>
      <c r="F763" s="9" t="s">
        <v>1542</v>
      </c>
      <c r="G763" s="9" t="s">
        <v>1597</v>
      </c>
      <c r="H763" s="9" t="s">
        <v>1598</v>
      </c>
      <c r="I763" s="9" t="s">
        <v>27</v>
      </c>
      <c r="J763" s="15">
        <v>1679</v>
      </c>
      <c r="K763" s="16" t="s">
        <v>27</v>
      </c>
      <c r="L763" s="9" t="s">
        <v>27</v>
      </c>
      <c r="M763" s="9">
        <v>2013</v>
      </c>
      <c r="N763" s="9" t="s">
        <v>31</v>
      </c>
      <c r="O763" s="9" t="s">
        <v>31</v>
      </c>
      <c r="P763" s="9">
        <v>2035</v>
      </c>
      <c r="Q763" s="9" t="s">
        <v>32</v>
      </c>
      <c r="R763" s="17">
        <v>1.1866630327699998</v>
      </c>
      <c r="S763" s="9">
        <v>2035</v>
      </c>
      <c r="T763" s="9" t="s">
        <v>27</v>
      </c>
      <c r="U763" s="9" t="s">
        <v>1599</v>
      </c>
      <c r="V763" s="9" t="s">
        <v>1600</v>
      </c>
      <c r="W763" s="9"/>
      <c r="X763" s="9" t="s">
        <v>1601</v>
      </c>
    </row>
    <row r="764" spans="1:24" ht="60">
      <c r="A764" s="9" t="s">
        <v>1596</v>
      </c>
      <c r="B764" s="9" t="s">
        <v>70</v>
      </c>
      <c r="C764" s="9" t="s">
        <v>234</v>
      </c>
      <c r="D764" s="9" t="s">
        <v>27</v>
      </c>
      <c r="E764" s="9" t="s">
        <v>1543</v>
      </c>
      <c r="F764" s="9" t="s">
        <v>1543</v>
      </c>
      <c r="G764" s="9" t="s">
        <v>1597</v>
      </c>
      <c r="H764" s="9" t="s">
        <v>1604</v>
      </c>
      <c r="I764" s="9" t="s">
        <v>27</v>
      </c>
      <c r="J764" s="15">
        <v>9275</v>
      </c>
      <c r="K764" s="16" t="s">
        <v>27</v>
      </c>
      <c r="L764" s="9" t="s">
        <v>27</v>
      </c>
      <c r="M764" s="9">
        <v>2013</v>
      </c>
      <c r="N764" s="9" t="s">
        <v>31</v>
      </c>
      <c r="O764" s="9" t="s">
        <v>31</v>
      </c>
      <c r="P764" s="9">
        <v>2035</v>
      </c>
      <c r="Q764" s="9" t="s">
        <v>32</v>
      </c>
      <c r="R764" s="17">
        <v>4.44606205922</v>
      </c>
      <c r="S764" s="9">
        <v>2035</v>
      </c>
      <c r="T764" s="9" t="s">
        <v>27</v>
      </c>
      <c r="U764" s="9" t="s">
        <v>1599</v>
      </c>
      <c r="V764" s="9" t="s">
        <v>1600</v>
      </c>
      <c r="W764" s="9"/>
      <c r="X764" s="9" t="s">
        <v>1601</v>
      </c>
    </row>
    <row r="765" spans="1:24" ht="60">
      <c r="A765" s="9" t="s">
        <v>1596</v>
      </c>
      <c r="B765" s="9" t="s">
        <v>70</v>
      </c>
      <c r="C765" s="9" t="s">
        <v>383</v>
      </c>
      <c r="D765" s="9" t="s">
        <v>27</v>
      </c>
      <c r="E765" s="9" t="s">
        <v>1544</v>
      </c>
      <c r="F765" s="9" t="s">
        <v>1544</v>
      </c>
      <c r="G765" s="9" t="s">
        <v>1597</v>
      </c>
      <c r="H765" s="9" t="s">
        <v>1598</v>
      </c>
      <c r="I765" s="9" t="s">
        <v>27</v>
      </c>
      <c r="J765" s="15">
        <v>5231</v>
      </c>
      <c r="K765" s="16" t="s">
        <v>27</v>
      </c>
      <c r="L765" s="9" t="s">
        <v>27</v>
      </c>
      <c r="M765" s="9">
        <v>2013</v>
      </c>
      <c r="N765" s="9" t="s">
        <v>31</v>
      </c>
      <c r="O765" s="9" t="s">
        <v>31</v>
      </c>
      <c r="P765" s="9">
        <v>2035</v>
      </c>
      <c r="Q765" s="9" t="s">
        <v>32</v>
      </c>
      <c r="R765" s="17">
        <v>1.1524021329</v>
      </c>
      <c r="S765" s="9">
        <v>2035</v>
      </c>
      <c r="T765" s="9" t="s">
        <v>27</v>
      </c>
      <c r="U765" s="9" t="s">
        <v>1599</v>
      </c>
      <c r="V765" s="9" t="s">
        <v>1600</v>
      </c>
      <c r="W765" s="9"/>
      <c r="X765" s="9" t="s">
        <v>1601</v>
      </c>
    </row>
    <row r="766" spans="1:24" ht="48">
      <c r="A766" s="9" t="s">
        <v>1596</v>
      </c>
      <c r="B766" s="9" t="s">
        <v>70</v>
      </c>
      <c r="C766" s="9" t="s">
        <v>276</v>
      </c>
      <c r="D766" s="9" t="s">
        <v>27</v>
      </c>
      <c r="E766" s="9" t="s">
        <v>895</v>
      </c>
      <c r="F766" s="9" t="s">
        <v>895</v>
      </c>
      <c r="G766" s="9" t="s">
        <v>1597</v>
      </c>
      <c r="H766" s="9" t="s">
        <v>1603</v>
      </c>
      <c r="I766" s="9" t="s">
        <v>27</v>
      </c>
      <c r="J766" s="15">
        <v>5068</v>
      </c>
      <c r="K766" s="16" t="s">
        <v>27</v>
      </c>
      <c r="L766" s="9" t="s">
        <v>27</v>
      </c>
      <c r="M766" s="9">
        <v>2013</v>
      </c>
      <c r="N766" s="9" t="s">
        <v>31</v>
      </c>
      <c r="O766" s="9" t="s">
        <v>31</v>
      </c>
      <c r="P766" s="9">
        <v>2035</v>
      </c>
      <c r="Q766" s="9" t="s">
        <v>32</v>
      </c>
      <c r="R766" s="17">
        <v>4.2808220305800004</v>
      </c>
      <c r="S766" s="9">
        <v>2035</v>
      </c>
      <c r="T766" s="9" t="s">
        <v>27</v>
      </c>
      <c r="U766" s="9" t="s">
        <v>1599</v>
      </c>
      <c r="V766" s="9" t="s">
        <v>1600</v>
      </c>
      <c r="W766" s="9"/>
      <c r="X766" s="9" t="s">
        <v>1601</v>
      </c>
    </row>
    <row r="767" spans="1:24" ht="60">
      <c r="A767" s="9" t="s">
        <v>1596</v>
      </c>
      <c r="B767" s="9" t="s">
        <v>70</v>
      </c>
      <c r="C767" s="9" t="s">
        <v>458</v>
      </c>
      <c r="D767" s="9" t="s">
        <v>27</v>
      </c>
      <c r="E767" s="9" t="s">
        <v>1545</v>
      </c>
      <c r="F767" s="9" t="s">
        <v>1545</v>
      </c>
      <c r="G767" s="9" t="s">
        <v>1597</v>
      </c>
      <c r="H767" s="9" t="s">
        <v>1598</v>
      </c>
      <c r="I767" s="9" t="s">
        <v>27</v>
      </c>
      <c r="J767" s="15">
        <v>6307</v>
      </c>
      <c r="K767" s="16" t="s">
        <v>27</v>
      </c>
      <c r="L767" s="9" t="s">
        <v>27</v>
      </c>
      <c r="M767" s="9">
        <v>2013</v>
      </c>
      <c r="N767" s="9" t="s">
        <v>31</v>
      </c>
      <c r="O767" s="9" t="s">
        <v>31</v>
      </c>
      <c r="P767" s="9">
        <v>2035</v>
      </c>
      <c r="Q767" s="9" t="s">
        <v>32</v>
      </c>
      <c r="R767" s="17">
        <v>2.8341613568699997</v>
      </c>
      <c r="S767" s="9">
        <v>2035</v>
      </c>
      <c r="T767" s="9" t="s">
        <v>27</v>
      </c>
      <c r="U767" s="9" t="s">
        <v>1599</v>
      </c>
      <c r="V767" s="9" t="s">
        <v>1600</v>
      </c>
      <c r="W767" s="9"/>
      <c r="X767" s="9" t="s">
        <v>1601</v>
      </c>
    </row>
    <row r="768" spans="1:24" ht="60">
      <c r="A768" s="9" t="s">
        <v>1596</v>
      </c>
      <c r="B768" s="9" t="s">
        <v>70</v>
      </c>
      <c r="C768" s="9" t="s">
        <v>355</v>
      </c>
      <c r="D768" s="9" t="s">
        <v>27</v>
      </c>
      <c r="E768" s="9" t="s">
        <v>1120</v>
      </c>
      <c r="F768" s="9" t="s">
        <v>1120</v>
      </c>
      <c r="G768" s="9" t="s">
        <v>1597</v>
      </c>
      <c r="H768" s="9" t="s">
        <v>1598</v>
      </c>
      <c r="I768" s="9" t="s">
        <v>27</v>
      </c>
      <c r="J768" s="15">
        <v>5095</v>
      </c>
      <c r="K768" s="16" t="s">
        <v>27</v>
      </c>
      <c r="L768" s="9" t="s">
        <v>27</v>
      </c>
      <c r="M768" s="9">
        <v>2013</v>
      </c>
      <c r="N768" s="9" t="s">
        <v>31</v>
      </c>
      <c r="O768" s="9" t="s">
        <v>31</v>
      </c>
      <c r="P768" s="9">
        <v>2035</v>
      </c>
      <c r="Q768" s="9" t="s">
        <v>32</v>
      </c>
      <c r="R768" s="17">
        <v>3.6902910903699997</v>
      </c>
      <c r="S768" s="9">
        <v>2035</v>
      </c>
      <c r="T768" s="9" t="s">
        <v>27</v>
      </c>
      <c r="U768" s="9" t="s">
        <v>1599</v>
      </c>
      <c r="V768" s="9" t="s">
        <v>1600</v>
      </c>
      <c r="W768" s="9"/>
      <c r="X768" s="9" t="s">
        <v>1601</v>
      </c>
    </row>
    <row r="769" spans="1:24" ht="48">
      <c r="A769" s="9" t="s">
        <v>1596</v>
      </c>
      <c r="B769" s="9" t="s">
        <v>70</v>
      </c>
      <c r="C769" s="9" t="s">
        <v>136</v>
      </c>
      <c r="D769" s="9" t="s">
        <v>27</v>
      </c>
      <c r="E769" s="9" t="s">
        <v>897</v>
      </c>
      <c r="F769" s="9" t="s">
        <v>897</v>
      </c>
      <c r="G769" s="9" t="s">
        <v>1597</v>
      </c>
      <c r="H769" s="9" t="s">
        <v>1603</v>
      </c>
      <c r="I769" s="9" t="s">
        <v>27</v>
      </c>
      <c r="J769" s="15">
        <v>2884</v>
      </c>
      <c r="K769" s="16" t="s">
        <v>27</v>
      </c>
      <c r="L769" s="9" t="s">
        <v>27</v>
      </c>
      <c r="M769" s="9">
        <v>2013</v>
      </c>
      <c r="N769" s="9" t="s">
        <v>31</v>
      </c>
      <c r="O769" s="9" t="s">
        <v>31</v>
      </c>
      <c r="P769" s="9">
        <v>2035</v>
      </c>
      <c r="Q769" s="9" t="s">
        <v>32</v>
      </c>
      <c r="R769" s="17">
        <v>3.1036272577399999</v>
      </c>
      <c r="S769" s="9">
        <v>2035</v>
      </c>
      <c r="T769" s="9" t="s">
        <v>27</v>
      </c>
      <c r="U769" s="9" t="s">
        <v>1599</v>
      </c>
      <c r="V769" s="9" t="s">
        <v>1600</v>
      </c>
      <c r="W769" s="9"/>
      <c r="X769" s="9" t="s">
        <v>1601</v>
      </c>
    </row>
    <row r="770" spans="1:24" ht="96">
      <c r="A770" s="9" t="s">
        <v>1596</v>
      </c>
      <c r="B770" s="9" t="s">
        <v>70</v>
      </c>
      <c r="C770" s="9" t="s">
        <v>247</v>
      </c>
      <c r="D770" s="9" t="s">
        <v>27</v>
      </c>
      <c r="E770" s="9" t="s">
        <v>1546</v>
      </c>
      <c r="F770" s="9" t="s">
        <v>1546</v>
      </c>
      <c r="G770" s="9" t="s">
        <v>1597</v>
      </c>
      <c r="H770" s="9" t="s">
        <v>1607</v>
      </c>
      <c r="I770" s="9" t="s">
        <v>27</v>
      </c>
      <c r="J770" s="15">
        <v>34717</v>
      </c>
      <c r="K770" s="16" t="s">
        <v>27</v>
      </c>
      <c r="L770" s="9" t="s">
        <v>27</v>
      </c>
      <c r="M770" s="9">
        <v>2013</v>
      </c>
      <c r="N770" s="9" t="s">
        <v>31</v>
      </c>
      <c r="O770" s="9" t="s">
        <v>31</v>
      </c>
      <c r="P770" s="9">
        <v>2035</v>
      </c>
      <c r="Q770" s="9" t="s">
        <v>32</v>
      </c>
      <c r="R770" s="17">
        <v>18.446833081799998</v>
      </c>
      <c r="S770" s="9">
        <v>2035</v>
      </c>
      <c r="T770" s="9" t="s">
        <v>27</v>
      </c>
      <c r="U770" s="9" t="s">
        <v>1599</v>
      </c>
      <c r="V770" s="9" t="s">
        <v>1600</v>
      </c>
      <c r="W770" s="9"/>
      <c r="X770" s="9" t="s">
        <v>1601</v>
      </c>
    </row>
    <row r="771" spans="1:24" ht="60">
      <c r="A771" s="9" t="s">
        <v>1596</v>
      </c>
      <c r="B771" s="9" t="s">
        <v>70</v>
      </c>
      <c r="C771" s="9" t="s">
        <v>298</v>
      </c>
      <c r="D771" s="9" t="s">
        <v>27</v>
      </c>
      <c r="E771" s="9" t="s">
        <v>899</v>
      </c>
      <c r="F771" s="9" t="s">
        <v>899</v>
      </c>
      <c r="G771" s="9" t="s">
        <v>1597</v>
      </c>
      <c r="H771" s="9" t="s">
        <v>1598</v>
      </c>
      <c r="I771" s="9" t="s">
        <v>27</v>
      </c>
      <c r="J771" s="15">
        <v>6936</v>
      </c>
      <c r="K771" s="16" t="s">
        <v>27</v>
      </c>
      <c r="L771" s="9" t="s">
        <v>27</v>
      </c>
      <c r="M771" s="9">
        <v>2013</v>
      </c>
      <c r="N771" s="9" t="s">
        <v>31</v>
      </c>
      <c r="O771" s="9" t="s">
        <v>31</v>
      </c>
      <c r="P771" s="9">
        <v>2035</v>
      </c>
      <c r="Q771" s="9" t="s">
        <v>32</v>
      </c>
      <c r="R771" s="17">
        <v>9.9734748669800002</v>
      </c>
      <c r="S771" s="9">
        <v>2035</v>
      </c>
      <c r="T771" s="9" t="s">
        <v>27</v>
      </c>
      <c r="U771" s="9" t="s">
        <v>1599</v>
      </c>
      <c r="V771" s="9" t="s">
        <v>1600</v>
      </c>
      <c r="W771" s="9"/>
      <c r="X771" s="9" t="s">
        <v>1601</v>
      </c>
    </row>
    <row r="772" spans="1:24" ht="60">
      <c r="A772" s="9" t="s">
        <v>1596</v>
      </c>
      <c r="B772" s="9" t="s">
        <v>70</v>
      </c>
      <c r="C772" s="9" t="s">
        <v>346</v>
      </c>
      <c r="D772" s="9" t="s">
        <v>27</v>
      </c>
      <c r="E772" s="9" t="s">
        <v>901</v>
      </c>
      <c r="F772" s="9" t="s">
        <v>901</v>
      </c>
      <c r="G772" s="9" t="s">
        <v>1597</v>
      </c>
      <c r="H772" s="9" t="s">
        <v>1598</v>
      </c>
      <c r="I772" s="9" t="s">
        <v>27</v>
      </c>
      <c r="J772" s="15">
        <v>1283</v>
      </c>
      <c r="K772" s="16" t="s">
        <v>27</v>
      </c>
      <c r="L772" s="9" t="s">
        <v>27</v>
      </c>
      <c r="M772" s="9">
        <v>2013</v>
      </c>
      <c r="N772" s="9" t="s">
        <v>31</v>
      </c>
      <c r="O772" s="9" t="s">
        <v>31</v>
      </c>
      <c r="P772" s="9">
        <v>2035</v>
      </c>
      <c r="Q772" s="9" t="s">
        <v>32</v>
      </c>
      <c r="R772" s="17">
        <v>0.40849931655999999</v>
      </c>
      <c r="S772" s="9">
        <v>2035</v>
      </c>
      <c r="T772" s="9" t="s">
        <v>27</v>
      </c>
      <c r="U772" s="9" t="s">
        <v>1599</v>
      </c>
      <c r="V772" s="9" t="s">
        <v>1600</v>
      </c>
      <c r="W772" s="9"/>
      <c r="X772" s="9" t="s">
        <v>1601</v>
      </c>
    </row>
    <row r="773" spans="1:24" ht="60">
      <c r="A773" s="9" t="s">
        <v>1596</v>
      </c>
      <c r="B773" s="9" t="s">
        <v>70</v>
      </c>
      <c r="C773" s="9" t="s">
        <v>355</v>
      </c>
      <c r="D773" s="9" t="s">
        <v>27</v>
      </c>
      <c r="E773" s="9" t="s">
        <v>903</v>
      </c>
      <c r="F773" s="9" t="s">
        <v>903</v>
      </c>
      <c r="G773" s="9" t="s">
        <v>1597</v>
      </c>
      <c r="H773" s="9" t="s">
        <v>1598</v>
      </c>
      <c r="I773" s="9" t="s">
        <v>27</v>
      </c>
      <c r="J773" s="15">
        <v>3104</v>
      </c>
      <c r="K773" s="16" t="s">
        <v>27</v>
      </c>
      <c r="L773" s="9" t="s">
        <v>27</v>
      </c>
      <c r="M773" s="9">
        <v>2013</v>
      </c>
      <c r="N773" s="9" t="s">
        <v>31</v>
      </c>
      <c r="O773" s="9" t="s">
        <v>31</v>
      </c>
      <c r="P773" s="9">
        <v>2035</v>
      </c>
      <c r="Q773" s="9" t="s">
        <v>32</v>
      </c>
      <c r="R773" s="17">
        <v>1.0833980867799999</v>
      </c>
      <c r="S773" s="9">
        <v>2035</v>
      </c>
      <c r="T773" s="9" t="s">
        <v>27</v>
      </c>
      <c r="U773" s="9" t="s">
        <v>1599</v>
      </c>
      <c r="V773" s="9" t="s">
        <v>1600</v>
      </c>
      <c r="W773" s="9"/>
      <c r="X773" s="9" t="s">
        <v>1601</v>
      </c>
    </row>
    <row r="774" spans="1:24" ht="60">
      <c r="A774" s="9" t="s">
        <v>1596</v>
      </c>
      <c r="B774" s="9" t="s">
        <v>70</v>
      </c>
      <c r="C774" s="9" t="s">
        <v>294</v>
      </c>
      <c r="D774" s="9" t="s">
        <v>27</v>
      </c>
      <c r="E774" s="9" t="s">
        <v>905</v>
      </c>
      <c r="F774" s="9" t="s">
        <v>905</v>
      </c>
      <c r="G774" s="9" t="s">
        <v>1597</v>
      </c>
      <c r="H774" s="9" t="s">
        <v>1598</v>
      </c>
      <c r="I774" s="9" t="s">
        <v>27</v>
      </c>
      <c r="J774" s="15">
        <v>1409</v>
      </c>
      <c r="K774" s="16" t="s">
        <v>27</v>
      </c>
      <c r="L774" s="9" t="s">
        <v>27</v>
      </c>
      <c r="M774" s="9">
        <v>2013</v>
      </c>
      <c r="N774" s="9" t="s">
        <v>31</v>
      </c>
      <c r="O774" s="9" t="s">
        <v>31</v>
      </c>
      <c r="P774" s="9">
        <v>2035</v>
      </c>
      <c r="Q774" s="9" t="s">
        <v>32</v>
      </c>
      <c r="R774" s="17">
        <v>0.44372025221799999</v>
      </c>
      <c r="S774" s="9">
        <v>2035</v>
      </c>
      <c r="T774" s="9" t="s">
        <v>27</v>
      </c>
      <c r="U774" s="9" t="s">
        <v>1599</v>
      </c>
      <c r="V774" s="9" t="s">
        <v>1600</v>
      </c>
      <c r="W774" s="9"/>
      <c r="X774" s="9" t="s">
        <v>1601</v>
      </c>
    </row>
    <row r="775" spans="1:24" ht="60">
      <c r="A775" s="9" t="s">
        <v>1596</v>
      </c>
      <c r="B775" s="9" t="s">
        <v>70</v>
      </c>
      <c r="C775" s="9" t="s">
        <v>346</v>
      </c>
      <c r="D775" s="9" t="s">
        <v>27</v>
      </c>
      <c r="E775" s="9" t="s">
        <v>907</v>
      </c>
      <c r="F775" s="9" t="s">
        <v>907</v>
      </c>
      <c r="G775" s="9" t="s">
        <v>1597</v>
      </c>
      <c r="H775" s="9" t="s">
        <v>1598</v>
      </c>
      <c r="I775" s="9" t="s">
        <v>27</v>
      </c>
      <c r="J775" s="15">
        <v>6499</v>
      </c>
      <c r="K775" s="16" t="s">
        <v>27</v>
      </c>
      <c r="L775" s="9" t="s">
        <v>27</v>
      </c>
      <c r="M775" s="9">
        <v>2013</v>
      </c>
      <c r="N775" s="9" t="s">
        <v>31</v>
      </c>
      <c r="O775" s="9" t="s">
        <v>31</v>
      </c>
      <c r="P775" s="9">
        <v>2035</v>
      </c>
      <c r="Q775" s="9" t="s">
        <v>32</v>
      </c>
      <c r="R775" s="17">
        <v>8.4150142890200001</v>
      </c>
      <c r="S775" s="9">
        <v>2035</v>
      </c>
      <c r="T775" s="9" t="s">
        <v>27</v>
      </c>
      <c r="U775" s="9" t="s">
        <v>1599</v>
      </c>
      <c r="V775" s="9" t="s">
        <v>1600</v>
      </c>
      <c r="W775" s="9"/>
      <c r="X775" s="9" t="s">
        <v>1601</v>
      </c>
    </row>
    <row r="776" spans="1:24" ht="60">
      <c r="A776" s="9" t="s">
        <v>1596</v>
      </c>
      <c r="B776" s="9" t="s">
        <v>70</v>
      </c>
      <c r="C776" s="9" t="s">
        <v>355</v>
      </c>
      <c r="D776" s="9" t="s">
        <v>27</v>
      </c>
      <c r="E776" s="9" t="s">
        <v>1547</v>
      </c>
      <c r="F776" s="9" t="s">
        <v>1547</v>
      </c>
      <c r="G776" s="9" t="s">
        <v>1597</v>
      </c>
      <c r="H776" s="9" t="s">
        <v>1598</v>
      </c>
      <c r="I776" s="9" t="s">
        <v>27</v>
      </c>
      <c r="J776" s="15">
        <v>518</v>
      </c>
      <c r="K776" s="16" t="s">
        <v>27</v>
      </c>
      <c r="L776" s="9" t="s">
        <v>27</v>
      </c>
      <c r="M776" s="9">
        <v>2013</v>
      </c>
      <c r="N776" s="9" t="s">
        <v>31</v>
      </c>
      <c r="O776" s="9" t="s">
        <v>31</v>
      </c>
      <c r="P776" s="9">
        <v>2035</v>
      </c>
      <c r="Q776" s="9" t="s">
        <v>32</v>
      </c>
      <c r="R776" s="17">
        <v>0.12665545038599998</v>
      </c>
      <c r="S776" s="9">
        <v>2035</v>
      </c>
      <c r="T776" s="9" t="s">
        <v>27</v>
      </c>
      <c r="U776" s="9" t="s">
        <v>1599</v>
      </c>
      <c r="V776" s="9" t="s">
        <v>1600</v>
      </c>
      <c r="W776" s="9"/>
      <c r="X776" s="9" t="s">
        <v>1601</v>
      </c>
    </row>
    <row r="777" spans="1:24" ht="72">
      <c r="A777" s="9" t="s">
        <v>1596</v>
      </c>
      <c r="B777" s="9" t="s">
        <v>70</v>
      </c>
      <c r="C777" s="9" t="s">
        <v>298</v>
      </c>
      <c r="D777" s="9" t="s">
        <v>27</v>
      </c>
      <c r="E777" s="9" t="s">
        <v>1548</v>
      </c>
      <c r="F777" s="9" t="s">
        <v>1548</v>
      </c>
      <c r="G777" s="9" t="s">
        <v>1597</v>
      </c>
      <c r="H777" s="9" t="s">
        <v>1602</v>
      </c>
      <c r="I777" s="9" t="s">
        <v>27</v>
      </c>
      <c r="J777" s="15">
        <v>2030</v>
      </c>
      <c r="K777" s="16" t="s">
        <v>27</v>
      </c>
      <c r="L777" s="9" t="s">
        <v>27</v>
      </c>
      <c r="M777" s="9">
        <v>2013</v>
      </c>
      <c r="N777" s="9" t="s">
        <v>31</v>
      </c>
      <c r="O777" s="9" t="s">
        <v>31</v>
      </c>
      <c r="P777" s="9">
        <v>2035</v>
      </c>
      <c r="Q777" s="9" t="s">
        <v>32</v>
      </c>
      <c r="R777" s="17">
        <v>0.849728306248</v>
      </c>
      <c r="S777" s="9">
        <v>2035</v>
      </c>
      <c r="T777" s="9" t="s">
        <v>27</v>
      </c>
      <c r="U777" s="9" t="s">
        <v>1599</v>
      </c>
      <c r="V777" s="9" t="s">
        <v>1600</v>
      </c>
      <c r="W777" s="9"/>
      <c r="X777" s="9" t="s">
        <v>1601</v>
      </c>
    </row>
    <row r="778" spans="1:24" ht="72">
      <c r="A778" s="9" t="s">
        <v>1596</v>
      </c>
      <c r="B778" s="9" t="s">
        <v>70</v>
      </c>
      <c r="C778" s="9" t="s">
        <v>346</v>
      </c>
      <c r="D778" s="9" t="s">
        <v>27</v>
      </c>
      <c r="E778" s="9" t="s">
        <v>1549</v>
      </c>
      <c r="F778" s="9" t="s">
        <v>1549</v>
      </c>
      <c r="G778" s="9" t="s">
        <v>1597</v>
      </c>
      <c r="H778" s="9" t="s">
        <v>1602</v>
      </c>
      <c r="I778" s="9" t="s">
        <v>27</v>
      </c>
      <c r="J778" s="15">
        <v>4022</v>
      </c>
      <c r="K778" s="16" t="s">
        <v>27</v>
      </c>
      <c r="L778" s="9" t="s">
        <v>27</v>
      </c>
      <c r="M778" s="9">
        <v>2013</v>
      </c>
      <c r="N778" s="9" t="s">
        <v>31</v>
      </c>
      <c r="O778" s="9" t="s">
        <v>31</v>
      </c>
      <c r="P778" s="9">
        <v>2035</v>
      </c>
      <c r="Q778" s="9" t="s">
        <v>32</v>
      </c>
      <c r="R778" s="17">
        <v>1.22572900434</v>
      </c>
      <c r="S778" s="9">
        <v>2035</v>
      </c>
      <c r="T778" s="9" t="s">
        <v>27</v>
      </c>
      <c r="U778" s="9" t="s">
        <v>1599</v>
      </c>
      <c r="V778" s="9" t="s">
        <v>1600</v>
      </c>
      <c r="W778" s="9"/>
      <c r="X778" s="9" t="s">
        <v>1601</v>
      </c>
    </row>
    <row r="779" spans="1:24" ht="60">
      <c r="A779" s="9" t="s">
        <v>1596</v>
      </c>
      <c r="B779" s="9" t="s">
        <v>70</v>
      </c>
      <c r="C779" s="9" t="s">
        <v>252</v>
      </c>
      <c r="D779" s="9" t="s">
        <v>27</v>
      </c>
      <c r="E779" s="9" t="s">
        <v>1550</v>
      </c>
      <c r="F779" s="9" t="s">
        <v>1550</v>
      </c>
      <c r="G779" s="9" t="s">
        <v>1597</v>
      </c>
      <c r="H779" s="9" t="s">
        <v>1598</v>
      </c>
      <c r="I779" s="9" t="s">
        <v>27</v>
      </c>
      <c r="J779" s="15">
        <v>1136</v>
      </c>
      <c r="K779" s="16" t="s">
        <v>27</v>
      </c>
      <c r="L779" s="9" t="s">
        <v>27</v>
      </c>
      <c r="M779" s="9">
        <v>2013</v>
      </c>
      <c r="N779" s="9" t="s">
        <v>31</v>
      </c>
      <c r="O779" s="9" t="s">
        <v>31</v>
      </c>
      <c r="P779" s="9">
        <v>2035</v>
      </c>
      <c r="Q779" s="9" t="s">
        <v>32</v>
      </c>
      <c r="R779" s="17">
        <v>0.485233091399</v>
      </c>
      <c r="S779" s="9">
        <v>2035</v>
      </c>
      <c r="T779" s="9" t="s">
        <v>27</v>
      </c>
      <c r="U779" s="9" t="s">
        <v>1599</v>
      </c>
      <c r="V779" s="9" t="s">
        <v>1600</v>
      </c>
      <c r="W779" s="9"/>
      <c r="X779" s="9" t="s">
        <v>1601</v>
      </c>
    </row>
    <row r="780" spans="1:24" ht="60">
      <c r="A780" s="9" t="s">
        <v>1596</v>
      </c>
      <c r="B780" s="9" t="s">
        <v>70</v>
      </c>
      <c r="C780" s="9" t="s">
        <v>346</v>
      </c>
      <c r="D780" s="9" t="s">
        <v>27</v>
      </c>
      <c r="E780" s="9" t="s">
        <v>1551</v>
      </c>
      <c r="F780" s="9" t="s">
        <v>1551</v>
      </c>
      <c r="G780" s="9" t="s">
        <v>1597</v>
      </c>
      <c r="H780" s="9" t="s">
        <v>1598</v>
      </c>
      <c r="I780" s="9" t="s">
        <v>27</v>
      </c>
      <c r="J780" s="15">
        <v>3229</v>
      </c>
      <c r="K780" s="16" t="s">
        <v>27</v>
      </c>
      <c r="L780" s="9" t="s">
        <v>27</v>
      </c>
      <c r="M780" s="9">
        <v>2013</v>
      </c>
      <c r="N780" s="9" t="s">
        <v>31</v>
      </c>
      <c r="O780" s="9" t="s">
        <v>31</v>
      </c>
      <c r="P780" s="9">
        <v>2035</v>
      </c>
      <c r="Q780" s="9" t="s">
        <v>32</v>
      </c>
      <c r="R780" s="17">
        <v>0.93950720408199995</v>
      </c>
      <c r="S780" s="9">
        <v>2035</v>
      </c>
      <c r="T780" s="9" t="s">
        <v>27</v>
      </c>
      <c r="U780" s="9" t="s">
        <v>1599</v>
      </c>
      <c r="V780" s="9" t="s">
        <v>1600</v>
      </c>
      <c r="W780" s="9"/>
      <c r="X780" s="9" t="s">
        <v>1601</v>
      </c>
    </row>
    <row r="781" spans="1:24" ht="60">
      <c r="A781" s="9" t="s">
        <v>1596</v>
      </c>
      <c r="B781" s="9" t="s">
        <v>70</v>
      </c>
      <c r="C781" s="9" t="s">
        <v>346</v>
      </c>
      <c r="D781" s="9" t="s">
        <v>27</v>
      </c>
      <c r="E781" s="9" t="s">
        <v>1122</v>
      </c>
      <c r="F781" s="9" t="s">
        <v>1122</v>
      </c>
      <c r="G781" s="9" t="s">
        <v>1597</v>
      </c>
      <c r="H781" s="9" t="s">
        <v>1598</v>
      </c>
      <c r="I781" s="9" t="s">
        <v>27</v>
      </c>
      <c r="J781" s="15">
        <v>4641</v>
      </c>
      <c r="K781" s="16" t="s">
        <v>27</v>
      </c>
      <c r="L781" s="9" t="s">
        <v>27</v>
      </c>
      <c r="M781" s="9">
        <v>2013</v>
      </c>
      <c r="N781" s="9" t="s">
        <v>31</v>
      </c>
      <c r="O781" s="9" t="s">
        <v>31</v>
      </c>
      <c r="P781" s="9">
        <v>2035</v>
      </c>
      <c r="Q781" s="9" t="s">
        <v>32</v>
      </c>
      <c r="R781" s="17">
        <v>3.47228209811</v>
      </c>
      <c r="S781" s="9">
        <v>2035</v>
      </c>
      <c r="T781" s="9" t="s">
        <v>27</v>
      </c>
      <c r="U781" s="9" t="s">
        <v>1599</v>
      </c>
      <c r="V781" s="9" t="s">
        <v>1600</v>
      </c>
      <c r="W781" s="9"/>
      <c r="X781" s="9" t="s">
        <v>1601</v>
      </c>
    </row>
    <row r="782" spans="1:24" ht="60">
      <c r="A782" s="9" t="s">
        <v>1596</v>
      </c>
      <c r="B782" s="9" t="s">
        <v>70</v>
      </c>
      <c r="C782" s="9" t="s">
        <v>458</v>
      </c>
      <c r="D782" s="9" t="s">
        <v>27</v>
      </c>
      <c r="E782" s="9" t="s">
        <v>1552</v>
      </c>
      <c r="F782" s="9" t="s">
        <v>1552</v>
      </c>
      <c r="G782" s="9" t="s">
        <v>1597</v>
      </c>
      <c r="H782" s="9" t="s">
        <v>1598</v>
      </c>
      <c r="I782" s="9" t="s">
        <v>27</v>
      </c>
      <c r="J782" s="15">
        <v>1567</v>
      </c>
      <c r="K782" s="16" t="s">
        <v>27</v>
      </c>
      <c r="L782" s="9" t="s">
        <v>27</v>
      </c>
      <c r="M782" s="9">
        <v>2013</v>
      </c>
      <c r="N782" s="9" t="s">
        <v>31</v>
      </c>
      <c r="O782" s="9" t="s">
        <v>31</v>
      </c>
      <c r="P782" s="9">
        <v>2035</v>
      </c>
      <c r="Q782" s="9" t="s">
        <v>32</v>
      </c>
      <c r="R782" s="17">
        <v>0.68183433048799991</v>
      </c>
      <c r="S782" s="9">
        <v>2035</v>
      </c>
      <c r="T782" s="9" t="s">
        <v>27</v>
      </c>
      <c r="U782" s="9" t="s">
        <v>1599</v>
      </c>
      <c r="V782" s="9" t="s">
        <v>1600</v>
      </c>
      <c r="W782" s="9"/>
      <c r="X782" s="9" t="s">
        <v>1601</v>
      </c>
    </row>
    <row r="783" spans="1:24" ht="48">
      <c r="A783" s="9" t="s">
        <v>1596</v>
      </c>
      <c r="B783" s="9" t="s">
        <v>70</v>
      </c>
      <c r="C783" s="9" t="s">
        <v>136</v>
      </c>
      <c r="D783" s="9" t="s">
        <v>27</v>
      </c>
      <c r="E783" s="9" t="s">
        <v>1553</v>
      </c>
      <c r="F783" s="9" t="s">
        <v>1553</v>
      </c>
      <c r="G783" s="9" t="s">
        <v>1597</v>
      </c>
      <c r="H783" s="9" t="s">
        <v>1603</v>
      </c>
      <c r="I783" s="9" t="s">
        <v>27</v>
      </c>
      <c r="J783" s="15">
        <v>1678</v>
      </c>
      <c r="K783" s="16" t="s">
        <v>27</v>
      </c>
      <c r="L783" s="9" t="s">
        <v>27</v>
      </c>
      <c r="M783" s="9">
        <v>2013</v>
      </c>
      <c r="N783" s="9" t="s">
        <v>31</v>
      </c>
      <c r="O783" s="9" t="s">
        <v>31</v>
      </c>
      <c r="P783" s="9">
        <v>2035</v>
      </c>
      <c r="Q783" s="9" t="s">
        <v>32</v>
      </c>
      <c r="R783" s="17">
        <v>1.1448744682600001</v>
      </c>
      <c r="S783" s="9">
        <v>2035</v>
      </c>
      <c r="T783" s="9" t="s">
        <v>27</v>
      </c>
      <c r="U783" s="9" t="s">
        <v>1599</v>
      </c>
      <c r="V783" s="9" t="s">
        <v>1600</v>
      </c>
      <c r="W783" s="9"/>
      <c r="X783" s="9" t="s">
        <v>1601</v>
      </c>
    </row>
    <row r="784" spans="1:24" ht="60">
      <c r="A784" s="9" t="s">
        <v>1596</v>
      </c>
      <c r="B784" s="9" t="s">
        <v>70</v>
      </c>
      <c r="C784" s="9" t="s">
        <v>229</v>
      </c>
      <c r="D784" s="9" t="s">
        <v>27</v>
      </c>
      <c r="E784" s="9" t="s">
        <v>1554</v>
      </c>
      <c r="F784" s="9" t="s">
        <v>1554</v>
      </c>
      <c r="G784" s="9" t="s">
        <v>1597</v>
      </c>
      <c r="H784" s="9" t="s">
        <v>1598</v>
      </c>
      <c r="I784" s="9" t="s">
        <v>27</v>
      </c>
      <c r="J784" s="15">
        <v>482</v>
      </c>
      <c r="K784" s="16" t="s">
        <v>27</v>
      </c>
      <c r="L784" s="9" t="s">
        <v>27</v>
      </c>
      <c r="M784" s="9">
        <v>2013</v>
      </c>
      <c r="N784" s="9" t="s">
        <v>31</v>
      </c>
      <c r="O784" s="9" t="s">
        <v>31</v>
      </c>
      <c r="P784" s="9">
        <v>2035</v>
      </c>
      <c r="Q784" s="9" t="s">
        <v>32</v>
      </c>
      <c r="R784" s="17">
        <v>0.17160359870900002</v>
      </c>
      <c r="S784" s="9">
        <v>2035</v>
      </c>
      <c r="T784" s="9" t="s">
        <v>27</v>
      </c>
      <c r="U784" s="9" t="s">
        <v>1599</v>
      </c>
      <c r="V784" s="9" t="s">
        <v>1600</v>
      </c>
      <c r="W784" s="9"/>
      <c r="X784" s="9" t="s">
        <v>1601</v>
      </c>
    </row>
    <row r="785" spans="1:24" ht="60">
      <c r="A785" s="9" t="s">
        <v>1596</v>
      </c>
      <c r="B785" s="9" t="s">
        <v>70</v>
      </c>
      <c r="C785" s="9" t="s">
        <v>1555</v>
      </c>
      <c r="D785" s="9" t="s">
        <v>27</v>
      </c>
      <c r="E785" s="9" t="s">
        <v>1556</v>
      </c>
      <c r="F785" s="9" t="s">
        <v>1556</v>
      </c>
      <c r="G785" s="9" t="s">
        <v>1597</v>
      </c>
      <c r="H785" s="9" t="s">
        <v>1604</v>
      </c>
      <c r="I785" s="9" t="s">
        <v>27</v>
      </c>
      <c r="J785" s="15">
        <v>6714</v>
      </c>
      <c r="K785" s="16" t="s">
        <v>27</v>
      </c>
      <c r="L785" s="9" t="s">
        <v>27</v>
      </c>
      <c r="M785" s="9">
        <v>2013</v>
      </c>
      <c r="N785" s="9" t="s">
        <v>31</v>
      </c>
      <c r="O785" s="9" t="s">
        <v>31</v>
      </c>
      <c r="P785" s="9">
        <v>2035</v>
      </c>
      <c r="Q785" s="9" t="s">
        <v>32</v>
      </c>
      <c r="R785" s="17">
        <v>7.2113388224000001</v>
      </c>
      <c r="S785" s="9">
        <v>2035</v>
      </c>
      <c r="T785" s="9" t="s">
        <v>27</v>
      </c>
      <c r="U785" s="9" t="s">
        <v>1599</v>
      </c>
      <c r="V785" s="9" t="s">
        <v>1600</v>
      </c>
      <c r="W785" s="9"/>
      <c r="X785" s="9" t="s">
        <v>1601</v>
      </c>
    </row>
    <row r="786" spans="1:24" ht="48">
      <c r="A786" s="9" t="s">
        <v>1596</v>
      </c>
      <c r="B786" s="9" t="s">
        <v>70</v>
      </c>
      <c r="C786" s="9" t="s">
        <v>112</v>
      </c>
      <c r="D786" s="9" t="s">
        <v>27</v>
      </c>
      <c r="E786" s="9" t="s">
        <v>909</v>
      </c>
      <c r="F786" s="9" t="s">
        <v>909</v>
      </c>
      <c r="G786" s="9" t="s">
        <v>1597</v>
      </c>
      <c r="H786" s="9" t="s">
        <v>1603</v>
      </c>
      <c r="I786" s="9" t="s">
        <v>27</v>
      </c>
      <c r="J786" s="15">
        <v>9246</v>
      </c>
      <c r="K786" s="16" t="s">
        <v>27</v>
      </c>
      <c r="L786" s="9" t="s">
        <v>27</v>
      </c>
      <c r="M786" s="9">
        <v>2013</v>
      </c>
      <c r="N786" s="9" t="s">
        <v>31</v>
      </c>
      <c r="O786" s="9" t="s">
        <v>31</v>
      </c>
      <c r="P786" s="9">
        <v>2035</v>
      </c>
      <c r="Q786" s="9" t="s">
        <v>32</v>
      </c>
      <c r="R786" s="17">
        <v>5.3212429262400001</v>
      </c>
      <c r="S786" s="9">
        <v>2035</v>
      </c>
      <c r="T786" s="9" t="s">
        <v>27</v>
      </c>
      <c r="U786" s="9" t="s">
        <v>1599</v>
      </c>
      <c r="V786" s="9" t="s">
        <v>1600</v>
      </c>
      <c r="W786" s="9"/>
      <c r="X786" s="9" t="s">
        <v>1601</v>
      </c>
    </row>
    <row r="787" spans="1:24" ht="60">
      <c r="A787" s="9" t="s">
        <v>1596</v>
      </c>
      <c r="B787" s="9" t="s">
        <v>70</v>
      </c>
      <c r="C787" s="9" t="s">
        <v>270</v>
      </c>
      <c r="D787" s="9" t="s">
        <v>27</v>
      </c>
      <c r="E787" s="9" t="s">
        <v>911</v>
      </c>
      <c r="F787" s="9" t="s">
        <v>911</v>
      </c>
      <c r="G787" s="9" t="s">
        <v>1597</v>
      </c>
      <c r="H787" s="9" t="s">
        <v>1604</v>
      </c>
      <c r="I787" s="9" t="s">
        <v>27</v>
      </c>
      <c r="J787" s="15">
        <v>6776</v>
      </c>
      <c r="K787" s="16" t="s">
        <v>27</v>
      </c>
      <c r="L787" s="9" t="s">
        <v>27</v>
      </c>
      <c r="M787" s="9">
        <v>2013</v>
      </c>
      <c r="N787" s="9" t="s">
        <v>31</v>
      </c>
      <c r="O787" s="9" t="s">
        <v>31</v>
      </c>
      <c r="P787" s="9">
        <v>2035</v>
      </c>
      <c r="Q787" s="9" t="s">
        <v>32</v>
      </c>
      <c r="R787" s="17">
        <v>0.55651256374400004</v>
      </c>
      <c r="S787" s="9">
        <v>2035</v>
      </c>
      <c r="T787" s="9" t="s">
        <v>27</v>
      </c>
      <c r="U787" s="9" t="s">
        <v>1599</v>
      </c>
      <c r="V787" s="9" t="s">
        <v>1600</v>
      </c>
      <c r="W787" s="9"/>
      <c r="X787" s="9" t="s">
        <v>1601</v>
      </c>
    </row>
    <row r="788" spans="1:24" ht="48">
      <c r="A788" s="9" t="s">
        <v>1596</v>
      </c>
      <c r="B788" s="9" t="s">
        <v>70</v>
      </c>
      <c r="C788" s="9" t="s">
        <v>288</v>
      </c>
      <c r="D788" s="9" t="s">
        <v>27</v>
      </c>
      <c r="E788" s="9" t="s">
        <v>1124</v>
      </c>
      <c r="F788" s="9" t="s">
        <v>1124</v>
      </c>
      <c r="G788" s="9" t="s">
        <v>1597</v>
      </c>
      <c r="H788" s="9" t="s">
        <v>1603</v>
      </c>
      <c r="I788" s="9" t="s">
        <v>27</v>
      </c>
      <c r="J788" s="15">
        <v>1837</v>
      </c>
      <c r="K788" s="16" t="s">
        <v>27</v>
      </c>
      <c r="L788" s="9" t="s">
        <v>27</v>
      </c>
      <c r="M788" s="9">
        <v>2013</v>
      </c>
      <c r="N788" s="9" t="s">
        <v>31</v>
      </c>
      <c r="O788" s="9" t="s">
        <v>31</v>
      </c>
      <c r="P788" s="9">
        <v>2035</v>
      </c>
      <c r="Q788" s="9" t="s">
        <v>32</v>
      </c>
      <c r="R788" s="17">
        <v>3.5188806219700002</v>
      </c>
      <c r="S788" s="9">
        <v>2035</v>
      </c>
      <c r="T788" s="9" t="s">
        <v>27</v>
      </c>
      <c r="U788" s="9" t="s">
        <v>1599</v>
      </c>
      <c r="V788" s="9" t="s">
        <v>1600</v>
      </c>
      <c r="W788" s="9"/>
      <c r="X788" s="9" t="s">
        <v>1601</v>
      </c>
    </row>
    <row r="789" spans="1:24" ht="60">
      <c r="A789" s="9" t="s">
        <v>1596</v>
      </c>
      <c r="B789" s="9" t="s">
        <v>70</v>
      </c>
      <c r="C789" s="9" t="s">
        <v>458</v>
      </c>
      <c r="D789" s="9" t="s">
        <v>27</v>
      </c>
      <c r="E789" s="9" t="s">
        <v>1557</v>
      </c>
      <c r="F789" s="9" t="s">
        <v>1557</v>
      </c>
      <c r="G789" s="9" t="s">
        <v>1597</v>
      </c>
      <c r="H789" s="9" t="s">
        <v>1598</v>
      </c>
      <c r="I789" s="9" t="s">
        <v>27</v>
      </c>
      <c r="J789" s="15">
        <v>1283</v>
      </c>
      <c r="K789" s="16" t="s">
        <v>27</v>
      </c>
      <c r="L789" s="9" t="s">
        <v>27</v>
      </c>
      <c r="M789" s="9">
        <v>2013</v>
      </c>
      <c r="N789" s="9" t="s">
        <v>31</v>
      </c>
      <c r="O789" s="9" t="s">
        <v>31</v>
      </c>
      <c r="P789" s="9">
        <v>2035</v>
      </c>
      <c r="Q789" s="9" t="s">
        <v>32</v>
      </c>
      <c r="R789" s="17">
        <v>0.418556315096</v>
      </c>
      <c r="S789" s="9">
        <v>2035</v>
      </c>
      <c r="T789" s="9" t="s">
        <v>27</v>
      </c>
      <c r="U789" s="9" t="s">
        <v>1599</v>
      </c>
      <c r="V789" s="9" t="s">
        <v>1600</v>
      </c>
      <c r="W789" s="9"/>
      <c r="X789" s="9" t="s">
        <v>1601</v>
      </c>
    </row>
    <row r="790" spans="1:24" ht="60">
      <c r="A790" s="9" t="s">
        <v>1596</v>
      </c>
      <c r="B790" s="9" t="s">
        <v>70</v>
      </c>
      <c r="C790" s="9" t="s">
        <v>252</v>
      </c>
      <c r="D790" s="9" t="s">
        <v>27</v>
      </c>
      <c r="E790" s="9" t="s">
        <v>1558</v>
      </c>
      <c r="F790" s="9" t="s">
        <v>1558</v>
      </c>
      <c r="G790" s="9" t="s">
        <v>1597</v>
      </c>
      <c r="H790" s="9" t="s">
        <v>1604</v>
      </c>
      <c r="I790" s="9" t="s">
        <v>27</v>
      </c>
      <c r="J790" s="15">
        <v>14037</v>
      </c>
      <c r="K790" s="16" t="s">
        <v>27</v>
      </c>
      <c r="L790" s="9" t="s">
        <v>27</v>
      </c>
      <c r="M790" s="9">
        <v>2013</v>
      </c>
      <c r="N790" s="9" t="s">
        <v>31</v>
      </c>
      <c r="O790" s="9" t="s">
        <v>31</v>
      </c>
      <c r="P790" s="9">
        <v>2035</v>
      </c>
      <c r="Q790" s="9" t="s">
        <v>32</v>
      </c>
      <c r="R790" s="17">
        <v>6.6934264886600001</v>
      </c>
      <c r="S790" s="9">
        <v>2035</v>
      </c>
      <c r="T790" s="9" t="s">
        <v>27</v>
      </c>
      <c r="U790" s="9" t="s">
        <v>1599</v>
      </c>
      <c r="V790" s="9" t="s">
        <v>1600</v>
      </c>
      <c r="W790" s="9"/>
      <c r="X790" s="9" t="s">
        <v>1601</v>
      </c>
    </row>
    <row r="791" spans="1:24" ht="96">
      <c r="A791" s="9" t="s">
        <v>1596</v>
      </c>
      <c r="B791" s="9" t="s">
        <v>70</v>
      </c>
      <c r="C791" s="9" t="s">
        <v>241</v>
      </c>
      <c r="D791" s="9" t="s">
        <v>27</v>
      </c>
      <c r="E791" s="9" t="s">
        <v>1559</v>
      </c>
      <c r="F791" s="9" t="s">
        <v>1559</v>
      </c>
      <c r="G791" s="9" t="s">
        <v>1597</v>
      </c>
      <c r="H791" s="9" t="s">
        <v>1607</v>
      </c>
      <c r="I791" s="9" t="s">
        <v>27</v>
      </c>
      <c r="J791" s="15">
        <v>247615</v>
      </c>
      <c r="K791" s="16" t="s">
        <v>27</v>
      </c>
      <c r="L791" s="9" t="s">
        <v>27</v>
      </c>
      <c r="M791" s="9">
        <v>2013</v>
      </c>
      <c r="N791" s="9" t="s">
        <v>31</v>
      </c>
      <c r="O791" s="9" t="s">
        <v>31</v>
      </c>
      <c r="P791" s="9">
        <v>2035</v>
      </c>
      <c r="Q791" s="9" t="s">
        <v>32</v>
      </c>
      <c r="R791" s="17">
        <v>149.97771973100001</v>
      </c>
      <c r="S791" s="9">
        <v>2035</v>
      </c>
      <c r="T791" s="9" t="s">
        <v>27</v>
      </c>
      <c r="U791" s="9" t="s">
        <v>1599</v>
      </c>
      <c r="V791" s="9" t="s">
        <v>1600</v>
      </c>
      <c r="W791" s="9"/>
      <c r="X791" s="9" t="s">
        <v>1601</v>
      </c>
    </row>
    <row r="792" spans="1:24" ht="60">
      <c r="A792" s="9" t="s">
        <v>1596</v>
      </c>
      <c r="B792" s="9" t="s">
        <v>70</v>
      </c>
      <c r="C792" s="9" t="s">
        <v>316</v>
      </c>
      <c r="D792" s="9" t="s">
        <v>27</v>
      </c>
      <c r="E792" s="9" t="s">
        <v>1560</v>
      </c>
      <c r="F792" s="9" t="s">
        <v>1560</v>
      </c>
      <c r="G792" s="9" t="s">
        <v>1597</v>
      </c>
      <c r="H792" s="9" t="s">
        <v>1598</v>
      </c>
      <c r="I792" s="9" t="s">
        <v>27</v>
      </c>
      <c r="J792" s="15">
        <v>1461</v>
      </c>
      <c r="K792" s="16" t="s">
        <v>27</v>
      </c>
      <c r="L792" s="9" t="s">
        <v>27</v>
      </c>
      <c r="M792" s="9">
        <v>2013</v>
      </c>
      <c r="N792" s="9" t="s">
        <v>31</v>
      </c>
      <c r="O792" s="9" t="s">
        <v>31</v>
      </c>
      <c r="P792" s="9">
        <v>2035</v>
      </c>
      <c r="Q792" s="9" t="s">
        <v>32</v>
      </c>
      <c r="R792" s="17">
        <v>0.65935105513299996</v>
      </c>
      <c r="S792" s="9">
        <v>2035</v>
      </c>
      <c r="T792" s="9" t="s">
        <v>27</v>
      </c>
      <c r="U792" s="9" t="s">
        <v>1599</v>
      </c>
      <c r="V792" s="9" t="s">
        <v>1600</v>
      </c>
      <c r="W792" s="9"/>
      <c r="X792" s="9" t="s">
        <v>1601</v>
      </c>
    </row>
    <row r="793" spans="1:24" ht="60">
      <c r="A793" s="9" t="s">
        <v>1596</v>
      </c>
      <c r="B793" s="9" t="s">
        <v>70</v>
      </c>
      <c r="C793" s="9" t="s">
        <v>355</v>
      </c>
      <c r="D793" s="9" t="s">
        <v>27</v>
      </c>
      <c r="E793" s="9" t="s">
        <v>1561</v>
      </c>
      <c r="F793" s="9" t="s">
        <v>1561</v>
      </c>
      <c r="G793" s="9" t="s">
        <v>1597</v>
      </c>
      <c r="H793" s="9" t="s">
        <v>1598</v>
      </c>
      <c r="I793" s="9" t="s">
        <v>27</v>
      </c>
      <c r="J793" s="15">
        <v>4530</v>
      </c>
      <c r="K793" s="16" t="s">
        <v>27</v>
      </c>
      <c r="L793" s="9" t="s">
        <v>27</v>
      </c>
      <c r="M793" s="9">
        <v>2013</v>
      </c>
      <c r="N793" s="9" t="s">
        <v>31</v>
      </c>
      <c r="O793" s="9" t="s">
        <v>31</v>
      </c>
      <c r="P793" s="9">
        <v>2035</v>
      </c>
      <c r="Q793" s="9" t="s">
        <v>32</v>
      </c>
      <c r="R793" s="17">
        <v>2.91401184324</v>
      </c>
      <c r="S793" s="9">
        <v>2035</v>
      </c>
      <c r="T793" s="9" t="s">
        <v>27</v>
      </c>
      <c r="U793" s="9" t="s">
        <v>1599</v>
      </c>
      <c r="V793" s="9" t="s">
        <v>1600</v>
      </c>
      <c r="W793" s="9"/>
      <c r="X793" s="9" t="s">
        <v>1601</v>
      </c>
    </row>
    <row r="794" spans="1:24" ht="48">
      <c r="A794" s="9" t="s">
        <v>1596</v>
      </c>
      <c r="B794" s="9" t="s">
        <v>70</v>
      </c>
      <c r="C794" s="9" t="s">
        <v>294</v>
      </c>
      <c r="D794" s="9" t="s">
        <v>27</v>
      </c>
      <c r="E794" s="9" t="s">
        <v>1562</v>
      </c>
      <c r="F794" s="9" t="s">
        <v>1562</v>
      </c>
      <c r="G794" s="9" t="s">
        <v>1597</v>
      </c>
      <c r="H794" s="9" t="s">
        <v>1603</v>
      </c>
      <c r="I794" s="9" t="s">
        <v>27</v>
      </c>
      <c r="J794" s="15">
        <v>1791</v>
      </c>
      <c r="K794" s="16" t="s">
        <v>27</v>
      </c>
      <c r="L794" s="9" t="s">
        <v>27</v>
      </c>
      <c r="M794" s="9">
        <v>2013</v>
      </c>
      <c r="N794" s="9" t="s">
        <v>31</v>
      </c>
      <c r="O794" s="9" t="s">
        <v>31</v>
      </c>
      <c r="P794" s="9">
        <v>2035</v>
      </c>
      <c r="Q794" s="9" t="s">
        <v>32</v>
      </c>
      <c r="R794" s="17">
        <v>1.2060893315300001</v>
      </c>
      <c r="S794" s="9">
        <v>2035</v>
      </c>
      <c r="T794" s="9" t="s">
        <v>27</v>
      </c>
      <c r="U794" s="9" t="s">
        <v>1599</v>
      </c>
      <c r="V794" s="9" t="s">
        <v>1600</v>
      </c>
      <c r="W794" s="9"/>
      <c r="X794" s="9" t="s">
        <v>1601</v>
      </c>
    </row>
    <row r="795" spans="1:24" ht="60">
      <c r="A795" s="9" t="s">
        <v>1596</v>
      </c>
      <c r="B795" s="9" t="s">
        <v>70</v>
      </c>
      <c r="C795" s="9" t="s">
        <v>455</v>
      </c>
      <c r="D795" s="9" t="s">
        <v>27</v>
      </c>
      <c r="E795" s="9" t="s">
        <v>1563</v>
      </c>
      <c r="F795" s="9" t="s">
        <v>1563</v>
      </c>
      <c r="G795" s="9" t="s">
        <v>1597</v>
      </c>
      <c r="H795" s="9" t="s">
        <v>1598</v>
      </c>
      <c r="I795" s="9" t="s">
        <v>27</v>
      </c>
      <c r="J795" s="15">
        <v>7853</v>
      </c>
      <c r="K795" s="16" t="s">
        <v>27</v>
      </c>
      <c r="L795" s="9" t="s">
        <v>27</v>
      </c>
      <c r="M795" s="9">
        <v>2013</v>
      </c>
      <c r="N795" s="9" t="s">
        <v>31</v>
      </c>
      <c r="O795" s="9" t="s">
        <v>31</v>
      </c>
      <c r="P795" s="9">
        <v>2035</v>
      </c>
      <c r="Q795" s="9" t="s">
        <v>32</v>
      </c>
      <c r="R795" s="17">
        <v>4.7584604938000004</v>
      </c>
      <c r="S795" s="9">
        <v>2035</v>
      </c>
      <c r="T795" s="9" t="s">
        <v>27</v>
      </c>
      <c r="U795" s="9" t="s">
        <v>1599</v>
      </c>
      <c r="V795" s="9" t="s">
        <v>1600</v>
      </c>
      <c r="W795" s="9"/>
      <c r="X795" s="9" t="s">
        <v>1601</v>
      </c>
    </row>
    <row r="796" spans="1:24" ht="60">
      <c r="A796" s="9" t="s">
        <v>1596</v>
      </c>
      <c r="B796" s="9" t="s">
        <v>70</v>
      </c>
      <c r="C796" s="9" t="s">
        <v>468</v>
      </c>
      <c r="D796" s="9" t="s">
        <v>27</v>
      </c>
      <c r="E796" s="9" t="s">
        <v>1564</v>
      </c>
      <c r="F796" s="9" t="s">
        <v>1564</v>
      </c>
      <c r="G796" s="9" t="s">
        <v>1597</v>
      </c>
      <c r="H796" s="9" t="s">
        <v>1598</v>
      </c>
      <c r="I796" s="9" t="s">
        <v>27</v>
      </c>
      <c r="J796" s="15">
        <v>3795</v>
      </c>
      <c r="K796" s="16" t="s">
        <v>27</v>
      </c>
      <c r="L796" s="9" t="s">
        <v>27</v>
      </c>
      <c r="M796" s="9">
        <v>2013</v>
      </c>
      <c r="N796" s="9" t="s">
        <v>31</v>
      </c>
      <c r="O796" s="9" t="s">
        <v>31</v>
      </c>
      <c r="P796" s="9">
        <v>2035</v>
      </c>
      <c r="Q796" s="9" t="s">
        <v>32</v>
      </c>
      <c r="R796" s="17">
        <v>1.3545258556599999</v>
      </c>
      <c r="S796" s="9">
        <v>2035</v>
      </c>
      <c r="T796" s="9" t="s">
        <v>27</v>
      </c>
      <c r="U796" s="9" t="s">
        <v>1599</v>
      </c>
      <c r="V796" s="9" t="s">
        <v>1600</v>
      </c>
      <c r="W796" s="9"/>
      <c r="X796" s="9" t="s">
        <v>1601</v>
      </c>
    </row>
    <row r="797" spans="1:24" ht="60">
      <c r="A797" s="9" t="s">
        <v>1596</v>
      </c>
      <c r="B797" s="9" t="s">
        <v>70</v>
      </c>
      <c r="C797" s="9" t="s">
        <v>276</v>
      </c>
      <c r="D797" s="9" t="s">
        <v>27</v>
      </c>
      <c r="E797" s="9" t="s">
        <v>913</v>
      </c>
      <c r="F797" s="9" t="s">
        <v>913</v>
      </c>
      <c r="G797" s="9" t="s">
        <v>1597</v>
      </c>
      <c r="H797" s="9" t="s">
        <v>1598</v>
      </c>
      <c r="I797" s="9" t="s">
        <v>27</v>
      </c>
      <c r="J797" s="15">
        <v>4306</v>
      </c>
      <c r="K797" s="16" t="s">
        <v>27</v>
      </c>
      <c r="L797" s="9" t="s">
        <v>27</v>
      </c>
      <c r="M797" s="9">
        <v>2013</v>
      </c>
      <c r="N797" s="9" t="s">
        <v>31</v>
      </c>
      <c r="O797" s="9" t="s">
        <v>31</v>
      </c>
      <c r="P797" s="9">
        <v>2035</v>
      </c>
      <c r="Q797" s="9" t="s">
        <v>32</v>
      </c>
      <c r="R797" s="17">
        <v>2.53631581478</v>
      </c>
      <c r="S797" s="9">
        <v>2035</v>
      </c>
      <c r="T797" s="9" t="s">
        <v>27</v>
      </c>
      <c r="U797" s="9" t="s">
        <v>1599</v>
      </c>
      <c r="V797" s="9" t="s">
        <v>1600</v>
      </c>
      <c r="W797" s="9"/>
      <c r="X797" s="9" t="s">
        <v>1601</v>
      </c>
    </row>
    <row r="798" spans="1:24" ht="60">
      <c r="A798" s="9" t="s">
        <v>1596</v>
      </c>
      <c r="B798" s="9" t="s">
        <v>70</v>
      </c>
      <c r="C798" s="9" t="s">
        <v>316</v>
      </c>
      <c r="D798" s="9" t="s">
        <v>27</v>
      </c>
      <c r="E798" s="9" t="s">
        <v>1565</v>
      </c>
      <c r="F798" s="9" t="s">
        <v>1565</v>
      </c>
      <c r="G798" s="9" t="s">
        <v>1597</v>
      </c>
      <c r="H798" s="9" t="s">
        <v>1598</v>
      </c>
      <c r="I798" s="9" t="s">
        <v>27</v>
      </c>
      <c r="J798" s="15">
        <v>2423</v>
      </c>
      <c r="K798" s="16" t="s">
        <v>27</v>
      </c>
      <c r="L798" s="9" t="s">
        <v>27</v>
      </c>
      <c r="M798" s="9">
        <v>2013</v>
      </c>
      <c r="N798" s="9" t="s">
        <v>31</v>
      </c>
      <c r="O798" s="9" t="s">
        <v>31</v>
      </c>
      <c r="P798" s="9">
        <v>2035</v>
      </c>
      <c r="Q798" s="9" t="s">
        <v>32</v>
      </c>
      <c r="R798" s="17">
        <v>0.59036774854700003</v>
      </c>
      <c r="S798" s="9">
        <v>2035</v>
      </c>
      <c r="T798" s="9" t="s">
        <v>27</v>
      </c>
      <c r="U798" s="9" t="s">
        <v>1599</v>
      </c>
      <c r="V798" s="9" t="s">
        <v>1600</v>
      </c>
      <c r="W798" s="9"/>
      <c r="X798" s="9" t="s">
        <v>1601</v>
      </c>
    </row>
    <row r="799" spans="1:24" ht="60">
      <c r="A799" s="9" t="s">
        <v>1596</v>
      </c>
      <c r="B799" s="9" t="s">
        <v>70</v>
      </c>
      <c r="C799" s="9" t="s">
        <v>221</v>
      </c>
      <c r="D799" s="9" t="s">
        <v>27</v>
      </c>
      <c r="E799" s="9" t="s">
        <v>915</v>
      </c>
      <c r="F799" s="9" t="s">
        <v>915</v>
      </c>
      <c r="G799" s="9" t="s">
        <v>1597</v>
      </c>
      <c r="H799" s="9" t="s">
        <v>1604</v>
      </c>
      <c r="I799" s="9" t="s">
        <v>27</v>
      </c>
      <c r="J799" s="15">
        <v>27711</v>
      </c>
      <c r="K799" s="16" t="s">
        <v>27</v>
      </c>
      <c r="L799" s="9" t="s">
        <v>27</v>
      </c>
      <c r="M799" s="9">
        <v>2013</v>
      </c>
      <c r="N799" s="9" t="s">
        <v>31</v>
      </c>
      <c r="O799" s="9" t="s">
        <v>31</v>
      </c>
      <c r="P799" s="9">
        <v>2035</v>
      </c>
      <c r="Q799" s="9" t="s">
        <v>32</v>
      </c>
      <c r="R799" s="17">
        <v>31.873986609599999</v>
      </c>
      <c r="S799" s="9">
        <v>2035</v>
      </c>
      <c r="T799" s="9" t="s">
        <v>27</v>
      </c>
      <c r="U799" s="9" t="s">
        <v>1599</v>
      </c>
      <c r="V799" s="9" t="s">
        <v>1600</v>
      </c>
      <c r="W799" s="9"/>
      <c r="X799" s="9" t="s">
        <v>1601</v>
      </c>
    </row>
    <row r="800" spans="1:24" ht="60">
      <c r="A800" s="9" t="s">
        <v>1596</v>
      </c>
      <c r="B800" s="9" t="s">
        <v>70</v>
      </c>
      <c r="C800" s="9" t="s">
        <v>455</v>
      </c>
      <c r="D800" s="9" t="s">
        <v>27</v>
      </c>
      <c r="E800" s="9" t="s">
        <v>1126</v>
      </c>
      <c r="F800" s="9" t="s">
        <v>1126</v>
      </c>
      <c r="G800" s="9" t="s">
        <v>1597</v>
      </c>
      <c r="H800" s="9" t="s">
        <v>1598</v>
      </c>
      <c r="I800" s="9" t="s">
        <v>27</v>
      </c>
      <c r="J800" s="15">
        <v>1473</v>
      </c>
      <c r="K800" s="16" t="s">
        <v>27</v>
      </c>
      <c r="L800" s="9" t="s">
        <v>27</v>
      </c>
      <c r="M800" s="9">
        <v>2013</v>
      </c>
      <c r="N800" s="9" t="s">
        <v>31</v>
      </c>
      <c r="O800" s="9" t="s">
        <v>31</v>
      </c>
      <c r="P800" s="9">
        <v>2035</v>
      </c>
      <c r="Q800" s="9" t="s">
        <v>32</v>
      </c>
      <c r="R800" s="17">
        <v>0.661872499201</v>
      </c>
      <c r="S800" s="9">
        <v>2035</v>
      </c>
      <c r="T800" s="9" t="s">
        <v>27</v>
      </c>
      <c r="U800" s="9" t="s">
        <v>1599</v>
      </c>
      <c r="V800" s="9" t="s">
        <v>1600</v>
      </c>
      <c r="W800" s="9"/>
      <c r="X800" s="9" t="s">
        <v>1601</v>
      </c>
    </row>
    <row r="801" spans="1:24" ht="60">
      <c r="A801" s="9" t="s">
        <v>1596</v>
      </c>
      <c r="B801" s="9" t="s">
        <v>70</v>
      </c>
      <c r="C801" s="9" t="s">
        <v>112</v>
      </c>
      <c r="D801" s="9" t="s">
        <v>27</v>
      </c>
      <c r="E801" s="9" t="s">
        <v>1566</v>
      </c>
      <c r="F801" s="9" t="s">
        <v>1566</v>
      </c>
      <c r="G801" s="9" t="s">
        <v>1597</v>
      </c>
      <c r="H801" s="9" t="s">
        <v>1598</v>
      </c>
      <c r="I801" s="9" t="s">
        <v>27</v>
      </c>
      <c r="J801" s="15">
        <v>4205</v>
      </c>
      <c r="K801" s="16" t="s">
        <v>27</v>
      </c>
      <c r="L801" s="9" t="s">
        <v>27</v>
      </c>
      <c r="M801" s="9">
        <v>2013</v>
      </c>
      <c r="N801" s="9" t="s">
        <v>31</v>
      </c>
      <c r="O801" s="9" t="s">
        <v>31</v>
      </c>
      <c r="P801" s="9">
        <v>2035</v>
      </c>
      <c r="Q801" s="9" t="s">
        <v>32</v>
      </c>
      <c r="R801" s="17">
        <v>3.9706455101999998</v>
      </c>
      <c r="S801" s="9">
        <v>2035</v>
      </c>
      <c r="T801" s="9" t="s">
        <v>27</v>
      </c>
      <c r="U801" s="9" t="s">
        <v>1599</v>
      </c>
      <c r="V801" s="9" t="s">
        <v>1600</v>
      </c>
      <c r="W801" s="9"/>
      <c r="X801" s="9" t="s">
        <v>1601</v>
      </c>
    </row>
    <row r="802" spans="1:24" ht="60">
      <c r="A802" s="9" t="s">
        <v>1596</v>
      </c>
      <c r="B802" s="9" t="s">
        <v>70</v>
      </c>
      <c r="C802" s="9" t="s">
        <v>229</v>
      </c>
      <c r="D802" s="9" t="s">
        <v>27</v>
      </c>
      <c r="E802" s="9" t="s">
        <v>1567</v>
      </c>
      <c r="F802" s="9" t="s">
        <v>1567</v>
      </c>
      <c r="G802" s="9" t="s">
        <v>1597</v>
      </c>
      <c r="H802" s="9" t="s">
        <v>1598</v>
      </c>
      <c r="I802" s="9" t="s">
        <v>27</v>
      </c>
      <c r="J802" s="15">
        <v>941</v>
      </c>
      <c r="K802" s="16" t="s">
        <v>27</v>
      </c>
      <c r="L802" s="9" t="s">
        <v>27</v>
      </c>
      <c r="M802" s="9">
        <v>2013</v>
      </c>
      <c r="N802" s="9" t="s">
        <v>31</v>
      </c>
      <c r="O802" s="9" t="s">
        <v>31</v>
      </c>
      <c r="P802" s="9">
        <v>2035</v>
      </c>
      <c r="Q802" s="9" t="s">
        <v>32</v>
      </c>
      <c r="R802" s="17">
        <v>0.301749833774</v>
      </c>
      <c r="S802" s="9">
        <v>2035</v>
      </c>
      <c r="T802" s="9" t="s">
        <v>27</v>
      </c>
      <c r="U802" s="9" t="s">
        <v>1599</v>
      </c>
      <c r="V802" s="9" t="s">
        <v>1600</v>
      </c>
      <c r="W802" s="9"/>
      <c r="X802" s="9" t="s">
        <v>1601</v>
      </c>
    </row>
    <row r="803" spans="1:24" ht="48">
      <c r="A803" s="9" t="s">
        <v>1596</v>
      </c>
      <c r="B803" s="9" t="s">
        <v>70</v>
      </c>
      <c r="C803" s="9" t="s">
        <v>241</v>
      </c>
      <c r="D803" s="9" t="s">
        <v>27</v>
      </c>
      <c r="E803" s="9" t="s">
        <v>917</v>
      </c>
      <c r="F803" s="9" t="s">
        <v>917</v>
      </c>
      <c r="G803" s="9" t="s">
        <v>1597</v>
      </c>
      <c r="H803" s="9" t="s">
        <v>1605</v>
      </c>
      <c r="I803" s="9" t="s">
        <v>27</v>
      </c>
      <c r="J803" s="15">
        <v>2271</v>
      </c>
      <c r="K803" s="16" t="s">
        <v>27</v>
      </c>
      <c r="L803" s="9" t="s">
        <v>27</v>
      </c>
      <c r="M803" s="9">
        <v>2013</v>
      </c>
      <c r="N803" s="9" t="s">
        <v>31</v>
      </c>
      <c r="O803" s="9" t="s">
        <v>31</v>
      </c>
      <c r="P803" s="9">
        <v>2035</v>
      </c>
      <c r="Q803" s="9" t="s">
        <v>32</v>
      </c>
      <c r="R803" s="17">
        <v>2.3137336687699999</v>
      </c>
      <c r="S803" s="9">
        <v>2035</v>
      </c>
      <c r="T803" s="9" t="s">
        <v>27</v>
      </c>
      <c r="U803" s="9" t="s">
        <v>1599</v>
      </c>
      <c r="V803" s="9" t="s">
        <v>1600</v>
      </c>
      <c r="W803" s="9"/>
      <c r="X803" s="9" t="s">
        <v>1601</v>
      </c>
    </row>
    <row r="804" spans="1:24" ht="48">
      <c r="A804" s="9" t="s">
        <v>1596</v>
      </c>
      <c r="B804" s="9" t="s">
        <v>70</v>
      </c>
      <c r="C804" s="9" t="s">
        <v>468</v>
      </c>
      <c r="D804" s="9" t="s">
        <v>27</v>
      </c>
      <c r="E804" s="9" t="s">
        <v>919</v>
      </c>
      <c r="F804" s="9" t="s">
        <v>919</v>
      </c>
      <c r="G804" s="9" t="s">
        <v>1597</v>
      </c>
      <c r="H804" s="9" t="s">
        <v>1603</v>
      </c>
      <c r="I804" s="9" t="s">
        <v>27</v>
      </c>
      <c r="J804" s="15">
        <v>8691</v>
      </c>
      <c r="K804" s="16" t="s">
        <v>27</v>
      </c>
      <c r="L804" s="9" t="s">
        <v>27</v>
      </c>
      <c r="M804" s="9">
        <v>2013</v>
      </c>
      <c r="N804" s="9" t="s">
        <v>31</v>
      </c>
      <c r="O804" s="9" t="s">
        <v>31</v>
      </c>
      <c r="P804" s="9">
        <v>2035</v>
      </c>
      <c r="Q804" s="9" t="s">
        <v>32</v>
      </c>
      <c r="R804" s="17">
        <v>6.3562137770699998</v>
      </c>
      <c r="S804" s="9">
        <v>2035</v>
      </c>
      <c r="T804" s="9" t="s">
        <v>27</v>
      </c>
      <c r="U804" s="9" t="s">
        <v>1599</v>
      </c>
      <c r="V804" s="9" t="s">
        <v>1600</v>
      </c>
      <c r="W804" s="9"/>
      <c r="X804" s="9" t="s">
        <v>1601</v>
      </c>
    </row>
    <row r="805" spans="1:24" ht="60">
      <c r="A805" s="9" t="s">
        <v>1596</v>
      </c>
      <c r="B805" s="9" t="s">
        <v>70</v>
      </c>
      <c r="C805" s="9" t="s">
        <v>346</v>
      </c>
      <c r="D805" s="9" t="s">
        <v>27</v>
      </c>
      <c r="E805" s="9" t="s">
        <v>1568</v>
      </c>
      <c r="F805" s="9" t="s">
        <v>1568</v>
      </c>
      <c r="G805" s="9" t="s">
        <v>1597</v>
      </c>
      <c r="H805" s="9" t="s">
        <v>1598</v>
      </c>
      <c r="I805" s="9" t="s">
        <v>27</v>
      </c>
      <c r="J805" s="15">
        <v>8526</v>
      </c>
      <c r="K805" s="16" t="s">
        <v>27</v>
      </c>
      <c r="L805" s="9" t="s">
        <v>27</v>
      </c>
      <c r="M805" s="9">
        <v>2013</v>
      </c>
      <c r="N805" s="9" t="s">
        <v>31</v>
      </c>
      <c r="O805" s="9" t="s">
        <v>31</v>
      </c>
      <c r="P805" s="9">
        <v>2035</v>
      </c>
      <c r="Q805" s="9" t="s">
        <v>32</v>
      </c>
      <c r="R805" s="17">
        <v>3.2033607853199997</v>
      </c>
      <c r="S805" s="9">
        <v>2035</v>
      </c>
      <c r="T805" s="9" t="s">
        <v>27</v>
      </c>
      <c r="U805" s="9" t="s">
        <v>1599</v>
      </c>
      <c r="V805" s="9" t="s">
        <v>1600</v>
      </c>
      <c r="W805" s="9"/>
      <c r="X805" s="9" t="s">
        <v>1601</v>
      </c>
    </row>
    <row r="806" spans="1:24" ht="60">
      <c r="A806" s="9" t="s">
        <v>1596</v>
      </c>
      <c r="B806" s="9" t="s">
        <v>70</v>
      </c>
      <c r="C806" s="9" t="s">
        <v>590</v>
      </c>
      <c r="D806" s="9" t="s">
        <v>27</v>
      </c>
      <c r="E806" s="9" t="s">
        <v>1128</v>
      </c>
      <c r="F806" s="9" t="s">
        <v>1128</v>
      </c>
      <c r="G806" s="9" t="s">
        <v>1597</v>
      </c>
      <c r="H806" s="9" t="s">
        <v>1604</v>
      </c>
      <c r="I806" s="9" t="s">
        <v>27</v>
      </c>
      <c r="J806" s="15">
        <v>114471</v>
      </c>
      <c r="K806" s="16" t="s">
        <v>27</v>
      </c>
      <c r="L806" s="9" t="s">
        <v>27</v>
      </c>
      <c r="M806" s="9">
        <v>2013</v>
      </c>
      <c r="N806" s="9" t="s">
        <v>31</v>
      </c>
      <c r="O806" s="9" t="s">
        <v>31</v>
      </c>
      <c r="P806" s="9">
        <v>2035</v>
      </c>
      <c r="Q806" s="9" t="s">
        <v>32</v>
      </c>
      <c r="R806" s="17">
        <v>34.020766752499995</v>
      </c>
      <c r="S806" s="9">
        <v>2035</v>
      </c>
      <c r="T806" s="9" t="s">
        <v>27</v>
      </c>
      <c r="U806" s="9" t="s">
        <v>1599</v>
      </c>
      <c r="V806" s="9" t="s">
        <v>1600</v>
      </c>
      <c r="W806" s="9"/>
      <c r="X806" s="9" t="s">
        <v>1601</v>
      </c>
    </row>
    <row r="807" spans="1:24" ht="60">
      <c r="A807" s="9" t="s">
        <v>1596</v>
      </c>
      <c r="B807" s="9" t="s">
        <v>70</v>
      </c>
      <c r="C807" s="9" t="s">
        <v>323</v>
      </c>
      <c r="D807" s="9" t="s">
        <v>27</v>
      </c>
      <c r="E807" s="9" t="s">
        <v>921</v>
      </c>
      <c r="F807" s="9" t="s">
        <v>921</v>
      </c>
      <c r="G807" s="9" t="s">
        <v>1597</v>
      </c>
      <c r="H807" s="9" t="s">
        <v>1598</v>
      </c>
      <c r="I807" s="9" t="s">
        <v>27</v>
      </c>
      <c r="J807" s="15">
        <v>86277</v>
      </c>
      <c r="K807" s="16" t="s">
        <v>27</v>
      </c>
      <c r="L807" s="9" t="s">
        <v>27</v>
      </c>
      <c r="M807" s="9">
        <v>2013</v>
      </c>
      <c r="N807" s="9" t="s">
        <v>31</v>
      </c>
      <c r="O807" s="9" t="s">
        <v>31</v>
      </c>
      <c r="P807" s="9">
        <v>2035</v>
      </c>
      <c r="Q807" s="9" t="s">
        <v>32</v>
      </c>
      <c r="R807" s="17">
        <v>79.520901362399997</v>
      </c>
      <c r="S807" s="9">
        <v>2035</v>
      </c>
      <c r="T807" s="9" t="s">
        <v>27</v>
      </c>
      <c r="U807" s="9" t="s">
        <v>1599</v>
      </c>
      <c r="V807" s="9" t="s">
        <v>1600</v>
      </c>
      <c r="W807" s="9"/>
      <c r="X807" s="9" t="s">
        <v>1601</v>
      </c>
    </row>
    <row r="808" spans="1:24" ht="60">
      <c r="A808" s="9" t="s">
        <v>1596</v>
      </c>
      <c r="B808" s="9" t="s">
        <v>70</v>
      </c>
      <c r="C808" s="9" t="s">
        <v>234</v>
      </c>
      <c r="D808" s="9" t="s">
        <v>27</v>
      </c>
      <c r="E808" s="9" t="s">
        <v>923</v>
      </c>
      <c r="F808" s="9" t="s">
        <v>923</v>
      </c>
      <c r="G808" s="9" t="s">
        <v>1597</v>
      </c>
      <c r="H808" s="9" t="s">
        <v>1598</v>
      </c>
      <c r="I808" s="9" t="s">
        <v>27</v>
      </c>
      <c r="J808" s="15">
        <v>8052</v>
      </c>
      <c r="K808" s="16" t="s">
        <v>27</v>
      </c>
      <c r="L808" s="9" t="s">
        <v>27</v>
      </c>
      <c r="M808" s="9">
        <v>2013</v>
      </c>
      <c r="N808" s="9" t="s">
        <v>31</v>
      </c>
      <c r="O808" s="9" t="s">
        <v>31</v>
      </c>
      <c r="P808" s="9">
        <v>2035</v>
      </c>
      <c r="Q808" s="9" t="s">
        <v>32</v>
      </c>
      <c r="R808" s="17">
        <v>6.9899308478499993</v>
      </c>
      <c r="S808" s="9">
        <v>2035</v>
      </c>
      <c r="T808" s="9" t="s">
        <v>27</v>
      </c>
      <c r="U808" s="9" t="s">
        <v>1599</v>
      </c>
      <c r="V808" s="9" t="s">
        <v>1600</v>
      </c>
      <c r="W808" s="9"/>
      <c r="X808" s="9" t="s">
        <v>1601</v>
      </c>
    </row>
    <row r="809" spans="1:24" ht="60">
      <c r="A809" s="9" t="s">
        <v>1596</v>
      </c>
      <c r="B809" s="9" t="s">
        <v>70</v>
      </c>
      <c r="C809" s="9" t="s">
        <v>630</v>
      </c>
      <c r="D809" s="9" t="s">
        <v>27</v>
      </c>
      <c r="E809" s="9" t="s">
        <v>1569</v>
      </c>
      <c r="F809" s="9" t="s">
        <v>1569</v>
      </c>
      <c r="G809" s="9" t="s">
        <v>1597</v>
      </c>
      <c r="H809" s="9" t="s">
        <v>1598</v>
      </c>
      <c r="I809" s="9" t="s">
        <v>27</v>
      </c>
      <c r="J809" s="15">
        <v>4325</v>
      </c>
      <c r="K809" s="16" t="s">
        <v>27</v>
      </c>
      <c r="L809" s="9" t="s">
        <v>27</v>
      </c>
      <c r="M809" s="9">
        <v>2013</v>
      </c>
      <c r="N809" s="9" t="s">
        <v>31</v>
      </c>
      <c r="O809" s="9" t="s">
        <v>31</v>
      </c>
      <c r="P809" s="9">
        <v>2035</v>
      </c>
      <c r="Q809" s="9" t="s">
        <v>32</v>
      </c>
      <c r="R809" s="17">
        <v>1.0590741564799999</v>
      </c>
      <c r="S809" s="9">
        <v>2035</v>
      </c>
      <c r="T809" s="9" t="s">
        <v>27</v>
      </c>
      <c r="U809" s="9" t="s">
        <v>1599</v>
      </c>
      <c r="V809" s="9" t="s">
        <v>1600</v>
      </c>
      <c r="W809" s="9"/>
      <c r="X809" s="9" t="s">
        <v>1601</v>
      </c>
    </row>
    <row r="810" spans="1:24" ht="60">
      <c r="A810" s="9" t="s">
        <v>1596</v>
      </c>
      <c r="B810" s="9" t="s">
        <v>70</v>
      </c>
      <c r="C810" s="9" t="s">
        <v>316</v>
      </c>
      <c r="D810" s="9" t="s">
        <v>27</v>
      </c>
      <c r="E810" s="9" t="s">
        <v>1570</v>
      </c>
      <c r="F810" s="9" t="s">
        <v>1570</v>
      </c>
      <c r="G810" s="9" t="s">
        <v>1597</v>
      </c>
      <c r="H810" s="9" t="s">
        <v>1598</v>
      </c>
      <c r="I810" s="9" t="s">
        <v>27</v>
      </c>
      <c r="J810" s="15">
        <v>14280</v>
      </c>
      <c r="K810" s="16" t="s">
        <v>27</v>
      </c>
      <c r="L810" s="9" t="s">
        <v>27</v>
      </c>
      <c r="M810" s="9">
        <v>2013</v>
      </c>
      <c r="N810" s="9" t="s">
        <v>31</v>
      </c>
      <c r="O810" s="9" t="s">
        <v>31</v>
      </c>
      <c r="P810" s="9">
        <v>2035</v>
      </c>
      <c r="Q810" s="9" t="s">
        <v>32</v>
      </c>
      <c r="R810" s="17">
        <v>5.63889126752</v>
      </c>
      <c r="S810" s="9">
        <v>2035</v>
      </c>
      <c r="T810" s="9" t="s">
        <v>27</v>
      </c>
      <c r="U810" s="9" t="s">
        <v>1599</v>
      </c>
      <c r="V810" s="9" t="s">
        <v>1600</v>
      </c>
      <c r="W810" s="9"/>
      <c r="X810" s="9" t="s">
        <v>1601</v>
      </c>
    </row>
    <row r="811" spans="1:24" ht="60">
      <c r="A811" s="9" t="s">
        <v>1596</v>
      </c>
      <c r="B811" s="9" t="s">
        <v>70</v>
      </c>
      <c r="C811" s="9" t="s">
        <v>402</v>
      </c>
      <c r="D811" s="9" t="s">
        <v>27</v>
      </c>
      <c r="E811" s="9" t="s">
        <v>1571</v>
      </c>
      <c r="F811" s="9" t="s">
        <v>1571</v>
      </c>
      <c r="G811" s="9" t="s">
        <v>1597</v>
      </c>
      <c r="H811" s="9" t="s">
        <v>1598</v>
      </c>
      <c r="I811" s="9" t="s">
        <v>27</v>
      </c>
      <c r="J811" s="15">
        <v>1986</v>
      </c>
      <c r="K811" s="16" t="s">
        <v>27</v>
      </c>
      <c r="L811" s="9" t="s">
        <v>27</v>
      </c>
      <c r="M811" s="9">
        <v>2013</v>
      </c>
      <c r="N811" s="9" t="s">
        <v>31</v>
      </c>
      <c r="O811" s="9" t="s">
        <v>31</v>
      </c>
      <c r="P811" s="9">
        <v>2035</v>
      </c>
      <c r="Q811" s="9" t="s">
        <v>32</v>
      </c>
      <c r="R811" s="17">
        <v>2.6293500970700001</v>
      </c>
      <c r="S811" s="9">
        <v>2035</v>
      </c>
      <c r="T811" s="9" t="s">
        <v>27</v>
      </c>
      <c r="U811" s="9" t="s">
        <v>1599</v>
      </c>
      <c r="V811" s="9" t="s">
        <v>1600</v>
      </c>
      <c r="W811" s="9"/>
      <c r="X811" s="9" t="s">
        <v>1601</v>
      </c>
    </row>
    <row r="812" spans="1:24" ht="60">
      <c r="A812" s="9" t="s">
        <v>1596</v>
      </c>
      <c r="B812" s="9" t="s">
        <v>70</v>
      </c>
      <c r="C812" s="9" t="s">
        <v>627</v>
      </c>
      <c r="D812" s="9" t="s">
        <v>27</v>
      </c>
      <c r="E812" s="9" t="s">
        <v>1572</v>
      </c>
      <c r="F812" s="9" t="s">
        <v>1572</v>
      </c>
      <c r="G812" s="9" t="s">
        <v>1597</v>
      </c>
      <c r="H812" s="9" t="s">
        <v>1598</v>
      </c>
      <c r="I812" s="9" t="s">
        <v>27</v>
      </c>
      <c r="J812" s="15">
        <v>2413</v>
      </c>
      <c r="K812" s="16" t="s">
        <v>27</v>
      </c>
      <c r="L812" s="9" t="s">
        <v>27</v>
      </c>
      <c r="M812" s="9">
        <v>2013</v>
      </c>
      <c r="N812" s="9" t="s">
        <v>31</v>
      </c>
      <c r="O812" s="9" t="s">
        <v>31</v>
      </c>
      <c r="P812" s="9">
        <v>2035</v>
      </c>
      <c r="Q812" s="9" t="s">
        <v>32</v>
      </c>
      <c r="R812" s="17">
        <v>1.1693262143699998</v>
      </c>
      <c r="S812" s="9">
        <v>2035</v>
      </c>
      <c r="T812" s="9" t="s">
        <v>27</v>
      </c>
      <c r="U812" s="9" t="s">
        <v>1599</v>
      </c>
      <c r="V812" s="9" t="s">
        <v>1600</v>
      </c>
      <c r="W812" s="9"/>
      <c r="X812" s="9" t="s">
        <v>1601</v>
      </c>
    </row>
    <row r="813" spans="1:24" ht="60">
      <c r="A813" s="9" t="s">
        <v>1596</v>
      </c>
      <c r="B813" s="9" t="s">
        <v>70</v>
      </c>
      <c r="C813" s="9" t="s">
        <v>316</v>
      </c>
      <c r="D813" s="9" t="s">
        <v>27</v>
      </c>
      <c r="E813" s="9" t="s">
        <v>1573</v>
      </c>
      <c r="F813" s="9" t="s">
        <v>1573</v>
      </c>
      <c r="G813" s="9" t="s">
        <v>1597</v>
      </c>
      <c r="H813" s="9" t="s">
        <v>1598</v>
      </c>
      <c r="I813" s="9" t="s">
        <v>27</v>
      </c>
      <c r="J813" s="15">
        <v>6356</v>
      </c>
      <c r="K813" s="16" t="s">
        <v>27</v>
      </c>
      <c r="L813" s="9" t="s">
        <v>27</v>
      </c>
      <c r="M813" s="9">
        <v>2013</v>
      </c>
      <c r="N813" s="9" t="s">
        <v>31</v>
      </c>
      <c r="O813" s="9" t="s">
        <v>31</v>
      </c>
      <c r="P813" s="9">
        <v>2035</v>
      </c>
      <c r="Q813" s="9" t="s">
        <v>32</v>
      </c>
      <c r="R813" s="17">
        <v>3.9455279052600001</v>
      </c>
      <c r="S813" s="9">
        <v>2035</v>
      </c>
      <c r="T813" s="9" t="s">
        <v>27</v>
      </c>
      <c r="U813" s="9" t="s">
        <v>1599</v>
      </c>
      <c r="V813" s="9" t="s">
        <v>1600</v>
      </c>
      <c r="W813" s="9"/>
      <c r="X813" s="9" t="s">
        <v>1601</v>
      </c>
    </row>
    <row r="814" spans="1:24" ht="60">
      <c r="A814" s="9" t="s">
        <v>1596</v>
      </c>
      <c r="B814" s="9" t="s">
        <v>70</v>
      </c>
      <c r="C814" s="9" t="s">
        <v>276</v>
      </c>
      <c r="D814" s="9" t="s">
        <v>27</v>
      </c>
      <c r="E814" s="9" t="s">
        <v>1574</v>
      </c>
      <c r="F814" s="9" t="s">
        <v>1574</v>
      </c>
      <c r="G814" s="9" t="s">
        <v>1597</v>
      </c>
      <c r="H814" s="9" t="s">
        <v>1598</v>
      </c>
      <c r="I814" s="9" t="s">
        <v>27</v>
      </c>
      <c r="J814" s="15">
        <v>70957</v>
      </c>
      <c r="K814" s="16" t="s">
        <v>27</v>
      </c>
      <c r="L814" s="9" t="s">
        <v>27</v>
      </c>
      <c r="M814" s="9">
        <v>2013</v>
      </c>
      <c r="N814" s="9" t="s">
        <v>31</v>
      </c>
      <c r="O814" s="9" t="s">
        <v>31</v>
      </c>
      <c r="P814" s="9">
        <v>2035</v>
      </c>
      <c r="Q814" s="9" t="s">
        <v>32</v>
      </c>
      <c r="R814" s="17">
        <v>24.446332439300001</v>
      </c>
      <c r="S814" s="9">
        <v>2035</v>
      </c>
      <c r="T814" s="9" t="s">
        <v>27</v>
      </c>
      <c r="U814" s="9" t="s">
        <v>1599</v>
      </c>
      <c r="V814" s="9" t="s">
        <v>1600</v>
      </c>
      <c r="W814" s="9"/>
      <c r="X814" s="9" t="s">
        <v>1601</v>
      </c>
    </row>
    <row r="815" spans="1:24" ht="72">
      <c r="A815" s="9" t="s">
        <v>1596</v>
      </c>
      <c r="B815" s="9" t="s">
        <v>70</v>
      </c>
      <c r="C815" s="9" t="s">
        <v>630</v>
      </c>
      <c r="D815" s="9" t="s">
        <v>27</v>
      </c>
      <c r="E815" s="9" t="s">
        <v>1575</v>
      </c>
      <c r="F815" s="9" t="s">
        <v>1575</v>
      </c>
      <c r="G815" s="9" t="s">
        <v>1597</v>
      </c>
      <c r="H815" s="9" t="s">
        <v>1602</v>
      </c>
      <c r="I815" s="9" t="s">
        <v>27</v>
      </c>
      <c r="J815" s="15">
        <v>34912</v>
      </c>
      <c r="K815" s="16" t="s">
        <v>27</v>
      </c>
      <c r="L815" s="9" t="s">
        <v>27</v>
      </c>
      <c r="M815" s="9">
        <v>2013</v>
      </c>
      <c r="N815" s="9" t="s">
        <v>31</v>
      </c>
      <c r="O815" s="9" t="s">
        <v>31</v>
      </c>
      <c r="P815" s="9">
        <v>2035</v>
      </c>
      <c r="Q815" s="9" t="s">
        <v>32</v>
      </c>
      <c r="R815" s="17">
        <v>17.834588808499998</v>
      </c>
      <c r="S815" s="9">
        <v>2035</v>
      </c>
      <c r="T815" s="9" t="s">
        <v>27</v>
      </c>
      <c r="U815" s="9" t="s">
        <v>1599</v>
      </c>
      <c r="V815" s="9" t="s">
        <v>1600</v>
      </c>
      <c r="W815" s="9"/>
      <c r="X815" s="9" t="s">
        <v>1601</v>
      </c>
    </row>
    <row r="816" spans="1:24" ht="84">
      <c r="A816" s="9" t="s">
        <v>1596</v>
      </c>
      <c r="B816" s="9" t="s">
        <v>70</v>
      </c>
      <c r="C816" s="9" t="s">
        <v>270</v>
      </c>
      <c r="D816" s="9" t="s">
        <v>27</v>
      </c>
      <c r="E816" s="9" t="s">
        <v>418</v>
      </c>
      <c r="F816" s="9" t="s">
        <v>418</v>
      </c>
      <c r="G816" s="9" t="s">
        <v>1597</v>
      </c>
      <c r="H816" s="9" t="s">
        <v>1610</v>
      </c>
      <c r="I816" s="9" t="s">
        <v>27</v>
      </c>
      <c r="J816" s="15">
        <v>54681</v>
      </c>
      <c r="K816" s="16" t="s">
        <v>27</v>
      </c>
      <c r="L816" s="9" t="s">
        <v>27</v>
      </c>
      <c r="M816" s="9">
        <v>2013</v>
      </c>
      <c r="N816" s="9" t="s">
        <v>31</v>
      </c>
      <c r="O816" s="9" t="s">
        <v>31</v>
      </c>
      <c r="P816" s="9">
        <v>2035</v>
      </c>
      <c r="Q816" s="9" t="s">
        <v>32</v>
      </c>
      <c r="R816" s="17">
        <v>16.4246722392</v>
      </c>
      <c r="S816" s="9">
        <v>2035</v>
      </c>
      <c r="T816" s="9" t="s">
        <v>27</v>
      </c>
      <c r="U816" s="9" t="s">
        <v>1599</v>
      </c>
      <c r="V816" s="9" t="s">
        <v>1600</v>
      </c>
      <c r="W816" s="9"/>
      <c r="X816" s="9" t="s">
        <v>1601</v>
      </c>
    </row>
    <row r="817" spans="1:24" ht="60">
      <c r="A817" s="9" t="s">
        <v>1596</v>
      </c>
      <c r="B817" s="9" t="s">
        <v>70</v>
      </c>
      <c r="C817" s="9" t="s">
        <v>468</v>
      </c>
      <c r="D817" s="9" t="s">
        <v>27</v>
      </c>
      <c r="E817" s="9" t="s">
        <v>925</v>
      </c>
      <c r="F817" s="9" t="s">
        <v>925</v>
      </c>
      <c r="G817" s="9" t="s">
        <v>1597</v>
      </c>
      <c r="H817" s="9" t="s">
        <v>1598</v>
      </c>
      <c r="I817" s="9" t="s">
        <v>27</v>
      </c>
      <c r="J817" s="15">
        <v>4773</v>
      </c>
      <c r="K817" s="16" t="s">
        <v>27</v>
      </c>
      <c r="L817" s="9" t="s">
        <v>27</v>
      </c>
      <c r="M817" s="9">
        <v>2013</v>
      </c>
      <c r="N817" s="9" t="s">
        <v>31</v>
      </c>
      <c r="O817" s="9" t="s">
        <v>31</v>
      </c>
      <c r="P817" s="9">
        <v>2035</v>
      </c>
      <c r="Q817" s="9" t="s">
        <v>32</v>
      </c>
      <c r="R817" s="17">
        <v>5.8399537998400008</v>
      </c>
      <c r="S817" s="9">
        <v>2035</v>
      </c>
      <c r="T817" s="9" t="s">
        <v>27</v>
      </c>
      <c r="U817" s="9" t="s">
        <v>1599</v>
      </c>
      <c r="V817" s="9" t="s">
        <v>1600</v>
      </c>
      <c r="W817" s="9"/>
      <c r="X817" s="9" t="s">
        <v>1601</v>
      </c>
    </row>
    <row r="818" spans="1:24" ht="60">
      <c r="A818" s="9" t="s">
        <v>1596</v>
      </c>
      <c r="B818" s="9" t="s">
        <v>70</v>
      </c>
      <c r="C818" s="9" t="s">
        <v>284</v>
      </c>
      <c r="D818" s="9" t="s">
        <v>27</v>
      </c>
      <c r="E818" s="9" t="s">
        <v>1576</v>
      </c>
      <c r="F818" s="9" t="s">
        <v>1576</v>
      </c>
      <c r="G818" s="9" t="s">
        <v>1597</v>
      </c>
      <c r="H818" s="9" t="s">
        <v>1598</v>
      </c>
      <c r="I818" s="9" t="s">
        <v>27</v>
      </c>
      <c r="J818" s="15">
        <v>22323</v>
      </c>
      <c r="K818" s="16" t="s">
        <v>27</v>
      </c>
      <c r="L818" s="9" t="s">
        <v>27</v>
      </c>
      <c r="M818" s="9">
        <v>2013</v>
      </c>
      <c r="N818" s="9" t="s">
        <v>31</v>
      </c>
      <c r="O818" s="9" t="s">
        <v>31</v>
      </c>
      <c r="P818" s="9">
        <v>2035</v>
      </c>
      <c r="Q818" s="9" t="s">
        <v>32</v>
      </c>
      <c r="R818" s="17">
        <v>10.2601209429</v>
      </c>
      <c r="S818" s="9">
        <v>2035</v>
      </c>
      <c r="T818" s="9" t="s">
        <v>27</v>
      </c>
      <c r="U818" s="9" t="s">
        <v>1599</v>
      </c>
      <c r="V818" s="9" t="s">
        <v>1600</v>
      </c>
      <c r="W818" s="9"/>
      <c r="X818" s="9" t="s">
        <v>1601</v>
      </c>
    </row>
    <row r="819" spans="1:24" ht="60">
      <c r="A819" s="9" t="s">
        <v>1596</v>
      </c>
      <c r="B819" s="9" t="s">
        <v>70</v>
      </c>
      <c r="C819" s="9" t="s">
        <v>298</v>
      </c>
      <c r="D819" s="9" t="s">
        <v>27</v>
      </c>
      <c r="E819" s="9" t="s">
        <v>1577</v>
      </c>
      <c r="F819" s="9" t="s">
        <v>1577</v>
      </c>
      <c r="G819" s="9" t="s">
        <v>1597</v>
      </c>
      <c r="H819" s="9" t="s">
        <v>1604</v>
      </c>
      <c r="I819" s="9" t="s">
        <v>27</v>
      </c>
      <c r="J819" s="15">
        <v>16063</v>
      </c>
      <c r="K819" s="16" t="s">
        <v>27</v>
      </c>
      <c r="L819" s="9" t="s">
        <v>27</v>
      </c>
      <c r="M819" s="9">
        <v>2013</v>
      </c>
      <c r="N819" s="9" t="s">
        <v>31</v>
      </c>
      <c r="O819" s="9" t="s">
        <v>31</v>
      </c>
      <c r="P819" s="9">
        <v>2035</v>
      </c>
      <c r="Q819" s="9" t="s">
        <v>32</v>
      </c>
      <c r="R819" s="17">
        <v>9.2721357999000009</v>
      </c>
      <c r="S819" s="9">
        <v>2035</v>
      </c>
      <c r="T819" s="9" t="s">
        <v>27</v>
      </c>
      <c r="U819" s="9" t="s">
        <v>1599</v>
      </c>
      <c r="V819" s="9" t="s">
        <v>1600</v>
      </c>
      <c r="W819" s="9"/>
      <c r="X819" s="9" t="s">
        <v>1601</v>
      </c>
    </row>
    <row r="820" spans="1:24" ht="60">
      <c r="A820" s="9" t="s">
        <v>1596</v>
      </c>
      <c r="B820" s="9" t="s">
        <v>70</v>
      </c>
      <c r="C820" s="9" t="s">
        <v>355</v>
      </c>
      <c r="D820" s="9" t="s">
        <v>27</v>
      </c>
      <c r="E820" s="9" t="s">
        <v>1578</v>
      </c>
      <c r="F820" s="9" t="s">
        <v>1578</v>
      </c>
      <c r="G820" s="9" t="s">
        <v>1597</v>
      </c>
      <c r="H820" s="9" t="s">
        <v>1598</v>
      </c>
      <c r="I820" s="9" t="s">
        <v>27</v>
      </c>
      <c r="J820" s="15">
        <v>4136</v>
      </c>
      <c r="K820" s="16" t="s">
        <v>27</v>
      </c>
      <c r="L820" s="9" t="s">
        <v>27</v>
      </c>
      <c r="M820" s="9">
        <v>2013</v>
      </c>
      <c r="N820" s="9" t="s">
        <v>31</v>
      </c>
      <c r="O820" s="9" t="s">
        <v>31</v>
      </c>
      <c r="P820" s="9">
        <v>2035</v>
      </c>
      <c r="Q820" s="9" t="s">
        <v>32</v>
      </c>
      <c r="R820" s="17">
        <v>3.6103653677</v>
      </c>
      <c r="S820" s="9">
        <v>2035</v>
      </c>
      <c r="T820" s="9" t="s">
        <v>27</v>
      </c>
      <c r="U820" s="9" t="s">
        <v>1599</v>
      </c>
      <c r="V820" s="9" t="s">
        <v>1600</v>
      </c>
      <c r="W820" s="9"/>
      <c r="X820" s="9" t="s">
        <v>1601</v>
      </c>
    </row>
    <row r="821" spans="1:24" ht="48">
      <c r="A821" s="9" t="s">
        <v>1596</v>
      </c>
      <c r="B821" s="9" t="s">
        <v>70</v>
      </c>
      <c r="C821" s="9" t="s">
        <v>316</v>
      </c>
      <c r="D821" s="9" t="s">
        <v>27</v>
      </c>
      <c r="E821" s="9" t="s">
        <v>421</v>
      </c>
      <c r="F821" s="9" t="s">
        <v>421</v>
      </c>
      <c r="G821" s="9" t="s">
        <v>1597</v>
      </c>
      <c r="H821" s="9" t="s">
        <v>1603</v>
      </c>
      <c r="I821" s="9" t="s">
        <v>27</v>
      </c>
      <c r="J821" s="15">
        <v>120933</v>
      </c>
      <c r="K821" s="16" t="s">
        <v>27</v>
      </c>
      <c r="L821" s="9" t="s">
        <v>27</v>
      </c>
      <c r="M821" s="9">
        <v>2013</v>
      </c>
      <c r="N821" s="9" t="s">
        <v>31</v>
      </c>
      <c r="O821" s="9" t="s">
        <v>31</v>
      </c>
      <c r="P821" s="9">
        <v>2035</v>
      </c>
      <c r="Q821" s="9" t="s">
        <v>32</v>
      </c>
      <c r="R821" s="17">
        <v>85.906492798999992</v>
      </c>
      <c r="S821" s="9">
        <v>2035</v>
      </c>
      <c r="T821" s="9" t="s">
        <v>27</v>
      </c>
      <c r="U821" s="9" t="s">
        <v>1599</v>
      </c>
      <c r="V821" s="9" t="s">
        <v>1600</v>
      </c>
      <c r="W821" s="9"/>
      <c r="X821" s="9" t="s">
        <v>1601</v>
      </c>
    </row>
    <row r="822" spans="1:24" ht="48">
      <c r="A822" s="9" t="s">
        <v>1596</v>
      </c>
      <c r="B822" s="9" t="s">
        <v>70</v>
      </c>
      <c r="C822" s="9" t="s">
        <v>43</v>
      </c>
      <c r="D822" s="9" t="s">
        <v>27</v>
      </c>
      <c r="E822" s="9" t="s">
        <v>1579</v>
      </c>
      <c r="F822" s="9" t="s">
        <v>1579</v>
      </c>
      <c r="G822" s="9" t="s">
        <v>1597</v>
      </c>
      <c r="H822" s="9" t="s">
        <v>1603</v>
      </c>
      <c r="I822" s="9" t="s">
        <v>27</v>
      </c>
      <c r="J822" s="15">
        <v>7788</v>
      </c>
      <c r="K822" s="16" t="s">
        <v>27</v>
      </c>
      <c r="L822" s="9" t="s">
        <v>27</v>
      </c>
      <c r="M822" s="9">
        <v>2013</v>
      </c>
      <c r="N822" s="9" t="s">
        <v>31</v>
      </c>
      <c r="O822" s="9" t="s">
        <v>31</v>
      </c>
      <c r="P822" s="9">
        <v>2035</v>
      </c>
      <c r="Q822" s="9" t="s">
        <v>32</v>
      </c>
      <c r="R822" s="17">
        <v>11.752168111400001</v>
      </c>
      <c r="S822" s="9">
        <v>2035</v>
      </c>
      <c r="T822" s="9" t="s">
        <v>27</v>
      </c>
      <c r="U822" s="9" t="s">
        <v>1599</v>
      </c>
      <c r="V822" s="9" t="s">
        <v>1600</v>
      </c>
      <c r="W822" s="9"/>
      <c r="X822" s="9" t="s">
        <v>1601</v>
      </c>
    </row>
    <row r="823" spans="1:24" ht="48">
      <c r="A823" s="9" t="s">
        <v>1596</v>
      </c>
      <c r="B823" s="9" t="s">
        <v>70</v>
      </c>
      <c r="C823" s="9" t="s">
        <v>468</v>
      </c>
      <c r="D823" s="9" t="s">
        <v>27</v>
      </c>
      <c r="E823" s="9" t="s">
        <v>1580</v>
      </c>
      <c r="F823" s="9" t="s">
        <v>1580</v>
      </c>
      <c r="G823" s="9" t="s">
        <v>1597</v>
      </c>
      <c r="H823" s="9" t="s">
        <v>1605</v>
      </c>
      <c r="I823" s="9" t="s">
        <v>27</v>
      </c>
      <c r="J823" s="15">
        <v>7800</v>
      </c>
      <c r="K823" s="16" t="s">
        <v>27</v>
      </c>
      <c r="L823" s="9" t="s">
        <v>27</v>
      </c>
      <c r="M823" s="9">
        <v>2013</v>
      </c>
      <c r="N823" s="9" t="s">
        <v>31</v>
      </c>
      <c r="O823" s="9" t="s">
        <v>31</v>
      </c>
      <c r="P823" s="9">
        <v>2035</v>
      </c>
      <c r="Q823" s="9" t="s">
        <v>32</v>
      </c>
      <c r="R823" s="17">
        <v>4.9315173786399997</v>
      </c>
      <c r="S823" s="9">
        <v>2035</v>
      </c>
      <c r="T823" s="9" t="s">
        <v>27</v>
      </c>
      <c r="U823" s="9" t="s">
        <v>1599</v>
      </c>
      <c r="V823" s="9" t="s">
        <v>1600</v>
      </c>
      <c r="W823" s="9"/>
      <c r="X823" s="9" t="s">
        <v>1601</v>
      </c>
    </row>
    <row r="824" spans="1:24" ht="60">
      <c r="A824" s="9" t="s">
        <v>1596</v>
      </c>
      <c r="B824" s="9" t="s">
        <v>70</v>
      </c>
      <c r="C824" s="9" t="s">
        <v>157</v>
      </c>
      <c r="D824" s="9" t="s">
        <v>27</v>
      </c>
      <c r="E824" s="9" t="s">
        <v>145</v>
      </c>
      <c r="F824" s="9" t="s">
        <v>145</v>
      </c>
      <c r="G824" s="9" t="s">
        <v>1597</v>
      </c>
      <c r="H824" s="9" t="s">
        <v>1604</v>
      </c>
      <c r="I824" s="9" t="s">
        <v>27</v>
      </c>
      <c r="J824" s="15">
        <v>350525</v>
      </c>
      <c r="K824" s="16" t="s">
        <v>27</v>
      </c>
      <c r="L824" s="9" t="s">
        <v>27</v>
      </c>
      <c r="M824" s="9">
        <v>2013</v>
      </c>
      <c r="N824" s="9" t="s">
        <v>31</v>
      </c>
      <c r="O824" s="9" t="s">
        <v>31</v>
      </c>
      <c r="P824" s="9">
        <v>2035</v>
      </c>
      <c r="Q824" s="9" t="s">
        <v>32</v>
      </c>
      <c r="R824" s="17">
        <v>97.592050457499994</v>
      </c>
      <c r="S824" s="9">
        <v>2035</v>
      </c>
      <c r="T824" s="9" t="s">
        <v>27</v>
      </c>
      <c r="U824" s="9" t="s">
        <v>1599</v>
      </c>
      <c r="V824" s="9" t="s">
        <v>1600</v>
      </c>
      <c r="W824" s="9"/>
      <c r="X824" s="9" t="s">
        <v>1601</v>
      </c>
    </row>
    <row r="825" spans="1:24" ht="60">
      <c r="A825" s="9" t="s">
        <v>1596</v>
      </c>
      <c r="B825" s="9" t="s">
        <v>70</v>
      </c>
      <c r="C825" s="9" t="s">
        <v>112</v>
      </c>
      <c r="D825" s="9" t="s">
        <v>27</v>
      </c>
      <c r="E825" s="9" t="s">
        <v>114</v>
      </c>
      <c r="F825" s="9" t="s">
        <v>114</v>
      </c>
      <c r="G825" s="9" t="s">
        <v>1597</v>
      </c>
      <c r="H825" s="9" t="s">
        <v>1604</v>
      </c>
      <c r="I825" s="9" t="s">
        <v>27</v>
      </c>
      <c r="J825" s="15">
        <v>834766</v>
      </c>
      <c r="K825" s="16" t="s">
        <v>27</v>
      </c>
      <c r="L825" s="9" t="s">
        <v>27</v>
      </c>
      <c r="M825" s="9">
        <v>2013</v>
      </c>
      <c r="N825" s="9" t="s">
        <v>31</v>
      </c>
      <c r="O825" s="9" t="s">
        <v>31</v>
      </c>
      <c r="P825" s="9">
        <v>2035</v>
      </c>
      <c r="Q825" s="9" t="s">
        <v>32</v>
      </c>
      <c r="R825" s="17">
        <v>285.847087456</v>
      </c>
      <c r="S825" s="9">
        <v>2035</v>
      </c>
      <c r="T825" s="9" t="s">
        <v>27</v>
      </c>
      <c r="U825" s="9" t="s">
        <v>1599</v>
      </c>
      <c r="V825" s="9" t="s">
        <v>1600</v>
      </c>
      <c r="W825" s="9"/>
      <c r="X825" s="9" t="s">
        <v>1601</v>
      </c>
    </row>
    <row r="826" spans="1:24" ht="60">
      <c r="A826" s="9" t="s">
        <v>1596</v>
      </c>
      <c r="B826" s="9" t="s">
        <v>70</v>
      </c>
      <c r="C826" s="9" t="s">
        <v>1177</v>
      </c>
      <c r="D826" s="9" t="s">
        <v>27</v>
      </c>
      <c r="E826" s="9" t="s">
        <v>1581</v>
      </c>
      <c r="F826" s="9" t="s">
        <v>1581</v>
      </c>
      <c r="G826" s="9" t="s">
        <v>1597</v>
      </c>
      <c r="H826" s="9" t="s">
        <v>1598</v>
      </c>
      <c r="I826" s="9" t="s">
        <v>27</v>
      </c>
      <c r="J826" s="15">
        <v>1355</v>
      </c>
      <c r="K826" s="16" t="s">
        <v>27</v>
      </c>
      <c r="L826" s="9" t="s">
        <v>27</v>
      </c>
      <c r="M826" s="9">
        <v>2013</v>
      </c>
      <c r="N826" s="9" t="s">
        <v>31</v>
      </c>
      <c r="O826" s="9" t="s">
        <v>31</v>
      </c>
      <c r="P826" s="9">
        <v>2035</v>
      </c>
      <c r="Q826" s="9" t="s">
        <v>32</v>
      </c>
      <c r="R826" s="17">
        <v>0.31238054833100004</v>
      </c>
      <c r="S826" s="9">
        <v>2035</v>
      </c>
      <c r="T826" s="9" t="s">
        <v>27</v>
      </c>
      <c r="U826" s="9" t="s">
        <v>1599</v>
      </c>
      <c r="V826" s="9" t="s">
        <v>1600</v>
      </c>
      <c r="W826" s="9"/>
      <c r="X826" s="9" t="s">
        <v>1601</v>
      </c>
    </row>
    <row r="827" spans="1:24" ht="72">
      <c r="A827" s="9" t="s">
        <v>1596</v>
      </c>
      <c r="B827" s="9" t="s">
        <v>70</v>
      </c>
      <c r="C827" s="9" t="s">
        <v>372</v>
      </c>
      <c r="D827" s="9" t="s">
        <v>27</v>
      </c>
      <c r="E827" s="9" t="s">
        <v>426</v>
      </c>
      <c r="F827" s="9" t="s">
        <v>426</v>
      </c>
      <c r="G827" s="9" t="s">
        <v>1597</v>
      </c>
      <c r="H827" s="9" t="s">
        <v>1602</v>
      </c>
      <c r="I827" s="9" t="s">
        <v>27</v>
      </c>
      <c r="J827" s="15">
        <v>75278</v>
      </c>
      <c r="K827" s="16" t="s">
        <v>27</v>
      </c>
      <c r="L827" s="9" t="s">
        <v>27</v>
      </c>
      <c r="M827" s="9">
        <v>2013</v>
      </c>
      <c r="N827" s="9" t="s">
        <v>31</v>
      </c>
      <c r="O827" s="9" t="s">
        <v>31</v>
      </c>
      <c r="P827" s="9">
        <v>2035</v>
      </c>
      <c r="Q827" s="9" t="s">
        <v>32</v>
      </c>
      <c r="R827" s="17">
        <v>20.106747288899999</v>
      </c>
      <c r="S827" s="9">
        <v>2035</v>
      </c>
      <c r="T827" s="9" t="s">
        <v>27</v>
      </c>
      <c r="U827" s="9" t="s">
        <v>1599</v>
      </c>
      <c r="V827" s="9" t="s">
        <v>1600</v>
      </c>
      <c r="W827" s="9"/>
      <c r="X827" s="9" t="s">
        <v>1601</v>
      </c>
    </row>
    <row r="828" spans="1:24" ht="72">
      <c r="A828" s="9" t="s">
        <v>1596</v>
      </c>
      <c r="B828" s="9" t="s">
        <v>70</v>
      </c>
      <c r="C828" s="9" t="s">
        <v>330</v>
      </c>
      <c r="D828" s="9" t="s">
        <v>27</v>
      </c>
      <c r="E828" s="9" t="s">
        <v>1582</v>
      </c>
      <c r="F828" s="9" t="s">
        <v>1582</v>
      </c>
      <c r="G828" s="9" t="s">
        <v>1597</v>
      </c>
      <c r="H828" s="9" t="s">
        <v>1602</v>
      </c>
      <c r="I828" s="9" t="s">
        <v>27</v>
      </c>
      <c r="J828" s="15">
        <v>2668</v>
      </c>
      <c r="K828" s="16" t="s">
        <v>27</v>
      </c>
      <c r="L828" s="9" t="s">
        <v>27</v>
      </c>
      <c r="M828" s="9">
        <v>2013</v>
      </c>
      <c r="N828" s="9" t="s">
        <v>31</v>
      </c>
      <c r="O828" s="9" t="s">
        <v>31</v>
      </c>
      <c r="P828" s="9">
        <v>2035</v>
      </c>
      <c r="Q828" s="9" t="s">
        <v>32</v>
      </c>
      <c r="R828" s="17">
        <v>0.157426954195</v>
      </c>
      <c r="S828" s="9">
        <v>2035</v>
      </c>
      <c r="T828" s="9" t="s">
        <v>27</v>
      </c>
      <c r="U828" s="9" t="s">
        <v>1599</v>
      </c>
      <c r="V828" s="9" t="s">
        <v>1600</v>
      </c>
      <c r="W828" s="9"/>
      <c r="X828" s="9" t="s">
        <v>1601</v>
      </c>
    </row>
    <row r="829" spans="1:24" ht="60">
      <c r="A829" s="9" t="s">
        <v>1596</v>
      </c>
      <c r="B829" s="9" t="s">
        <v>70</v>
      </c>
      <c r="C829" s="9" t="s">
        <v>884</v>
      </c>
      <c r="D829" s="9" t="s">
        <v>27</v>
      </c>
      <c r="E829" s="9" t="s">
        <v>1130</v>
      </c>
      <c r="F829" s="9" t="s">
        <v>1130</v>
      </c>
      <c r="G829" s="9" t="s">
        <v>1597</v>
      </c>
      <c r="H829" s="9" t="s">
        <v>1598</v>
      </c>
      <c r="I829" s="9" t="s">
        <v>27</v>
      </c>
      <c r="J829" s="15">
        <v>1854</v>
      </c>
      <c r="K829" s="16" t="s">
        <v>27</v>
      </c>
      <c r="L829" s="9" t="s">
        <v>27</v>
      </c>
      <c r="M829" s="9">
        <v>2013</v>
      </c>
      <c r="N829" s="9" t="s">
        <v>31</v>
      </c>
      <c r="O829" s="9" t="s">
        <v>31</v>
      </c>
      <c r="P829" s="9">
        <v>2035</v>
      </c>
      <c r="Q829" s="9" t="s">
        <v>32</v>
      </c>
      <c r="R829" s="17">
        <v>3.2068093553499999</v>
      </c>
      <c r="S829" s="9">
        <v>2035</v>
      </c>
      <c r="T829" s="9" t="s">
        <v>27</v>
      </c>
      <c r="U829" s="9" t="s">
        <v>1599</v>
      </c>
      <c r="V829" s="9" t="s">
        <v>1600</v>
      </c>
      <c r="W829" s="9"/>
      <c r="X829" s="9" t="s">
        <v>1601</v>
      </c>
    </row>
    <row r="830" spans="1:24" ht="60">
      <c r="A830" s="9" t="s">
        <v>1596</v>
      </c>
      <c r="B830" s="9" t="s">
        <v>70</v>
      </c>
      <c r="C830" s="9" t="s">
        <v>346</v>
      </c>
      <c r="D830" s="9" t="s">
        <v>27</v>
      </c>
      <c r="E830" s="9" t="s">
        <v>1132</v>
      </c>
      <c r="F830" s="9" t="s">
        <v>1132</v>
      </c>
      <c r="G830" s="9" t="s">
        <v>1597</v>
      </c>
      <c r="H830" s="9" t="s">
        <v>1604</v>
      </c>
      <c r="I830" s="9" t="s">
        <v>27</v>
      </c>
      <c r="J830" s="15">
        <v>7695</v>
      </c>
      <c r="K830" s="16" t="s">
        <v>27</v>
      </c>
      <c r="L830" s="9" t="s">
        <v>27</v>
      </c>
      <c r="M830" s="9">
        <v>2013</v>
      </c>
      <c r="N830" s="9" t="s">
        <v>31</v>
      </c>
      <c r="O830" s="9" t="s">
        <v>31</v>
      </c>
      <c r="P830" s="9">
        <v>2035</v>
      </c>
      <c r="Q830" s="9" t="s">
        <v>32</v>
      </c>
      <c r="R830" s="17">
        <v>2.9414572520599997</v>
      </c>
      <c r="S830" s="9">
        <v>2035</v>
      </c>
      <c r="T830" s="9" t="s">
        <v>27</v>
      </c>
      <c r="U830" s="9" t="s">
        <v>1599</v>
      </c>
      <c r="V830" s="9" t="s">
        <v>1600</v>
      </c>
      <c r="W830" s="9"/>
      <c r="X830" s="9" t="s">
        <v>1601</v>
      </c>
    </row>
    <row r="831" spans="1:24" ht="60">
      <c r="A831" s="9" t="s">
        <v>1596</v>
      </c>
      <c r="B831" s="9" t="s">
        <v>70</v>
      </c>
      <c r="C831" s="9" t="s">
        <v>884</v>
      </c>
      <c r="D831" s="9" t="s">
        <v>27</v>
      </c>
      <c r="E831" s="9" t="s">
        <v>927</v>
      </c>
      <c r="F831" s="9" t="s">
        <v>927</v>
      </c>
      <c r="G831" s="9" t="s">
        <v>1597</v>
      </c>
      <c r="H831" s="9" t="s">
        <v>1604</v>
      </c>
      <c r="I831" s="9" t="s">
        <v>27</v>
      </c>
      <c r="J831" s="15">
        <v>9363</v>
      </c>
      <c r="K831" s="16" t="s">
        <v>27</v>
      </c>
      <c r="L831" s="9" t="s">
        <v>27</v>
      </c>
      <c r="M831" s="9">
        <v>2013</v>
      </c>
      <c r="N831" s="9" t="s">
        <v>31</v>
      </c>
      <c r="O831" s="9" t="s">
        <v>31</v>
      </c>
      <c r="P831" s="9">
        <v>2035</v>
      </c>
      <c r="Q831" s="9" t="s">
        <v>32</v>
      </c>
      <c r="R831" s="17">
        <v>3.5781160574799999</v>
      </c>
      <c r="S831" s="9">
        <v>2035</v>
      </c>
      <c r="T831" s="9" t="s">
        <v>27</v>
      </c>
      <c r="U831" s="9" t="s">
        <v>1599</v>
      </c>
      <c r="V831" s="9" t="s">
        <v>1600</v>
      </c>
      <c r="W831" s="9"/>
      <c r="X831" s="9" t="s">
        <v>1601</v>
      </c>
    </row>
    <row r="832" spans="1:24" ht="60">
      <c r="A832" s="9" t="s">
        <v>1596</v>
      </c>
      <c r="B832" s="9" t="s">
        <v>70</v>
      </c>
      <c r="C832" s="9" t="s">
        <v>346</v>
      </c>
      <c r="D832" s="9" t="s">
        <v>27</v>
      </c>
      <c r="E832" s="9" t="s">
        <v>1583</v>
      </c>
      <c r="F832" s="9" t="s">
        <v>1583</v>
      </c>
      <c r="G832" s="9" t="s">
        <v>1597</v>
      </c>
      <c r="H832" s="9" t="s">
        <v>1598</v>
      </c>
      <c r="I832" s="9" t="s">
        <v>27</v>
      </c>
      <c r="J832" s="15">
        <v>5011</v>
      </c>
      <c r="K832" s="16" t="s">
        <v>27</v>
      </c>
      <c r="L832" s="9" t="s">
        <v>27</v>
      </c>
      <c r="M832" s="9">
        <v>2013</v>
      </c>
      <c r="N832" s="9" t="s">
        <v>31</v>
      </c>
      <c r="O832" s="9" t="s">
        <v>31</v>
      </c>
      <c r="P832" s="9">
        <v>2035</v>
      </c>
      <c r="Q832" s="9" t="s">
        <v>32</v>
      </c>
      <c r="R832" s="17">
        <v>2.6759479161600002</v>
      </c>
      <c r="S832" s="9">
        <v>2035</v>
      </c>
      <c r="T832" s="9" t="s">
        <v>27</v>
      </c>
      <c r="U832" s="9" t="s">
        <v>1599</v>
      </c>
      <c r="V832" s="9" t="s">
        <v>1600</v>
      </c>
      <c r="W832" s="9"/>
      <c r="X832" s="9" t="s">
        <v>1601</v>
      </c>
    </row>
    <row r="833" spans="1:24" ht="72">
      <c r="A833" s="9" t="s">
        <v>1596</v>
      </c>
      <c r="B833" s="9" t="s">
        <v>70</v>
      </c>
      <c r="C833" s="9" t="s">
        <v>229</v>
      </c>
      <c r="D833" s="9" t="s">
        <v>27</v>
      </c>
      <c r="E833" s="9" t="s">
        <v>1584</v>
      </c>
      <c r="F833" s="9" t="s">
        <v>1584</v>
      </c>
      <c r="G833" s="9" t="s">
        <v>1597</v>
      </c>
      <c r="H833" s="9" t="s">
        <v>1602</v>
      </c>
      <c r="I833" s="9" t="s">
        <v>27</v>
      </c>
      <c r="J833" s="15">
        <v>1078</v>
      </c>
      <c r="K833" s="16" t="s">
        <v>27</v>
      </c>
      <c r="L833" s="9" t="s">
        <v>27</v>
      </c>
      <c r="M833" s="9">
        <v>2013</v>
      </c>
      <c r="N833" s="9" t="s">
        <v>31</v>
      </c>
      <c r="O833" s="9" t="s">
        <v>31</v>
      </c>
      <c r="P833" s="9">
        <v>2035</v>
      </c>
      <c r="Q833" s="9" t="s">
        <v>32</v>
      </c>
      <c r="R833" s="17">
        <v>0</v>
      </c>
      <c r="S833" s="9">
        <v>2035</v>
      </c>
      <c r="T833" s="9" t="s">
        <v>27</v>
      </c>
      <c r="U833" s="9" t="s">
        <v>1599</v>
      </c>
      <c r="V833" s="9" t="s">
        <v>1600</v>
      </c>
      <c r="W833" s="9"/>
      <c r="X833" s="9" t="s">
        <v>1601</v>
      </c>
    </row>
    <row r="834" spans="1:24" ht="60">
      <c r="A834" s="9" t="s">
        <v>1596</v>
      </c>
      <c r="B834" s="9" t="s">
        <v>70</v>
      </c>
      <c r="C834" s="9" t="s">
        <v>221</v>
      </c>
      <c r="D834" s="9" t="s">
        <v>27</v>
      </c>
      <c r="E834" s="9" t="s">
        <v>1134</v>
      </c>
      <c r="F834" s="9" t="s">
        <v>1134</v>
      </c>
      <c r="G834" s="9" t="s">
        <v>1597</v>
      </c>
      <c r="H834" s="9" t="s">
        <v>1598</v>
      </c>
      <c r="I834" s="9" t="s">
        <v>27</v>
      </c>
      <c r="J834" s="15">
        <v>3205</v>
      </c>
      <c r="K834" s="16" t="s">
        <v>27</v>
      </c>
      <c r="L834" s="9" t="s">
        <v>27</v>
      </c>
      <c r="M834" s="9">
        <v>2013</v>
      </c>
      <c r="N834" s="9" t="s">
        <v>31</v>
      </c>
      <c r="O834" s="9" t="s">
        <v>31</v>
      </c>
      <c r="P834" s="9">
        <v>2035</v>
      </c>
      <c r="Q834" s="9" t="s">
        <v>32</v>
      </c>
      <c r="R834" s="17">
        <v>5.8626953083800002</v>
      </c>
      <c r="S834" s="9">
        <v>2035</v>
      </c>
      <c r="T834" s="9" t="s">
        <v>27</v>
      </c>
      <c r="U834" s="9" t="s">
        <v>1599</v>
      </c>
      <c r="V834" s="9" t="s">
        <v>1600</v>
      </c>
      <c r="W834" s="9"/>
      <c r="X834" s="9" t="s">
        <v>1601</v>
      </c>
    </row>
    <row r="835" spans="1:24" ht="72">
      <c r="A835" s="9" t="s">
        <v>1596</v>
      </c>
      <c r="B835" s="9" t="s">
        <v>70</v>
      </c>
      <c r="C835" s="9" t="s">
        <v>276</v>
      </c>
      <c r="D835" s="9" t="s">
        <v>27</v>
      </c>
      <c r="E835" s="9" t="s">
        <v>429</v>
      </c>
      <c r="F835" s="9" t="s">
        <v>429</v>
      </c>
      <c r="G835" s="9" t="s">
        <v>1597</v>
      </c>
      <c r="H835" s="9" t="s">
        <v>1602</v>
      </c>
      <c r="I835" s="9" t="s">
        <v>27</v>
      </c>
      <c r="J835" s="15">
        <v>140936</v>
      </c>
      <c r="K835" s="16" t="s">
        <v>27</v>
      </c>
      <c r="L835" s="9" t="s">
        <v>27</v>
      </c>
      <c r="M835" s="9">
        <v>2013</v>
      </c>
      <c r="N835" s="9" t="s">
        <v>31</v>
      </c>
      <c r="O835" s="9" t="s">
        <v>31</v>
      </c>
      <c r="P835" s="9">
        <v>2035</v>
      </c>
      <c r="Q835" s="9" t="s">
        <v>32</v>
      </c>
      <c r="R835" s="17">
        <v>41.113926661400001</v>
      </c>
      <c r="S835" s="9">
        <v>2035</v>
      </c>
      <c r="T835" s="9" t="s">
        <v>27</v>
      </c>
      <c r="U835" s="9" t="s">
        <v>1599</v>
      </c>
      <c r="V835" s="9" t="s">
        <v>1600</v>
      </c>
      <c r="W835" s="9"/>
      <c r="X835" s="9" t="s">
        <v>1601</v>
      </c>
    </row>
    <row r="836" spans="1:24" ht="60">
      <c r="A836" s="9" t="s">
        <v>1596</v>
      </c>
      <c r="B836" s="9" t="s">
        <v>70</v>
      </c>
      <c r="C836" s="9" t="s">
        <v>630</v>
      </c>
      <c r="D836" s="9" t="s">
        <v>27</v>
      </c>
      <c r="E836" s="9" t="s">
        <v>1585</v>
      </c>
      <c r="F836" s="9" t="s">
        <v>1585</v>
      </c>
      <c r="G836" s="9" t="s">
        <v>1597</v>
      </c>
      <c r="H836" s="9" t="s">
        <v>1604</v>
      </c>
      <c r="I836" s="9" t="s">
        <v>27</v>
      </c>
      <c r="J836" s="15">
        <v>7385</v>
      </c>
      <c r="K836" s="16" t="s">
        <v>27</v>
      </c>
      <c r="L836" s="9" t="s">
        <v>27</v>
      </c>
      <c r="M836" s="9">
        <v>2013</v>
      </c>
      <c r="N836" s="9" t="s">
        <v>31</v>
      </c>
      <c r="O836" s="9" t="s">
        <v>31</v>
      </c>
      <c r="P836" s="9">
        <v>2035</v>
      </c>
      <c r="Q836" s="9" t="s">
        <v>32</v>
      </c>
      <c r="R836" s="17">
        <v>3.6014343478500002</v>
      </c>
      <c r="S836" s="9">
        <v>2035</v>
      </c>
      <c r="T836" s="9" t="s">
        <v>27</v>
      </c>
      <c r="U836" s="9" t="s">
        <v>1599</v>
      </c>
      <c r="V836" s="9" t="s">
        <v>1600</v>
      </c>
      <c r="W836" s="9"/>
      <c r="X836" s="9" t="s">
        <v>1601</v>
      </c>
    </row>
    <row r="837" spans="1:24" ht="72">
      <c r="A837" s="9" t="s">
        <v>1596</v>
      </c>
      <c r="B837" s="9" t="s">
        <v>70</v>
      </c>
      <c r="C837" s="9" t="s">
        <v>241</v>
      </c>
      <c r="D837" s="9" t="s">
        <v>27</v>
      </c>
      <c r="E837" s="9" t="s">
        <v>929</v>
      </c>
      <c r="F837" s="9" t="s">
        <v>929</v>
      </c>
      <c r="G837" s="9" t="s">
        <v>1597</v>
      </c>
      <c r="H837" s="9" t="s">
        <v>1602</v>
      </c>
      <c r="I837" s="9" t="s">
        <v>27</v>
      </c>
      <c r="J837" s="15">
        <v>33332</v>
      </c>
      <c r="K837" s="16" t="s">
        <v>27</v>
      </c>
      <c r="L837" s="9" t="s">
        <v>27</v>
      </c>
      <c r="M837" s="9">
        <v>2013</v>
      </c>
      <c r="N837" s="9" t="s">
        <v>31</v>
      </c>
      <c r="O837" s="9" t="s">
        <v>31</v>
      </c>
      <c r="P837" s="9">
        <v>2035</v>
      </c>
      <c r="Q837" s="9" t="s">
        <v>32</v>
      </c>
      <c r="R837" s="17">
        <v>37.670397090000002</v>
      </c>
      <c r="S837" s="9">
        <v>2035</v>
      </c>
      <c r="T837" s="9" t="s">
        <v>27</v>
      </c>
      <c r="U837" s="9" t="s">
        <v>1599</v>
      </c>
      <c r="V837" s="9" t="s">
        <v>1600</v>
      </c>
      <c r="W837" s="9"/>
      <c r="X837" s="9" t="s">
        <v>1601</v>
      </c>
    </row>
    <row r="838" spans="1:24" ht="60">
      <c r="A838" s="9" t="s">
        <v>1596</v>
      </c>
      <c r="B838" s="9" t="s">
        <v>70</v>
      </c>
      <c r="C838" s="9" t="s">
        <v>288</v>
      </c>
      <c r="D838" s="9" t="s">
        <v>27</v>
      </c>
      <c r="E838" s="9" t="s">
        <v>931</v>
      </c>
      <c r="F838" s="9" t="s">
        <v>931</v>
      </c>
      <c r="G838" s="9" t="s">
        <v>1597</v>
      </c>
      <c r="H838" s="9" t="s">
        <v>1604</v>
      </c>
      <c r="I838" s="9" t="s">
        <v>27</v>
      </c>
      <c r="J838" s="15">
        <v>9262</v>
      </c>
      <c r="K838" s="16" t="s">
        <v>27</v>
      </c>
      <c r="L838" s="9" t="s">
        <v>27</v>
      </c>
      <c r="M838" s="9">
        <v>2013</v>
      </c>
      <c r="N838" s="9" t="s">
        <v>31</v>
      </c>
      <c r="O838" s="9" t="s">
        <v>31</v>
      </c>
      <c r="P838" s="9">
        <v>2035</v>
      </c>
      <c r="Q838" s="9" t="s">
        <v>32</v>
      </c>
      <c r="R838" s="17">
        <v>12.7351790796</v>
      </c>
      <c r="S838" s="9">
        <v>2035</v>
      </c>
      <c r="T838" s="9" t="s">
        <v>27</v>
      </c>
      <c r="U838" s="9" t="s">
        <v>1599</v>
      </c>
      <c r="V838" s="9" t="s">
        <v>1600</v>
      </c>
      <c r="W838" s="9"/>
      <c r="X838" s="9" t="s">
        <v>1601</v>
      </c>
    </row>
    <row r="839" spans="1:24" ht="60">
      <c r="A839" s="9" t="s">
        <v>1596</v>
      </c>
      <c r="B839" s="9" t="s">
        <v>70</v>
      </c>
      <c r="C839" s="9" t="s">
        <v>372</v>
      </c>
      <c r="D839" s="9" t="s">
        <v>27</v>
      </c>
      <c r="E839" s="9" t="s">
        <v>933</v>
      </c>
      <c r="F839" s="9" t="s">
        <v>933</v>
      </c>
      <c r="G839" s="9" t="s">
        <v>1597</v>
      </c>
      <c r="H839" s="9" t="s">
        <v>1604</v>
      </c>
      <c r="I839" s="9" t="s">
        <v>27</v>
      </c>
      <c r="J839" s="15">
        <v>16461</v>
      </c>
      <c r="K839" s="16" t="s">
        <v>27</v>
      </c>
      <c r="L839" s="9" t="s">
        <v>27</v>
      </c>
      <c r="M839" s="9">
        <v>2013</v>
      </c>
      <c r="N839" s="9" t="s">
        <v>31</v>
      </c>
      <c r="O839" s="9" t="s">
        <v>31</v>
      </c>
      <c r="P839" s="9">
        <v>2035</v>
      </c>
      <c r="Q839" s="9" t="s">
        <v>32</v>
      </c>
      <c r="R839" s="17">
        <v>2.3505763479200001</v>
      </c>
      <c r="S839" s="9">
        <v>2035</v>
      </c>
      <c r="T839" s="9" t="s">
        <v>27</v>
      </c>
      <c r="U839" s="9" t="s">
        <v>1599</v>
      </c>
      <c r="V839" s="9" t="s">
        <v>1600</v>
      </c>
      <c r="W839" s="9"/>
      <c r="X839" s="9" t="s">
        <v>1601</v>
      </c>
    </row>
    <row r="840" spans="1:24" ht="48">
      <c r="A840" s="9" t="s">
        <v>1596</v>
      </c>
      <c r="B840" s="9" t="s">
        <v>70</v>
      </c>
      <c r="C840" s="9" t="s">
        <v>288</v>
      </c>
      <c r="D840" s="9" t="s">
        <v>27</v>
      </c>
      <c r="E840" s="9" t="s">
        <v>1586</v>
      </c>
      <c r="F840" s="9" t="s">
        <v>1586</v>
      </c>
      <c r="G840" s="9" t="s">
        <v>1597</v>
      </c>
      <c r="H840" s="9" t="s">
        <v>1603</v>
      </c>
      <c r="I840" s="9" t="s">
        <v>27</v>
      </c>
      <c r="J840" s="15">
        <v>6936</v>
      </c>
      <c r="K840" s="16" t="s">
        <v>27</v>
      </c>
      <c r="L840" s="9" t="s">
        <v>27</v>
      </c>
      <c r="M840" s="9">
        <v>2013</v>
      </c>
      <c r="N840" s="9" t="s">
        <v>31</v>
      </c>
      <c r="O840" s="9" t="s">
        <v>31</v>
      </c>
      <c r="P840" s="9">
        <v>2035</v>
      </c>
      <c r="Q840" s="9" t="s">
        <v>32</v>
      </c>
      <c r="R840" s="17">
        <v>8.7267661740199998</v>
      </c>
      <c r="S840" s="9">
        <v>2035</v>
      </c>
      <c r="T840" s="9" t="s">
        <v>27</v>
      </c>
      <c r="U840" s="9" t="s">
        <v>1599</v>
      </c>
      <c r="V840" s="9" t="s">
        <v>1600</v>
      </c>
      <c r="W840" s="9"/>
      <c r="X840" s="9" t="s">
        <v>1601</v>
      </c>
    </row>
    <row r="841" spans="1:24" ht="72">
      <c r="A841" s="9" t="s">
        <v>1596</v>
      </c>
      <c r="B841" s="9" t="s">
        <v>70</v>
      </c>
      <c r="C841" s="9" t="s">
        <v>298</v>
      </c>
      <c r="D841" s="9" t="s">
        <v>27</v>
      </c>
      <c r="E841" s="9" t="s">
        <v>935</v>
      </c>
      <c r="F841" s="9" t="s">
        <v>935</v>
      </c>
      <c r="G841" s="9" t="s">
        <v>1597</v>
      </c>
      <c r="H841" s="9" t="s">
        <v>1602</v>
      </c>
      <c r="I841" s="9" t="s">
        <v>27</v>
      </c>
      <c r="J841" s="15">
        <v>4371</v>
      </c>
      <c r="K841" s="16" t="s">
        <v>27</v>
      </c>
      <c r="L841" s="9" t="s">
        <v>27</v>
      </c>
      <c r="M841" s="9">
        <v>2013</v>
      </c>
      <c r="N841" s="9" t="s">
        <v>31</v>
      </c>
      <c r="O841" s="9" t="s">
        <v>31</v>
      </c>
      <c r="P841" s="9">
        <v>2035</v>
      </c>
      <c r="Q841" s="9" t="s">
        <v>32</v>
      </c>
      <c r="R841" s="17">
        <v>2.7876978512300004</v>
      </c>
      <c r="S841" s="9">
        <v>2035</v>
      </c>
      <c r="T841" s="9" t="s">
        <v>27</v>
      </c>
      <c r="U841" s="9" t="s">
        <v>1599</v>
      </c>
      <c r="V841" s="9" t="s">
        <v>1600</v>
      </c>
      <c r="W841" s="9"/>
      <c r="X841" s="9" t="s">
        <v>1601</v>
      </c>
    </row>
    <row r="842" spans="1:24" ht="60">
      <c r="A842" s="9" t="s">
        <v>1596</v>
      </c>
      <c r="B842" s="9" t="s">
        <v>70</v>
      </c>
      <c r="C842" s="9" t="s">
        <v>157</v>
      </c>
      <c r="D842" s="9" t="s">
        <v>27</v>
      </c>
      <c r="E842" s="9" t="s">
        <v>1587</v>
      </c>
      <c r="F842" s="9" t="s">
        <v>1587</v>
      </c>
      <c r="G842" s="9" t="s">
        <v>1597</v>
      </c>
      <c r="H842" s="9" t="s">
        <v>1598</v>
      </c>
      <c r="I842" s="9" t="s">
        <v>27</v>
      </c>
      <c r="J842" s="15">
        <v>3515</v>
      </c>
      <c r="K842" s="16" t="s">
        <v>27</v>
      </c>
      <c r="L842" s="9" t="s">
        <v>27</v>
      </c>
      <c r="M842" s="9">
        <v>2013</v>
      </c>
      <c r="N842" s="9" t="s">
        <v>31</v>
      </c>
      <c r="O842" s="9" t="s">
        <v>31</v>
      </c>
      <c r="P842" s="9">
        <v>2035</v>
      </c>
      <c r="Q842" s="9" t="s">
        <v>32</v>
      </c>
      <c r="R842" s="17">
        <v>3.4598394576400002</v>
      </c>
      <c r="S842" s="9">
        <v>2035</v>
      </c>
      <c r="T842" s="9" t="s">
        <v>27</v>
      </c>
      <c r="U842" s="9" t="s">
        <v>1599</v>
      </c>
      <c r="V842" s="9" t="s">
        <v>1600</v>
      </c>
      <c r="W842" s="9"/>
      <c r="X842" s="9" t="s">
        <v>1601</v>
      </c>
    </row>
    <row r="843" spans="1:24" ht="60">
      <c r="A843" s="9" t="s">
        <v>1596</v>
      </c>
      <c r="B843" s="9" t="s">
        <v>70</v>
      </c>
      <c r="C843" s="9" t="s">
        <v>346</v>
      </c>
      <c r="D843" s="9" t="s">
        <v>27</v>
      </c>
      <c r="E843" s="9" t="s">
        <v>1136</v>
      </c>
      <c r="F843" s="9" t="s">
        <v>1136</v>
      </c>
      <c r="G843" s="9" t="s">
        <v>1597</v>
      </c>
      <c r="H843" s="9" t="s">
        <v>1598</v>
      </c>
      <c r="I843" s="9" t="s">
        <v>27</v>
      </c>
      <c r="J843" s="15">
        <v>2855</v>
      </c>
      <c r="K843" s="16" t="s">
        <v>27</v>
      </c>
      <c r="L843" s="9" t="s">
        <v>27</v>
      </c>
      <c r="M843" s="9">
        <v>2013</v>
      </c>
      <c r="N843" s="9" t="s">
        <v>31</v>
      </c>
      <c r="O843" s="9" t="s">
        <v>31</v>
      </c>
      <c r="P843" s="9">
        <v>2035</v>
      </c>
      <c r="Q843" s="9" t="s">
        <v>32</v>
      </c>
      <c r="R843" s="17">
        <v>2.7780247821499997</v>
      </c>
      <c r="S843" s="9">
        <v>2035</v>
      </c>
      <c r="T843" s="9" t="s">
        <v>27</v>
      </c>
      <c r="U843" s="9" t="s">
        <v>1599</v>
      </c>
      <c r="V843" s="9" t="s">
        <v>1600</v>
      </c>
      <c r="W843" s="9"/>
      <c r="X843" s="9" t="s">
        <v>1601</v>
      </c>
    </row>
    <row r="844" spans="1:24" ht="60">
      <c r="A844" s="9" t="s">
        <v>1596</v>
      </c>
      <c r="B844" s="9" t="s">
        <v>70</v>
      </c>
      <c r="C844" s="9" t="s">
        <v>241</v>
      </c>
      <c r="D844" s="9" t="s">
        <v>27</v>
      </c>
      <c r="E844" s="9" t="s">
        <v>1588</v>
      </c>
      <c r="F844" s="9" t="s">
        <v>1588</v>
      </c>
      <c r="G844" s="9" t="s">
        <v>1597</v>
      </c>
      <c r="H844" s="9" t="s">
        <v>1606</v>
      </c>
      <c r="I844" s="9" t="s">
        <v>27</v>
      </c>
      <c r="J844" s="15">
        <v>138405</v>
      </c>
      <c r="K844" s="16" t="s">
        <v>27</v>
      </c>
      <c r="L844" s="9" t="s">
        <v>27</v>
      </c>
      <c r="M844" s="9">
        <v>2013</v>
      </c>
      <c r="N844" s="9" t="s">
        <v>31</v>
      </c>
      <c r="O844" s="9" t="s">
        <v>31</v>
      </c>
      <c r="P844" s="9">
        <v>2035</v>
      </c>
      <c r="Q844" s="9" t="s">
        <v>32</v>
      </c>
      <c r="R844" s="17">
        <v>89.640811668599994</v>
      </c>
      <c r="S844" s="9">
        <v>2035</v>
      </c>
      <c r="T844" s="9" t="s">
        <v>27</v>
      </c>
      <c r="U844" s="9" t="s">
        <v>1599</v>
      </c>
      <c r="V844" s="9" t="s">
        <v>1600</v>
      </c>
      <c r="W844" s="9"/>
      <c r="X844" s="9" t="s">
        <v>1601</v>
      </c>
    </row>
    <row r="845" spans="1:24" ht="60">
      <c r="A845" s="9" t="s">
        <v>1596</v>
      </c>
      <c r="B845" s="9" t="s">
        <v>70</v>
      </c>
      <c r="C845" s="9" t="s">
        <v>346</v>
      </c>
      <c r="D845" s="9" t="s">
        <v>27</v>
      </c>
      <c r="E845" s="9" t="s">
        <v>937</v>
      </c>
      <c r="F845" s="9" t="s">
        <v>937</v>
      </c>
      <c r="G845" s="9" t="s">
        <v>1597</v>
      </c>
      <c r="H845" s="9" t="s">
        <v>1598</v>
      </c>
      <c r="I845" s="9" t="s">
        <v>27</v>
      </c>
      <c r="J845" s="15">
        <v>82503</v>
      </c>
      <c r="K845" s="16" t="s">
        <v>27</v>
      </c>
      <c r="L845" s="9" t="s">
        <v>27</v>
      </c>
      <c r="M845" s="9">
        <v>2013</v>
      </c>
      <c r="N845" s="9" t="s">
        <v>31</v>
      </c>
      <c r="O845" s="9" t="s">
        <v>31</v>
      </c>
      <c r="P845" s="9">
        <v>2035</v>
      </c>
      <c r="Q845" s="9" t="s">
        <v>32</v>
      </c>
      <c r="R845" s="17">
        <v>41.233099291400002</v>
      </c>
      <c r="S845" s="9">
        <v>2035</v>
      </c>
      <c r="T845" s="9" t="s">
        <v>27</v>
      </c>
      <c r="U845" s="9" t="s">
        <v>1599</v>
      </c>
      <c r="V845" s="9" t="s">
        <v>1600</v>
      </c>
      <c r="W845" s="9"/>
      <c r="X845" s="9" t="s">
        <v>1601</v>
      </c>
    </row>
    <row r="846" spans="1:24" ht="60">
      <c r="A846" s="9" t="s">
        <v>1596</v>
      </c>
      <c r="B846" s="9" t="s">
        <v>70</v>
      </c>
      <c r="C846" s="9" t="s">
        <v>316</v>
      </c>
      <c r="D846" s="9" t="s">
        <v>27</v>
      </c>
      <c r="E846" s="9" t="s">
        <v>1589</v>
      </c>
      <c r="F846" s="9" t="s">
        <v>1589</v>
      </c>
      <c r="G846" s="9" t="s">
        <v>1597</v>
      </c>
      <c r="H846" s="9" t="s">
        <v>1598</v>
      </c>
      <c r="I846" s="9" t="s">
        <v>27</v>
      </c>
      <c r="J846" s="15">
        <v>1902</v>
      </c>
      <c r="K846" s="16" t="s">
        <v>27</v>
      </c>
      <c r="L846" s="9" t="s">
        <v>27</v>
      </c>
      <c r="M846" s="9">
        <v>2013</v>
      </c>
      <c r="N846" s="9" t="s">
        <v>31</v>
      </c>
      <c r="O846" s="9" t="s">
        <v>31</v>
      </c>
      <c r="P846" s="9">
        <v>2035</v>
      </c>
      <c r="Q846" s="9" t="s">
        <v>32</v>
      </c>
      <c r="R846" s="17">
        <v>0.81489501141800003</v>
      </c>
      <c r="S846" s="9">
        <v>2035</v>
      </c>
      <c r="T846" s="9" t="s">
        <v>27</v>
      </c>
      <c r="U846" s="9" t="s">
        <v>1599</v>
      </c>
      <c r="V846" s="9" t="s">
        <v>1600</v>
      </c>
      <c r="W846" s="9"/>
      <c r="X846" s="9" t="s">
        <v>1601</v>
      </c>
    </row>
    <row r="847" spans="1:24" ht="60">
      <c r="A847" s="9" t="s">
        <v>1596</v>
      </c>
      <c r="B847" s="9" t="s">
        <v>70</v>
      </c>
      <c r="C847" s="9" t="s">
        <v>136</v>
      </c>
      <c r="D847" s="9" t="s">
        <v>27</v>
      </c>
      <c r="E847" s="9" t="s">
        <v>1399</v>
      </c>
      <c r="F847" s="9" t="s">
        <v>1399</v>
      </c>
      <c r="G847" s="9" t="s">
        <v>1597</v>
      </c>
      <c r="H847" s="9" t="s">
        <v>1598</v>
      </c>
      <c r="I847" s="9" t="s">
        <v>27</v>
      </c>
      <c r="J847" s="15">
        <v>2444</v>
      </c>
      <c r="K847" s="16" t="s">
        <v>27</v>
      </c>
      <c r="L847" s="9" t="s">
        <v>27</v>
      </c>
      <c r="M847" s="9">
        <v>2013</v>
      </c>
      <c r="N847" s="9" t="s">
        <v>31</v>
      </c>
      <c r="O847" s="9" t="s">
        <v>31</v>
      </c>
      <c r="P847" s="9">
        <v>2035</v>
      </c>
      <c r="Q847" s="9" t="s">
        <v>32</v>
      </c>
      <c r="R847" s="17">
        <v>0.96564562248300001</v>
      </c>
      <c r="S847" s="9">
        <v>2035</v>
      </c>
      <c r="T847" s="9" t="s">
        <v>27</v>
      </c>
      <c r="U847" s="9" t="s">
        <v>1599</v>
      </c>
      <c r="V847" s="9" t="s">
        <v>1600</v>
      </c>
      <c r="W847" s="9"/>
      <c r="X847" s="9" t="s">
        <v>1601</v>
      </c>
    </row>
    <row r="848" spans="1:24" ht="48">
      <c r="A848" s="9" t="s">
        <v>1596</v>
      </c>
      <c r="B848" s="9" t="s">
        <v>70</v>
      </c>
      <c r="C848" s="9" t="s">
        <v>298</v>
      </c>
      <c r="D848" s="9" t="s">
        <v>27</v>
      </c>
      <c r="E848" s="9" t="s">
        <v>432</v>
      </c>
      <c r="F848" s="9" t="s">
        <v>432</v>
      </c>
      <c r="G848" s="9" t="s">
        <v>1597</v>
      </c>
      <c r="H848" s="9" t="s">
        <v>1603</v>
      </c>
      <c r="I848" s="9" t="s">
        <v>27</v>
      </c>
      <c r="J848" s="15">
        <v>8256</v>
      </c>
      <c r="K848" s="16" t="s">
        <v>27</v>
      </c>
      <c r="L848" s="9" t="s">
        <v>27</v>
      </c>
      <c r="M848" s="9">
        <v>2013</v>
      </c>
      <c r="N848" s="9" t="s">
        <v>31</v>
      </c>
      <c r="O848" s="9" t="s">
        <v>31</v>
      </c>
      <c r="P848" s="9">
        <v>2035</v>
      </c>
      <c r="Q848" s="9" t="s">
        <v>32</v>
      </c>
      <c r="R848" s="17">
        <v>6.1936543080700002</v>
      </c>
      <c r="S848" s="9">
        <v>2035</v>
      </c>
      <c r="T848" s="9" t="s">
        <v>27</v>
      </c>
      <c r="U848" s="9" t="s">
        <v>1599</v>
      </c>
      <c r="V848" s="9" t="s">
        <v>1600</v>
      </c>
      <c r="W848" s="9"/>
      <c r="X848" s="9" t="s">
        <v>1601</v>
      </c>
    </row>
    <row r="849" spans="1:24" ht="60">
      <c r="A849" s="9" t="s">
        <v>1596</v>
      </c>
      <c r="B849" s="9" t="s">
        <v>70</v>
      </c>
      <c r="C849" s="9" t="s">
        <v>276</v>
      </c>
      <c r="D849" s="9" t="s">
        <v>27</v>
      </c>
      <c r="E849" s="9" t="s">
        <v>434</v>
      </c>
      <c r="F849" s="9" t="s">
        <v>434</v>
      </c>
      <c r="G849" s="9" t="s">
        <v>1597</v>
      </c>
      <c r="H849" s="9" t="s">
        <v>1598</v>
      </c>
      <c r="I849" s="9" t="s">
        <v>27</v>
      </c>
      <c r="J849" s="15">
        <v>4483</v>
      </c>
      <c r="K849" s="16" t="s">
        <v>27</v>
      </c>
      <c r="L849" s="9" t="s">
        <v>27</v>
      </c>
      <c r="M849" s="9">
        <v>2013</v>
      </c>
      <c r="N849" s="9" t="s">
        <v>31</v>
      </c>
      <c r="O849" s="9" t="s">
        <v>31</v>
      </c>
      <c r="P849" s="9">
        <v>2035</v>
      </c>
      <c r="Q849" s="9" t="s">
        <v>32</v>
      </c>
      <c r="R849" s="17">
        <v>2.48665771776</v>
      </c>
      <c r="S849" s="9">
        <v>2035</v>
      </c>
      <c r="T849" s="9" t="s">
        <v>27</v>
      </c>
      <c r="U849" s="9" t="s">
        <v>1599</v>
      </c>
      <c r="V849" s="9" t="s">
        <v>1600</v>
      </c>
      <c r="W849" s="9"/>
      <c r="X849" s="9" t="s">
        <v>1601</v>
      </c>
    </row>
    <row r="850" spans="1:24" ht="60">
      <c r="A850" s="9" t="s">
        <v>1596</v>
      </c>
      <c r="B850" s="9" t="s">
        <v>70</v>
      </c>
      <c r="C850" s="9" t="s">
        <v>136</v>
      </c>
      <c r="D850" s="9" t="s">
        <v>27</v>
      </c>
      <c r="E850" s="9" t="s">
        <v>1590</v>
      </c>
      <c r="F850" s="9" t="s">
        <v>1590</v>
      </c>
      <c r="G850" s="9" t="s">
        <v>1597</v>
      </c>
      <c r="H850" s="9" t="s">
        <v>1598</v>
      </c>
      <c r="I850" s="9" t="s">
        <v>27</v>
      </c>
      <c r="J850" s="15">
        <v>6869</v>
      </c>
      <c r="K850" s="16" t="s">
        <v>27</v>
      </c>
      <c r="L850" s="9" t="s">
        <v>27</v>
      </c>
      <c r="M850" s="9">
        <v>2013</v>
      </c>
      <c r="N850" s="9" t="s">
        <v>31</v>
      </c>
      <c r="O850" s="9" t="s">
        <v>31</v>
      </c>
      <c r="P850" s="9">
        <v>2035</v>
      </c>
      <c r="Q850" s="9" t="s">
        <v>32</v>
      </c>
      <c r="R850" s="17">
        <v>3.51143741966</v>
      </c>
      <c r="S850" s="9">
        <v>2035</v>
      </c>
      <c r="T850" s="9" t="s">
        <v>27</v>
      </c>
      <c r="U850" s="9" t="s">
        <v>1599</v>
      </c>
      <c r="V850" s="9" t="s">
        <v>1600</v>
      </c>
      <c r="W850" s="9"/>
      <c r="X850" s="9" t="s">
        <v>1601</v>
      </c>
    </row>
    <row r="851" spans="1:24" ht="60">
      <c r="A851" s="9" t="s">
        <v>1596</v>
      </c>
      <c r="B851" s="9" t="s">
        <v>70</v>
      </c>
      <c r="C851" s="9" t="s">
        <v>136</v>
      </c>
      <c r="D851" s="9" t="s">
        <v>27</v>
      </c>
      <c r="E851" s="9" t="s">
        <v>1138</v>
      </c>
      <c r="F851" s="9" t="s">
        <v>1138</v>
      </c>
      <c r="G851" s="9" t="s">
        <v>1597</v>
      </c>
      <c r="H851" s="9" t="s">
        <v>1604</v>
      </c>
      <c r="I851" s="9" t="s">
        <v>27</v>
      </c>
      <c r="J851" s="15">
        <v>3447</v>
      </c>
      <c r="K851" s="16" t="s">
        <v>27</v>
      </c>
      <c r="L851" s="9" t="s">
        <v>27</v>
      </c>
      <c r="M851" s="9">
        <v>2013</v>
      </c>
      <c r="N851" s="9" t="s">
        <v>31</v>
      </c>
      <c r="O851" s="9" t="s">
        <v>31</v>
      </c>
      <c r="P851" s="9">
        <v>2035</v>
      </c>
      <c r="Q851" s="9" t="s">
        <v>32</v>
      </c>
      <c r="R851" s="17">
        <v>1.5759809346400002</v>
      </c>
      <c r="S851" s="9">
        <v>2035</v>
      </c>
      <c r="T851" s="9" t="s">
        <v>27</v>
      </c>
      <c r="U851" s="9" t="s">
        <v>1599</v>
      </c>
      <c r="V851" s="9" t="s">
        <v>1600</v>
      </c>
      <c r="W851" s="9"/>
      <c r="X851" s="9" t="s">
        <v>1601</v>
      </c>
    </row>
    <row r="852" spans="1:24" ht="60">
      <c r="A852" s="9" t="s">
        <v>1596</v>
      </c>
      <c r="B852" s="9" t="s">
        <v>70</v>
      </c>
      <c r="C852" s="9" t="s">
        <v>316</v>
      </c>
      <c r="D852" s="9" t="s">
        <v>27</v>
      </c>
      <c r="E852" s="9" t="s">
        <v>939</v>
      </c>
      <c r="F852" s="9" t="s">
        <v>939</v>
      </c>
      <c r="G852" s="9" t="s">
        <v>1597</v>
      </c>
      <c r="H852" s="9" t="s">
        <v>1598</v>
      </c>
      <c r="I852" s="9" t="s">
        <v>27</v>
      </c>
      <c r="J852" s="15">
        <v>36204</v>
      </c>
      <c r="K852" s="16" t="s">
        <v>27</v>
      </c>
      <c r="L852" s="9" t="s">
        <v>27</v>
      </c>
      <c r="M852" s="9">
        <v>2013</v>
      </c>
      <c r="N852" s="9" t="s">
        <v>31</v>
      </c>
      <c r="O852" s="9" t="s">
        <v>31</v>
      </c>
      <c r="P852" s="9">
        <v>2035</v>
      </c>
      <c r="Q852" s="9" t="s">
        <v>32</v>
      </c>
      <c r="R852" s="17">
        <v>18.287543916400001</v>
      </c>
      <c r="S852" s="9">
        <v>2035</v>
      </c>
      <c r="T852" s="9" t="s">
        <v>27</v>
      </c>
      <c r="U852" s="9" t="s">
        <v>1599</v>
      </c>
      <c r="V852" s="9" t="s">
        <v>1600</v>
      </c>
      <c r="W852" s="9"/>
      <c r="X852" s="9" t="s">
        <v>1601</v>
      </c>
    </row>
    <row r="853" spans="1:24" ht="60">
      <c r="A853" s="9" t="s">
        <v>1596</v>
      </c>
      <c r="B853" s="9" t="s">
        <v>70</v>
      </c>
      <c r="C853" s="9" t="s">
        <v>316</v>
      </c>
      <c r="D853" s="9" t="s">
        <v>27</v>
      </c>
      <c r="E853" s="9" t="s">
        <v>1591</v>
      </c>
      <c r="F853" s="9" t="s">
        <v>1591</v>
      </c>
      <c r="G853" s="9" t="s">
        <v>1597</v>
      </c>
      <c r="H853" s="9" t="s">
        <v>1598</v>
      </c>
      <c r="I853" s="9" t="s">
        <v>27</v>
      </c>
      <c r="J853" s="15">
        <v>4208</v>
      </c>
      <c r="K853" s="16" t="s">
        <v>27</v>
      </c>
      <c r="L853" s="9" t="s">
        <v>27</v>
      </c>
      <c r="M853" s="9">
        <v>2013</v>
      </c>
      <c r="N853" s="9" t="s">
        <v>31</v>
      </c>
      <c r="O853" s="9" t="s">
        <v>31</v>
      </c>
      <c r="P853" s="9">
        <v>2035</v>
      </c>
      <c r="Q853" s="9" t="s">
        <v>32</v>
      </c>
      <c r="R853" s="17">
        <v>2.2960962941200003</v>
      </c>
      <c r="S853" s="9">
        <v>2035</v>
      </c>
      <c r="T853" s="9" t="s">
        <v>27</v>
      </c>
      <c r="U853" s="9" t="s">
        <v>1599</v>
      </c>
      <c r="V853" s="9" t="s">
        <v>1600</v>
      </c>
      <c r="W853" s="9"/>
      <c r="X853" s="9" t="s">
        <v>1601</v>
      </c>
    </row>
    <row r="854" spans="1:24" ht="60">
      <c r="A854" s="9" t="s">
        <v>1596</v>
      </c>
      <c r="B854" s="9" t="s">
        <v>70</v>
      </c>
      <c r="C854" s="9" t="s">
        <v>355</v>
      </c>
      <c r="D854" s="9" t="s">
        <v>27</v>
      </c>
      <c r="E854" s="9" t="s">
        <v>1592</v>
      </c>
      <c r="F854" s="9" t="s">
        <v>1592</v>
      </c>
      <c r="G854" s="9" t="s">
        <v>1597</v>
      </c>
      <c r="H854" s="9" t="s">
        <v>1598</v>
      </c>
      <c r="I854" s="9" t="s">
        <v>27</v>
      </c>
      <c r="J854" s="15">
        <v>1394</v>
      </c>
      <c r="K854" s="16" t="s">
        <v>27</v>
      </c>
      <c r="L854" s="9" t="s">
        <v>27</v>
      </c>
      <c r="M854" s="9">
        <v>2013</v>
      </c>
      <c r="N854" s="9" t="s">
        <v>31</v>
      </c>
      <c r="O854" s="9" t="s">
        <v>31</v>
      </c>
      <c r="P854" s="9">
        <v>2035</v>
      </c>
      <c r="Q854" s="9" t="s">
        <v>32</v>
      </c>
      <c r="R854" s="17">
        <v>1.9428486046200002</v>
      </c>
      <c r="S854" s="9">
        <v>2035</v>
      </c>
      <c r="T854" s="9" t="s">
        <v>27</v>
      </c>
      <c r="U854" s="9" t="s">
        <v>1599</v>
      </c>
      <c r="V854" s="9" t="s">
        <v>1600</v>
      </c>
      <c r="W854" s="9"/>
      <c r="X854" s="9" t="s">
        <v>1601</v>
      </c>
    </row>
  </sheetData>
  <autoFilter ref="A1:X1" xr:uid="{C4F37AD4-31EC-49F9-A554-53E680212DE6}"/>
  <dataValidations count="1">
    <dataValidation type="list" allowBlank="1" showInputMessage="1" showErrorMessage="1" sqref="Q2:Q854" xr:uid="{FAC1586C-4E48-4F8A-B64E-8E00EF788D5D}">
      <formula1>$Y$8:$Y$14</formula1>
    </dataValidation>
  </dataValidation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3C45-43DE-448D-8A72-85E8DC4830C9}">
  <dimension ref="A1:Y3413"/>
  <sheetViews>
    <sheetView workbookViewId="0">
      <selection sqref="A1:XFD1048576"/>
    </sheetView>
  </sheetViews>
  <sheetFormatPr defaultRowHeight="12"/>
  <cols>
    <col min="1" max="26" width="20.7109375" style="10" customWidth="1"/>
    <col min="27" max="16384" width="9.140625" style="10"/>
  </cols>
  <sheetData>
    <row r="1" spans="1:25" ht="48">
      <c r="A1" s="6" t="s">
        <v>0</v>
      </c>
      <c r="B1" s="6" t="s">
        <v>1</v>
      </c>
      <c r="C1" s="6" t="s">
        <v>2</v>
      </c>
      <c r="D1" s="6" t="s">
        <v>3</v>
      </c>
      <c r="E1" s="6" t="s">
        <v>4</v>
      </c>
      <c r="F1" s="6" t="s">
        <v>5</v>
      </c>
      <c r="G1" s="6" t="s">
        <v>6</v>
      </c>
      <c r="H1" s="6" t="s">
        <v>1614</v>
      </c>
      <c r="I1" s="6" t="s">
        <v>7</v>
      </c>
      <c r="J1" s="6" t="s">
        <v>8</v>
      </c>
      <c r="K1" s="6" t="s">
        <v>9</v>
      </c>
      <c r="L1" s="7" t="s">
        <v>10</v>
      </c>
      <c r="M1" s="6" t="s">
        <v>11</v>
      </c>
      <c r="N1" s="6" t="s">
        <v>12</v>
      </c>
      <c r="O1" s="6" t="s">
        <v>13</v>
      </c>
      <c r="P1" s="6" t="s">
        <v>14</v>
      </c>
      <c r="Q1" s="6" t="s">
        <v>15</v>
      </c>
      <c r="R1" s="6" t="s">
        <v>16</v>
      </c>
      <c r="S1" s="6" t="s">
        <v>17</v>
      </c>
      <c r="T1" s="6" t="s">
        <v>18</v>
      </c>
      <c r="U1" s="8" t="s">
        <v>19</v>
      </c>
      <c r="V1" s="9" t="s">
        <v>20</v>
      </c>
      <c r="W1" s="9" t="s">
        <v>21</v>
      </c>
      <c r="X1" s="9" t="s">
        <v>22</v>
      </c>
      <c r="Y1" s="10" t="s">
        <v>23</v>
      </c>
    </row>
    <row r="2" spans="1:25" ht="72">
      <c r="A2" s="9" t="s">
        <v>1615</v>
      </c>
      <c r="B2" s="9" t="s">
        <v>70</v>
      </c>
      <c r="C2" s="9" t="s">
        <v>284</v>
      </c>
      <c r="D2" s="9" t="s">
        <v>27</v>
      </c>
      <c r="E2" s="9" t="s">
        <v>1140</v>
      </c>
      <c r="F2" s="9" t="s">
        <v>1140</v>
      </c>
      <c r="G2" s="9" t="s">
        <v>1141</v>
      </c>
      <c r="H2" s="9" t="s">
        <v>1616</v>
      </c>
      <c r="I2" s="9" t="s">
        <v>1617</v>
      </c>
      <c r="J2" s="9" t="s">
        <v>54</v>
      </c>
      <c r="K2" s="15">
        <v>21043.259398721821</v>
      </c>
      <c r="L2" s="16">
        <v>18.672954177403444</v>
      </c>
      <c r="M2" s="9" t="s">
        <v>1618</v>
      </c>
      <c r="N2" s="9">
        <v>2022</v>
      </c>
      <c r="O2" s="9" t="s">
        <v>1619</v>
      </c>
      <c r="P2" s="9" t="s">
        <v>1619</v>
      </c>
      <c r="Q2" s="9">
        <v>2041</v>
      </c>
      <c r="R2" s="9" t="s">
        <v>32</v>
      </c>
      <c r="S2" s="17">
        <v>10.219574457442873</v>
      </c>
      <c r="T2" s="9">
        <v>2041</v>
      </c>
      <c r="U2" s="9" t="s">
        <v>27</v>
      </c>
      <c r="V2" s="9" t="s">
        <v>1620</v>
      </c>
      <c r="W2" s="9" t="s">
        <v>1621</v>
      </c>
      <c r="Y2" s="10" t="s">
        <v>1622</v>
      </c>
    </row>
    <row r="3" spans="1:25" ht="72">
      <c r="A3" s="9" t="s">
        <v>1615</v>
      </c>
      <c r="B3" s="9" t="s">
        <v>70</v>
      </c>
      <c r="C3" s="9" t="s">
        <v>630</v>
      </c>
      <c r="D3" s="9" t="s">
        <v>27</v>
      </c>
      <c r="E3" s="9" t="s">
        <v>1143</v>
      </c>
      <c r="F3" s="9" t="s">
        <v>1143</v>
      </c>
      <c r="G3" s="9" t="s">
        <v>1141</v>
      </c>
      <c r="H3" s="9" t="s">
        <v>1616</v>
      </c>
      <c r="I3" s="9" t="s">
        <v>1617</v>
      </c>
      <c r="J3" s="9" t="s">
        <v>54</v>
      </c>
      <c r="K3" s="15">
        <v>65078.943839544845</v>
      </c>
      <c r="L3" s="16">
        <v>59.459703816158211</v>
      </c>
      <c r="M3" s="9" t="s">
        <v>1618</v>
      </c>
      <c r="N3" s="9">
        <v>2022</v>
      </c>
      <c r="O3" s="9" t="s">
        <v>1619</v>
      </c>
      <c r="P3" s="9" t="s">
        <v>1619</v>
      </c>
      <c r="Q3" s="9">
        <v>2041</v>
      </c>
      <c r="R3" s="9" t="s">
        <v>32</v>
      </c>
      <c r="S3" s="17">
        <v>24.373255994293253</v>
      </c>
      <c r="T3" s="9">
        <v>2041</v>
      </c>
      <c r="U3" s="9" t="s">
        <v>27</v>
      </c>
      <c r="V3" s="9" t="s">
        <v>1620</v>
      </c>
      <c r="W3" s="9" t="s">
        <v>1621</v>
      </c>
      <c r="Y3" s="10" t="s">
        <v>1622</v>
      </c>
    </row>
    <row r="4" spans="1:25" ht="72">
      <c r="A4" s="9" t="s">
        <v>1615</v>
      </c>
      <c r="B4" s="9" t="s">
        <v>70</v>
      </c>
      <c r="C4" s="9" t="s">
        <v>346</v>
      </c>
      <c r="D4" s="9" t="s">
        <v>27</v>
      </c>
      <c r="E4" s="9" t="s">
        <v>446</v>
      </c>
      <c r="F4" s="9" t="s">
        <v>446</v>
      </c>
      <c r="G4" s="9" t="s">
        <v>1141</v>
      </c>
      <c r="H4" s="9" t="s">
        <v>1616</v>
      </c>
      <c r="I4" s="9" t="s">
        <v>1617</v>
      </c>
      <c r="J4" s="9" t="s">
        <v>54</v>
      </c>
      <c r="K4" s="15">
        <v>31588.114145797459</v>
      </c>
      <c r="L4" s="16">
        <v>31.049398206784769</v>
      </c>
      <c r="M4" s="9" t="s">
        <v>1618</v>
      </c>
      <c r="N4" s="9">
        <v>2022</v>
      </c>
      <c r="O4" s="9" t="s">
        <v>1619</v>
      </c>
      <c r="P4" s="9" t="s">
        <v>1619</v>
      </c>
      <c r="Q4" s="9">
        <v>2041</v>
      </c>
      <c r="R4" s="9" t="s">
        <v>32</v>
      </c>
      <c r="S4" s="17">
        <v>9.6154001992645242</v>
      </c>
      <c r="T4" s="9">
        <v>2041</v>
      </c>
      <c r="U4" s="9" t="s">
        <v>27</v>
      </c>
      <c r="V4" s="9" t="s">
        <v>1620</v>
      </c>
      <c r="W4" s="9" t="s">
        <v>1621</v>
      </c>
      <c r="Y4" s="10" t="s">
        <v>1622</v>
      </c>
    </row>
    <row r="5" spans="1:25" ht="72">
      <c r="A5" s="9" t="s">
        <v>1615</v>
      </c>
      <c r="B5" s="9" t="s">
        <v>70</v>
      </c>
      <c r="C5" s="9" t="s">
        <v>346</v>
      </c>
      <c r="D5" s="9" t="s">
        <v>27</v>
      </c>
      <c r="E5" s="9" t="s">
        <v>1144</v>
      </c>
      <c r="F5" s="9" t="s">
        <v>1144</v>
      </c>
      <c r="G5" s="9" t="s">
        <v>1141</v>
      </c>
      <c r="H5" s="9" t="s">
        <v>1616</v>
      </c>
      <c r="I5" s="9" t="s">
        <v>1617</v>
      </c>
      <c r="J5" s="9" t="s">
        <v>54</v>
      </c>
      <c r="K5" s="15">
        <v>11755.690166855047</v>
      </c>
      <c r="L5" s="16">
        <v>10.908353627688973</v>
      </c>
      <c r="M5" s="9" t="s">
        <v>1618</v>
      </c>
      <c r="N5" s="9">
        <v>2022</v>
      </c>
      <c r="O5" s="9" t="s">
        <v>1619</v>
      </c>
      <c r="P5" s="9" t="s">
        <v>1619</v>
      </c>
      <c r="Q5" s="9">
        <v>2041</v>
      </c>
      <c r="R5" s="9" t="s">
        <v>32</v>
      </c>
      <c r="S5" s="17">
        <v>4.6151674450945466</v>
      </c>
      <c r="T5" s="9">
        <v>2041</v>
      </c>
      <c r="U5" s="9" t="s">
        <v>27</v>
      </c>
      <c r="V5" s="9" t="s">
        <v>1620</v>
      </c>
      <c r="W5" s="9" t="s">
        <v>1621</v>
      </c>
      <c r="Y5" s="10" t="s">
        <v>1622</v>
      </c>
    </row>
    <row r="6" spans="1:25" ht="72">
      <c r="A6" s="9" t="s">
        <v>1615</v>
      </c>
      <c r="B6" s="9" t="s">
        <v>70</v>
      </c>
      <c r="C6" s="9" t="s">
        <v>252</v>
      </c>
      <c r="D6" s="9" t="s">
        <v>27</v>
      </c>
      <c r="E6" s="9" t="s">
        <v>449</v>
      </c>
      <c r="F6" s="9" t="s">
        <v>449</v>
      </c>
      <c r="G6" s="9" t="s">
        <v>1141</v>
      </c>
      <c r="H6" s="9" t="s">
        <v>1616</v>
      </c>
      <c r="I6" s="9" t="s">
        <v>1617</v>
      </c>
      <c r="J6" s="9" t="s">
        <v>54</v>
      </c>
      <c r="K6" s="15">
        <v>23632.703137285629</v>
      </c>
      <c r="L6" s="16">
        <v>15.650921074556429</v>
      </c>
      <c r="M6" s="9" t="s">
        <v>1618</v>
      </c>
      <c r="N6" s="9">
        <v>2022</v>
      </c>
      <c r="O6" s="9" t="s">
        <v>1619</v>
      </c>
      <c r="P6" s="9" t="s">
        <v>1619</v>
      </c>
      <c r="Q6" s="9">
        <v>2041</v>
      </c>
      <c r="R6" s="9" t="s">
        <v>32</v>
      </c>
      <c r="S6" s="17">
        <v>16.977867006243851</v>
      </c>
      <c r="T6" s="9">
        <v>2041</v>
      </c>
      <c r="U6" s="9" t="s">
        <v>27</v>
      </c>
      <c r="V6" s="9" t="s">
        <v>1620</v>
      </c>
      <c r="W6" s="9" t="s">
        <v>1621</v>
      </c>
      <c r="Y6" s="10" t="s">
        <v>1622</v>
      </c>
    </row>
    <row r="7" spans="1:25" ht="72">
      <c r="A7" s="9" t="s">
        <v>1615</v>
      </c>
      <c r="B7" s="9" t="s">
        <v>70</v>
      </c>
      <c r="C7" s="9" t="s">
        <v>136</v>
      </c>
      <c r="D7" s="9" t="s">
        <v>27</v>
      </c>
      <c r="E7" s="9" t="s">
        <v>451</v>
      </c>
      <c r="F7" s="9" t="s">
        <v>451</v>
      </c>
      <c r="G7" s="9" t="s">
        <v>1141</v>
      </c>
      <c r="H7" s="9" t="s">
        <v>1616</v>
      </c>
      <c r="I7" s="9" t="s">
        <v>1617</v>
      </c>
      <c r="J7" s="9" t="s">
        <v>54</v>
      </c>
      <c r="K7" s="15">
        <v>35234.254071181436</v>
      </c>
      <c r="L7" s="16">
        <v>23.145060282329545</v>
      </c>
      <c r="M7" s="9" t="s">
        <v>1618</v>
      </c>
      <c r="N7" s="9">
        <v>2022</v>
      </c>
      <c r="O7" s="9" t="s">
        <v>1619</v>
      </c>
      <c r="P7" s="9" t="s">
        <v>1619</v>
      </c>
      <c r="Q7" s="9">
        <v>2041</v>
      </c>
      <c r="R7" s="9" t="s">
        <v>32</v>
      </c>
      <c r="S7" s="17">
        <v>25.734860815904099</v>
      </c>
      <c r="T7" s="9">
        <v>2041</v>
      </c>
      <c r="U7" s="9" t="s">
        <v>27</v>
      </c>
      <c r="V7" s="9" t="s">
        <v>1620</v>
      </c>
      <c r="W7" s="9" t="s">
        <v>1621</v>
      </c>
      <c r="Y7" s="10" t="s">
        <v>1622</v>
      </c>
    </row>
    <row r="8" spans="1:25" ht="72">
      <c r="A8" s="9" t="s">
        <v>1615</v>
      </c>
      <c r="B8" s="9" t="s">
        <v>70</v>
      </c>
      <c r="C8" s="9" t="s">
        <v>157</v>
      </c>
      <c r="D8" s="9" t="s">
        <v>27</v>
      </c>
      <c r="E8" s="9" t="s">
        <v>1145</v>
      </c>
      <c r="F8" s="9" t="s">
        <v>1145</v>
      </c>
      <c r="G8" s="9" t="s">
        <v>1141</v>
      </c>
      <c r="H8" s="9" t="s">
        <v>1616</v>
      </c>
      <c r="I8" s="9" t="s">
        <v>1617</v>
      </c>
      <c r="J8" s="9" t="s">
        <v>54</v>
      </c>
      <c r="K8" s="15">
        <v>7562.8460343938059</v>
      </c>
      <c r="L8" s="16">
        <v>7.5373923705297168</v>
      </c>
      <c r="M8" s="9" t="s">
        <v>1618</v>
      </c>
      <c r="N8" s="9">
        <v>2022</v>
      </c>
      <c r="O8" s="9" t="s">
        <v>1619</v>
      </c>
      <c r="P8" s="9" t="s">
        <v>1619</v>
      </c>
      <c r="Q8" s="9">
        <v>2041</v>
      </c>
      <c r="R8" s="9" t="s">
        <v>32</v>
      </c>
      <c r="S8" s="17">
        <v>3.171990418550632</v>
      </c>
      <c r="T8" s="9">
        <v>2041</v>
      </c>
      <c r="U8" s="9" t="s">
        <v>27</v>
      </c>
      <c r="V8" s="9" t="s">
        <v>1620</v>
      </c>
      <c r="W8" s="9" t="s">
        <v>1621</v>
      </c>
      <c r="Y8" s="10" t="s">
        <v>1622</v>
      </c>
    </row>
    <row r="9" spans="1:25" ht="72">
      <c r="A9" s="9" t="s">
        <v>1615</v>
      </c>
      <c r="B9" s="9" t="s">
        <v>70</v>
      </c>
      <c r="C9" s="9" t="s">
        <v>270</v>
      </c>
      <c r="D9" s="9" t="s">
        <v>27</v>
      </c>
      <c r="E9" s="9" t="s">
        <v>453</v>
      </c>
      <c r="F9" s="9" t="s">
        <v>453</v>
      </c>
      <c r="G9" s="9" t="s">
        <v>1141</v>
      </c>
      <c r="H9" s="9" t="s">
        <v>1616</v>
      </c>
      <c r="I9" s="9" t="s">
        <v>1617</v>
      </c>
      <c r="J9" s="9" t="s">
        <v>54</v>
      </c>
      <c r="K9" s="15">
        <v>15105.541404373813</v>
      </c>
      <c r="L9" s="16">
        <v>14.370795557056301</v>
      </c>
      <c r="M9" s="9" t="s">
        <v>1618</v>
      </c>
      <c r="N9" s="9">
        <v>2022</v>
      </c>
      <c r="O9" s="9" t="s">
        <v>1619</v>
      </c>
      <c r="P9" s="9" t="s">
        <v>1619</v>
      </c>
      <c r="Q9" s="9">
        <v>2041</v>
      </c>
      <c r="R9" s="9" t="s">
        <v>32</v>
      </c>
      <c r="S9" s="17">
        <v>7.107869634587523</v>
      </c>
      <c r="T9" s="9">
        <v>2041</v>
      </c>
      <c r="U9" s="9" t="s">
        <v>27</v>
      </c>
      <c r="V9" s="9" t="s">
        <v>1620</v>
      </c>
      <c r="W9" s="9" t="s">
        <v>1621</v>
      </c>
      <c r="Y9" s="10" t="s">
        <v>1622</v>
      </c>
    </row>
    <row r="10" spans="1:25" ht="72">
      <c r="A10" s="9" t="s">
        <v>1615</v>
      </c>
      <c r="B10" s="9" t="s">
        <v>70</v>
      </c>
      <c r="C10" s="9" t="s">
        <v>590</v>
      </c>
      <c r="D10" s="9" t="s">
        <v>27</v>
      </c>
      <c r="E10" s="9" t="s">
        <v>1146</v>
      </c>
      <c r="F10" s="9" t="s">
        <v>1146</v>
      </c>
      <c r="G10" s="9" t="s">
        <v>1141</v>
      </c>
      <c r="H10" s="9" t="s">
        <v>1616</v>
      </c>
      <c r="I10" s="9" t="s">
        <v>1617</v>
      </c>
      <c r="J10" s="9" t="s">
        <v>54</v>
      </c>
      <c r="K10" s="15">
        <v>59075.422487509437</v>
      </c>
      <c r="L10" s="16">
        <v>44.273388473178755</v>
      </c>
      <c r="M10" s="9" t="s">
        <v>1618</v>
      </c>
      <c r="N10" s="9">
        <v>2022</v>
      </c>
      <c r="O10" s="9" t="s">
        <v>1619</v>
      </c>
      <c r="P10" s="9" t="s">
        <v>1619</v>
      </c>
      <c r="Q10" s="9">
        <v>2041</v>
      </c>
      <c r="R10" s="9" t="s">
        <v>32</v>
      </c>
      <c r="S10" s="17">
        <v>27.678660482473582</v>
      </c>
      <c r="T10" s="9">
        <v>2041</v>
      </c>
      <c r="U10" s="9" t="s">
        <v>27</v>
      </c>
      <c r="V10" s="9" t="s">
        <v>1620</v>
      </c>
      <c r="W10" s="9" t="s">
        <v>1621</v>
      </c>
      <c r="Y10" s="10" t="s">
        <v>1622</v>
      </c>
    </row>
    <row r="11" spans="1:25" ht="72">
      <c r="A11" s="9" t="s">
        <v>1615</v>
      </c>
      <c r="B11" s="9" t="s">
        <v>70</v>
      </c>
      <c r="C11" s="9" t="s">
        <v>221</v>
      </c>
      <c r="D11" s="9" t="s">
        <v>27</v>
      </c>
      <c r="E11" s="9" t="s">
        <v>1147</v>
      </c>
      <c r="F11" s="9" t="s">
        <v>1147</v>
      </c>
      <c r="G11" s="9" t="s">
        <v>1141</v>
      </c>
      <c r="H11" s="9" t="s">
        <v>1616</v>
      </c>
      <c r="I11" s="9" t="s">
        <v>1617</v>
      </c>
      <c r="J11" s="9" t="s">
        <v>54</v>
      </c>
      <c r="K11" s="15">
        <v>33369.680868234376</v>
      </c>
      <c r="L11" s="16">
        <v>22.030572324856301</v>
      </c>
      <c r="M11" s="9" t="s">
        <v>1618</v>
      </c>
      <c r="N11" s="9">
        <v>2022</v>
      </c>
      <c r="O11" s="9" t="s">
        <v>1619</v>
      </c>
      <c r="P11" s="9" t="s">
        <v>1619</v>
      </c>
      <c r="Q11" s="9">
        <v>2041</v>
      </c>
      <c r="R11" s="9" t="s">
        <v>32</v>
      </c>
      <c r="S11" s="17">
        <v>16.407134684278073</v>
      </c>
      <c r="T11" s="9">
        <v>2041</v>
      </c>
      <c r="U11" s="9" t="s">
        <v>27</v>
      </c>
      <c r="V11" s="9" t="s">
        <v>1620</v>
      </c>
      <c r="W11" s="9" t="s">
        <v>1621</v>
      </c>
      <c r="Y11" s="10" t="s">
        <v>1622</v>
      </c>
    </row>
    <row r="12" spans="1:25" ht="72">
      <c r="A12" s="9" t="s">
        <v>1615</v>
      </c>
      <c r="B12" s="9" t="s">
        <v>70</v>
      </c>
      <c r="C12" s="9" t="s">
        <v>455</v>
      </c>
      <c r="D12" s="9" t="s">
        <v>27</v>
      </c>
      <c r="E12" s="9" t="s">
        <v>456</v>
      </c>
      <c r="F12" s="9" t="s">
        <v>456</v>
      </c>
      <c r="G12" s="9" t="s">
        <v>1141</v>
      </c>
      <c r="H12" s="9" t="s">
        <v>1616</v>
      </c>
      <c r="I12" s="9" t="s">
        <v>1617</v>
      </c>
      <c r="J12" s="9" t="s">
        <v>54</v>
      </c>
      <c r="K12" s="15">
        <v>82390.637761905411</v>
      </c>
      <c r="L12" s="16">
        <v>91.023172646899837</v>
      </c>
      <c r="M12" s="9" t="s">
        <v>1618</v>
      </c>
      <c r="N12" s="9">
        <v>2022</v>
      </c>
      <c r="O12" s="9" t="s">
        <v>1619</v>
      </c>
      <c r="P12" s="9" t="s">
        <v>1619</v>
      </c>
      <c r="Q12" s="9">
        <v>2041</v>
      </c>
      <c r="R12" s="9" t="s">
        <v>32</v>
      </c>
      <c r="S12" s="17">
        <v>33.095714260915528</v>
      </c>
      <c r="T12" s="9">
        <v>2041</v>
      </c>
      <c r="U12" s="9" t="s">
        <v>27</v>
      </c>
      <c r="V12" s="9" t="s">
        <v>1620</v>
      </c>
      <c r="W12" s="9" t="s">
        <v>1621</v>
      </c>
      <c r="Y12" s="10" t="s">
        <v>1622</v>
      </c>
    </row>
    <row r="13" spans="1:25" ht="72">
      <c r="A13" s="9" t="s">
        <v>1615</v>
      </c>
      <c r="B13" s="9" t="s">
        <v>70</v>
      </c>
      <c r="C13" s="9" t="s">
        <v>458</v>
      </c>
      <c r="D13" s="9" t="s">
        <v>27</v>
      </c>
      <c r="E13" s="9" t="s">
        <v>459</v>
      </c>
      <c r="F13" s="9" t="s">
        <v>459</v>
      </c>
      <c r="G13" s="9" t="s">
        <v>1141</v>
      </c>
      <c r="H13" s="9" t="s">
        <v>1616</v>
      </c>
      <c r="I13" s="9" t="s">
        <v>1617</v>
      </c>
      <c r="J13" s="9" t="s">
        <v>54</v>
      </c>
      <c r="K13" s="15">
        <v>16750.948864025249</v>
      </c>
      <c r="L13" s="16">
        <v>16.211504673403748</v>
      </c>
      <c r="M13" s="9" t="s">
        <v>1618</v>
      </c>
      <c r="N13" s="9">
        <v>2022</v>
      </c>
      <c r="O13" s="9" t="s">
        <v>1619</v>
      </c>
      <c r="P13" s="9" t="s">
        <v>1619</v>
      </c>
      <c r="Q13" s="9">
        <v>2041</v>
      </c>
      <c r="R13" s="9" t="s">
        <v>32</v>
      </c>
      <c r="S13" s="17">
        <v>11.610797192533713</v>
      </c>
      <c r="T13" s="9">
        <v>2041</v>
      </c>
      <c r="U13" s="9" t="s">
        <v>27</v>
      </c>
      <c r="V13" s="9" t="s">
        <v>1620</v>
      </c>
      <c r="W13" s="9" t="s">
        <v>1621</v>
      </c>
      <c r="Y13" s="10" t="s">
        <v>1622</v>
      </c>
    </row>
    <row r="14" spans="1:25" ht="72">
      <c r="A14" s="9" t="s">
        <v>1615</v>
      </c>
      <c r="B14" s="9" t="s">
        <v>70</v>
      </c>
      <c r="C14" s="9" t="s">
        <v>458</v>
      </c>
      <c r="D14" s="9" t="s">
        <v>27</v>
      </c>
      <c r="E14" s="9" t="s">
        <v>1148</v>
      </c>
      <c r="F14" s="9" t="s">
        <v>1148</v>
      </c>
      <c r="G14" s="9" t="s">
        <v>1141</v>
      </c>
      <c r="H14" s="9" t="s">
        <v>1616</v>
      </c>
      <c r="I14" s="9" t="s">
        <v>1617</v>
      </c>
      <c r="J14" s="9" t="s">
        <v>54</v>
      </c>
      <c r="K14" s="15">
        <v>8712.6844875488168</v>
      </c>
      <c r="L14" s="16">
        <v>7.5455009148264978</v>
      </c>
      <c r="M14" s="9" t="s">
        <v>1618</v>
      </c>
      <c r="N14" s="9">
        <v>2022</v>
      </c>
      <c r="O14" s="9" t="s">
        <v>1619</v>
      </c>
      <c r="P14" s="9" t="s">
        <v>1619</v>
      </c>
      <c r="Q14" s="9">
        <v>2041</v>
      </c>
      <c r="R14" s="9" t="s">
        <v>32</v>
      </c>
      <c r="S14" s="17">
        <v>6.9195289800311723</v>
      </c>
      <c r="T14" s="9">
        <v>2041</v>
      </c>
      <c r="U14" s="9" t="s">
        <v>27</v>
      </c>
      <c r="V14" s="9" t="s">
        <v>1620</v>
      </c>
      <c r="W14" s="9" t="s">
        <v>1621</v>
      </c>
      <c r="Y14" s="10" t="s">
        <v>1622</v>
      </c>
    </row>
    <row r="15" spans="1:25" ht="72">
      <c r="A15" s="9" t="s">
        <v>1615</v>
      </c>
      <c r="B15" s="9" t="s">
        <v>70</v>
      </c>
      <c r="C15" s="9" t="s">
        <v>402</v>
      </c>
      <c r="D15" s="9" t="s">
        <v>27</v>
      </c>
      <c r="E15" s="9" t="s">
        <v>461</v>
      </c>
      <c r="F15" s="9" t="s">
        <v>461</v>
      </c>
      <c r="G15" s="9" t="s">
        <v>1141</v>
      </c>
      <c r="H15" s="9" t="s">
        <v>1616</v>
      </c>
      <c r="I15" s="9" t="s">
        <v>1617</v>
      </c>
      <c r="J15" s="9" t="s">
        <v>54</v>
      </c>
      <c r="K15" s="15">
        <v>10938.574932268604</v>
      </c>
      <c r="L15" s="16">
        <v>15.114314946709086</v>
      </c>
      <c r="M15" s="9" t="s">
        <v>1618</v>
      </c>
      <c r="N15" s="9">
        <v>2022</v>
      </c>
      <c r="O15" s="9" t="s">
        <v>1619</v>
      </c>
      <c r="P15" s="9" t="s">
        <v>1619</v>
      </c>
      <c r="Q15" s="9">
        <v>2041</v>
      </c>
      <c r="R15" s="9" t="s">
        <v>32</v>
      </c>
      <c r="S15" s="17">
        <v>4.451304986647151</v>
      </c>
      <c r="T15" s="9">
        <v>2041</v>
      </c>
      <c r="U15" s="9" t="s">
        <v>27</v>
      </c>
      <c r="V15" s="9" t="s">
        <v>1620</v>
      </c>
      <c r="W15" s="9" t="s">
        <v>1621</v>
      </c>
      <c r="Y15" s="10" t="s">
        <v>1622</v>
      </c>
    </row>
    <row r="16" spans="1:25" ht="72">
      <c r="A16" s="9" t="s">
        <v>1615</v>
      </c>
      <c r="B16" s="9" t="s">
        <v>70</v>
      </c>
      <c r="C16" s="9" t="s">
        <v>316</v>
      </c>
      <c r="D16" s="9" t="s">
        <v>27</v>
      </c>
      <c r="E16" s="9" t="s">
        <v>1149</v>
      </c>
      <c r="F16" s="9" t="s">
        <v>1149</v>
      </c>
      <c r="G16" s="9" t="s">
        <v>1141</v>
      </c>
      <c r="H16" s="9" t="s">
        <v>1616</v>
      </c>
      <c r="I16" s="9" t="s">
        <v>1617</v>
      </c>
      <c r="J16" s="9" t="s">
        <v>54</v>
      </c>
      <c r="K16" s="15">
        <v>89390.105039391492</v>
      </c>
      <c r="L16" s="16">
        <v>91.258987570276972</v>
      </c>
      <c r="M16" s="9" t="s">
        <v>1618</v>
      </c>
      <c r="N16" s="9">
        <v>2022</v>
      </c>
      <c r="O16" s="9" t="s">
        <v>1619</v>
      </c>
      <c r="P16" s="9" t="s">
        <v>1619</v>
      </c>
      <c r="Q16" s="9">
        <v>2041</v>
      </c>
      <c r="R16" s="9" t="s">
        <v>32</v>
      </c>
      <c r="S16" s="17">
        <v>35.084377974559644</v>
      </c>
      <c r="T16" s="9">
        <v>2041</v>
      </c>
      <c r="U16" s="9" t="s">
        <v>27</v>
      </c>
      <c r="V16" s="9" t="s">
        <v>1620</v>
      </c>
      <c r="W16" s="9" t="s">
        <v>1621</v>
      </c>
      <c r="Y16" s="10" t="s">
        <v>1622</v>
      </c>
    </row>
    <row r="17" spans="1:25" ht="72">
      <c r="A17" s="9" t="s">
        <v>1615</v>
      </c>
      <c r="B17" s="9" t="s">
        <v>70</v>
      </c>
      <c r="C17" s="9" t="s">
        <v>270</v>
      </c>
      <c r="D17" s="9" t="s">
        <v>27</v>
      </c>
      <c r="E17" s="9" t="s">
        <v>1150</v>
      </c>
      <c r="F17" s="9" t="s">
        <v>1150</v>
      </c>
      <c r="G17" s="9" t="s">
        <v>1141</v>
      </c>
      <c r="H17" s="9" t="s">
        <v>1616</v>
      </c>
      <c r="I17" s="9" t="s">
        <v>1617</v>
      </c>
      <c r="J17" s="9" t="s">
        <v>54</v>
      </c>
      <c r="K17" s="15">
        <v>247491.91385861803</v>
      </c>
      <c r="L17" s="16">
        <v>253.73363364566256</v>
      </c>
      <c r="M17" s="9" t="s">
        <v>1618</v>
      </c>
      <c r="N17" s="9">
        <v>2022</v>
      </c>
      <c r="O17" s="9" t="s">
        <v>1619</v>
      </c>
      <c r="P17" s="9" t="s">
        <v>1619</v>
      </c>
      <c r="Q17" s="9">
        <v>2041</v>
      </c>
      <c r="R17" s="9" t="s">
        <v>32</v>
      </c>
      <c r="S17" s="17">
        <v>117.82760053950352</v>
      </c>
      <c r="T17" s="9">
        <v>2041</v>
      </c>
      <c r="U17" s="9" t="s">
        <v>27</v>
      </c>
      <c r="V17" s="9" t="s">
        <v>1620</v>
      </c>
      <c r="W17" s="9" t="s">
        <v>1621</v>
      </c>
      <c r="Y17" s="10" t="s">
        <v>1622</v>
      </c>
    </row>
    <row r="18" spans="1:25" ht="72">
      <c r="A18" s="9" t="s">
        <v>1615</v>
      </c>
      <c r="B18" s="9" t="s">
        <v>70</v>
      </c>
      <c r="C18" s="9" t="s">
        <v>234</v>
      </c>
      <c r="D18" s="9" t="s">
        <v>27</v>
      </c>
      <c r="E18" s="9" t="s">
        <v>463</v>
      </c>
      <c r="F18" s="9" t="s">
        <v>463</v>
      </c>
      <c r="G18" s="9" t="s">
        <v>1141</v>
      </c>
      <c r="H18" s="9" t="s">
        <v>1616</v>
      </c>
      <c r="I18" s="9" t="s">
        <v>1617</v>
      </c>
      <c r="J18" s="9" t="s">
        <v>54</v>
      </c>
      <c r="K18" s="15">
        <v>21694.516074738945</v>
      </c>
      <c r="L18" s="16">
        <v>16.080887867516989</v>
      </c>
      <c r="M18" s="9" t="s">
        <v>1618</v>
      </c>
      <c r="N18" s="9">
        <v>2022</v>
      </c>
      <c r="O18" s="9" t="s">
        <v>1619</v>
      </c>
      <c r="P18" s="9" t="s">
        <v>1619</v>
      </c>
      <c r="Q18" s="9">
        <v>2041</v>
      </c>
      <c r="R18" s="9" t="s">
        <v>32</v>
      </c>
      <c r="S18" s="17">
        <v>10.756414860233669</v>
      </c>
      <c r="T18" s="9">
        <v>2041</v>
      </c>
      <c r="U18" s="9" t="s">
        <v>27</v>
      </c>
      <c r="V18" s="9" t="s">
        <v>1620</v>
      </c>
      <c r="W18" s="9" t="s">
        <v>1621</v>
      </c>
      <c r="Y18" s="10" t="s">
        <v>1622</v>
      </c>
    </row>
    <row r="19" spans="1:25" ht="72">
      <c r="A19" s="9" t="s">
        <v>1615</v>
      </c>
      <c r="B19" s="9" t="s">
        <v>70</v>
      </c>
      <c r="C19" s="9" t="s">
        <v>465</v>
      </c>
      <c r="D19" s="9" t="s">
        <v>27</v>
      </c>
      <c r="E19" s="9" t="s">
        <v>466</v>
      </c>
      <c r="F19" s="9" t="s">
        <v>466</v>
      </c>
      <c r="G19" s="9" t="s">
        <v>1141</v>
      </c>
      <c r="H19" s="9" t="s">
        <v>1616</v>
      </c>
      <c r="I19" s="9" t="s">
        <v>1617</v>
      </c>
      <c r="J19" s="9" t="s">
        <v>54</v>
      </c>
      <c r="K19" s="15">
        <v>124948.91604446515</v>
      </c>
      <c r="L19" s="16">
        <v>92.227685221854486</v>
      </c>
      <c r="M19" s="9" t="s">
        <v>1618</v>
      </c>
      <c r="N19" s="9">
        <v>2022</v>
      </c>
      <c r="O19" s="9" t="s">
        <v>1619</v>
      </c>
      <c r="P19" s="9" t="s">
        <v>1619</v>
      </c>
      <c r="Q19" s="9">
        <v>2041</v>
      </c>
      <c r="R19" s="9" t="s">
        <v>32</v>
      </c>
      <c r="S19" s="17">
        <v>74.232300100637886</v>
      </c>
      <c r="T19" s="9">
        <v>2041</v>
      </c>
      <c r="U19" s="9" t="s">
        <v>27</v>
      </c>
      <c r="V19" s="9" t="s">
        <v>1620</v>
      </c>
      <c r="W19" s="9" t="s">
        <v>1621</v>
      </c>
      <c r="Y19" s="10" t="s">
        <v>1622</v>
      </c>
    </row>
    <row r="20" spans="1:25" ht="72">
      <c r="A20" s="9" t="s">
        <v>1615</v>
      </c>
      <c r="B20" s="9" t="s">
        <v>70</v>
      </c>
      <c r="C20" s="9" t="s">
        <v>468</v>
      </c>
      <c r="D20" s="9" t="s">
        <v>27</v>
      </c>
      <c r="E20" s="9" t="s">
        <v>469</v>
      </c>
      <c r="F20" s="9" t="s">
        <v>469</v>
      </c>
      <c r="G20" s="9" t="s">
        <v>1141</v>
      </c>
      <c r="H20" s="9" t="s">
        <v>1616</v>
      </c>
      <c r="I20" s="9" t="s">
        <v>1617</v>
      </c>
      <c r="J20" s="9" t="s">
        <v>54</v>
      </c>
      <c r="K20" s="15">
        <v>20690.657002680029</v>
      </c>
      <c r="L20" s="16">
        <v>18.663377081369646</v>
      </c>
      <c r="M20" s="9" t="s">
        <v>1618</v>
      </c>
      <c r="N20" s="9">
        <v>2022</v>
      </c>
      <c r="O20" s="9" t="s">
        <v>1619</v>
      </c>
      <c r="P20" s="9" t="s">
        <v>1619</v>
      </c>
      <c r="Q20" s="9">
        <v>2041</v>
      </c>
      <c r="R20" s="9" t="s">
        <v>32</v>
      </c>
      <c r="S20" s="17">
        <v>9.0424483944937055</v>
      </c>
      <c r="T20" s="9">
        <v>2041</v>
      </c>
      <c r="U20" s="9" t="s">
        <v>27</v>
      </c>
      <c r="V20" s="9" t="s">
        <v>1620</v>
      </c>
      <c r="W20" s="9" t="s">
        <v>1621</v>
      </c>
      <c r="Y20" s="10" t="s">
        <v>1622</v>
      </c>
    </row>
    <row r="21" spans="1:25" ht="72">
      <c r="A21" s="9" t="s">
        <v>1615</v>
      </c>
      <c r="B21" s="9" t="s">
        <v>70</v>
      </c>
      <c r="C21" s="9" t="s">
        <v>383</v>
      </c>
      <c r="D21" s="9" t="s">
        <v>27</v>
      </c>
      <c r="E21" s="9" t="s">
        <v>471</v>
      </c>
      <c r="F21" s="9" t="s">
        <v>471</v>
      </c>
      <c r="G21" s="9" t="s">
        <v>1141</v>
      </c>
      <c r="H21" s="9" t="s">
        <v>1616</v>
      </c>
      <c r="I21" s="9" t="s">
        <v>1617</v>
      </c>
      <c r="J21" s="9" t="s">
        <v>54</v>
      </c>
      <c r="K21" s="15">
        <v>58961.672103758894</v>
      </c>
      <c r="L21" s="16">
        <v>50.121204332514516</v>
      </c>
      <c r="M21" s="9" t="s">
        <v>1618</v>
      </c>
      <c r="N21" s="9">
        <v>2022</v>
      </c>
      <c r="O21" s="9" t="s">
        <v>1619</v>
      </c>
      <c r="P21" s="9" t="s">
        <v>1619</v>
      </c>
      <c r="Q21" s="9">
        <v>2041</v>
      </c>
      <c r="R21" s="9" t="s">
        <v>32</v>
      </c>
      <c r="S21" s="17">
        <v>27.962637895494385</v>
      </c>
      <c r="T21" s="9">
        <v>2041</v>
      </c>
      <c r="U21" s="9" t="s">
        <v>27</v>
      </c>
      <c r="V21" s="9" t="s">
        <v>1620</v>
      </c>
      <c r="W21" s="9" t="s">
        <v>1621</v>
      </c>
      <c r="Y21" s="10" t="s">
        <v>1622</v>
      </c>
    </row>
    <row r="22" spans="1:25" ht="72">
      <c r="A22" s="9" t="s">
        <v>1615</v>
      </c>
      <c r="B22" s="9" t="s">
        <v>70</v>
      </c>
      <c r="C22" s="9" t="s">
        <v>270</v>
      </c>
      <c r="D22" s="9" t="s">
        <v>27</v>
      </c>
      <c r="E22" s="9" t="s">
        <v>473</v>
      </c>
      <c r="F22" s="9" t="s">
        <v>473</v>
      </c>
      <c r="G22" s="9" t="s">
        <v>1141</v>
      </c>
      <c r="H22" s="9" t="s">
        <v>1616</v>
      </c>
      <c r="I22" s="9" t="s">
        <v>1617</v>
      </c>
      <c r="J22" s="9" t="s">
        <v>54</v>
      </c>
      <c r="K22" s="15">
        <v>46806.711818206219</v>
      </c>
      <c r="L22" s="16">
        <v>34.692559230812904</v>
      </c>
      <c r="M22" s="9" t="s">
        <v>1618</v>
      </c>
      <c r="N22" s="9">
        <v>2022</v>
      </c>
      <c r="O22" s="9" t="s">
        <v>1619</v>
      </c>
      <c r="P22" s="9" t="s">
        <v>1619</v>
      </c>
      <c r="Q22" s="9">
        <v>2041</v>
      </c>
      <c r="R22" s="9" t="s">
        <v>32</v>
      </c>
      <c r="S22" s="17">
        <v>21.606700776319073</v>
      </c>
      <c r="T22" s="9">
        <v>2041</v>
      </c>
      <c r="U22" s="9" t="s">
        <v>27</v>
      </c>
      <c r="V22" s="9" t="s">
        <v>1620</v>
      </c>
      <c r="W22" s="9" t="s">
        <v>1621</v>
      </c>
      <c r="Y22" s="10" t="s">
        <v>1622</v>
      </c>
    </row>
    <row r="23" spans="1:25" ht="72">
      <c r="A23" s="9" t="s">
        <v>1615</v>
      </c>
      <c r="B23" s="9" t="s">
        <v>70</v>
      </c>
      <c r="C23" s="9" t="s">
        <v>475</v>
      </c>
      <c r="D23" s="9" t="s">
        <v>27</v>
      </c>
      <c r="E23" s="9" t="s">
        <v>476</v>
      </c>
      <c r="F23" s="9" t="s">
        <v>476</v>
      </c>
      <c r="G23" s="9" t="s">
        <v>1141</v>
      </c>
      <c r="H23" s="9" t="s">
        <v>1616</v>
      </c>
      <c r="I23" s="9" t="s">
        <v>1617</v>
      </c>
      <c r="J23" s="9" t="s">
        <v>54</v>
      </c>
      <c r="K23" s="15">
        <v>20840.744972837459</v>
      </c>
      <c r="L23" s="16">
        <v>25.54103915443654</v>
      </c>
      <c r="M23" s="9" t="s">
        <v>1618</v>
      </c>
      <c r="N23" s="9">
        <v>2022</v>
      </c>
      <c r="O23" s="9" t="s">
        <v>1619</v>
      </c>
      <c r="P23" s="9" t="s">
        <v>1619</v>
      </c>
      <c r="Q23" s="9">
        <v>2041</v>
      </c>
      <c r="R23" s="9" t="s">
        <v>32</v>
      </c>
      <c r="S23" s="17">
        <v>10.057398204293408</v>
      </c>
      <c r="T23" s="9">
        <v>2041</v>
      </c>
      <c r="U23" s="9" t="s">
        <v>27</v>
      </c>
      <c r="V23" s="9" t="s">
        <v>1620</v>
      </c>
      <c r="W23" s="9" t="s">
        <v>1621</v>
      </c>
      <c r="Y23" s="10" t="s">
        <v>1622</v>
      </c>
    </row>
    <row r="24" spans="1:25" ht="72">
      <c r="A24" s="9" t="s">
        <v>1615</v>
      </c>
      <c r="B24" s="9" t="s">
        <v>70</v>
      </c>
      <c r="C24" s="9" t="s">
        <v>455</v>
      </c>
      <c r="D24" s="9" t="s">
        <v>27</v>
      </c>
      <c r="E24" s="9" t="s">
        <v>1151</v>
      </c>
      <c r="F24" s="9" t="s">
        <v>1151</v>
      </c>
      <c r="G24" s="9" t="s">
        <v>1141</v>
      </c>
      <c r="H24" s="9" t="s">
        <v>1616</v>
      </c>
      <c r="I24" s="9" t="s">
        <v>1617</v>
      </c>
      <c r="J24" s="9" t="s">
        <v>54</v>
      </c>
      <c r="K24" s="15">
        <v>22506.609708623368</v>
      </c>
      <c r="L24" s="16">
        <v>18.761674287905045</v>
      </c>
      <c r="M24" s="9" t="s">
        <v>1618</v>
      </c>
      <c r="N24" s="9">
        <v>2022</v>
      </c>
      <c r="O24" s="9" t="s">
        <v>1619</v>
      </c>
      <c r="P24" s="9" t="s">
        <v>1619</v>
      </c>
      <c r="Q24" s="9">
        <v>2041</v>
      </c>
      <c r="R24" s="9" t="s">
        <v>32</v>
      </c>
      <c r="S24" s="17">
        <v>9.7434103634802085</v>
      </c>
      <c r="T24" s="9">
        <v>2041</v>
      </c>
      <c r="U24" s="9" t="s">
        <v>27</v>
      </c>
      <c r="V24" s="9" t="s">
        <v>1620</v>
      </c>
      <c r="W24" s="9" t="s">
        <v>1621</v>
      </c>
      <c r="Y24" s="10" t="s">
        <v>1622</v>
      </c>
    </row>
    <row r="25" spans="1:25" ht="72">
      <c r="A25" s="9" t="s">
        <v>1615</v>
      </c>
      <c r="B25" s="9" t="s">
        <v>70</v>
      </c>
      <c r="C25" s="9" t="s">
        <v>346</v>
      </c>
      <c r="D25" s="9" t="s">
        <v>27</v>
      </c>
      <c r="E25" s="9" t="s">
        <v>1152</v>
      </c>
      <c r="F25" s="9" t="s">
        <v>1152</v>
      </c>
      <c r="G25" s="9" t="s">
        <v>1141</v>
      </c>
      <c r="H25" s="9" t="s">
        <v>1616</v>
      </c>
      <c r="I25" s="9" t="s">
        <v>1617</v>
      </c>
      <c r="J25" s="9" t="s">
        <v>54</v>
      </c>
      <c r="K25" s="15">
        <v>30824.862025744475</v>
      </c>
      <c r="L25" s="16">
        <v>22.560774764548984</v>
      </c>
      <c r="M25" s="9" t="s">
        <v>1618</v>
      </c>
      <c r="N25" s="9">
        <v>2022</v>
      </c>
      <c r="O25" s="9" t="s">
        <v>1619</v>
      </c>
      <c r="P25" s="9" t="s">
        <v>1619</v>
      </c>
      <c r="Q25" s="9">
        <v>2041</v>
      </c>
      <c r="R25" s="9" t="s">
        <v>32</v>
      </c>
      <c r="S25" s="17">
        <v>15.738148413638253</v>
      </c>
      <c r="T25" s="9">
        <v>2041</v>
      </c>
      <c r="U25" s="9" t="s">
        <v>27</v>
      </c>
      <c r="V25" s="9" t="s">
        <v>1620</v>
      </c>
      <c r="W25" s="9" t="s">
        <v>1621</v>
      </c>
      <c r="Y25" s="10" t="s">
        <v>1622</v>
      </c>
    </row>
    <row r="26" spans="1:25" ht="72">
      <c r="A26" s="9" t="s">
        <v>1615</v>
      </c>
      <c r="B26" s="9" t="s">
        <v>70</v>
      </c>
      <c r="C26" s="9" t="s">
        <v>455</v>
      </c>
      <c r="D26" s="9" t="s">
        <v>27</v>
      </c>
      <c r="E26" s="9" t="s">
        <v>941</v>
      </c>
      <c r="F26" s="9" t="s">
        <v>941</v>
      </c>
      <c r="G26" s="9" t="s">
        <v>1141</v>
      </c>
      <c r="H26" s="9" t="s">
        <v>1616</v>
      </c>
      <c r="I26" s="9" t="s">
        <v>1617</v>
      </c>
      <c r="J26" s="9" t="s">
        <v>54</v>
      </c>
      <c r="K26" s="15">
        <v>20970.215730669017</v>
      </c>
      <c r="L26" s="16">
        <v>15.363176792287794</v>
      </c>
      <c r="M26" s="9" t="s">
        <v>1618</v>
      </c>
      <c r="N26" s="9">
        <v>2022</v>
      </c>
      <c r="O26" s="9" t="s">
        <v>1619</v>
      </c>
      <c r="P26" s="9" t="s">
        <v>1619</v>
      </c>
      <c r="Q26" s="9">
        <v>2041</v>
      </c>
      <c r="R26" s="9" t="s">
        <v>32</v>
      </c>
      <c r="S26" s="17">
        <v>21.657630441085221</v>
      </c>
      <c r="T26" s="9">
        <v>2041</v>
      </c>
      <c r="U26" s="9" t="s">
        <v>27</v>
      </c>
      <c r="V26" s="9" t="s">
        <v>1620</v>
      </c>
      <c r="W26" s="9" t="s">
        <v>1621</v>
      </c>
      <c r="Y26" s="10" t="s">
        <v>1622</v>
      </c>
    </row>
    <row r="27" spans="1:25" ht="72">
      <c r="A27" s="9" t="s">
        <v>1615</v>
      </c>
      <c r="B27" s="9" t="s">
        <v>70</v>
      </c>
      <c r="C27" s="9" t="s">
        <v>346</v>
      </c>
      <c r="D27" s="9" t="s">
        <v>27</v>
      </c>
      <c r="E27" s="9" t="s">
        <v>478</v>
      </c>
      <c r="F27" s="9" t="s">
        <v>478</v>
      </c>
      <c r="G27" s="9" t="s">
        <v>1141</v>
      </c>
      <c r="H27" s="9" t="s">
        <v>1616</v>
      </c>
      <c r="I27" s="9" t="s">
        <v>1617</v>
      </c>
      <c r="J27" s="9" t="s">
        <v>54</v>
      </c>
      <c r="K27" s="15">
        <v>38244.347778131982</v>
      </c>
      <c r="L27" s="16">
        <v>30.124397595629905</v>
      </c>
      <c r="M27" s="9" t="s">
        <v>1618</v>
      </c>
      <c r="N27" s="9">
        <v>2022</v>
      </c>
      <c r="O27" s="9" t="s">
        <v>1619</v>
      </c>
      <c r="P27" s="9" t="s">
        <v>1619</v>
      </c>
      <c r="Q27" s="9">
        <v>2041</v>
      </c>
      <c r="R27" s="9" t="s">
        <v>32</v>
      </c>
      <c r="S27" s="17">
        <v>21.905071673431152</v>
      </c>
      <c r="T27" s="9">
        <v>2041</v>
      </c>
      <c r="U27" s="9" t="s">
        <v>27</v>
      </c>
      <c r="V27" s="9" t="s">
        <v>1620</v>
      </c>
      <c r="W27" s="9" t="s">
        <v>1621</v>
      </c>
      <c r="Y27" s="10" t="s">
        <v>1622</v>
      </c>
    </row>
    <row r="28" spans="1:25" ht="72">
      <c r="A28" s="9" t="s">
        <v>1615</v>
      </c>
      <c r="B28" s="9" t="s">
        <v>70</v>
      </c>
      <c r="C28" s="9" t="s">
        <v>252</v>
      </c>
      <c r="D28" s="9" t="s">
        <v>27</v>
      </c>
      <c r="E28" s="9" t="s">
        <v>480</v>
      </c>
      <c r="F28" s="9" t="s">
        <v>480</v>
      </c>
      <c r="G28" s="9" t="s">
        <v>1141</v>
      </c>
      <c r="H28" s="9" t="s">
        <v>1616</v>
      </c>
      <c r="I28" s="9" t="s">
        <v>1617</v>
      </c>
      <c r="J28" s="9" t="s">
        <v>54</v>
      </c>
      <c r="K28" s="15">
        <v>12105.541425383097</v>
      </c>
      <c r="L28" s="16">
        <v>9.9454935633933754</v>
      </c>
      <c r="M28" s="9" t="s">
        <v>1618</v>
      </c>
      <c r="N28" s="9">
        <v>2022</v>
      </c>
      <c r="O28" s="9" t="s">
        <v>1619</v>
      </c>
      <c r="P28" s="9" t="s">
        <v>1619</v>
      </c>
      <c r="Q28" s="9">
        <v>2041</v>
      </c>
      <c r="R28" s="9" t="s">
        <v>32</v>
      </c>
      <c r="S28" s="17">
        <v>11.406987399505779</v>
      </c>
      <c r="T28" s="9">
        <v>2041</v>
      </c>
      <c r="U28" s="9" t="s">
        <v>27</v>
      </c>
      <c r="V28" s="9" t="s">
        <v>1620</v>
      </c>
      <c r="W28" s="9" t="s">
        <v>1621</v>
      </c>
      <c r="Y28" s="10" t="s">
        <v>1622</v>
      </c>
    </row>
    <row r="29" spans="1:25" ht="72">
      <c r="A29" s="9" t="s">
        <v>1615</v>
      </c>
      <c r="B29" s="9" t="s">
        <v>70</v>
      </c>
      <c r="C29" s="9" t="s">
        <v>346</v>
      </c>
      <c r="D29" s="9" t="s">
        <v>27</v>
      </c>
      <c r="E29" s="9" t="s">
        <v>1153</v>
      </c>
      <c r="F29" s="9" t="s">
        <v>1153</v>
      </c>
      <c r="G29" s="9" t="s">
        <v>1141</v>
      </c>
      <c r="H29" s="9" t="s">
        <v>1616</v>
      </c>
      <c r="I29" s="9" t="s">
        <v>1617</v>
      </c>
      <c r="J29" s="9" t="s">
        <v>54</v>
      </c>
      <c r="K29" s="15">
        <v>14638.488735709416</v>
      </c>
      <c r="L29" s="16">
        <v>10.839227183668287</v>
      </c>
      <c r="M29" s="9" t="s">
        <v>1618</v>
      </c>
      <c r="N29" s="9">
        <v>2022</v>
      </c>
      <c r="O29" s="9" t="s">
        <v>1619</v>
      </c>
      <c r="P29" s="9" t="s">
        <v>1619</v>
      </c>
      <c r="Q29" s="9">
        <v>2041</v>
      </c>
      <c r="R29" s="9" t="s">
        <v>32</v>
      </c>
      <c r="S29" s="17">
        <v>7.2106546054251996</v>
      </c>
      <c r="T29" s="9">
        <v>2041</v>
      </c>
      <c r="U29" s="9" t="s">
        <v>27</v>
      </c>
      <c r="V29" s="9" t="s">
        <v>1620</v>
      </c>
      <c r="W29" s="9" t="s">
        <v>1621</v>
      </c>
      <c r="Y29" s="10" t="s">
        <v>1622</v>
      </c>
    </row>
    <row r="30" spans="1:25" ht="72">
      <c r="A30" s="9" t="s">
        <v>1615</v>
      </c>
      <c r="B30" s="9" t="s">
        <v>70</v>
      </c>
      <c r="C30" s="9" t="s">
        <v>402</v>
      </c>
      <c r="D30" s="9" t="s">
        <v>27</v>
      </c>
      <c r="E30" s="9" t="s">
        <v>1154</v>
      </c>
      <c r="F30" s="9" t="s">
        <v>1154</v>
      </c>
      <c r="G30" s="9" t="s">
        <v>1141</v>
      </c>
      <c r="H30" s="9" t="s">
        <v>1616</v>
      </c>
      <c r="I30" s="9" t="s">
        <v>1617</v>
      </c>
      <c r="J30" s="9" t="s">
        <v>54</v>
      </c>
      <c r="K30" s="15">
        <v>134009.90168814675</v>
      </c>
      <c r="L30" s="16">
        <v>139.43837912820757</v>
      </c>
      <c r="M30" s="9" t="s">
        <v>1618</v>
      </c>
      <c r="N30" s="9">
        <v>2022</v>
      </c>
      <c r="O30" s="9" t="s">
        <v>1619</v>
      </c>
      <c r="P30" s="9" t="s">
        <v>1619</v>
      </c>
      <c r="Q30" s="9">
        <v>2041</v>
      </c>
      <c r="R30" s="9" t="s">
        <v>32</v>
      </c>
      <c r="S30" s="17">
        <v>64.497038805454224</v>
      </c>
      <c r="T30" s="9">
        <v>2041</v>
      </c>
      <c r="U30" s="9" t="s">
        <v>27</v>
      </c>
      <c r="V30" s="9" t="s">
        <v>1620</v>
      </c>
      <c r="W30" s="9" t="s">
        <v>1621</v>
      </c>
      <c r="Y30" s="10" t="s">
        <v>1622</v>
      </c>
    </row>
    <row r="31" spans="1:25" ht="72">
      <c r="A31" s="9" t="s">
        <v>1615</v>
      </c>
      <c r="B31" s="9" t="s">
        <v>70</v>
      </c>
      <c r="C31" s="9" t="s">
        <v>458</v>
      </c>
      <c r="D31" s="9" t="s">
        <v>27</v>
      </c>
      <c r="E31" s="9" t="s">
        <v>1155</v>
      </c>
      <c r="F31" s="9" t="s">
        <v>1155</v>
      </c>
      <c r="G31" s="9" t="s">
        <v>1141</v>
      </c>
      <c r="H31" s="9" t="s">
        <v>1616</v>
      </c>
      <c r="I31" s="9" t="s">
        <v>1617</v>
      </c>
      <c r="J31" s="9" t="s">
        <v>54</v>
      </c>
      <c r="K31" s="15">
        <v>33887.343290398057</v>
      </c>
      <c r="L31" s="16">
        <v>26.70305005153925</v>
      </c>
      <c r="M31" s="9" t="s">
        <v>1618</v>
      </c>
      <c r="N31" s="9">
        <v>2022</v>
      </c>
      <c r="O31" s="9" t="s">
        <v>1619</v>
      </c>
      <c r="P31" s="9" t="s">
        <v>1619</v>
      </c>
      <c r="Q31" s="9">
        <v>2041</v>
      </c>
      <c r="R31" s="9" t="s">
        <v>32</v>
      </c>
      <c r="S31" s="17">
        <v>14.17093580997709</v>
      </c>
      <c r="T31" s="9">
        <v>2041</v>
      </c>
      <c r="U31" s="9" t="s">
        <v>27</v>
      </c>
      <c r="V31" s="9" t="s">
        <v>1620</v>
      </c>
      <c r="W31" s="9" t="s">
        <v>1621</v>
      </c>
      <c r="Y31" s="10" t="s">
        <v>1622</v>
      </c>
    </row>
    <row r="32" spans="1:25" ht="72">
      <c r="A32" s="9" t="s">
        <v>1615</v>
      </c>
      <c r="B32" s="9" t="s">
        <v>70</v>
      </c>
      <c r="C32" s="9" t="s">
        <v>298</v>
      </c>
      <c r="D32" s="9" t="s">
        <v>27</v>
      </c>
      <c r="E32" s="9" t="s">
        <v>1156</v>
      </c>
      <c r="F32" s="9" t="s">
        <v>1156</v>
      </c>
      <c r="G32" s="9" t="s">
        <v>1141</v>
      </c>
      <c r="H32" s="9" t="s">
        <v>1616</v>
      </c>
      <c r="I32" s="9" t="s">
        <v>1617</v>
      </c>
      <c r="J32" s="9" t="s">
        <v>54</v>
      </c>
      <c r="K32" s="15">
        <v>19271.175013309181</v>
      </c>
      <c r="L32" s="16">
        <v>10.421544543330532</v>
      </c>
      <c r="M32" s="9" t="s">
        <v>1618</v>
      </c>
      <c r="N32" s="9">
        <v>2022</v>
      </c>
      <c r="O32" s="9" t="s">
        <v>1619</v>
      </c>
      <c r="P32" s="9" t="s">
        <v>1619</v>
      </c>
      <c r="Q32" s="9">
        <v>2041</v>
      </c>
      <c r="R32" s="9" t="s">
        <v>32</v>
      </c>
      <c r="S32" s="17">
        <v>11.596690889540099</v>
      </c>
      <c r="T32" s="9">
        <v>2041</v>
      </c>
      <c r="U32" s="9" t="s">
        <v>27</v>
      </c>
      <c r="V32" s="9" t="s">
        <v>1620</v>
      </c>
      <c r="W32" s="9" t="s">
        <v>1621</v>
      </c>
      <c r="Y32" s="10" t="s">
        <v>1622</v>
      </c>
    </row>
    <row r="33" spans="1:25" ht="72">
      <c r="A33" s="9" t="s">
        <v>1615</v>
      </c>
      <c r="B33" s="9" t="s">
        <v>70</v>
      </c>
      <c r="C33" s="9" t="s">
        <v>234</v>
      </c>
      <c r="D33" s="9" t="s">
        <v>27</v>
      </c>
      <c r="E33" s="9" t="s">
        <v>1157</v>
      </c>
      <c r="F33" s="9" t="s">
        <v>1157</v>
      </c>
      <c r="G33" s="9" t="s">
        <v>1141</v>
      </c>
      <c r="H33" s="9" t="s">
        <v>1616</v>
      </c>
      <c r="I33" s="9" t="s">
        <v>1617</v>
      </c>
      <c r="J33" s="9" t="s">
        <v>54</v>
      </c>
      <c r="K33" s="15">
        <v>34294.491902483351</v>
      </c>
      <c r="L33" s="16">
        <v>24.937340256589348</v>
      </c>
      <c r="M33" s="9" t="s">
        <v>1618</v>
      </c>
      <c r="N33" s="9">
        <v>2022</v>
      </c>
      <c r="O33" s="9" t="s">
        <v>1619</v>
      </c>
      <c r="P33" s="9" t="s">
        <v>1619</v>
      </c>
      <c r="Q33" s="9">
        <v>2041</v>
      </c>
      <c r="R33" s="9" t="s">
        <v>32</v>
      </c>
      <c r="S33" s="17">
        <v>15.398508481769127</v>
      </c>
      <c r="T33" s="9">
        <v>2041</v>
      </c>
      <c r="U33" s="9" t="s">
        <v>27</v>
      </c>
      <c r="V33" s="9" t="s">
        <v>1620</v>
      </c>
      <c r="W33" s="9" t="s">
        <v>1621</v>
      </c>
      <c r="Y33" s="10" t="s">
        <v>1622</v>
      </c>
    </row>
    <row r="34" spans="1:25" ht="72">
      <c r="A34" s="9" t="s">
        <v>1615</v>
      </c>
      <c r="B34" s="9" t="s">
        <v>70</v>
      </c>
      <c r="C34" s="9" t="s">
        <v>323</v>
      </c>
      <c r="D34" s="9" t="s">
        <v>27</v>
      </c>
      <c r="E34" s="9" t="s">
        <v>1158</v>
      </c>
      <c r="F34" s="9" t="s">
        <v>1158</v>
      </c>
      <c r="G34" s="9" t="s">
        <v>1141</v>
      </c>
      <c r="H34" s="9" t="s">
        <v>1616</v>
      </c>
      <c r="I34" s="9" t="s">
        <v>1617</v>
      </c>
      <c r="J34" s="9" t="s">
        <v>54</v>
      </c>
      <c r="K34" s="15">
        <v>24548.390005169287</v>
      </c>
      <c r="L34" s="16">
        <v>17.170511146407762</v>
      </c>
      <c r="M34" s="9" t="s">
        <v>1618</v>
      </c>
      <c r="N34" s="9">
        <v>2022</v>
      </c>
      <c r="O34" s="9" t="s">
        <v>1619</v>
      </c>
      <c r="P34" s="9" t="s">
        <v>1619</v>
      </c>
      <c r="Q34" s="9">
        <v>2041</v>
      </c>
      <c r="R34" s="9" t="s">
        <v>32</v>
      </c>
      <c r="S34" s="17">
        <v>17.381357659737947</v>
      </c>
      <c r="T34" s="9">
        <v>2041</v>
      </c>
      <c r="U34" s="9" t="s">
        <v>27</v>
      </c>
      <c r="V34" s="9" t="s">
        <v>1620</v>
      </c>
      <c r="W34" s="9" t="s">
        <v>1621</v>
      </c>
      <c r="Y34" s="10" t="s">
        <v>1622</v>
      </c>
    </row>
    <row r="35" spans="1:25" ht="72">
      <c r="A35" s="9" t="s">
        <v>1615</v>
      </c>
      <c r="B35" s="9" t="s">
        <v>70</v>
      </c>
      <c r="C35" s="9" t="s">
        <v>316</v>
      </c>
      <c r="D35" s="9" t="s">
        <v>27</v>
      </c>
      <c r="E35" s="9" t="s">
        <v>482</v>
      </c>
      <c r="F35" s="9" t="s">
        <v>482</v>
      </c>
      <c r="G35" s="9" t="s">
        <v>1141</v>
      </c>
      <c r="H35" s="9" t="s">
        <v>1616</v>
      </c>
      <c r="I35" s="9" t="s">
        <v>1617</v>
      </c>
      <c r="J35" s="9" t="s">
        <v>54</v>
      </c>
      <c r="K35" s="15">
        <v>8027.3106626439194</v>
      </c>
      <c r="L35" s="16">
        <v>6.2820323390562445</v>
      </c>
      <c r="M35" s="9" t="s">
        <v>1618</v>
      </c>
      <c r="N35" s="9">
        <v>2022</v>
      </c>
      <c r="O35" s="9" t="s">
        <v>1619</v>
      </c>
      <c r="P35" s="9" t="s">
        <v>1619</v>
      </c>
      <c r="Q35" s="9">
        <v>2041</v>
      </c>
      <c r="R35" s="9" t="s">
        <v>32</v>
      </c>
      <c r="S35" s="17">
        <v>5.183063724559009</v>
      </c>
      <c r="T35" s="9">
        <v>2041</v>
      </c>
      <c r="U35" s="9" t="s">
        <v>27</v>
      </c>
      <c r="V35" s="9" t="s">
        <v>1620</v>
      </c>
      <c r="W35" s="9" t="s">
        <v>1621</v>
      </c>
      <c r="Y35" s="10" t="s">
        <v>1622</v>
      </c>
    </row>
    <row r="36" spans="1:25" ht="72">
      <c r="A36" s="9" t="s">
        <v>1615</v>
      </c>
      <c r="B36" s="9" t="s">
        <v>70</v>
      </c>
      <c r="C36" s="9" t="s">
        <v>241</v>
      </c>
      <c r="D36" s="9" t="s">
        <v>27</v>
      </c>
      <c r="E36" s="9" t="s">
        <v>1159</v>
      </c>
      <c r="F36" s="9" t="s">
        <v>1159</v>
      </c>
      <c r="G36" s="9" t="s">
        <v>1141</v>
      </c>
      <c r="H36" s="9" t="s">
        <v>1616</v>
      </c>
      <c r="I36" s="9" t="s">
        <v>1617</v>
      </c>
      <c r="J36" s="9" t="s">
        <v>54</v>
      </c>
      <c r="K36" s="15">
        <v>7094.9496277102608</v>
      </c>
      <c r="L36" s="16">
        <v>6.3063647415861439</v>
      </c>
      <c r="M36" s="9" t="s">
        <v>1618</v>
      </c>
      <c r="N36" s="9">
        <v>2022</v>
      </c>
      <c r="O36" s="9" t="s">
        <v>1619</v>
      </c>
      <c r="P36" s="9" t="s">
        <v>1619</v>
      </c>
      <c r="Q36" s="9">
        <v>2041</v>
      </c>
      <c r="R36" s="9" t="s">
        <v>32</v>
      </c>
      <c r="S36" s="17">
        <v>4.3734238166882555</v>
      </c>
      <c r="T36" s="9">
        <v>2041</v>
      </c>
      <c r="U36" s="9" t="s">
        <v>27</v>
      </c>
      <c r="V36" s="9" t="s">
        <v>1620</v>
      </c>
      <c r="W36" s="9" t="s">
        <v>1621</v>
      </c>
      <c r="Y36" s="10" t="s">
        <v>1622</v>
      </c>
    </row>
    <row r="37" spans="1:25" ht="72">
      <c r="A37" s="9" t="s">
        <v>1615</v>
      </c>
      <c r="B37" s="9" t="s">
        <v>70</v>
      </c>
      <c r="C37" s="9" t="s">
        <v>316</v>
      </c>
      <c r="D37" s="9" t="s">
        <v>27</v>
      </c>
      <c r="E37" s="9" t="s">
        <v>1160</v>
      </c>
      <c r="F37" s="9" t="s">
        <v>1160</v>
      </c>
      <c r="G37" s="9" t="s">
        <v>1141</v>
      </c>
      <c r="H37" s="9" t="s">
        <v>1616</v>
      </c>
      <c r="I37" s="9" t="s">
        <v>1617</v>
      </c>
      <c r="J37" s="9" t="s">
        <v>54</v>
      </c>
      <c r="K37" s="15">
        <v>7993.884686305697</v>
      </c>
      <c r="L37" s="16">
        <v>4.0455719139125579</v>
      </c>
      <c r="M37" s="9" t="s">
        <v>1618</v>
      </c>
      <c r="N37" s="9">
        <v>2022</v>
      </c>
      <c r="O37" s="9" t="s">
        <v>1619</v>
      </c>
      <c r="P37" s="9" t="s">
        <v>1619</v>
      </c>
      <c r="Q37" s="9">
        <v>2041</v>
      </c>
      <c r="R37" s="9" t="s">
        <v>32</v>
      </c>
      <c r="S37" s="17">
        <v>4.3536854667693943</v>
      </c>
      <c r="T37" s="9">
        <v>2041</v>
      </c>
      <c r="U37" s="9" t="s">
        <v>27</v>
      </c>
      <c r="V37" s="9" t="s">
        <v>1620</v>
      </c>
      <c r="W37" s="9" t="s">
        <v>1621</v>
      </c>
      <c r="Y37" s="10" t="s">
        <v>1622</v>
      </c>
    </row>
    <row r="38" spans="1:25" ht="72">
      <c r="A38" s="9" t="s">
        <v>1615</v>
      </c>
      <c r="B38" s="9" t="s">
        <v>70</v>
      </c>
      <c r="C38" s="9" t="s">
        <v>298</v>
      </c>
      <c r="D38" s="9" t="s">
        <v>27</v>
      </c>
      <c r="E38" s="9" t="s">
        <v>484</v>
      </c>
      <c r="F38" s="9" t="s">
        <v>484</v>
      </c>
      <c r="G38" s="9" t="s">
        <v>1141</v>
      </c>
      <c r="H38" s="9" t="s">
        <v>1616</v>
      </c>
      <c r="I38" s="9" t="s">
        <v>1617</v>
      </c>
      <c r="J38" s="9" t="s">
        <v>54</v>
      </c>
      <c r="K38" s="15">
        <v>92105.745452199713</v>
      </c>
      <c r="L38" s="16">
        <v>71.828472007196225</v>
      </c>
      <c r="M38" s="9" t="s">
        <v>1618</v>
      </c>
      <c r="N38" s="9">
        <v>2022</v>
      </c>
      <c r="O38" s="9" t="s">
        <v>1619</v>
      </c>
      <c r="P38" s="9" t="s">
        <v>1619</v>
      </c>
      <c r="Q38" s="9">
        <v>2041</v>
      </c>
      <c r="R38" s="9" t="s">
        <v>32</v>
      </c>
      <c r="S38" s="17">
        <v>61.708722199230031</v>
      </c>
      <c r="T38" s="9">
        <v>2041</v>
      </c>
      <c r="U38" s="9" t="s">
        <v>27</v>
      </c>
      <c r="V38" s="9" t="s">
        <v>1620</v>
      </c>
      <c r="W38" s="9" t="s">
        <v>1621</v>
      </c>
      <c r="Y38" s="10" t="s">
        <v>1622</v>
      </c>
    </row>
    <row r="39" spans="1:25" ht="72">
      <c r="A39" s="9" t="s">
        <v>1615</v>
      </c>
      <c r="B39" s="9" t="s">
        <v>70</v>
      </c>
      <c r="C39" s="9" t="s">
        <v>284</v>
      </c>
      <c r="D39" s="9" t="s">
        <v>27</v>
      </c>
      <c r="E39" s="9" t="s">
        <v>486</v>
      </c>
      <c r="F39" s="9" t="s">
        <v>486</v>
      </c>
      <c r="G39" s="9" t="s">
        <v>1141</v>
      </c>
      <c r="H39" s="9" t="s">
        <v>1616</v>
      </c>
      <c r="I39" s="9" t="s">
        <v>1617</v>
      </c>
      <c r="J39" s="9" t="s">
        <v>54</v>
      </c>
      <c r="K39" s="15">
        <v>362210.4835408511</v>
      </c>
      <c r="L39" s="16">
        <v>843.38794839285003</v>
      </c>
      <c r="M39" s="9" t="s">
        <v>1618</v>
      </c>
      <c r="N39" s="9">
        <v>2022</v>
      </c>
      <c r="O39" s="9" t="s">
        <v>1619</v>
      </c>
      <c r="P39" s="9" t="s">
        <v>1619</v>
      </c>
      <c r="Q39" s="9">
        <v>2041</v>
      </c>
      <c r="R39" s="9" t="s">
        <v>32</v>
      </c>
      <c r="S39" s="17">
        <v>161.54102011385882</v>
      </c>
      <c r="T39" s="9">
        <v>2041</v>
      </c>
      <c r="U39" s="9" t="s">
        <v>27</v>
      </c>
      <c r="V39" s="9" t="s">
        <v>1620</v>
      </c>
      <c r="W39" s="9" t="s">
        <v>1621</v>
      </c>
      <c r="Y39" s="10" t="s">
        <v>1622</v>
      </c>
    </row>
    <row r="40" spans="1:25" ht="72">
      <c r="A40" s="9" t="s">
        <v>1615</v>
      </c>
      <c r="B40" s="9" t="s">
        <v>70</v>
      </c>
      <c r="C40" s="9" t="s">
        <v>458</v>
      </c>
      <c r="D40" s="9" t="s">
        <v>27</v>
      </c>
      <c r="E40" s="9" t="s">
        <v>488</v>
      </c>
      <c r="F40" s="9" t="s">
        <v>488</v>
      </c>
      <c r="G40" s="9" t="s">
        <v>1141</v>
      </c>
      <c r="H40" s="9" t="s">
        <v>1616</v>
      </c>
      <c r="I40" s="9" t="s">
        <v>1617</v>
      </c>
      <c r="J40" s="9" t="s">
        <v>54</v>
      </c>
      <c r="K40" s="15">
        <v>7149.3923763133589</v>
      </c>
      <c r="L40" s="16">
        <v>5.1473636550588795</v>
      </c>
      <c r="M40" s="9" t="s">
        <v>1618</v>
      </c>
      <c r="N40" s="9">
        <v>2022</v>
      </c>
      <c r="O40" s="9" t="s">
        <v>1619</v>
      </c>
      <c r="P40" s="9" t="s">
        <v>1619</v>
      </c>
      <c r="Q40" s="9">
        <v>2041</v>
      </c>
      <c r="R40" s="9" t="s">
        <v>32</v>
      </c>
      <c r="S40" s="17">
        <v>2.1132255689322728</v>
      </c>
      <c r="T40" s="9">
        <v>2041</v>
      </c>
      <c r="U40" s="9" t="s">
        <v>27</v>
      </c>
      <c r="V40" s="9" t="s">
        <v>1620</v>
      </c>
      <c r="W40" s="9" t="s">
        <v>1621</v>
      </c>
      <c r="Y40" s="10" t="s">
        <v>1622</v>
      </c>
    </row>
    <row r="41" spans="1:25" ht="72">
      <c r="A41" s="9" t="s">
        <v>1615</v>
      </c>
      <c r="B41" s="9" t="s">
        <v>70</v>
      </c>
      <c r="C41" s="9" t="s">
        <v>346</v>
      </c>
      <c r="D41" s="9" t="s">
        <v>27</v>
      </c>
      <c r="E41" s="9" t="s">
        <v>1161</v>
      </c>
      <c r="F41" s="9" t="s">
        <v>1161</v>
      </c>
      <c r="G41" s="9" t="s">
        <v>1141</v>
      </c>
      <c r="H41" s="9" t="s">
        <v>1616</v>
      </c>
      <c r="I41" s="9" t="s">
        <v>1617</v>
      </c>
      <c r="J41" s="9" t="s">
        <v>54</v>
      </c>
      <c r="K41" s="15">
        <v>25671.802039323567</v>
      </c>
      <c r="L41" s="16">
        <v>16.490279775632068</v>
      </c>
      <c r="M41" s="9" t="s">
        <v>1618</v>
      </c>
      <c r="N41" s="9">
        <v>2022</v>
      </c>
      <c r="O41" s="9" t="s">
        <v>1619</v>
      </c>
      <c r="P41" s="9" t="s">
        <v>1619</v>
      </c>
      <c r="Q41" s="9">
        <v>2041</v>
      </c>
      <c r="R41" s="9" t="s">
        <v>32</v>
      </c>
      <c r="S41" s="17">
        <v>18.365434060274765</v>
      </c>
      <c r="T41" s="9">
        <v>2041</v>
      </c>
      <c r="U41" s="9" t="s">
        <v>27</v>
      </c>
      <c r="V41" s="9" t="s">
        <v>1620</v>
      </c>
      <c r="W41" s="9" t="s">
        <v>1621</v>
      </c>
      <c r="Y41" s="10" t="s">
        <v>1622</v>
      </c>
    </row>
    <row r="42" spans="1:25" ht="72">
      <c r="A42" s="9" t="s">
        <v>1615</v>
      </c>
      <c r="B42" s="9" t="s">
        <v>70</v>
      </c>
      <c r="C42" s="9" t="s">
        <v>330</v>
      </c>
      <c r="D42" s="9" t="s">
        <v>27</v>
      </c>
      <c r="E42" s="9" t="s">
        <v>1162</v>
      </c>
      <c r="F42" s="9" t="s">
        <v>1162</v>
      </c>
      <c r="G42" s="9" t="s">
        <v>1141</v>
      </c>
      <c r="H42" s="9" t="s">
        <v>1616</v>
      </c>
      <c r="I42" s="9" t="s">
        <v>1617</v>
      </c>
      <c r="J42" s="9" t="s">
        <v>54</v>
      </c>
      <c r="K42" s="15">
        <v>19918.758759236647</v>
      </c>
      <c r="L42" s="16">
        <v>19.802031743506365</v>
      </c>
      <c r="M42" s="9" t="s">
        <v>1618</v>
      </c>
      <c r="N42" s="9">
        <v>2022</v>
      </c>
      <c r="O42" s="9" t="s">
        <v>1619</v>
      </c>
      <c r="P42" s="9" t="s">
        <v>1619</v>
      </c>
      <c r="Q42" s="9">
        <v>2041</v>
      </c>
      <c r="R42" s="9" t="s">
        <v>32</v>
      </c>
      <c r="S42" s="17">
        <v>7.1598831854078622</v>
      </c>
      <c r="T42" s="9">
        <v>2041</v>
      </c>
      <c r="U42" s="9" t="s">
        <v>27</v>
      </c>
      <c r="V42" s="9" t="s">
        <v>1620</v>
      </c>
      <c r="W42" s="9" t="s">
        <v>1621</v>
      </c>
      <c r="Y42" s="10" t="s">
        <v>1622</v>
      </c>
    </row>
    <row r="43" spans="1:25" ht="72">
      <c r="A43" s="9" t="s">
        <v>1615</v>
      </c>
      <c r="B43" s="9" t="s">
        <v>70</v>
      </c>
      <c r="C43" s="9" t="s">
        <v>630</v>
      </c>
      <c r="D43" s="9" t="s">
        <v>27</v>
      </c>
      <c r="E43" s="9" t="s">
        <v>1163</v>
      </c>
      <c r="F43" s="9" t="s">
        <v>1163</v>
      </c>
      <c r="G43" s="9" t="s">
        <v>1141</v>
      </c>
      <c r="H43" s="9" t="s">
        <v>1616</v>
      </c>
      <c r="I43" s="9" t="s">
        <v>1617</v>
      </c>
      <c r="J43" s="9" t="s">
        <v>54</v>
      </c>
      <c r="K43" s="15">
        <v>10427.460277213591</v>
      </c>
      <c r="L43" s="16">
        <v>16.62836725734233</v>
      </c>
      <c r="M43" s="9" t="s">
        <v>1618</v>
      </c>
      <c r="N43" s="9">
        <v>2022</v>
      </c>
      <c r="O43" s="9" t="s">
        <v>1619</v>
      </c>
      <c r="P43" s="9" t="s">
        <v>1619</v>
      </c>
      <c r="Q43" s="9">
        <v>2041</v>
      </c>
      <c r="R43" s="9" t="s">
        <v>32</v>
      </c>
      <c r="S43" s="17">
        <v>5.9554263530122631</v>
      </c>
      <c r="T43" s="9">
        <v>2041</v>
      </c>
      <c r="U43" s="9" t="s">
        <v>27</v>
      </c>
      <c r="V43" s="9" t="s">
        <v>1620</v>
      </c>
      <c r="W43" s="9" t="s">
        <v>1621</v>
      </c>
      <c r="Y43" s="10" t="s">
        <v>1622</v>
      </c>
    </row>
    <row r="44" spans="1:25" ht="72">
      <c r="A44" s="9" t="s">
        <v>1615</v>
      </c>
      <c r="B44" s="9" t="s">
        <v>70</v>
      </c>
      <c r="C44" s="9" t="s">
        <v>273</v>
      </c>
      <c r="D44" s="9" t="s">
        <v>27</v>
      </c>
      <c r="E44" s="9" t="s">
        <v>946</v>
      </c>
      <c r="F44" s="9" t="s">
        <v>946</v>
      </c>
      <c r="G44" s="9" t="s">
        <v>1141</v>
      </c>
      <c r="H44" s="9" t="s">
        <v>1616</v>
      </c>
      <c r="I44" s="9" t="s">
        <v>1617</v>
      </c>
      <c r="J44" s="9" t="s">
        <v>54</v>
      </c>
      <c r="K44" s="15">
        <v>27781.057035875303</v>
      </c>
      <c r="L44" s="16">
        <v>20.04993584033263</v>
      </c>
      <c r="M44" s="9" t="s">
        <v>1618</v>
      </c>
      <c r="N44" s="9">
        <v>2022</v>
      </c>
      <c r="O44" s="9" t="s">
        <v>1619</v>
      </c>
      <c r="P44" s="9" t="s">
        <v>1619</v>
      </c>
      <c r="Q44" s="9">
        <v>2041</v>
      </c>
      <c r="R44" s="9" t="s">
        <v>32</v>
      </c>
      <c r="S44" s="17">
        <v>11.937536082015162</v>
      </c>
      <c r="T44" s="9">
        <v>2041</v>
      </c>
      <c r="U44" s="9" t="s">
        <v>27</v>
      </c>
      <c r="V44" s="9" t="s">
        <v>1620</v>
      </c>
      <c r="W44" s="9" t="s">
        <v>1621</v>
      </c>
      <c r="Y44" s="10" t="s">
        <v>1622</v>
      </c>
    </row>
    <row r="45" spans="1:25" ht="72">
      <c r="A45" s="9" t="s">
        <v>1615</v>
      </c>
      <c r="B45" s="9" t="s">
        <v>70</v>
      </c>
      <c r="C45" s="9" t="s">
        <v>112</v>
      </c>
      <c r="D45" s="9" t="s">
        <v>27</v>
      </c>
      <c r="E45" s="9" t="s">
        <v>490</v>
      </c>
      <c r="F45" s="9" t="s">
        <v>490</v>
      </c>
      <c r="G45" s="9" t="s">
        <v>1141</v>
      </c>
      <c r="H45" s="9" t="s">
        <v>1616</v>
      </c>
      <c r="I45" s="9" t="s">
        <v>1617</v>
      </c>
      <c r="J45" s="9" t="s">
        <v>54</v>
      </c>
      <c r="K45" s="15">
        <v>347373.18638439354</v>
      </c>
      <c r="L45" s="16">
        <v>335.8803277764477</v>
      </c>
      <c r="M45" s="9" t="s">
        <v>1618</v>
      </c>
      <c r="N45" s="9">
        <v>2022</v>
      </c>
      <c r="O45" s="9" t="s">
        <v>1619</v>
      </c>
      <c r="P45" s="9" t="s">
        <v>1619</v>
      </c>
      <c r="Q45" s="9">
        <v>2041</v>
      </c>
      <c r="R45" s="9" t="s">
        <v>32</v>
      </c>
      <c r="S45" s="17">
        <v>172.74603830589498</v>
      </c>
      <c r="T45" s="9">
        <v>2041</v>
      </c>
      <c r="U45" s="9" t="s">
        <v>27</v>
      </c>
      <c r="V45" s="9" t="s">
        <v>1620</v>
      </c>
      <c r="W45" s="9" t="s">
        <v>1621</v>
      </c>
      <c r="Y45" s="10" t="s">
        <v>1622</v>
      </c>
    </row>
    <row r="46" spans="1:25" ht="72">
      <c r="A46" s="9" t="s">
        <v>1615</v>
      </c>
      <c r="B46" s="9" t="s">
        <v>70</v>
      </c>
      <c r="C46" s="9" t="s">
        <v>402</v>
      </c>
      <c r="D46" s="9" t="s">
        <v>27</v>
      </c>
      <c r="E46" s="9" t="s">
        <v>1164</v>
      </c>
      <c r="F46" s="9" t="s">
        <v>1164</v>
      </c>
      <c r="G46" s="9" t="s">
        <v>1141</v>
      </c>
      <c r="H46" s="9" t="s">
        <v>1616</v>
      </c>
      <c r="I46" s="9" t="s">
        <v>1617</v>
      </c>
      <c r="J46" s="9" t="s">
        <v>54</v>
      </c>
      <c r="K46" s="15">
        <v>31068.21994632198</v>
      </c>
      <c r="L46" s="16">
        <v>26.559619595980163</v>
      </c>
      <c r="M46" s="9" t="s">
        <v>1618</v>
      </c>
      <c r="N46" s="9">
        <v>2022</v>
      </c>
      <c r="O46" s="9" t="s">
        <v>1619</v>
      </c>
      <c r="P46" s="9" t="s">
        <v>1619</v>
      </c>
      <c r="Q46" s="9">
        <v>2041</v>
      </c>
      <c r="R46" s="9" t="s">
        <v>32</v>
      </c>
      <c r="S46" s="17">
        <v>11.829523992366292</v>
      </c>
      <c r="T46" s="9">
        <v>2041</v>
      </c>
      <c r="U46" s="9" t="s">
        <v>27</v>
      </c>
      <c r="V46" s="9" t="s">
        <v>1620</v>
      </c>
      <c r="W46" s="9" t="s">
        <v>1621</v>
      </c>
      <c r="Y46" s="10" t="s">
        <v>1622</v>
      </c>
    </row>
    <row r="47" spans="1:25" ht="72">
      <c r="A47" s="9" t="s">
        <v>1615</v>
      </c>
      <c r="B47" s="9" t="s">
        <v>70</v>
      </c>
      <c r="C47" s="9" t="s">
        <v>229</v>
      </c>
      <c r="D47" s="9" t="s">
        <v>27</v>
      </c>
      <c r="E47" s="9" t="s">
        <v>231</v>
      </c>
      <c r="F47" s="9" t="s">
        <v>231</v>
      </c>
      <c r="G47" s="9" t="s">
        <v>1141</v>
      </c>
      <c r="H47" s="9" t="s">
        <v>1616</v>
      </c>
      <c r="I47" s="9" t="s">
        <v>1617</v>
      </c>
      <c r="J47" s="9" t="s">
        <v>54</v>
      </c>
      <c r="K47" s="15">
        <v>137620.24966939492</v>
      </c>
      <c r="L47" s="16">
        <v>142.22816745066106</v>
      </c>
      <c r="M47" s="9" t="s">
        <v>1618</v>
      </c>
      <c r="N47" s="9">
        <v>2022</v>
      </c>
      <c r="O47" s="9" t="s">
        <v>1619</v>
      </c>
      <c r="P47" s="9" t="s">
        <v>1619</v>
      </c>
      <c r="Q47" s="9">
        <v>2041</v>
      </c>
      <c r="R47" s="9" t="s">
        <v>32</v>
      </c>
      <c r="S47" s="17">
        <v>62.321981935930523</v>
      </c>
      <c r="T47" s="9">
        <v>2041</v>
      </c>
      <c r="U47" s="9" t="s">
        <v>27</v>
      </c>
      <c r="V47" s="9" t="s">
        <v>1620</v>
      </c>
      <c r="W47" s="9" t="s">
        <v>1621</v>
      </c>
      <c r="Y47" s="10" t="s">
        <v>1622</v>
      </c>
    </row>
    <row r="48" spans="1:25" ht="72">
      <c r="A48" s="9" t="s">
        <v>1615</v>
      </c>
      <c r="B48" s="9" t="s">
        <v>70</v>
      </c>
      <c r="C48" s="9" t="s">
        <v>270</v>
      </c>
      <c r="D48" s="9" t="s">
        <v>27</v>
      </c>
      <c r="E48" s="9" t="s">
        <v>492</v>
      </c>
      <c r="F48" s="9" t="s">
        <v>492</v>
      </c>
      <c r="G48" s="9" t="s">
        <v>1141</v>
      </c>
      <c r="H48" s="9" t="s">
        <v>1616</v>
      </c>
      <c r="I48" s="9" t="s">
        <v>1617</v>
      </c>
      <c r="J48" s="9" t="s">
        <v>54</v>
      </c>
      <c r="K48" s="15">
        <v>44839.483490655926</v>
      </c>
      <c r="L48" s="16">
        <v>34.810100336701737</v>
      </c>
      <c r="M48" s="9" t="s">
        <v>1618</v>
      </c>
      <c r="N48" s="9">
        <v>2022</v>
      </c>
      <c r="O48" s="9" t="s">
        <v>1619</v>
      </c>
      <c r="P48" s="9" t="s">
        <v>1619</v>
      </c>
      <c r="Q48" s="9">
        <v>2041</v>
      </c>
      <c r="R48" s="9" t="s">
        <v>32</v>
      </c>
      <c r="S48" s="17">
        <v>19.922595101736555</v>
      </c>
      <c r="T48" s="9">
        <v>2041</v>
      </c>
      <c r="U48" s="9" t="s">
        <v>27</v>
      </c>
      <c r="V48" s="9" t="s">
        <v>1620</v>
      </c>
      <c r="W48" s="9" t="s">
        <v>1621</v>
      </c>
      <c r="Y48" s="10" t="s">
        <v>1622</v>
      </c>
    </row>
    <row r="49" spans="1:25" ht="72">
      <c r="A49" s="9" t="s">
        <v>1615</v>
      </c>
      <c r="B49" s="9" t="s">
        <v>70</v>
      </c>
      <c r="C49" s="9" t="s">
        <v>316</v>
      </c>
      <c r="D49" s="9" t="s">
        <v>27</v>
      </c>
      <c r="E49" s="9" t="s">
        <v>1165</v>
      </c>
      <c r="F49" s="9" t="s">
        <v>1165</v>
      </c>
      <c r="G49" s="9" t="s">
        <v>1141</v>
      </c>
      <c r="H49" s="9" t="s">
        <v>1616</v>
      </c>
      <c r="I49" s="9" t="s">
        <v>1617</v>
      </c>
      <c r="J49" s="9" t="s">
        <v>54</v>
      </c>
      <c r="K49" s="15">
        <v>8969.9783926642485</v>
      </c>
      <c r="L49" s="16">
        <v>7.3888847550624313</v>
      </c>
      <c r="M49" s="9" t="s">
        <v>1618</v>
      </c>
      <c r="N49" s="9">
        <v>2022</v>
      </c>
      <c r="O49" s="9" t="s">
        <v>1619</v>
      </c>
      <c r="P49" s="9" t="s">
        <v>1619</v>
      </c>
      <c r="Q49" s="9">
        <v>2041</v>
      </c>
      <c r="R49" s="9" t="s">
        <v>32</v>
      </c>
      <c r="S49" s="17">
        <v>3.4660595306512603</v>
      </c>
      <c r="T49" s="9">
        <v>2041</v>
      </c>
      <c r="U49" s="9" t="s">
        <v>27</v>
      </c>
      <c r="V49" s="9" t="s">
        <v>1620</v>
      </c>
      <c r="W49" s="9" t="s">
        <v>1621</v>
      </c>
      <c r="Y49" s="10" t="s">
        <v>1622</v>
      </c>
    </row>
    <row r="50" spans="1:25" ht="72">
      <c r="A50" s="9" t="s">
        <v>1615</v>
      </c>
      <c r="B50" s="9" t="s">
        <v>70</v>
      </c>
      <c r="C50" s="9" t="s">
        <v>298</v>
      </c>
      <c r="D50" s="9" t="s">
        <v>27</v>
      </c>
      <c r="E50" s="9" t="s">
        <v>948</v>
      </c>
      <c r="F50" s="9" t="s">
        <v>948</v>
      </c>
      <c r="G50" s="9" t="s">
        <v>1141</v>
      </c>
      <c r="H50" s="9" t="s">
        <v>1616</v>
      </c>
      <c r="I50" s="9" t="s">
        <v>1617</v>
      </c>
      <c r="J50" s="9" t="s">
        <v>54</v>
      </c>
      <c r="K50" s="15">
        <v>14929.39165398267</v>
      </c>
      <c r="L50" s="16">
        <v>8.6458643765709624</v>
      </c>
      <c r="M50" s="9" t="s">
        <v>1618</v>
      </c>
      <c r="N50" s="9">
        <v>2022</v>
      </c>
      <c r="O50" s="9" t="s">
        <v>1619</v>
      </c>
      <c r="P50" s="9" t="s">
        <v>1619</v>
      </c>
      <c r="Q50" s="9">
        <v>2041</v>
      </c>
      <c r="R50" s="9" t="s">
        <v>32</v>
      </c>
      <c r="S50" s="17">
        <v>11.279149223978321</v>
      </c>
      <c r="T50" s="9">
        <v>2041</v>
      </c>
      <c r="U50" s="9" t="s">
        <v>27</v>
      </c>
      <c r="V50" s="9" t="s">
        <v>1620</v>
      </c>
      <c r="W50" s="9" t="s">
        <v>1621</v>
      </c>
      <c r="Y50" s="10" t="s">
        <v>1622</v>
      </c>
    </row>
    <row r="51" spans="1:25" ht="72">
      <c r="A51" s="9" t="s">
        <v>1615</v>
      </c>
      <c r="B51" s="9" t="s">
        <v>70</v>
      </c>
      <c r="C51" s="9" t="s">
        <v>884</v>
      </c>
      <c r="D51" s="9" t="s">
        <v>27</v>
      </c>
      <c r="E51" s="9" t="s">
        <v>1166</v>
      </c>
      <c r="F51" s="9" t="s">
        <v>1166</v>
      </c>
      <c r="G51" s="9" t="s">
        <v>1141</v>
      </c>
      <c r="H51" s="9" t="s">
        <v>1616</v>
      </c>
      <c r="I51" s="9" t="s">
        <v>1617</v>
      </c>
      <c r="J51" s="9" t="s">
        <v>54</v>
      </c>
      <c r="K51" s="15">
        <v>53127.936649356154</v>
      </c>
      <c r="L51" s="16">
        <v>43.108231486295196</v>
      </c>
      <c r="M51" s="9" t="s">
        <v>1618</v>
      </c>
      <c r="N51" s="9">
        <v>2022</v>
      </c>
      <c r="O51" s="9" t="s">
        <v>1619</v>
      </c>
      <c r="P51" s="9" t="s">
        <v>1619</v>
      </c>
      <c r="Q51" s="9">
        <v>2041</v>
      </c>
      <c r="R51" s="9" t="s">
        <v>32</v>
      </c>
      <c r="S51" s="17">
        <v>41.948965876439907</v>
      </c>
      <c r="T51" s="9">
        <v>2041</v>
      </c>
      <c r="U51" s="9" t="s">
        <v>27</v>
      </c>
      <c r="V51" s="9" t="s">
        <v>1620</v>
      </c>
      <c r="W51" s="9" t="s">
        <v>1621</v>
      </c>
      <c r="Y51" s="10" t="s">
        <v>1622</v>
      </c>
    </row>
    <row r="52" spans="1:25" ht="72">
      <c r="A52" s="9" t="s">
        <v>1615</v>
      </c>
      <c r="B52" s="9" t="s">
        <v>70</v>
      </c>
      <c r="C52" s="9" t="s">
        <v>316</v>
      </c>
      <c r="D52" s="9" t="s">
        <v>27</v>
      </c>
      <c r="E52" s="9" t="s">
        <v>494</v>
      </c>
      <c r="F52" s="9" t="s">
        <v>494</v>
      </c>
      <c r="G52" s="9" t="s">
        <v>1141</v>
      </c>
      <c r="H52" s="9" t="s">
        <v>1616</v>
      </c>
      <c r="I52" s="9" t="s">
        <v>1617</v>
      </c>
      <c r="J52" s="9" t="s">
        <v>54</v>
      </c>
      <c r="K52" s="15">
        <v>38178.990993771375</v>
      </c>
      <c r="L52" s="16">
        <v>33.767209475145378</v>
      </c>
      <c r="M52" s="9" t="s">
        <v>1618</v>
      </c>
      <c r="N52" s="9">
        <v>2022</v>
      </c>
      <c r="O52" s="9" t="s">
        <v>1619</v>
      </c>
      <c r="P52" s="9" t="s">
        <v>1619</v>
      </c>
      <c r="Q52" s="9">
        <v>2041</v>
      </c>
      <c r="R52" s="9" t="s">
        <v>32</v>
      </c>
      <c r="S52" s="17">
        <v>15.132736341163687</v>
      </c>
      <c r="T52" s="9">
        <v>2041</v>
      </c>
      <c r="U52" s="9" t="s">
        <v>27</v>
      </c>
      <c r="V52" s="9" t="s">
        <v>1620</v>
      </c>
      <c r="W52" s="9" t="s">
        <v>1621</v>
      </c>
      <c r="Y52" s="10" t="s">
        <v>1622</v>
      </c>
    </row>
    <row r="53" spans="1:25" ht="72">
      <c r="A53" s="9" t="s">
        <v>1615</v>
      </c>
      <c r="B53" s="9" t="s">
        <v>70</v>
      </c>
      <c r="C53" s="9" t="s">
        <v>352</v>
      </c>
      <c r="D53" s="9" t="s">
        <v>27</v>
      </c>
      <c r="E53" s="9" t="s">
        <v>1167</v>
      </c>
      <c r="F53" s="9" t="s">
        <v>1167</v>
      </c>
      <c r="G53" s="9" t="s">
        <v>1141</v>
      </c>
      <c r="H53" s="9" t="s">
        <v>1616</v>
      </c>
      <c r="I53" s="9" t="s">
        <v>1617</v>
      </c>
      <c r="J53" s="9" t="s">
        <v>54</v>
      </c>
      <c r="K53" s="15">
        <v>31014.140326420806</v>
      </c>
      <c r="L53" s="16">
        <v>21.374295970247509</v>
      </c>
      <c r="M53" s="9" t="s">
        <v>1618</v>
      </c>
      <c r="N53" s="9">
        <v>2022</v>
      </c>
      <c r="O53" s="9" t="s">
        <v>1619</v>
      </c>
      <c r="P53" s="9" t="s">
        <v>1619</v>
      </c>
      <c r="Q53" s="9">
        <v>2041</v>
      </c>
      <c r="R53" s="9" t="s">
        <v>32</v>
      </c>
      <c r="S53" s="17">
        <v>18.19548135578415</v>
      </c>
      <c r="T53" s="9">
        <v>2041</v>
      </c>
      <c r="U53" s="9" t="s">
        <v>27</v>
      </c>
      <c r="V53" s="9" t="s">
        <v>1620</v>
      </c>
      <c r="W53" s="9" t="s">
        <v>1621</v>
      </c>
      <c r="Y53" s="10" t="s">
        <v>1622</v>
      </c>
    </row>
    <row r="54" spans="1:25" ht="72">
      <c r="A54" s="9" t="s">
        <v>1615</v>
      </c>
      <c r="B54" s="9" t="s">
        <v>70</v>
      </c>
      <c r="C54" s="9" t="s">
        <v>241</v>
      </c>
      <c r="D54" s="9" t="s">
        <v>27</v>
      </c>
      <c r="E54" s="9" t="s">
        <v>1168</v>
      </c>
      <c r="F54" s="9" t="s">
        <v>1168</v>
      </c>
      <c r="G54" s="9" t="s">
        <v>1141</v>
      </c>
      <c r="H54" s="9" t="s">
        <v>1616</v>
      </c>
      <c r="I54" s="9" t="s">
        <v>1617</v>
      </c>
      <c r="J54" s="9" t="s">
        <v>54</v>
      </c>
      <c r="K54" s="15">
        <v>11857.052421383722</v>
      </c>
      <c r="L54" s="16">
        <v>9.4050314802035473</v>
      </c>
      <c r="M54" s="9" t="s">
        <v>1618</v>
      </c>
      <c r="N54" s="9">
        <v>2022</v>
      </c>
      <c r="O54" s="9" t="s">
        <v>1619</v>
      </c>
      <c r="P54" s="9" t="s">
        <v>1619</v>
      </c>
      <c r="Q54" s="9">
        <v>2041</v>
      </c>
      <c r="R54" s="9" t="s">
        <v>32</v>
      </c>
      <c r="S54" s="17">
        <v>9.4657514470735897</v>
      </c>
      <c r="T54" s="9">
        <v>2041</v>
      </c>
      <c r="U54" s="9" t="s">
        <v>27</v>
      </c>
      <c r="V54" s="9" t="s">
        <v>1620</v>
      </c>
      <c r="W54" s="9" t="s">
        <v>1621</v>
      </c>
      <c r="Y54" s="10" t="s">
        <v>1622</v>
      </c>
    </row>
    <row r="55" spans="1:25" ht="72">
      <c r="A55" s="9" t="s">
        <v>1615</v>
      </c>
      <c r="B55" s="9" t="s">
        <v>70</v>
      </c>
      <c r="C55" s="9" t="s">
        <v>276</v>
      </c>
      <c r="D55" s="9" t="s">
        <v>27</v>
      </c>
      <c r="E55" s="9" t="s">
        <v>1169</v>
      </c>
      <c r="F55" s="9" t="s">
        <v>1169</v>
      </c>
      <c r="G55" s="9" t="s">
        <v>1141</v>
      </c>
      <c r="H55" s="9" t="s">
        <v>1616</v>
      </c>
      <c r="I55" s="9" t="s">
        <v>1617</v>
      </c>
      <c r="J55" s="9" t="s">
        <v>54</v>
      </c>
      <c r="K55" s="15">
        <v>49794.992737767847</v>
      </c>
      <c r="L55" s="16">
        <v>45.840263036788755</v>
      </c>
      <c r="M55" s="9" t="s">
        <v>1618</v>
      </c>
      <c r="N55" s="9">
        <v>2022</v>
      </c>
      <c r="O55" s="9" t="s">
        <v>1619</v>
      </c>
      <c r="P55" s="9" t="s">
        <v>1619</v>
      </c>
      <c r="Q55" s="9">
        <v>2041</v>
      </c>
      <c r="R55" s="9" t="s">
        <v>32</v>
      </c>
      <c r="S55" s="17">
        <v>23.814769426117866</v>
      </c>
      <c r="T55" s="9">
        <v>2041</v>
      </c>
      <c r="U55" s="9" t="s">
        <v>27</v>
      </c>
      <c r="V55" s="9" t="s">
        <v>1620</v>
      </c>
      <c r="W55" s="9" t="s">
        <v>1621</v>
      </c>
      <c r="Y55" s="10" t="s">
        <v>1622</v>
      </c>
    </row>
    <row r="56" spans="1:25" ht="72">
      <c r="A56" s="9" t="s">
        <v>1615</v>
      </c>
      <c r="B56" s="9" t="s">
        <v>70</v>
      </c>
      <c r="C56" s="9" t="s">
        <v>241</v>
      </c>
      <c r="D56" s="9" t="s">
        <v>27</v>
      </c>
      <c r="E56" s="9" t="s">
        <v>496</v>
      </c>
      <c r="F56" s="9" t="s">
        <v>496</v>
      </c>
      <c r="G56" s="9" t="s">
        <v>1141</v>
      </c>
      <c r="H56" s="9" t="s">
        <v>1616</v>
      </c>
      <c r="I56" s="9" t="s">
        <v>1617</v>
      </c>
      <c r="J56" s="9" t="s">
        <v>54</v>
      </c>
      <c r="K56" s="15">
        <v>25765.617428596746</v>
      </c>
      <c r="L56" s="16">
        <v>25.301833004872613</v>
      </c>
      <c r="M56" s="9" t="s">
        <v>1618</v>
      </c>
      <c r="N56" s="9">
        <v>2022</v>
      </c>
      <c r="O56" s="9" t="s">
        <v>1619</v>
      </c>
      <c r="P56" s="9" t="s">
        <v>1619</v>
      </c>
      <c r="Q56" s="9">
        <v>2041</v>
      </c>
      <c r="R56" s="9" t="s">
        <v>32</v>
      </c>
      <c r="S56" s="17">
        <v>12.285539789695957</v>
      </c>
      <c r="T56" s="9">
        <v>2041</v>
      </c>
      <c r="U56" s="9" t="s">
        <v>27</v>
      </c>
      <c r="V56" s="9" t="s">
        <v>1620</v>
      </c>
      <c r="W56" s="9" t="s">
        <v>1621</v>
      </c>
      <c r="Y56" s="10" t="s">
        <v>1622</v>
      </c>
    </row>
    <row r="57" spans="1:25" ht="72">
      <c r="A57" s="9" t="s">
        <v>1615</v>
      </c>
      <c r="B57" s="9" t="s">
        <v>70</v>
      </c>
      <c r="C57" s="9" t="s">
        <v>229</v>
      </c>
      <c r="D57" s="9" t="s">
        <v>27</v>
      </c>
      <c r="E57" s="9" t="s">
        <v>1170</v>
      </c>
      <c r="F57" s="9" t="s">
        <v>1170</v>
      </c>
      <c r="G57" s="9" t="s">
        <v>1141</v>
      </c>
      <c r="H57" s="9" t="s">
        <v>1616</v>
      </c>
      <c r="I57" s="9" t="s">
        <v>1617</v>
      </c>
      <c r="J57" s="9" t="s">
        <v>54</v>
      </c>
      <c r="K57" s="15">
        <v>73369.029626986245</v>
      </c>
      <c r="L57" s="16">
        <v>73.834697880261828</v>
      </c>
      <c r="M57" s="9" t="s">
        <v>1618</v>
      </c>
      <c r="N57" s="9">
        <v>2022</v>
      </c>
      <c r="O57" s="9" t="s">
        <v>1619</v>
      </c>
      <c r="P57" s="9" t="s">
        <v>1619</v>
      </c>
      <c r="Q57" s="9">
        <v>2041</v>
      </c>
      <c r="R57" s="9" t="s">
        <v>32</v>
      </c>
      <c r="S57" s="17">
        <v>29.833727803713654</v>
      </c>
      <c r="T57" s="9">
        <v>2041</v>
      </c>
      <c r="U57" s="9" t="s">
        <v>27</v>
      </c>
      <c r="V57" s="9" t="s">
        <v>1620</v>
      </c>
      <c r="W57" s="9" t="s">
        <v>1621</v>
      </c>
      <c r="Y57" s="10" t="s">
        <v>1622</v>
      </c>
    </row>
    <row r="58" spans="1:25" ht="72">
      <c r="A58" s="9" t="s">
        <v>1615</v>
      </c>
      <c r="B58" s="9" t="s">
        <v>70</v>
      </c>
      <c r="C58" s="9" t="s">
        <v>465</v>
      </c>
      <c r="D58" s="9" t="s">
        <v>27</v>
      </c>
      <c r="E58" s="9" t="s">
        <v>950</v>
      </c>
      <c r="F58" s="9" t="s">
        <v>950</v>
      </c>
      <c r="G58" s="9" t="s">
        <v>1141</v>
      </c>
      <c r="H58" s="9" t="s">
        <v>1616</v>
      </c>
      <c r="I58" s="9" t="s">
        <v>1617</v>
      </c>
      <c r="J58" s="9" t="s">
        <v>54</v>
      </c>
      <c r="K58" s="15">
        <v>14703.140100348071</v>
      </c>
      <c r="L58" s="16">
        <v>10.19855364945299</v>
      </c>
      <c r="M58" s="9" t="s">
        <v>1618</v>
      </c>
      <c r="N58" s="9">
        <v>2022</v>
      </c>
      <c r="O58" s="9" t="s">
        <v>1619</v>
      </c>
      <c r="P58" s="9" t="s">
        <v>1619</v>
      </c>
      <c r="Q58" s="9">
        <v>2041</v>
      </c>
      <c r="R58" s="9" t="s">
        <v>32</v>
      </c>
      <c r="S58" s="17">
        <v>11.735469960590923</v>
      </c>
      <c r="T58" s="9">
        <v>2041</v>
      </c>
      <c r="U58" s="9" t="s">
        <v>27</v>
      </c>
      <c r="V58" s="9" t="s">
        <v>1620</v>
      </c>
      <c r="W58" s="9" t="s">
        <v>1621</v>
      </c>
      <c r="Y58" s="10" t="s">
        <v>1622</v>
      </c>
    </row>
    <row r="59" spans="1:25" ht="72">
      <c r="A59" s="9" t="s">
        <v>1615</v>
      </c>
      <c r="B59" s="9" t="s">
        <v>70</v>
      </c>
      <c r="C59" s="9" t="s">
        <v>402</v>
      </c>
      <c r="D59" s="9" t="s">
        <v>27</v>
      </c>
      <c r="E59" s="9" t="s">
        <v>1171</v>
      </c>
      <c r="F59" s="9" t="s">
        <v>1171</v>
      </c>
      <c r="G59" s="9" t="s">
        <v>1141</v>
      </c>
      <c r="H59" s="9" t="s">
        <v>1616</v>
      </c>
      <c r="I59" s="9" t="s">
        <v>1617</v>
      </c>
      <c r="J59" s="9" t="s">
        <v>54</v>
      </c>
      <c r="K59" s="15">
        <v>18107.223640560907</v>
      </c>
      <c r="L59" s="16">
        <v>15.222420619461277</v>
      </c>
      <c r="M59" s="9" t="s">
        <v>1618</v>
      </c>
      <c r="N59" s="9">
        <v>2022</v>
      </c>
      <c r="O59" s="9" t="s">
        <v>1619</v>
      </c>
      <c r="P59" s="9" t="s">
        <v>1619</v>
      </c>
      <c r="Q59" s="9">
        <v>2041</v>
      </c>
      <c r="R59" s="9" t="s">
        <v>32</v>
      </c>
      <c r="S59" s="17">
        <v>7.2000690243675614</v>
      </c>
      <c r="T59" s="9">
        <v>2041</v>
      </c>
      <c r="U59" s="9" t="s">
        <v>27</v>
      </c>
      <c r="V59" s="9" t="s">
        <v>1620</v>
      </c>
      <c r="W59" s="9" t="s">
        <v>1621</v>
      </c>
      <c r="Y59" s="10" t="s">
        <v>1622</v>
      </c>
    </row>
    <row r="60" spans="1:25" ht="72">
      <c r="A60" s="9" t="s">
        <v>1615</v>
      </c>
      <c r="B60" s="9" t="s">
        <v>70</v>
      </c>
      <c r="C60" s="9" t="s">
        <v>323</v>
      </c>
      <c r="D60" s="9" t="s">
        <v>27</v>
      </c>
      <c r="E60" s="9" t="s">
        <v>498</v>
      </c>
      <c r="F60" s="9" t="s">
        <v>498</v>
      </c>
      <c r="G60" s="9" t="s">
        <v>1141</v>
      </c>
      <c r="H60" s="9" t="s">
        <v>1616</v>
      </c>
      <c r="I60" s="9" t="s">
        <v>1617</v>
      </c>
      <c r="J60" s="9" t="s">
        <v>54</v>
      </c>
      <c r="K60" s="15">
        <v>102954.39824851783</v>
      </c>
      <c r="L60" s="16">
        <v>106.50977634740067</v>
      </c>
      <c r="M60" s="9" t="s">
        <v>1618</v>
      </c>
      <c r="N60" s="9">
        <v>2022</v>
      </c>
      <c r="O60" s="9" t="s">
        <v>1619</v>
      </c>
      <c r="P60" s="9" t="s">
        <v>1619</v>
      </c>
      <c r="Q60" s="9">
        <v>2041</v>
      </c>
      <c r="R60" s="9" t="s">
        <v>32</v>
      </c>
      <c r="S60" s="17">
        <v>53.467574566732907</v>
      </c>
      <c r="T60" s="9">
        <v>2041</v>
      </c>
      <c r="U60" s="9" t="s">
        <v>27</v>
      </c>
      <c r="V60" s="9" t="s">
        <v>1620</v>
      </c>
      <c r="W60" s="9" t="s">
        <v>1621</v>
      </c>
      <c r="Y60" s="10" t="s">
        <v>1622</v>
      </c>
    </row>
    <row r="61" spans="1:25" ht="72">
      <c r="A61" s="9" t="s">
        <v>1615</v>
      </c>
      <c r="B61" s="9" t="s">
        <v>70</v>
      </c>
      <c r="C61" s="9" t="s">
        <v>316</v>
      </c>
      <c r="D61" s="9" t="s">
        <v>27</v>
      </c>
      <c r="E61" s="9" t="s">
        <v>1172</v>
      </c>
      <c r="F61" s="9" t="s">
        <v>1172</v>
      </c>
      <c r="G61" s="9" t="s">
        <v>1141</v>
      </c>
      <c r="H61" s="9" t="s">
        <v>1616</v>
      </c>
      <c r="I61" s="9" t="s">
        <v>1617</v>
      </c>
      <c r="J61" s="9" t="s">
        <v>54</v>
      </c>
      <c r="K61" s="15">
        <v>20032.664833968345</v>
      </c>
      <c r="L61" s="16">
        <v>17.417061909130517</v>
      </c>
      <c r="M61" s="9" t="s">
        <v>1618</v>
      </c>
      <c r="N61" s="9">
        <v>2022</v>
      </c>
      <c r="O61" s="9" t="s">
        <v>1619</v>
      </c>
      <c r="P61" s="9" t="s">
        <v>1619</v>
      </c>
      <c r="Q61" s="9">
        <v>2041</v>
      </c>
      <c r="R61" s="9" t="s">
        <v>32</v>
      </c>
      <c r="S61" s="17">
        <v>8.5502851850297752</v>
      </c>
      <c r="T61" s="9">
        <v>2041</v>
      </c>
      <c r="U61" s="9" t="s">
        <v>27</v>
      </c>
      <c r="V61" s="9" t="s">
        <v>1620</v>
      </c>
      <c r="W61" s="9" t="s">
        <v>1621</v>
      </c>
      <c r="Y61" s="10" t="s">
        <v>1622</v>
      </c>
    </row>
    <row r="62" spans="1:25" ht="72">
      <c r="A62" s="9" t="s">
        <v>1615</v>
      </c>
      <c r="B62" s="9" t="s">
        <v>70</v>
      </c>
      <c r="C62" s="9" t="s">
        <v>234</v>
      </c>
      <c r="D62" s="9" t="s">
        <v>27</v>
      </c>
      <c r="E62" s="9" t="s">
        <v>236</v>
      </c>
      <c r="F62" s="9" t="s">
        <v>236</v>
      </c>
      <c r="G62" s="9" t="s">
        <v>1141</v>
      </c>
      <c r="H62" s="9" t="s">
        <v>1616</v>
      </c>
      <c r="I62" s="9" t="s">
        <v>1617</v>
      </c>
      <c r="J62" s="9" t="s">
        <v>54</v>
      </c>
      <c r="K62" s="15">
        <v>409485.26085313864</v>
      </c>
      <c r="L62" s="16">
        <v>374.84254204825237</v>
      </c>
      <c r="M62" s="9" t="s">
        <v>1618</v>
      </c>
      <c r="N62" s="9">
        <v>2022</v>
      </c>
      <c r="O62" s="9" t="s">
        <v>1619</v>
      </c>
      <c r="P62" s="9" t="s">
        <v>1619</v>
      </c>
      <c r="Q62" s="9">
        <v>2041</v>
      </c>
      <c r="R62" s="9" t="s">
        <v>32</v>
      </c>
      <c r="S62" s="17">
        <v>212.44816411795301</v>
      </c>
      <c r="T62" s="9">
        <v>2041</v>
      </c>
      <c r="U62" s="9" t="s">
        <v>27</v>
      </c>
      <c r="V62" s="9" t="s">
        <v>1620</v>
      </c>
      <c r="W62" s="9" t="s">
        <v>1621</v>
      </c>
      <c r="Y62" s="10" t="s">
        <v>1622</v>
      </c>
    </row>
    <row r="63" spans="1:25" ht="72">
      <c r="A63" s="9" t="s">
        <v>1615</v>
      </c>
      <c r="B63" s="9" t="s">
        <v>70</v>
      </c>
      <c r="C63" s="9" t="s">
        <v>346</v>
      </c>
      <c r="D63" s="9" t="s">
        <v>27</v>
      </c>
      <c r="E63" s="9" t="s">
        <v>1173</v>
      </c>
      <c r="F63" s="9" t="s">
        <v>1173</v>
      </c>
      <c r="G63" s="9" t="s">
        <v>1141</v>
      </c>
      <c r="H63" s="9" t="s">
        <v>1616</v>
      </c>
      <c r="I63" s="9" t="s">
        <v>1617</v>
      </c>
      <c r="J63" s="9" t="s">
        <v>54</v>
      </c>
      <c r="K63" s="15">
        <v>16604.461503604245</v>
      </c>
      <c r="L63" s="16">
        <v>13.820675643291608</v>
      </c>
      <c r="M63" s="9" t="s">
        <v>1618</v>
      </c>
      <c r="N63" s="9">
        <v>2022</v>
      </c>
      <c r="O63" s="9" t="s">
        <v>1619</v>
      </c>
      <c r="P63" s="9" t="s">
        <v>1619</v>
      </c>
      <c r="Q63" s="9">
        <v>2041</v>
      </c>
      <c r="R63" s="9" t="s">
        <v>32</v>
      </c>
      <c r="S63" s="17">
        <v>10.416263444121352</v>
      </c>
      <c r="T63" s="9">
        <v>2041</v>
      </c>
      <c r="U63" s="9" t="s">
        <v>27</v>
      </c>
      <c r="V63" s="9" t="s">
        <v>1620</v>
      </c>
      <c r="W63" s="9" t="s">
        <v>1621</v>
      </c>
      <c r="Y63" s="10" t="s">
        <v>1622</v>
      </c>
    </row>
    <row r="64" spans="1:25" ht="72">
      <c r="A64" s="9" t="s">
        <v>1615</v>
      </c>
      <c r="B64" s="9" t="s">
        <v>70</v>
      </c>
      <c r="C64" s="9" t="s">
        <v>234</v>
      </c>
      <c r="D64" s="9" t="s">
        <v>27</v>
      </c>
      <c r="E64" s="9" t="s">
        <v>239</v>
      </c>
      <c r="F64" s="9" t="s">
        <v>239</v>
      </c>
      <c r="G64" s="9" t="s">
        <v>1141</v>
      </c>
      <c r="H64" s="9" t="s">
        <v>1616</v>
      </c>
      <c r="I64" s="9" t="s">
        <v>1617</v>
      </c>
      <c r="J64" s="9" t="s">
        <v>54</v>
      </c>
      <c r="K64" s="15">
        <v>61557.563676051432</v>
      </c>
      <c r="L64" s="16">
        <v>57.263379984594557</v>
      </c>
      <c r="M64" s="9" t="s">
        <v>1618</v>
      </c>
      <c r="N64" s="9">
        <v>2022</v>
      </c>
      <c r="O64" s="9" t="s">
        <v>1619</v>
      </c>
      <c r="P64" s="9" t="s">
        <v>1619</v>
      </c>
      <c r="Q64" s="9">
        <v>2041</v>
      </c>
      <c r="R64" s="9" t="s">
        <v>32</v>
      </c>
      <c r="S64" s="17">
        <v>24.909081590679424</v>
      </c>
      <c r="T64" s="9">
        <v>2041</v>
      </c>
      <c r="U64" s="9" t="s">
        <v>27</v>
      </c>
      <c r="V64" s="9" t="s">
        <v>1620</v>
      </c>
      <c r="W64" s="9" t="s">
        <v>1621</v>
      </c>
      <c r="Y64" s="10" t="s">
        <v>1622</v>
      </c>
    </row>
    <row r="65" spans="1:25" ht="72">
      <c r="A65" s="9" t="s">
        <v>1615</v>
      </c>
      <c r="B65" s="9" t="s">
        <v>70</v>
      </c>
      <c r="C65" s="9" t="s">
        <v>323</v>
      </c>
      <c r="D65" s="9" t="s">
        <v>27</v>
      </c>
      <c r="E65" s="9" t="s">
        <v>500</v>
      </c>
      <c r="F65" s="9" t="s">
        <v>500</v>
      </c>
      <c r="G65" s="9" t="s">
        <v>1141</v>
      </c>
      <c r="H65" s="9" t="s">
        <v>1616</v>
      </c>
      <c r="I65" s="9" t="s">
        <v>1617</v>
      </c>
      <c r="J65" s="9" t="s">
        <v>54</v>
      </c>
      <c r="K65" s="15">
        <v>32209.493720587874</v>
      </c>
      <c r="L65" s="16">
        <v>30.345749102412693</v>
      </c>
      <c r="M65" s="9" t="s">
        <v>1618</v>
      </c>
      <c r="N65" s="9">
        <v>2022</v>
      </c>
      <c r="O65" s="9" t="s">
        <v>1619</v>
      </c>
      <c r="P65" s="9" t="s">
        <v>1619</v>
      </c>
      <c r="Q65" s="9">
        <v>2041</v>
      </c>
      <c r="R65" s="9" t="s">
        <v>32</v>
      </c>
      <c r="S65" s="17">
        <v>14.93467539981015</v>
      </c>
      <c r="T65" s="9">
        <v>2041</v>
      </c>
      <c r="U65" s="9" t="s">
        <v>27</v>
      </c>
      <c r="V65" s="9" t="s">
        <v>1620</v>
      </c>
      <c r="W65" s="9" t="s">
        <v>1621</v>
      </c>
      <c r="Y65" s="10" t="s">
        <v>1622</v>
      </c>
    </row>
    <row r="66" spans="1:25" ht="72">
      <c r="A66" s="9" t="s">
        <v>1615</v>
      </c>
      <c r="B66" s="9" t="s">
        <v>70</v>
      </c>
      <c r="C66" s="9" t="s">
        <v>294</v>
      </c>
      <c r="D66" s="9" t="s">
        <v>27</v>
      </c>
      <c r="E66" s="9" t="s">
        <v>502</v>
      </c>
      <c r="F66" s="9" t="s">
        <v>502</v>
      </c>
      <c r="G66" s="9" t="s">
        <v>1141</v>
      </c>
      <c r="H66" s="9" t="s">
        <v>1616</v>
      </c>
      <c r="I66" s="9" t="s">
        <v>1617</v>
      </c>
      <c r="J66" s="9" t="s">
        <v>54</v>
      </c>
      <c r="K66" s="15">
        <v>10950.966817359289</v>
      </c>
      <c r="L66" s="16">
        <v>9.0207213767561711</v>
      </c>
      <c r="M66" s="9" t="s">
        <v>1618</v>
      </c>
      <c r="N66" s="9">
        <v>2022</v>
      </c>
      <c r="O66" s="9" t="s">
        <v>1619</v>
      </c>
      <c r="P66" s="9" t="s">
        <v>1619</v>
      </c>
      <c r="Q66" s="9">
        <v>2041</v>
      </c>
      <c r="R66" s="9" t="s">
        <v>32</v>
      </c>
      <c r="S66" s="17">
        <v>8.9894274370938057</v>
      </c>
      <c r="T66" s="9">
        <v>2041</v>
      </c>
      <c r="U66" s="9" t="s">
        <v>27</v>
      </c>
      <c r="V66" s="9" t="s">
        <v>1620</v>
      </c>
      <c r="W66" s="9" t="s">
        <v>1621</v>
      </c>
      <c r="Y66" s="10" t="s">
        <v>1622</v>
      </c>
    </row>
    <row r="67" spans="1:25" ht="72">
      <c r="A67" s="9" t="s">
        <v>1615</v>
      </c>
      <c r="B67" s="9" t="s">
        <v>70</v>
      </c>
      <c r="C67" s="9" t="s">
        <v>241</v>
      </c>
      <c r="D67" s="9" t="s">
        <v>27</v>
      </c>
      <c r="E67" s="9" t="s">
        <v>1174</v>
      </c>
      <c r="F67" s="9" t="s">
        <v>1174</v>
      </c>
      <c r="G67" s="9" t="s">
        <v>1141</v>
      </c>
      <c r="H67" s="9" t="s">
        <v>1616</v>
      </c>
      <c r="I67" s="9" t="s">
        <v>1617</v>
      </c>
      <c r="J67" s="9" t="s">
        <v>54</v>
      </c>
      <c r="K67" s="15">
        <v>7922432.0602167342</v>
      </c>
      <c r="L67" s="16">
        <v>8900.7317457300687</v>
      </c>
      <c r="M67" s="9" t="s">
        <v>1618</v>
      </c>
      <c r="N67" s="9">
        <v>2022</v>
      </c>
      <c r="O67" s="9" t="s">
        <v>1619</v>
      </c>
      <c r="P67" s="9" t="s">
        <v>1619</v>
      </c>
      <c r="Q67" s="9">
        <v>2041</v>
      </c>
      <c r="R67" s="9" t="s">
        <v>32</v>
      </c>
      <c r="S67" s="17">
        <v>3408.7269082965718</v>
      </c>
      <c r="T67" s="9">
        <v>2041</v>
      </c>
      <c r="U67" s="9" t="s">
        <v>27</v>
      </c>
      <c r="V67" s="9" t="s">
        <v>1620</v>
      </c>
      <c r="W67" s="9" t="s">
        <v>1621</v>
      </c>
      <c r="Y67" s="10" t="s">
        <v>1622</v>
      </c>
    </row>
    <row r="68" spans="1:25" ht="72">
      <c r="A68" s="9" t="s">
        <v>1615</v>
      </c>
      <c r="B68" s="9" t="s">
        <v>70</v>
      </c>
      <c r="C68" s="9" t="s">
        <v>252</v>
      </c>
      <c r="D68" s="9" t="s">
        <v>27</v>
      </c>
      <c r="E68" s="9" t="s">
        <v>254</v>
      </c>
      <c r="F68" s="9" t="s">
        <v>254</v>
      </c>
      <c r="G68" s="9" t="s">
        <v>1141</v>
      </c>
      <c r="H68" s="9" t="s">
        <v>1616</v>
      </c>
      <c r="I68" s="9" t="s">
        <v>1617</v>
      </c>
      <c r="J68" s="9" t="s">
        <v>54</v>
      </c>
      <c r="K68" s="15">
        <v>75156.377173152345</v>
      </c>
      <c r="L68" s="16">
        <v>60.321327219840974</v>
      </c>
      <c r="M68" s="9" t="s">
        <v>1618</v>
      </c>
      <c r="N68" s="9">
        <v>2022</v>
      </c>
      <c r="O68" s="9" t="s">
        <v>1619</v>
      </c>
      <c r="P68" s="9" t="s">
        <v>1619</v>
      </c>
      <c r="Q68" s="9">
        <v>2041</v>
      </c>
      <c r="R68" s="9" t="s">
        <v>32</v>
      </c>
      <c r="S68" s="17">
        <v>30.814503013698832</v>
      </c>
      <c r="T68" s="9">
        <v>2041</v>
      </c>
      <c r="U68" s="9" t="s">
        <v>27</v>
      </c>
      <c r="V68" s="9" t="s">
        <v>1620</v>
      </c>
      <c r="W68" s="9" t="s">
        <v>1621</v>
      </c>
      <c r="Y68" s="10" t="s">
        <v>1622</v>
      </c>
    </row>
    <row r="69" spans="1:25" ht="72">
      <c r="A69" s="9" t="s">
        <v>1615</v>
      </c>
      <c r="B69" s="9" t="s">
        <v>70</v>
      </c>
      <c r="C69" s="9" t="s">
        <v>247</v>
      </c>
      <c r="D69" s="9" t="s">
        <v>27</v>
      </c>
      <c r="E69" s="9" t="s">
        <v>1175</v>
      </c>
      <c r="F69" s="9" t="s">
        <v>1175</v>
      </c>
      <c r="G69" s="9" t="s">
        <v>1141</v>
      </c>
      <c r="H69" s="9" t="s">
        <v>1616</v>
      </c>
      <c r="I69" s="9" t="s">
        <v>1617</v>
      </c>
      <c r="J69" s="9" t="s">
        <v>54</v>
      </c>
      <c r="K69" s="15">
        <v>24453.153256561025</v>
      </c>
      <c r="L69" s="16">
        <v>20.493005307854553</v>
      </c>
      <c r="M69" s="9" t="s">
        <v>1618</v>
      </c>
      <c r="N69" s="9">
        <v>2022</v>
      </c>
      <c r="O69" s="9" t="s">
        <v>1619</v>
      </c>
      <c r="P69" s="9" t="s">
        <v>1619</v>
      </c>
      <c r="Q69" s="9">
        <v>2041</v>
      </c>
      <c r="R69" s="9" t="s">
        <v>32</v>
      </c>
      <c r="S69" s="17">
        <v>26.230070303246404</v>
      </c>
      <c r="T69" s="9">
        <v>2041</v>
      </c>
      <c r="U69" s="9" t="s">
        <v>27</v>
      </c>
      <c r="V69" s="9" t="s">
        <v>1620</v>
      </c>
      <c r="W69" s="9" t="s">
        <v>1621</v>
      </c>
      <c r="Y69" s="10" t="s">
        <v>1622</v>
      </c>
    </row>
    <row r="70" spans="1:25" ht="72">
      <c r="A70" s="9" t="s">
        <v>1615</v>
      </c>
      <c r="B70" s="9" t="s">
        <v>70</v>
      </c>
      <c r="C70" s="9" t="s">
        <v>298</v>
      </c>
      <c r="D70" s="9" t="s">
        <v>27</v>
      </c>
      <c r="E70" s="9" t="s">
        <v>1176</v>
      </c>
      <c r="F70" s="9" t="s">
        <v>1176</v>
      </c>
      <c r="G70" s="9" t="s">
        <v>1141</v>
      </c>
      <c r="H70" s="9" t="s">
        <v>1616</v>
      </c>
      <c r="I70" s="9" t="s">
        <v>1617</v>
      </c>
      <c r="J70" s="9" t="s">
        <v>54</v>
      </c>
      <c r="K70" s="15">
        <v>24674.288920371153</v>
      </c>
      <c r="L70" s="16">
        <v>11.646777984854758</v>
      </c>
      <c r="M70" s="9" t="s">
        <v>1618</v>
      </c>
      <c r="N70" s="9">
        <v>2022</v>
      </c>
      <c r="O70" s="9" t="s">
        <v>1619</v>
      </c>
      <c r="P70" s="9" t="s">
        <v>1619</v>
      </c>
      <c r="Q70" s="9">
        <v>2041</v>
      </c>
      <c r="R70" s="9" t="s">
        <v>32</v>
      </c>
      <c r="S70" s="17">
        <v>24.03322492061983</v>
      </c>
      <c r="T70" s="9">
        <v>2041</v>
      </c>
      <c r="U70" s="9" t="s">
        <v>27</v>
      </c>
      <c r="V70" s="9" t="s">
        <v>1620</v>
      </c>
      <c r="W70" s="9" t="s">
        <v>1621</v>
      </c>
      <c r="Y70" s="10" t="s">
        <v>1622</v>
      </c>
    </row>
    <row r="71" spans="1:25" ht="72">
      <c r="A71" s="9" t="s">
        <v>1615</v>
      </c>
      <c r="B71" s="9" t="s">
        <v>70</v>
      </c>
      <c r="C71" s="9" t="s">
        <v>221</v>
      </c>
      <c r="D71" s="9" t="s">
        <v>27</v>
      </c>
      <c r="E71" s="9" t="s">
        <v>257</v>
      </c>
      <c r="F71" s="9" t="s">
        <v>257</v>
      </c>
      <c r="G71" s="9" t="s">
        <v>1141</v>
      </c>
      <c r="H71" s="9" t="s">
        <v>1616</v>
      </c>
      <c r="I71" s="9" t="s">
        <v>1617</v>
      </c>
      <c r="J71" s="9" t="s">
        <v>54</v>
      </c>
      <c r="K71" s="15">
        <v>15098.257742337777</v>
      </c>
      <c r="L71" s="16">
        <v>11.817865723456398</v>
      </c>
      <c r="M71" s="9" t="s">
        <v>1618</v>
      </c>
      <c r="N71" s="9">
        <v>2022</v>
      </c>
      <c r="O71" s="9" t="s">
        <v>1619</v>
      </c>
      <c r="P71" s="9" t="s">
        <v>1619</v>
      </c>
      <c r="Q71" s="9">
        <v>2041</v>
      </c>
      <c r="R71" s="9" t="s">
        <v>32</v>
      </c>
      <c r="S71" s="17">
        <v>13.321435674890052</v>
      </c>
      <c r="T71" s="9">
        <v>2041</v>
      </c>
      <c r="U71" s="9" t="s">
        <v>27</v>
      </c>
      <c r="V71" s="9" t="s">
        <v>1620</v>
      </c>
      <c r="W71" s="9" t="s">
        <v>1621</v>
      </c>
      <c r="Y71" s="10" t="s">
        <v>1622</v>
      </c>
    </row>
    <row r="72" spans="1:25" ht="72">
      <c r="A72" s="9" t="s">
        <v>1615</v>
      </c>
      <c r="B72" s="9" t="s">
        <v>70</v>
      </c>
      <c r="C72" s="9" t="s">
        <v>1177</v>
      </c>
      <c r="D72" s="9" t="s">
        <v>27</v>
      </c>
      <c r="E72" s="9" t="s">
        <v>1178</v>
      </c>
      <c r="F72" s="9" t="s">
        <v>1178</v>
      </c>
      <c r="G72" s="9" t="s">
        <v>1141</v>
      </c>
      <c r="H72" s="9" t="s">
        <v>1616</v>
      </c>
      <c r="I72" s="9" t="s">
        <v>1617</v>
      </c>
      <c r="J72" s="9" t="s">
        <v>54</v>
      </c>
      <c r="K72" s="15">
        <v>20645.081026850719</v>
      </c>
      <c r="L72" s="16">
        <v>12.513050267045843</v>
      </c>
      <c r="M72" s="9" t="s">
        <v>1618</v>
      </c>
      <c r="N72" s="9">
        <v>2022</v>
      </c>
      <c r="O72" s="9" t="s">
        <v>1619</v>
      </c>
      <c r="P72" s="9" t="s">
        <v>1619</v>
      </c>
      <c r="Q72" s="9">
        <v>2041</v>
      </c>
      <c r="R72" s="9" t="s">
        <v>32</v>
      </c>
      <c r="S72" s="17">
        <v>16.439768621505603</v>
      </c>
      <c r="T72" s="9">
        <v>2041</v>
      </c>
      <c r="U72" s="9" t="s">
        <v>27</v>
      </c>
      <c r="V72" s="9" t="s">
        <v>1620</v>
      </c>
      <c r="W72" s="9" t="s">
        <v>1621</v>
      </c>
      <c r="Y72" s="10" t="s">
        <v>1622</v>
      </c>
    </row>
    <row r="73" spans="1:25" ht="72">
      <c r="A73" s="9" t="s">
        <v>1615</v>
      </c>
      <c r="B73" s="9" t="s">
        <v>70</v>
      </c>
      <c r="C73" s="9" t="s">
        <v>247</v>
      </c>
      <c r="D73" s="9" t="s">
        <v>27</v>
      </c>
      <c r="E73" s="9" t="s">
        <v>1179</v>
      </c>
      <c r="F73" s="9" t="s">
        <v>1179</v>
      </c>
      <c r="G73" s="9" t="s">
        <v>1141</v>
      </c>
      <c r="H73" s="9" t="s">
        <v>1616</v>
      </c>
      <c r="I73" s="9" t="s">
        <v>1617</v>
      </c>
      <c r="J73" s="9" t="s">
        <v>54</v>
      </c>
      <c r="K73" s="15">
        <v>1364264.3768902735</v>
      </c>
      <c r="L73" s="16">
        <v>1308.9855589832985</v>
      </c>
      <c r="M73" s="9" t="s">
        <v>1618</v>
      </c>
      <c r="N73" s="9">
        <v>2022</v>
      </c>
      <c r="O73" s="9" t="s">
        <v>1619</v>
      </c>
      <c r="P73" s="9" t="s">
        <v>1619</v>
      </c>
      <c r="Q73" s="9">
        <v>2041</v>
      </c>
      <c r="R73" s="9" t="s">
        <v>32</v>
      </c>
      <c r="S73" s="17">
        <v>591.73057145559972</v>
      </c>
      <c r="T73" s="9">
        <v>2041</v>
      </c>
      <c r="U73" s="9" t="s">
        <v>27</v>
      </c>
      <c r="V73" s="9" t="s">
        <v>1620</v>
      </c>
      <c r="W73" s="9" t="s">
        <v>1621</v>
      </c>
      <c r="Y73" s="10" t="s">
        <v>1622</v>
      </c>
    </row>
    <row r="74" spans="1:25" ht="72">
      <c r="A74" s="9" t="s">
        <v>1615</v>
      </c>
      <c r="B74" s="9" t="s">
        <v>70</v>
      </c>
      <c r="C74" s="9" t="s">
        <v>294</v>
      </c>
      <c r="D74" s="9" t="s">
        <v>27</v>
      </c>
      <c r="E74" s="9" t="s">
        <v>505</v>
      </c>
      <c r="F74" s="9" t="s">
        <v>505</v>
      </c>
      <c r="G74" s="9" t="s">
        <v>1141</v>
      </c>
      <c r="H74" s="9" t="s">
        <v>1616</v>
      </c>
      <c r="I74" s="9" t="s">
        <v>1617</v>
      </c>
      <c r="J74" s="9" t="s">
        <v>54</v>
      </c>
      <c r="K74" s="15">
        <v>9435.3545123596396</v>
      </c>
      <c r="L74" s="16">
        <v>6.3607061293184852</v>
      </c>
      <c r="M74" s="9" t="s">
        <v>1618</v>
      </c>
      <c r="N74" s="9">
        <v>2022</v>
      </c>
      <c r="O74" s="9" t="s">
        <v>1619</v>
      </c>
      <c r="P74" s="9" t="s">
        <v>1619</v>
      </c>
      <c r="Q74" s="9">
        <v>2041</v>
      </c>
      <c r="R74" s="9" t="s">
        <v>32</v>
      </c>
      <c r="S74" s="17">
        <v>5.2269165653087368</v>
      </c>
      <c r="T74" s="9">
        <v>2041</v>
      </c>
      <c r="U74" s="9" t="s">
        <v>27</v>
      </c>
      <c r="V74" s="9" t="s">
        <v>1620</v>
      </c>
      <c r="W74" s="9" t="s">
        <v>1621</v>
      </c>
      <c r="Y74" s="10" t="s">
        <v>1622</v>
      </c>
    </row>
    <row r="75" spans="1:25" ht="72">
      <c r="A75" s="9" t="s">
        <v>1615</v>
      </c>
      <c r="B75" s="9" t="s">
        <v>70</v>
      </c>
      <c r="C75" s="9" t="s">
        <v>294</v>
      </c>
      <c r="D75" s="9" t="s">
        <v>27</v>
      </c>
      <c r="E75" s="9" t="s">
        <v>1180</v>
      </c>
      <c r="F75" s="9" t="s">
        <v>1180</v>
      </c>
      <c r="G75" s="9" t="s">
        <v>1141</v>
      </c>
      <c r="H75" s="9" t="s">
        <v>1616</v>
      </c>
      <c r="I75" s="9" t="s">
        <v>1617</v>
      </c>
      <c r="J75" s="9" t="s">
        <v>54</v>
      </c>
      <c r="K75" s="15">
        <v>42230.030730969258</v>
      </c>
      <c r="L75" s="16">
        <v>40.17939907611369</v>
      </c>
      <c r="M75" s="9" t="s">
        <v>1618</v>
      </c>
      <c r="N75" s="9">
        <v>2022</v>
      </c>
      <c r="O75" s="9" t="s">
        <v>1619</v>
      </c>
      <c r="P75" s="9" t="s">
        <v>1619</v>
      </c>
      <c r="Q75" s="9">
        <v>2041</v>
      </c>
      <c r="R75" s="9" t="s">
        <v>32</v>
      </c>
      <c r="S75" s="17">
        <v>16.935660681559856</v>
      </c>
      <c r="T75" s="9">
        <v>2041</v>
      </c>
      <c r="U75" s="9" t="s">
        <v>27</v>
      </c>
      <c r="V75" s="9" t="s">
        <v>1620</v>
      </c>
      <c r="W75" s="9" t="s">
        <v>1621</v>
      </c>
      <c r="Y75" s="10" t="s">
        <v>1622</v>
      </c>
    </row>
    <row r="76" spans="1:25" ht="72">
      <c r="A76" s="9" t="s">
        <v>1615</v>
      </c>
      <c r="B76" s="9" t="s">
        <v>70</v>
      </c>
      <c r="C76" s="9" t="s">
        <v>630</v>
      </c>
      <c r="D76" s="9" t="s">
        <v>27</v>
      </c>
      <c r="E76" s="9" t="s">
        <v>1181</v>
      </c>
      <c r="F76" s="9" t="s">
        <v>1181</v>
      </c>
      <c r="G76" s="9" t="s">
        <v>1141</v>
      </c>
      <c r="H76" s="9" t="s">
        <v>1616</v>
      </c>
      <c r="I76" s="9" t="s">
        <v>1617</v>
      </c>
      <c r="J76" s="9" t="s">
        <v>54</v>
      </c>
      <c r="K76" s="15">
        <v>10281.599178197152</v>
      </c>
      <c r="L76" s="16">
        <v>8.9698146016585465</v>
      </c>
      <c r="M76" s="9" t="s">
        <v>1618</v>
      </c>
      <c r="N76" s="9">
        <v>2022</v>
      </c>
      <c r="O76" s="9" t="s">
        <v>1619</v>
      </c>
      <c r="P76" s="9" t="s">
        <v>1619</v>
      </c>
      <c r="Q76" s="9">
        <v>2041</v>
      </c>
      <c r="R76" s="9" t="s">
        <v>32</v>
      </c>
      <c r="S76" s="17">
        <v>4.754082797864176</v>
      </c>
      <c r="T76" s="9">
        <v>2041</v>
      </c>
      <c r="U76" s="9" t="s">
        <v>27</v>
      </c>
      <c r="V76" s="9" t="s">
        <v>1620</v>
      </c>
      <c r="W76" s="9" t="s">
        <v>1621</v>
      </c>
      <c r="Y76" s="10" t="s">
        <v>1622</v>
      </c>
    </row>
    <row r="77" spans="1:25" ht="72">
      <c r="A77" s="9" t="s">
        <v>1615</v>
      </c>
      <c r="B77" s="9" t="s">
        <v>70</v>
      </c>
      <c r="C77" s="9" t="s">
        <v>270</v>
      </c>
      <c r="D77" s="9" t="s">
        <v>27</v>
      </c>
      <c r="E77" s="9" t="s">
        <v>1182</v>
      </c>
      <c r="F77" s="9" t="s">
        <v>1182</v>
      </c>
      <c r="G77" s="9" t="s">
        <v>1141</v>
      </c>
      <c r="H77" s="9" t="s">
        <v>1616</v>
      </c>
      <c r="I77" s="9" t="s">
        <v>1617</v>
      </c>
      <c r="J77" s="9" t="s">
        <v>54</v>
      </c>
      <c r="K77" s="15">
        <v>121535.15909438219</v>
      </c>
      <c r="L77" s="16">
        <v>137.63671574536878</v>
      </c>
      <c r="M77" s="9" t="s">
        <v>1618</v>
      </c>
      <c r="N77" s="9">
        <v>2022</v>
      </c>
      <c r="O77" s="9" t="s">
        <v>1619</v>
      </c>
      <c r="P77" s="9" t="s">
        <v>1619</v>
      </c>
      <c r="Q77" s="9">
        <v>2041</v>
      </c>
      <c r="R77" s="9" t="s">
        <v>32</v>
      </c>
      <c r="S77" s="17">
        <v>43.157159319208027</v>
      </c>
      <c r="T77" s="9">
        <v>2041</v>
      </c>
      <c r="U77" s="9" t="s">
        <v>27</v>
      </c>
      <c r="V77" s="9" t="s">
        <v>1620</v>
      </c>
      <c r="W77" s="9" t="s">
        <v>1621</v>
      </c>
      <c r="Y77" s="10" t="s">
        <v>1622</v>
      </c>
    </row>
    <row r="78" spans="1:25" ht="72">
      <c r="A78" s="9" t="s">
        <v>1615</v>
      </c>
      <c r="B78" s="9" t="s">
        <v>70</v>
      </c>
      <c r="C78" s="9" t="s">
        <v>458</v>
      </c>
      <c r="D78" s="9" t="s">
        <v>27</v>
      </c>
      <c r="E78" s="9" t="s">
        <v>1183</v>
      </c>
      <c r="F78" s="9" t="s">
        <v>1183</v>
      </c>
      <c r="G78" s="9" t="s">
        <v>1141</v>
      </c>
      <c r="H78" s="9" t="s">
        <v>1616</v>
      </c>
      <c r="I78" s="9" t="s">
        <v>1617</v>
      </c>
      <c r="J78" s="9" t="s">
        <v>54</v>
      </c>
      <c r="K78" s="15">
        <v>14192.406622245346</v>
      </c>
      <c r="L78" s="16">
        <v>12.222488378238813</v>
      </c>
      <c r="M78" s="9" t="s">
        <v>1618</v>
      </c>
      <c r="N78" s="9">
        <v>2022</v>
      </c>
      <c r="O78" s="9" t="s">
        <v>1619</v>
      </c>
      <c r="P78" s="9" t="s">
        <v>1619</v>
      </c>
      <c r="Q78" s="9">
        <v>2041</v>
      </c>
      <c r="R78" s="9" t="s">
        <v>32</v>
      </c>
      <c r="S78" s="17">
        <v>9.7991571041167713</v>
      </c>
      <c r="T78" s="9">
        <v>2041</v>
      </c>
      <c r="U78" s="9" t="s">
        <v>27</v>
      </c>
      <c r="V78" s="9" t="s">
        <v>1620</v>
      </c>
      <c r="W78" s="9" t="s">
        <v>1621</v>
      </c>
      <c r="Y78" s="10" t="s">
        <v>1622</v>
      </c>
    </row>
    <row r="79" spans="1:25" ht="72">
      <c r="A79" s="9" t="s">
        <v>1615</v>
      </c>
      <c r="B79" s="9" t="s">
        <v>70</v>
      </c>
      <c r="C79" s="9" t="s">
        <v>43</v>
      </c>
      <c r="D79" s="9" t="s">
        <v>27</v>
      </c>
      <c r="E79" s="9" t="s">
        <v>261</v>
      </c>
      <c r="F79" s="9" t="s">
        <v>261</v>
      </c>
      <c r="G79" s="9" t="s">
        <v>1141</v>
      </c>
      <c r="H79" s="9" t="s">
        <v>1616</v>
      </c>
      <c r="I79" s="9" t="s">
        <v>1617</v>
      </c>
      <c r="J79" s="9" t="s">
        <v>54</v>
      </c>
      <c r="K79" s="15">
        <v>144273.64120122651</v>
      </c>
      <c r="L79" s="16">
        <v>126.75638734330164</v>
      </c>
      <c r="M79" s="9" t="s">
        <v>1618</v>
      </c>
      <c r="N79" s="9">
        <v>2022</v>
      </c>
      <c r="O79" s="9" t="s">
        <v>1619</v>
      </c>
      <c r="P79" s="9" t="s">
        <v>1619</v>
      </c>
      <c r="Q79" s="9">
        <v>2041</v>
      </c>
      <c r="R79" s="9" t="s">
        <v>32</v>
      </c>
      <c r="S79" s="17">
        <v>61.499798614700453</v>
      </c>
      <c r="T79" s="9">
        <v>2041</v>
      </c>
      <c r="U79" s="9" t="s">
        <v>27</v>
      </c>
      <c r="V79" s="9" t="s">
        <v>1620</v>
      </c>
      <c r="W79" s="9" t="s">
        <v>1621</v>
      </c>
      <c r="Y79" s="10" t="s">
        <v>1622</v>
      </c>
    </row>
    <row r="80" spans="1:25" ht="72">
      <c r="A80" s="9" t="s">
        <v>1615</v>
      </c>
      <c r="B80" s="9" t="s">
        <v>70</v>
      </c>
      <c r="C80" s="9" t="s">
        <v>273</v>
      </c>
      <c r="D80" s="9" t="s">
        <v>27</v>
      </c>
      <c r="E80" s="9" t="s">
        <v>1184</v>
      </c>
      <c r="F80" s="9" t="s">
        <v>1184</v>
      </c>
      <c r="G80" s="9" t="s">
        <v>1141</v>
      </c>
      <c r="H80" s="9" t="s">
        <v>1616</v>
      </c>
      <c r="I80" s="9" t="s">
        <v>1617</v>
      </c>
      <c r="J80" s="9" t="s">
        <v>54</v>
      </c>
      <c r="K80" s="15">
        <v>158382.72870427975</v>
      </c>
      <c r="L80" s="16">
        <v>141.43022729950599</v>
      </c>
      <c r="M80" s="9" t="s">
        <v>1618</v>
      </c>
      <c r="N80" s="9">
        <v>2022</v>
      </c>
      <c r="O80" s="9" t="s">
        <v>1619</v>
      </c>
      <c r="P80" s="9" t="s">
        <v>1619</v>
      </c>
      <c r="Q80" s="9">
        <v>2041</v>
      </c>
      <c r="R80" s="9" t="s">
        <v>32</v>
      </c>
      <c r="S80" s="17">
        <v>69.336347982867849</v>
      </c>
      <c r="T80" s="9">
        <v>2041</v>
      </c>
      <c r="U80" s="9" t="s">
        <v>27</v>
      </c>
      <c r="V80" s="9" t="s">
        <v>1620</v>
      </c>
      <c r="W80" s="9" t="s">
        <v>1621</v>
      </c>
      <c r="Y80" s="10" t="s">
        <v>1622</v>
      </c>
    </row>
    <row r="81" spans="1:25" ht="72">
      <c r="A81" s="9" t="s">
        <v>1615</v>
      </c>
      <c r="B81" s="9" t="s">
        <v>70</v>
      </c>
      <c r="C81" s="9" t="s">
        <v>458</v>
      </c>
      <c r="D81" s="9" t="s">
        <v>27</v>
      </c>
      <c r="E81" s="9" t="s">
        <v>509</v>
      </c>
      <c r="F81" s="9" t="s">
        <v>509</v>
      </c>
      <c r="G81" s="9" t="s">
        <v>1141</v>
      </c>
      <c r="H81" s="9" t="s">
        <v>1616</v>
      </c>
      <c r="I81" s="9" t="s">
        <v>1617</v>
      </c>
      <c r="J81" s="9" t="s">
        <v>54</v>
      </c>
      <c r="K81" s="15">
        <v>21695.12138131246</v>
      </c>
      <c r="L81" s="16">
        <v>18.788235901570406</v>
      </c>
      <c r="M81" s="9" t="s">
        <v>1618</v>
      </c>
      <c r="N81" s="9">
        <v>2022</v>
      </c>
      <c r="O81" s="9" t="s">
        <v>1619</v>
      </c>
      <c r="P81" s="9" t="s">
        <v>1619</v>
      </c>
      <c r="Q81" s="9">
        <v>2041</v>
      </c>
      <c r="R81" s="9" t="s">
        <v>32</v>
      </c>
      <c r="S81" s="17">
        <v>11.515858968161002</v>
      </c>
      <c r="T81" s="9">
        <v>2041</v>
      </c>
      <c r="U81" s="9" t="s">
        <v>27</v>
      </c>
      <c r="V81" s="9" t="s">
        <v>1620</v>
      </c>
      <c r="W81" s="9" t="s">
        <v>1621</v>
      </c>
      <c r="Y81" s="10" t="s">
        <v>1622</v>
      </c>
    </row>
    <row r="82" spans="1:25" ht="72">
      <c r="A82" s="9" t="s">
        <v>1615</v>
      </c>
      <c r="B82" s="9" t="s">
        <v>70</v>
      </c>
      <c r="C82" s="9" t="s">
        <v>383</v>
      </c>
      <c r="D82" s="9" t="s">
        <v>27</v>
      </c>
      <c r="E82" s="9" t="s">
        <v>511</v>
      </c>
      <c r="F82" s="9" t="s">
        <v>511</v>
      </c>
      <c r="G82" s="9" t="s">
        <v>1141</v>
      </c>
      <c r="H82" s="9" t="s">
        <v>1616</v>
      </c>
      <c r="I82" s="9" t="s">
        <v>1617</v>
      </c>
      <c r="J82" s="9" t="s">
        <v>54</v>
      </c>
      <c r="K82" s="15">
        <v>13815.47662211414</v>
      </c>
      <c r="L82" s="16">
        <v>11.193864222494337</v>
      </c>
      <c r="M82" s="9" t="s">
        <v>1618</v>
      </c>
      <c r="N82" s="9">
        <v>2022</v>
      </c>
      <c r="O82" s="9" t="s">
        <v>1619</v>
      </c>
      <c r="P82" s="9" t="s">
        <v>1619</v>
      </c>
      <c r="Q82" s="9">
        <v>2041</v>
      </c>
      <c r="R82" s="9" t="s">
        <v>32</v>
      </c>
      <c r="S82" s="17">
        <v>5.8626444411439183</v>
      </c>
      <c r="T82" s="9">
        <v>2041</v>
      </c>
      <c r="U82" s="9" t="s">
        <v>27</v>
      </c>
      <c r="V82" s="9" t="s">
        <v>1620</v>
      </c>
      <c r="W82" s="9" t="s">
        <v>1621</v>
      </c>
      <c r="Y82" s="10" t="s">
        <v>1622</v>
      </c>
    </row>
    <row r="83" spans="1:25" ht="72">
      <c r="A83" s="9" t="s">
        <v>1615</v>
      </c>
      <c r="B83" s="9" t="s">
        <v>70</v>
      </c>
      <c r="C83" s="9" t="s">
        <v>323</v>
      </c>
      <c r="D83" s="9" t="s">
        <v>27</v>
      </c>
      <c r="E83" s="9" t="s">
        <v>1185</v>
      </c>
      <c r="F83" s="9" t="s">
        <v>1185</v>
      </c>
      <c r="G83" s="9" t="s">
        <v>1141</v>
      </c>
      <c r="H83" s="9" t="s">
        <v>1616</v>
      </c>
      <c r="I83" s="9" t="s">
        <v>1617</v>
      </c>
      <c r="J83" s="9" t="s">
        <v>54</v>
      </c>
      <c r="K83" s="15">
        <v>16830.945385592233</v>
      </c>
      <c r="L83" s="16">
        <v>13.880712578445136</v>
      </c>
      <c r="M83" s="9" t="s">
        <v>1618</v>
      </c>
      <c r="N83" s="9">
        <v>2022</v>
      </c>
      <c r="O83" s="9" t="s">
        <v>1619</v>
      </c>
      <c r="P83" s="9" t="s">
        <v>1619</v>
      </c>
      <c r="Q83" s="9">
        <v>2041</v>
      </c>
      <c r="R83" s="9" t="s">
        <v>32</v>
      </c>
      <c r="S83" s="17">
        <v>11.705716617821885</v>
      </c>
      <c r="T83" s="9">
        <v>2041</v>
      </c>
      <c r="U83" s="9" t="s">
        <v>27</v>
      </c>
      <c r="V83" s="9" t="s">
        <v>1620</v>
      </c>
      <c r="W83" s="9" t="s">
        <v>1621</v>
      </c>
      <c r="Y83" s="10" t="s">
        <v>1622</v>
      </c>
    </row>
    <row r="84" spans="1:25" ht="72">
      <c r="A84" s="9" t="s">
        <v>1615</v>
      </c>
      <c r="B84" s="9" t="s">
        <v>70</v>
      </c>
      <c r="C84" s="9" t="s">
        <v>346</v>
      </c>
      <c r="D84" s="9" t="s">
        <v>27</v>
      </c>
      <c r="E84" s="9" t="s">
        <v>1186</v>
      </c>
      <c r="F84" s="9" t="s">
        <v>1186</v>
      </c>
      <c r="G84" s="9" t="s">
        <v>1141</v>
      </c>
      <c r="H84" s="9" t="s">
        <v>1616</v>
      </c>
      <c r="I84" s="9" t="s">
        <v>1617</v>
      </c>
      <c r="J84" s="9" t="s">
        <v>54</v>
      </c>
      <c r="K84" s="15">
        <v>53752.767732395921</v>
      </c>
      <c r="L84" s="16">
        <v>41.042554382671511</v>
      </c>
      <c r="M84" s="9" t="s">
        <v>1618</v>
      </c>
      <c r="N84" s="9">
        <v>2022</v>
      </c>
      <c r="O84" s="9" t="s">
        <v>1619</v>
      </c>
      <c r="P84" s="9" t="s">
        <v>1619</v>
      </c>
      <c r="Q84" s="9">
        <v>2041</v>
      </c>
      <c r="R84" s="9" t="s">
        <v>32</v>
      </c>
      <c r="S84" s="17">
        <v>24.123553777972639</v>
      </c>
      <c r="T84" s="9">
        <v>2041</v>
      </c>
      <c r="U84" s="9" t="s">
        <v>27</v>
      </c>
      <c r="V84" s="9" t="s">
        <v>1620</v>
      </c>
      <c r="W84" s="9" t="s">
        <v>1621</v>
      </c>
      <c r="Y84" s="10" t="s">
        <v>1622</v>
      </c>
    </row>
    <row r="85" spans="1:25" ht="72">
      <c r="A85" s="9" t="s">
        <v>1615</v>
      </c>
      <c r="B85" s="9" t="s">
        <v>70</v>
      </c>
      <c r="C85" s="9" t="s">
        <v>402</v>
      </c>
      <c r="D85" s="9" t="s">
        <v>27</v>
      </c>
      <c r="E85" s="9" t="s">
        <v>1187</v>
      </c>
      <c r="F85" s="9" t="s">
        <v>1187</v>
      </c>
      <c r="G85" s="9" t="s">
        <v>1141</v>
      </c>
      <c r="H85" s="9" t="s">
        <v>1616</v>
      </c>
      <c r="I85" s="9" t="s">
        <v>1617</v>
      </c>
      <c r="J85" s="9" t="s">
        <v>54</v>
      </c>
      <c r="K85" s="15">
        <v>35195.987184732308</v>
      </c>
      <c r="L85" s="16">
        <v>24.919015926391623</v>
      </c>
      <c r="M85" s="9" t="s">
        <v>1618</v>
      </c>
      <c r="N85" s="9">
        <v>2022</v>
      </c>
      <c r="O85" s="9" t="s">
        <v>1619</v>
      </c>
      <c r="P85" s="9" t="s">
        <v>1619</v>
      </c>
      <c r="Q85" s="9">
        <v>2041</v>
      </c>
      <c r="R85" s="9" t="s">
        <v>32</v>
      </c>
      <c r="S85" s="17">
        <v>26.167326833719798</v>
      </c>
      <c r="T85" s="9">
        <v>2041</v>
      </c>
      <c r="U85" s="9" t="s">
        <v>27</v>
      </c>
      <c r="V85" s="9" t="s">
        <v>1620</v>
      </c>
      <c r="W85" s="9" t="s">
        <v>1621</v>
      </c>
      <c r="Y85" s="10" t="s">
        <v>1622</v>
      </c>
    </row>
    <row r="86" spans="1:25" ht="72">
      <c r="A86" s="9" t="s">
        <v>1615</v>
      </c>
      <c r="B86" s="9" t="s">
        <v>70</v>
      </c>
      <c r="C86" s="9" t="s">
        <v>234</v>
      </c>
      <c r="D86" s="9" t="s">
        <v>27</v>
      </c>
      <c r="E86" s="9" t="s">
        <v>1188</v>
      </c>
      <c r="F86" s="9" t="s">
        <v>1188</v>
      </c>
      <c r="G86" s="9" t="s">
        <v>1141</v>
      </c>
      <c r="H86" s="9" t="s">
        <v>1616</v>
      </c>
      <c r="I86" s="9" t="s">
        <v>1617</v>
      </c>
      <c r="J86" s="9" t="s">
        <v>54</v>
      </c>
      <c r="K86" s="15">
        <v>51222.925680157306</v>
      </c>
      <c r="L86" s="16">
        <v>33.198625760913288</v>
      </c>
      <c r="M86" s="9" t="s">
        <v>1618</v>
      </c>
      <c r="N86" s="9">
        <v>2022</v>
      </c>
      <c r="O86" s="9" t="s">
        <v>1619</v>
      </c>
      <c r="P86" s="9" t="s">
        <v>1619</v>
      </c>
      <c r="Q86" s="9">
        <v>2041</v>
      </c>
      <c r="R86" s="9" t="s">
        <v>32</v>
      </c>
      <c r="S86" s="17">
        <v>17.192143961038319</v>
      </c>
      <c r="T86" s="9">
        <v>2041</v>
      </c>
      <c r="U86" s="9" t="s">
        <v>27</v>
      </c>
      <c r="V86" s="9" t="s">
        <v>1620</v>
      </c>
      <c r="W86" s="9" t="s">
        <v>1621</v>
      </c>
      <c r="Y86" s="10" t="s">
        <v>1622</v>
      </c>
    </row>
    <row r="87" spans="1:25" ht="72">
      <c r="A87" s="9" t="s">
        <v>1615</v>
      </c>
      <c r="B87" s="9" t="s">
        <v>70</v>
      </c>
      <c r="C87" s="9" t="s">
        <v>247</v>
      </c>
      <c r="D87" s="9" t="s">
        <v>27</v>
      </c>
      <c r="E87" s="9" t="s">
        <v>1189</v>
      </c>
      <c r="F87" s="9" t="s">
        <v>1189</v>
      </c>
      <c r="G87" s="9" t="s">
        <v>1141</v>
      </c>
      <c r="H87" s="9" t="s">
        <v>1616</v>
      </c>
      <c r="I87" s="9" t="s">
        <v>1617</v>
      </c>
      <c r="J87" s="9" t="s">
        <v>54</v>
      </c>
      <c r="K87" s="15">
        <v>23707.915753675879</v>
      </c>
      <c r="L87" s="16">
        <v>21.293453083393842</v>
      </c>
      <c r="M87" s="9" t="s">
        <v>1618</v>
      </c>
      <c r="N87" s="9">
        <v>2022</v>
      </c>
      <c r="O87" s="9" t="s">
        <v>1619</v>
      </c>
      <c r="P87" s="9" t="s">
        <v>1619</v>
      </c>
      <c r="Q87" s="9">
        <v>2041</v>
      </c>
      <c r="R87" s="9" t="s">
        <v>32</v>
      </c>
      <c r="S87" s="17">
        <v>15.406202697839571</v>
      </c>
      <c r="T87" s="9">
        <v>2041</v>
      </c>
      <c r="U87" s="9" t="s">
        <v>27</v>
      </c>
      <c r="V87" s="9" t="s">
        <v>1620</v>
      </c>
      <c r="W87" s="9" t="s">
        <v>1621</v>
      </c>
      <c r="Y87" s="10" t="s">
        <v>1622</v>
      </c>
    </row>
    <row r="88" spans="1:25" ht="72">
      <c r="A88" s="9" t="s">
        <v>1615</v>
      </c>
      <c r="B88" s="9" t="s">
        <v>70</v>
      </c>
      <c r="C88" s="9" t="s">
        <v>884</v>
      </c>
      <c r="D88" s="9" t="s">
        <v>27</v>
      </c>
      <c r="E88" s="9" t="s">
        <v>952</v>
      </c>
      <c r="F88" s="9" t="s">
        <v>952</v>
      </c>
      <c r="G88" s="9" t="s">
        <v>1141</v>
      </c>
      <c r="H88" s="9" t="s">
        <v>1616</v>
      </c>
      <c r="I88" s="9" t="s">
        <v>1617</v>
      </c>
      <c r="J88" s="9" t="s">
        <v>54</v>
      </c>
      <c r="K88" s="15">
        <v>16547.503382427582</v>
      </c>
      <c r="L88" s="16">
        <v>14.30375201521014</v>
      </c>
      <c r="M88" s="9" t="s">
        <v>1618</v>
      </c>
      <c r="N88" s="9">
        <v>2022</v>
      </c>
      <c r="O88" s="9" t="s">
        <v>1619</v>
      </c>
      <c r="P88" s="9" t="s">
        <v>1619</v>
      </c>
      <c r="Q88" s="9">
        <v>2041</v>
      </c>
      <c r="R88" s="9" t="s">
        <v>32</v>
      </c>
      <c r="S88" s="17">
        <v>10.258031530418997</v>
      </c>
      <c r="T88" s="9">
        <v>2041</v>
      </c>
      <c r="U88" s="9" t="s">
        <v>27</v>
      </c>
      <c r="V88" s="9" t="s">
        <v>1620</v>
      </c>
      <c r="W88" s="9" t="s">
        <v>1621</v>
      </c>
      <c r="Y88" s="10" t="s">
        <v>1622</v>
      </c>
    </row>
    <row r="89" spans="1:25" ht="72">
      <c r="A89" s="9" t="s">
        <v>1615</v>
      </c>
      <c r="B89" s="9" t="s">
        <v>70</v>
      </c>
      <c r="C89" s="9" t="s">
        <v>266</v>
      </c>
      <c r="D89" s="9" t="s">
        <v>27</v>
      </c>
      <c r="E89" s="9" t="s">
        <v>513</v>
      </c>
      <c r="F89" s="9" t="s">
        <v>513</v>
      </c>
      <c r="G89" s="9" t="s">
        <v>1141</v>
      </c>
      <c r="H89" s="9" t="s">
        <v>1616</v>
      </c>
      <c r="I89" s="9" t="s">
        <v>1617</v>
      </c>
      <c r="J89" s="9" t="s">
        <v>54</v>
      </c>
      <c r="K89" s="15">
        <v>33839.021845162446</v>
      </c>
      <c r="L89" s="16">
        <v>25.082707791446822</v>
      </c>
      <c r="M89" s="9" t="s">
        <v>1618</v>
      </c>
      <c r="N89" s="9">
        <v>2022</v>
      </c>
      <c r="O89" s="9" t="s">
        <v>1619</v>
      </c>
      <c r="P89" s="9" t="s">
        <v>1619</v>
      </c>
      <c r="Q89" s="9">
        <v>2041</v>
      </c>
      <c r="R89" s="9" t="s">
        <v>32</v>
      </c>
      <c r="S89" s="17">
        <v>41.496553636160677</v>
      </c>
      <c r="T89" s="9">
        <v>2041</v>
      </c>
      <c r="U89" s="9" t="s">
        <v>27</v>
      </c>
      <c r="V89" s="9" t="s">
        <v>1620</v>
      </c>
      <c r="W89" s="9" t="s">
        <v>1621</v>
      </c>
      <c r="Y89" s="10" t="s">
        <v>1622</v>
      </c>
    </row>
    <row r="90" spans="1:25" ht="72">
      <c r="A90" s="9" t="s">
        <v>1615</v>
      </c>
      <c r="B90" s="9" t="s">
        <v>70</v>
      </c>
      <c r="C90" s="9" t="s">
        <v>355</v>
      </c>
      <c r="D90" s="9" t="s">
        <v>27</v>
      </c>
      <c r="E90" s="9" t="s">
        <v>1190</v>
      </c>
      <c r="F90" s="9" t="s">
        <v>1190</v>
      </c>
      <c r="G90" s="9" t="s">
        <v>1141</v>
      </c>
      <c r="H90" s="9" t="s">
        <v>1616</v>
      </c>
      <c r="I90" s="9" t="s">
        <v>1617</v>
      </c>
      <c r="J90" s="9" t="s">
        <v>54</v>
      </c>
      <c r="K90" s="15">
        <v>52608.090892222201</v>
      </c>
      <c r="L90" s="16">
        <v>37.186227345017812</v>
      </c>
      <c r="M90" s="9" t="s">
        <v>1618</v>
      </c>
      <c r="N90" s="9">
        <v>2022</v>
      </c>
      <c r="O90" s="9" t="s">
        <v>1619</v>
      </c>
      <c r="P90" s="9" t="s">
        <v>1619</v>
      </c>
      <c r="Q90" s="9">
        <v>2041</v>
      </c>
      <c r="R90" s="9" t="s">
        <v>32</v>
      </c>
      <c r="S90" s="17">
        <v>22.310521204465427</v>
      </c>
      <c r="T90" s="9">
        <v>2041</v>
      </c>
      <c r="U90" s="9" t="s">
        <v>27</v>
      </c>
      <c r="V90" s="9" t="s">
        <v>1620</v>
      </c>
      <c r="W90" s="9" t="s">
        <v>1621</v>
      </c>
      <c r="Y90" s="10" t="s">
        <v>1622</v>
      </c>
    </row>
    <row r="91" spans="1:25" ht="72">
      <c r="A91" s="9" t="s">
        <v>1615</v>
      </c>
      <c r="B91" s="9" t="s">
        <v>70</v>
      </c>
      <c r="C91" s="9" t="s">
        <v>402</v>
      </c>
      <c r="D91" s="9" t="s">
        <v>27</v>
      </c>
      <c r="E91" s="9" t="s">
        <v>515</v>
      </c>
      <c r="F91" s="9" t="s">
        <v>515</v>
      </c>
      <c r="G91" s="9" t="s">
        <v>1141</v>
      </c>
      <c r="H91" s="9" t="s">
        <v>1616</v>
      </c>
      <c r="I91" s="9" t="s">
        <v>1617</v>
      </c>
      <c r="J91" s="9" t="s">
        <v>54</v>
      </c>
      <c r="K91" s="15">
        <v>42795.352045700944</v>
      </c>
      <c r="L91" s="16">
        <v>34.302424708646456</v>
      </c>
      <c r="M91" s="9" t="s">
        <v>1618</v>
      </c>
      <c r="N91" s="9">
        <v>2022</v>
      </c>
      <c r="O91" s="9" t="s">
        <v>1619</v>
      </c>
      <c r="P91" s="9" t="s">
        <v>1619</v>
      </c>
      <c r="Q91" s="9">
        <v>2041</v>
      </c>
      <c r="R91" s="9" t="s">
        <v>32</v>
      </c>
      <c r="S91" s="17">
        <v>17.485300081950232</v>
      </c>
      <c r="T91" s="9">
        <v>2041</v>
      </c>
      <c r="U91" s="9" t="s">
        <v>27</v>
      </c>
      <c r="V91" s="9" t="s">
        <v>1620</v>
      </c>
      <c r="W91" s="9" t="s">
        <v>1621</v>
      </c>
      <c r="Y91" s="10" t="s">
        <v>1622</v>
      </c>
    </row>
    <row r="92" spans="1:25" ht="72">
      <c r="A92" s="9" t="s">
        <v>1615</v>
      </c>
      <c r="B92" s="9" t="s">
        <v>70</v>
      </c>
      <c r="C92" s="9" t="s">
        <v>122</v>
      </c>
      <c r="D92" s="9" t="s">
        <v>27</v>
      </c>
      <c r="E92" s="9" t="s">
        <v>517</v>
      </c>
      <c r="F92" s="9" t="s">
        <v>517</v>
      </c>
      <c r="G92" s="9" t="s">
        <v>1141</v>
      </c>
      <c r="H92" s="9" t="s">
        <v>1616</v>
      </c>
      <c r="I92" s="9" t="s">
        <v>1617</v>
      </c>
      <c r="J92" s="9" t="s">
        <v>54</v>
      </c>
      <c r="K92" s="15">
        <v>15282.498055357062</v>
      </c>
      <c r="L92" s="16">
        <v>6.9220530407416003</v>
      </c>
      <c r="M92" s="9" t="s">
        <v>1618</v>
      </c>
      <c r="N92" s="9">
        <v>2022</v>
      </c>
      <c r="O92" s="9" t="s">
        <v>1619</v>
      </c>
      <c r="P92" s="9" t="s">
        <v>1619</v>
      </c>
      <c r="Q92" s="9">
        <v>2041</v>
      </c>
      <c r="R92" s="9" t="s">
        <v>32</v>
      </c>
      <c r="S92" s="17">
        <v>10.543132243685687</v>
      </c>
      <c r="T92" s="9">
        <v>2041</v>
      </c>
      <c r="U92" s="9" t="s">
        <v>27</v>
      </c>
      <c r="V92" s="9" t="s">
        <v>1620</v>
      </c>
      <c r="W92" s="9" t="s">
        <v>1621</v>
      </c>
      <c r="Y92" s="10" t="s">
        <v>1622</v>
      </c>
    </row>
    <row r="93" spans="1:25" ht="72">
      <c r="A93" s="9" t="s">
        <v>1615</v>
      </c>
      <c r="B93" s="9" t="s">
        <v>70</v>
      </c>
      <c r="C93" s="9" t="s">
        <v>346</v>
      </c>
      <c r="D93" s="9" t="s">
        <v>27</v>
      </c>
      <c r="E93" s="9" t="s">
        <v>1191</v>
      </c>
      <c r="F93" s="9" t="s">
        <v>1191</v>
      </c>
      <c r="G93" s="9" t="s">
        <v>1141</v>
      </c>
      <c r="H93" s="9" t="s">
        <v>1616</v>
      </c>
      <c r="I93" s="9" t="s">
        <v>1617</v>
      </c>
      <c r="J93" s="9" t="s">
        <v>54</v>
      </c>
      <c r="K93" s="15">
        <v>16933.257839440172</v>
      </c>
      <c r="L93" s="16">
        <v>17.862448913859986</v>
      </c>
      <c r="M93" s="9" t="s">
        <v>1618</v>
      </c>
      <c r="N93" s="9">
        <v>2022</v>
      </c>
      <c r="O93" s="9" t="s">
        <v>1619</v>
      </c>
      <c r="P93" s="9" t="s">
        <v>1619</v>
      </c>
      <c r="Q93" s="9">
        <v>2041</v>
      </c>
      <c r="R93" s="9" t="s">
        <v>32</v>
      </c>
      <c r="S93" s="17">
        <v>12.62822167490741</v>
      </c>
      <c r="T93" s="9">
        <v>2041</v>
      </c>
      <c r="U93" s="9" t="s">
        <v>27</v>
      </c>
      <c r="V93" s="9" t="s">
        <v>1620</v>
      </c>
      <c r="W93" s="9" t="s">
        <v>1621</v>
      </c>
      <c r="Y93" s="10" t="s">
        <v>1622</v>
      </c>
    </row>
    <row r="94" spans="1:25" ht="72">
      <c r="A94" s="9" t="s">
        <v>1615</v>
      </c>
      <c r="B94" s="9" t="s">
        <v>70</v>
      </c>
      <c r="C94" s="9" t="s">
        <v>372</v>
      </c>
      <c r="D94" s="9" t="s">
        <v>27</v>
      </c>
      <c r="E94" s="9" t="s">
        <v>519</v>
      </c>
      <c r="F94" s="9" t="s">
        <v>519</v>
      </c>
      <c r="G94" s="9" t="s">
        <v>1141</v>
      </c>
      <c r="H94" s="9" t="s">
        <v>1616</v>
      </c>
      <c r="I94" s="9" t="s">
        <v>1617</v>
      </c>
      <c r="J94" s="9" t="s">
        <v>54</v>
      </c>
      <c r="K94" s="15">
        <v>64514.973584724314</v>
      </c>
      <c r="L94" s="16">
        <v>52.740814257003294</v>
      </c>
      <c r="M94" s="9" t="s">
        <v>1618</v>
      </c>
      <c r="N94" s="9">
        <v>2022</v>
      </c>
      <c r="O94" s="9" t="s">
        <v>1619</v>
      </c>
      <c r="P94" s="9" t="s">
        <v>1619</v>
      </c>
      <c r="Q94" s="9">
        <v>2041</v>
      </c>
      <c r="R94" s="9" t="s">
        <v>32</v>
      </c>
      <c r="S94" s="17">
        <v>33.835879439992524</v>
      </c>
      <c r="T94" s="9">
        <v>2041</v>
      </c>
      <c r="U94" s="9" t="s">
        <v>27</v>
      </c>
      <c r="V94" s="9" t="s">
        <v>1620</v>
      </c>
      <c r="W94" s="9" t="s">
        <v>1621</v>
      </c>
      <c r="Y94" s="10" t="s">
        <v>1622</v>
      </c>
    </row>
    <row r="95" spans="1:25" ht="72">
      <c r="A95" s="9" t="s">
        <v>1615</v>
      </c>
      <c r="B95" s="9" t="s">
        <v>70</v>
      </c>
      <c r="C95" s="9" t="s">
        <v>43</v>
      </c>
      <c r="D95" s="9" t="s">
        <v>27</v>
      </c>
      <c r="E95" s="9" t="s">
        <v>1192</v>
      </c>
      <c r="F95" s="9" t="s">
        <v>1192</v>
      </c>
      <c r="G95" s="9" t="s">
        <v>1141</v>
      </c>
      <c r="H95" s="9" t="s">
        <v>1616</v>
      </c>
      <c r="I95" s="9" t="s">
        <v>1617</v>
      </c>
      <c r="J95" s="9" t="s">
        <v>54</v>
      </c>
      <c r="K95" s="15">
        <v>90952.972952576936</v>
      </c>
      <c r="L95" s="16">
        <v>63.87471045464401</v>
      </c>
      <c r="M95" s="9" t="s">
        <v>1618</v>
      </c>
      <c r="N95" s="9">
        <v>2022</v>
      </c>
      <c r="O95" s="9" t="s">
        <v>1619</v>
      </c>
      <c r="P95" s="9" t="s">
        <v>1619</v>
      </c>
      <c r="Q95" s="9">
        <v>2041</v>
      </c>
      <c r="R95" s="9" t="s">
        <v>32</v>
      </c>
      <c r="S95" s="17">
        <v>65.970490463482477</v>
      </c>
      <c r="T95" s="9">
        <v>2041</v>
      </c>
      <c r="U95" s="9" t="s">
        <v>27</v>
      </c>
      <c r="V95" s="9" t="s">
        <v>1620</v>
      </c>
      <c r="W95" s="9" t="s">
        <v>1621</v>
      </c>
      <c r="Y95" s="10" t="s">
        <v>1622</v>
      </c>
    </row>
    <row r="96" spans="1:25" ht="72">
      <c r="A96" s="9" t="s">
        <v>1615</v>
      </c>
      <c r="B96" s="9" t="s">
        <v>70</v>
      </c>
      <c r="C96" s="9" t="s">
        <v>252</v>
      </c>
      <c r="D96" s="9" t="s">
        <v>27</v>
      </c>
      <c r="E96" s="9" t="s">
        <v>521</v>
      </c>
      <c r="F96" s="9" t="s">
        <v>521</v>
      </c>
      <c r="G96" s="9" t="s">
        <v>1141</v>
      </c>
      <c r="H96" s="9" t="s">
        <v>1616</v>
      </c>
      <c r="I96" s="9" t="s">
        <v>1617</v>
      </c>
      <c r="J96" s="9" t="s">
        <v>54</v>
      </c>
      <c r="K96" s="15">
        <v>15482.601926676805</v>
      </c>
      <c r="L96" s="16">
        <v>12.358422926703147</v>
      </c>
      <c r="M96" s="9" t="s">
        <v>1618</v>
      </c>
      <c r="N96" s="9">
        <v>2022</v>
      </c>
      <c r="O96" s="9" t="s">
        <v>1619</v>
      </c>
      <c r="P96" s="9" t="s">
        <v>1619</v>
      </c>
      <c r="Q96" s="9">
        <v>2041</v>
      </c>
      <c r="R96" s="9" t="s">
        <v>32</v>
      </c>
      <c r="S96" s="17">
        <v>9.7284408947853436</v>
      </c>
      <c r="T96" s="9">
        <v>2041</v>
      </c>
      <c r="U96" s="9" t="s">
        <v>27</v>
      </c>
      <c r="V96" s="9" t="s">
        <v>1620</v>
      </c>
      <c r="W96" s="9" t="s">
        <v>1621</v>
      </c>
      <c r="Y96" s="10" t="s">
        <v>1622</v>
      </c>
    </row>
    <row r="97" spans="1:25" ht="72">
      <c r="A97" s="9" t="s">
        <v>1615</v>
      </c>
      <c r="B97" s="9" t="s">
        <v>70</v>
      </c>
      <c r="C97" s="9" t="s">
        <v>355</v>
      </c>
      <c r="D97" s="9" t="s">
        <v>27</v>
      </c>
      <c r="E97" s="9" t="s">
        <v>1193</v>
      </c>
      <c r="F97" s="9" t="s">
        <v>1193</v>
      </c>
      <c r="G97" s="9" t="s">
        <v>1141</v>
      </c>
      <c r="H97" s="9" t="s">
        <v>1616</v>
      </c>
      <c r="I97" s="9" t="s">
        <v>1617</v>
      </c>
      <c r="J97" s="9" t="s">
        <v>54</v>
      </c>
      <c r="K97" s="15">
        <v>48210.179335747598</v>
      </c>
      <c r="L97" s="16">
        <v>41.205768651339028</v>
      </c>
      <c r="M97" s="9" t="s">
        <v>1618</v>
      </c>
      <c r="N97" s="9">
        <v>2022</v>
      </c>
      <c r="O97" s="9" t="s">
        <v>1619</v>
      </c>
      <c r="P97" s="9" t="s">
        <v>1619</v>
      </c>
      <c r="Q97" s="9">
        <v>2041</v>
      </c>
      <c r="R97" s="9" t="s">
        <v>32</v>
      </c>
      <c r="S97" s="17">
        <v>33.957161116498369</v>
      </c>
      <c r="T97" s="9">
        <v>2041</v>
      </c>
      <c r="U97" s="9" t="s">
        <v>27</v>
      </c>
      <c r="V97" s="9" t="s">
        <v>1620</v>
      </c>
      <c r="W97" s="9" t="s">
        <v>1621</v>
      </c>
      <c r="Y97" s="10" t="s">
        <v>1622</v>
      </c>
    </row>
    <row r="98" spans="1:25" ht="72">
      <c r="A98" s="9" t="s">
        <v>1615</v>
      </c>
      <c r="B98" s="9" t="s">
        <v>70</v>
      </c>
      <c r="C98" s="9" t="s">
        <v>247</v>
      </c>
      <c r="D98" s="9" t="s">
        <v>27</v>
      </c>
      <c r="E98" s="9" t="s">
        <v>249</v>
      </c>
      <c r="F98" s="9" t="s">
        <v>249</v>
      </c>
      <c r="G98" s="9" t="s">
        <v>1141</v>
      </c>
      <c r="H98" s="9" t="s">
        <v>1616</v>
      </c>
      <c r="I98" s="9" t="s">
        <v>1617</v>
      </c>
      <c r="J98" s="9" t="s">
        <v>54</v>
      </c>
      <c r="K98" s="15">
        <v>161188.89331185646</v>
      </c>
      <c r="L98" s="16">
        <v>156.94300875223394</v>
      </c>
      <c r="M98" s="9" t="s">
        <v>1618</v>
      </c>
      <c r="N98" s="9">
        <v>2022</v>
      </c>
      <c r="O98" s="9" t="s">
        <v>1619</v>
      </c>
      <c r="P98" s="9" t="s">
        <v>1619</v>
      </c>
      <c r="Q98" s="9">
        <v>2041</v>
      </c>
      <c r="R98" s="9" t="s">
        <v>32</v>
      </c>
      <c r="S98" s="17">
        <v>94.740977073679773</v>
      </c>
      <c r="T98" s="9">
        <v>2041</v>
      </c>
      <c r="U98" s="9" t="s">
        <v>27</v>
      </c>
      <c r="V98" s="9" t="s">
        <v>1620</v>
      </c>
      <c r="W98" s="9" t="s">
        <v>1621</v>
      </c>
      <c r="Y98" s="10" t="s">
        <v>1622</v>
      </c>
    </row>
    <row r="99" spans="1:25" ht="72">
      <c r="A99" s="9" t="s">
        <v>1615</v>
      </c>
      <c r="B99" s="9" t="s">
        <v>70</v>
      </c>
      <c r="C99" s="9" t="s">
        <v>402</v>
      </c>
      <c r="D99" s="9" t="s">
        <v>27</v>
      </c>
      <c r="E99" s="9" t="s">
        <v>1194</v>
      </c>
      <c r="F99" s="9" t="s">
        <v>1194</v>
      </c>
      <c r="G99" s="9" t="s">
        <v>1141</v>
      </c>
      <c r="H99" s="9" t="s">
        <v>1616</v>
      </c>
      <c r="I99" s="9" t="s">
        <v>1617</v>
      </c>
      <c r="J99" s="9" t="s">
        <v>54</v>
      </c>
      <c r="K99" s="15">
        <v>31183.107040409646</v>
      </c>
      <c r="L99" s="16">
        <v>22.469731899490576</v>
      </c>
      <c r="M99" s="9" t="s">
        <v>1618</v>
      </c>
      <c r="N99" s="9">
        <v>2022</v>
      </c>
      <c r="O99" s="9" t="s">
        <v>1619</v>
      </c>
      <c r="P99" s="9" t="s">
        <v>1619</v>
      </c>
      <c r="Q99" s="9">
        <v>2041</v>
      </c>
      <c r="R99" s="9" t="s">
        <v>32</v>
      </c>
      <c r="S99" s="17">
        <v>20.458442064210512</v>
      </c>
      <c r="T99" s="9">
        <v>2041</v>
      </c>
      <c r="U99" s="9" t="s">
        <v>27</v>
      </c>
      <c r="V99" s="9" t="s">
        <v>1620</v>
      </c>
      <c r="W99" s="9" t="s">
        <v>1621</v>
      </c>
      <c r="Y99" s="10" t="s">
        <v>1622</v>
      </c>
    </row>
    <row r="100" spans="1:25" ht="72">
      <c r="A100" s="9" t="s">
        <v>1615</v>
      </c>
      <c r="B100" s="9" t="s">
        <v>70</v>
      </c>
      <c r="C100" s="9" t="s">
        <v>241</v>
      </c>
      <c r="D100" s="9" t="s">
        <v>27</v>
      </c>
      <c r="E100" s="9" t="s">
        <v>1195</v>
      </c>
      <c r="F100" s="9" t="s">
        <v>1195</v>
      </c>
      <c r="G100" s="9" t="s">
        <v>1141</v>
      </c>
      <c r="H100" s="9" t="s">
        <v>1616</v>
      </c>
      <c r="I100" s="9" t="s">
        <v>1617</v>
      </c>
      <c r="J100" s="9" t="s">
        <v>54</v>
      </c>
      <c r="K100" s="15">
        <v>26939.596253629046</v>
      </c>
      <c r="L100" s="16">
        <v>20.132370156655064</v>
      </c>
      <c r="M100" s="9" t="s">
        <v>1618</v>
      </c>
      <c r="N100" s="9">
        <v>2022</v>
      </c>
      <c r="O100" s="9" t="s">
        <v>1619</v>
      </c>
      <c r="P100" s="9" t="s">
        <v>1619</v>
      </c>
      <c r="Q100" s="9">
        <v>2041</v>
      </c>
      <c r="R100" s="9" t="s">
        <v>32</v>
      </c>
      <c r="S100" s="17">
        <v>17.306512223945624</v>
      </c>
      <c r="T100" s="9">
        <v>2041</v>
      </c>
      <c r="U100" s="9" t="s">
        <v>27</v>
      </c>
      <c r="V100" s="9" t="s">
        <v>1620</v>
      </c>
      <c r="W100" s="9" t="s">
        <v>1621</v>
      </c>
      <c r="Y100" s="10" t="s">
        <v>1622</v>
      </c>
    </row>
    <row r="101" spans="1:25" ht="72">
      <c r="A101" s="9" t="s">
        <v>1615</v>
      </c>
      <c r="B101" s="9" t="s">
        <v>70</v>
      </c>
      <c r="C101" s="9" t="s">
        <v>468</v>
      </c>
      <c r="D101" s="9" t="s">
        <v>27</v>
      </c>
      <c r="E101" s="9" t="s">
        <v>523</v>
      </c>
      <c r="F101" s="9" t="s">
        <v>523</v>
      </c>
      <c r="G101" s="9" t="s">
        <v>1141</v>
      </c>
      <c r="H101" s="9" t="s">
        <v>1616</v>
      </c>
      <c r="I101" s="9" t="s">
        <v>1617</v>
      </c>
      <c r="J101" s="9" t="s">
        <v>54</v>
      </c>
      <c r="K101" s="15">
        <v>13181.369624408144</v>
      </c>
      <c r="L101" s="16">
        <v>8.8852583311183526</v>
      </c>
      <c r="M101" s="9" t="s">
        <v>1618</v>
      </c>
      <c r="N101" s="9">
        <v>2022</v>
      </c>
      <c r="O101" s="9" t="s">
        <v>1619</v>
      </c>
      <c r="P101" s="9" t="s">
        <v>1619</v>
      </c>
      <c r="Q101" s="9">
        <v>2041</v>
      </c>
      <c r="R101" s="9" t="s">
        <v>32</v>
      </c>
      <c r="S101" s="17">
        <v>6.9293642496144425</v>
      </c>
      <c r="T101" s="9">
        <v>2041</v>
      </c>
      <c r="U101" s="9" t="s">
        <v>27</v>
      </c>
      <c r="V101" s="9" t="s">
        <v>1620</v>
      </c>
      <c r="W101" s="9" t="s">
        <v>1621</v>
      </c>
      <c r="Y101" s="10" t="s">
        <v>1622</v>
      </c>
    </row>
    <row r="102" spans="1:25" ht="72">
      <c r="A102" s="9" t="s">
        <v>1615</v>
      </c>
      <c r="B102" s="9" t="s">
        <v>70</v>
      </c>
      <c r="C102" s="9" t="s">
        <v>884</v>
      </c>
      <c r="D102" s="9" t="s">
        <v>27</v>
      </c>
      <c r="E102" s="9" t="s">
        <v>1196</v>
      </c>
      <c r="F102" s="9" t="s">
        <v>1196</v>
      </c>
      <c r="G102" s="9" t="s">
        <v>1141</v>
      </c>
      <c r="H102" s="9" t="s">
        <v>1616</v>
      </c>
      <c r="I102" s="9" t="s">
        <v>1617</v>
      </c>
      <c r="J102" s="9" t="s">
        <v>54</v>
      </c>
      <c r="K102" s="15">
        <v>79676.1405476363</v>
      </c>
      <c r="L102" s="16">
        <v>64.397404754972413</v>
      </c>
      <c r="M102" s="9" t="s">
        <v>1618</v>
      </c>
      <c r="N102" s="9">
        <v>2022</v>
      </c>
      <c r="O102" s="9" t="s">
        <v>1619</v>
      </c>
      <c r="P102" s="9" t="s">
        <v>1619</v>
      </c>
      <c r="Q102" s="9">
        <v>2041</v>
      </c>
      <c r="R102" s="9" t="s">
        <v>32</v>
      </c>
      <c r="S102" s="17">
        <v>51.329236240038625</v>
      </c>
      <c r="T102" s="9">
        <v>2041</v>
      </c>
      <c r="U102" s="9" t="s">
        <v>27</v>
      </c>
      <c r="V102" s="9" t="s">
        <v>1620</v>
      </c>
      <c r="W102" s="9" t="s">
        <v>1621</v>
      </c>
      <c r="Y102" s="10" t="s">
        <v>1622</v>
      </c>
    </row>
    <row r="103" spans="1:25" ht="72">
      <c r="A103" s="9" t="s">
        <v>1615</v>
      </c>
      <c r="B103" s="9" t="s">
        <v>70</v>
      </c>
      <c r="C103" s="9" t="s">
        <v>43</v>
      </c>
      <c r="D103" s="9" t="s">
        <v>27</v>
      </c>
      <c r="E103" s="9" t="s">
        <v>264</v>
      </c>
      <c r="F103" s="9" t="s">
        <v>264</v>
      </c>
      <c r="G103" s="9" t="s">
        <v>1141</v>
      </c>
      <c r="H103" s="9" t="s">
        <v>1616</v>
      </c>
      <c r="I103" s="9" t="s">
        <v>1617</v>
      </c>
      <c r="J103" s="9" t="s">
        <v>54</v>
      </c>
      <c r="K103" s="15">
        <v>61610.57883008763</v>
      </c>
      <c r="L103" s="16">
        <v>55.673542869103535</v>
      </c>
      <c r="M103" s="9" t="s">
        <v>1618</v>
      </c>
      <c r="N103" s="9">
        <v>2022</v>
      </c>
      <c r="O103" s="9" t="s">
        <v>1619</v>
      </c>
      <c r="P103" s="9" t="s">
        <v>1619</v>
      </c>
      <c r="Q103" s="9">
        <v>2041</v>
      </c>
      <c r="R103" s="9" t="s">
        <v>32</v>
      </c>
      <c r="S103" s="17">
        <v>15.216071030997929</v>
      </c>
      <c r="T103" s="9">
        <v>2041</v>
      </c>
      <c r="U103" s="9" t="s">
        <v>27</v>
      </c>
      <c r="V103" s="9" t="s">
        <v>1620</v>
      </c>
      <c r="W103" s="9" t="s">
        <v>1621</v>
      </c>
      <c r="Y103" s="10" t="s">
        <v>1622</v>
      </c>
    </row>
    <row r="104" spans="1:25" ht="72">
      <c r="A104" s="9" t="s">
        <v>1615</v>
      </c>
      <c r="B104" s="9" t="s">
        <v>70</v>
      </c>
      <c r="C104" s="9" t="s">
        <v>372</v>
      </c>
      <c r="D104" s="9" t="s">
        <v>27</v>
      </c>
      <c r="E104" s="9" t="s">
        <v>1197</v>
      </c>
      <c r="F104" s="9" t="s">
        <v>1197</v>
      </c>
      <c r="G104" s="9" t="s">
        <v>1141</v>
      </c>
      <c r="H104" s="9" t="s">
        <v>1616</v>
      </c>
      <c r="I104" s="9" t="s">
        <v>1617</v>
      </c>
      <c r="J104" s="9" t="s">
        <v>54</v>
      </c>
      <c r="K104" s="15">
        <v>16862.985502143139</v>
      </c>
      <c r="L104" s="16">
        <v>9.5785865695747976</v>
      </c>
      <c r="M104" s="9" t="s">
        <v>1618</v>
      </c>
      <c r="N104" s="9">
        <v>2022</v>
      </c>
      <c r="O104" s="9" t="s">
        <v>1619</v>
      </c>
      <c r="P104" s="9" t="s">
        <v>1619</v>
      </c>
      <c r="Q104" s="9">
        <v>2041</v>
      </c>
      <c r="R104" s="9" t="s">
        <v>32</v>
      </c>
      <c r="S104" s="17">
        <v>4.9263589049150465</v>
      </c>
      <c r="T104" s="9">
        <v>2041</v>
      </c>
      <c r="U104" s="9" t="s">
        <v>27</v>
      </c>
      <c r="V104" s="9" t="s">
        <v>1620</v>
      </c>
      <c r="W104" s="9" t="s">
        <v>1621</v>
      </c>
      <c r="Y104" s="10" t="s">
        <v>1622</v>
      </c>
    </row>
    <row r="105" spans="1:25" ht="72">
      <c r="A105" s="9" t="s">
        <v>1615</v>
      </c>
      <c r="B105" s="9" t="s">
        <v>70</v>
      </c>
      <c r="C105" s="9" t="s">
        <v>270</v>
      </c>
      <c r="D105" s="9" t="s">
        <v>27</v>
      </c>
      <c r="E105" s="9" t="s">
        <v>525</v>
      </c>
      <c r="F105" s="9" t="s">
        <v>525</v>
      </c>
      <c r="G105" s="9" t="s">
        <v>1141</v>
      </c>
      <c r="H105" s="9" t="s">
        <v>1616</v>
      </c>
      <c r="I105" s="9" t="s">
        <v>1617</v>
      </c>
      <c r="J105" s="9" t="s">
        <v>54</v>
      </c>
      <c r="K105" s="15">
        <v>35317.328431567934</v>
      </c>
      <c r="L105" s="16">
        <v>25.188982767677302</v>
      </c>
      <c r="M105" s="9" t="s">
        <v>1618</v>
      </c>
      <c r="N105" s="9">
        <v>2022</v>
      </c>
      <c r="O105" s="9" t="s">
        <v>1619</v>
      </c>
      <c r="P105" s="9" t="s">
        <v>1619</v>
      </c>
      <c r="Q105" s="9">
        <v>2041</v>
      </c>
      <c r="R105" s="9" t="s">
        <v>32</v>
      </c>
      <c r="S105" s="17">
        <v>14.386635121952434</v>
      </c>
      <c r="T105" s="9">
        <v>2041</v>
      </c>
      <c r="U105" s="9" t="s">
        <v>27</v>
      </c>
      <c r="V105" s="9" t="s">
        <v>1620</v>
      </c>
      <c r="W105" s="9" t="s">
        <v>1621</v>
      </c>
      <c r="Y105" s="10" t="s">
        <v>1622</v>
      </c>
    </row>
    <row r="106" spans="1:25" ht="72">
      <c r="A106" s="9" t="s">
        <v>1615</v>
      </c>
      <c r="B106" s="9" t="s">
        <v>70</v>
      </c>
      <c r="C106" s="9" t="s">
        <v>247</v>
      </c>
      <c r="D106" s="9" t="s">
        <v>27</v>
      </c>
      <c r="E106" s="9" t="s">
        <v>1198</v>
      </c>
      <c r="F106" s="9" t="s">
        <v>1198</v>
      </c>
      <c r="G106" s="9" t="s">
        <v>1141</v>
      </c>
      <c r="H106" s="9" t="s">
        <v>1616</v>
      </c>
      <c r="I106" s="9" t="s">
        <v>1617</v>
      </c>
      <c r="J106" s="9" t="s">
        <v>54</v>
      </c>
      <c r="K106" s="15">
        <v>12787.531499789395</v>
      </c>
      <c r="L106" s="16">
        <v>17.906974499549577</v>
      </c>
      <c r="M106" s="9" t="s">
        <v>1618</v>
      </c>
      <c r="N106" s="9">
        <v>2022</v>
      </c>
      <c r="O106" s="9" t="s">
        <v>1619</v>
      </c>
      <c r="P106" s="9" t="s">
        <v>1619</v>
      </c>
      <c r="Q106" s="9">
        <v>2041</v>
      </c>
      <c r="R106" s="9" t="s">
        <v>32</v>
      </c>
      <c r="S106" s="17">
        <v>5.1515609052999629</v>
      </c>
      <c r="T106" s="9">
        <v>2041</v>
      </c>
      <c r="U106" s="9" t="s">
        <v>27</v>
      </c>
      <c r="V106" s="9" t="s">
        <v>1620</v>
      </c>
      <c r="W106" s="9" t="s">
        <v>1621</v>
      </c>
      <c r="Y106" s="10" t="s">
        <v>1622</v>
      </c>
    </row>
    <row r="107" spans="1:25" ht="72">
      <c r="A107" s="9" t="s">
        <v>1615</v>
      </c>
      <c r="B107" s="9" t="s">
        <v>70</v>
      </c>
      <c r="C107" s="9" t="s">
        <v>355</v>
      </c>
      <c r="D107" s="9" t="s">
        <v>27</v>
      </c>
      <c r="E107" s="9" t="s">
        <v>527</v>
      </c>
      <c r="F107" s="9" t="s">
        <v>527</v>
      </c>
      <c r="G107" s="9" t="s">
        <v>1141</v>
      </c>
      <c r="H107" s="9" t="s">
        <v>1616</v>
      </c>
      <c r="I107" s="9" t="s">
        <v>1617</v>
      </c>
      <c r="J107" s="9" t="s">
        <v>54</v>
      </c>
      <c r="K107" s="15">
        <v>36957.173628141951</v>
      </c>
      <c r="L107" s="16">
        <v>32.918634621323783</v>
      </c>
      <c r="M107" s="9" t="s">
        <v>1618</v>
      </c>
      <c r="N107" s="9">
        <v>2022</v>
      </c>
      <c r="O107" s="9" t="s">
        <v>1619</v>
      </c>
      <c r="P107" s="9" t="s">
        <v>1619</v>
      </c>
      <c r="Q107" s="9">
        <v>2041</v>
      </c>
      <c r="R107" s="9" t="s">
        <v>32</v>
      </c>
      <c r="S107" s="17">
        <v>17.927383516691819</v>
      </c>
      <c r="T107" s="9">
        <v>2041</v>
      </c>
      <c r="U107" s="9" t="s">
        <v>27</v>
      </c>
      <c r="V107" s="9" t="s">
        <v>1620</v>
      </c>
      <c r="W107" s="9" t="s">
        <v>1621</v>
      </c>
      <c r="Y107" s="10" t="s">
        <v>1622</v>
      </c>
    </row>
    <row r="108" spans="1:25" ht="72">
      <c r="A108" s="9" t="s">
        <v>1615</v>
      </c>
      <c r="B108" s="9" t="s">
        <v>70</v>
      </c>
      <c r="C108" s="9" t="s">
        <v>465</v>
      </c>
      <c r="D108" s="9" t="s">
        <v>27</v>
      </c>
      <c r="E108" s="9" t="s">
        <v>944</v>
      </c>
      <c r="F108" s="9" t="s">
        <v>944</v>
      </c>
      <c r="G108" s="9" t="s">
        <v>1141</v>
      </c>
      <c r="H108" s="9" t="s">
        <v>1616</v>
      </c>
      <c r="I108" s="9" t="s">
        <v>1617</v>
      </c>
      <c r="J108" s="9" t="s">
        <v>54</v>
      </c>
      <c r="K108" s="15">
        <v>25534.923241091466</v>
      </c>
      <c r="L108" s="16">
        <v>12.988761596484094</v>
      </c>
      <c r="M108" s="9" t="s">
        <v>1618</v>
      </c>
      <c r="N108" s="9">
        <v>2022</v>
      </c>
      <c r="O108" s="9" t="s">
        <v>1619</v>
      </c>
      <c r="P108" s="9" t="s">
        <v>1619</v>
      </c>
      <c r="Q108" s="9">
        <v>2041</v>
      </c>
      <c r="R108" s="9" t="s">
        <v>32</v>
      </c>
      <c r="S108" s="17">
        <v>25.443538014951049</v>
      </c>
      <c r="T108" s="9">
        <v>2041</v>
      </c>
      <c r="U108" s="9" t="s">
        <v>27</v>
      </c>
      <c r="V108" s="9" t="s">
        <v>1620</v>
      </c>
      <c r="W108" s="9" t="s">
        <v>1621</v>
      </c>
      <c r="Y108" s="10" t="s">
        <v>1622</v>
      </c>
    </row>
    <row r="109" spans="1:25" ht="72">
      <c r="A109" s="9" t="s">
        <v>1615</v>
      </c>
      <c r="B109" s="9" t="s">
        <v>70</v>
      </c>
      <c r="C109" s="9" t="s">
        <v>330</v>
      </c>
      <c r="D109" s="9" t="s">
        <v>27</v>
      </c>
      <c r="E109" s="9" t="s">
        <v>1199</v>
      </c>
      <c r="F109" s="9" t="s">
        <v>1199</v>
      </c>
      <c r="G109" s="9" t="s">
        <v>1141</v>
      </c>
      <c r="H109" s="9" t="s">
        <v>1616</v>
      </c>
      <c r="I109" s="9" t="s">
        <v>1617</v>
      </c>
      <c r="J109" s="9" t="s">
        <v>54</v>
      </c>
      <c r="K109" s="15">
        <v>4795.7912133101163</v>
      </c>
      <c r="L109" s="16">
        <v>3.014028342970557</v>
      </c>
      <c r="M109" s="9" t="s">
        <v>1618</v>
      </c>
      <c r="N109" s="9">
        <v>2022</v>
      </c>
      <c r="O109" s="9" t="s">
        <v>1619</v>
      </c>
      <c r="P109" s="9" t="s">
        <v>1619</v>
      </c>
      <c r="Q109" s="9">
        <v>2041</v>
      </c>
      <c r="R109" s="9" t="s">
        <v>32</v>
      </c>
      <c r="S109" s="17">
        <v>1.2143381628745897</v>
      </c>
      <c r="T109" s="9">
        <v>2041</v>
      </c>
      <c r="U109" s="9" t="s">
        <v>27</v>
      </c>
      <c r="V109" s="9" t="s">
        <v>1620</v>
      </c>
      <c r="W109" s="9" t="s">
        <v>1621</v>
      </c>
      <c r="Y109" s="10" t="s">
        <v>1622</v>
      </c>
    </row>
    <row r="110" spans="1:25" ht="72">
      <c r="A110" s="9" t="s">
        <v>1615</v>
      </c>
      <c r="B110" s="9" t="s">
        <v>70</v>
      </c>
      <c r="C110" s="9" t="s">
        <v>247</v>
      </c>
      <c r="D110" s="9" t="s">
        <v>27</v>
      </c>
      <c r="E110" s="9" t="s">
        <v>1200</v>
      </c>
      <c r="F110" s="9" t="s">
        <v>1200</v>
      </c>
      <c r="G110" s="9" t="s">
        <v>1141</v>
      </c>
      <c r="H110" s="9" t="s">
        <v>1616</v>
      </c>
      <c r="I110" s="9" t="s">
        <v>1617</v>
      </c>
      <c r="J110" s="9" t="s">
        <v>54</v>
      </c>
      <c r="K110" s="15">
        <v>36222.8906157776</v>
      </c>
      <c r="L110" s="16">
        <v>30.296420984249224</v>
      </c>
      <c r="M110" s="9" t="s">
        <v>1618</v>
      </c>
      <c r="N110" s="9">
        <v>2022</v>
      </c>
      <c r="O110" s="9" t="s">
        <v>1619</v>
      </c>
      <c r="P110" s="9" t="s">
        <v>1619</v>
      </c>
      <c r="Q110" s="9">
        <v>2041</v>
      </c>
      <c r="R110" s="9" t="s">
        <v>32</v>
      </c>
      <c r="S110" s="17">
        <v>21.568760075995236</v>
      </c>
      <c r="T110" s="9">
        <v>2041</v>
      </c>
      <c r="U110" s="9" t="s">
        <v>27</v>
      </c>
      <c r="V110" s="9" t="s">
        <v>1620</v>
      </c>
      <c r="W110" s="9" t="s">
        <v>1621</v>
      </c>
      <c r="Y110" s="10" t="s">
        <v>1622</v>
      </c>
    </row>
    <row r="111" spans="1:25" ht="72">
      <c r="A111" s="9" t="s">
        <v>1615</v>
      </c>
      <c r="B111" s="9" t="s">
        <v>70</v>
      </c>
      <c r="C111" s="9" t="s">
        <v>241</v>
      </c>
      <c r="D111" s="9" t="s">
        <v>27</v>
      </c>
      <c r="E111" s="9" t="s">
        <v>1201</v>
      </c>
      <c r="F111" s="9" t="s">
        <v>1201</v>
      </c>
      <c r="G111" s="9" t="s">
        <v>1141</v>
      </c>
      <c r="H111" s="9" t="s">
        <v>1616</v>
      </c>
      <c r="I111" s="9" t="s">
        <v>1617</v>
      </c>
      <c r="J111" s="9" t="s">
        <v>54</v>
      </c>
      <c r="K111" s="15">
        <v>129903.43209011105</v>
      </c>
      <c r="L111" s="16">
        <v>132.92625061929473</v>
      </c>
      <c r="M111" s="9" t="s">
        <v>1618</v>
      </c>
      <c r="N111" s="9">
        <v>2022</v>
      </c>
      <c r="O111" s="9" t="s">
        <v>1619</v>
      </c>
      <c r="P111" s="9" t="s">
        <v>1619</v>
      </c>
      <c r="Q111" s="9">
        <v>2041</v>
      </c>
      <c r="R111" s="9" t="s">
        <v>32</v>
      </c>
      <c r="S111" s="17">
        <v>48.283962045493183</v>
      </c>
      <c r="T111" s="9">
        <v>2041</v>
      </c>
      <c r="U111" s="9" t="s">
        <v>27</v>
      </c>
      <c r="V111" s="9" t="s">
        <v>1620</v>
      </c>
      <c r="W111" s="9" t="s">
        <v>1621</v>
      </c>
      <c r="Y111" s="10" t="s">
        <v>1622</v>
      </c>
    </row>
    <row r="112" spans="1:25" ht="72">
      <c r="A112" s="9" t="s">
        <v>1615</v>
      </c>
      <c r="B112" s="9" t="s">
        <v>70</v>
      </c>
      <c r="C112" s="9" t="s">
        <v>475</v>
      </c>
      <c r="D112" s="9" t="s">
        <v>27</v>
      </c>
      <c r="E112" s="9" t="s">
        <v>954</v>
      </c>
      <c r="F112" s="9" t="s">
        <v>954</v>
      </c>
      <c r="G112" s="9" t="s">
        <v>1141</v>
      </c>
      <c r="H112" s="9" t="s">
        <v>1616</v>
      </c>
      <c r="I112" s="9" t="s">
        <v>1617</v>
      </c>
      <c r="J112" s="9" t="s">
        <v>54</v>
      </c>
      <c r="K112" s="15">
        <v>18802.88208891017</v>
      </c>
      <c r="L112" s="16">
        <v>10.748329806692274</v>
      </c>
      <c r="M112" s="9" t="s">
        <v>1618</v>
      </c>
      <c r="N112" s="9">
        <v>2022</v>
      </c>
      <c r="O112" s="9" t="s">
        <v>1619</v>
      </c>
      <c r="P112" s="9" t="s">
        <v>1619</v>
      </c>
      <c r="Q112" s="9">
        <v>2041</v>
      </c>
      <c r="R112" s="9" t="s">
        <v>32</v>
      </c>
      <c r="S112" s="17">
        <v>9.6770986768652527</v>
      </c>
      <c r="T112" s="9">
        <v>2041</v>
      </c>
      <c r="U112" s="9" t="s">
        <v>27</v>
      </c>
      <c r="V112" s="9" t="s">
        <v>1620</v>
      </c>
      <c r="W112" s="9" t="s">
        <v>1621</v>
      </c>
      <c r="Y112" s="10" t="s">
        <v>1622</v>
      </c>
    </row>
    <row r="113" spans="1:25" ht="72">
      <c r="A113" s="9" t="s">
        <v>1615</v>
      </c>
      <c r="B113" s="9" t="s">
        <v>70</v>
      </c>
      <c r="C113" s="9" t="s">
        <v>346</v>
      </c>
      <c r="D113" s="9" t="s">
        <v>27</v>
      </c>
      <c r="E113" s="9" t="s">
        <v>1202</v>
      </c>
      <c r="F113" s="9" t="s">
        <v>1202</v>
      </c>
      <c r="G113" s="9" t="s">
        <v>1141</v>
      </c>
      <c r="H113" s="9" t="s">
        <v>1616</v>
      </c>
      <c r="I113" s="9" t="s">
        <v>1617</v>
      </c>
      <c r="J113" s="9" t="s">
        <v>54</v>
      </c>
      <c r="K113" s="15">
        <v>13445.939923567883</v>
      </c>
      <c r="L113" s="16">
        <v>9.6441619340642113</v>
      </c>
      <c r="M113" s="9" t="s">
        <v>1618</v>
      </c>
      <c r="N113" s="9">
        <v>2022</v>
      </c>
      <c r="O113" s="9" t="s">
        <v>1619</v>
      </c>
      <c r="P113" s="9" t="s">
        <v>1619</v>
      </c>
      <c r="Q113" s="9">
        <v>2041</v>
      </c>
      <c r="R113" s="9" t="s">
        <v>32</v>
      </c>
      <c r="S113" s="17">
        <v>5.6958525852487574</v>
      </c>
      <c r="T113" s="9">
        <v>2041</v>
      </c>
      <c r="U113" s="9" t="s">
        <v>27</v>
      </c>
      <c r="V113" s="9" t="s">
        <v>1620</v>
      </c>
      <c r="W113" s="9" t="s">
        <v>1621</v>
      </c>
      <c r="Y113" s="10" t="s">
        <v>1622</v>
      </c>
    </row>
    <row r="114" spans="1:25" ht="72">
      <c r="A114" s="9" t="s">
        <v>1615</v>
      </c>
      <c r="B114" s="9" t="s">
        <v>70</v>
      </c>
      <c r="C114" s="9" t="s">
        <v>402</v>
      </c>
      <c r="D114" s="9" t="s">
        <v>27</v>
      </c>
      <c r="E114" s="9" t="s">
        <v>1203</v>
      </c>
      <c r="F114" s="9" t="s">
        <v>1203</v>
      </c>
      <c r="G114" s="9" t="s">
        <v>1141</v>
      </c>
      <c r="H114" s="9" t="s">
        <v>1616</v>
      </c>
      <c r="I114" s="9" t="s">
        <v>1617</v>
      </c>
      <c r="J114" s="9" t="s">
        <v>54</v>
      </c>
      <c r="K114" s="15">
        <v>47105.696521927239</v>
      </c>
      <c r="L114" s="16">
        <v>37.575819445962992</v>
      </c>
      <c r="M114" s="9" t="s">
        <v>1618</v>
      </c>
      <c r="N114" s="9">
        <v>2022</v>
      </c>
      <c r="O114" s="9" t="s">
        <v>1619</v>
      </c>
      <c r="P114" s="9" t="s">
        <v>1619</v>
      </c>
      <c r="Q114" s="9">
        <v>2041</v>
      </c>
      <c r="R114" s="9" t="s">
        <v>32</v>
      </c>
      <c r="S114" s="17">
        <v>38.1015483949028</v>
      </c>
      <c r="T114" s="9">
        <v>2041</v>
      </c>
      <c r="U114" s="9" t="s">
        <v>27</v>
      </c>
      <c r="V114" s="9" t="s">
        <v>1620</v>
      </c>
      <c r="W114" s="9" t="s">
        <v>1621</v>
      </c>
      <c r="Y114" s="10" t="s">
        <v>1622</v>
      </c>
    </row>
    <row r="115" spans="1:25" ht="72">
      <c r="A115" s="9" t="s">
        <v>1615</v>
      </c>
      <c r="B115" s="9" t="s">
        <v>70</v>
      </c>
      <c r="C115" s="9" t="s">
        <v>270</v>
      </c>
      <c r="D115" s="9" t="s">
        <v>27</v>
      </c>
      <c r="E115" s="9" t="s">
        <v>1204</v>
      </c>
      <c r="F115" s="9" t="s">
        <v>1204</v>
      </c>
      <c r="G115" s="9" t="s">
        <v>1141</v>
      </c>
      <c r="H115" s="9" t="s">
        <v>1616</v>
      </c>
      <c r="I115" s="9" t="s">
        <v>1617</v>
      </c>
      <c r="J115" s="9" t="s">
        <v>54</v>
      </c>
      <c r="K115" s="15">
        <v>9398.5209336647586</v>
      </c>
      <c r="L115" s="16">
        <v>7.1874974434982821</v>
      </c>
      <c r="M115" s="9" t="s">
        <v>1618</v>
      </c>
      <c r="N115" s="9">
        <v>2022</v>
      </c>
      <c r="O115" s="9" t="s">
        <v>1619</v>
      </c>
      <c r="P115" s="9" t="s">
        <v>1619</v>
      </c>
      <c r="Q115" s="9">
        <v>2041</v>
      </c>
      <c r="R115" s="9" t="s">
        <v>32</v>
      </c>
      <c r="S115" s="17">
        <v>4.7968028040998432</v>
      </c>
      <c r="T115" s="9">
        <v>2041</v>
      </c>
      <c r="U115" s="9" t="s">
        <v>27</v>
      </c>
      <c r="V115" s="9" t="s">
        <v>1620</v>
      </c>
      <c r="W115" s="9" t="s">
        <v>1621</v>
      </c>
      <c r="Y115" s="10" t="s">
        <v>1622</v>
      </c>
    </row>
    <row r="116" spans="1:25" ht="72">
      <c r="A116" s="9" t="s">
        <v>1615</v>
      </c>
      <c r="B116" s="9" t="s">
        <v>70</v>
      </c>
      <c r="C116" s="9" t="s">
        <v>627</v>
      </c>
      <c r="D116" s="9" t="s">
        <v>27</v>
      </c>
      <c r="E116" s="9" t="s">
        <v>1205</v>
      </c>
      <c r="F116" s="9" t="s">
        <v>1205</v>
      </c>
      <c r="G116" s="9" t="s">
        <v>1141</v>
      </c>
      <c r="H116" s="9" t="s">
        <v>1616</v>
      </c>
      <c r="I116" s="9" t="s">
        <v>1617</v>
      </c>
      <c r="J116" s="9" t="s">
        <v>54</v>
      </c>
      <c r="K116" s="15">
        <v>78906.9575319375</v>
      </c>
      <c r="L116" s="16">
        <v>89.538530330765937</v>
      </c>
      <c r="M116" s="9" t="s">
        <v>1618</v>
      </c>
      <c r="N116" s="9">
        <v>2022</v>
      </c>
      <c r="O116" s="9" t="s">
        <v>1619</v>
      </c>
      <c r="P116" s="9" t="s">
        <v>1619</v>
      </c>
      <c r="Q116" s="9">
        <v>2041</v>
      </c>
      <c r="R116" s="9" t="s">
        <v>32</v>
      </c>
      <c r="S116" s="17">
        <v>48.198879461213735</v>
      </c>
      <c r="T116" s="9">
        <v>2041</v>
      </c>
      <c r="U116" s="9" t="s">
        <v>27</v>
      </c>
      <c r="V116" s="9" t="s">
        <v>1620</v>
      </c>
      <c r="W116" s="9" t="s">
        <v>1621</v>
      </c>
      <c r="Y116" s="10" t="s">
        <v>1622</v>
      </c>
    </row>
    <row r="117" spans="1:25" ht="72">
      <c r="A117" s="9" t="s">
        <v>1615</v>
      </c>
      <c r="B117" s="9" t="s">
        <v>70</v>
      </c>
      <c r="C117" s="9" t="s">
        <v>355</v>
      </c>
      <c r="D117" s="9" t="s">
        <v>27</v>
      </c>
      <c r="E117" s="9" t="s">
        <v>1206</v>
      </c>
      <c r="F117" s="9" t="s">
        <v>1206</v>
      </c>
      <c r="G117" s="9" t="s">
        <v>1141</v>
      </c>
      <c r="H117" s="9" t="s">
        <v>1616</v>
      </c>
      <c r="I117" s="9" t="s">
        <v>1617</v>
      </c>
      <c r="J117" s="9" t="s">
        <v>54</v>
      </c>
      <c r="K117" s="15">
        <v>90608.348238792125</v>
      </c>
      <c r="L117" s="16">
        <v>79.048803414768386</v>
      </c>
      <c r="M117" s="9" t="s">
        <v>1618</v>
      </c>
      <c r="N117" s="9">
        <v>2022</v>
      </c>
      <c r="O117" s="9" t="s">
        <v>1619</v>
      </c>
      <c r="P117" s="9" t="s">
        <v>1619</v>
      </c>
      <c r="Q117" s="9">
        <v>2041</v>
      </c>
      <c r="R117" s="9" t="s">
        <v>32</v>
      </c>
      <c r="S117" s="17">
        <v>37.156451799769016</v>
      </c>
      <c r="T117" s="9">
        <v>2041</v>
      </c>
      <c r="U117" s="9" t="s">
        <v>27</v>
      </c>
      <c r="V117" s="9" t="s">
        <v>1620</v>
      </c>
      <c r="W117" s="9" t="s">
        <v>1621</v>
      </c>
      <c r="Y117" s="10" t="s">
        <v>1622</v>
      </c>
    </row>
    <row r="118" spans="1:25" ht="72">
      <c r="A118" s="9" t="s">
        <v>1615</v>
      </c>
      <c r="B118" s="9" t="s">
        <v>70</v>
      </c>
      <c r="C118" s="9" t="s">
        <v>276</v>
      </c>
      <c r="D118" s="9" t="s">
        <v>27</v>
      </c>
      <c r="E118" s="9" t="s">
        <v>1207</v>
      </c>
      <c r="F118" s="9" t="s">
        <v>1207</v>
      </c>
      <c r="G118" s="9" t="s">
        <v>1141</v>
      </c>
      <c r="H118" s="9" t="s">
        <v>1616</v>
      </c>
      <c r="I118" s="9" t="s">
        <v>1617</v>
      </c>
      <c r="J118" s="9" t="s">
        <v>54</v>
      </c>
      <c r="K118" s="15">
        <v>37215.385260961921</v>
      </c>
      <c r="L118" s="16">
        <v>29.96703304935178</v>
      </c>
      <c r="M118" s="9" t="s">
        <v>1618</v>
      </c>
      <c r="N118" s="9">
        <v>2022</v>
      </c>
      <c r="O118" s="9" t="s">
        <v>1619</v>
      </c>
      <c r="P118" s="9" t="s">
        <v>1619</v>
      </c>
      <c r="Q118" s="9">
        <v>2041</v>
      </c>
      <c r="R118" s="9" t="s">
        <v>32</v>
      </c>
      <c r="S118" s="17">
        <v>15.144676700815914</v>
      </c>
      <c r="T118" s="9">
        <v>2041</v>
      </c>
      <c r="U118" s="9" t="s">
        <v>27</v>
      </c>
      <c r="V118" s="9" t="s">
        <v>1620</v>
      </c>
      <c r="W118" s="9" t="s">
        <v>1621</v>
      </c>
      <c r="Y118" s="10" t="s">
        <v>1622</v>
      </c>
    </row>
    <row r="119" spans="1:25" ht="72">
      <c r="A119" s="9" t="s">
        <v>1615</v>
      </c>
      <c r="B119" s="9" t="s">
        <v>70</v>
      </c>
      <c r="C119" s="9" t="s">
        <v>136</v>
      </c>
      <c r="D119" s="9" t="s">
        <v>27</v>
      </c>
      <c r="E119" s="9" t="s">
        <v>956</v>
      </c>
      <c r="F119" s="9" t="s">
        <v>956</v>
      </c>
      <c r="G119" s="9" t="s">
        <v>1141</v>
      </c>
      <c r="H119" s="9" t="s">
        <v>1616</v>
      </c>
      <c r="I119" s="9" t="s">
        <v>1617</v>
      </c>
      <c r="J119" s="9" t="s">
        <v>54</v>
      </c>
      <c r="K119" s="15">
        <v>10718.893015324926</v>
      </c>
      <c r="L119" s="16">
        <v>7.5665926281935656</v>
      </c>
      <c r="M119" s="9" t="s">
        <v>1618</v>
      </c>
      <c r="N119" s="9">
        <v>2022</v>
      </c>
      <c r="O119" s="9" t="s">
        <v>1619</v>
      </c>
      <c r="P119" s="9" t="s">
        <v>1619</v>
      </c>
      <c r="Q119" s="9">
        <v>2041</v>
      </c>
      <c r="R119" s="9" t="s">
        <v>32</v>
      </c>
      <c r="S119" s="17">
        <v>4.6337958126347658</v>
      </c>
      <c r="T119" s="9">
        <v>2041</v>
      </c>
      <c r="U119" s="9" t="s">
        <v>27</v>
      </c>
      <c r="V119" s="9" t="s">
        <v>1620</v>
      </c>
      <c r="W119" s="9" t="s">
        <v>1621</v>
      </c>
      <c r="Y119" s="10" t="s">
        <v>1622</v>
      </c>
    </row>
    <row r="120" spans="1:25" ht="72">
      <c r="A120" s="9" t="s">
        <v>1615</v>
      </c>
      <c r="B120" s="9" t="s">
        <v>70</v>
      </c>
      <c r="C120" s="9" t="s">
        <v>276</v>
      </c>
      <c r="D120" s="9" t="s">
        <v>27</v>
      </c>
      <c r="E120" s="9" t="s">
        <v>1208</v>
      </c>
      <c r="F120" s="9" t="s">
        <v>1208</v>
      </c>
      <c r="G120" s="9" t="s">
        <v>1141</v>
      </c>
      <c r="H120" s="9" t="s">
        <v>1616</v>
      </c>
      <c r="I120" s="9" t="s">
        <v>1617</v>
      </c>
      <c r="J120" s="9" t="s">
        <v>54</v>
      </c>
      <c r="K120" s="15">
        <v>49709.403543932887</v>
      </c>
      <c r="L120" s="16">
        <v>37.227013823924565</v>
      </c>
      <c r="M120" s="9" t="s">
        <v>1618</v>
      </c>
      <c r="N120" s="9">
        <v>2022</v>
      </c>
      <c r="O120" s="9" t="s">
        <v>1619</v>
      </c>
      <c r="P120" s="9" t="s">
        <v>1619</v>
      </c>
      <c r="Q120" s="9">
        <v>2041</v>
      </c>
      <c r="R120" s="9" t="s">
        <v>32</v>
      </c>
      <c r="S120" s="17">
        <v>21.161809831151679</v>
      </c>
      <c r="T120" s="9">
        <v>2041</v>
      </c>
      <c r="U120" s="9" t="s">
        <v>27</v>
      </c>
      <c r="V120" s="9" t="s">
        <v>1620</v>
      </c>
      <c r="W120" s="9" t="s">
        <v>1621</v>
      </c>
      <c r="Y120" s="10" t="s">
        <v>1622</v>
      </c>
    </row>
    <row r="121" spans="1:25" ht="72">
      <c r="A121" s="9" t="s">
        <v>1615</v>
      </c>
      <c r="B121" s="9" t="s">
        <v>70</v>
      </c>
      <c r="C121" s="9" t="s">
        <v>270</v>
      </c>
      <c r="D121" s="9" t="s">
        <v>27</v>
      </c>
      <c r="E121" s="9" t="s">
        <v>1209</v>
      </c>
      <c r="F121" s="9" t="s">
        <v>1209</v>
      </c>
      <c r="G121" s="9" t="s">
        <v>1141</v>
      </c>
      <c r="H121" s="9" t="s">
        <v>1616</v>
      </c>
      <c r="I121" s="9" t="s">
        <v>1617</v>
      </c>
      <c r="J121" s="9" t="s">
        <v>54</v>
      </c>
      <c r="K121" s="15">
        <v>62285.137246587961</v>
      </c>
      <c r="L121" s="16">
        <v>48.381654515734077</v>
      </c>
      <c r="M121" s="9" t="s">
        <v>1618</v>
      </c>
      <c r="N121" s="9">
        <v>2022</v>
      </c>
      <c r="O121" s="9" t="s">
        <v>1619</v>
      </c>
      <c r="P121" s="9" t="s">
        <v>1619</v>
      </c>
      <c r="Q121" s="9">
        <v>2041</v>
      </c>
      <c r="R121" s="9" t="s">
        <v>32</v>
      </c>
      <c r="S121" s="17">
        <v>36.326835791345538</v>
      </c>
      <c r="T121" s="9">
        <v>2041</v>
      </c>
      <c r="U121" s="9" t="s">
        <v>27</v>
      </c>
      <c r="V121" s="9" t="s">
        <v>1620</v>
      </c>
      <c r="W121" s="9" t="s">
        <v>1621</v>
      </c>
      <c r="Y121" s="10" t="s">
        <v>1622</v>
      </c>
    </row>
    <row r="122" spans="1:25" ht="72">
      <c r="A122" s="9" t="s">
        <v>1615</v>
      </c>
      <c r="B122" s="9" t="s">
        <v>70</v>
      </c>
      <c r="C122" s="9" t="s">
        <v>157</v>
      </c>
      <c r="D122" s="9" t="s">
        <v>27</v>
      </c>
      <c r="E122" s="9" t="s">
        <v>1210</v>
      </c>
      <c r="F122" s="9" t="s">
        <v>1210</v>
      </c>
      <c r="G122" s="9" t="s">
        <v>1141</v>
      </c>
      <c r="H122" s="9" t="s">
        <v>1616</v>
      </c>
      <c r="I122" s="9" t="s">
        <v>1617</v>
      </c>
      <c r="J122" s="9" t="s">
        <v>54</v>
      </c>
      <c r="K122" s="15">
        <v>59850.619290852133</v>
      </c>
      <c r="L122" s="16">
        <v>53.875904719518097</v>
      </c>
      <c r="M122" s="9" t="s">
        <v>1618</v>
      </c>
      <c r="N122" s="9">
        <v>2022</v>
      </c>
      <c r="O122" s="9" t="s">
        <v>1619</v>
      </c>
      <c r="P122" s="9" t="s">
        <v>1619</v>
      </c>
      <c r="Q122" s="9">
        <v>2041</v>
      </c>
      <c r="R122" s="9" t="s">
        <v>32</v>
      </c>
      <c r="S122" s="17">
        <v>26.011678007148252</v>
      </c>
      <c r="T122" s="9">
        <v>2041</v>
      </c>
      <c r="U122" s="9" t="s">
        <v>27</v>
      </c>
      <c r="V122" s="9" t="s">
        <v>1620</v>
      </c>
      <c r="W122" s="9" t="s">
        <v>1621</v>
      </c>
      <c r="Y122" s="10" t="s">
        <v>1622</v>
      </c>
    </row>
    <row r="123" spans="1:25" ht="72">
      <c r="A123" s="9" t="s">
        <v>1615</v>
      </c>
      <c r="B123" s="9" t="s">
        <v>70</v>
      </c>
      <c r="C123" s="9" t="s">
        <v>43</v>
      </c>
      <c r="D123" s="9" t="s">
        <v>27</v>
      </c>
      <c r="E123" s="9" t="s">
        <v>529</v>
      </c>
      <c r="F123" s="9" t="s">
        <v>529</v>
      </c>
      <c r="G123" s="9" t="s">
        <v>1141</v>
      </c>
      <c r="H123" s="9" t="s">
        <v>1616</v>
      </c>
      <c r="I123" s="9" t="s">
        <v>1617</v>
      </c>
      <c r="J123" s="9" t="s">
        <v>54</v>
      </c>
      <c r="K123" s="15">
        <v>11894.668813547969</v>
      </c>
      <c r="L123" s="16">
        <v>7.8978322711878599</v>
      </c>
      <c r="M123" s="9" t="s">
        <v>1618</v>
      </c>
      <c r="N123" s="9">
        <v>2022</v>
      </c>
      <c r="O123" s="9" t="s">
        <v>1619</v>
      </c>
      <c r="P123" s="9" t="s">
        <v>1619</v>
      </c>
      <c r="Q123" s="9">
        <v>2041</v>
      </c>
      <c r="R123" s="9" t="s">
        <v>32</v>
      </c>
      <c r="S123" s="17">
        <v>11.802684059566499</v>
      </c>
      <c r="T123" s="9">
        <v>2041</v>
      </c>
      <c r="U123" s="9" t="s">
        <v>27</v>
      </c>
      <c r="V123" s="9" t="s">
        <v>1620</v>
      </c>
      <c r="W123" s="9" t="s">
        <v>1621</v>
      </c>
      <c r="Y123" s="10" t="s">
        <v>1622</v>
      </c>
    </row>
    <row r="124" spans="1:25" ht="72">
      <c r="A124" s="9" t="s">
        <v>1615</v>
      </c>
      <c r="B124" s="9" t="s">
        <v>70</v>
      </c>
      <c r="C124" s="9" t="s">
        <v>270</v>
      </c>
      <c r="D124" s="9" t="s">
        <v>27</v>
      </c>
      <c r="E124" s="9" t="s">
        <v>1211</v>
      </c>
      <c r="F124" s="9" t="s">
        <v>1211</v>
      </c>
      <c r="G124" s="9" t="s">
        <v>1141</v>
      </c>
      <c r="H124" s="9" t="s">
        <v>1616</v>
      </c>
      <c r="I124" s="9" t="s">
        <v>1617</v>
      </c>
      <c r="J124" s="9" t="s">
        <v>54</v>
      </c>
      <c r="K124" s="15">
        <v>165576.07211475977</v>
      </c>
      <c r="L124" s="16">
        <v>179.1604826651959</v>
      </c>
      <c r="M124" s="9" t="s">
        <v>1618</v>
      </c>
      <c r="N124" s="9">
        <v>2022</v>
      </c>
      <c r="O124" s="9" t="s">
        <v>1619</v>
      </c>
      <c r="P124" s="9" t="s">
        <v>1619</v>
      </c>
      <c r="Q124" s="9">
        <v>2041</v>
      </c>
      <c r="R124" s="9" t="s">
        <v>32</v>
      </c>
      <c r="S124" s="17">
        <v>73.708129748877766</v>
      </c>
      <c r="T124" s="9">
        <v>2041</v>
      </c>
      <c r="U124" s="9" t="s">
        <v>27</v>
      </c>
      <c r="V124" s="9" t="s">
        <v>1620</v>
      </c>
      <c r="W124" s="9" t="s">
        <v>1621</v>
      </c>
      <c r="Y124" s="10" t="s">
        <v>1622</v>
      </c>
    </row>
    <row r="125" spans="1:25" ht="72">
      <c r="A125" s="9" t="s">
        <v>1615</v>
      </c>
      <c r="B125" s="9" t="s">
        <v>70</v>
      </c>
      <c r="C125" s="9" t="s">
        <v>270</v>
      </c>
      <c r="D125" s="9" t="s">
        <v>27</v>
      </c>
      <c r="E125" s="9" t="s">
        <v>1212</v>
      </c>
      <c r="F125" s="9" t="s">
        <v>1212</v>
      </c>
      <c r="G125" s="9" t="s">
        <v>1141</v>
      </c>
      <c r="H125" s="9" t="s">
        <v>1616</v>
      </c>
      <c r="I125" s="9" t="s">
        <v>1617</v>
      </c>
      <c r="J125" s="9" t="s">
        <v>54</v>
      </c>
      <c r="K125" s="15">
        <v>34993.45891431364</v>
      </c>
      <c r="L125" s="16">
        <v>27.874846417829797</v>
      </c>
      <c r="M125" s="9" t="s">
        <v>1618</v>
      </c>
      <c r="N125" s="9">
        <v>2022</v>
      </c>
      <c r="O125" s="9" t="s">
        <v>1619</v>
      </c>
      <c r="P125" s="9" t="s">
        <v>1619</v>
      </c>
      <c r="Q125" s="9">
        <v>2041</v>
      </c>
      <c r="R125" s="9" t="s">
        <v>32</v>
      </c>
      <c r="S125" s="17">
        <v>13.482218016151581</v>
      </c>
      <c r="T125" s="9">
        <v>2041</v>
      </c>
      <c r="U125" s="9" t="s">
        <v>27</v>
      </c>
      <c r="V125" s="9" t="s">
        <v>1620</v>
      </c>
      <c r="W125" s="9" t="s">
        <v>1621</v>
      </c>
      <c r="Y125" s="10" t="s">
        <v>1622</v>
      </c>
    </row>
    <row r="126" spans="1:25" ht="72">
      <c r="A126" s="9" t="s">
        <v>1615</v>
      </c>
      <c r="B126" s="9" t="s">
        <v>70</v>
      </c>
      <c r="C126" s="9" t="s">
        <v>157</v>
      </c>
      <c r="D126" s="9" t="s">
        <v>27</v>
      </c>
      <c r="E126" s="9" t="s">
        <v>1213</v>
      </c>
      <c r="F126" s="9" t="s">
        <v>1213</v>
      </c>
      <c r="G126" s="9" t="s">
        <v>1141</v>
      </c>
      <c r="H126" s="9" t="s">
        <v>1616</v>
      </c>
      <c r="I126" s="9" t="s">
        <v>1617</v>
      </c>
      <c r="J126" s="9" t="s">
        <v>54</v>
      </c>
      <c r="K126" s="15">
        <v>38915.433566236083</v>
      </c>
      <c r="L126" s="16">
        <v>35.416950423090825</v>
      </c>
      <c r="M126" s="9" t="s">
        <v>1618</v>
      </c>
      <c r="N126" s="9">
        <v>2022</v>
      </c>
      <c r="O126" s="9" t="s">
        <v>1619</v>
      </c>
      <c r="P126" s="9" t="s">
        <v>1619</v>
      </c>
      <c r="Q126" s="9">
        <v>2041</v>
      </c>
      <c r="R126" s="9" t="s">
        <v>32</v>
      </c>
      <c r="S126" s="17">
        <v>22.159311670782888</v>
      </c>
      <c r="T126" s="9">
        <v>2041</v>
      </c>
      <c r="U126" s="9" t="s">
        <v>27</v>
      </c>
      <c r="V126" s="9" t="s">
        <v>1620</v>
      </c>
      <c r="W126" s="9" t="s">
        <v>1621</v>
      </c>
      <c r="Y126" s="10" t="s">
        <v>1622</v>
      </c>
    </row>
    <row r="127" spans="1:25" ht="72">
      <c r="A127" s="9" t="s">
        <v>1615</v>
      </c>
      <c r="B127" s="9" t="s">
        <v>70</v>
      </c>
      <c r="C127" s="9" t="s">
        <v>112</v>
      </c>
      <c r="D127" s="9" t="s">
        <v>27</v>
      </c>
      <c r="E127" s="9" t="s">
        <v>1214</v>
      </c>
      <c r="F127" s="9" t="s">
        <v>1214</v>
      </c>
      <c r="G127" s="9" t="s">
        <v>1141</v>
      </c>
      <c r="H127" s="9" t="s">
        <v>1616</v>
      </c>
      <c r="I127" s="9" t="s">
        <v>1617</v>
      </c>
      <c r="J127" s="9" t="s">
        <v>54</v>
      </c>
      <c r="K127" s="15">
        <v>40799.33929173927</v>
      </c>
      <c r="L127" s="16">
        <v>32.342307953534927</v>
      </c>
      <c r="M127" s="9" t="s">
        <v>1618</v>
      </c>
      <c r="N127" s="9">
        <v>2022</v>
      </c>
      <c r="O127" s="9" t="s">
        <v>1619</v>
      </c>
      <c r="P127" s="9" t="s">
        <v>1619</v>
      </c>
      <c r="Q127" s="9">
        <v>2041</v>
      </c>
      <c r="R127" s="9" t="s">
        <v>32</v>
      </c>
      <c r="S127" s="17">
        <v>16.951285899395373</v>
      </c>
      <c r="T127" s="9">
        <v>2041</v>
      </c>
      <c r="U127" s="9" t="s">
        <v>27</v>
      </c>
      <c r="V127" s="9" t="s">
        <v>1620</v>
      </c>
      <c r="W127" s="9" t="s">
        <v>1621</v>
      </c>
      <c r="Y127" s="10" t="s">
        <v>1622</v>
      </c>
    </row>
    <row r="128" spans="1:25" ht="72">
      <c r="A128" s="9" t="s">
        <v>1615</v>
      </c>
      <c r="B128" s="9" t="s">
        <v>70</v>
      </c>
      <c r="C128" s="9" t="s">
        <v>270</v>
      </c>
      <c r="D128" s="9" t="s">
        <v>27</v>
      </c>
      <c r="E128" s="9" t="s">
        <v>531</v>
      </c>
      <c r="F128" s="9" t="s">
        <v>531</v>
      </c>
      <c r="G128" s="9" t="s">
        <v>1141</v>
      </c>
      <c r="H128" s="9" t="s">
        <v>1616</v>
      </c>
      <c r="I128" s="9" t="s">
        <v>1617</v>
      </c>
      <c r="J128" s="9" t="s">
        <v>54</v>
      </c>
      <c r="K128" s="15">
        <v>74477.004498260532</v>
      </c>
      <c r="L128" s="16">
        <v>56.230238098764758</v>
      </c>
      <c r="M128" s="9" t="s">
        <v>1618</v>
      </c>
      <c r="N128" s="9">
        <v>2022</v>
      </c>
      <c r="O128" s="9" t="s">
        <v>1619</v>
      </c>
      <c r="P128" s="9" t="s">
        <v>1619</v>
      </c>
      <c r="Q128" s="9">
        <v>2041</v>
      </c>
      <c r="R128" s="9" t="s">
        <v>32</v>
      </c>
      <c r="S128" s="17">
        <v>27.474406710573525</v>
      </c>
      <c r="T128" s="9">
        <v>2041</v>
      </c>
      <c r="U128" s="9" t="s">
        <v>27</v>
      </c>
      <c r="V128" s="9" t="s">
        <v>1620</v>
      </c>
      <c r="W128" s="9" t="s">
        <v>1621</v>
      </c>
      <c r="Y128" s="10" t="s">
        <v>1622</v>
      </c>
    </row>
    <row r="129" spans="1:25" ht="72">
      <c r="A129" s="9" t="s">
        <v>1615</v>
      </c>
      <c r="B129" s="9" t="s">
        <v>70</v>
      </c>
      <c r="C129" s="9" t="s">
        <v>234</v>
      </c>
      <c r="D129" s="9" t="s">
        <v>27</v>
      </c>
      <c r="E129" s="9" t="s">
        <v>1215</v>
      </c>
      <c r="F129" s="9" t="s">
        <v>1215</v>
      </c>
      <c r="G129" s="9" t="s">
        <v>1141</v>
      </c>
      <c r="H129" s="9" t="s">
        <v>1616</v>
      </c>
      <c r="I129" s="9" t="s">
        <v>1617</v>
      </c>
      <c r="J129" s="9" t="s">
        <v>54</v>
      </c>
      <c r="K129" s="15">
        <v>18755.133188819826</v>
      </c>
      <c r="L129" s="16">
        <v>14.865555191974249</v>
      </c>
      <c r="M129" s="9" t="s">
        <v>1618</v>
      </c>
      <c r="N129" s="9">
        <v>2022</v>
      </c>
      <c r="O129" s="9" t="s">
        <v>1619</v>
      </c>
      <c r="P129" s="9" t="s">
        <v>1619</v>
      </c>
      <c r="Q129" s="9">
        <v>2041</v>
      </c>
      <c r="R129" s="9" t="s">
        <v>32</v>
      </c>
      <c r="S129" s="17">
        <v>8.7558880846264664</v>
      </c>
      <c r="T129" s="9">
        <v>2041</v>
      </c>
      <c r="U129" s="9" t="s">
        <v>27</v>
      </c>
      <c r="V129" s="9" t="s">
        <v>1620</v>
      </c>
      <c r="W129" s="9" t="s">
        <v>1621</v>
      </c>
      <c r="Y129" s="10" t="s">
        <v>1622</v>
      </c>
    </row>
    <row r="130" spans="1:25" ht="72">
      <c r="A130" s="9" t="s">
        <v>1615</v>
      </c>
      <c r="B130" s="9" t="s">
        <v>70</v>
      </c>
      <c r="C130" s="9" t="s">
        <v>346</v>
      </c>
      <c r="D130" s="9" t="s">
        <v>27</v>
      </c>
      <c r="E130" s="9" t="s">
        <v>1216</v>
      </c>
      <c r="F130" s="9" t="s">
        <v>1216</v>
      </c>
      <c r="G130" s="9" t="s">
        <v>1141</v>
      </c>
      <c r="H130" s="9" t="s">
        <v>1616</v>
      </c>
      <c r="I130" s="9" t="s">
        <v>1617</v>
      </c>
      <c r="J130" s="9" t="s">
        <v>54</v>
      </c>
      <c r="K130" s="15">
        <v>15525.41475392197</v>
      </c>
      <c r="L130" s="16">
        <v>10.611989488274681</v>
      </c>
      <c r="M130" s="9" t="s">
        <v>1618</v>
      </c>
      <c r="N130" s="9">
        <v>2022</v>
      </c>
      <c r="O130" s="9" t="s">
        <v>1619</v>
      </c>
      <c r="P130" s="9" t="s">
        <v>1619</v>
      </c>
      <c r="Q130" s="9">
        <v>2041</v>
      </c>
      <c r="R130" s="9" t="s">
        <v>32</v>
      </c>
      <c r="S130" s="17">
        <v>7.5954888490317591</v>
      </c>
      <c r="T130" s="9">
        <v>2041</v>
      </c>
      <c r="U130" s="9" t="s">
        <v>27</v>
      </c>
      <c r="V130" s="9" t="s">
        <v>1620</v>
      </c>
      <c r="W130" s="9" t="s">
        <v>1621</v>
      </c>
      <c r="Y130" s="10" t="s">
        <v>1622</v>
      </c>
    </row>
    <row r="131" spans="1:25" ht="72">
      <c r="A131" s="9" t="s">
        <v>1615</v>
      </c>
      <c r="B131" s="9" t="s">
        <v>70</v>
      </c>
      <c r="C131" s="9" t="s">
        <v>330</v>
      </c>
      <c r="D131" s="9" t="s">
        <v>27</v>
      </c>
      <c r="E131" s="9" t="s">
        <v>1217</v>
      </c>
      <c r="F131" s="9" t="s">
        <v>1217</v>
      </c>
      <c r="G131" s="9" t="s">
        <v>1141</v>
      </c>
      <c r="H131" s="9" t="s">
        <v>1616</v>
      </c>
      <c r="I131" s="9" t="s">
        <v>1617</v>
      </c>
      <c r="J131" s="9" t="s">
        <v>54</v>
      </c>
      <c r="K131" s="15">
        <v>27976.415553984225</v>
      </c>
      <c r="L131" s="16">
        <v>24.343621626894215</v>
      </c>
      <c r="M131" s="9" t="s">
        <v>1618</v>
      </c>
      <c r="N131" s="9">
        <v>2022</v>
      </c>
      <c r="O131" s="9" t="s">
        <v>1619</v>
      </c>
      <c r="P131" s="9" t="s">
        <v>1619</v>
      </c>
      <c r="Q131" s="9">
        <v>2041</v>
      </c>
      <c r="R131" s="9" t="s">
        <v>32</v>
      </c>
      <c r="S131" s="17">
        <v>8.5574101773030531</v>
      </c>
      <c r="T131" s="9">
        <v>2041</v>
      </c>
      <c r="U131" s="9" t="s">
        <v>27</v>
      </c>
      <c r="V131" s="9" t="s">
        <v>1620</v>
      </c>
      <c r="W131" s="9" t="s">
        <v>1621</v>
      </c>
      <c r="Y131" s="10" t="s">
        <v>1622</v>
      </c>
    </row>
    <row r="132" spans="1:25" ht="72">
      <c r="A132" s="9" t="s">
        <v>1615</v>
      </c>
      <c r="B132" s="9" t="s">
        <v>70</v>
      </c>
      <c r="C132" s="9" t="s">
        <v>270</v>
      </c>
      <c r="D132" s="9" t="s">
        <v>27</v>
      </c>
      <c r="E132" s="9" t="s">
        <v>533</v>
      </c>
      <c r="F132" s="9" t="s">
        <v>533</v>
      </c>
      <c r="G132" s="9" t="s">
        <v>1141</v>
      </c>
      <c r="H132" s="9" t="s">
        <v>1616</v>
      </c>
      <c r="I132" s="9" t="s">
        <v>1617</v>
      </c>
      <c r="J132" s="9" t="s">
        <v>54</v>
      </c>
      <c r="K132" s="15">
        <v>44127.598526609705</v>
      </c>
      <c r="L132" s="16">
        <v>33.239424048212314</v>
      </c>
      <c r="M132" s="9" t="s">
        <v>1618</v>
      </c>
      <c r="N132" s="9">
        <v>2022</v>
      </c>
      <c r="O132" s="9" t="s">
        <v>1619</v>
      </c>
      <c r="P132" s="9" t="s">
        <v>1619</v>
      </c>
      <c r="Q132" s="9">
        <v>2041</v>
      </c>
      <c r="R132" s="9" t="s">
        <v>32</v>
      </c>
      <c r="S132" s="17">
        <v>17.49957563067273</v>
      </c>
      <c r="T132" s="9">
        <v>2041</v>
      </c>
      <c r="U132" s="9" t="s">
        <v>27</v>
      </c>
      <c r="V132" s="9" t="s">
        <v>1620</v>
      </c>
      <c r="W132" s="9" t="s">
        <v>1621</v>
      </c>
      <c r="Y132" s="10" t="s">
        <v>1622</v>
      </c>
    </row>
    <row r="133" spans="1:25" ht="72">
      <c r="A133" s="9" t="s">
        <v>1615</v>
      </c>
      <c r="B133" s="9" t="s">
        <v>70</v>
      </c>
      <c r="C133" s="9" t="s">
        <v>136</v>
      </c>
      <c r="D133" s="9" t="s">
        <v>27</v>
      </c>
      <c r="E133" s="9" t="s">
        <v>958</v>
      </c>
      <c r="F133" s="9" t="s">
        <v>958</v>
      </c>
      <c r="G133" s="9" t="s">
        <v>1141</v>
      </c>
      <c r="H133" s="9" t="s">
        <v>1616</v>
      </c>
      <c r="I133" s="9" t="s">
        <v>1617</v>
      </c>
      <c r="J133" s="9" t="s">
        <v>54</v>
      </c>
      <c r="K133" s="15">
        <v>15903.647967461779</v>
      </c>
      <c r="L133" s="16">
        <v>9.7884465030540611</v>
      </c>
      <c r="M133" s="9" t="s">
        <v>1618</v>
      </c>
      <c r="N133" s="9">
        <v>2022</v>
      </c>
      <c r="O133" s="9" t="s">
        <v>1619</v>
      </c>
      <c r="P133" s="9" t="s">
        <v>1619</v>
      </c>
      <c r="Q133" s="9">
        <v>2041</v>
      </c>
      <c r="R133" s="9" t="s">
        <v>32</v>
      </c>
      <c r="S133" s="17">
        <v>8.265319420475544</v>
      </c>
      <c r="T133" s="9">
        <v>2041</v>
      </c>
      <c r="U133" s="9" t="s">
        <v>27</v>
      </c>
      <c r="V133" s="9" t="s">
        <v>1620</v>
      </c>
      <c r="W133" s="9" t="s">
        <v>1621</v>
      </c>
      <c r="Y133" s="10" t="s">
        <v>1622</v>
      </c>
    </row>
    <row r="134" spans="1:25" ht="72">
      <c r="A134" s="9" t="s">
        <v>1615</v>
      </c>
      <c r="B134" s="9" t="s">
        <v>70</v>
      </c>
      <c r="C134" s="9" t="s">
        <v>475</v>
      </c>
      <c r="D134" s="9" t="s">
        <v>27</v>
      </c>
      <c r="E134" s="9" t="s">
        <v>960</v>
      </c>
      <c r="F134" s="9" t="s">
        <v>960</v>
      </c>
      <c r="G134" s="9" t="s">
        <v>1141</v>
      </c>
      <c r="H134" s="9" t="s">
        <v>1616</v>
      </c>
      <c r="I134" s="9" t="s">
        <v>1617</v>
      </c>
      <c r="J134" s="9" t="s">
        <v>54</v>
      </c>
      <c r="K134" s="15">
        <v>15825.327544048581</v>
      </c>
      <c r="L134" s="16">
        <v>10.822669657318553</v>
      </c>
      <c r="M134" s="9" t="s">
        <v>1618</v>
      </c>
      <c r="N134" s="9">
        <v>2022</v>
      </c>
      <c r="O134" s="9" t="s">
        <v>1619</v>
      </c>
      <c r="P134" s="9" t="s">
        <v>1619</v>
      </c>
      <c r="Q134" s="9">
        <v>2041</v>
      </c>
      <c r="R134" s="9" t="s">
        <v>32</v>
      </c>
      <c r="S134" s="17">
        <v>12.483287820152345</v>
      </c>
      <c r="T134" s="9">
        <v>2041</v>
      </c>
      <c r="U134" s="9" t="s">
        <v>27</v>
      </c>
      <c r="V134" s="9" t="s">
        <v>1620</v>
      </c>
      <c r="W134" s="9" t="s">
        <v>1621</v>
      </c>
      <c r="Y134" s="10" t="s">
        <v>1622</v>
      </c>
    </row>
    <row r="135" spans="1:25" ht="72">
      <c r="A135" s="9" t="s">
        <v>1615</v>
      </c>
      <c r="B135" s="9" t="s">
        <v>70</v>
      </c>
      <c r="C135" s="9" t="s">
        <v>346</v>
      </c>
      <c r="D135" s="9" t="s">
        <v>27</v>
      </c>
      <c r="E135" s="9" t="s">
        <v>1218</v>
      </c>
      <c r="F135" s="9" t="s">
        <v>1218</v>
      </c>
      <c r="G135" s="9" t="s">
        <v>1141</v>
      </c>
      <c r="H135" s="9" t="s">
        <v>1616</v>
      </c>
      <c r="I135" s="9" t="s">
        <v>1617</v>
      </c>
      <c r="J135" s="9" t="s">
        <v>54</v>
      </c>
      <c r="K135" s="15">
        <v>15703.606149871765</v>
      </c>
      <c r="L135" s="16">
        <v>12.006276711453527</v>
      </c>
      <c r="M135" s="9" t="s">
        <v>1618</v>
      </c>
      <c r="N135" s="9">
        <v>2022</v>
      </c>
      <c r="O135" s="9" t="s">
        <v>1619</v>
      </c>
      <c r="P135" s="9" t="s">
        <v>1619</v>
      </c>
      <c r="Q135" s="9">
        <v>2041</v>
      </c>
      <c r="R135" s="9" t="s">
        <v>32</v>
      </c>
      <c r="S135" s="17">
        <v>7.2071459247095246</v>
      </c>
      <c r="T135" s="9">
        <v>2041</v>
      </c>
      <c r="U135" s="9" t="s">
        <v>27</v>
      </c>
      <c r="V135" s="9" t="s">
        <v>1620</v>
      </c>
      <c r="W135" s="9" t="s">
        <v>1621</v>
      </c>
      <c r="Y135" s="10" t="s">
        <v>1622</v>
      </c>
    </row>
    <row r="136" spans="1:25" ht="72">
      <c r="A136" s="9" t="s">
        <v>1615</v>
      </c>
      <c r="B136" s="9" t="s">
        <v>70</v>
      </c>
      <c r="C136" s="9" t="s">
        <v>298</v>
      </c>
      <c r="D136" s="9" t="s">
        <v>27</v>
      </c>
      <c r="E136" s="9" t="s">
        <v>1219</v>
      </c>
      <c r="F136" s="9" t="s">
        <v>1219</v>
      </c>
      <c r="G136" s="9" t="s">
        <v>1141</v>
      </c>
      <c r="H136" s="9" t="s">
        <v>1616</v>
      </c>
      <c r="I136" s="9" t="s">
        <v>1617</v>
      </c>
      <c r="J136" s="9" t="s">
        <v>54</v>
      </c>
      <c r="K136" s="15">
        <v>128578.23279509222</v>
      </c>
      <c r="L136" s="16">
        <v>91.424405633294796</v>
      </c>
      <c r="M136" s="9" t="s">
        <v>1618</v>
      </c>
      <c r="N136" s="9">
        <v>2022</v>
      </c>
      <c r="O136" s="9" t="s">
        <v>1619</v>
      </c>
      <c r="P136" s="9" t="s">
        <v>1619</v>
      </c>
      <c r="Q136" s="9">
        <v>2041</v>
      </c>
      <c r="R136" s="9" t="s">
        <v>32</v>
      </c>
      <c r="S136" s="17">
        <v>70.847059034168453</v>
      </c>
      <c r="T136" s="9">
        <v>2041</v>
      </c>
      <c r="U136" s="9" t="s">
        <v>27</v>
      </c>
      <c r="V136" s="9" t="s">
        <v>1620</v>
      </c>
      <c r="W136" s="9" t="s">
        <v>1621</v>
      </c>
      <c r="Y136" s="10" t="s">
        <v>1622</v>
      </c>
    </row>
    <row r="137" spans="1:25" ht="72">
      <c r="A137" s="9" t="s">
        <v>1615</v>
      </c>
      <c r="B137" s="9" t="s">
        <v>70</v>
      </c>
      <c r="C137" s="9" t="s">
        <v>383</v>
      </c>
      <c r="D137" s="9" t="s">
        <v>27</v>
      </c>
      <c r="E137" s="9" t="s">
        <v>1220</v>
      </c>
      <c r="F137" s="9" t="s">
        <v>1220</v>
      </c>
      <c r="G137" s="9" t="s">
        <v>1141</v>
      </c>
      <c r="H137" s="9" t="s">
        <v>1616</v>
      </c>
      <c r="I137" s="9" t="s">
        <v>1617</v>
      </c>
      <c r="J137" s="9" t="s">
        <v>54</v>
      </c>
      <c r="K137" s="15">
        <v>16571.497162499116</v>
      </c>
      <c r="L137" s="16">
        <v>14.072589665510465</v>
      </c>
      <c r="M137" s="9" t="s">
        <v>1618</v>
      </c>
      <c r="N137" s="9">
        <v>2022</v>
      </c>
      <c r="O137" s="9" t="s">
        <v>1619</v>
      </c>
      <c r="P137" s="9" t="s">
        <v>1619</v>
      </c>
      <c r="Q137" s="9">
        <v>2041</v>
      </c>
      <c r="R137" s="9" t="s">
        <v>32</v>
      </c>
      <c r="S137" s="17">
        <v>5.0559149242218897</v>
      </c>
      <c r="T137" s="9">
        <v>2041</v>
      </c>
      <c r="U137" s="9" t="s">
        <v>27</v>
      </c>
      <c r="V137" s="9" t="s">
        <v>1620</v>
      </c>
      <c r="W137" s="9" t="s">
        <v>1621</v>
      </c>
      <c r="Y137" s="10" t="s">
        <v>1622</v>
      </c>
    </row>
    <row r="138" spans="1:25" ht="72">
      <c r="A138" s="9" t="s">
        <v>1615</v>
      </c>
      <c r="B138" s="9" t="s">
        <v>70</v>
      </c>
      <c r="C138" s="9" t="s">
        <v>241</v>
      </c>
      <c r="D138" s="9" t="s">
        <v>27</v>
      </c>
      <c r="E138" s="9" t="s">
        <v>1221</v>
      </c>
      <c r="F138" s="9" t="s">
        <v>1221</v>
      </c>
      <c r="G138" s="9" t="s">
        <v>1141</v>
      </c>
      <c r="H138" s="9" t="s">
        <v>1616</v>
      </c>
      <c r="I138" s="9" t="s">
        <v>1617</v>
      </c>
      <c r="J138" s="9" t="s">
        <v>54</v>
      </c>
      <c r="K138" s="15">
        <v>31678.734937442347</v>
      </c>
      <c r="L138" s="16">
        <v>38.229988769901261</v>
      </c>
      <c r="M138" s="9" t="s">
        <v>1618</v>
      </c>
      <c r="N138" s="9">
        <v>2022</v>
      </c>
      <c r="O138" s="9" t="s">
        <v>1619</v>
      </c>
      <c r="P138" s="9" t="s">
        <v>1619</v>
      </c>
      <c r="Q138" s="9">
        <v>2041</v>
      </c>
      <c r="R138" s="9" t="s">
        <v>32</v>
      </c>
      <c r="S138" s="17">
        <v>12.885192265216547</v>
      </c>
      <c r="T138" s="9">
        <v>2041</v>
      </c>
      <c r="U138" s="9" t="s">
        <v>27</v>
      </c>
      <c r="V138" s="9" t="s">
        <v>1620</v>
      </c>
      <c r="W138" s="9" t="s">
        <v>1621</v>
      </c>
      <c r="Y138" s="10" t="s">
        <v>1622</v>
      </c>
    </row>
    <row r="139" spans="1:25" ht="72">
      <c r="A139" s="9" t="s">
        <v>1615</v>
      </c>
      <c r="B139" s="9" t="s">
        <v>70</v>
      </c>
      <c r="C139" s="9" t="s">
        <v>330</v>
      </c>
      <c r="D139" s="9" t="s">
        <v>27</v>
      </c>
      <c r="E139" s="9" t="s">
        <v>535</v>
      </c>
      <c r="F139" s="9" t="s">
        <v>535</v>
      </c>
      <c r="G139" s="9" t="s">
        <v>1141</v>
      </c>
      <c r="H139" s="9" t="s">
        <v>1616</v>
      </c>
      <c r="I139" s="9" t="s">
        <v>1617</v>
      </c>
      <c r="J139" s="9" t="s">
        <v>54</v>
      </c>
      <c r="K139" s="15">
        <v>45798.985938161888</v>
      </c>
      <c r="L139" s="16">
        <v>47.980654838086373</v>
      </c>
      <c r="M139" s="9" t="s">
        <v>1618</v>
      </c>
      <c r="N139" s="9">
        <v>2022</v>
      </c>
      <c r="O139" s="9" t="s">
        <v>1619</v>
      </c>
      <c r="P139" s="9" t="s">
        <v>1619</v>
      </c>
      <c r="Q139" s="9">
        <v>2041</v>
      </c>
      <c r="R139" s="9" t="s">
        <v>32</v>
      </c>
      <c r="S139" s="17">
        <v>18.905893298909156</v>
      </c>
      <c r="T139" s="9">
        <v>2041</v>
      </c>
      <c r="U139" s="9" t="s">
        <v>27</v>
      </c>
      <c r="V139" s="9" t="s">
        <v>1620</v>
      </c>
      <c r="W139" s="9" t="s">
        <v>1621</v>
      </c>
      <c r="Y139" s="10" t="s">
        <v>1622</v>
      </c>
    </row>
    <row r="140" spans="1:25" ht="72">
      <c r="A140" s="9" t="s">
        <v>1615</v>
      </c>
      <c r="B140" s="9" t="s">
        <v>70</v>
      </c>
      <c r="C140" s="9" t="s">
        <v>468</v>
      </c>
      <c r="D140" s="9" t="s">
        <v>27</v>
      </c>
      <c r="E140" s="9" t="s">
        <v>1222</v>
      </c>
      <c r="F140" s="9" t="s">
        <v>1222</v>
      </c>
      <c r="G140" s="9" t="s">
        <v>1141</v>
      </c>
      <c r="H140" s="9" t="s">
        <v>1616</v>
      </c>
      <c r="I140" s="9" t="s">
        <v>1617</v>
      </c>
      <c r="J140" s="9" t="s">
        <v>54</v>
      </c>
      <c r="K140" s="15">
        <v>16122.334345386833</v>
      </c>
      <c r="L140" s="16">
        <v>15.368397812891814</v>
      </c>
      <c r="M140" s="9" t="s">
        <v>1618</v>
      </c>
      <c r="N140" s="9">
        <v>2022</v>
      </c>
      <c r="O140" s="9" t="s">
        <v>1619</v>
      </c>
      <c r="P140" s="9" t="s">
        <v>1619</v>
      </c>
      <c r="Q140" s="9">
        <v>2041</v>
      </c>
      <c r="R140" s="9" t="s">
        <v>32</v>
      </c>
      <c r="S140" s="17">
        <v>7.0500724838743656</v>
      </c>
      <c r="T140" s="9">
        <v>2041</v>
      </c>
      <c r="U140" s="9" t="s">
        <v>27</v>
      </c>
      <c r="V140" s="9" t="s">
        <v>1620</v>
      </c>
      <c r="W140" s="9" t="s">
        <v>1621</v>
      </c>
      <c r="Y140" s="10" t="s">
        <v>1622</v>
      </c>
    </row>
    <row r="141" spans="1:25" ht="72">
      <c r="A141" s="9" t="s">
        <v>1615</v>
      </c>
      <c r="B141" s="9" t="s">
        <v>70</v>
      </c>
      <c r="C141" s="9" t="s">
        <v>288</v>
      </c>
      <c r="D141" s="9" t="s">
        <v>27</v>
      </c>
      <c r="E141" s="9" t="s">
        <v>1223</v>
      </c>
      <c r="F141" s="9" t="s">
        <v>1223</v>
      </c>
      <c r="G141" s="9" t="s">
        <v>1141</v>
      </c>
      <c r="H141" s="9" t="s">
        <v>1616</v>
      </c>
      <c r="I141" s="9" t="s">
        <v>1617</v>
      </c>
      <c r="J141" s="9" t="s">
        <v>54</v>
      </c>
      <c r="K141" s="15">
        <v>41221.468520904004</v>
      </c>
      <c r="L141" s="16">
        <v>26.777924952942868</v>
      </c>
      <c r="M141" s="9" t="s">
        <v>1618</v>
      </c>
      <c r="N141" s="9">
        <v>2022</v>
      </c>
      <c r="O141" s="9" t="s">
        <v>1619</v>
      </c>
      <c r="P141" s="9" t="s">
        <v>1619</v>
      </c>
      <c r="Q141" s="9">
        <v>2041</v>
      </c>
      <c r="R141" s="9" t="s">
        <v>32</v>
      </c>
      <c r="S141" s="17">
        <v>23.060247148359171</v>
      </c>
      <c r="T141" s="9">
        <v>2041</v>
      </c>
      <c r="U141" s="9" t="s">
        <v>27</v>
      </c>
      <c r="V141" s="9" t="s">
        <v>1620</v>
      </c>
      <c r="W141" s="9" t="s">
        <v>1621</v>
      </c>
      <c r="Y141" s="10" t="s">
        <v>1622</v>
      </c>
    </row>
    <row r="142" spans="1:25" ht="72">
      <c r="A142" s="9" t="s">
        <v>1615</v>
      </c>
      <c r="B142" s="9" t="s">
        <v>70</v>
      </c>
      <c r="C142" s="9" t="s">
        <v>270</v>
      </c>
      <c r="D142" s="9" t="s">
        <v>27</v>
      </c>
      <c r="E142" s="9" t="s">
        <v>537</v>
      </c>
      <c r="F142" s="9" t="s">
        <v>537</v>
      </c>
      <c r="G142" s="9" t="s">
        <v>1141</v>
      </c>
      <c r="H142" s="9" t="s">
        <v>1616</v>
      </c>
      <c r="I142" s="9" t="s">
        <v>1617</v>
      </c>
      <c r="J142" s="9" t="s">
        <v>54</v>
      </c>
      <c r="K142" s="15">
        <v>29052.562184923518</v>
      </c>
      <c r="L142" s="16">
        <v>44.738896686919986</v>
      </c>
      <c r="M142" s="9" t="s">
        <v>1618</v>
      </c>
      <c r="N142" s="9">
        <v>2022</v>
      </c>
      <c r="O142" s="9" t="s">
        <v>1619</v>
      </c>
      <c r="P142" s="9" t="s">
        <v>1619</v>
      </c>
      <c r="Q142" s="9">
        <v>2041</v>
      </c>
      <c r="R142" s="9" t="s">
        <v>32</v>
      </c>
      <c r="S142" s="17">
        <v>12.832917141005113</v>
      </c>
      <c r="T142" s="9">
        <v>2041</v>
      </c>
      <c r="U142" s="9" t="s">
        <v>27</v>
      </c>
      <c r="V142" s="9" t="s">
        <v>1620</v>
      </c>
      <c r="W142" s="9" t="s">
        <v>1621</v>
      </c>
      <c r="Y142" s="10" t="s">
        <v>1622</v>
      </c>
    </row>
    <row r="143" spans="1:25" ht="72">
      <c r="A143" s="9" t="s">
        <v>1615</v>
      </c>
      <c r="B143" s="9" t="s">
        <v>70</v>
      </c>
      <c r="C143" s="9" t="s">
        <v>346</v>
      </c>
      <c r="D143" s="9" t="s">
        <v>27</v>
      </c>
      <c r="E143" s="9" t="s">
        <v>1224</v>
      </c>
      <c r="F143" s="9" t="s">
        <v>1224</v>
      </c>
      <c r="G143" s="9" t="s">
        <v>1141</v>
      </c>
      <c r="H143" s="9" t="s">
        <v>1616</v>
      </c>
      <c r="I143" s="9" t="s">
        <v>1617</v>
      </c>
      <c r="J143" s="9" t="s">
        <v>54</v>
      </c>
      <c r="K143" s="15">
        <v>27599.938948723007</v>
      </c>
      <c r="L143" s="16">
        <v>21.41844241536451</v>
      </c>
      <c r="M143" s="9" t="s">
        <v>1618</v>
      </c>
      <c r="N143" s="9">
        <v>2022</v>
      </c>
      <c r="O143" s="9" t="s">
        <v>1619</v>
      </c>
      <c r="P143" s="9" t="s">
        <v>1619</v>
      </c>
      <c r="Q143" s="9">
        <v>2041</v>
      </c>
      <c r="R143" s="9" t="s">
        <v>32</v>
      </c>
      <c r="S143" s="17">
        <v>11.406859008802474</v>
      </c>
      <c r="T143" s="9">
        <v>2041</v>
      </c>
      <c r="U143" s="9" t="s">
        <v>27</v>
      </c>
      <c r="V143" s="9" t="s">
        <v>1620</v>
      </c>
      <c r="W143" s="9" t="s">
        <v>1621</v>
      </c>
      <c r="Y143" s="10" t="s">
        <v>1622</v>
      </c>
    </row>
    <row r="144" spans="1:25" ht="72">
      <c r="A144" s="9" t="s">
        <v>1615</v>
      </c>
      <c r="B144" s="9" t="s">
        <v>70</v>
      </c>
      <c r="C144" s="9" t="s">
        <v>465</v>
      </c>
      <c r="D144" s="9" t="s">
        <v>27</v>
      </c>
      <c r="E144" s="9" t="s">
        <v>962</v>
      </c>
      <c r="F144" s="9" t="s">
        <v>962</v>
      </c>
      <c r="G144" s="9" t="s">
        <v>1141</v>
      </c>
      <c r="H144" s="9" t="s">
        <v>1616</v>
      </c>
      <c r="I144" s="9" t="s">
        <v>1617</v>
      </c>
      <c r="J144" s="9" t="s">
        <v>54</v>
      </c>
      <c r="K144" s="15">
        <v>58691.997031038765</v>
      </c>
      <c r="L144" s="16">
        <v>34.64406107544108</v>
      </c>
      <c r="M144" s="9" t="s">
        <v>1618</v>
      </c>
      <c r="N144" s="9">
        <v>2022</v>
      </c>
      <c r="O144" s="9" t="s">
        <v>1619</v>
      </c>
      <c r="P144" s="9" t="s">
        <v>1619</v>
      </c>
      <c r="Q144" s="9">
        <v>2041</v>
      </c>
      <c r="R144" s="9" t="s">
        <v>32</v>
      </c>
      <c r="S144" s="17">
        <v>78.002535626519048</v>
      </c>
      <c r="T144" s="9">
        <v>2041</v>
      </c>
      <c r="U144" s="9" t="s">
        <v>27</v>
      </c>
      <c r="V144" s="9" t="s">
        <v>1620</v>
      </c>
      <c r="W144" s="9" t="s">
        <v>1621</v>
      </c>
      <c r="Y144" s="10" t="s">
        <v>1622</v>
      </c>
    </row>
    <row r="145" spans="1:25" ht="72">
      <c r="A145" s="9" t="s">
        <v>1615</v>
      </c>
      <c r="B145" s="9" t="s">
        <v>70</v>
      </c>
      <c r="C145" s="9" t="s">
        <v>346</v>
      </c>
      <c r="D145" s="9" t="s">
        <v>27</v>
      </c>
      <c r="E145" s="9" t="s">
        <v>1225</v>
      </c>
      <c r="F145" s="9" t="s">
        <v>1225</v>
      </c>
      <c r="G145" s="9" t="s">
        <v>1141</v>
      </c>
      <c r="H145" s="9" t="s">
        <v>1616</v>
      </c>
      <c r="I145" s="9" t="s">
        <v>1617</v>
      </c>
      <c r="J145" s="9" t="s">
        <v>54</v>
      </c>
      <c r="K145" s="15">
        <v>9623.4737992518676</v>
      </c>
      <c r="L145" s="16">
        <v>7.9156910458622027</v>
      </c>
      <c r="M145" s="9" t="s">
        <v>1618</v>
      </c>
      <c r="N145" s="9">
        <v>2022</v>
      </c>
      <c r="O145" s="9" t="s">
        <v>1619</v>
      </c>
      <c r="P145" s="9" t="s">
        <v>1619</v>
      </c>
      <c r="Q145" s="9">
        <v>2041</v>
      </c>
      <c r="R145" s="9" t="s">
        <v>32</v>
      </c>
      <c r="S145" s="17">
        <v>5.9205746765735929</v>
      </c>
      <c r="T145" s="9">
        <v>2041</v>
      </c>
      <c r="U145" s="9" t="s">
        <v>27</v>
      </c>
      <c r="V145" s="9" t="s">
        <v>1620</v>
      </c>
      <c r="W145" s="9" t="s">
        <v>1621</v>
      </c>
      <c r="Y145" s="10" t="s">
        <v>1622</v>
      </c>
    </row>
    <row r="146" spans="1:25" ht="72">
      <c r="A146" s="9" t="s">
        <v>1615</v>
      </c>
      <c r="B146" s="9" t="s">
        <v>70</v>
      </c>
      <c r="C146" s="9" t="s">
        <v>234</v>
      </c>
      <c r="D146" s="9" t="s">
        <v>27</v>
      </c>
      <c r="E146" s="9" t="s">
        <v>539</v>
      </c>
      <c r="F146" s="9" t="s">
        <v>539</v>
      </c>
      <c r="G146" s="9" t="s">
        <v>1141</v>
      </c>
      <c r="H146" s="9" t="s">
        <v>1616</v>
      </c>
      <c r="I146" s="9" t="s">
        <v>1617</v>
      </c>
      <c r="J146" s="9" t="s">
        <v>54</v>
      </c>
      <c r="K146" s="15">
        <v>76173.010638602835</v>
      </c>
      <c r="L146" s="16">
        <v>61.359675909002178</v>
      </c>
      <c r="M146" s="9" t="s">
        <v>1618</v>
      </c>
      <c r="N146" s="9">
        <v>2022</v>
      </c>
      <c r="O146" s="9" t="s">
        <v>1619</v>
      </c>
      <c r="P146" s="9" t="s">
        <v>1619</v>
      </c>
      <c r="Q146" s="9">
        <v>2041</v>
      </c>
      <c r="R146" s="9" t="s">
        <v>32</v>
      </c>
      <c r="S146" s="17">
        <v>33.560129975915615</v>
      </c>
      <c r="T146" s="9">
        <v>2041</v>
      </c>
      <c r="U146" s="9" t="s">
        <v>27</v>
      </c>
      <c r="V146" s="9" t="s">
        <v>1620</v>
      </c>
      <c r="W146" s="9" t="s">
        <v>1621</v>
      </c>
      <c r="Y146" s="10" t="s">
        <v>1622</v>
      </c>
    </row>
    <row r="147" spans="1:25" ht="72">
      <c r="A147" s="9" t="s">
        <v>1615</v>
      </c>
      <c r="B147" s="9" t="s">
        <v>70</v>
      </c>
      <c r="C147" s="9" t="s">
        <v>316</v>
      </c>
      <c r="D147" s="9" t="s">
        <v>27</v>
      </c>
      <c r="E147" s="9" t="s">
        <v>1226</v>
      </c>
      <c r="F147" s="9" t="s">
        <v>1226</v>
      </c>
      <c r="G147" s="9" t="s">
        <v>1141</v>
      </c>
      <c r="H147" s="9" t="s">
        <v>1616</v>
      </c>
      <c r="I147" s="9" t="s">
        <v>1617</v>
      </c>
      <c r="J147" s="9" t="s">
        <v>54</v>
      </c>
      <c r="K147" s="15">
        <v>94805.755649372353</v>
      </c>
      <c r="L147" s="16">
        <v>108.71268653955273</v>
      </c>
      <c r="M147" s="9" t="s">
        <v>1618</v>
      </c>
      <c r="N147" s="9">
        <v>2022</v>
      </c>
      <c r="O147" s="9" t="s">
        <v>1619</v>
      </c>
      <c r="P147" s="9" t="s">
        <v>1619</v>
      </c>
      <c r="Q147" s="9">
        <v>2041</v>
      </c>
      <c r="R147" s="9" t="s">
        <v>32</v>
      </c>
      <c r="S147" s="17">
        <v>39.42469994513857</v>
      </c>
      <c r="T147" s="9">
        <v>2041</v>
      </c>
      <c r="U147" s="9" t="s">
        <v>27</v>
      </c>
      <c r="V147" s="9" t="s">
        <v>1620</v>
      </c>
      <c r="W147" s="9" t="s">
        <v>1621</v>
      </c>
      <c r="Y147" s="10" t="s">
        <v>1622</v>
      </c>
    </row>
    <row r="148" spans="1:25" ht="72">
      <c r="A148" s="9" t="s">
        <v>1615</v>
      </c>
      <c r="B148" s="9" t="s">
        <v>70</v>
      </c>
      <c r="C148" s="9" t="s">
        <v>468</v>
      </c>
      <c r="D148" s="9" t="s">
        <v>27</v>
      </c>
      <c r="E148" s="9" t="s">
        <v>1227</v>
      </c>
      <c r="F148" s="9" t="s">
        <v>1227</v>
      </c>
      <c r="G148" s="9" t="s">
        <v>1141</v>
      </c>
      <c r="H148" s="9" t="s">
        <v>1616</v>
      </c>
      <c r="I148" s="9" t="s">
        <v>1617</v>
      </c>
      <c r="J148" s="9" t="s">
        <v>54</v>
      </c>
      <c r="K148" s="15">
        <v>263130.59821227804</v>
      </c>
      <c r="L148" s="16">
        <v>209.01696930494333</v>
      </c>
      <c r="M148" s="9" t="s">
        <v>1618</v>
      </c>
      <c r="N148" s="9">
        <v>2022</v>
      </c>
      <c r="O148" s="9" t="s">
        <v>1619</v>
      </c>
      <c r="P148" s="9" t="s">
        <v>1619</v>
      </c>
      <c r="Q148" s="9">
        <v>2041</v>
      </c>
      <c r="R148" s="9" t="s">
        <v>32</v>
      </c>
      <c r="S148" s="17">
        <v>129.40847998925031</v>
      </c>
      <c r="T148" s="9">
        <v>2041</v>
      </c>
      <c r="U148" s="9" t="s">
        <v>27</v>
      </c>
      <c r="V148" s="9" t="s">
        <v>1620</v>
      </c>
      <c r="W148" s="9" t="s">
        <v>1621</v>
      </c>
      <c r="Y148" s="10" t="s">
        <v>1622</v>
      </c>
    </row>
    <row r="149" spans="1:25" ht="72">
      <c r="A149" s="9" t="s">
        <v>1615</v>
      </c>
      <c r="B149" s="9" t="s">
        <v>70</v>
      </c>
      <c r="C149" s="9" t="s">
        <v>298</v>
      </c>
      <c r="D149" s="9" t="s">
        <v>27</v>
      </c>
      <c r="E149" s="9" t="s">
        <v>1228</v>
      </c>
      <c r="F149" s="9" t="s">
        <v>1228</v>
      </c>
      <c r="G149" s="9" t="s">
        <v>1141</v>
      </c>
      <c r="H149" s="9" t="s">
        <v>1616</v>
      </c>
      <c r="I149" s="9" t="s">
        <v>1617</v>
      </c>
      <c r="J149" s="9" t="s">
        <v>54</v>
      </c>
      <c r="K149" s="15">
        <v>27160.832865083386</v>
      </c>
      <c r="L149" s="16">
        <v>16.579845001791774</v>
      </c>
      <c r="M149" s="9" t="s">
        <v>1618</v>
      </c>
      <c r="N149" s="9">
        <v>2022</v>
      </c>
      <c r="O149" s="9" t="s">
        <v>1619</v>
      </c>
      <c r="P149" s="9" t="s">
        <v>1619</v>
      </c>
      <c r="Q149" s="9">
        <v>2041</v>
      </c>
      <c r="R149" s="9" t="s">
        <v>32</v>
      </c>
      <c r="S149" s="17">
        <v>13.552106141637351</v>
      </c>
      <c r="T149" s="9">
        <v>2041</v>
      </c>
      <c r="U149" s="9" t="s">
        <v>27</v>
      </c>
      <c r="V149" s="9" t="s">
        <v>1620</v>
      </c>
      <c r="W149" s="9" t="s">
        <v>1621</v>
      </c>
      <c r="Y149" s="10" t="s">
        <v>1622</v>
      </c>
    </row>
    <row r="150" spans="1:25" ht="72">
      <c r="A150" s="9" t="s">
        <v>1615</v>
      </c>
      <c r="B150" s="9" t="s">
        <v>70</v>
      </c>
      <c r="C150" s="9" t="s">
        <v>355</v>
      </c>
      <c r="D150" s="9" t="s">
        <v>27</v>
      </c>
      <c r="E150" s="9" t="s">
        <v>1229</v>
      </c>
      <c r="F150" s="9" t="s">
        <v>1229</v>
      </c>
      <c r="G150" s="9" t="s">
        <v>1141</v>
      </c>
      <c r="H150" s="9" t="s">
        <v>1616</v>
      </c>
      <c r="I150" s="9" t="s">
        <v>1617</v>
      </c>
      <c r="J150" s="9" t="s">
        <v>54</v>
      </c>
      <c r="K150" s="15">
        <v>19074.096974612534</v>
      </c>
      <c r="L150" s="16">
        <v>15.793732204235887</v>
      </c>
      <c r="M150" s="9" t="s">
        <v>1618</v>
      </c>
      <c r="N150" s="9">
        <v>2022</v>
      </c>
      <c r="O150" s="9" t="s">
        <v>1619</v>
      </c>
      <c r="P150" s="9" t="s">
        <v>1619</v>
      </c>
      <c r="Q150" s="9">
        <v>2041</v>
      </c>
      <c r="R150" s="9" t="s">
        <v>32</v>
      </c>
      <c r="S150" s="17">
        <v>8.7019863128147854</v>
      </c>
      <c r="T150" s="9">
        <v>2041</v>
      </c>
      <c r="U150" s="9" t="s">
        <v>27</v>
      </c>
      <c r="V150" s="9" t="s">
        <v>1620</v>
      </c>
      <c r="W150" s="9" t="s">
        <v>1621</v>
      </c>
      <c r="Y150" s="10" t="s">
        <v>1622</v>
      </c>
    </row>
    <row r="151" spans="1:25" ht="72">
      <c r="A151" s="9" t="s">
        <v>1615</v>
      </c>
      <c r="B151" s="9" t="s">
        <v>70</v>
      </c>
      <c r="C151" s="9" t="s">
        <v>590</v>
      </c>
      <c r="D151" s="9" t="s">
        <v>27</v>
      </c>
      <c r="E151" s="9" t="s">
        <v>1230</v>
      </c>
      <c r="F151" s="9" t="s">
        <v>1230</v>
      </c>
      <c r="G151" s="9" t="s">
        <v>1141</v>
      </c>
      <c r="H151" s="9" t="s">
        <v>1616</v>
      </c>
      <c r="I151" s="9" t="s">
        <v>1617</v>
      </c>
      <c r="J151" s="9" t="s">
        <v>54</v>
      </c>
      <c r="K151" s="15">
        <v>46003.476677980667</v>
      </c>
      <c r="L151" s="16">
        <v>30.34127440935314</v>
      </c>
      <c r="M151" s="9" t="s">
        <v>1618</v>
      </c>
      <c r="N151" s="9">
        <v>2022</v>
      </c>
      <c r="O151" s="9" t="s">
        <v>1619</v>
      </c>
      <c r="P151" s="9" t="s">
        <v>1619</v>
      </c>
      <c r="Q151" s="9">
        <v>2041</v>
      </c>
      <c r="R151" s="9" t="s">
        <v>32</v>
      </c>
      <c r="S151" s="17">
        <v>19.759033790182858</v>
      </c>
      <c r="T151" s="9">
        <v>2041</v>
      </c>
      <c r="U151" s="9" t="s">
        <v>27</v>
      </c>
      <c r="V151" s="9" t="s">
        <v>1620</v>
      </c>
      <c r="W151" s="9" t="s">
        <v>1621</v>
      </c>
      <c r="Y151" s="10" t="s">
        <v>1622</v>
      </c>
    </row>
    <row r="152" spans="1:25" ht="72">
      <c r="A152" s="9" t="s">
        <v>1615</v>
      </c>
      <c r="B152" s="9" t="s">
        <v>70</v>
      </c>
      <c r="C152" s="9" t="s">
        <v>252</v>
      </c>
      <c r="D152" s="9" t="s">
        <v>27</v>
      </c>
      <c r="E152" s="9" t="s">
        <v>1231</v>
      </c>
      <c r="F152" s="9" t="s">
        <v>1231</v>
      </c>
      <c r="G152" s="9" t="s">
        <v>1141</v>
      </c>
      <c r="H152" s="9" t="s">
        <v>1616</v>
      </c>
      <c r="I152" s="9" t="s">
        <v>1617</v>
      </c>
      <c r="J152" s="9" t="s">
        <v>54</v>
      </c>
      <c r="K152" s="15">
        <v>7923.6771180669284</v>
      </c>
      <c r="L152" s="16">
        <v>6.5248356622040484</v>
      </c>
      <c r="M152" s="9" t="s">
        <v>1618</v>
      </c>
      <c r="N152" s="9">
        <v>2022</v>
      </c>
      <c r="O152" s="9" t="s">
        <v>1619</v>
      </c>
      <c r="P152" s="9" t="s">
        <v>1619</v>
      </c>
      <c r="Q152" s="9">
        <v>2041</v>
      </c>
      <c r="R152" s="9" t="s">
        <v>32</v>
      </c>
      <c r="S152" s="17">
        <v>4.7428323450370717</v>
      </c>
      <c r="T152" s="9">
        <v>2041</v>
      </c>
      <c r="U152" s="9" t="s">
        <v>27</v>
      </c>
      <c r="V152" s="9" t="s">
        <v>1620</v>
      </c>
      <c r="W152" s="9" t="s">
        <v>1621</v>
      </c>
      <c r="Y152" s="10" t="s">
        <v>1622</v>
      </c>
    </row>
    <row r="153" spans="1:25" ht="72">
      <c r="A153" s="9" t="s">
        <v>1615</v>
      </c>
      <c r="B153" s="9" t="s">
        <v>70</v>
      </c>
      <c r="C153" s="9" t="s">
        <v>234</v>
      </c>
      <c r="D153" s="9" t="s">
        <v>27</v>
      </c>
      <c r="E153" s="9" t="s">
        <v>541</v>
      </c>
      <c r="F153" s="9" t="s">
        <v>541</v>
      </c>
      <c r="G153" s="9" t="s">
        <v>1141</v>
      </c>
      <c r="H153" s="9" t="s">
        <v>1616</v>
      </c>
      <c r="I153" s="9" t="s">
        <v>1617</v>
      </c>
      <c r="J153" s="9" t="s">
        <v>54</v>
      </c>
      <c r="K153" s="15">
        <v>32634.410516771248</v>
      </c>
      <c r="L153" s="16">
        <v>25.02816955083739</v>
      </c>
      <c r="M153" s="9" t="s">
        <v>1618</v>
      </c>
      <c r="N153" s="9">
        <v>2022</v>
      </c>
      <c r="O153" s="9" t="s">
        <v>1619</v>
      </c>
      <c r="P153" s="9" t="s">
        <v>1619</v>
      </c>
      <c r="Q153" s="9">
        <v>2041</v>
      </c>
      <c r="R153" s="9" t="s">
        <v>32</v>
      </c>
      <c r="S153" s="17">
        <v>11.528033114237372</v>
      </c>
      <c r="T153" s="9">
        <v>2041</v>
      </c>
      <c r="U153" s="9" t="s">
        <v>27</v>
      </c>
      <c r="V153" s="9" t="s">
        <v>1620</v>
      </c>
      <c r="W153" s="9" t="s">
        <v>1621</v>
      </c>
      <c r="Y153" s="10" t="s">
        <v>1622</v>
      </c>
    </row>
    <row r="154" spans="1:25" ht="72">
      <c r="A154" s="9" t="s">
        <v>1615</v>
      </c>
      <c r="B154" s="9" t="s">
        <v>70</v>
      </c>
      <c r="C154" s="9" t="s">
        <v>273</v>
      </c>
      <c r="D154" s="9" t="s">
        <v>27</v>
      </c>
      <c r="E154" s="9" t="s">
        <v>1232</v>
      </c>
      <c r="F154" s="9" t="s">
        <v>1232</v>
      </c>
      <c r="G154" s="9" t="s">
        <v>1141</v>
      </c>
      <c r="H154" s="9" t="s">
        <v>1616</v>
      </c>
      <c r="I154" s="9" t="s">
        <v>1617</v>
      </c>
      <c r="J154" s="9" t="s">
        <v>54</v>
      </c>
      <c r="K154" s="15">
        <v>37728.130616691757</v>
      </c>
      <c r="L154" s="16">
        <v>31.973465584056953</v>
      </c>
      <c r="M154" s="9" t="s">
        <v>1618</v>
      </c>
      <c r="N154" s="9">
        <v>2022</v>
      </c>
      <c r="O154" s="9" t="s">
        <v>1619</v>
      </c>
      <c r="P154" s="9" t="s">
        <v>1619</v>
      </c>
      <c r="Q154" s="9">
        <v>2041</v>
      </c>
      <c r="R154" s="9" t="s">
        <v>32</v>
      </c>
      <c r="S154" s="17">
        <v>16.684225955561217</v>
      </c>
      <c r="T154" s="9">
        <v>2041</v>
      </c>
      <c r="U154" s="9" t="s">
        <v>27</v>
      </c>
      <c r="V154" s="9" t="s">
        <v>1620</v>
      </c>
      <c r="W154" s="9" t="s">
        <v>1621</v>
      </c>
      <c r="Y154" s="10" t="s">
        <v>1622</v>
      </c>
    </row>
    <row r="155" spans="1:25" ht="72">
      <c r="A155" s="9" t="s">
        <v>1615</v>
      </c>
      <c r="B155" s="9" t="s">
        <v>70</v>
      </c>
      <c r="C155" s="9" t="s">
        <v>276</v>
      </c>
      <c r="D155" s="9" t="s">
        <v>27</v>
      </c>
      <c r="E155" s="9" t="s">
        <v>543</v>
      </c>
      <c r="F155" s="9" t="s">
        <v>543</v>
      </c>
      <c r="G155" s="9" t="s">
        <v>1141</v>
      </c>
      <c r="H155" s="9" t="s">
        <v>1616</v>
      </c>
      <c r="I155" s="9" t="s">
        <v>1617</v>
      </c>
      <c r="J155" s="9" t="s">
        <v>54</v>
      </c>
      <c r="K155" s="15">
        <v>43527.174208790537</v>
      </c>
      <c r="L155" s="16">
        <v>53.76813597238197</v>
      </c>
      <c r="M155" s="9" t="s">
        <v>1618</v>
      </c>
      <c r="N155" s="9">
        <v>2022</v>
      </c>
      <c r="O155" s="9" t="s">
        <v>1619</v>
      </c>
      <c r="P155" s="9" t="s">
        <v>1619</v>
      </c>
      <c r="Q155" s="9">
        <v>2041</v>
      </c>
      <c r="R155" s="9" t="s">
        <v>32</v>
      </c>
      <c r="S155" s="17">
        <v>18.503521665401017</v>
      </c>
      <c r="T155" s="9">
        <v>2041</v>
      </c>
      <c r="U155" s="9" t="s">
        <v>27</v>
      </c>
      <c r="V155" s="9" t="s">
        <v>1620</v>
      </c>
      <c r="W155" s="9" t="s">
        <v>1621</v>
      </c>
      <c r="Y155" s="10" t="s">
        <v>1622</v>
      </c>
    </row>
    <row r="156" spans="1:25" ht="72">
      <c r="A156" s="9" t="s">
        <v>1615</v>
      </c>
      <c r="B156" s="9" t="s">
        <v>70</v>
      </c>
      <c r="C156" s="9" t="s">
        <v>273</v>
      </c>
      <c r="D156" s="9" t="s">
        <v>27</v>
      </c>
      <c r="E156" s="9" t="s">
        <v>545</v>
      </c>
      <c r="F156" s="9" t="s">
        <v>545</v>
      </c>
      <c r="G156" s="9" t="s">
        <v>1141</v>
      </c>
      <c r="H156" s="9" t="s">
        <v>1616</v>
      </c>
      <c r="I156" s="9" t="s">
        <v>1617</v>
      </c>
      <c r="J156" s="9" t="s">
        <v>54</v>
      </c>
      <c r="K156" s="15">
        <v>75034.871649816923</v>
      </c>
      <c r="L156" s="16">
        <v>69.478986581736038</v>
      </c>
      <c r="M156" s="9" t="s">
        <v>1618</v>
      </c>
      <c r="N156" s="9">
        <v>2022</v>
      </c>
      <c r="O156" s="9" t="s">
        <v>1619</v>
      </c>
      <c r="P156" s="9" t="s">
        <v>1619</v>
      </c>
      <c r="Q156" s="9">
        <v>2041</v>
      </c>
      <c r="R156" s="9" t="s">
        <v>32</v>
      </c>
      <c r="S156" s="17">
        <v>31.404179631762727</v>
      </c>
      <c r="T156" s="9">
        <v>2041</v>
      </c>
      <c r="U156" s="9" t="s">
        <v>27</v>
      </c>
      <c r="V156" s="9" t="s">
        <v>1620</v>
      </c>
      <c r="W156" s="9" t="s">
        <v>1621</v>
      </c>
      <c r="Y156" s="10" t="s">
        <v>1622</v>
      </c>
    </row>
    <row r="157" spans="1:25" ht="72">
      <c r="A157" s="9" t="s">
        <v>1615</v>
      </c>
      <c r="B157" s="9" t="s">
        <v>70</v>
      </c>
      <c r="C157" s="9" t="s">
        <v>284</v>
      </c>
      <c r="D157" s="9" t="s">
        <v>27</v>
      </c>
      <c r="E157" s="9" t="s">
        <v>1233</v>
      </c>
      <c r="F157" s="9" t="s">
        <v>1233</v>
      </c>
      <c r="G157" s="9" t="s">
        <v>1141</v>
      </c>
      <c r="H157" s="9" t="s">
        <v>1616</v>
      </c>
      <c r="I157" s="9" t="s">
        <v>1617</v>
      </c>
      <c r="J157" s="9" t="s">
        <v>54</v>
      </c>
      <c r="K157" s="15">
        <v>86515.329776487109</v>
      </c>
      <c r="L157" s="16">
        <v>79.086216595170654</v>
      </c>
      <c r="M157" s="9" t="s">
        <v>1618</v>
      </c>
      <c r="N157" s="9">
        <v>2022</v>
      </c>
      <c r="O157" s="9" t="s">
        <v>1619</v>
      </c>
      <c r="P157" s="9" t="s">
        <v>1619</v>
      </c>
      <c r="Q157" s="9">
        <v>2041</v>
      </c>
      <c r="R157" s="9" t="s">
        <v>32</v>
      </c>
      <c r="S157" s="17">
        <v>34.819444438300579</v>
      </c>
      <c r="T157" s="9">
        <v>2041</v>
      </c>
      <c r="U157" s="9" t="s">
        <v>27</v>
      </c>
      <c r="V157" s="9" t="s">
        <v>1620</v>
      </c>
      <c r="W157" s="9" t="s">
        <v>1621</v>
      </c>
      <c r="Y157" s="10" t="s">
        <v>1622</v>
      </c>
    </row>
    <row r="158" spans="1:25" ht="72">
      <c r="A158" s="9" t="s">
        <v>1615</v>
      </c>
      <c r="B158" s="9" t="s">
        <v>70</v>
      </c>
      <c r="C158" s="9" t="s">
        <v>270</v>
      </c>
      <c r="D158" s="9" t="s">
        <v>27</v>
      </c>
      <c r="E158" s="9" t="s">
        <v>1234</v>
      </c>
      <c r="F158" s="9" t="s">
        <v>1234</v>
      </c>
      <c r="G158" s="9" t="s">
        <v>1141</v>
      </c>
      <c r="H158" s="9" t="s">
        <v>1616</v>
      </c>
      <c r="I158" s="9" t="s">
        <v>1617</v>
      </c>
      <c r="J158" s="9" t="s">
        <v>54</v>
      </c>
      <c r="K158" s="15">
        <v>58697.688885996431</v>
      </c>
      <c r="L158" s="16">
        <v>48.652716554281547</v>
      </c>
      <c r="M158" s="9" t="s">
        <v>1618</v>
      </c>
      <c r="N158" s="9">
        <v>2022</v>
      </c>
      <c r="O158" s="9" t="s">
        <v>1619</v>
      </c>
      <c r="P158" s="9" t="s">
        <v>1619</v>
      </c>
      <c r="Q158" s="9">
        <v>2041</v>
      </c>
      <c r="R158" s="9" t="s">
        <v>32</v>
      </c>
      <c r="S158" s="17">
        <v>24.768859921319116</v>
      </c>
      <c r="T158" s="9">
        <v>2041</v>
      </c>
      <c r="U158" s="9" t="s">
        <v>27</v>
      </c>
      <c r="V158" s="9" t="s">
        <v>1620</v>
      </c>
      <c r="W158" s="9" t="s">
        <v>1621</v>
      </c>
      <c r="Y158" s="10" t="s">
        <v>1622</v>
      </c>
    </row>
    <row r="159" spans="1:25" ht="72">
      <c r="A159" s="9" t="s">
        <v>1615</v>
      </c>
      <c r="B159" s="9" t="s">
        <v>70</v>
      </c>
      <c r="C159" s="9" t="s">
        <v>273</v>
      </c>
      <c r="D159" s="9" t="s">
        <v>27</v>
      </c>
      <c r="E159" s="9" t="s">
        <v>547</v>
      </c>
      <c r="F159" s="9" t="s">
        <v>547</v>
      </c>
      <c r="G159" s="9" t="s">
        <v>1141</v>
      </c>
      <c r="H159" s="9" t="s">
        <v>1616</v>
      </c>
      <c r="I159" s="9" t="s">
        <v>1617</v>
      </c>
      <c r="J159" s="9" t="s">
        <v>54</v>
      </c>
      <c r="K159" s="15">
        <v>60061.914189222567</v>
      </c>
      <c r="L159" s="16">
        <v>40.732281542131126</v>
      </c>
      <c r="M159" s="9" t="s">
        <v>1618</v>
      </c>
      <c r="N159" s="9">
        <v>2022</v>
      </c>
      <c r="O159" s="9" t="s">
        <v>1619</v>
      </c>
      <c r="P159" s="9" t="s">
        <v>1619</v>
      </c>
      <c r="Q159" s="9">
        <v>2041</v>
      </c>
      <c r="R159" s="9" t="s">
        <v>32</v>
      </c>
      <c r="S159" s="17">
        <v>23.783906853882669</v>
      </c>
      <c r="T159" s="9">
        <v>2041</v>
      </c>
      <c r="U159" s="9" t="s">
        <v>27</v>
      </c>
      <c r="V159" s="9" t="s">
        <v>1620</v>
      </c>
      <c r="W159" s="9" t="s">
        <v>1621</v>
      </c>
      <c r="Y159" s="10" t="s">
        <v>1622</v>
      </c>
    </row>
    <row r="160" spans="1:25" ht="72">
      <c r="A160" s="9" t="s">
        <v>1615</v>
      </c>
      <c r="B160" s="9" t="s">
        <v>70</v>
      </c>
      <c r="C160" s="9" t="s">
        <v>157</v>
      </c>
      <c r="D160" s="9" t="s">
        <v>27</v>
      </c>
      <c r="E160" s="9" t="s">
        <v>549</v>
      </c>
      <c r="F160" s="9" t="s">
        <v>549</v>
      </c>
      <c r="G160" s="9" t="s">
        <v>1141</v>
      </c>
      <c r="H160" s="9" t="s">
        <v>1616</v>
      </c>
      <c r="I160" s="9" t="s">
        <v>1617</v>
      </c>
      <c r="J160" s="9" t="s">
        <v>54</v>
      </c>
      <c r="K160" s="15">
        <v>30121.658028200596</v>
      </c>
      <c r="L160" s="16">
        <v>25.446216530833031</v>
      </c>
      <c r="M160" s="9" t="s">
        <v>1618</v>
      </c>
      <c r="N160" s="9">
        <v>2022</v>
      </c>
      <c r="O160" s="9" t="s">
        <v>1619</v>
      </c>
      <c r="P160" s="9" t="s">
        <v>1619</v>
      </c>
      <c r="Q160" s="9">
        <v>2041</v>
      </c>
      <c r="R160" s="9" t="s">
        <v>32</v>
      </c>
      <c r="S160" s="17">
        <v>12.604471110673323</v>
      </c>
      <c r="T160" s="9">
        <v>2041</v>
      </c>
      <c r="U160" s="9" t="s">
        <v>27</v>
      </c>
      <c r="V160" s="9" t="s">
        <v>1620</v>
      </c>
      <c r="W160" s="9" t="s">
        <v>1621</v>
      </c>
      <c r="Y160" s="10" t="s">
        <v>1622</v>
      </c>
    </row>
    <row r="161" spans="1:25" ht="72">
      <c r="A161" s="9" t="s">
        <v>1615</v>
      </c>
      <c r="B161" s="9" t="s">
        <v>70</v>
      </c>
      <c r="C161" s="9" t="s">
        <v>458</v>
      </c>
      <c r="D161" s="9" t="s">
        <v>27</v>
      </c>
      <c r="E161" s="9" t="s">
        <v>551</v>
      </c>
      <c r="F161" s="9" t="s">
        <v>551</v>
      </c>
      <c r="G161" s="9" t="s">
        <v>1141</v>
      </c>
      <c r="H161" s="9" t="s">
        <v>1616</v>
      </c>
      <c r="I161" s="9" t="s">
        <v>1617</v>
      </c>
      <c r="J161" s="9" t="s">
        <v>54</v>
      </c>
      <c r="K161" s="15">
        <v>13175.179953393286</v>
      </c>
      <c r="L161" s="16">
        <v>23.760174779781188</v>
      </c>
      <c r="M161" s="9" t="s">
        <v>1618</v>
      </c>
      <c r="N161" s="9">
        <v>2022</v>
      </c>
      <c r="O161" s="9" t="s">
        <v>1619</v>
      </c>
      <c r="P161" s="9" t="s">
        <v>1619</v>
      </c>
      <c r="Q161" s="9">
        <v>2041</v>
      </c>
      <c r="R161" s="9" t="s">
        <v>32</v>
      </c>
      <c r="S161" s="17">
        <v>7.2154468834761607</v>
      </c>
      <c r="T161" s="9">
        <v>2041</v>
      </c>
      <c r="U161" s="9" t="s">
        <v>27</v>
      </c>
      <c r="V161" s="9" t="s">
        <v>1620</v>
      </c>
      <c r="W161" s="9" t="s">
        <v>1621</v>
      </c>
      <c r="Y161" s="10" t="s">
        <v>1622</v>
      </c>
    </row>
    <row r="162" spans="1:25" ht="72">
      <c r="A162" s="9" t="s">
        <v>1615</v>
      </c>
      <c r="B162" s="9" t="s">
        <v>70</v>
      </c>
      <c r="C162" s="9" t="s">
        <v>355</v>
      </c>
      <c r="D162" s="9" t="s">
        <v>27</v>
      </c>
      <c r="E162" s="9" t="s">
        <v>1235</v>
      </c>
      <c r="F162" s="9" t="s">
        <v>1235</v>
      </c>
      <c r="G162" s="9" t="s">
        <v>1141</v>
      </c>
      <c r="H162" s="9" t="s">
        <v>1616</v>
      </c>
      <c r="I162" s="9" t="s">
        <v>1617</v>
      </c>
      <c r="J162" s="9" t="s">
        <v>54</v>
      </c>
      <c r="K162" s="15">
        <v>11168.913117317599</v>
      </c>
      <c r="L162" s="16">
        <v>8.7230861528732326</v>
      </c>
      <c r="M162" s="9" t="s">
        <v>1618</v>
      </c>
      <c r="N162" s="9">
        <v>2022</v>
      </c>
      <c r="O162" s="9" t="s">
        <v>1619</v>
      </c>
      <c r="P162" s="9" t="s">
        <v>1619</v>
      </c>
      <c r="Q162" s="9">
        <v>2041</v>
      </c>
      <c r="R162" s="9" t="s">
        <v>32</v>
      </c>
      <c r="S162" s="17">
        <v>5.3121337585334505</v>
      </c>
      <c r="T162" s="9">
        <v>2041</v>
      </c>
      <c r="U162" s="9" t="s">
        <v>27</v>
      </c>
      <c r="V162" s="9" t="s">
        <v>1620</v>
      </c>
      <c r="W162" s="9" t="s">
        <v>1621</v>
      </c>
      <c r="Y162" s="10" t="s">
        <v>1622</v>
      </c>
    </row>
    <row r="163" spans="1:25" ht="72">
      <c r="A163" s="9" t="s">
        <v>1615</v>
      </c>
      <c r="B163" s="9" t="s">
        <v>70</v>
      </c>
      <c r="C163" s="9" t="s">
        <v>458</v>
      </c>
      <c r="D163" s="9" t="s">
        <v>27</v>
      </c>
      <c r="E163" s="9" t="s">
        <v>1236</v>
      </c>
      <c r="F163" s="9" t="s">
        <v>1236</v>
      </c>
      <c r="G163" s="9" t="s">
        <v>1141</v>
      </c>
      <c r="H163" s="9" t="s">
        <v>1616</v>
      </c>
      <c r="I163" s="9" t="s">
        <v>1617</v>
      </c>
      <c r="J163" s="9" t="s">
        <v>54</v>
      </c>
      <c r="K163" s="15">
        <v>13242.531938872269</v>
      </c>
      <c r="L163" s="16">
        <v>9.6935972307479581</v>
      </c>
      <c r="M163" s="9" t="s">
        <v>1618</v>
      </c>
      <c r="N163" s="9">
        <v>2022</v>
      </c>
      <c r="O163" s="9" t="s">
        <v>1619</v>
      </c>
      <c r="P163" s="9" t="s">
        <v>1619</v>
      </c>
      <c r="Q163" s="9">
        <v>2041</v>
      </c>
      <c r="R163" s="9" t="s">
        <v>32</v>
      </c>
      <c r="S163" s="17">
        <v>12.268717220155242</v>
      </c>
      <c r="T163" s="9">
        <v>2041</v>
      </c>
      <c r="U163" s="9" t="s">
        <v>27</v>
      </c>
      <c r="V163" s="9" t="s">
        <v>1620</v>
      </c>
      <c r="W163" s="9" t="s">
        <v>1621</v>
      </c>
      <c r="Y163" s="10" t="s">
        <v>1622</v>
      </c>
    </row>
    <row r="164" spans="1:25" ht="72">
      <c r="A164" s="9" t="s">
        <v>1615</v>
      </c>
      <c r="B164" s="9" t="s">
        <v>70</v>
      </c>
      <c r="C164" s="9" t="s">
        <v>247</v>
      </c>
      <c r="D164" s="9" t="s">
        <v>27</v>
      </c>
      <c r="E164" s="9" t="s">
        <v>1237</v>
      </c>
      <c r="F164" s="9" t="s">
        <v>1237</v>
      </c>
      <c r="G164" s="9" t="s">
        <v>1141</v>
      </c>
      <c r="H164" s="9" t="s">
        <v>1616</v>
      </c>
      <c r="I164" s="9" t="s">
        <v>1617</v>
      </c>
      <c r="J164" s="9" t="s">
        <v>54</v>
      </c>
      <c r="K164" s="15">
        <v>7278.4952668984661</v>
      </c>
      <c r="L164" s="16">
        <v>6.9347504491193588</v>
      </c>
      <c r="M164" s="9" t="s">
        <v>1618</v>
      </c>
      <c r="N164" s="9">
        <v>2022</v>
      </c>
      <c r="O164" s="9" t="s">
        <v>1619</v>
      </c>
      <c r="P164" s="9" t="s">
        <v>1619</v>
      </c>
      <c r="Q164" s="9">
        <v>2041</v>
      </c>
      <c r="R164" s="9" t="s">
        <v>32</v>
      </c>
      <c r="S164" s="17">
        <v>3.8480959799467072</v>
      </c>
      <c r="T164" s="9">
        <v>2041</v>
      </c>
      <c r="U164" s="9" t="s">
        <v>27</v>
      </c>
      <c r="V164" s="9" t="s">
        <v>1620</v>
      </c>
      <c r="W164" s="9" t="s">
        <v>1621</v>
      </c>
      <c r="Y164" s="10" t="s">
        <v>1622</v>
      </c>
    </row>
    <row r="165" spans="1:25" ht="72">
      <c r="A165" s="9" t="s">
        <v>1615</v>
      </c>
      <c r="B165" s="9" t="s">
        <v>70</v>
      </c>
      <c r="C165" s="9" t="s">
        <v>284</v>
      </c>
      <c r="D165" s="9" t="s">
        <v>27</v>
      </c>
      <c r="E165" s="9" t="s">
        <v>553</v>
      </c>
      <c r="F165" s="9" t="s">
        <v>553</v>
      </c>
      <c r="G165" s="9" t="s">
        <v>1141</v>
      </c>
      <c r="H165" s="9" t="s">
        <v>1616</v>
      </c>
      <c r="I165" s="9" t="s">
        <v>1617</v>
      </c>
      <c r="J165" s="9" t="s">
        <v>54</v>
      </c>
      <c r="K165" s="15">
        <v>10887.544917522551</v>
      </c>
      <c r="L165" s="16">
        <v>9.0790262633652965</v>
      </c>
      <c r="M165" s="9" t="s">
        <v>1618</v>
      </c>
      <c r="N165" s="9">
        <v>2022</v>
      </c>
      <c r="O165" s="9" t="s">
        <v>1619</v>
      </c>
      <c r="P165" s="9" t="s">
        <v>1619</v>
      </c>
      <c r="Q165" s="9">
        <v>2041</v>
      </c>
      <c r="R165" s="9" t="s">
        <v>32</v>
      </c>
      <c r="S165" s="17">
        <v>7.0002521303595691</v>
      </c>
      <c r="T165" s="9">
        <v>2041</v>
      </c>
      <c r="U165" s="9" t="s">
        <v>27</v>
      </c>
      <c r="V165" s="9" t="s">
        <v>1620</v>
      </c>
      <c r="W165" s="9" t="s">
        <v>1621</v>
      </c>
      <c r="Y165" s="10" t="s">
        <v>1622</v>
      </c>
    </row>
    <row r="166" spans="1:25" ht="72">
      <c r="A166" s="9" t="s">
        <v>1615</v>
      </c>
      <c r="B166" s="9" t="s">
        <v>70</v>
      </c>
      <c r="C166" s="9" t="s">
        <v>383</v>
      </c>
      <c r="D166" s="9" t="s">
        <v>27</v>
      </c>
      <c r="E166" s="9" t="s">
        <v>555</v>
      </c>
      <c r="F166" s="9" t="s">
        <v>555</v>
      </c>
      <c r="G166" s="9" t="s">
        <v>1141</v>
      </c>
      <c r="H166" s="9" t="s">
        <v>1616</v>
      </c>
      <c r="I166" s="9" t="s">
        <v>1617</v>
      </c>
      <c r="J166" s="9" t="s">
        <v>54</v>
      </c>
      <c r="K166" s="15">
        <v>49889.792462814032</v>
      </c>
      <c r="L166" s="16">
        <v>52.152096163637978</v>
      </c>
      <c r="M166" s="9" t="s">
        <v>1618</v>
      </c>
      <c r="N166" s="9">
        <v>2022</v>
      </c>
      <c r="O166" s="9" t="s">
        <v>1619</v>
      </c>
      <c r="P166" s="9" t="s">
        <v>1619</v>
      </c>
      <c r="Q166" s="9">
        <v>2041</v>
      </c>
      <c r="R166" s="9" t="s">
        <v>32</v>
      </c>
      <c r="S166" s="17">
        <v>17.98362043024078</v>
      </c>
      <c r="T166" s="9">
        <v>2041</v>
      </c>
      <c r="U166" s="9" t="s">
        <v>27</v>
      </c>
      <c r="V166" s="9" t="s">
        <v>1620</v>
      </c>
      <c r="W166" s="9" t="s">
        <v>1621</v>
      </c>
      <c r="Y166" s="10" t="s">
        <v>1622</v>
      </c>
    </row>
    <row r="167" spans="1:25" ht="72">
      <c r="A167" s="9" t="s">
        <v>1615</v>
      </c>
      <c r="B167" s="9" t="s">
        <v>70</v>
      </c>
      <c r="C167" s="9" t="s">
        <v>316</v>
      </c>
      <c r="D167" s="9" t="s">
        <v>27</v>
      </c>
      <c r="E167" s="9" t="s">
        <v>1238</v>
      </c>
      <c r="F167" s="9" t="s">
        <v>1238</v>
      </c>
      <c r="G167" s="9" t="s">
        <v>1141</v>
      </c>
      <c r="H167" s="9" t="s">
        <v>1616</v>
      </c>
      <c r="I167" s="9" t="s">
        <v>1617</v>
      </c>
      <c r="J167" s="9" t="s">
        <v>54</v>
      </c>
      <c r="K167" s="15">
        <v>209109.07984919759</v>
      </c>
      <c r="L167" s="16">
        <v>201.8885417585299</v>
      </c>
      <c r="M167" s="9" t="s">
        <v>1618</v>
      </c>
      <c r="N167" s="9">
        <v>2022</v>
      </c>
      <c r="O167" s="9" t="s">
        <v>1619</v>
      </c>
      <c r="P167" s="9" t="s">
        <v>1619</v>
      </c>
      <c r="Q167" s="9">
        <v>2041</v>
      </c>
      <c r="R167" s="9" t="s">
        <v>32</v>
      </c>
      <c r="S167" s="17">
        <v>97.008835270021365</v>
      </c>
      <c r="T167" s="9">
        <v>2041</v>
      </c>
      <c r="U167" s="9" t="s">
        <v>27</v>
      </c>
      <c r="V167" s="9" t="s">
        <v>1620</v>
      </c>
      <c r="W167" s="9" t="s">
        <v>1621</v>
      </c>
      <c r="Y167" s="10" t="s">
        <v>1622</v>
      </c>
    </row>
    <row r="168" spans="1:25" ht="72">
      <c r="A168" s="9" t="s">
        <v>1615</v>
      </c>
      <c r="B168" s="9" t="s">
        <v>70</v>
      </c>
      <c r="C168" s="9" t="s">
        <v>323</v>
      </c>
      <c r="D168" s="9" t="s">
        <v>27</v>
      </c>
      <c r="E168" s="9" t="s">
        <v>964</v>
      </c>
      <c r="F168" s="9" t="s">
        <v>964</v>
      </c>
      <c r="G168" s="9" t="s">
        <v>1141</v>
      </c>
      <c r="H168" s="9" t="s">
        <v>1616</v>
      </c>
      <c r="I168" s="9" t="s">
        <v>1617</v>
      </c>
      <c r="J168" s="9" t="s">
        <v>54</v>
      </c>
      <c r="K168" s="15">
        <v>17264.939167473371</v>
      </c>
      <c r="L168" s="16">
        <v>28.392482503317755</v>
      </c>
      <c r="M168" s="9" t="s">
        <v>1618</v>
      </c>
      <c r="N168" s="9">
        <v>2022</v>
      </c>
      <c r="O168" s="9" t="s">
        <v>1619</v>
      </c>
      <c r="P168" s="9" t="s">
        <v>1619</v>
      </c>
      <c r="Q168" s="9">
        <v>2041</v>
      </c>
      <c r="R168" s="9" t="s">
        <v>32</v>
      </c>
      <c r="S168" s="17">
        <v>7.6811302221009194</v>
      </c>
      <c r="T168" s="9">
        <v>2041</v>
      </c>
      <c r="U168" s="9" t="s">
        <v>27</v>
      </c>
      <c r="V168" s="9" t="s">
        <v>1620</v>
      </c>
      <c r="W168" s="9" t="s">
        <v>1621</v>
      </c>
      <c r="Y168" s="10" t="s">
        <v>1622</v>
      </c>
    </row>
    <row r="169" spans="1:25" ht="72">
      <c r="A169" s="9" t="s">
        <v>1615</v>
      </c>
      <c r="B169" s="9" t="s">
        <v>70</v>
      </c>
      <c r="C169" s="9" t="s">
        <v>346</v>
      </c>
      <c r="D169" s="9" t="s">
        <v>27</v>
      </c>
      <c r="E169" s="9" t="s">
        <v>557</v>
      </c>
      <c r="F169" s="9" t="s">
        <v>557</v>
      </c>
      <c r="G169" s="9" t="s">
        <v>1141</v>
      </c>
      <c r="H169" s="9" t="s">
        <v>1616</v>
      </c>
      <c r="I169" s="9" t="s">
        <v>1617</v>
      </c>
      <c r="J169" s="9" t="s">
        <v>54</v>
      </c>
      <c r="K169" s="15">
        <v>15545.752022443841</v>
      </c>
      <c r="L169" s="16">
        <v>18.792002012092869</v>
      </c>
      <c r="M169" s="9" t="s">
        <v>1618</v>
      </c>
      <c r="N169" s="9">
        <v>2022</v>
      </c>
      <c r="O169" s="9" t="s">
        <v>1619</v>
      </c>
      <c r="P169" s="9" t="s">
        <v>1619</v>
      </c>
      <c r="Q169" s="9">
        <v>2041</v>
      </c>
      <c r="R169" s="9" t="s">
        <v>32</v>
      </c>
      <c r="S169" s="17">
        <v>12.505759312334716</v>
      </c>
      <c r="T169" s="9">
        <v>2041</v>
      </c>
      <c r="U169" s="9" t="s">
        <v>27</v>
      </c>
      <c r="V169" s="9" t="s">
        <v>1620</v>
      </c>
      <c r="W169" s="9" t="s">
        <v>1621</v>
      </c>
      <c r="Y169" s="10" t="s">
        <v>1622</v>
      </c>
    </row>
    <row r="170" spans="1:25" ht="72">
      <c r="A170" s="9" t="s">
        <v>1615</v>
      </c>
      <c r="B170" s="9" t="s">
        <v>70</v>
      </c>
      <c r="C170" s="9" t="s">
        <v>590</v>
      </c>
      <c r="D170" s="9" t="s">
        <v>27</v>
      </c>
      <c r="E170" s="9" t="s">
        <v>966</v>
      </c>
      <c r="F170" s="9" t="s">
        <v>966</v>
      </c>
      <c r="G170" s="9" t="s">
        <v>1141</v>
      </c>
      <c r="H170" s="9" t="s">
        <v>1616</v>
      </c>
      <c r="I170" s="9" t="s">
        <v>1617</v>
      </c>
      <c r="J170" s="9" t="s">
        <v>54</v>
      </c>
      <c r="K170" s="15">
        <v>24923.495761718917</v>
      </c>
      <c r="L170" s="16">
        <v>14.423129897648458</v>
      </c>
      <c r="M170" s="9" t="s">
        <v>1618</v>
      </c>
      <c r="N170" s="9">
        <v>2022</v>
      </c>
      <c r="O170" s="9" t="s">
        <v>1619</v>
      </c>
      <c r="P170" s="9" t="s">
        <v>1619</v>
      </c>
      <c r="Q170" s="9">
        <v>2041</v>
      </c>
      <c r="R170" s="9" t="s">
        <v>32</v>
      </c>
      <c r="S170" s="17">
        <v>29.582657483933708</v>
      </c>
      <c r="T170" s="9">
        <v>2041</v>
      </c>
      <c r="U170" s="9" t="s">
        <v>27</v>
      </c>
      <c r="V170" s="9" t="s">
        <v>1620</v>
      </c>
      <c r="W170" s="9" t="s">
        <v>1621</v>
      </c>
      <c r="Y170" s="10" t="s">
        <v>1622</v>
      </c>
    </row>
    <row r="171" spans="1:25" ht="72">
      <c r="A171" s="9" t="s">
        <v>1615</v>
      </c>
      <c r="B171" s="9" t="s">
        <v>70</v>
      </c>
      <c r="C171" s="9" t="s">
        <v>288</v>
      </c>
      <c r="D171" s="9" t="s">
        <v>27</v>
      </c>
      <c r="E171" s="9" t="s">
        <v>1239</v>
      </c>
      <c r="F171" s="9" t="s">
        <v>1239</v>
      </c>
      <c r="G171" s="9" t="s">
        <v>1141</v>
      </c>
      <c r="H171" s="9" t="s">
        <v>1616</v>
      </c>
      <c r="I171" s="9" t="s">
        <v>1617</v>
      </c>
      <c r="J171" s="9" t="s">
        <v>54</v>
      </c>
      <c r="K171" s="15">
        <v>12371.057807906</v>
      </c>
      <c r="L171" s="16">
        <v>7.6856834937615082</v>
      </c>
      <c r="M171" s="9" t="s">
        <v>1618</v>
      </c>
      <c r="N171" s="9">
        <v>2022</v>
      </c>
      <c r="O171" s="9" t="s">
        <v>1619</v>
      </c>
      <c r="P171" s="9" t="s">
        <v>1619</v>
      </c>
      <c r="Q171" s="9">
        <v>2041</v>
      </c>
      <c r="R171" s="9" t="s">
        <v>32</v>
      </c>
      <c r="S171" s="17">
        <v>7.0218830156903547</v>
      </c>
      <c r="T171" s="9">
        <v>2041</v>
      </c>
      <c r="U171" s="9" t="s">
        <v>27</v>
      </c>
      <c r="V171" s="9" t="s">
        <v>1620</v>
      </c>
      <c r="W171" s="9" t="s">
        <v>1621</v>
      </c>
      <c r="Y171" s="10" t="s">
        <v>1622</v>
      </c>
    </row>
    <row r="172" spans="1:25" ht="72">
      <c r="A172" s="9" t="s">
        <v>1615</v>
      </c>
      <c r="B172" s="9" t="s">
        <v>70</v>
      </c>
      <c r="C172" s="9" t="s">
        <v>276</v>
      </c>
      <c r="D172" s="9" t="s">
        <v>27</v>
      </c>
      <c r="E172" s="9" t="s">
        <v>1240</v>
      </c>
      <c r="F172" s="9" t="s">
        <v>1240</v>
      </c>
      <c r="G172" s="9" t="s">
        <v>1141</v>
      </c>
      <c r="H172" s="9" t="s">
        <v>1616</v>
      </c>
      <c r="I172" s="9" t="s">
        <v>1617</v>
      </c>
      <c r="J172" s="9" t="s">
        <v>54</v>
      </c>
      <c r="K172" s="15">
        <v>61702.372837846371</v>
      </c>
      <c r="L172" s="16">
        <v>49.342180387875104</v>
      </c>
      <c r="M172" s="9" t="s">
        <v>1618</v>
      </c>
      <c r="N172" s="9">
        <v>2022</v>
      </c>
      <c r="O172" s="9" t="s">
        <v>1619</v>
      </c>
      <c r="P172" s="9" t="s">
        <v>1619</v>
      </c>
      <c r="Q172" s="9">
        <v>2041</v>
      </c>
      <c r="R172" s="9" t="s">
        <v>32</v>
      </c>
      <c r="S172" s="17">
        <v>23.900837400643297</v>
      </c>
      <c r="T172" s="9">
        <v>2041</v>
      </c>
      <c r="U172" s="9" t="s">
        <v>27</v>
      </c>
      <c r="V172" s="9" t="s">
        <v>1620</v>
      </c>
      <c r="W172" s="9" t="s">
        <v>1621</v>
      </c>
      <c r="Y172" s="10" t="s">
        <v>1622</v>
      </c>
    </row>
    <row r="173" spans="1:25" ht="72">
      <c r="A173" s="9" t="s">
        <v>1615</v>
      </c>
      <c r="B173" s="9" t="s">
        <v>70</v>
      </c>
      <c r="C173" s="9" t="s">
        <v>630</v>
      </c>
      <c r="D173" s="9" t="s">
        <v>27</v>
      </c>
      <c r="E173" s="9" t="s">
        <v>1241</v>
      </c>
      <c r="F173" s="9" t="s">
        <v>1241</v>
      </c>
      <c r="G173" s="9" t="s">
        <v>1141</v>
      </c>
      <c r="H173" s="9" t="s">
        <v>1616</v>
      </c>
      <c r="I173" s="9" t="s">
        <v>1617</v>
      </c>
      <c r="J173" s="9" t="s">
        <v>54</v>
      </c>
      <c r="K173" s="15">
        <v>3106.7459163775761</v>
      </c>
      <c r="L173" s="16">
        <v>2.5820894331348758</v>
      </c>
      <c r="M173" s="9" t="s">
        <v>1618</v>
      </c>
      <c r="N173" s="9">
        <v>2022</v>
      </c>
      <c r="O173" s="9" t="s">
        <v>1619</v>
      </c>
      <c r="P173" s="9" t="s">
        <v>1619</v>
      </c>
      <c r="Q173" s="9">
        <v>2041</v>
      </c>
      <c r="R173" s="9" t="s">
        <v>32</v>
      </c>
      <c r="S173" s="17">
        <v>1.5417522284788032</v>
      </c>
      <c r="T173" s="9">
        <v>2041</v>
      </c>
      <c r="U173" s="9" t="s">
        <v>27</v>
      </c>
      <c r="V173" s="9" t="s">
        <v>1620</v>
      </c>
      <c r="W173" s="9" t="s">
        <v>1621</v>
      </c>
      <c r="Y173" s="10" t="s">
        <v>1622</v>
      </c>
    </row>
    <row r="174" spans="1:25" ht="72">
      <c r="A174" s="9" t="s">
        <v>1615</v>
      </c>
      <c r="B174" s="9" t="s">
        <v>70</v>
      </c>
      <c r="C174" s="9" t="s">
        <v>352</v>
      </c>
      <c r="D174" s="9" t="s">
        <v>27</v>
      </c>
      <c r="E174" s="9" t="s">
        <v>970</v>
      </c>
      <c r="F174" s="9" t="s">
        <v>970</v>
      </c>
      <c r="G174" s="9" t="s">
        <v>1141</v>
      </c>
      <c r="H174" s="9" t="s">
        <v>1616</v>
      </c>
      <c r="I174" s="9" t="s">
        <v>1617</v>
      </c>
      <c r="J174" s="9" t="s">
        <v>54</v>
      </c>
      <c r="K174" s="15">
        <v>19249.480375634099</v>
      </c>
      <c r="L174" s="16">
        <v>16.442087473482328</v>
      </c>
      <c r="M174" s="9" t="s">
        <v>1618</v>
      </c>
      <c r="N174" s="9">
        <v>2022</v>
      </c>
      <c r="O174" s="9" t="s">
        <v>1619</v>
      </c>
      <c r="P174" s="9" t="s">
        <v>1619</v>
      </c>
      <c r="Q174" s="9">
        <v>2041</v>
      </c>
      <c r="R174" s="9" t="s">
        <v>32</v>
      </c>
      <c r="S174" s="17">
        <v>6.4925898335298413</v>
      </c>
      <c r="T174" s="9">
        <v>2041</v>
      </c>
      <c r="U174" s="9" t="s">
        <v>27</v>
      </c>
      <c r="V174" s="9" t="s">
        <v>1620</v>
      </c>
      <c r="W174" s="9" t="s">
        <v>1621</v>
      </c>
      <c r="Y174" s="10" t="s">
        <v>1622</v>
      </c>
    </row>
    <row r="175" spans="1:25" ht="72">
      <c r="A175" s="9" t="s">
        <v>1615</v>
      </c>
      <c r="B175" s="9" t="s">
        <v>70</v>
      </c>
      <c r="C175" s="9" t="s">
        <v>330</v>
      </c>
      <c r="D175" s="9" t="s">
        <v>27</v>
      </c>
      <c r="E175" s="9" t="s">
        <v>1242</v>
      </c>
      <c r="F175" s="9" t="s">
        <v>1242</v>
      </c>
      <c r="G175" s="9" t="s">
        <v>1141</v>
      </c>
      <c r="H175" s="9" t="s">
        <v>1616</v>
      </c>
      <c r="I175" s="9" t="s">
        <v>1617</v>
      </c>
      <c r="J175" s="9" t="s">
        <v>54</v>
      </c>
      <c r="K175" s="15">
        <v>33586.00127820349</v>
      </c>
      <c r="L175" s="16">
        <v>30.03096108195837</v>
      </c>
      <c r="M175" s="9" t="s">
        <v>1618</v>
      </c>
      <c r="N175" s="9">
        <v>2022</v>
      </c>
      <c r="O175" s="9" t="s">
        <v>1619</v>
      </c>
      <c r="P175" s="9" t="s">
        <v>1619</v>
      </c>
      <c r="Q175" s="9">
        <v>2041</v>
      </c>
      <c r="R175" s="9" t="s">
        <v>32</v>
      </c>
      <c r="S175" s="17">
        <v>14.338914649660843</v>
      </c>
      <c r="T175" s="9">
        <v>2041</v>
      </c>
      <c r="U175" s="9" t="s">
        <v>27</v>
      </c>
      <c r="V175" s="9" t="s">
        <v>1620</v>
      </c>
      <c r="W175" s="9" t="s">
        <v>1621</v>
      </c>
      <c r="Y175" s="10" t="s">
        <v>1622</v>
      </c>
    </row>
    <row r="176" spans="1:25" ht="72">
      <c r="A176" s="9" t="s">
        <v>1615</v>
      </c>
      <c r="B176" s="9" t="s">
        <v>70</v>
      </c>
      <c r="C176" s="9" t="s">
        <v>294</v>
      </c>
      <c r="D176" s="9" t="s">
        <v>27</v>
      </c>
      <c r="E176" s="9" t="s">
        <v>1243</v>
      </c>
      <c r="F176" s="9" t="s">
        <v>1243</v>
      </c>
      <c r="G176" s="9" t="s">
        <v>1141</v>
      </c>
      <c r="H176" s="9" t="s">
        <v>1616</v>
      </c>
      <c r="I176" s="9" t="s">
        <v>1617</v>
      </c>
      <c r="J176" s="9" t="s">
        <v>54</v>
      </c>
      <c r="K176" s="15">
        <v>10779.636987995065</v>
      </c>
      <c r="L176" s="16">
        <v>8.1029699281788901</v>
      </c>
      <c r="M176" s="9" t="s">
        <v>1618</v>
      </c>
      <c r="N176" s="9">
        <v>2022</v>
      </c>
      <c r="O176" s="9" t="s">
        <v>1619</v>
      </c>
      <c r="P176" s="9" t="s">
        <v>1619</v>
      </c>
      <c r="Q176" s="9">
        <v>2041</v>
      </c>
      <c r="R176" s="9" t="s">
        <v>32</v>
      </c>
      <c r="S176" s="17">
        <v>7.7805907027482855</v>
      </c>
      <c r="T176" s="9">
        <v>2041</v>
      </c>
      <c r="U176" s="9" t="s">
        <v>27</v>
      </c>
      <c r="V176" s="9" t="s">
        <v>1620</v>
      </c>
      <c r="W176" s="9" t="s">
        <v>1621</v>
      </c>
      <c r="Y176" s="10" t="s">
        <v>1622</v>
      </c>
    </row>
    <row r="177" spans="1:25" ht="72">
      <c r="A177" s="9" t="s">
        <v>1615</v>
      </c>
      <c r="B177" s="9" t="s">
        <v>70</v>
      </c>
      <c r="C177" s="9" t="s">
        <v>455</v>
      </c>
      <c r="D177" s="9" t="s">
        <v>27</v>
      </c>
      <c r="E177" s="9" t="s">
        <v>559</v>
      </c>
      <c r="F177" s="9" t="s">
        <v>559</v>
      </c>
      <c r="G177" s="9" t="s">
        <v>1141</v>
      </c>
      <c r="H177" s="9" t="s">
        <v>1616</v>
      </c>
      <c r="I177" s="9" t="s">
        <v>1617</v>
      </c>
      <c r="J177" s="9" t="s">
        <v>54</v>
      </c>
      <c r="K177" s="15">
        <v>21787.309821219213</v>
      </c>
      <c r="L177" s="16">
        <v>53.477490958967692</v>
      </c>
      <c r="M177" s="9" t="s">
        <v>1618</v>
      </c>
      <c r="N177" s="9">
        <v>2022</v>
      </c>
      <c r="O177" s="9" t="s">
        <v>1619</v>
      </c>
      <c r="P177" s="9" t="s">
        <v>1619</v>
      </c>
      <c r="Q177" s="9">
        <v>2041</v>
      </c>
      <c r="R177" s="9" t="s">
        <v>32</v>
      </c>
      <c r="S177" s="17">
        <v>12.102971175527035</v>
      </c>
      <c r="T177" s="9">
        <v>2041</v>
      </c>
      <c r="U177" s="9" t="s">
        <v>27</v>
      </c>
      <c r="V177" s="9" t="s">
        <v>1620</v>
      </c>
      <c r="W177" s="9" t="s">
        <v>1621</v>
      </c>
      <c r="Y177" s="10" t="s">
        <v>1622</v>
      </c>
    </row>
    <row r="178" spans="1:25" ht="72">
      <c r="A178" s="9" t="s">
        <v>1615</v>
      </c>
      <c r="B178" s="9" t="s">
        <v>70</v>
      </c>
      <c r="C178" s="9" t="s">
        <v>298</v>
      </c>
      <c r="D178" s="9" t="s">
        <v>27</v>
      </c>
      <c r="E178" s="9" t="s">
        <v>1244</v>
      </c>
      <c r="F178" s="9" t="s">
        <v>1244</v>
      </c>
      <c r="G178" s="9" t="s">
        <v>1141</v>
      </c>
      <c r="H178" s="9" t="s">
        <v>1616</v>
      </c>
      <c r="I178" s="9" t="s">
        <v>1617</v>
      </c>
      <c r="J178" s="9" t="s">
        <v>54</v>
      </c>
      <c r="K178" s="15">
        <v>29441.96185866134</v>
      </c>
      <c r="L178" s="16">
        <v>15.516774845319166</v>
      </c>
      <c r="M178" s="9" t="s">
        <v>1618</v>
      </c>
      <c r="N178" s="9">
        <v>2022</v>
      </c>
      <c r="O178" s="9" t="s">
        <v>1619</v>
      </c>
      <c r="P178" s="9" t="s">
        <v>1619</v>
      </c>
      <c r="Q178" s="9">
        <v>2041</v>
      </c>
      <c r="R178" s="9" t="s">
        <v>32</v>
      </c>
      <c r="S178" s="17">
        <v>28.349934940483934</v>
      </c>
      <c r="T178" s="9">
        <v>2041</v>
      </c>
      <c r="U178" s="9" t="s">
        <v>27</v>
      </c>
      <c r="V178" s="9" t="s">
        <v>1620</v>
      </c>
      <c r="W178" s="9" t="s">
        <v>1621</v>
      </c>
      <c r="Y178" s="10" t="s">
        <v>1622</v>
      </c>
    </row>
    <row r="179" spans="1:25" ht="72">
      <c r="A179" s="9" t="s">
        <v>1615</v>
      </c>
      <c r="B179" s="9" t="s">
        <v>70</v>
      </c>
      <c r="C179" s="9" t="s">
        <v>266</v>
      </c>
      <c r="D179" s="9" t="s">
        <v>27</v>
      </c>
      <c r="E179" s="9" t="s">
        <v>561</v>
      </c>
      <c r="F179" s="9" t="s">
        <v>561</v>
      </c>
      <c r="G179" s="9" t="s">
        <v>1141</v>
      </c>
      <c r="H179" s="9" t="s">
        <v>1616</v>
      </c>
      <c r="I179" s="9" t="s">
        <v>1617</v>
      </c>
      <c r="J179" s="9" t="s">
        <v>54</v>
      </c>
      <c r="K179" s="15">
        <v>46235.449247608842</v>
      </c>
      <c r="L179" s="16">
        <v>30.285488789809577</v>
      </c>
      <c r="M179" s="9" t="s">
        <v>1618</v>
      </c>
      <c r="N179" s="9">
        <v>2022</v>
      </c>
      <c r="O179" s="9" t="s">
        <v>1619</v>
      </c>
      <c r="P179" s="9" t="s">
        <v>1619</v>
      </c>
      <c r="Q179" s="9">
        <v>2041</v>
      </c>
      <c r="R179" s="9" t="s">
        <v>32</v>
      </c>
      <c r="S179" s="17">
        <v>42.213448444484236</v>
      </c>
      <c r="T179" s="9">
        <v>2041</v>
      </c>
      <c r="U179" s="9" t="s">
        <v>27</v>
      </c>
      <c r="V179" s="9" t="s">
        <v>1620</v>
      </c>
      <c r="W179" s="9" t="s">
        <v>1621</v>
      </c>
      <c r="Y179" s="10" t="s">
        <v>1622</v>
      </c>
    </row>
    <row r="180" spans="1:25" ht="72">
      <c r="A180" s="9" t="s">
        <v>1615</v>
      </c>
      <c r="B180" s="9" t="s">
        <v>70</v>
      </c>
      <c r="C180" s="9" t="s">
        <v>294</v>
      </c>
      <c r="D180" s="9" t="s">
        <v>27</v>
      </c>
      <c r="E180" s="9" t="s">
        <v>1245</v>
      </c>
      <c r="F180" s="9" t="s">
        <v>1245</v>
      </c>
      <c r="G180" s="9" t="s">
        <v>1141</v>
      </c>
      <c r="H180" s="9" t="s">
        <v>1616</v>
      </c>
      <c r="I180" s="9" t="s">
        <v>1617</v>
      </c>
      <c r="J180" s="9" t="s">
        <v>54</v>
      </c>
      <c r="K180" s="15">
        <v>7183.4269361118377</v>
      </c>
      <c r="L180" s="16">
        <v>3.8436577646950778</v>
      </c>
      <c r="M180" s="9" t="s">
        <v>1618</v>
      </c>
      <c r="N180" s="9">
        <v>2022</v>
      </c>
      <c r="O180" s="9" t="s">
        <v>1619</v>
      </c>
      <c r="P180" s="9" t="s">
        <v>1619</v>
      </c>
      <c r="Q180" s="9">
        <v>2041</v>
      </c>
      <c r="R180" s="9" t="s">
        <v>32</v>
      </c>
      <c r="S180" s="17">
        <v>3.1584127028680138</v>
      </c>
      <c r="T180" s="9">
        <v>2041</v>
      </c>
      <c r="U180" s="9" t="s">
        <v>27</v>
      </c>
      <c r="V180" s="9" t="s">
        <v>1620</v>
      </c>
      <c r="W180" s="9" t="s">
        <v>1621</v>
      </c>
      <c r="Y180" s="10" t="s">
        <v>1622</v>
      </c>
    </row>
    <row r="181" spans="1:25" ht="72">
      <c r="A181" s="9" t="s">
        <v>1615</v>
      </c>
      <c r="B181" s="9" t="s">
        <v>70</v>
      </c>
      <c r="C181" s="9" t="s">
        <v>346</v>
      </c>
      <c r="D181" s="9" t="s">
        <v>27</v>
      </c>
      <c r="E181" s="9" t="s">
        <v>1246</v>
      </c>
      <c r="F181" s="9" t="s">
        <v>1246</v>
      </c>
      <c r="G181" s="9" t="s">
        <v>1141</v>
      </c>
      <c r="H181" s="9" t="s">
        <v>1616</v>
      </c>
      <c r="I181" s="9" t="s">
        <v>1617</v>
      </c>
      <c r="J181" s="9" t="s">
        <v>54</v>
      </c>
      <c r="K181" s="15">
        <v>18615.324220298407</v>
      </c>
      <c r="L181" s="16">
        <v>13.021297939512278</v>
      </c>
      <c r="M181" s="9" t="s">
        <v>1618</v>
      </c>
      <c r="N181" s="9">
        <v>2022</v>
      </c>
      <c r="O181" s="9" t="s">
        <v>1619</v>
      </c>
      <c r="P181" s="9" t="s">
        <v>1619</v>
      </c>
      <c r="Q181" s="9">
        <v>2041</v>
      </c>
      <c r="R181" s="9" t="s">
        <v>32</v>
      </c>
      <c r="S181" s="17">
        <v>12.626405843078317</v>
      </c>
      <c r="T181" s="9">
        <v>2041</v>
      </c>
      <c r="U181" s="9" t="s">
        <v>27</v>
      </c>
      <c r="V181" s="9" t="s">
        <v>1620</v>
      </c>
      <c r="W181" s="9" t="s">
        <v>1621</v>
      </c>
      <c r="Y181" s="10" t="s">
        <v>1622</v>
      </c>
    </row>
    <row r="182" spans="1:25" ht="72">
      <c r="A182" s="9" t="s">
        <v>1615</v>
      </c>
      <c r="B182" s="9" t="s">
        <v>70</v>
      </c>
      <c r="C182" s="9" t="s">
        <v>383</v>
      </c>
      <c r="D182" s="9" t="s">
        <v>27</v>
      </c>
      <c r="E182" s="9" t="s">
        <v>1247</v>
      </c>
      <c r="F182" s="9" t="s">
        <v>1247</v>
      </c>
      <c r="G182" s="9" t="s">
        <v>1141</v>
      </c>
      <c r="H182" s="9" t="s">
        <v>1616</v>
      </c>
      <c r="I182" s="9" t="s">
        <v>1617</v>
      </c>
      <c r="J182" s="9" t="s">
        <v>54</v>
      </c>
      <c r="K182" s="15">
        <v>15043.618195031957</v>
      </c>
      <c r="L182" s="16">
        <v>9.3499151609847857</v>
      </c>
      <c r="M182" s="9" t="s">
        <v>1618</v>
      </c>
      <c r="N182" s="9">
        <v>2022</v>
      </c>
      <c r="O182" s="9" t="s">
        <v>1619</v>
      </c>
      <c r="P182" s="9" t="s">
        <v>1619</v>
      </c>
      <c r="Q182" s="9">
        <v>2041</v>
      </c>
      <c r="R182" s="9" t="s">
        <v>32</v>
      </c>
      <c r="S182" s="17">
        <v>5.6621602574594831</v>
      </c>
      <c r="T182" s="9">
        <v>2041</v>
      </c>
      <c r="U182" s="9" t="s">
        <v>27</v>
      </c>
      <c r="V182" s="9" t="s">
        <v>1620</v>
      </c>
      <c r="W182" s="9" t="s">
        <v>1621</v>
      </c>
      <c r="Y182" s="10" t="s">
        <v>1622</v>
      </c>
    </row>
    <row r="183" spans="1:25" ht="72">
      <c r="A183" s="9" t="s">
        <v>1615</v>
      </c>
      <c r="B183" s="9" t="s">
        <v>70</v>
      </c>
      <c r="C183" s="9" t="s">
        <v>43</v>
      </c>
      <c r="D183" s="9" t="s">
        <v>27</v>
      </c>
      <c r="E183" s="9" t="s">
        <v>563</v>
      </c>
      <c r="F183" s="9" t="s">
        <v>563</v>
      </c>
      <c r="G183" s="9" t="s">
        <v>1141</v>
      </c>
      <c r="H183" s="9" t="s">
        <v>1616</v>
      </c>
      <c r="I183" s="9" t="s">
        <v>1617</v>
      </c>
      <c r="J183" s="9" t="s">
        <v>54</v>
      </c>
      <c r="K183" s="15">
        <v>18786.574887717055</v>
      </c>
      <c r="L183" s="16">
        <v>12.529736891328389</v>
      </c>
      <c r="M183" s="9" t="s">
        <v>1618</v>
      </c>
      <c r="N183" s="9">
        <v>2022</v>
      </c>
      <c r="O183" s="9" t="s">
        <v>1619</v>
      </c>
      <c r="P183" s="9" t="s">
        <v>1619</v>
      </c>
      <c r="Q183" s="9">
        <v>2041</v>
      </c>
      <c r="R183" s="9" t="s">
        <v>32</v>
      </c>
      <c r="S183" s="17">
        <v>7.3205371148844121</v>
      </c>
      <c r="T183" s="9">
        <v>2041</v>
      </c>
      <c r="U183" s="9" t="s">
        <v>27</v>
      </c>
      <c r="V183" s="9" t="s">
        <v>1620</v>
      </c>
      <c r="W183" s="9" t="s">
        <v>1621</v>
      </c>
      <c r="Y183" s="10" t="s">
        <v>1622</v>
      </c>
    </row>
    <row r="184" spans="1:25" ht="72">
      <c r="A184" s="9" t="s">
        <v>1615</v>
      </c>
      <c r="B184" s="9" t="s">
        <v>70</v>
      </c>
      <c r="C184" s="9" t="s">
        <v>273</v>
      </c>
      <c r="D184" s="9" t="s">
        <v>27</v>
      </c>
      <c r="E184" s="9" t="s">
        <v>1248</v>
      </c>
      <c r="F184" s="9" t="s">
        <v>1248</v>
      </c>
      <c r="G184" s="9" t="s">
        <v>1141</v>
      </c>
      <c r="H184" s="9" t="s">
        <v>1616</v>
      </c>
      <c r="I184" s="9" t="s">
        <v>1617</v>
      </c>
      <c r="J184" s="9" t="s">
        <v>54</v>
      </c>
      <c r="K184" s="15">
        <v>91301.089885777241</v>
      </c>
      <c r="L184" s="16">
        <v>65.422479175362653</v>
      </c>
      <c r="M184" s="9" t="s">
        <v>1618</v>
      </c>
      <c r="N184" s="9">
        <v>2022</v>
      </c>
      <c r="O184" s="9" t="s">
        <v>1619</v>
      </c>
      <c r="P184" s="9" t="s">
        <v>1619</v>
      </c>
      <c r="Q184" s="9">
        <v>2041</v>
      </c>
      <c r="R184" s="9" t="s">
        <v>32</v>
      </c>
      <c r="S184" s="17">
        <v>38.870889031720651</v>
      </c>
      <c r="T184" s="9">
        <v>2041</v>
      </c>
      <c r="U184" s="9" t="s">
        <v>27</v>
      </c>
      <c r="V184" s="9" t="s">
        <v>1620</v>
      </c>
      <c r="W184" s="9" t="s">
        <v>1621</v>
      </c>
      <c r="Y184" s="10" t="s">
        <v>1622</v>
      </c>
    </row>
    <row r="185" spans="1:25" ht="72">
      <c r="A185" s="9" t="s">
        <v>1615</v>
      </c>
      <c r="B185" s="9" t="s">
        <v>70</v>
      </c>
      <c r="C185" s="9" t="s">
        <v>346</v>
      </c>
      <c r="D185" s="9" t="s">
        <v>27</v>
      </c>
      <c r="E185" s="9" t="s">
        <v>1249</v>
      </c>
      <c r="F185" s="9" t="s">
        <v>1249</v>
      </c>
      <c r="G185" s="9" t="s">
        <v>1141</v>
      </c>
      <c r="H185" s="9" t="s">
        <v>1616</v>
      </c>
      <c r="I185" s="9" t="s">
        <v>1617</v>
      </c>
      <c r="J185" s="9" t="s">
        <v>54</v>
      </c>
      <c r="K185" s="15">
        <v>19229.901430387126</v>
      </c>
      <c r="L185" s="16">
        <v>13.261154791250437</v>
      </c>
      <c r="M185" s="9" t="s">
        <v>1618</v>
      </c>
      <c r="N185" s="9">
        <v>2022</v>
      </c>
      <c r="O185" s="9" t="s">
        <v>1619</v>
      </c>
      <c r="P185" s="9" t="s">
        <v>1619</v>
      </c>
      <c r="Q185" s="9">
        <v>2041</v>
      </c>
      <c r="R185" s="9" t="s">
        <v>32</v>
      </c>
      <c r="S185" s="17">
        <v>7.0998536610073018</v>
      </c>
      <c r="T185" s="9">
        <v>2041</v>
      </c>
      <c r="U185" s="9" t="s">
        <v>27</v>
      </c>
      <c r="V185" s="9" t="s">
        <v>1620</v>
      </c>
      <c r="W185" s="9" t="s">
        <v>1621</v>
      </c>
      <c r="Y185" s="10" t="s">
        <v>1622</v>
      </c>
    </row>
    <row r="186" spans="1:25" ht="72">
      <c r="A186" s="9" t="s">
        <v>1615</v>
      </c>
      <c r="B186" s="9" t="s">
        <v>70</v>
      </c>
      <c r="C186" s="9" t="s">
        <v>136</v>
      </c>
      <c r="D186" s="9" t="s">
        <v>27</v>
      </c>
      <c r="E186" s="9" t="s">
        <v>1250</v>
      </c>
      <c r="F186" s="9" t="s">
        <v>1250</v>
      </c>
      <c r="G186" s="9" t="s">
        <v>1141</v>
      </c>
      <c r="H186" s="9" t="s">
        <v>1616</v>
      </c>
      <c r="I186" s="9" t="s">
        <v>1617</v>
      </c>
      <c r="J186" s="9" t="s">
        <v>54</v>
      </c>
      <c r="K186" s="15">
        <v>22063.148518932485</v>
      </c>
      <c r="L186" s="16">
        <v>14.901942860169719</v>
      </c>
      <c r="M186" s="9" t="s">
        <v>1618</v>
      </c>
      <c r="N186" s="9">
        <v>2022</v>
      </c>
      <c r="O186" s="9" t="s">
        <v>1619</v>
      </c>
      <c r="P186" s="9" t="s">
        <v>1619</v>
      </c>
      <c r="Q186" s="9">
        <v>2041</v>
      </c>
      <c r="R186" s="9" t="s">
        <v>32</v>
      </c>
      <c r="S186" s="17">
        <v>16.664025519786787</v>
      </c>
      <c r="T186" s="9">
        <v>2041</v>
      </c>
      <c r="U186" s="9" t="s">
        <v>27</v>
      </c>
      <c r="V186" s="9" t="s">
        <v>1620</v>
      </c>
      <c r="W186" s="9" t="s">
        <v>1621</v>
      </c>
      <c r="Y186" s="10" t="s">
        <v>1622</v>
      </c>
    </row>
    <row r="187" spans="1:25" ht="72">
      <c r="A187" s="9" t="s">
        <v>1615</v>
      </c>
      <c r="B187" s="9" t="s">
        <v>70</v>
      </c>
      <c r="C187" s="9" t="s">
        <v>157</v>
      </c>
      <c r="D187" s="9" t="s">
        <v>27</v>
      </c>
      <c r="E187" s="9" t="s">
        <v>565</v>
      </c>
      <c r="F187" s="9" t="s">
        <v>565</v>
      </c>
      <c r="G187" s="9" t="s">
        <v>1141</v>
      </c>
      <c r="H187" s="9" t="s">
        <v>1616</v>
      </c>
      <c r="I187" s="9" t="s">
        <v>1617</v>
      </c>
      <c r="J187" s="9" t="s">
        <v>54</v>
      </c>
      <c r="K187" s="15">
        <v>11088.860334544321</v>
      </c>
      <c r="L187" s="16">
        <v>9.3092595940698963</v>
      </c>
      <c r="M187" s="9" t="s">
        <v>1618</v>
      </c>
      <c r="N187" s="9">
        <v>2022</v>
      </c>
      <c r="O187" s="9" t="s">
        <v>1619</v>
      </c>
      <c r="P187" s="9" t="s">
        <v>1619</v>
      </c>
      <c r="Q187" s="9">
        <v>2041</v>
      </c>
      <c r="R187" s="9" t="s">
        <v>32</v>
      </c>
      <c r="S187" s="17">
        <v>5.2519602352664503</v>
      </c>
      <c r="T187" s="9">
        <v>2041</v>
      </c>
      <c r="U187" s="9" t="s">
        <v>27</v>
      </c>
      <c r="V187" s="9" t="s">
        <v>1620</v>
      </c>
      <c r="W187" s="9" t="s">
        <v>1621</v>
      </c>
      <c r="Y187" s="10" t="s">
        <v>1622</v>
      </c>
    </row>
    <row r="188" spans="1:25" ht="72">
      <c r="A188" s="9" t="s">
        <v>1615</v>
      </c>
      <c r="B188" s="9" t="s">
        <v>70</v>
      </c>
      <c r="C188" s="9" t="s">
        <v>465</v>
      </c>
      <c r="D188" s="9" t="s">
        <v>27</v>
      </c>
      <c r="E188" s="9" t="s">
        <v>972</v>
      </c>
      <c r="F188" s="9" t="s">
        <v>972</v>
      </c>
      <c r="G188" s="9" t="s">
        <v>1141</v>
      </c>
      <c r="H188" s="9" t="s">
        <v>1616</v>
      </c>
      <c r="I188" s="9" t="s">
        <v>1617</v>
      </c>
      <c r="J188" s="9" t="s">
        <v>54</v>
      </c>
      <c r="K188" s="15">
        <v>17433.241748375684</v>
      </c>
      <c r="L188" s="16">
        <v>9.5425659012524378</v>
      </c>
      <c r="M188" s="9" t="s">
        <v>1618</v>
      </c>
      <c r="N188" s="9">
        <v>2022</v>
      </c>
      <c r="O188" s="9" t="s">
        <v>1619</v>
      </c>
      <c r="P188" s="9" t="s">
        <v>1619</v>
      </c>
      <c r="Q188" s="9">
        <v>2041</v>
      </c>
      <c r="R188" s="9" t="s">
        <v>32</v>
      </c>
      <c r="S188" s="17">
        <v>12.345323633246768</v>
      </c>
      <c r="T188" s="9">
        <v>2041</v>
      </c>
      <c r="U188" s="9" t="s">
        <v>27</v>
      </c>
      <c r="V188" s="9" t="s">
        <v>1620</v>
      </c>
      <c r="W188" s="9" t="s">
        <v>1621</v>
      </c>
      <c r="Y188" s="10" t="s">
        <v>1622</v>
      </c>
    </row>
    <row r="189" spans="1:25" ht="72">
      <c r="A189" s="9" t="s">
        <v>1615</v>
      </c>
      <c r="B189" s="9" t="s">
        <v>70</v>
      </c>
      <c r="C189" s="9" t="s">
        <v>270</v>
      </c>
      <c r="D189" s="9" t="s">
        <v>27</v>
      </c>
      <c r="E189" s="9" t="s">
        <v>271</v>
      </c>
      <c r="F189" s="9" t="s">
        <v>271</v>
      </c>
      <c r="G189" s="9" t="s">
        <v>1141</v>
      </c>
      <c r="H189" s="9" t="s">
        <v>1616</v>
      </c>
      <c r="I189" s="9" t="s">
        <v>1617</v>
      </c>
      <c r="J189" s="9" t="s">
        <v>54</v>
      </c>
      <c r="K189" s="15">
        <v>27411.956508542466</v>
      </c>
      <c r="L189" s="16">
        <v>22.48876057332745</v>
      </c>
      <c r="M189" s="9" t="s">
        <v>1618</v>
      </c>
      <c r="N189" s="9">
        <v>2022</v>
      </c>
      <c r="O189" s="9" t="s">
        <v>1619</v>
      </c>
      <c r="P189" s="9" t="s">
        <v>1619</v>
      </c>
      <c r="Q189" s="9">
        <v>2041</v>
      </c>
      <c r="R189" s="9" t="s">
        <v>32</v>
      </c>
      <c r="S189" s="17">
        <v>13.244584035129439</v>
      </c>
      <c r="T189" s="9">
        <v>2041</v>
      </c>
      <c r="U189" s="9" t="s">
        <v>27</v>
      </c>
      <c r="V189" s="9" t="s">
        <v>1620</v>
      </c>
      <c r="W189" s="9" t="s">
        <v>1621</v>
      </c>
      <c r="Y189" s="10" t="s">
        <v>1622</v>
      </c>
    </row>
    <row r="190" spans="1:25" ht="72">
      <c r="A190" s="9" t="s">
        <v>1615</v>
      </c>
      <c r="B190" s="9" t="s">
        <v>70</v>
      </c>
      <c r="C190" s="9" t="s">
        <v>234</v>
      </c>
      <c r="D190" s="9" t="s">
        <v>27</v>
      </c>
      <c r="E190" s="9" t="s">
        <v>1251</v>
      </c>
      <c r="F190" s="9" t="s">
        <v>1251</v>
      </c>
      <c r="G190" s="9" t="s">
        <v>1141</v>
      </c>
      <c r="H190" s="9" t="s">
        <v>1616</v>
      </c>
      <c r="I190" s="9" t="s">
        <v>1617</v>
      </c>
      <c r="J190" s="9" t="s">
        <v>54</v>
      </c>
      <c r="K190" s="15">
        <v>11948.598376086418</v>
      </c>
      <c r="L190" s="16">
        <v>8.1425715681178943</v>
      </c>
      <c r="M190" s="9" t="s">
        <v>1618</v>
      </c>
      <c r="N190" s="9">
        <v>2022</v>
      </c>
      <c r="O190" s="9" t="s">
        <v>1619</v>
      </c>
      <c r="P190" s="9" t="s">
        <v>1619</v>
      </c>
      <c r="Q190" s="9">
        <v>2041</v>
      </c>
      <c r="R190" s="9" t="s">
        <v>32</v>
      </c>
      <c r="S190" s="17">
        <v>6.4608374330632987</v>
      </c>
      <c r="T190" s="9">
        <v>2041</v>
      </c>
      <c r="U190" s="9" t="s">
        <v>27</v>
      </c>
      <c r="V190" s="9" t="s">
        <v>1620</v>
      </c>
      <c r="W190" s="9" t="s">
        <v>1621</v>
      </c>
      <c r="Y190" s="10" t="s">
        <v>1622</v>
      </c>
    </row>
    <row r="191" spans="1:25" ht="72">
      <c r="A191" s="9" t="s">
        <v>1615</v>
      </c>
      <c r="B191" s="9" t="s">
        <v>70</v>
      </c>
      <c r="C191" s="9" t="s">
        <v>157</v>
      </c>
      <c r="D191" s="9" t="s">
        <v>27</v>
      </c>
      <c r="E191" s="9" t="s">
        <v>568</v>
      </c>
      <c r="F191" s="9" t="s">
        <v>568</v>
      </c>
      <c r="G191" s="9" t="s">
        <v>1141</v>
      </c>
      <c r="H191" s="9" t="s">
        <v>1616</v>
      </c>
      <c r="I191" s="9" t="s">
        <v>1617</v>
      </c>
      <c r="J191" s="9" t="s">
        <v>54</v>
      </c>
      <c r="K191" s="15">
        <v>106208.52124560914</v>
      </c>
      <c r="L191" s="16">
        <v>123.08167187788825</v>
      </c>
      <c r="M191" s="9" t="s">
        <v>1618</v>
      </c>
      <c r="N191" s="9">
        <v>2022</v>
      </c>
      <c r="O191" s="9" t="s">
        <v>1619</v>
      </c>
      <c r="P191" s="9" t="s">
        <v>1619</v>
      </c>
      <c r="Q191" s="9">
        <v>2041</v>
      </c>
      <c r="R191" s="9" t="s">
        <v>32</v>
      </c>
      <c r="S191" s="17">
        <v>50.939768891026752</v>
      </c>
      <c r="T191" s="9">
        <v>2041</v>
      </c>
      <c r="U191" s="9" t="s">
        <v>27</v>
      </c>
      <c r="V191" s="9" t="s">
        <v>1620</v>
      </c>
      <c r="W191" s="9" t="s">
        <v>1621</v>
      </c>
      <c r="Y191" s="10" t="s">
        <v>1622</v>
      </c>
    </row>
    <row r="192" spans="1:25" ht="72">
      <c r="A192" s="9" t="s">
        <v>1615</v>
      </c>
      <c r="B192" s="9" t="s">
        <v>70</v>
      </c>
      <c r="C192" s="9" t="s">
        <v>355</v>
      </c>
      <c r="D192" s="9" t="s">
        <v>27</v>
      </c>
      <c r="E192" s="9" t="s">
        <v>1252</v>
      </c>
      <c r="F192" s="9" t="s">
        <v>1252</v>
      </c>
      <c r="G192" s="9" t="s">
        <v>1141</v>
      </c>
      <c r="H192" s="9" t="s">
        <v>1616</v>
      </c>
      <c r="I192" s="9" t="s">
        <v>1617</v>
      </c>
      <c r="J192" s="9" t="s">
        <v>54</v>
      </c>
      <c r="K192" s="15">
        <v>8414.5999528610846</v>
      </c>
      <c r="L192" s="16">
        <v>12.307843836586647</v>
      </c>
      <c r="M192" s="9" t="s">
        <v>1618</v>
      </c>
      <c r="N192" s="9">
        <v>2022</v>
      </c>
      <c r="O192" s="9" t="s">
        <v>1619</v>
      </c>
      <c r="P192" s="9" t="s">
        <v>1619</v>
      </c>
      <c r="Q192" s="9">
        <v>2041</v>
      </c>
      <c r="R192" s="9" t="s">
        <v>32</v>
      </c>
      <c r="S192" s="17">
        <v>2.8920762234965478</v>
      </c>
      <c r="T192" s="9">
        <v>2041</v>
      </c>
      <c r="U192" s="9" t="s">
        <v>27</v>
      </c>
      <c r="V192" s="9" t="s">
        <v>1620</v>
      </c>
      <c r="W192" s="9" t="s">
        <v>1621</v>
      </c>
      <c r="Y192" s="10" t="s">
        <v>1622</v>
      </c>
    </row>
    <row r="193" spans="1:25" ht="72">
      <c r="A193" s="9" t="s">
        <v>1615</v>
      </c>
      <c r="B193" s="9" t="s">
        <v>70</v>
      </c>
      <c r="C193" s="9" t="s">
        <v>455</v>
      </c>
      <c r="D193" s="9" t="s">
        <v>27</v>
      </c>
      <c r="E193" s="9" t="s">
        <v>974</v>
      </c>
      <c r="F193" s="9" t="s">
        <v>974</v>
      </c>
      <c r="G193" s="9" t="s">
        <v>1141</v>
      </c>
      <c r="H193" s="9" t="s">
        <v>1616</v>
      </c>
      <c r="I193" s="9" t="s">
        <v>1617</v>
      </c>
      <c r="J193" s="9" t="s">
        <v>54</v>
      </c>
      <c r="K193" s="15">
        <v>13986.828945677647</v>
      </c>
      <c r="L193" s="16">
        <v>14.53085511817909</v>
      </c>
      <c r="M193" s="9" t="s">
        <v>1618</v>
      </c>
      <c r="N193" s="9">
        <v>2022</v>
      </c>
      <c r="O193" s="9" t="s">
        <v>1619</v>
      </c>
      <c r="P193" s="9" t="s">
        <v>1619</v>
      </c>
      <c r="Q193" s="9">
        <v>2041</v>
      </c>
      <c r="R193" s="9" t="s">
        <v>32</v>
      </c>
      <c r="S193" s="17">
        <v>8.8800653369077516</v>
      </c>
      <c r="T193" s="9">
        <v>2041</v>
      </c>
      <c r="U193" s="9" t="s">
        <v>27</v>
      </c>
      <c r="V193" s="9" t="s">
        <v>1620</v>
      </c>
      <c r="W193" s="9" t="s">
        <v>1621</v>
      </c>
      <c r="Y193" s="10" t="s">
        <v>1622</v>
      </c>
    </row>
    <row r="194" spans="1:25" ht="72">
      <c r="A194" s="9" t="s">
        <v>1615</v>
      </c>
      <c r="B194" s="9" t="s">
        <v>70</v>
      </c>
      <c r="C194" s="9" t="s">
        <v>252</v>
      </c>
      <c r="D194" s="9" t="s">
        <v>27</v>
      </c>
      <c r="E194" s="9" t="s">
        <v>570</v>
      </c>
      <c r="F194" s="9" t="s">
        <v>570</v>
      </c>
      <c r="G194" s="9" t="s">
        <v>1141</v>
      </c>
      <c r="H194" s="9" t="s">
        <v>1616</v>
      </c>
      <c r="I194" s="9" t="s">
        <v>1617</v>
      </c>
      <c r="J194" s="9" t="s">
        <v>54</v>
      </c>
      <c r="K194" s="15">
        <v>82412.012936199637</v>
      </c>
      <c r="L194" s="16">
        <v>86.462557353904842</v>
      </c>
      <c r="M194" s="9" t="s">
        <v>1618</v>
      </c>
      <c r="N194" s="9">
        <v>2022</v>
      </c>
      <c r="O194" s="9" t="s">
        <v>1619</v>
      </c>
      <c r="P194" s="9" t="s">
        <v>1619</v>
      </c>
      <c r="Q194" s="9">
        <v>2041</v>
      </c>
      <c r="R194" s="9" t="s">
        <v>32</v>
      </c>
      <c r="S194" s="17">
        <v>62.628565358408437</v>
      </c>
      <c r="T194" s="9">
        <v>2041</v>
      </c>
      <c r="U194" s="9" t="s">
        <v>27</v>
      </c>
      <c r="V194" s="9" t="s">
        <v>1620</v>
      </c>
      <c r="W194" s="9" t="s">
        <v>1621</v>
      </c>
      <c r="Y194" s="10" t="s">
        <v>1622</v>
      </c>
    </row>
    <row r="195" spans="1:25" ht="72">
      <c r="A195" s="9" t="s">
        <v>1615</v>
      </c>
      <c r="B195" s="9" t="s">
        <v>70</v>
      </c>
      <c r="C195" s="9" t="s">
        <v>273</v>
      </c>
      <c r="D195" s="9" t="s">
        <v>27</v>
      </c>
      <c r="E195" s="9" t="s">
        <v>1253</v>
      </c>
      <c r="F195" s="9" t="s">
        <v>1253</v>
      </c>
      <c r="G195" s="9" t="s">
        <v>1141</v>
      </c>
      <c r="H195" s="9" t="s">
        <v>1616</v>
      </c>
      <c r="I195" s="9" t="s">
        <v>1617</v>
      </c>
      <c r="J195" s="9" t="s">
        <v>54</v>
      </c>
      <c r="K195" s="15">
        <v>18437.566495242663</v>
      </c>
      <c r="L195" s="16">
        <v>19.051426928947635</v>
      </c>
      <c r="M195" s="9" t="s">
        <v>1618</v>
      </c>
      <c r="N195" s="9">
        <v>2022</v>
      </c>
      <c r="O195" s="9" t="s">
        <v>1619</v>
      </c>
      <c r="P195" s="9" t="s">
        <v>1619</v>
      </c>
      <c r="Q195" s="9">
        <v>2041</v>
      </c>
      <c r="R195" s="9" t="s">
        <v>32</v>
      </c>
      <c r="S195" s="17">
        <v>8.8494815575646903</v>
      </c>
      <c r="T195" s="9">
        <v>2041</v>
      </c>
      <c r="U195" s="9" t="s">
        <v>27</v>
      </c>
      <c r="V195" s="9" t="s">
        <v>1620</v>
      </c>
      <c r="W195" s="9" t="s">
        <v>1621</v>
      </c>
      <c r="Y195" s="10" t="s">
        <v>1622</v>
      </c>
    </row>
    <row r="196" spans="1:25" ht="72">
      <c r="A196" s="9" t="s">
        <v>1615</v>
      </c>
      <c r="B196" s="9" t="s">
        <v>70</v>
      </c>
      <c r="C196" s="9" t="s">
        <v>276</v>
      </c>
      <c r="D196" s="9" t="s">
        <v>27</v>
      </c>
      <c r="E196" s="9" t="s">
        <v>572</v>
      </c>
      <c r="F196" s="9" t="s">
        <v>572</v>
      </c>
      <c r="G196" s="9" t="s">
        <v>1141</v>
      </c>
      <c r="H196" s="9" t="s">
        <v>1616</v>
      </c>
      <c r="I196" s="9" t="s">
        <v>1617</v>
      </c>
      <c r="J196" s="9" t="s">
        <v>54</v>
      </c>
      <c r="K196" s="15">
        <v>40918.411688294174</v>
      </c>
      <c r="L196" s="16">
        <v>34.734590655725633</v>
      </c>
      <c r="M196" s="9" t="s">
        <v>1618</v>
      </c>
      <c r="N196" s="9">
        <v>2022</v>
      </c>
      <c r="O196" s="9" t="s">
        <v>1619</v>
      </c>
      <c r="P196" s="9" t="s">
        <v>1619</v>
      </c>
      <c r="Q196" s="9">
        <v>2041</v>
      </c>
      <c r="R196" s="9" t="s">
        <v>32</v>
      </c>
      <c r="S196" s="17">
        <v>18.004691272937716</v>
      </c>
      <c r="T196" s="9">
        <v>2041</v>
      </c>
      <c r="U196" s="9" t="s">
        <v>27</v>
      </c>
      <c r="V196" s="9" t="s">
        <v>1620</v>
      </c>
      <c r="W196" s="9" t="s">
        <v>1621</v>
      </c>
      <c r="Y196" s="10" t="s">
        <v>1622</v>
      </c>
    </row>
    <row r="197" spans="1:25" ht="72">
      <c r="A197" s="9" t="s">
        <v>1615</v>
      </c>
      <c r="B197" s="9" t="s">
        <v>70</v>
      </c>
      <c r="C197" s="9" t="s">
        <v>355</v>
      </c>
      <c r="D197" s="9" t="s">
        <v>27</v>
      </c>
      <c r="E197" s="9" t="s">
        <v>1254</v>
      </c>
      <c r="F197" s="9" t="s">
        <v>1254</v>
      </c>
      <c r="G197" s="9" t="s">
        <v>1141</v>
      </c>
      <c r="H197" s="9" t="s">
        <v>1616</v>
      </c>
      <c r="I197" s="9" t="s">
        <v>1617</v>
      </c>
      <c r="J197" s="9" t="s">
        <v>54</v>
      </c>
      <c r="K197" s="15">
        <v>31284.7600632373</v>
      </c>
      <c r="L197" s="16">
        <v>28.70355535860152</v>
      </c>
      <c r="M197" s="9" t="s">
        <v>1618</v>
      </c>
      <c r="N197" s="9">
        <v>2022</v>
      </c>
      <c r="O197" s="9" t="s">
        <v>1619</v>
      </c>
      <c r="P197" s="9" t="s">
        <v>1619</v>
      </c>
      <c r="Q197" s="9">
        <v>2041</v>
      </c>
      <c r="R197" s="9" t="s">
        <v>32</v>
      </c>
      <c r="S197" s="17">
        <v>11.864227165875015</v>
      </c>
      <c r="T197" s="9">
        <v>2041</v>
      </c>
      <c r="U197" s="9" t="s">
        <v>27</v>
      </c>
      <c r="V197" s="9" t="s">
        <v>1620</v>
      </c>
      <c r="W197" s="9" t="s">
        <v>1621</v>
      </c>
      <c r="Y197" s="10" t="s">
        <v>1622</v>
      </c>
    </row>
    <row r="198" spans="1:25" ht="72">
      <c r="A198" s="9" t="s">
        <v>1615</v>
      </c>
      <c r="B198" s="9" t="s">
        <v>70</v>
      </c>
      <c r="C198" s="9" t="s">
        <v>266</v>
      </c>
      <c r="D198" s="9" t="s">
        <v>27</v>
      </c>
      <c r="E198" s="9" t="s">
        <v>574</v>
      </c>
      <c r="F198" s="9" t="s">
        <v>574</v>
      </c>
      <c r="G198" s="9" t="s">
        <v>1141</v>
      </c>
      <c r="H198" s="9" t="s">
        <v>1616</v>
      </c>
      <c r="I198" s="9" t="s">
        <v>1617</v>
      </c>
      <c r="J198" s="9" t="s">
        <v>54</v>
      </c>
      <c r="K198" s="15">
        <v>24060.229002515705</v>
      </c>
      <c r="L198" s="16">
        <v>12.979867253020979</v>
      </c>
      <c r="M198" s="9" t="s">
        <v>1618</v>
      </c>
      <c r="N198" s="9">
        <v>2022</v>
      </c>
      <c r="O198" s="9" t="s">
        <v>1619</v>
      </c>
      <c r="P198" s="9" t="s">
        <v>1619</v>
      </c>
      <c r="Q198" s="9">
        <v>2041</v>
      </c>
      <c r="R198" s="9" t="s">
        <v>32</v>
      </c>
      <c r="S198" s="17">
        <v>20.169462149231578</v>
      </c>
      <c r="T198" s="9">
        <v>2041</v>
      </c>
      <c r="U198" s="9" t="s">
        <v>27</v>
      </c>
      <c r="V198" s="9" t="s">
        <v>1620</v>
      </c>
      <c r="W198" s="9" t="s">
        <v>1621</v>
      </c>
      <c r="Y198" s="10" t="s">
        <v>1622</v>
      </c>
    </row>
    <row r="199" spans="1:25" ht="72">
      <c r="A199" s="9" t="s">
        <v>1615</v>
      </c>
      <c r="B199" s="9" t="s">
        <v>70</v>
      </c>
      <c r="C199" s="9" t="s">
        <v>241</v>
      </c>
      <c r="D199" s="9" t="s">
        <v>27</v>
      </c>
      <c r="E199" s="9" t="s">
        <v>576</v>
      </c>
      <c r="F199" s="9" t="s">
        <v>576</v>
      </c>
      <c r="G199" s="9" t="s">
        <v>1141</v>
      </c>
      <c r="H199" s="9" t="s">
        <v>1616</v>
      </c>
      <c r="I199" s="9" t="s">
        <v>1617</v>
      </c>
      <c r="J199" s="9" t="s">
        <v>54</v>
      </c>
      <c r="K199" s="15">
        <v>28193.219115185657</v>
      </c>
      <c r="L199" s="16">
        <v>59.903757585435351</v>
      </c>
      <c r="M199" s="9" t="s">
        <v>1618</v>
      </c>
      <c r="N199" s="9">
        <v>2022</v>
      </c>
      <c r="O199" s="9" t="s">
        <v>1619</v>
      </c>
      <c r="P199" s="9" t="s">
        <v>1619</v>
      </c>
      <c r="Q199" s="9">
        <v>2041</v>
      </c>
      <c r="R199" s="9" t="s">
        <v>32</v>
      </c>
      <c r="S199" s="17">
        <v>12.819641298248914</v>
      </c>
      <c r="T199" s="9">
        <v>2041</v>
      </c>
      <c r="U199" s="9" t="s">
        <v>27</v>
      </c>
      <c r="V199" s="9" t="s">
        <v>1620</v>
      </c>
      <c r="W199" s="9" t="s">
        <v>1621</v>
      </c>
      <c r="Y199" s="10" t="s">
        <v>1622</v>
      </c>
    </row>
    <row r="200" spans="1:25" ht="72">
      <c r="A200" s="9" t="s">
        <v>1615</v>
      </c>
      <c r="B200" s="9" t="s">
        <v>70</v>
      </c>
      <c r="C200" s="9" t="s">
        <v>355</v>
      </c>
      <c r="D200" s="9" t="s">
        <v>27</v>
      </c>
      <c r="E200" s="9" t="s">
        <v>1255</v>
      </c>
      <c r="F200" s="9" t="s">
        <v>1255</v>
      </c>
      <c r="G200" s="9" t="s">
        <v>1141</v>
      </c>
      <c r="H200" s="9" t="s">
        <v>1616</v>
      </c>
      <c r="I200" s="9" t="s">
        <v>1617</v>
      </c>
      <c r="J200" s="9" t="s">
        <v>54</v>
      </c>
      <c r="K200" s="15">
        <v>49755.815581818417</v>
      </c>
      <c r="L200" s="16">
        <v>38.85106143995278</v>
      </c>
      <c r="M200" s="9" t="s">
        <v>1618</v>
      </c>
      <c r="N200" s="9">
        <v>2022</v>
      </c>
      <c r="O200" s="9" t="s">
        <v>1619</v>
      </c>
      <c r="P200" s="9" t="s">
        <v>1619</v>
      </c>
      <c r="Q200" s="9">
        <v>2041</v>
      </c>
      <c r="R200" s="9" t="s">
        <v>32</v>
      </c>
      <c r="S200" s="17">
        <v>27.774929178788046</v>
      </c>
      <c r="T200" s="9">
        <v>2041</v>
      </c>
      <c r="U200" s="9" t="s">
        <v>27</v>
      </c>
      <c r="V200" s="9" t="s">
        <v>1620</v>
      </c>
      <c r="W200" s="9" t="s">
        <v>1621</v>
      </c>
      <c r="Y200" s="10" t="s">
        <v>1622</v>
      </c>
    </row>
    <row r="201" spans="1:25" ht="72">
      <c r="A201" s="9" t="s">
        <v>1615</v>
      </c>
      <c r="B201" s="9" t="s">
        <v>70</v>
      </c>
      <c r="C201" s="9" t="s">
        <v>247</v>
      </c>
      <c r="D201" s="9" t="s">
        <v>27</v>
      </c>
      <c r="E201" s="9" t="s">
        <v>578</v>
      </c>
      <c r="F201" s="9" t="s">
        <v>578</v>
      </c>
      <c r="G201" s="9" t="s">
        <v>1141</v>
      </c>
      <c r="H201" s="9" t="s">
        <v>1616</v>
      </c>
      <c r="I201" s="9" t="s">
        <v>1617</v>
      </c>
      <c r="J201" s="9" t="s">
        <v>54</v>
      </c>
      <c r="K201" s="15">
        <v>178350.61869461875</v>
      </c>
      <c r="L201" s="16">
        <v>160.16915459232823</v>
      </c>
      <c r="M201" s="9" t="s">
        <v>1618</v>
      </c>
      <c r="N201" s="9">
        <v>2022</v>
      </c>
      <c r="O201" s="9" t="s">
        <v>1619</v>
      </c>
      <c r="P201" s="9" t="s">
        <v>1619</v>
      </c>
      <c r="Q201" s="9">
        <v>2041</v>
      </c>
      <c r="R201" s="9" t="s">
        <v>32</v>
      </c>
      <c r="S201" s="17">
        <v>100.17955832874972</v>
      </c>
      <c r="T201" s="9">
        <v>2041</v>
      </c>
      <c r="U201" s="9" t="s">
        <v>27</v>
      </c>
      <c r="V201" s="9" t="s">
        <v>1620</v>
      </c>
      <c r="W201" s="9" t="s">
        <v>1621</v>
      </c>
      <c r="Y201" s="10" t="s">
        <v>1622</v>
      </c>
    </row>
    <row r="202" spans="1:25" ht="72">
      <c r="A202" s="9" t="s">
        <v>1615</v>
      </c>
      <c r="B202" s="9" t="s">
        <v>70</v>
      </c>
      <c r="C202" s="9" t="s">
        <v>241</v>
      </c>
      <c r="D202" s="9" t="s">
        <v>27</v>
      </c>
      <c r="E202" s="9" t="s">
        <v>976</v>
      </c>
      <c r="F202" s="9" t="s">
        <v>976</v>
      </c>
      <c r="G202" s="9" t="s">
        <v>1141</v>
      </c>
      <c r="H202" s="9" t="s">
        <v>1616</v>
      </c>
      <c r="I202" s="9" t="s">
        <v>1617</v>
      </c>
      <c r="J202" s="9" t="s">
        <v>54</v>
      </c>
      <c r="K202" s="15">
        <v>16360.17269594183</v>
      </c>
      <c r="L202" s="16">
        <v>9.0947020158536347</v>
      </c>
      <c r="M202" s="9" t="s">
        <v>1618</v>
      </c>
      <c r="N202" s="9">
        <v>2022</v>
      </c>
      <c r="O202" s="9" t="s">
        <v>1619</v>
      </c>
      <c r="P202" s="9" t="s">
        <v>1619</v>
      </c>
      <c r="Q202" s="9">
        <v>2041</v>
      </c>
      <c r="R202" s="9" t="s">
        <v>32</v>
      </c>
      <c r="S202" s="17">
        <v>8.5416079666307496</v>
      </c>
      <c r="T202" s="9">
        <v>2041</v>
      </c>
      <c r="U202" s="9" t="s">
        <v>27</v>
      </c>
      <c r="V202" s="9" t="s">
        <v>1620</v>
      </c>
      <c r="W202" s="9" t="s">
        <v>1621</v>
      </c>
      <c r="Y202" s="10" t="s">
        <v>1622</v>
      </c>
    </row>
    <row r="203" spans="1:25" ht="72">
      <c r="A203" s="9" t="s">
        <v>1615</v>
      </c>
      <c r="B203" s="9" t="s">
        <v>70</v>
      </c>
      <c r="C203" s="9" t="s">
        <v>157</v>
      </c>
      <c r="D203" s="9" t="s">
        <v>27</v>
      </c>
      <c r="E203" s="9" t="s">
        <v>978</v>
      </c>
      <c r="F203" s="9" t="s">
        <v>978</v>
      </c>
      <c r="G203" s="9" t="s">
        <v>1141</v>
      </c>
      <c r="H203" s="9" t="s">
        <v>1616</v>
      </c>
      <c r="I203" s="9" t="s">
        <v>1617</v>
      </c>
      <c r="J203" s="9" t="s">
        <v>54</v>
      </c>
      <c r="K203" s="15">
        <v>23953.163354994951</v>
      </c>
      <c r="L203" s="16">
        <v>23.843385351484638</v>
      </c>
      <c r="M203" s="9" t="s">
        <v>1618</v>
      </c>
      <c r="N203" s="9">
        <v>2022</v>
      </c>
      <c r="O203" s="9" t="s">
        <v>1619</v>
      </c>
      <c r="P203" s="9" t="s">
        <v>1619</v>
      </c>
      <c r="Q203" s="9">
        <v>2041</v>
      </c>
      <c r="R203" s="9" t="s">
        <v>32</v>
      </c>
      <c r="S203" s="17">
        <v>10.838622104012677</v>
      </c>
      <c r="T203" s="9">
        <v>2041</v>
      </c>
      <c r="U203" s="9" t="s">
        <v>27</v>
      </c>
      <c r="V203" s="9" t="s">
        <v>1620</v>
      </c>
      <c r="W203" s="9" t="s">
        <v>1621</v>
      </c>
      <c r="Y203" s="10" t="s">
        <v>1622</v>
      </c>
    </row>
    <row r="204" spans="1:25" ht="72">
      <c r="A204" s="9" t="s">
        <v>1615</v>
      </c>
      <c r="B204" s="9" t="s">
        <v>70</v>
      </c>
      <c r="C204" s="9" t="s">
        <v>247</v>
      </c>
      <c r="D204" s="9" t="s">
        <v>27</v>
      </c>
      <c r="E204" s="9" t="s">
        <v>580</v>
      </c>
      <c r="F204" s="9" t="s">
        <v>580</v>
      </c>
      <c r="G204" s="9" t="s">
        <v>1141</v>
      </c>
      <c r="H204" s="9" t="s">
        <v>1616</v>
      </c>
      <c r="I204" s="9" t="s">
        <v>1617</v>
      </c>
      <c r="J204" s="9" t="s">
        <v>54</v>
      </c>
      <c r="K204" s="15">
        <v>411302.07837261126</v>
      </c>
      <c r="L204" s="16">
        <v>391.73590919443996</v>
      </c>
      <c r="M204" s="9" t="s">
        <v>1618</v>
      </c>
      <c r="N204" s="9">
        <v>2022</v>
      </c>
      <c r="O204" s="9" t="s">
        <v>1619</v>
      </c>
      <c r="P204" s="9" t="s">
        <v>1619</v>
      </c>
      <c r="Q204" s="9">
        <v>2041</v>
      </c>
      <c r="R204" s="9" t="s">
        <v>32</v>
      </c>
      <c r="S204" s="17">
        <v>214.04315677342123</v>
      </c>
      <c r="T204" s="9">
        <v>2041</v>
      </c>
      <c r="U204" s="9" t="s">
        <v>27</v>
      </c>
      <c r="V204" s="9" t="s">
        <v>1620</v>
      </c>
      <c r="W204" s="9" t="s">
        <v>1621</v>
      </c>
      <c r="Y204" s="10" t="s">
        <v>1622</v>
      </c>
    </row>
    <row r="205" spans="1:25" ht="72">
      <c r="A205" s="9" t="s">
        <v>1615</v>
      </c>
      <c r="B205" s="9" t="s">
        <v>70</v>
      </c>
      <c r="C205" s="9" t="s">
        <v>468</v>
      </c>
      <c r="D205" s="9" t="s">
        <v>27</v>
      </c>
      <c r="E205" s="9" t="s">
        <v>980</v>
      </c>
      <c r="F205" s="9" t="s">
        <v>980</v>
      </c>
      <c r="G205" s="9" t="s">
        <v>1141</v>
      </c>
      <c r="H205" s="9" t="s">
        <v>1616</v>
      </c>
      <c r="I205" s="9" t="s">
        <v>1617</v>
      </c>
      <c r="J205" s="9" t="s">
        <v>54</v>
      </c>
      <c r="K205" s="15">
        <v>61720.92571337898</v>
      </c>
      <c r="L205" s="16">
        <v>61.420736019469089</v>
      </c>
      <c r="M205" s="9" t="s">
        <v>1618</v>
      </c>
      <c r="N205" s="9">
        <v>2022</v>
      </c>
      <c r="O205" s="9" t="s">
        <v>1619</v>
      </c>
      <c r="P205" s="9" t="s">
        <v>1619</v>
      </c>
      <c r="Q205" s="9">
        <v>2041</v>
      </c>
      <c r="R205" s="9" t="s">
        <v>32</v>
      </c>
      <c r="S205" s="17">
        <v>20.539938312054275</v>
      </c>
      <c r="T205" s="9">
        <v>2041</v>
      </c>
      <c r="U205" s="9" t="s">
        <v>27</v>
      </c>
      <c r="V205" s="9" t="s">
        <v>1620</v>
      </c>
      <c r="W205" s="9" t="s">
        <v>1621</v>
      </c>
      <c r="Y205" s="10" t="s">
        <v>1622</v>
      </c>
    </row>
    <row r="206" spans="1:25" ht="72">
      <c r="A206" s="9" t="s">
        <v>1615</v>
      </c>
      <c r="B206" s="9" t="s">
        <v>70</v>
      </c>
      <c r="C206" s="9" t="s">
        <v>355</v>
      </c>
      <c r="D206" s="9" t="s">
        <v>27</v>
      </c>
      <c r="E206" s="9" t="s">
        <v>1256</v>
      </c>
      <c r="F206" s="9" t="s">
        <v>1256</v>
      </c>
      <c r="G206" s="9" t="s">
        <v>1141</v>
      </c>
      <c r="H206" s="9" t="s">
        <v>1616</v>
      </c>
      <c r="I206" s="9" t="s">
        <v>1617</v>
      </c>
      <c r="J206" s="9" t="s">
        <v>54</v>
      </c>
      <c r="K206" s="15">
        <v>6065.6838974800085</v>
      </c>
      <c r="L206" s="16">
        <v>4.1486140222448515</v>
      </c>
      <c r="M206" s="9" t="s">
        <v>1618</v>
      </c>
      <c r="N206" s="9">
        <v>2022</v>
      </c>
      <c r="O206" s="9" t="s">
        <v>1619</v>
      </c>
      <c r="P206" s="9" t="s">
        <v>1619</v>
      </c>
      <c r="Q206" s="9">
        <v>2041</v>
      </c>
      <c r="R206" s="9" t="s">
        <v>32</v>
      </c>
      <c r="S206" s="17">
        <v>4.1245040077740711</v>
      </c>
      <c r="T206" s="9">
        <v>2041</v>
      </c>
      <c r="U206" s="9" t="s">
        <v>27</v>
      </c>
      <c r="V206" s="9" t="s">
        <v>1620</v>
      </c>
      <c r="W206" s="9" t="s">
        <v>1621</v>
      </c>
      <c r="Y206" s="10" t="s">
        <v>1622</v>
      </c>
    </row>
    <row r="207" spans="1:25" ht="72">
      <c r="A207" s="9" t="s">
        <v>1615</v>
      </c>
      <c r="B207" s="9" t="s">
        <v>70</v>
      </c>
      <c r="C207" s="9" t="s">
        <v>241</v>
      </c>
      <c r="D207" s="9" t="s">
        <v>27</v>
      </c>
      <c r="E207" s="9" t="s">
        <v>1257</v>
      </c>
      <c r="F207" s="9" t="s">
        <v>1257</v>
      </c>
      <c r="G207" s="9" t="s">
        <v>1141</v>
      </c>
      <c r="H207" s="9" t="s">
        <v>1616</v>
      </c>
      <c r="I207" s="9" t="s">
        <v>1617</v>
      </c>
      <c r="J207" s="9" t="s">
        <v>54</v>
      </c>
      <c r="K207" s="15">
        <v>1691978.4464977153</v>
      </c>
      <c r="L207" s="16">
        <v>1763.8100363088088</v>
      </c>
      <c r="M207" s="9" t="s">
        <v>1618</v>
      </c>
      <c r="N207" s="9">
        <v>2022</v>
      </c>
      <c r="O207" s="9" t="s">
        <v>1619</v>
      </c>
      <c r="P207" s="9" t="s">
        <v>1619</v>
      </c>
      <c r="Q207" s="9">
        <v>2041</v>
      </c>
      <c r="R207" s="9" t="s">
        <v>32</v>
      </c>
      <c r="S207" s="17">
        <v>696.28433330908422</v>
      </c>
      <c r="T207" s="9">
        <v>2041</v>
      </c>
      <c r="U207" s="9" t="s">
        <v>27</v>
      </c>
      <c r="V207" s="9" t="s">
        <v>1620</v>
      </c>
      <c r="W207" s="9" t="s">
        <v>1621</v>
      </c>
      <c r="Y207" s="10" t="s">
        <v>1622</v>
      </c>
    </row>
    <row r="208" spans="1:25" ht="72">
      <c r="A208" s="9" t="s">
        <v>1615</v>
      </c>
      <c r="B208" s="9" t="s">
        <v>70</v>
      </c>
      <c r="C208" s="9" t="s">
        <v>270</v>
      </c>
      <c r="D208" s="9" t="s">
        <v>27</v>
      </c>
      <c r="E208" s="9" t="s">
        <v>1258</v>
      </c>
      <c r="F208" s="9" t="s">
        <v>1258</v>
      </c>
      <c r="G208" s="9" t="s">
        <v>1141</v>
      </c>
      <c r="H208" s="9" t="s">
        <v>1616</v>
      </c>
      <c r="I208" s="9" t="s">
        <v>1617</v>
      </c>
      <c r="J208" s="9" t="s">
        <v>54</v>
      </c>
      <c r="K208" s="15">
        <v>24469.867978244176</v>
      </c>
      <c r="L208" s="16">
        <v>18.246779209539511</v>
      </c>
      <c r="M208" s="9" t="s">
        <v>1618</v>
      </c>
      <c r="N208" s="9">
        <v>2022</v>
      </c>
      <c r="O208" s="9" t="s">
        <v>1619</v>
      </c>
      <c r="P208" s="9" t="s">
        <v>1619</v>
      </c>
      <c r="Q208" s="9">
        <v>2041</v>
      </c>
      <c r="R208" s="9" t="s">
        <v>32</v>
      </c>
      <c r="S208" s="17">
        <v>7.7108223193849916</v>
      </c>
      <c r="T208" s="9">
        <v>2041</v>
      </c>
      <c r="U208" s="9" t="s">
        <v>27</v>
      </c>
      <c r="V208" s="9" t="s">
        <v>1620</v>
      </c>
      <c r="W208" s="9" t="s">
        <v>1621</v>
      </c>
      <c r="Y208" s="10" t="s">
        <v>1622</v>
      </c>
    </row>
    <row r="209" spans="1:25" ht="72">
      <c r="A209" s="9" t="s">
        <v>1615</v>
      </c>
      <c r="B209" s="9" t="s">
        <v>70</v>
      </c>
      <c r="C209" s="9" t="s">
        <v>43</v>
      </c>
      <c r="D209" s="9" t="s">
        <v>27</v>
      </c>
      <c r="E209" s="9" t="s">
        <v>1259</v>
      </c>
      <c r="F209" s="9" t="s">
        <v>1259</v>
      </c>
      <c r="G209" s="9" t="s">
        <v>1141</v>
      </c>
      <c r="H209" s="9" t="s">
        <v>1616</v>
      </c>
      <c r="I209" s="9" t="s">
        <v>1617</v>
      </c>
      <c r="J209" s="9" t="s">
        <v>54</v>
      </c>
      <c r="K209" s="15">
        <v>66738.062302061575</v>
      </c>
      <c r="L209" s="16">
        <v>49.111094738063009</v>
      </c>
      <c r="M209" s="9" t="s">
        <v>1618</v>
      </c>
      <c r="N209" s="9">
        <v>2022</v>
      </c>
      <c r="O209" s="9" t="s">
        <v>1619</v>
      </c>
      <c r="P209" s="9" t="s">
        <v>1619</v>
      </c>
      <c r="Q209" s="9">
        <v>2041</v>
      </c>
      <c r="R209" s="9" t="s">
        <v>32</v>
      </c>
      <c r="S209" s="17">
        <v>75.990307658363577</v>
      </c>
      <c r="T209" s="9">
        <v>2041</v>
      </c>
      <c r="U209" s="9" t="s">
        <v>27</v>
      </c>
      <c r="V209" s="9" t="s">
        <v>1620</v>
      </c>
      <c r="W209" s="9" t="s">
        <v>1621</v>
      </c>
      <c r="Y209" s="10" t="s">
        <v>1622</v>
      </c>
    </row>
    <row r="210" spans="1:25" ht="72">
      <c r="A210" s="9" t="s">
        <v>1615</v>
      </c>
      <c r="B210" s="9" t="s">
        <v>70</v>
      </c>
      <c r="C210" s="9" t="s">
        <v>241</v>
      </c>
      <c r="D210" s="9" t="s">
        <v>27</v>
      </c>
      <c r="E210" s="9" t="s">
        <v>1260</v>
      </c>
      <c r="F210" s="9" t="s">
        <v>1260</v>
      </c>
      <c r="G210" s="9" t="s">
        <v>1141</v>
      </c>
      <c r="H210" s="9" t="s">
        <v>1616</v>
      </c>
      <c r="I210" s="9" t="s">
        <v>1617</v>
      </c>
      <c r="J210" s="9" t="s">
        <v>54</v>
      </c>
      <c r="K210" s="15">
        <v>25959.873252741036</v>
      </c>
      <c r="L210" s="16">
        <v>21.127585599267469</v>
      </c>
      <c r="M210" s="9" t="s">
        <v>1618</v>
      </c>
      <c r="N210" s="9">
        <v>2022</v>
      </c>
      <c r="O210" s="9" t="s">
        <v>1619</v>
      </c>
      <c r="P210" s="9" t="s">
        <v>1619</v>
      </c>
      <c r="Q210" s="9">
        <v>2041</v>
      </c>
      <c r="R210" s="9" t="s">
        <v>32</v>
      </c>
      <c r="S210" s="17">
        <v>12.719252509044257</v>
      </c>
      <c r="T210" s="9">
        <v>2041</v>
      </c>
      <c r="U210" s="9" t="s">
        <v>27</v>
      </c>
      <c r="V210" s="9" t="s">
        <v>1620</v>
      </c>
      <c r="W210" s="9" t="s">
        <v>1621</v>
      </c>
      <c r="Y210" s="10" t="s">
        <v>1622</v>
      </c>
    </row>
    <row r="211" spans="1:25" ht="72">
      <c r="A211" s="9" t="s">
        <v>1615</v>
      </c>
      <c r="B211" s="9" t="s">
        <v>70</v>
      </c>
      <c r="C211" s="9" t="s">
        <v>355</v>
      </c>
      <c r="D211" s="9" t="s">
        <v>27</v>
      </c>
      <c r="E211" s="9" t="s">
        <v>1261</v>
      </c>
      <c r="F211" s="9" t="s">
        <v>1261</v>
      </c>
      <c r="G211" s="9" t="s">
        <v>1141</v>
      </c>
      <c r="H211" s="9" t="s">
        <v>1616</v>
      </c>
      <c r="I211" s="9" t="s">
        <v>1617</v>
      </c>
      <c r="J211" s="9" t="s">
        <v>54</v>
      </c>
      <c r="K211" s="15">
        <v>6893.6070019967665</v>
      </c>
      <c r="L211" s="16">
        <v>5.3591059305684077</v>
      </c>
      <c r="M211" s="9" t="s">
        <v>1618</v>
      </c>
      <c r="N211" s="9">
        <v>2022</v>
      </c>
      <c r="O211" s="9" t="s">
        <v>1619</v>
      </c>
      <c r="P211" s="9" t="s">
        <v>1619</v>
      </c>
      <c r="Q211" s="9">
        <v>2041</v>
      </c>
      <c r="R211" s="9" t="s">
        <v>32</v>
      </c>
      <c r="S211" s="17">
        <v>1.840583687095326</v>
      </c>
      <c r="T211" s="9">
        <v>2041</v>
      </c>
      <c r="U211" s="9" t="s">
        <v>27</v>
      </c>
      <c r="V211" s="9" t="s">
        <v>1620</v>
      </c>
      <c r="W211" s="9" t="s">
        <v>1621</v>
      </c>
      <c r="Y211" s="10" t="s">
        <v>1622</v>
      </c>
    </row>
    <row r="212" spans="1:25" ht="72">
      <c r="A212" s="9" t="s">
        <v>1615</v>
      </c>
      <c r="B212" s="9" t="s">
        <v>70</v>
      </c>
      <c r="C212" s="9" t="s">
        <v>241</v>
      </c>
      <c r="D212" s="9" t="s">
        <v>27</v>
      </c>
      <c r="E212" s="9" t="s">
        <v>582</v>
      </c>
      <c r="F212" s="9" t="s">
        <v>582</v>
      </c>
      <c r="G212" s="9" t="s">
        <v>1141</v>
      </c>
      <c r="H212" s="9" t="s">
        <v>1616</v>
      </c>
      <c r="I212" s="9" t="s">
        <v>1617</v>
      </c>
      <c r="J212" s="9" t="s">
        <v>54</v>
      </c>
      <c r="K212" s="15">
        <v>66193.648142561622</v>
      </c>
      <c r="L212" s="16">
        <v>59.209361973696794</v>
      </c>
      <c r="M212" s="9" t="s">
        <v>1618</v>
      </c>
      <c r="N212" s="9">
        <v>2022</v>
      </c>
      <c r="O212" s="9" t="s">
        <v>1619</v>
      </c>
      <c r="P212" s="9" t="s">
        <v>1619</v>
      </c>
      <c r="Q212" s="9">
        <v>2041</v>
      </c>
      <c r="R212" s="9" t="s">
        <v>32</v>
      </c>
      <c r="S212" s="17">
        <v>30.02908506035925</v>
      </c>
      <c r="T212" s="9">
        <v>2041</v>
      </c>
      <c r="U212" s="9" t="s">
        <v>27</v>
      </c>
      <c r="V212" s="9" t="s">
        <v>1620</v>
      </c>
      <c r="W212" s="9" t="s">
        <v>1621</v>
      </c>
      <c r="Y212" s="10" t="s">
        <v>1622</v>
      </c>
    </row>
    <row r="213" spans="1:25" ht="72">
      <c r="A213" s="9" t="s">
        <v>1615</v>
      </c>
      <c r="B213" s="9" t="s">
        <v>70</v>
      </c>
      <c r="C213" s="9" t="s">
        <v>136</v>
      </c>
      <c r="D213" s="9" t="s">
        <v>27</v>
      </c>
      <c r="E213" s="9" t="s">
        <v>584</v>
      </c>
      <c r="F213" s="9" t="s">
        <v>584</v>
      </c>
      <c r="G213" s="9" t="s">
        <v>1141</v>
      </c>
      <c r="H213" s="9" t="s">
        <v>1616</v>
      </c>
      <c r="I213" s="9" t="s">
        <v>1617</v>
      </c>
      <c r="J213" s="9" t="s">
        <v>54</v>
      </c>
      <c r="K213" s="15">
        <v>25968.049982638891</v>
      </c>
      <c r="L213" s="16">
        <v>17.818541934323861</v>
      </c>
      <c r="M213" s="9" t="s">
        <v>1618</v>
      </c>
      <c r="N213" s="9">
        <v>2022</v>
      </c>
      <c r="O213" s="9" t="s">
        <v>1619</v>
      </c>
      <c r="P213" s="9" t="s">
        <v>1619</v>
      </c>
      <c r="Q213" s="9">
        <v>2041</v>
      </c>
      <c r="R213" s="9" t="s">
        <v>32</v>
      </c>
      <c r="S213" s="17">
        <v>11.731906592564901</v>
      </c>
      <c r="T213" s="9">
        <v>2041</v>
      </c>
      <c r="U213" s="9" t="s">
        <v>27</v>
      </c>
      <c r="V213" s="9" t="s">
        <v>1620</v>
      </c>
      <c r="W213" s="9" t="s">
        <v>1621</v>
      </c>
      <c r="Y213" s="10" t="s">
        <v>1622</v>
      </c>
    </row>
    <row r="214" spans="1:25" ht="72">
      <c r="A214" s="9" t="s">
        <v>1615</v>
      </c>
      <c r="B214" s="9" t="s">
        <v>70</v>
      </c>
      <c r="C214" s="9" t="s">
        <v>284</v>
      </c>
      <c r="D214" s="9" t="s">
        <v>27</v>
      </c>
      <c r="E214" s="9" t="s">
        <v>586</v>
      </c>
      <c r="F214" s="9" t="s">
        <v>586</v>
      </c>
      <c r="G214" s="9" t="s">
        <v>1141</v>
      </c>
      <c r="H214" s="9" t="s">
        <v>1616</v>
      </c>
      <c r="I214" s="9" t="s">
        <v>1617</v>
      </c>
      <c r="J214" s="9" t="s">
        <v>54</v>
      </c>
      <c r="K214" s="15">
        <v>90539.027045584342</v>
      </c>
      <c r="L214" s="16">
        <v>88.620374915645542</v>
      </c>
      <c r="M214" s="9" t="s">
        <v>1618</v>
      </c>
      <c r="N214" s="9">
        <v>2022</v>
      </c>
      <c r="O214" s="9" t="s">
        <v>1619</v>
      </c>
      <c r="P214" s="9" t="s">
        <v>1619</v>
      </c>
      <c r="Q214" s="9">
        <v>2041</v>
      </c>
      <c r="R214" s="9" t="s">
        <v>32</v>
      </c>
      <c r="S214" s="17">
        <v>43.341485565454811</v>
      </c>
      <c r="T214" s="9">
        <v>2041</v>
      </c>
      <c r="U214" s="9" t="s">
        <v>27</v>
      </c>
      <c r="V214" s="9" t="s">
        <v>1620</v>
      </c>
      <c r="W214" s="9" t="s">
        <v>1621</v>
      </c>
      <c r="Y214" s="10" t="s">
        <v>1622</v>
      </c>
    </row>
    <row r="215" spans="1:25" ht="72">
      <c r="A215" s="9" t="s">
        <v>1615</v>
      </c>
      <c r="B215" s="9" t="s">
        <v>70</v>
      </c>
      <c r="C215" s="9" t="s">
        <v>323</v>
      </c>
      <c r="D215" s="9" t="s">
        <v>27</v>
      </c>
      <c r="E215" s="9" t="s">
        <v>1262</v>
      </c>
      <c r="F215" s="9" t="s">
        <v>1262</v>
      </c>
      <c r="G215" s="9" t="s">
        <v>1141</v>
      </c>
      <c r="H215" s="9" t="s">
        <v>1616</v>
      </c>
      <c r="I215" s="9" t="s">
        <v>1617</v>
      </c>
      <c r="J215" s="9" t="s">
        <v>54</v>
      </c>
      <c r="K215" s="15">
        <v>324209.01942609402</v>
      </c>
      <c r="L215" s="16">
        <v>331.32177160025429</v>
      </c>
      <c r="M215" s="9" t="s">
        <v>1618</v>
      </c>
      <c r="N215" s="9">
        <v>2022</v>
      </c>
      <c r="O215" s="9" t="s">
        <v>1619</v>
      </c>
      <c r="P215" s="9" t="s">
        <v>1619</v>
      </c>
      <c r="Q215" s="9">
        <v>2041</v>
      </c>
      <c r="R215" s="9" t="s">
        <v>32</v>
      </c>
      <c r="S215" s="17">
        <v>153.73276407424009</v>
      </c>
      <c r="T215" s="9">
        <v>2041</v>
      </c>
      <c r="U215" s="9" t="s">
        <v>27</v>
      </c>
      <c r="V215" s="9" t="s">
        <v>1620</v>
      </c>
      <c r="W215" s="9" t="s">
        <v>1621</v>
      </c>
      <c r="Y215" s="10" t="s">
        <v>1622</v>
      </c>
    </row>
    <row r="216" spans="1:25" ht="72">
      <c r="A216" s="9" t="s">
        <v>1615</v>
      </c>
      <c r="B216" s="9" t="s">
        <v>70</v>
      </c>
      <c r="C216" s="9" t="s">
        <v>465</v>
      </c>
      <c r="D216" s="9" t="s">
        <v>27</v>
      </c>
      <c r="E216" s="9" t="s">
        <v>1263</v>
      </c>
      <c r="F216" s="9" t="s">
        <v>1263</v>
      </c>
      <c r="G216" s="9" t="s">
        <v>1141</v>
      </c>
      <c r="H216" s="9" t="s">
        <v>1616</v>
      </c>
      <c r="I216" s="9" t="s">
        <v>1617</v>
      </c>
      <c r="J216" s="9" t="s">
        <v>54</v>
      </c>
      <c r="K216" s="15">
        <v>23024.055942945546</v>
      </c>
      <c r="L216" s="16">
        <v>15.709435978292682</v>
      </c>
      <c r="M216" s="9" t="s">
        <v>1618</v>
      </c>
      <c r="N216" s="9">
        <v>2022</v>
      </c>
      <c r="O216" s="9" t="s">
        <v>1619</v>
      </c>
      <c r="P216" s="9" t="s">
        <v>1619</v>
      </c>
      <c r="Q216" s="9">
        <v>2041</v>
      </c>
      <c r="R216" s="9" t="s">
        <v>32</v>
      </c>
      <c r="S216" s="17">
        <v>12.424564957643646</v>
      </c>
      <c r="T216" s="9">
        <v>2041</v>
      </c>
      <c r="U216" s="9" t="s">
        <v>27</v>
      </c>
      <c r="V216" s="9" t="s">
        <v>1620</v>
      </c>
      <c r="W216" s="9" t="s">
        <v>1621</v>
      </c>
      <c r="Y216" s="10" t="s">
        <v>1622</v>
      </c>
    </row>
    <row r="217" spans="1:25" ht="72">
      <c r="A217" s="9" t="s">
        <v>1615</v>
      </c>
      <c r="B217" s="9" t="s">
        <v>70</v>
      </c>
      <c r="C217" s="9" t="s">
        <v>316</v>
      </c>
      <c r="D217" s="9" t="s">
        <v>27</v>
      </c>
      <c r="E217" s="9" t="s">
        <v>1264</v>
      </c>
      <c r="F217" s="9" t="s">
        <v>1264</v>
      </c>
      <c r="G217" s="9" t="s">
        <v>1141</v>
      </c>
      <c r="H217" s="9" t="s">
        <v>1616</v>
      </c>
      <c r="I217" s="9" t="s">
        <v>1617</v>
      </c>
      <c r="J217" s="9" t="s">
        <v>54</v>
      </c>
      <c r="K217" s="15">
        <v>10992.203748429401</v>
      </c>
      <c r="L217" s="16">
        <v>28.852055877247228</v>
      </c>
      <c r="M217" s="9" t="s">
        <v>1618</v>
      </c>
      <c r="N217" s="9">
        <v>2022</v>
      </c>
      <c r="O217" s="9" t="s">
        <v>1619</v>
      </c>
      <c r="P217" s="9" t="s">
        <v>1619</v>
      </c>
      <c r="Q217" s="9">
        <v>2041</v>
      </c>
      <c r="R217" s="9" t="s">
        <v>32</v>
      </c>
      <c r="S217" s="17">
        <v>5.3441875772707901</v>
      </c>
      <c r="T217" s="9">
        <v>2041</v>
      </c>
      <c r="U217" s="9" t="s">
        <v>27</v>
      </c>
      <c r="V217" s="9" t="s">
        <v>1620</v>
      </c>
      <c r="W217" s="9" t="s">
        <v>1621</v>
      </c>
      <c r="Y217" s="10" t="s">
        <v>1622</v>
      </c>
    </row>
    <row r="218" spans="1:25" ht="72">
      <c r="A218" s="9" t="s">
        <v>1615</v>
      </c>
      <c r="B218" s="9" t="s">
        <v>70</v>
      </c>
      <c r="C218" s="9" t="s">
        <v>234</v>
      </c>
      <c r="D218" s="9" t="s">
        <v>27</v>
      </c>
      <c r="E218" s="9" t="s">
        <v>1265</v>
      </c>
      <c r="F218" s="9" t="s">
        <v>1265</v>
      </c>
      <c r="G218" s="9" t="s">
        <v>1141</v>
      </c>
      <c r="H218" s="9" t="s">
        <v>1616</v>
      </c>
      <c r="I218" s="9" t="s">
        <v>1617</v>
      </c>
      <c r="J218" s="9" t="s">
        <v>54</v>
      </c>
      <c r="K218" s="15">
        <v>10834.860295721533</v>
      </c>
      <c r="L218" s="16">
        <v>8.4555046936437055</v>
      </c>
      <c r="M218" s="9" t="s">
        <v>1618</v>
      </c>
      <c r="N218" s="9">
        <v>2022</v>
      </c>
      <c r="O218" s="9" t="s">
        <v>1619</v>
      </c>
      <c r="P218" s="9" t="s">
        <v>1619</v>
      </c>
      <c r="Q218" s="9">
        <v>2041</v>
      </c>
      <c r="R218" s="9" t="s">
        <v>32</v>
      </c>
      <c r="S218" s="17">
        <v>5.4251383379425553</v>
      </c>
      <c r="T218" s="9">
        <v>2041</v>
      </c>
      <c r="U218" s="9" t="s">
        <v>27</v>
      </c>
      <c r="V218" s="9" t="s">
        <v>1620</v>
      </c>
      <c r="W218" s="9" t="s">
        <v>1621</v>
      </c>
      <c r="Y218" s="10" t="s">
        <v>1622</v>
      </c>
    </row>
    <row r="219" spans="1:25" ht="72">
      <c r="A219" s="9" t="s">
        <v>1615</v>
      </c>
      <c r="B219" s="9" t="s">
        <v>70</v>
      </c>
      <c r="C219" s="9" t="s">
        <v>229</v>
      </c>
      <c r="D219" s="9" t="s">
        <v>27</v>
      </c>
      <c r="E219" s="9" t="s">
        <v>1266</v>
      </c>
      <c r="F219" s="9" t="s">
        <v>1266</v>
      </c>
      <c r="G219" s="9" t="s">
        <v>1141</v>
      </c>
      <c r="H219" s="9" t="s">
        <v>1616</v>
      </c>
      <c r="I219" s="9" t="s">
        <v>1617</v>
      </c>
      <c r="J219" s="9" t="s">
        <v>54</v>
      </c>
      <c r="K219" s="15">
        <v>8490.3443086263142</v>
      </c>
      <c r="L219" s="16">
        <v>7.0426161107741558</v>
      </c>
      <c r="M219" s="9" t="s">
        <v>1618</v>
      </c>
      <c r="N219" s="9">
        <v>2022</v>
      </c>
      <c r="O219" s="9" t="s">
        <v>1619</v>
      </c>
      <c r="P219" s="9" t="s">
        <v>1619</v>
      </c>
      <c r="Q219" s="9">
        <v>2041</v>
      </c>
      <c r="R219" s="9" t="s">
        <v>32</v>
      </c>
      <c r="S219" s="17">
        <v>2.9876482635366637</v>
      </c>
      <c r="T219" s="9">
        <v>2041</v>
      </c>
      <c r="U219" s="9" t="s">
        <v>27</v>
      </c>
      <c r="V219" s="9" t="s">
        <v>1620</v>
      </c>
      <c r="W219" s="9" t="s">
        <v>1621</v>
      </c>
      <c r="Y219" s="10" t="s">
        <v>1622</v>
      </c>
    </row>
    <row r="220" spans="1:25" ht="72">
      <c r="A220" s="9" t="s">
        <v>1615</v>
      </c>
      <c r="B220" s="9" t="s">
        <v>70</v>
      </c>
      <c r="C220" s="9" t="s">
        <v>355</v>
      </c>
      <c r="D220" s="9" t="s">
        <v>27</v>
      </c>
      <c r="E220" s="9" t="s">
        <v>588</v>
      </c>
      <c r="F220" s="9" t="s">
        <v>588</v>
      </c>
      <c r="G220" s="9" t="s">
        <v>1141</v>
      </c>
      <c r="H220" s="9" t="s">
        <v>1616</v>
      </c>
      <c r="I220" s="9" t="s">
        <v>1617</v>
      </c>
      <c r="J220" s="9" t="s">
        <v>54</v>
      </c>
      <c r="K220" s="15">
        <v>18133.264997500457</v>
      </c>
      <c r="L220" s="16">
        <v>24.273139805613489</v>
      </c>
      <c r="M220" s="9" t="s">
        <v>1618</v>
      </c>
      <c r="N220" s="9">
        <v>2022</v>
      </c>
      <c r="O220" s="9" t="s">
        <v>1619</v>
      </c>
      <c r="P220" s="9" t="s">
        <v>1619</v>
      </c>
      <c r="Q220" s="9">
        <v>2041</v>
      </c>
      <c r="R220" s="9" t="s">
        <v>32</v>
      </c>
      <c r="S220" s="17">
        <v>11.749562779237319</v>
      </c>
      <c r="T220" s="9">
        <v>2041</v>
      </c>
      <c r="U220" s="9" t="s">
        <v>27</v>
      </c>
      <c r="V220" s="9" t="s">
        <v>1620</v>
      </c>
      <c r="W220" s="9" t="s">
        <v>1621</v>
      </c>
      <c r="Y220" s="10" t="s">
        <v>1622</v>
      </c>
    </row>
    <row r="221" spans="1:25" ht="72">
      <c r="A221" s="9" t="s">
        <v>1615</v>
      </c>
      <c r="B221" s="9" t="s">
        <v>70</v>
      </c>
      <c r="C221" s="9" t="s">
        <v>270</v>
      </c>
      <c r="D221" s="9" t="s">
        <v>27</v>
      </c>
      <c r="E221" s="9" t="s">
        <v>1267</v>
      </c>
      <c r="F221" s="9" t="s">
        <v>1267</v>
      </c>
      <c r="G221" s="9" t="s">
        <v>1141</v>
      </c>
      <c r="H221" s="9" t="s">
        <v>1616</v>
      </c>
      <c r="I221" s="9" t="s">
        <v>1617</v>
      </c>
      <c r="J221" s="9" t="s">
        <v>54</v>
      </c>
      <c r="K221" s="15">
        <v>18995.84692135566</v>
      </c>
      <c r="L221" s="16">
        <v>22.193542773931512</v>
      </c>
      <c r="M221" s="9" t="s">
        <v>1618</v>
      </c>
      <c r="N221" s="9">
        <v>2022</v>
      </c>
      <c r="O221" s="9" t="s">
        <v>1619</v>
      </c>
      <c r="P221" s="9" t="s">
        <v>1619</v>
      </c>
      <c r="Q221" s="9">
        <v>2041</v>
      </c>
      <c r="R221" s="9" t="s">
        <v>32</v>
      </c>
      <c r="S221" s="17">
        <v>7.0428743542041179</v>
      </c>
      <c r="T221" s="9">
        <v>2041</v>
      </c>
      <c r="U221" s="9" t="s">
        <v>27</v>
      </c>
      <c r="V221" s="9" t="s">
        <v>1620</v>
      </c>
      <c r="W221" s="9" t="s">
        <v>1621</v>
      </c>
      <c r="Y221" s="10" t="s">
        <v>1622</v>
      </c>
    </row>
    <row r="222" spans="1:25" ht="72">
      <c r="A222" s="9" t="s">
        <v>1615</v>
      </c>
      <c r="B222" s="9" t="s">
        <v>70</v>
      </c>
      <c r="C222" s="9" t="s">
        <v>346</v>
      </c>
      <c r="D222" s="9" t="s">
        <v>27</v>
      </c>
      <c r="E222" s="9" t="s">
        <v>1268</v>
      </c>
      <c r="F222" s="9" t="s">
        <v>1268</v>
      </c>
      <c r="G222" s="9" t="s">
        <v>1141</v>
      </c>
      <c r="H222" s="9" t="s">
        <v>1616</v>
      </c>
      <c r="I222" s="9" t="s">
        <v>1617</v>
      </c>
      <c r="J222" s="9" t="s">
        <v>54</v>
      </c>
      <c r="K222" s="15">
        <v>7690.5242711826759</v>
      </c>
      <c r="L222" s="16">
        <v>6.3827257295125905</v>
      </c>
      <c r="M222" s="9" t="s">
        <v>1618</v>
      </c>
      <c r="N222" s="9">
        <v>2022</v>
      </c>
      <c r="O222" s="9" t="s">
        <v>1619</v>
      </c>
      <c r="P222" s="9" t="s">
        <v>1619</v>
      </c>
      <c r="Q222" s="9">
        <v>2041</v>
      </c>
      <c r="R222" s="9" t="s">
        <v>32</v>
      </c>
      <c r="S222" s="17">
        <v>2.5410942525182607</v>
      </c>
      <c r="T222" s="9">
        <v>2041</v>
      </c>
      <c r="U222" s="9" t="s">
        <v>27</v>
      </c>
      <c r="V222" s="9" t="s">
        <v>1620</v>
      </c>
      <c r="W222" s="9" t="s">
        <v>1621</v>
      </c>
      <c r="Y222" s="10" t="s">
        <v>1622</v>
      </c>
    </row>
    <row r="223" spans="1:25" ht="72">
      <c r="A223" s="9" t="s">
        <v>1615</v>
      </c>
      <c r="B223" s="9" t="s">
        <v>70</v>
      </c>
      <c r="C223" s="9" t="s">
        <v>122</v>
      </c>
      <c r="D223" s="9" t="s">
        <v>27</v>
      </c>
      <c r="E223" s="9" t="s">
        <v>1269</v>
      </c>
      <c r="F223" s="9" t="s">
        <v>1269</v>
      </c>
      <c r="G223" s="9" t="s">
        <v>1141</v>
      </c>
      <c r="H223" s="9" t="s">
        <v>1616</v>
      </c>
      <c r="I223" s="9" t="s">
        <v>1617</v>
      </c>
      <c r="J223" s="9" t="s">
        <v>54</v>
      </c>
      <c r="K223" s="15">
        <v>12216.359563370144</v>
      </c>
      <c r="L223" s="16">
        <v>6.9734171580506157</v>
      </c>
      <c r="M223" s="9" t="s">
        <v>1618</v>
      </c>
      <c r="N223" s="9">
        <v>2022</v>
      </c>
      <c r="O223" s="9" t="s">
        <v>1619</v>
      </c>
      <c r="P223" s="9" t="s">
        <v>1619</v>
      </c>
      <c r="Q223" s="9">
        <v>2041</v>
      </c>
      <c r="R223" s="9" t="s">
        <v>32</v>
      </c>
      <c r="S223" s="17">
        <v>4.6944281533608958</v>
      </c>
      <c r="T223" s="9">
        <v>2041</v>
      </c>
      <c r="U223" s="9" t="s">
        <v>27</v>
      </c>
      <c r="V223" s="9" t="s">
        <v>1620</v>
      </c>
      <c r="W223" s="9" t="s">
        <v>1621</v>
      </c>
      <c r="Y223" s="10" t="s">
        <v>1622</v>
      </c>
    </row>
    <row r="224" spans="1:25" ht="72">
      <c r="A224" s="9" t="s">
        <v>1615</v>
      </c>
      <c r="B224" s="9" t="s">
        <v>70</v>
      </c>
      <c r="C224" s="9" t="s">
        <v>590</v>
      </c>
      <c r="D224" s="9" t="s">
        <v>27</v>
      </c>
      <c r="E224" s="9" t="s">
        <v>591</v>
      </c>
      <c r="F224" s="9" t="s">
        <v>591</v>
      </c>
      <c r="G224" s="9" t="s">
        <v>1141</v>
      </c>
      <c r="H224" s="9" t="s">
        <v>1616</v>
      </c>
      <c r="I224" s="9" t="s">
        <v>1617</v>
      </c>
      <c r="J224" s="9" t="s">
        <v>54</v>
      </c>
      <c r="K224" s="15">
        <v>19732.725645178172</v>
      </c>
      <c r="L224" s="16">
        <v>10.721465974572512</v>
      </c>
      <c r="M224" s="9" t="s">
        <v>1618</v>
      </c>
      <c r="N224" s="9">
        <v>2022</v>
      </c>
      <c r="O224" s="9" t="s">
        <v>1619</v>
      </c>
      <c r="P224" s="9" t="s">
        <v>1619</v>
      </c>
      <c r="Q224" s="9">
        <v>2041</v>
      </c>
      <c r="R224" s="9" t="s">
        <v>32</v>
      </c>
      <c r="S224" s="17">
        <v>15.761550966226126</v>
      </c>
      <c r="T224" s="9">
        <v>2041</v>
      </c>
      <c r="U224" s="9" t="s">
        <v>27</v>
      </c>
      <c r="V224" s="9" t="s">
        <v>1620</v>
      </c>
      <c r="W224" s="9" t="s">
        <v>1621</v>
      </c>
      <c r="Y224" s="10" t="s">
        <v>1622</v>
      </c>
    </row>
    <row r="225" spans="1:25" ht="72">
      <c r="A225" s="9" t="s">
        <v>1615</v>
      </c>
      <c r="B225" s="9" t="s">
        <v>70</v>
      </c>
      <c r="C225" s="9" t="s">
        <v>270</v>
      </c>
      <c r="D225" s="9" t="s">
        <v>27</v>
      </c>
      <c r="E225" s="9" t="s">
        <v>593</v>
      </c>
      <c r="F225" s="9" t="s">
        <v>593</v>
      </c>
      <c r="G225" s="9" t="s">
        <v>1141</v>
      </c>
      <c r="H225" s="9" t="s">
        <v>1616</v>
      </c>
      <c r="I225" s="9" t="s">
        <v>1617</v>
      </c>
      <c r="J225" s="9" t="s">
        <v>54</v>
      </c>
      <c r="K225" s="15">
        <v>34582.309039238127</v>
      </c>
      <c r="L225" s="16">
        <v>25.099136776681796</v>
      </c>
      <c r="M225" s="9" t="s">
        <v>1618</v>
      </c>
      <c r="N225" s="9">
        <v>2022</v>
      </c>
      <c r="O225" s="9" t="s">
        <v>1619</v>
      </c>
      <c r="P225" s="9" t="s">
        <v>1619</v>
      </c>
      <c r="Q225" s="9">
        <v>2041</v>
      </c>
      <c r="R225" s="9" t="s">
        <v>32</v>
      </c>
      <c r="S225" s="17">
        <v>14.084669443747972</v>
      </c>
      <c r="T225" s="9">
        <v>2041</v>
      </c>
      <c r="U225" s="9" t="s">
        <v>27</v>
      </c>
      <c r="V225" s="9" t="s">
        <v>1620</v>
      </c>
      <c r="W225" s="9" t="s">
        <v>1621</v>
      </c>
      <c r="Y225" s="10" t="s">
        <v>1622</v>
      </c>
    </row>
    <row r="226" spans="1:25" ht="72">
      <c r="A226" s="9" t="s">
        <v>1615</v>
      </c>
      <c r="B226" s="9" t="s">
        <v>70</v>
      </c>
      <c r="C226" s="9" t="s">
        <v>122</v>
      </c>
      <c r="D226" s="9" t="s">
        <v>27</v>
      </c>
      <c r="E226" s="9" t="s">
        <v>1270</v>
      </c>
      <c r="F226" s="9" t="s">
        <v>1270</v>
      </c>
      <c r="G226" s="9" t="s">
        <v>1141</v>
      </c>
      <c r="H226" s="9" t="s">
        <v>1616</v>
      </c>
      <c r="I226" s="9" t="s">
        <v>1617</v>
      </c>
      <c r="J226" s="9" t="s">
        <v>54</v>
      </c>
      <c r="K226" s="15">
        <v>17906.808585373026</v>
      </c>
      <c r="L226" s="16">
        <v>13.218657408317998</v>
      </c>
      <c r="M226" s="9" t="s">
        <v>1618</v>
      </c>
      <c r="N226" s="9">
        <v>2022</v>
      </c>
      <c r="O226" s="9" t="s">
        <v>1619</v>
      </c>
      <c r="P226" s="9" t="s">
        <v>1619</v>
      </c>
      <c r="Q226" s="9">
        <v>2041</v>
      </c>
      <c r="R226" s="9" t="s">
        <v>32</v>
      </c>
      <c r="S226" s="17">
        <v>12.589769187651962</v>
      </c>
      <c r="T226" s="9">
        <v>2041</v>
      </c>
      <c r="U226" s="9" t="s">
        <v>27</v>
      </c>
      <c r="V226" s="9" t="s">
        <v>1620</v>
      </c>
      <c r="W226" s="9" t="s">
        <v>1621</v>
      </c>
      <c r="Y226" s="10" t="s">
        <v>1622</v>
      </c>
    </row>
    <row r="227" spans="1:25" ht="72">
      <c r="A227" s="9" t="s">
        <v>1615</v>
      </c>
      <c r="B227" s="9" t="s">
        <v>70</v>
      </c>
      <c r="C227" s="9" t="s">
        <v>247</v>
      </c>
      <c r="D227" s="9" t="s">
        <v>27</v>
      </c>
      <c r="E227" s="9" t="s">
        <v>1271</v>
      </c>
      <c r="F227" s="9" t="s">
        <v>1271</v>
      </c>
      <c r="G227" s="9" t="s">
        <v>1141</v>
      </c>
      <c r="H227" s="9" t="s">
        <v>1616</v>
      </c>
      <c r="I227" s="9" t="s">
        <v>1617</v>
      </c>
      <c r="J227" s="9" t="s">
        <v>54</v>
      </c>
      <c r="K227" s="15">
        <v>14532.569582690805</v>
      </c>
      <c r="L227" s="16">
        <v>10.260220682779718</v>
      </c>
      <c r="M227" s="9" t="s">
        <v>1618</v>
      </c>
      <c r="N227" s="9">
        <v>2022</v>
      </c>
      <c r="O227" s="9" t="s">
        <v>1619</v>
      </c>
      <c r="P227" s="9" t="s">
        <v>1619</v>
      </c>
      <c r="Q227" s="9">
        <v>2041</v>
      </c>
      <c r="R227" s="9" t="s">
        <v>32</v>
      </c>
      <c r="S227" s="17">
        <v>5.425078489963977</v>
      </c>
      <c r="T227" s="9">
        <v>2041</v>
      </c>
      <c r="U227" s="9" t="s">
        <v>27</v>
      </c>
      <c r="V227" s="9" t="s">
        <v>1620</v>
      </c>
      <c r="W227" s="9" t="s">
        <v>1621</v>
      </c>
      <c r="Y227" s="10" t="s">
        <v>1622</v>
      </c>
    </row>
    <row r="228" spans="1:25" ht="72">
      <c r="A228" s="9" t="s">
        <v>1615</v>
      </c>
      <c r="B228" s="9" t="s">
        <v>70</v>
      </c>
      <c r="C228" s="9" t="s">
        <v>276</v>
      </c>
      <c r="D228" s="9" t="s">
        <v>27</v>
      </c>
      <c r="E228" s="9" t="s">
        <v>595</v>
      </c>
      <c r="F228" s="9" t="s">
        <v>595</v>
      </c>
      <c r="G228" s="9" t="s">
        <v>1141</v>
      </c>
      <c r="H228" s="9" t="s">
        <v>1616</v>
      </c>
      <c r="I228" s="9" t="s">
        <v>1617</v>
      </c>
      <c r="J228" s="9" t="s">
        <v>54</v>
      </c>
      <c r="K228" s="15">
        <v>30133.261852126219</v>
      </c>
      <c r="L228" s="16">
        <v>43.360108371553927</v>
      </c>
      <c r="M228" s="9" t="s">
        <v>1618</v>
      </c>
      <c r="N228" s="9">
        <v>2022</v>
      </c>
      <c r="O228" s="9" t="s">
        <v>1619</v>
      </c>
      <c r="P228" s="9" t="s">
        <v>1619</v>
      </c>
      <c r="Q228" s="9">
        <v>2041</v>
      </c>
      <c r="R228" s="9" t="s">
        <v>32</v>
      </c>
      <c r="S228" s="17">
        <v>12.430090682229126</v>
      </c>
      <c r="T228" s="9">
        <v>2041</v>
      </c>
      <c r="U228" s="9" t="s">
        <v>27</v>
      </c>
      <c r="V228" s="9" t="s">
        <v>1620</v>
      </c>
      <c r="W228" s="9" t="s">
        <v>1621</v>
      </c>
      <c r="Y228" s="10" t="s">
        <v>1622</v>
      </c>
    </row>
    <row r="229" spans="1:25" ht="72">
      <c r="A229" s="9" t="s">
        <v>1615</v>
      </c>
      <c r="B229" s="9" t="s">
        <v>70</v>
      </c>
      <c r="C229" s="9" t="s">
        <v>247</v>
      </c>
      <c r="D229" s="9" t="s">
        <v>27</v>
      </c>
      <c r="E229" s="9" t="s">
        <v>1272</v>
      </c>
      <c r="F229" s="9" t="s">
        <v>1272</v>
      </c>
      <c r="G229" s="9" t="s">
        <v>1141</v>
      </c>
      <c r="H229" s="9" t="s">
        <v>1616</v>
      </c>
      <c r="I229" s="9" t="s">
        <v>1617</v>
      </c>
      <c r="J229" s="9" t="s">
        <v>54</v>
      </c>
      <c r="K229" s="15">
        <v>18095.278004432279</v>
      </c>
      <c r="L229" s="16">
        <v>15.120975853225815</v>
      </c>
      <c r="M229" s="9" t="s">
        <v>1618</v>
      </c>
      <c r="N229" s="9">
        <v>2022</v>
      </c>
      <c r="O229" s="9" t="s">
        <v>1619</v>
      </c>
      <c r="P229" s="9" t="s">
        <v>1619</v>
      </c>
      <c r="Q229" s="9">
        <v>2041</v>
      </c>
      <c r="R229" s="9" t="s">
        <v>32</v>
      </c>
      <c r="S229" s="17">
        <v>9.3686341062407497</v>
      </c>
      <c r="T229" s="9">
        <v>2041</v>
      </c>
      <c r="U229" s="9" t="s">
        <v>27</v>
      </c>
      <c r="V229" s="9" t="s">
        <v>1620</v>
      </c>
      <c r="W229" s="9" t="s">
        <v>1621</v>
      </c>
      <c r="Y229" s="10" t="s">
        <v>1622</v>
      </c>
    </row>
    <row r="230" spans="1:25" ht="72">
      <c r="A230" s="9" t="s">
        <v>1615</v>
      </c>
      <c r="B230" s="9" t="s">
        <v>70</v>
      </c>
      <c r="C230" s="9" t="s">
        <v>284</v>
      </c>
      <c r="D230" s="9" t="s">
        <v>27</v>
      </c>
      <c r="E230" s="9" t="s">
        <v>597</v>
      </c>
      <c r="F230" s="9" t="s">
        <v>597</v>
      </c>
      <c r="G230" s="9" t="s">
        <v>1141</v>
      </c>
      <c r="H230" s="9" t="s">
        <v>1616</v>
      </c>
      <c r="I230" s="9" t="s">
        <v>1617</v>
      </c>
      <c r="J230" s="9" t="s">
        <v>54</v>
      </c>
      <c r="K230" s="15">
        <v>15039.8302548551</v>
      </c>
      <c r="L230" s="16">
        <v>12.758374122330006</v>
      </c>
      <c r="M230" s="9" t="s">
        <v>1618</v>
      </c>
      <c r="N230" s="9">
        <v>2022</v>
      </c>
      <c r="O230" s="9" t="s">
        <v>1619</v>
      </c>
      <c r="P230" s="9" t="s">
        <v>1619</v>
      </c>
      <c r="Q230" s="9">
        <v>2041</v>
      </c>
      <c r="R230" s="9" t="s">
        <v>32</v>
      </c>
      <c r="S230" s="17">
        <v>6.7327753150428906</v>
      </c>
      <c r="T230" s="9">
        <v>2041</v>
      </c>
      <c r="U230" s="9" t="s">
        <v>27</v>
      </c>
      <c r="V230" s="9" t="s">
        <v>1620</v>
      </c>
      <c r="W230" s="9" t="s">
        <v>1621</v>
      </c>
      <c r="Y230" s="10" t="s">
        <v>1622</v>
      </c>
    </row>
    <row r="231" spans="1:25" ht="72">
      <c r="A231" s="9" t="s">
        <v>1615</v>
      </c>
      <c r="B231" s="9" t="s">
        <v>70</v>
      </c>
      <c r="C231" s="9" t="s">
        <v>276</v>
      </c>
      <c r="D231" s="9" t="s">
        <v>27</v>
      </c>
      <c r="E231" s="9" t="s">
        <v>278</v>
      </c>
      <c r="F231" s="9" t="s">
        <v>278</v>
      </c>
      <c r="G231" s="9" t="s">
        <v>1141</v>
      </c>
      <c r="H231" s="9" t="s">
        <v>1616</v>
      </c>
      <c r="I231" s="9" t="s">
        <v>1617</v>
      </c>
      <c r="J231" s="9" t="s">
        <v>54</v>
      </c>
      <c r="K231" s="15">
        <v>46970.448969597142</v>
      </c>
      <c r="L231" s="16">
        <v>36.532715166021049</v>
      </c>
      <c r="M231" s="9" t="s">
        <v>1618</v>
      </c>
      <c r="N231" s="9">
        <v>2022</v>
      </c>
      <c r="O231" s="9" t="s">
        <v>1619</v>
      </c>
      <c r="P231" s="9" t="s">
        <v>1619</v>
      </c>
      <c r="Q231" s="9">
        <v>2041</v>
      </c>
      <c r="R231" s="9" t="s">
        <v>32</v>
      </c>
      <c r="S231" s="17">
        <v>18.683176233721316</v>
      </c>
      <c r="T231" s="9">
        <v>2041</v>
      </c>
      <c r="U231" s="9" t="s">
        <v>27</v>
      </c>
      <c r="V231" s="9" t="s">
        <v>1620</v>
      </c>
      <c r="W231" s="9" t="s">
        <v>1621</v>
      </c>
      <c r="Y231" s="10" t="s">
        <v>1622</v>
      </c>
    </row>
    <row r="232" spans="1:25" ht="72">
      <c r="A232" s="9" t="s">
        <v>1615</v>
      </c>
      <c r="B232" s="9" t="s">
        <v>70</v>
      </c>
      <c r="C232" s="9" t="s">
        <v>136</v>
      </c>
      <c r="D232" s="9" t="s">
        <v>27</v>
      </c>
      <c r="E232" s="9" t="s">
        <v>982</v>
      </c>
      <c r="F232" s="9" t="s">
        <v>982</v>
      </c>
      <c r="G232" s="9" t="s">
        <v>1141</v>
      </c>
      <c r="H232" s="9" t="s">
        <v>1616</v>
      </c>
      <c r="I232" s="9" t="s">
        <v>1617</v>
      </c>
      <c r="J232" s="9" t="s">
        <v>54</v>
      </c>
      <c r="K232" s="15">
        <v>14881.248210506354</v>
      </c>
      <c r="L232" s="16">
        <v>12.067373609425054</v>
      </c>
      <c r="M232" s="9" t="s">
        <v>1618</v>
      </c>
      <c r="N232" s="9">
        <v>2022</v>
      </c>
      <c r="O232" s="9" t="s">
        <v>1619</v>
      </c>
      <c r="P232" s="9" t="s">
        <v>1619</v>
      </c>
      <c r="Q232" s="9">
        <v>2041</v>
      </c>
      <c r="R232" s="9" t="s">
        <v>32</v>
      </c>
      <c r="S232" s="17">
        <v>12.497790929006189</v>
      </c>
      <c r="T232" s="9">
        <v>2041</v>
      </c>
      <c r="U232" s="9" t="s">
        <v>27</v>
      </c>
      <c r="V232" s="9" t="s">
        <v>1620</v>
      </c>
      <c r="W232" s="9" t="s">
        <v>1621</v>
      </c>
      <c r="Y232" s="10" t="s">
        <v>1622</v>
      </c>
    </row>
    <row r="233" spans="1:25" ht="72">
      <c r="A233" s="9" t="s">
        <v>1615</v>
      </c>
      <c r="B233" s="9" t="s">
        <v>70</v>
      </c>
      <c r="C233" s="9" t="s">
        <v>221</v>
      </c>
      <c r="D233" s="9" t="s">
        <v>27</v>
      </c>
      <c r="E233" s="9" t="s">
        <v>984</v>
      </c>
      <c r="F233" s="9" t="s">
        <v>984</v>
      </c>
      <c r="G233" s="9" t="s">
        <v>1141</v>
      </c>
      <c r="H233" s="9" t="s">
        <v>1616</v>
      </c>
      <c r="I233" s="9" t="s">
        <v>1617</v>
      </c>
      <c r="J233" s="9" t="s">
        <v>54</v>
      </c>
      <c r="K233" s="15">
        <v>19550.494302184463</v>
      </c>
      <c r="L233" s="16">
        <v>10.561966382004035</v>
      </c>
      <c r="M233" s="9" t="s">
        <v>1618</v>
      </c>
      <c r="N233" s="9">
        <v>2022</v>
      </c>
      <c r="O233" s="9" t="s">
        <v>1619</v>
      </c>
      <c r="P233" s="9" t="s">
        <v>1619</v>
      </c>
      <c r="Q233" s="9">
        <v>2041</v>
      </c>
      <c r="R233" s="9" t="s">
        <v>32</v>
      </c>
      <c r="S233" s="17">
        <v>9.8334980441012974</v>
      </c>
      <c r="T233" s="9">
        <v>2041</v>
      </c>
      <c r="U233" s="9" t="s">
        <v>27</v>
      </c>
      <c r="V233" s="9" t="s">
        <v>1620</v>
      </c>
      <c r="W233" s="9" t="s">
        <v>1621</v>
      </c>
      <c r="Y233" s="10" t="s">
        <v>1622</v>
      </c>
    </row>
    <row r="234" spans="1:25" ht="72">
      <c r="A234" s="9" t="s">
        <v>1615</v>
      </c>
      <c r="B234" s="9" t="s">
        <v>70</v>
      </c>
      <c r="C234" s="9" t="s">
        <v>241</v>
      </c>
      <c r="D234" s="9" t="s">
        <v>27</v>
      </c>
      <c r="E234" s="9" t="s">
        <v>1273</v>
      </c>
      <c r="F234" s="9" t="s">
        <v>1273</v>
      </c>
      <c r="G234" s="9" t="s">
        <v>1141</v>
      </c>
      <c r="H234" s="9" t="s">
        <v>1616</v>
      </c>
      <c r="I234" s="9" t="s">
        <v>1617</v>
      </c>
      <c r="J234" s="9" t="s">
        <v>54</v>
      </c>
      <c r="K234" s="15">
        <v>269740.15289067139</v>
      </c>
      <c r="L234" s="16">
        <v>240.41498667543576</v>
      </c>
      <c r="M234" s="9" t="s">
        <v>1618</v>
      </c>
      <c r="N234" s="9">
        <v>2022</v>
      </c>
      <c r="O234" s="9" t="s">
        <v>1619</v>
      </c>
      <c r="P234" s="9" t="s">
        <v>1619</v>
      </c>
      <c r="Q234" s="9">
        <v>2041</v>
      </c>
      <c r="R234" s="9" t="s">
        <v>32</v>
      </c>
      <c r="S234" s="17">
        <v>139.02560998082851</v>
      </c>
      <c r="T234" s="9">
        <v>2041</v>
      </c>
      <c r="U234" s="9" t="s">
        <v>27</v>
      </c>
      <c r="V234" s="9" t="s">
        <v>1620</v>
      </c>
      <c r="W234" s="9" t="s">
        <v>1621</v>
      </c>
      <c r="Y234" s="10" t="s">
        <v>1622</v>
      </c>
    </row>
    <row r="235" spans="1:25" ht="72">
      <c r="A235" s="9" t="s">
        <v>1615</v>
      </c>
      <c r="B235" s="9" t="s">
        <v>70</v>
      </c>
      <c r="C235" s="9" t="s">
        <v>241</v>
      </c>
      <c r="D235" s="9" t="s">
        <v>27</v>
      </c>
      <c r="E235" s="9" t="s">
        <v>1274</v>
      </c>
      <c r="F235" s="9" t="s">
        <v>1274</v>
      </c>
      <c r="G235" s="9" t="s">
        <v>1141</v>
      </c>
      <c r="H235" s="9" t="s">
        <v>1616</v>
      </c>
      <c r="I235" s="9" t="s">
        <v>1617</v>
      </c>
      <c r="J235" s="9" t="s">
        <v>54</v>
      </c>
      <c r="K235" s="15">
        <v>15287.77443230276</v>
      </c>
      <c r="L235" s="16">
        <v>7.4118449483542008</v>
      </c>
      <c r="M235" s="9" t="s">
        <v>1618</v>
      </c>
      <c r="N235" s="9">
        <v>2022</v>
      </c>
      <c r="O235" s="9" t="s">
        <v>1619</v>
      </c>
      <c r="P235" s="9" t="s">
        <v>1619</v>
      </c>
      <c r="Q235" s="9">
        <v>2041</v>
      </c>
      <c r="R235" s="9" t="s">
        <v>32</v>
      </c>
      <c r="S235" s="17">
        <v>6.2513815995573268</v>
      </c>
      <c r="T235" s="9">
        <v>2041</v>
      </c>
      <c r="U235" s="9" t="s">
        <v>27</v>
      </c>
      <c r="V235" s="9" t="s">
        <v>1620</v>
      </c>
      <c r="W235" s="9" t="s">
        <v>1621</v>
      </c>
      <c r="Y235" s="10" t="s">
        <v>1622</v>
      </c>
    </row>
    <row r="236" spans="1:25" ht="72">
      <c r="A236" s="9" t="s">
        <v>1615</v>
      </c>
      <c r="B236" s="9" t="s">
        <v>70</v>
      </c>
      <c r="C236" s="9" t="s">
        <v>355</v>
      </c>
      <c r="D236" s="9" t="s">
        <v>27</v>
      </c>
      <c r="E236" s="9" t="s">
        <v>1275</v>
      </c>
      <c r="F236" s="9" t="s">
        <v>1275</v>
      </c>
      <c r="G236" s="9" t="s">
        <v>1141</v>
      </c>
      <c r="H236" s="9" t="s">
        <v>1616</v>
      </c>
      <c r="I236" s="9" t="s">
        <v>1617</v>
      </c>
      <c r="J236" s="9" t="s">
        <v>54</v>
      </c>
      <c r="K236" s="15">
        <v>21789.442456106935</v>
      </c>
      <c r="L236" s="16">
        <v>47.15075475909525</v>
      </c>
      <c r="M236" s="9" t="s">
        <v>1618</v>
      </c>
      <c r="N236" s="9">
        <v>2022</v>
      </c>
      <c r="O236" s="9" t="s">
        <v>1619</v>
      </c>
      <c r="P236" s="9" t="s">
        <v>1619</v>
      </c>
      <c r="Q236" s="9">
        <v>2041</v>
      </c>
      <c r="R236" s="9" t="s">
        <v>32</v>
      </c>
      <c r="S236" s="17">
        <v>16.340510252595426</v>
      </c>
      <c r="T236" s="9">
        <v>2041</v>
      </c>
      <c r="U236" s="9" t="s">
        <v>27</v>
      </c>
      <c r="V236" s="9" t="s">
        <v>1620</v>
      </c>
      <c r="W236" s="9" t="s">
        <v>1621</v>
      </c>
      <c r="Y236" s="10" t="s">
        <v>1622</v>
      </c>
    </row>
    <row r="237" spans="1:25" ht="72">
      <c r="A237" s="9" t="s">
        <v>1615</v>
      </c>
      <c r="B237" s="9" t="s">
        <v>70</v>
      </c>
      <c r="C237" s="9" t="s">
        <v>383</v>
      </c>
      <c r="D237" s="9" t="s">
        <v>27</v>
      </c>
      <c r="E237" s="9" t="s">
        <v>599</v>
      </c>
      <c r="F237" s="9" t="s">
        <v>599</v>
      </c>
      <c r="G237" s="9" t="s">
        <v>1141</v>
      </c>
      <c r="H237" s="9" t="s">
        <v>1616</v>
      </c>
      <c r="I237" s="9" t="s">
        <v>1617</v>
      </c>
      <c r="J237" s="9" t="s">
        <v>54</v>
      </c>
      <c r="K237" s="15">
        <v>22693.508158850975</v>
      </c>
      <c r="L237" s="16">
        <v>19.203177171929976</v>
      </c>
      <c r="M237" s="9" t="s">
        <v>1618</v>
      </c>
      <c r="N237" s="9">
        <v>2022</v>
      </c>
      <c r="O237" s="9" t="s">
        <v>1619</v>
      </c>
      <c r="P237" s="9" t="s">
        <v>1619</v>
      </c>
      <c r="Q237" s="9">
        <v>2041</v>
      </c>
      <c r="R237" s="9" t="s">
        <v>32</v>
      </c>
      <c r="S237" s="17">
        <v>11.723088872552156</v>
      </c>
      <c r="T237" s="9">
        <v>2041</v>
      </c>
      <c r="U237" s="9" t="s">
        <v>27</v>
      </c>
      <c r="V237" s="9" t="s">
        <v>1620</v>
      </c>
      <c r="W237" s="9" t="s">
        <v>1621</v>
      </c>
      <c r="Y237" s="10" t="s">
        <v>1622</v>
      </c>
    </row>
    <row r="238" spans="1:25" ht="72">
      <c r="A238" s="9" t="s">
        <v>1615</v>
      </c>
      <c r="B238" s="9" t="s">
        <v>70</v>
      </c>
      <c r="C238" s="9" t="s">
        <v>157</v>
      </c>
      <c r="D238" s="9" t="s">
        <v>27</v>
      </c>
      <c r="E238" s="9" t="s">
        <v>1276</v>
      </c>
      <c r="F238" s="9" t="s">
        <v>1276</v>
      </c>
      <c r="G238" s="9" t="s">
        <v>1141</v>
      </c>
      <c r="H238" s="9" t="s">
        <v>1616</v>
      </c>
      <c r="I238" s="9" t="s">
        <v>1617</v>
      </c>
      <c r="J238" s="9" t="s">
        <v>54</v>
      </c>
      <c r="K238" s="15">
        <v>45311.618165321888</v>
      </c>
      <c r="L238" s="16">
        <v>73.84642809807572</v>
      </c>
      <c r="M238" s="9" t="s">
        <v>1618</v>
      </c>
      <c r="N238" s="9">
        <v>2022</v>
      </c>
      <c r="O238" s="9" t="s">
        <v>1619</v>
      </c>
      <c r="P238" s="9" t="s">
        <v>1619</v>
      </c>
      <c r="Q238" s="9">
        <v>2041</v>
      </c>
      <c r="R238" s="9" t="s">
        <v>32</v>
      </c>
      <c r="S238" s="17">
        <v>21.918433673205588</v>
      </c>
      <c r="T238" s="9">
        <v>2041</v>
      </c>
      <c r="U238" s="9" t="s">
        <v>27</v>
      </c>
      <c r="V238" s="9" t="s">
        <v>1620</v>
      </c>
      <c r="W238" s="9" t="s">
        <v>1621</v>
      </c>
      <c r="Y238" s="10" t="s">
        <v>1622</v>
      </c>
    </row>
    <row r="239" spans="1:25" ht="72">
      <c r="A239" s="9" t="s">
        <v>1615</v>
      </c>
      <c r="B239" s="9" t="s">
        <v>70</v>
      </c>
      <c r="C239" s="9" t="s">
        <v>316</v>
      </c>
      <c r="D239" s="9" t="s">
        <v>27</v>
      </c>
      <c r="E239" s="9" t="s">
        <v>601</v>
      </c>
      <c r="F239" s="9" t="s">
        <v>601</v>
      </c>
      <c r="G239" s="9" t="s">
        <v>1141</v>
      </c>
      <c r="H239" s="9" t="s">
        <v>1616</v>
      </c>
      <c r="I239" s="9" t="s">
        <v>1617</v>
      </c>
      <c r="J239" s="9" t="s">
        <v>54</v>
      </c>
      <c r="K239" s="15">
        <v>15469.993975124205</v>
      </c>
      <c r="L239" s="16">
        <v>12.38409142495882</v>
      </c>
      <c r="M239" s="9" t="s">
        <v>1618</v>
      </c>
      <c r="N239" s="9">
        <v>2022</v>
      </c>
      <c r="O239" s="9" t="s">
        <v>1619</v>
      </c>
      <c r="P239" s="9" t="s">
        <v>1619</v>
      </c>
      <c r="Q239" s="9">
        <v>2041</v>
      </c>
      <c r="R239" s="9" t="s">
        <v>32</v>
      </c>
      <c r="S239" s="17">
        <v>6.4842180904937443</v>
      </c>
      <c r="T239" s="9">
        <v>2041</v>
      </c>
      <c r="U239" s="9" t="s">
        <v>27</v>
      </c>
      <c r="V239" s="9" t="s">
        <v>1620</v>
      </c>
      <c r="W239" s="9" t="s">
        <v>1621</v>
      </c>
      <c r="Y239" s="10" t="s">
        <v>1622</v>
      </c>
    </row>
    <row r="240" spans="1:25" ht="72">
      <c r="A240" s="9" t="s">
        <v>1615</v>
      </c>
      <c r="B240" s="9" t="s">
        <v>70</v>
      </c>
      <c r="C240" s="9" t="s">
        <v>273</v>
      </c>
      <c r="D240" s="9" t="s">
        <v>27</v>
      </c>
      <c r="E240" s="9" t="s">
        <v>1277</v>
      </c>
      <c r="F240" s="9" t="s">
        <v>1277</v>
      </c>
      <c r="G240" s="9" t="s">
        <v>1141</v>
      </c>
      <c r="H240" s="9" t="s">
        <v>1616</v>
      </c>
      <c r="I240" s="9" t="s">
        <v>1617</v>
      </c>
      <c r="J240" s="9" t="s">
        <v>54</v>
      </c>
      <c r="K240" s="15">
        <v>24825.074553972561</v>
      </c>
      <c r="L240" s="16">
        <v>35.411125578845756</v>
      </c>
      <c r="M240" s="9" t="s">
        <v>1618</v>
      </c>
      <c r="N240" s="9">
        <v>2022</v>
      </c>
      <c r="O240" s="9" t="s">
        <v>1619</v>
      </c>
      <c r="P240" s="9" t="s">
        <v>1619</v>
      </c>
      <c r="Q240" s="9">
        <v>2041</v>
      </c>
      <c r="R240" s="9" t="s">
        <v>32</v>
      </c>
      <c r="S240" s="17">
        <v>15.104858264797175</v>
      </c>
      <c r="T240" s="9">
        <v>2041</v>
      </c>
      <c r="U240" s="9" t="s">
        <v>27</v>
      </c>
      <c r="V240" s="9" t="s">
        <v>1620</v>
      </c>
      <c r="W240" s="9" t="s">
        <v>1621</v>
      </c>
      <c r="Y240" s="10" t="s">
        <v>1622</v>
      </c>
    </row>
    <row r="241" spans="1:25" ht="72">
      <c r="A241" s="9" t="s">
        <v>1615</v>
      </c>
      <c r="B241" s="9" t="s">
        <v>70</v>
      </c>
      <c r="C241" s="9" t="s">
        <v>346</v>
      </c>
      <c r="D241" s="9" t="s">
        <v>27</v>
      </c>
      <c r="E241" s="9" t="s">
        <v>1278</v>
      </c>
      <c r="F241" s="9" t="s">
        <v>1278</v>
      </c>
      <c r="G241" s="9" t="s">
        <v>1141</v>
      </c>
      <c r="H241" s="9" t="s">
        <v>1616</v>
      </c>
      <c r="I241" s="9" t="s">
        <v>1617</v>
      </c>
      <c r="J241" s="9" t="s">
        <v>54</v>
      </c>
      <c r="K241" s="15">
        <v>11047.234680612844</v>
      </c>
      <c r="L241" s="16">
        <v>8.5646475529630095</v>
      </c>
      <c r="M241" s="9" t="s">
        <v>1618</v>
      </c>
      <c r="N241" s="9">
        <v>2022</v>
      </c>
      <c r="O241" s="9" t="s">
        <v>1619</v>
      </c>
      <c r="P241" s="9" t="s">
        <v>1619</v>
      </c>
      <c r="Q241" s="9">
        <v>2041</v>
      </c>
      <c r="R241" s="9" t="s">
        <v>32</v>
      </c>
      <c r="S241" s="17">
        <v>8.4633838809085482</v>
      </c>
      <c r="T241" s="9">
        <v>2041</v>
      </c>
      <c r="U241" s="9" t="s">
        <v>27</v>
      </c>
      <c r="V241" s="9" t="s">
        <v>1620</v>
      </c>
      <c r="W241" s="9" t="s">
        <v>1621</v>
      </c>
      <c r="Y241" s="10" t="s">
        <v>1622</v>
      </c>
    </row>
    <row r="242" spans="1:25" ht="72">
      <c r="A242" s="9" t="s">
        <v>1615</v>
      </c>
      <c r="B242" s="9" t="s">
        <v>70</v>
      </c>
      <c r="C242" s="9" t="s">
        <v>122</v>
      </c>
      <c r="D242" s="9" t="s">
        <v>27</v>
      </c>
      <c r="E242" s="9" t="s">
        <v>1279</v>
      </c>
      <c r="F242" s="9" t="s">
        <v>1279</v>
      </c>
      <c r="G242" s="9" t="s">
        <v>1141</v>
      </c>
      <c r="H242" s="9" t="s">
        <v>1616</v>
      </c>
      <c r="I242" s="9" t="s">
        <v>1617</v>
      </c>
      <c r="J242" s="9" t="s">
        <v>54</v>
      </c>
      <c r="K242" s="15">
        <v>146335.04700037261</v>
      </c>
      <c r="L242" s="16">
        <v>110.51906720823494</v>
      </c>
      <c r="M242" s="9" t="s">
        <v>1618</v>
      </c>
      <c r="N242" s="9">
        <v>2022</v>
      </c>
      <c r="O242" s="9" t="s">
        <v>1619</v>
      </c>
      <c r="P242" s="9" t="s">
        <v>1619</v>
      </c>
      <c r="Q242" s="9">
        <v>2041</v>
      </c>
      <c r="R242" s="9" t="s">
        <v>32</v>
      </c>
      <c r="S242" s="17">
        <v>69.059902303120992</v>
      </c>
      <c r="T242" s="9">
        <v>2041</v>
      </c>
      <c r="U242" s="9" t="s">
        <v>27</v>
      </c>
      <c r="V242" s="9" t="s">
        <v>1620</v>
      </c>
      <c r="W242" s="9" t="s">
        <v>1621</v>
      </c>
      <c r="Y242" s="10" t="s">
        <v>1622</v>
      </c>
    </row>
    <row r="243" spans="1:25" ht="72">
      <c r="A243" s="9" t="s">
        <v>1615</v>
      </c>
      <c r="B243" s="9" t="s">
        <v>70</v>
      </c>
      <c r="C243" s="9" t="s">
        <v>346</v>
      </c>
      <c r="D243" s="9" t="s">
        <v>27</v>
      </c>
      <c r="E243" s="9" t="s">
        <v>603</v>
      </c>
      <c r="F243" s="9" t="s">
        <v>603</v>
      </c>
      <c r="G243" s="9" t="s">
        <v>1141</v>
      </c>
      <c r="H243" s="9" t="s">
        <v>1616</v>
      </c>
      <c r="I243" s="9" t="s">
        <v>1617</v>
      </c>
      <c r="J243" s="9" t="s">
        <v>54</v>
      </c>
      <c r="K243" s="15">
        <v>13479.958173112449</v>
      </c>
      <c r="L243" s="16">
        <v>7.2024565492686721</v>
      </c>
      <c r="M243" s="9" t="s">
        <v>1618</v>
      </c>
      <c r="N243" s="9">
        <v>2022</v>
      </c>
      <c r="O243" s="9" t="s">
        <v>1619</v>
      </c>
      <c r="P243" s="9" t="s">
        <v>1619</v>
      </c>
      <c r="Q243" s="9">
        <v>2041</v>
      </c>
      <c r="R243" s="9" t="s">
        <v>32</v>
      </c>
      <c r="S243" s="17">
        <v>7.6126018398063486</v>
      </c>
      <c r="T243" s="9">
        <v>2041</v>
      </c>
      <c r="U243" s="9" t="s">
        <v>27</v>
      </c>
      <c r="V243" s="9" t="s">
        <v>1620</v>
      </c>
      <c r="W243" s="9" t="s">
        <v>1621</v>
      </c>
      <c r="Y243" s="10" t="s">
        <v>1622</v>
      </c>
    </row>
    <row r="244" spans="1:25" ht="72">
      <c r="A244" s="9" t="s">
        <v>1615</v>
      </c>
      <c r="B244" s="9" t="s">
        <v>70</v>
      </c>
      <c r="C244" s="9" t="s">
        <v>346</v>
      </c>
      <c r="D244" s="9" t="s">
        <v>27</v>
      </c>
      <c r="E244" s="9" t="s">
        <v>605</v>
      </c>
      <c r="F244" s="9" t="s">
        <v>605</v>
      </c>
      <c r="G244" s="9" t="s">
        <v>1141</v>
      </c>
      <c r="H244" s="9" t="s">
        <v>1616</v>
      </c>
      <c r="I244" s="9" t="s">
        <v>1617</v>
      </c>
      <c r="J244" s="9" t="s">
        <v>54</v>
      </c>
      <c r="K244" s="15">
        <v>17970.302630411854</v>
      </c>
      <c r="L244" s="16">
        <v>13.795187548794459</v>
      </c>
      <c r="M244" s="9" t="s">
        <v>1618</v>
      </c>
      <c r="N244" s="9">
        <v>2022</v>
      </c>
      <c r="O244" s="9" t="s">
        <v>1619</v>
      </c>
      <c r="P244" s="9" t="s">
        <v>1619</v>
      </c>
      <c r="Q244" s="9">
        <v>2041</v>
      </c>
      <c r="R244" s="9" t="s">
        <v>32</v>
      </c>
      <c r="S244" s="17">
        <v>10.444206673023601</v>
      </c>
      <c r="T244" s="9">
        <v>2041</v>
      </c>
      <c r="U244" s="9" t="s">
        <v>27</v>
      </c>
      <c r="V244" s="9" t="s">
        <v>1620</v>
      </c>
      <c r="W244" s="9" t="s">
        <v>1621</v>
      </c>
      <c r="Y244" s="10" t="s">
        <v>1622</v>
      </c>
    </row>
    <row r="245" spans="1:25" ht="72">
      <c r="A245" s="9" t="s">
        <v>1615</v>
      </c>
      <c r="B245" s="9" t="s">
        <v>70</v>
      </c>
      <c r="C245" s="9" t="s">
        <v>346</v>
      </c>
      <c r="D245" s="9" t="s">
        <v>27</v>
      </c>
      <c r="E245" s="9" t="s">
        <v>607</v>
      </c>
      <c r="F245" s="9" t="s">
        <v>607</v>
      </c>
      <c r="G245" s="9" t="s">
        <v>1141</v>
      </c>
      <c r="H245" s="9" t="s">
        <v>1616</v>
      </c>
      <c r="I245" s="9" t="s">
        <v>1617</v>
      </c>
      <c r="J245" s="9" t="s">
        <v>54</v>
      </c>
      <c r="K245" s="15">
        <v>17183.063363559049</v>
      </c>
      <c r="L245" s="16">
        <v>13.621801383755283</v>
      </c>
      <c r="M245" s="9" t="s">
        <v>1618</v>
      </c>
      <c r="N245" s="9">
        <v>2022</v>
      </c>
      <c r="O245" s="9" t="s">
        <v>1619</v>
      </c>
      <c r="P245" s="9" t="s">
        <v>1619</v>
      </c>
      <c r="Q245" s="9">
        <v>2041</v>
      </c>
      <c r="R245" s="9" t="s">
        <v>32</v>
      </c>
      <c r="S245" s="17">
        <v>10.079057533287285</v>
      </c>
      <c r="T245" s="9">
        <v>2041</v>
      </c>
      <c r="U245" s="9" t="s">
        <v>27</v>
      </c>
      <c r="V245" s="9" t="s">
        <v>1620</v>
      </c>
      <c r="W245" s="9" t="s">
        <v>1621</v>
      </c>
      <c r="Y245" s="10" t="s">
        <v>1622</v>
      </c>
    </row>
    <row r="246" spans="1:25" ht="72">
      <c r="A246" s="9" t="s">
        <v>1615</v>
      </c>
      <c r="B246" s="9" t="s">
        <v>70</v>
      </c>
      <c r="C246" s="9" t="s">
        <v>316</v>
      </c>
      <c r="D246" s="9" t="s">
        <v>27</v>
      </c>
      <c r="E246" s="9" t="s">
        <v>609</v>
      </c>
      <c r="F246" s="9" t="s">
        <v>609</v>
      </c>
      <c r="G246" s="9" t="s">
        <v>1141</v>
      </c>
      <c r="H246" s="9" t="s">
        <v>1616</v>
      </c>
      <c r="I246" s="9" t="s">
        <v>1617</v>
      </c>
      <c r="J246" s="9" t="s">
        <v>54</v>
      </c>
      <c r="K246" s="15">
        <v>64497.42885241584</v>
      </c>
      <c r="L246" s="16">
        <v>48.461145647610202</v>
      </c>
      <c r="M246" s="9" t="s">
        <v>1618</v>
      </c>
      <c r="N246" s="9">
        <v>2022</v>
      </c>
      <c r="O246" s="9" t="s">
        <v>1619</v>
      </c>
      <c r="P246" s="9" t="s">
        <v>1619</v>
      </c>
      <c r="Q246" s="9">
        <v>2041</v>
      </c>
      <c r="R246" s="9" t="s">
        <v>32</v>
      </c>
      <c r="S246" s="17">
        <v>38.561591426563311</v>
      </c>
      <c r="T246" s="9">
        <v>2041</v>
      </c>
      <c r="U246" s="9" t="s">
        <v>27</v>
      </c>
      <c r="V246" s="9" t="s">
        <v>1620</v>
      </c>
      <c r="W246" s="9" t="s">
        <v>1621</v>
      </c>
      <c r="Y246" s="10" t="s">
        <v>1622</v>
      </c>
    </row>
    <row r="247" spans="1:25" ht="72">
      <c r="A247" s="9" t="s">
        <v>1615</v>
      </c>
      <c r="B247" s="9" t="s">
        <v>70</v>
      </c>
      <c r="C247" s="9" t="s">
        <v>136</v>
      </c>
      <c r="D247" s="9" t="s">
        <v>27</v>
      </c>
      <c r="E247" s="9" t="s">
        <v>986</v>
      </c>
      <c r="F247" s="9" t="s">
        <v>986</v>
      </c>
      <c r="G247" s="9" t="s">
        <v>1141</v>
      </c>
      <c r="H247" s="9" t="s">
        <v>1616</v>
      </c>
      <c r="I247" s="9" t="s">
        <v>1617</v>
      </c>
      <c r="J247" s="9" t="s">
        <v>54</v>
      </c>
      <c r="K247" s="15">
        <v>17873.678379831046</v>
      </c>
      <c r="L247" s="16">
        <v>14.27299622717681</v>
      </c>
      <c r="M247" s="9" t="s">
        <v>1618</v>
      </c>
      <c r="N247" s="9">
        <v>2022</v>
      </c>
      <c r="O247" s="9" t="s">
        <v>1619</v>
      </c>
      <c r="P247" s="9" t="s">
        <v>1619</v>
      </c>
      <c r="Q247" s="9">
        <v>2041</v>
      </c>
      <c r="R247" s="9" t="s">
        <v>32</v>
      </c>
      <c r="S247" s="17">
        <v>10.377630104299858</v>
      </c>
      <c r="T247" s="9">
        <v>2041</v>
      </c>
      <c r="U247" s="9" t="s">
        <v>27</v>
      </c>
      <c r="V247" s="9" t="s">
        <v>1620</v>
      </c>
      <c r="W247" s="9" t="s">
        <v>1621</v>
      </c>
      <c r="Y247" s="10" t="s">
        <v>1622</v>
      </c>
    </row>
    <row r="248" spans="1:25" ht="72">
      <c r="A248" s="9" t="s">
        <v>1615</v>
      </c>
      <c r="B248" s="9" t="s">
        <v>70</v>
      </c>
      <c r="C248" s="9" t="s">
        <v>136</v>
      </c>
      <c r="D248" s="9" t="s">
        <v>27</v>
      </c>
      <c r="E248" s="9" t="s">
        <v>611</v>
      </c>
      <c r="F248" s="9" t="s">
        <v>611</v>
      </c>
      <c r="G248" s="9" t="s">
        <v>1141</v>
      </c>
      <c r="H248" s="9" t="s">
        <v>1616</v>
      </c>
      <c r="I248" s="9" t="s">
        <v>1617</v>
      </c>
      <c r="J248" s="9" t="s">
        <v>54</v>
      </c>
      <c r="K248" s="15">
        <v>21516.933626860999</v>
      </c>
      <c r="L248" s="16">
        <v>24.939715384471107</v>
      </c>
      <c r="M248" s="9" t="s">
        <v>1618</v>
      </c>
      <c r="N248" s="9">
        <v>2022</v>
      </c>
      <c r="O248" s="9" t="s">
        <v>1619</v>
      </c>
      <c r="P248" s="9" t="s">
        <v>1619</v>
      </c>
      <c r="Q248" s="9">
        <v>2041</v>
      </c>
      <c r="R248" s="9" t="s">
        <v>32</v>
      </c>
      <c r="S248" s="17">
        <v>7.6551282775151606</v>
      </c>
      <c r="T248" s="9">
        <v>2041</v>
      </c>
      <c r="U248" s="9" t="s">
        <v>27</v>
      </c>
      <c r="V248" s="9" t="s">
        <v>1620</v>
      </c>
      <c r="W248" s="9" t="s">
        <v>1621</v>
      </c>
      <c r="Y248" s="10" t="s">
        <v>1622</v>
      </c>
    </row>
    <row r="249" spans="1:25" ht="72">
      <c r="A249" s="9" t="s">
        <v>1615</v>
      </c>
      <c r="B249" s="9" t="s">
        <v>70</v>
      </c>
      <c r="C249" s="9" t="s">
        <v>273</v>
      </c>
      <c r="D249" s="9" t="s">
        <v>27</v>
      </c>
      <c r="E249" s="9" t="s">
        <v>1280</v>
      </c>
      <c r="F249" s="9" t="s">
        <v>1280</v>
      </c>
      <c r="G249" s="9" t="s">
        <v>1141</v>
      </c>
      <c r="H249" s="9" t="s">
        <v>1616</v>
      </c>
      <c r="I249" s="9" t="s">
        <v>1617</v>
      </c>
      <c r="J249" s="9" t="s">
        <v>54</v>
      </c>
      <c r="K249" s="15">
        <v>683243.86134912143</v>
      </c>
      <c r="L249" s="16">
        <v>680.52863312558111</v>
      </c>
      <c r="M249" s="9" t="s">
        <v>1618</v>
      </c>
      <c r="N249" s="9">
        <v>2022</v>
      </c>
      <c r="O249" s="9" t="s">
        <v>1619</v>
      </c>
      <c r="P249" s="9" t="s">
        <v>1619</v>
      </c>
      <c r="Q249" s="9">
        <v>2041</v>
      </c>
      <c r="R249" s="9" t="s">
        <v>32</v>
      </c>
      <c r="S249" s="17">
        <v>281.56166504263609</v>
      </c>
      <c r="T249" s="9">
        <v>2041</v>
      </c>
      <c r="U249" s="9" t="s">
        <v>27</v>
      </c>
      <c r="V249" s="9" t="s">
        <v>1620</v>
      </c>
      <c r="W249" s="9" t="s">
        <v>1621</v>
      </c>
      <c r="Y249" s="10" t="s">
        <v>1622</v>
      </c>
    </row>
    <row r="250" spans="1:25" ht="72">
      <c r="A250" s="9" t="s">
        <v>1615</v>
      </c>
      <c r="B250" s="9" t="s">
        <v>70</v>
      </c>
      <c r="C250" s="9" t="s">
        <v>221</v>
      </c>
      <c r="D250" s="9" t="s">
        <v>27</v>
      </c>
      <c r="E250" s="9" t="s">
        <v>281</v>
      </c>
      <c r="F250" s="9" t="s">
        <v>281</v>
      </c>
      <c r="G250" s="9" t="s">
        <v>1141</v>
      </c>
      <c r="H250" s="9" t="s">
        <v>1616</v>
      </c>
      <c r="I250" s="9" t="s">
        <v>1617</v>
      </c>
      <c r="J250" s="9" t="s">
        <v>54</v>
      </c>
      <c r="K250" s="15">
        <v>18959.220992715731</v>
      </c>
      <c r="L250" s="16">
        <v>13.265895332038781</v>
      </c>
      <c r="M250" s="9" t="s">
        <v>1618</v>
      </c>
      <c r="N250" s="9">
        <v>2022</v>
      </c>
      <c r="O250" s="9" t="s">
        <v>1619</v>
      </c>
      <c r="P250" s="9" t="s">
        <v>1619</v>
      </c>
      <c r="Q250" s="9">
        <v>2041</v>
      </c>
      <c r="R250" s="9" t="s">
        <v>32</v>
      </c>
      <c r="S250" s="17">
        <v>9.5295759713213712</v>
      </c>
      <c r="T250" s="9">
        <v>2041</v>
      </c>
      <c r="U250" s="9" t="s">
        <v>27</v>
      </c>
      <c r="V250" s="9" t="s">
        <v>1620</v>
      </c>
      <c r="W250" s="9" t="s">
        <v>1621</v>
      </c>
      <c r="Y250" s="10" t="s">
        <v>1622</v>
      </c>
    </row>
    <row r="251" spans="1:25" ht="72">
      <c r="A251" s="9" t="s">
        <v>1615</v>
      </c>
      <c r="B251" s="9" t="s">
        <v>70</v>
      </c>
      <c r="C251" s="9" t="s">
        <v>270</v>
      </c>
      <c r="D251" s="9" t="s">
        <v>27</v>
      </c>
      <c r="E251" s="9" t="s">
        <v>1281</v>
      </c>
      <c r="F251" s="9" t="s">
        <v>1281</v>
      </c>
      <c r="G251" s="9" t="s">
        <v>1141</v>
      </c>
      <c r="H251" s="9" t="s">
        <v>1616</v>
      </c>
      <c r="I251" s="9" t="s">
        <v>1617</v>
      </c>
      <c r="J251" s="9" t="s">
        <v>54</v>
      </c>
      <c r="K251" s="15">
        <v>17411.154739709313</v>
      </c>
      <c r="L251" s="16">
        <v>14.42988124634447</v>
      </c>
      <c r="M251" s="9" t="s">
        <v>1618</v>
      </c>
      <c r="N251" s="9">
        <v>2022</v>
      </c>
      <c r="O251" s="9" t="s">
        <v>1619</v>
      </c>
      <c r="P251" s="9" t="s">
        <v>1619</v>
      </c>
      <c r="Q251" s="9">
        <v>2041</v>
      </c>
      <c r="R251" s="9" t="s">
        <v>32</v>
      </c>
      <c r="S251" s="17">
        <v>8.0723700601625392</v>
      </c>
      <c r="T251" s="9">
        <v>2041</v>
      </c>
      <c r="U251" s="9" t="s">
        <v>27</v>
      </c>
      <c r="V251" s="9" t="s">
        <v>1620</v>
      </c>
      <c r="W251" s="9" t="s">
        <v>1621</v>
      </c>
      <c r="Y251" s="10" t="s">
        <v>1622</v>
      </c>
    </row>
    <row r="252" spans="1:25" ht="72">
      <c r="A252" s="9" t="s">
        <v>1615</v>
      </c>
      <c r="B252" s="9" t="s">
        <v>70</v>
      </c>
      <c r="C252" s="9" t="s">
        <v>465</v>
      </c>
      <c r="D252" s="9" t="s">
        <v>27</v>
      </c>
      <c r="E252" s="9" t="s">
        <v>988</v>
      </c>
      <c r="F252" s="9" t="s">
        <v>988</v>
      </c>
      <c r="G252" s="9" t="s">
        <v>1141</v>
      </c>
      <c r="H252" s="9" t="s">
        <v>1616</v>
      </c>
      <c r="I252" s="9" t="s">
        <v>1617</v>
      </c>
      <c r="J252" s="9" t="s">
        <v>54</v>
      </c>
      <c r="K252" s="15">
        <v>30841.571341791525</v>
      </c>
      <c r="L252" s="16">
        <v>17.200183461047377</v>
      </c>
      <c r="M252" s="9" t="s">
        <v>1618</v>
      </c>
      <c r="N252" s="9">
        <v>2022</v>
      </c>
      <c r="O252" s="9" t="s">
        <v>1619</v>
      </c>
      <c r="P252" s="9" t="s">
        <v>1619</v>
      </c>
      <c r="Q252" s="9">
        <v>2041</v>
      </c>
      <c r="R252" s="9" t="s">
        <v>32</v>
      </c>
      <c r="S252" s="17">
        <v>24.082011514924297</v>
      </c>
      <c r="T252" s="9">
        <v>2041</v>
      </c>
      <c r="U252" s="9" t="s">
        <v>27</v>
      </c>
      <c r="V252" s="9" t="s">
        <v>1620</v>
      </c>
      <c r="W252" s="9" t="s">
        <v>1621</v>
      </c>
      <c r="Y252" s="10" t="s">
        <v>1622</v>
      </c>
    </row>
    <row r="253" spans="1:25" ht="72">
      <c r="A253" s="9" t="s">
        <v>1615</v>
      </c>
      <c r="B253" s="9" t="s">
        <v>70</v>
      </c>
      <c r="C253" s="9" t="s">
        <v>372</v>
      </c>
      <c r="D253" s="9" t="s">
        <v>27</v>
      </c>
      <c r="E253" s="9" t="s">
        <v>1282</v>
      </c>
      <c r="F253" s="9" t="s">
        <v>1282</v>
      </c>
      <c r="G253" s="9" t="s">
        <v>1141</v>
      </c>
      <c r="H253" s="9" t="s">
        <v>1616</v>
      </c>
      <c r="I253" s="9" t="s">
        <v>1617</v>
      </c>
      <c r="J253" s="9" t="s">
        <v>54</v>
      </c>
      <c r="K253" s="15">
        <v>11883.021406659911</v>
      </c>
      <c r="L253" s="16">
        <v>10.726435021919471</v>
      </c>
      <c r="M253" s="9" t="s">
        <v>1618</v>
      </c>
      <c r="N253" s="9">
        <v>2022</v>
      </c>
      <c r="O253" s="9" t="s">
        <v>1619</v>
      </c>
      <c r="P253" s="9" t="s">
        <v>1619</v>
      </c>
      <c r="Q253" s="9">
        <v>2041</v>
      </c>
      <c r="R253" s="9" t="s">
        <v>32</v>
      </c>
      <c r="S253" s="17">
        <v>10.270737238091632</v>
      </c>
      <c r="T253" s="9">
        <v>2041</v>
      </c>
      <c r="U253" s="9" t="s">
        <v>27</v>
      </c>
      <c r="V253" s="9" t="s">
        <v>1620</v>
      </c>
      <c r="W253" s="9" t="s">
        <v>1621</v>
      </c>
      <c r="Y253" s="10" t="s">
        <v>1622</v>
      </c>
    </row>
    <row r="254" spans="1:25" ht="72">
      <c r="A254" s="9" t="s">
        <v>1615</v>
      </c>
      <c r="B254" s="9" t="s">
        <v>70</v>
      </c>
      <c r="C254" s="9" t="s">
        <v>468</v>
      </c>
      <c r="D254" s="9" t="s">
        <v>27</v>
      </c>
      <c r="E254" s="9" t="s">
        <v>1283</v>
      </c>
      <c r="F254" s="9" t="s">
        <v>1283</v>
      </c>
      <c r="G254" s="9" t="s">
        <v>1141</v>
      </c>
      <c r="H254" s="9" t="s">
        <v>1616</v>
      </c>
      <c r="I254" s="9" t="s">
        <v>1617</v>
      </c>
      <c r="J254" s="9" t="s">
        <v>54</v>
      </c>
      <c r="K254" s="15">
        <v>14865.616453709945</v>
      </c>
      <c r="L254" s="16">
        <v>13.63125610273582</v>
      </c>
      <c r="M254" s="9" t="s">
        <v>1618</v>
      </c>
      <c r="N254" s="9">
        <v>2022</v>
      </c>
      <c r="O254" s="9" t="s">
        <v>1619</v>
      </c>
      <c r="P254" s="9" t="s">
        <v>1619</v>
      </c>
      <c r="Q254" s="9">
        <v>2041</v>
      </c>
      <c r="R254" s="9" t="s">
        <v>32</v>
      </c>
      <c r="S254" s="17">
        <v>5.5256661710057537</v>
      </c>
      <c r="T254" s="9">
        <v>2041</v>
      </c>
      <c r="U254" s="9" t="s">
        <v>27</v>
      </c>
      <c r="V254" s="9" t="s">
        <v>1620</v>
      </c>
      <c r="W254" s="9" t="s">
        <v>1621</v>
      </c>
      <c r="Y254" s="10" t="s">
        <v>1622</v>
      </c>
    </row>
    <row r="255" spans="1:25" ht="72">
      <c r="A255" s="9" t="s">
        <v>1615</v>
      </c>
      <c r="B255" s="9" t="s">
        <v>70</v>
      </c>
      <c r="C255" s="9" t="s">
        <v>252</v>
      </c>
      <c r="D255" s="9" t="s">
        <v>27</v>
      </c>
      <c r="E255" s="9" t="s">
        <v>1284</v>
      </c>
      <c r="F255" s="9" t="s">
        <v>1284</v>
      </c>
      <c r="G255" s="9" t="s">
        <v>1141</v>
      </c>
      <c r="H255" s="9" t="s">
        <v>1616</v>
      </c>
      <c r="I255" s="9" t="s">
        <v>1617</v>
      </c>
      <c r="J255" s="9" t="s">
        <v>54</v>
      </c>
      <c r="K255" s="15">
        <v>14969.754730072516</v>
      </c>
      <c r="L255" s="16">
        <v>15.164570264930047</v>
      </c>
      <c r="M255" s="9" t="s">
        <v>1618</v>
      </c>
      <c r="N255" s="9">
        <v>2022</v>
      </c>
      <c r="O255" s="9" t="s">
        <v>1619</v>
      </c>
      <c r="P255" s="9" t="s">
        <v>1619</v>
      </c>
      <c r="Q255" s="9">
        <v>2041</v>
      </c>
      <c r="R255" s="9" t="s">
        <v>32</v>
      </c>
      <c r="S255" s="17">
        <v>8.4234084906597584</v>
      </c>
      <c r="T255" s="9">
        <v>2041</v>
      </c>
      <c r="U255" s="9" t="s">
        <v>27</v>
      </c>
      <c r="V255" s="9" t="s">
        <v>1620</v>
      </c>
      <c r="W255" s="9" t="s">
        <v>1621</v>
      </c>
      <c r="Y255" s="10" t="s">
        <v>1622</v>
      </c>
    </row>
    <row r="256" spans="1:25" ht="72">
      <c r="A256" s="9" t="s">
        <v>1615</v>
      </c>
      <c r="B256" s="9" t="s">
        <v>70</v>
      </c>
      <c r="C256" s="9" t="s">
        <v>346</v>
      </c>
      <c r="D256" s="9" t="s">
        <v>27</v>
      </c>
      <c r="E256" s="9" t="s">
        <v>1285</v>
      </c>
      <c r="F256" s="9" t="s">
        <v>1285</v>
      </c>
      <c r="G256" s="9" t="s">
        <v>1141</v>
      </c>
      <c r="H256" s="9" t="s">
        <v>1616</v>
      </c>
      <c r="I256" s="9" t="s">
        <v>1617</v>
      </c>
      <c r="J256" s="9" t="s">
        <v>54</v>
      </c>
      <c r="K256" s="15">
        <v>17194.806783024818</v>
      </c>
      <c r="L256" s="16">
        <v>13.38284401681358</v>
      </c>
      <c r="M256" s="9" t="s">
        <v>1618</v>
      </c>
      <c r="N256" s="9">
        <v>2022</v>
      </c>
      <c r="O256" s="9" t="s">
        <v>1619</v>
      </c>
      <c r="P256" s="9" t="s">
        <v>1619</v>
      </c>
      <c r="Q256" s="9">
        <v>2041</v>
      </c>
      <c r="R256" s="9" t="s">
        <v>32</v>
      </c>
      <c r="S256" s="17">
        <v>7.7705248260336575</v>
      </c>
      <c r="T256" s="9">
        <v>2041</v>
      </c>
      <c r="U256" s="9" t="s">
        <v>27</v>
      </c>
      <c r="V256" s="9" t="s">
        <v>1620</v>
      </c>
      <c r="W256" s="9" t="s">
        <v>1621</v>
      </c>
      <c r="Y256" s="10" t="s">
        <v>1622</v>
      </c>
    </row>
    <row r="257" spans="1:25" ht="72">
      <c r="A257" s="9" t="s">
        <v>1615</v>
      </c>
      <c r="B257" s="9" t="s">
        <v>70</v>
      </c>
      <c r="C257" s="9" t="s">
        <v>276</v>
      </c>
      <c r="D257" s="9" t="s">
        <v>27</v>
      </c>
      <c r="E257" s="9" t="s">
        <v>1286</v>
      </c>
      <c r="F257" s="9" t="s">
        <v>1286</v>
      </c>
      <c r="G257" s="9" t="s">
        <v>1141</v>
      </c>
      <c r="H257" s="9" t="s">
        <v>1616</v>
      </c>
      <c r="I257" s="9" t="s">
        <v>1617</v>
      </c>
      <c r="J257" s="9" t="s">
        <v>54</v>
      </c>
      <c r="K257" s="15">
        <v>10625.586395940647</v>
      </c>
      <c r="L257" s="16">
        <v>11.125676186579819</v>
      </c>
      <c r="M257" s="9" t="s">
        <v>1618</v>
      </c>
      <c r="N257" s="9">
        <v>2022</v>
      </c>
      <c r="O257" s="9" t="s">
        <v>1619</v>
      </c>
      <c r="P257" s="9" t="s">
        <v>1619</v>
      </c>
      <c r="Q257" s="9">
        <v>2041</v>
      </c>
      <c r="R257" s="9" t="s">
        <v>32</v>
      </c>
      <c r="S257" s="17">
        <v>4.5938627918847921</v>
      </c>
      <c r="T257" s="9">
        <v>2041</v>
      </c>
      <c r="U257" s="9" t="s">
        <v>27</v>
      </c>
      <c r="V257" s="9" t="s">
        <v>1620</v>
      </c>
      <c r="W257" s="9" t="s">
        <v>1621</v>
      </c>
      <c r="Y257" s="10" t="s">
        <v>1622</v>
      </c>
    </row>
    <row r="258" spans="1:25" ht="72">
      <c r="A258" s="9" t="s">
        <v>1615</v>
      </c>
      <c r="B258" s="9" t="s">
        <v>70</v>
      </c>
      <c r="C258" s="9" t="s">
        <v>316</v>
      </c>
      <c r="D258" s="9" t="s">
        <v>27</v>
      </c>
      <c r="E258" s="9" t="s">
        <v>1623</v>
      </c>
      <c r="F258" s="9" t="s">
        <v>1623</v>
      </c>
      <c r="G258" s="9" t="s">
        <v>1141</v>
      </c>
      <c r="H258" s="9" t="s">
        <v>1616</v>
      </c>
      <c r="I258" s="9" t="s">
        <v>1617</v>
      </c>
      <c r="J258" s="9" t="s">
        <v>54</v>
      </c>
      <c r="K258" s="15">
        <v>21817.955552120053</v>
      </c>
      <c r="L258" s="16">
        <v>19.739196247352375</v>
      </c>
      <c r="M258" s="9" t="s">
        <v>1618</v>
      </c>
      <c r="N258" s="9">
        <v>2022</v>
      </c>
      <c r="O258" s="9" t="s">
        <v>1619</v>
      </c>
      <c r="P258" s="9" t="s">
        <v>1619</v>
      </c>
      <c r="Q258" s="9">
        <v>2041</v>
      </c>
      <c r="R258" s="9" t="s">
        <v>32</v>
      </c>
      <c r="S258" s="17">
        <v>11.259416719595857</v>
      </c>
      <c r="T258" s="9">
        <v>2041</v>
      </c>
      <c r="U258" s="9" t="s">
        <v>27</v>
      </c>
      <c r="V258" s="9" t="s">
        <v>1620</v>
      </c>
      <c r="W258" s="9" t="s">
        <v>1621</v>
      </c>
      <c r="Y258" s="10" t="s">
        <v>1622</v>
      </c>
    </row>
    <row r="259" spans="1:25" ht="72">
      <c r="A259" s="9" t="s">
        <v>1615</v>
      </c>
      <c r="B259" s="9" t="s">
        <v>70</v>
      </c>
      <c r="C259" s="9" t="s">
        <v>234</v>
      </c>
      <c r="D259" s="9" t="s">
        <v>27</v>
      </c>
      <c r="E259" s="9" t="s">
        <v>613</v>
      </c>
      <c r="F259" s="9" t="s">
        <v>613</v>
      </c>
      <c r="G259" s="9" t="s">
        <v>1141</v>
      </c>
      <c r="H259" s="9" t="s">
        <v>1616</v>
      </c>
      <c r="I259" s="9" t="s">
        <v>1617</v>
      </c>
      <c r="J259" s="9" t="s">
        <v>54</v>
      </c>
      <c r="K259" s="15">
        <v>29842.350400181313</v>
      </c>
      <c r="L259" s="16">
        <v>50.723786210897508</v>
      </c>
      <c r="M259" s="9" t="s">
        <v>1618</v>
      </c>
      <c r="N259" s="9">
        <v>2022</v>
      </c>
      <c r="O259" s="9" t="s">
        <v>1619</v>
      </c>
      <c r="P259" s="9" t="s">
        <v>1619</v>
      </c>
      <c r="Q259" s="9">
        <v>2041</v>
      </c>
      <c r="R259" s="9" t="s">
        <v>32</v>
      </c>
      <c r="S259" s="17">
        <v>12.831507732267696</v>
      </c>
      <c r="T259" s="9">
        <v>2041</v>
      </c>
      <c r="U259" s="9" t="s">
        <v>27</v>
      </c>
      <c r="V259" s="9" t="s">
        <v>1620</v>
      </c>
      <c r="W259" s="9" t="s">
        <v>1621</v>
      </c>
      <c r="Y259" s="10" t="s">
        <v>1622</v>
      </c>
    </row>
    <row r="260" spans="1:25" ht="72">
      <c r="A260" s="9" t="s">
        <v>1615</v>
      </c>
      <c r="B260" s="9" t="s">
        <v>70</v>
      </c>
      <c r="C260" s="9" t="s">
        <v>252</v>
      </c>
      <c r="D260" s="9" t="s">
        <v>27</v>
      </c>
      <c r="E260" s="9" t="s">
        <v>1288</v>
      </c>
      <c r="F260" s="9" t="s">
        <v>1288</v>
      </c>
      <c r="G260" s="9" t="s">
        <v>1141</v>
      </c>
      <c r="H260" s="9" t="s">
        <v>1616</v>
      </c>
      <c r="I260" s="9" t="s">
        <v>1617</v>
      </c>
      <c r="J260" s="9" t="s">
        <v>54</v>
      </c>
      <c r="K260" s="15">
        <v>16064.780675306785</v>
      </c>
      <c r="L260" s="16">
        <v>16.629096834949529</v>
      </c>
      <c r="M260" s="9" t="s">
        <v>1618</v>
      </c>
      <c r="N260" s="9">
        <v>2022</v>
      </c>
      <c r="O260" s="9" t="s">
        <v>1619</v>
      </c>
      <c r="P260" s="9" t="s">
        <v>1619</v>
      </c>
      <c r="Q260" s="9">
        <v>2041</v>
      </c>
      <c r="R260" s="9" t="s">
        <v>32</v>
      </c>
      <c r="S260" s="17">
        <v>7.1415640004752579</v>
      </c>
      <c r="T260" s="9">
        <v>2041</v>
      </c>
      <c r="U260" s="9" t="s">
        <v>27</v>
      </c>
      <c r="V260" s="9" t="s">
        <v>1620</v>
      </c>
      <c r="W260" s="9" t="s">
        <v>1621</v>
      </c>
      <c r="Y260" s="10" t="s">
        <v>1622</v>
      </c>
    </row>
    <row r="261" spans="1:25" ht="72">
      <c r="A261" s="9" t="s">
        <v>1615</v>
      </c>
      <c r="B261" s="9" t="s">
        <v>70</v>
      </c>
      <c r="C261" s="9" t="s">
        <v>229</v>
      </c>
      <c r="D261" s="9" t="s">
        <v>27</v>
      </c>
      <c r="E261" s="9" t="s">
        <v>1289</v>
      </c>
      <c r="F261" s="9" t="s">
        <v>1289</v>
      </c>
      <c r="G261" s="9" t="s">
        <v>1141</v>
      </c>
      <c r="H261" s="9" t="s">
        <v>1616</v>
      </c>
      <c r="I261" s="9" t="s">
        <v>1617</v>
      </c>
      <c r="J261" s="9" t="s">
        <v>54</v>
      </c>
      <c r="K261" s="15">
        <v>35398.64948114744</v>
      </c>
      <c r="L261" s="16">
        <v>29.848019912052351</v>
      </c>
      <c r="M261" s="9" t="s">
        <v>1618</v>
      </c>
      <c r="N261" s="9">
        <v>2022</v>
      </c>
      <c r="O261" s="9" t="s">
        <v>1619</v>
      </c>
      <c r="P261" s="9" t="s">
        <v>1619</v>
      </c>
      <c r="Q261" s="9">
        <v>2041</v>
      </c>
      <c r="R261" s="9" t="s">
        <v>32</v>
      </c>
      <c r="S261" s="17">
        <v>11.518515340925811</v>
      </c>
      <c r="T261" s="9">
        <v>2041</v>
      </c>
      <c r="U261" s="9" t="s">
        <v>27</v>
      </c>
      <c r="V261" s="9" t="s">
        <v>1620</v>
      </c>
      <c r="W261" s="9" t="s">
        <v>1621</v>
      </c>
      <c r="Y261" s="10" t="s">
        <v>1622</v>
      </c>
    </row>
    <row r="262" spans="1:25" ht="72">
      <c r="A262" s="9" t="s">
        <v>1615</v>
      </c>
      <c r="B262" s="9" t="s">
        <v>70</v>
      </c>
      <c r="C262" s="9" t="s">
        <v>346</v>
      </c>
      <c r="D262" s="9" t="s">
        <v>27</v>
      </c>
      <c r="E262" s="9" t="s">
        <v>1290</v>
      </c>
      <c r="F262" s="9" t="s">
        <v>1290</v>
      </c>
      <c r="G262" s="9" t="s">
        <v>1141</v>
      </c>
      <c r="H262" s="9" t="s">
        <v>1616</v>
      </c>
      <c r="I262" s="9" t="s">
        <v>1617</v>
      </c>
      <c r="J262" s="9" t="s">
        <v>54</v>
      </c>
      <c r="K262" s="15">
        <v>15886.005955885494</v>
      </c>
      <c r="L262" s="16">
        <v>10.893473996001754</v>
      </c>
      <c r="M262" s="9" t="s">
        <v>1618</v>
      </c>
      <c r="N262" s="9">
        <v>2022</v>
      </c>
      <c r="O262" s="9" t="s">
        <v>1619</v>
      </c>
      <c r="P262" s="9" t="s">
        <v>1619</v>
      </c>
      <c r="Q262" s="9">
        <v>2041</v>
      </c>
      <c r="R262" s="9" t="s">
        <v>32</v>
      </c>
      <c r="S262" s="17">
        <v>7.7101643613687063</v>
      </c>
      <c r="T262" s="9">
        <v>2041</v>
      </c>
      <c r="U262" s="9" t="s">
        <v>27</v>
      </c>
      <c r="V262" s="9" t="s">
        <v>1620</v>
      </c>
      <c r="W262" s="9" t="s">
        <v>1621</v>
      </c>
      <c r="Y262" s="10" t="s">
        <v>1622</v>
      </c>
    </row>
    <row r="263" spans="1:25" ht="72">
      <c r="A263" s="9" t="s">
        <v>1615</v>
      </c>
      <c r="B263" s="9" t="s">
        <v>70</v>
      </c>
      <c r="C263" s="9" t="s">
        <v>229</v>
      </c>
      <c r="D263" s="9" t="s">
        <v>27</v>
      </c>
      <c r="E263" s="9" t="s">
        <v>1291</v>
      </c>
      <c r="F263" s="9" t="s">
        <v>1291</v>
      </c>
      <c r="G263" s="9" t="s">
        <v>1141</v>
      </c>
      <c r="H263" s="9" t="s">
        <v>1616</v>
      </c>
      <c r="I263" s="9" t="s">
        <v>1617</v>
      </c>
      <c r="J263" s="9" t="s">
        <v>54</v>
      </c>
      <c r="K263" s="15">
        <v>5729.7842260709385</v>
      </c>
      <c r="L263" s="16">
        <v>22.310773758340176</v>
      </c>
      <c r="M263" s="9" t="s">
        <v>1618</v>
      </c>
      <c r="N263" s="9">
        <v>2022</v>
      </c>
      <c r="O263" s="9" t="s">
        <v>1619</v>
      </c>
      <c r="P263" s="9" t="s">
        <v>1619</v>
      </c>
      <c r="Q263" s="9">
        <v>2041</v>
      </c>
      <c r="R263" s="9" t="s">
        <v>32</v>
      </c>
      <c r="S263" s="17">
        <v>2.4769108914676785</v>
      </c>
      <c r="T263" s="9">
        <v>2041</v>
      </c>
      <c r="U263" s="9" t="s">
        <v>27</v>
      </c>
      <c r="V263" s="9" t="s">
        <v>1620</v>
      </c>
      <c r="W263" s="9" t="s">
        <v>1621</v>
      </c>
      <c r="Y263" s="10" t="s">
        <v>1622</v>
      </c>
    </row>
    <row r="264" spans="1:25" ht="72">
      <c r="A264" s="9" t="s">
        <v>1615</v>
      </c>
      <c r="B264" s="9" t="s">
        <v>70</v>
      </c>
      <c r="C264" s="9" t="s">
        <v>284</v>
      </c>
      <c r="D264" s="9" t="s">
        <v>27</v>
      </c>
      <c r="E264" s="9" t="s">
        <v>285</v>
      </c>
      <c r="F264" s="9" t="s">
        <v>285</v>
      </c>
      <c r="G264" s="9" t="s">
        <v>1141</v>
      </c>
      <c r="H264" s="9" t="s">
        <v>1616</v>
      </c>
      <c r="I264" s="9" t="s">
        <v>1617</v>
      </c>
      <c r="J264" s="9" t="s">
        <v>54</v>
      </c>
      <c r="K264" s="15">
        <v>6027.1669675353642</v>
      </c>
      <c r="L264" s="16">
        <v>7.281307507256173</v>
      </c>
      <c r="M264" s="9" t="s">
        <v>1618</v>
      </c>
      <c r="N264" s="9">
        <v>2022</v>
      </c>
      <c r="O264" s="9" t="s">
        <v>1619</v>
      </c>
      <c r="P264" s="9" t="s">
        <v>1619</v>
      </c>
      <c r="Q264" s="9">
        <v>2041</v>
      </c>
      <c r="R264" s="9" t="s">
        <v>32</v>
      </c>
      <c r="S264" s="17">
        <v>2.5545924865205563</v>
      </c>
      <c r="T264" s="9">
        <v>2041</v>
      </c>
      <c r="U264" s="9" t="s">
        <v>27</v>
      </c>
      <c r="V264" s="9" t="s">
        <v>1620</v>
      </c>
      <c r="W264" s="9" t="s">
        <v>1621</v>
      </c>
      <c r="Y264" s="10" t="s">
        <v>1622</v>
      </c>
    </row>
    <row r="265" spans="1:25" ht="72">
      <c r="A265" s="9" t="s">
        <v>1615</v>
      </c>
      <c r="B265" s="9" t="s">
        <v>70</v>
      </c>
      <c r="C265" s="9" t="s">
        <v>455</v>
      </c>
      <c r="D265" s="9" t="s">
        <v>27</v>
      </c>
      <c r="E265" s="9" t="s">
        <v>990</v>
      </c>
      <c r="F265" s="9" t="s">
        <v>990</v>
      </c>
      <c r="G265" s="9" t="s">
        <v>1141</v>
      </c>
      <c r="H265" s="9" t="s">
        <v>1616</v>
      </c>
      <c r="I265" s="9" t="s">
        <v>1617</v>
      </c>
      <c r="J265" s="9" t="s">
        <v>54</v>
      </c>
      <c r="K265" s="15">
        <v>24412.13408599269</v>
      </c>
      <c r="L265" s="16">
        <v>14.289748129806854</v>
      </c>
      <c r="M265" s="9" t="s">
        <v>1618</v>
      </c>
      <c r="N265" s="9">
        <v>2022</v>
      </c>
      <c r="O265" s="9" t="s">
        <v>1619</v>
      </c>
      <c r="P265" s="9" t="s">
        <v>1619</v>
      </c>
      <c r="Q265" s="9">
        <v>2041</v>
      </c>
      <c r="R265" s="9" t="s">
        <v>32</v>
      </c>
      <c r="S265" s="17">
        <v>14.795995521184746</v>
      </c>
      <c r="T265" s="9">
        <v>2041</v>
      </c>
      <c r="U265" s="9" t="s">
        <v>27</v>
      </c>
      <c r="V265" s="9" t="s">
        <v>1620</v>
      </c>
      <c r="W265" s="9" t="s">
        <v>1621</v>
      </c>
      <c r="Y265" s="10" t="s">
        <v>1622</v>
      </c>
    </row>
    <row r="266" spans="1:25" ht="72">
      <c r="A266" s="9" t="s">
        <v>1615</v>
      </c>
      <c r="B266" s="9" t="s">
        <v>70</v>
      </c>
      <c r="C266" s="9" t="s">
        <v>355</v>
      </c>
      <c r="D266" s="9" t="s">
        <v>27</v>
      </c>
      <c r="E266" s="9" t="s">
        <v>615</v>
      </c>
      <c r="F266" s="9" t="s">
        <v>615</v>
      </c>
      <c r="G266" s="9" t="s">
        <v>1141</v>
      </c>
      <c r="H266" s="9" t="s">
        <v>1616</v>
      </c>
      <c r="I266" s="9" t="s">
        <v>1617</v>
      </c>
      <c r="J266" s="9" t="s">
        <v>54</v>
      </c>
      <c r="K266" s="15">
        <v>86610.898616056642</v>
      </c>
      <c r="L266" s="16">
        <v>84.895420500682064</v>
      </c>
      <c r="M266" s="9" t="s">
        <v>1618</v>
      </c>
      <c r="N266" s="9">
        <v>2022</v>
      </c>
      <c r="O266" s="9" t="s">
        <v>1619</v>
      </c>
      <c r="P266" s="9" t="s">
        <v>1619</v>
      </c>
      <c r="Q266" s="9">
        <v>2041</v>
      </c>
      <c r="R266" s="9" t="s">
        <v>32</v>
      </c>
      <c r="S266" s="17">
        <v>34.174651549273413</v>
      </c>
      <c r="T266" s="9">
        <v>2041</v>
      </c>
      <c r="U266" s="9" t="s">
        <v>27</v>
      </c>
      <c r="V266" s="9" t="s">
        <v>1620</v>
      </c>
      <c r="W266" s="9" t="s">
        <v>1621</v>
      </c>
      <c r="Y266" s="10" t="s">
        <v>1622</v>
      </c>
    </row>
    <row r="267" spans="1:25" ht="72">
      <c r="A267" s="9" t="s">
        <v>1615</v>
      </c>
      <c r="B267" s="9" t="s">
        <v>70</v>
      </c>
      <c r="C267" s="9" t="s">
        <v>468</v>
      </c>
      <c r="D267" s="9" t="s">
        <v>27</v>
      </c>
      <c r="E267" s="9" t="s">
        <v>617</v>
      </c>
      <c r="F267" s="9" t="s">
        <v>617</v>
      </c>
      <c r="G267" s="9" t="s">
        <v>1141</v>
      </c>
      <c r="H267" s="9" t="s">
        <v>1616</v>
      </c>
      <c r="I267" s="9" t="s">
        <v>1617</v>
      </c>
      <c r="J267" s="9" t="s">
        <v>54</v>
      </c>
      <c r="K267" s="15">
        <v>26355.376087908051</v>
      </c>
      <c r="L267" s="16">
        <v>16.916511708292809</v>
      </c>
      <c r="M267" s="9" t="s">
        <v>1618</v>
      </c>
      <c r="N267" s="9">
        <v>2022</v>
      </c>
      <c r="O267" s="9" t="s">
        <v>1619</v>
      </c>
      <c r="P267" s="9" t="s">
        <v>1619</v>
      </c>
      <c r="Q267" s="9">
        <v>2041</v>
      </c>
      <c r="R267" s="9" t="s">
        <v>32</v>
      </c>
      <c r="S267" s="17">
        <v>12.377455367851955</v>
      </c>
      <c r="T267" s="9">
        <v>2041</v>
      </c>
      <c r="U267" s="9" t="s">
        <v>27</v>
      </c>
      <c r="V267" s="9" t="s">
        <v>1620</v>
      </c>
      <c r="W267" s="9" t="s">
        <v>1621</v>
      </c>
      <c r="Y267" s="10" t="s">
        <v>1622</v>
      </c>
    </row>
    <row r="268" spans="1:25" ht="72">
      <c r="A268" s="9" t="s">
        <v>1615</v>
      </c>
      <c r="B268" s="9" t="s">
        <v>70</v>
      </c>
      <c r="C268" s="9" t="s">
        <v>43</v>
      </c>
      <c r="D268" s="9" t="s">
        <v>27</v>
      </c>
      <c r="E268" s="9" t="s">
        <v>1292</v>
      </c>
      <c r="F268" s="9" t="s">
        <v>1292</v>
      </c>
      <c r="G268" s="9" t="s">
        <v>1141</v>
      </c>
      <c r="H268" s="9" t="s">
        <v>1616</v>
      </c>
      <c r="I268" s="9" t="s">
        <v>1617</v>
      </c>
      <c r="J268" s="9" t="s">
        <v>54</v>
      </c>
      <c r="K268" s="15">
        <v>21391.605458558857</v>
      </c>
      <c r="L268" s="16">
        <v>15.979977990055133</v>
      </c>
      <c r="M268" s="9" t="s">
        <v>1618</v>
      </c>
      <c r="N268" s="9">
        <v>2022</v>
      </c>
      <c r="O268" s="9" t="s">
        <v>1619</v>
      </c>
      <c r="P268" s="9" t="s">
        <v>1619</v>
      </c>
      <c r="Q268" s="9">
        <v>2041</v>
      </c>
      <c r="R268" s="9" t="s">
        <v>32</v>
      </c>
      <c r="S268" s="17">
        <v>16.526631858465649</v>
      </c>
      <c r="T268" s="9">
        <v>2041</v>
      </c>
      <c r="U268" s="9" t="s">
        <v>27</v>
      </c>
      <c r="V268" s="9" t="s">
        <v>1620</v>
      </c>
      <c r="W268" s="9" t="s">
        <v>1621</v>
      </c>
      <c r="Y268" s="10" t="s">
        <v>1622</v>
      </c>
    </row>
    <row r="269" spans="1:25" ht="72">
      <c r="A269" s="9" t="s">
        <v>1615</v>
      </c>
      <c r="B269" s="9" t="s">
        <v>70</v>
      </c>
      <c r="C269" s="9" t="s">
        <v>346</v>
      </c>
      <c r="D269" s="9" t="s">
        <v>27</v>
      </c>
      <c r="E269" s="9" t="s">
        <v>992</v>
      </c>
      <c r="F269" s="9" t="s">
        <v>992</v>
      </c>
      <c r="G269" s="9" t="s">
        <v>1141</v>
      </c>
      <c r="H269" s="9" t="s">
        <v>1616</v>
      </c>
      <c r="I269" s="9" t="s">
        <v>1617</v>
      </c>
      <c r="J269" s="9" t="s">
        <v>54</v>
      </c>
      <c r="K269" s="15">
        <v>17874.392384946645</v>
      </c>
      <c r="L269" s="16">
        <v>14.04920383798385</v>
      </c>
      <c r="M269" s="9" t="s">
        <v>1618</v>
      </c>
      <c r="N269" s="9">
        <v>2022</v>
      </c>
      <c r="O269" s="9" t="s">
        <v>1619</v>
      </c>
      <c r="P269" s="9" t="s">
        <v>1619</v>
      </c>
      <c r="Q269" s="9">
        <v>2041</v>
      </c>
      <c r="R269" s="9" t="s">
        <v>32</v>
      </c>
      <c r="S269" s="17">
        <v>8.3226222934242102</v>
      </c>
      <c r="T269" s="9">
        <v>2041</v>
      </c>
      <c r="U269" s="9" t="s">
        <v>27</v>
      </c>
      <c r="V269" s="9" t="s">
        <v>1620</v>
      </c>
      <c r="W269" s="9" t="s">
        <v>1621</v>
      </c>
      <c r="Y269" s="10" t="s">
        <v>1622</v>
      </c>
    </row>
    <row r="270" spans="1:25" ht="72">
      <c r="A270" s="9" t="s">
        <v>1615</v>
      </c>
      <c r="B270" s="9" t="s">
        <v>70</v>
      </c>
      <c r="C270" s="9" t="s">
        <v>247</v>
      </c>
      <c r="D270" s="9" t="s">
        <v>27</v>
      </c>
      <c r="E270" s="9" t="s">
        <v>619</v>
      </c>
      <c r="F270" s="9" t="s">
        <v>619</v>
      </c>
      <c r="G270" s="9" t="s">
        <v>1141</v>
      </c>
      <c r="H270" s="9" t="s">
        <v>1616</v>
      </c>
      <c r="I270" s="9" t="s">
        <v>1617</v>
      </c>
      <c r="J270" s="9" t="s">
        <v>54</v>
      </c>
      <c r="K270" s="15">
        <v>51628.535382771886</v>
      </c>
      <c r="L270" s="16">
        <v>44.470823308609887</v>
      </c>
      <c r="M270" s="9" t="s">
        <v>1618</v>
      </c>
      <c r="N270" s="9">
        <v>2022</v>
      </c>
      <c r="O270" s="9" t="s">
        <v>1619</v>
      </c>
      <c r="P270" s="9" t="s">
        <v>1619</v>
      </c>
      <c r="Q270" s="9">
        <v>2041</v>
      </c>
      <c r="R270" s="9" t="s">
        <v>32</v>
      </c>
      <c r="S270" s="17">
        <v>22.540669842643968</v>
      </c>
      <c r="T270" s="9">
        <v>2041</v>
      </c>
      <c r="U270" s="9" t="s">
        <v>27</v>
      </c>
      <c r="V270" s="9" t="s">
        <v>1620</v>
      </c>
      <c r="W270" s="9" t="s">
        <v>1621</v>
      </c>
      <c r="Y270" s="10" t="s">
        <v>1622</v>
      </c>
    </row>
    <row r="271" spans="1:25" ht="72">
      <c r="A271" s="9" t="s">
        <v>1615</v>
      </c>
      <c r="B271" s="9" t="s">
        <v>70</v>
      </c>
      <c r="C271" s="9" t="s">
        <v>346</v>
      </c>
      <c r="D271" s="9" t="s">
        <v>27</v>
      </c>
      <c r="E271" s="9" t="s">
        <v>1293</v>
      </c>
      <c r="F271" s="9" t="s">
        <v>1293</v>
      </c>
      <c r="G271" s="9" t="s">
        <v>1141</v>
      </c>
      <c r="H271" s="9" t="s">
        <v>1616</v>
      </c>
      <c r="I271" s="9" t="s">
        <v>1617</v>
      </c>
      <c r="J271" s="9" t="s">
        <v>54</v>
      </c>
      <c r="K271" s="15">
        <v>66412.246989453823</v>
      </c>
      <c r="L271" s="16">
        <v>52.43585062513614</v>
      </c>
      <c r="M271" s="9" t="s">
        <v>1618</v>
      </c>
      <c r="N271" s="9">
        <v>2022</v>
      </c>
      <c r="O271" s="9" t="s">
        <v>1619</v>
      </c>
      <c r="P271" s="9" t="s">
        <v>1619</v>
      </c>
      <c r="Q271" s="9">
        <v>2041</v>
      </c>
      <c r="R271" s="9" t="s">
        <v>32</v>
      </c>
      <c r="S271" s="17">
        <v>32.762274905132656</v>
      </c>
      <c r="T271" s="9">
        <v>2041</v>
      </c>
      <c r="U271" s="9" t="s">
        <v>27</v>
      </c>
      <c r="V271" s="9" t="s">
        <v>1620</v>
      </c>
      <c r="W271" s="9" t="s">
        <v>1621</v>
      </c>
      <c r="Y271" s="10" t="s">
        <v>1622</v>
      </c>
    </row>
    <row r="272" spans="1:25" ht="72">
      <c r="A272" s="9" t="s">
        <v>1615</v>
      </c>
      <c r="B272" s="9" t="s">
        <v>70</v>
      </c>
      <c r="C272" s="9" t="s">
        <v>247</v>
      </c>
      <c r="D272" s="9" t="s">
        <v>27</v>
      </c>
      <c r="E272" s="9" t="s">
        <v>1294</v>
      </c>
      <c r="F272" s="9" t="s">
        <v>1294</v>
      </c>
      <c r="G272" s="9" t="s">
        <v>1141</v>
      </c>
      <c r="H272" s="9" t="s">
        <v>1616</v>
      </c>
      <c r="I272" s="9" t="s">
        <v>1617</v>
      </c>
      <c r="J272" s="9" t="s">
        <v>54</v>
      </c>
      <c r="K272" s="15">
        <v>312938.92036704539</v>
      </c>
      <c r="L272" s="16">
        <v>282.33445727718043</v>
      </c>
      <c r="M272" s="9" t="s">
        <v>1618</v>
      </c>
      <c r="N272" s="9">
        <v>2022</v>
      </c>
      <c r="O272" s="9" t="s">
        <v>1619</v>
      </c>
      <c r="P272" s="9" t="s">
        <v>1619</v>
      </c>
      <c r="Q272" s="9">
        <v>2041</v>
      </c>
      <c r="R272" s="9" t="s">
        <v>32</v>
      </c>
      <c r="S272" s="17">
        <v>218.7427369583902</v>
      </c>
      <c r="T272" s="9">
        <v>2041</v>
      </c>
      <c r="U272" s="9" t="s">
        <v>27</v>
      </c>
      <c r="V272" s="9" t="s">
        <v>1620</v>
      </c>
      <c r="W272" s="9" t="s">
        <v>1621</v>
      </c>
      <c r="Y272" s="10" t="s">
        <v>1622</v>
      </c>
    </row>
    <row r="273" spans="1:25" ht="72">
      <c r="A273" s="9" t="s">
        <v>1615</v>
      </c>
      <c r="B273" s="9" t="s">
        <v>70</v>
      </c>
      <c r="C273" s="9" t="s">
        <v>475</v>
      </c>
      <c r="D273" s="9" t="s">
        <v>27</v>
      </c>
      <c r="E273" s="9" t="s">
        <v>1295</v>
      </c>
      <c r="F273" s="9" t="s">
        <v>1295</v>
      </c>
      <c r="G273" s="9" t="s">
        <v>1141</v>
      </c>
      <c r="H273" s="9" t="s">
        <v>1616</v>
      </c>
      <c r="I273" s="9" t="s">
        <v>1617</v>
      </c>
      <c r="J273" s="9" t="s">
        <v>54</v>
      </c>
      <c r="K273" s="15">
        <v>88579.122152696364</v>
      </c>
      <c r="L273" s="16">
        <v>66.009853370733396</v>
      </c>
      <c r="M273" s="9" t="s">
        <v>1618</v>
      </c>
      <c r="N273" s="9">
        <v>2022</v>
      </c>
      <c r="O273" s="9" t="s">
        <v>1619</v>
      </c>
      <c r="P273" s="9" t="s">
        <v>1619</v>
      </c>
      <c r="Q273" s="9">
        <v>2041</v>
      </c>
      <c r="R273" s="9" t="s">
        <v>32</v>
      </c>
      <c r="S273" s="17">
        <v>45.21306517646223</v>
      </c>
      <c r="T273" s="9">
        <v>2041</v>
      </c>
      <c r="U273" s="9" t="s">
        <v>27</v>
      </c>
      <c r="V273" s="9" t="s">
        <v>1620</v>
      </c>
      <c r="W273" s="9" t="s">
        <v>1621</v>
      </c>
      <c r="Y273" s="10" t="s">
        <v>1622</v>
      </c>
    </row>
    <row r="274" spans="1:25" ht="72">
      <c r="A274" s="9" t="s">
        <v>1615</v>
      </c>
      <c r="B274" s="9" t="s">
        <v>70</v>
      </c>
      <c r="C274" s="9" t="s">
        <v>288</v>
      </c>
      <c r="D274" s="9" t="s">
        <v>27</v>
      </c>
      <c r="E274" s="9" t="s">
        <v>290</v>
      </c>
      <c r="F274" s="9" t="s">
        <v>290</v>
      </c>
      <c r="G274" s="9" t="s">
        <v>1141</v>
      </c>
      <c r="H274" s="9" t="s">
        <v>1616</v>
      </c>
      <c r="I274" s="9" t="s">
        <v>1617</v>
      </c>
      <c r="J274" s="9" t="s">
        <v>54</v>
      </c>
      <c r="K274" s="15">
        <v>62850.20955869012</v>
      </c>
      <c r="L274" s="16">
        <v>58.245512245869875</v>
      </c>
      <c r="M274" s="9" t="s">
        <v>1618</v>
      </c>
      <c r="N274" s="9">
        <v>2022</v>
      </c>
      <c r="O274" s="9" t="s">
        <v>1619</v>
      </c>
      <c r="P274" s="9" t="s">
        <v>1619</v>
      </c>
      <c r="Q274" s="9">
        <v>2041</v>
      </c>
      <c r="R274" s="9" t="s">
        <v>32</v>
      </c>
      <c r="S274" s="17">
        <v>31.578158940789386</v>
      </c>
      <c r="T274" s="9">
        <v>2041</v>
      </c>
      <c r="U274" s="9" t="s">
        <v>27</v>
      </c>
      <c r="V274" s="9" t="s">
        <v>1620</v>
      </c>
      <c r="W274" s="9" t="s">
        <v>1621</v>
      </c>
      <c r="Y274" s="10" t="s">
        <v>1622</v>
      </c>
    </row>
    <row r="275" spans="1:25" ht="72">
      <c r="A275" s="9" t="s">
        <v>1615</v>
      </c>
      <c r="B275" s="9" t="s">
        <v>70</v>
      </c>
      <c r="C275" s="9" t="s">
        <v>355</v>
      </c>
      <c r="D275" s="9" t="s">
        <v>27</v>
      </c>
      <c r="E275" s="9" t="s">
        <v>1296</v>
      </c>
      <c r="F275" s="9" t="s">
        <v>1296</v>
      </c>
      <c r="G275" s="9" t="s">
        <v>1141</v>
      </c>
      <c r="H275" s="9" t="s">
        <v>1616</v>
      </c>
      <c r="I275" s="9" t="s">
        <v>1617</v>
      </c>
      <c r="J275" s="9" t="s">
        <v>54</v>
      </c>
      <c r="K275" s="15">
        <v>22048.275398245874</v>
      </c>
      <c r="L275" s="16">
        <v>16.264674191380671</v>
      </c>
      <c r="M275" s="9" t="s">
        <v>1618</v>
      </c>
      <c r="N275" s="9">
        <v>2022</v>
      </c>
      <c r="O275" s="9" t="s">
        <v>1619</v>
      </c>
      <c r="P275" s="9" t="s">
        <v>1619</v>
      </c>
      <c r="Q275" s="9">
        <v>2041</v>
      </c>
      <c r="R275" s="9" t="s">
        <v>32</v>
      </c>
      <c r="S275" s="17">
        <v>13.007603421604871</v>
      </c>
      <c r="T275" s="9">
        <v>2041</v>
      </c>
      <c r="U275" s="9" t="s">
        <v>27</v>
      </c>
      <c r="V275" s="9" t="s">
        <v>1620</v>
      </c>
      <c r="W275" s="9" t="s">
        <v>1621</v>
      </c>
      <c r="Y275" s="10" t="s">
        <v>1622</v>
      </c>
    </row>
    <row r="276" spans="1:25" ht="72">
      <c r="A276" s="9" t="s">
        <v>1615</v>
      </c>
      <c r="B276" s="9" t="s">
        <v>70</v>
      </c>
      <c r="C276" s="9" t="s">
        <v>355</v>
      </c>
      <c r="D276" s="9" t="s">
        <v>27</v>
      </c>
      <c r="E276" s="9" t="s">
        <v>621</v>
      </c>
      <c r="F276" s="9" t="s">
        <v>621</v>
      </c>
      <c r="G276" s="9" t="s">
        <v>1141</v>
      </c>
      <c r="H276" s="9" t="s">
        <v>1616</v>
      </c>
      <c r="I276" s="9" t="s">
        <v>1617</v>
      </c>
      <c r="J276" s="9" t="s">
        <v>54</v>
      </c>
      <c r="K276" s="15">
        <v>36076.706675897301</v>
      </c>
      <c r="L276" s="16">
        <v>26.909838849951335</v>
      </c>
      <c r="M276" s="9" t="s">
        <v>1618</v>
      </c>
      <c r="N276" s="9">
        <v>2022</v>
      </c>
      <c r="O276" s="9" t="s">
        <v>1619</v>
      </c>
      <c r="P276" s="9" t="s">
        <v>1619</v>
      </c>
      <c r="Q276" s="9">
        <v>2041</v>
      </c>
      <c r="R276" s="9" t="s">
        <v>32</v>
      </c>
      <c r="S276" s="17">
        <v>22.055432059918513</v>
      </c>
      <c r="T276" s="9">
        <v>2041</v>
      </c>
      <c r="U276" s="9" t="s">
        <v>27</v>
      </c>
      <c r="V276" s="9" t="s">
        <v>1620</v>
      </c>
      <c r="W276" s="9" t="s">
        <v>1621</v>
      </c>
      <c r="Y276" s="10" t="s">
        <v>1622</v>
      </c>
    </row>
    <row r="277" spans="1:25" ht="72">
      <c r="A277" s="9" t="s">
        <v>1615</v>
      </c>
      <c r="B277" s="9" t="s">
        <v>70</v>
      </c>
      <c r="C277" s="9" t="s">
        <v>316</v>
      </c>
      <c r="D277" s="9" t="s">
        <v>27</v>
      </c>
      <c r="E277" s="9" t="s">
        <v>1297</v>
      </c>
      <c r="F277" s="9" t="s">
        <v>1297</v>
      </c>
      <c r="G277" s="9" t="s">
        <v>1141</v>
      </c>
      <c r="H277" s="9" t="s">
        <v>1616</v>
      </c>
      <c r="I277" s="9" t="s">
        <v>1617</v>
      </c>
      <c r="J277" s="9" t="s">
        <v>54</v>
      </c>
      <c r="K277" s="15">
        <v>8924.9267988933534</v>
      </c>
      <c r="L277" s="16">
        <v>8.1690371874893124</v>
      </c>
      <c r="M277" s="9" t="s">
        <v>1618</v>
      </c>
      <c r="N277" s="9">
        <v>2022</v>
      </c>
      <c r="O277" s="9" t="s">
        <v>1619</v>
      </c>
      <c r="P277" s="9" t="s">
        <v>1619</v>
      </c>
      <c r="Q277" s="9">
        <v>2041</v>
      </c>
      <c r="R277" s="9" t="s">
        <v>32</v>
      </c>
      <c r="S277" s="17">
        <v>3.9292387124315638</v>
      </c>
      <c r="T277" s="9">
        <v>2041</v>
      </c>
      <c r="U277" s="9" t="s">
        <v>27</v>
      </c>
      <c r="V277" s="9" t="s">
        <v>1620</v>
      </c>
      <c r="W277" s="9" t="s">
        <v>1621</v>
      </c>
      <c r="Y277" s="10" t="s">
        <v>1622</v>
      </c>
    </row>
    <row r="278" spans="1:25" ht="72">
      <c r="A278" s="9" t="s">
        <v>1615</v>
      </c>
      <c r="B278" s="9" t="s">
        <v>70</v>
      </c>
      <c r="C278" s="9" t="s">
        <v>229</v>
      </c>
      <c r="D278" s="9" t="s">
        <v>27</v>
      </c>
      <c r="E278" s="9" t="s">
        <v>1298</v>
      </c>
      <c r="F278" s="9" t="s">
        <v>1298</v>
      </c>
      <c r="G278" s="9" t="s">
        <v>1141</v>
      </c>
      <c r="H278" s="9" t="s">
        <v>1616</v>
      </c>
      <c r="I278" s="9" t="s">
        <v>1617</v>
      </c>
      <c r="J278" s="9" t="s">
        <v>54</v>
      </c>
      <c r="K278" s="15">
        <v>8144.8463496795566</v>
      </c>
      <c r="L278" s="16">
        <v>7.0726431199762061</v>
      </c>
      <c r="M278" s="9" t="s">
        <v>1618</v>
      </c>
      <c r="N278" s="9">
        <v>2022</v>
      </c>
      <c r="O278" s="9" t="s">
        <v>1619</v>
      </c>
      <c r="P278" s="9" t="s">
        <v>1619</v>
      </c>
      <c r="Q278" s="9">
        <v>2041</v>
      </c>
      <c r="R278" s="9" t="s">
        <v>32</v>
      </c>
      <c r="S278" s="17">
        <v>3.670960581201383</v>
      </c>
      <c r="T278" s="9">
        <v>2041</v>
      </c>
      <c r="U278" s="9" t="s">
        <v>27</v>
      </c>
      <c r="V278" s="9" t="s">
        <v>1620</v>
      </c>
      <c r="W278" s="9" t="s">
        <v>1621</v>
      </c>
      <c r="Y278" s="10" t="s">
        <v>1622</v>
      </c>
    </row>
    <row r="279" spans="1:25" ht="72">
      <c r="A279" s="9" t="s">
        <v>1615</v>
      </c>
      <c r="B279" s="9" t="s">
        <v>70</v>
      </c>
      <c r="C279" s="9" t="s">
        <v>284</v>
      </c>
      <c r="D279" s="9" t="s">
        <v>27</v>
      </c>
      <c r="E279" s="9" t="s">
        <v>623</v>
      </c>
      <c r="F279" s="9" t="s">
        <v>623</v>
      </c>
      <c r="G279" s="9" t="s">
        <v>1141</v>
      </c>
      <c r="H279" s="9" t="s">
        <v>1616</v>
      </c>
      <c r="I279" s="9" t="s">
        <v>1617</v>
      </c>
      <c r="J279" s="9" t="s">
        <v>54</v>
      </c>
      <c r="K279" s="15">
        <v>19636.255449727527</v>
      </c>
      <c r="L279" s="16">
        <v>15.920870483573131</v>
      </c>
      <c r="M279" s="9" t="s">
        <v>1618</v>
      </c>
      <c r="N279" s="9">
        <v>2022</v>
      </c>
      <c r="O279" s="9" t="s">
        <v>1619</v>
      </c>
      <c r="P279" s="9" t="s">
        <v>1619</v>
      </c>
      <c r="Q279" s="9">
        <v>2041</v>
      </c>
      <c r="R279" s="9" t="s">
        <v>32</v>
      </c>
      <c r="S279" s="17">
        <v>7.8938151083190924</v>
      </c>
      <c r="T279" s="9">
        <v>2041</v>
      </c>
      <c r="U279" s="9" t="s">
        <v>27</v>
      </c>
      <c r="V279" s="9" t="s">
        <v>1620</v>
      </c>
      <c r="W279" s="9" t="s">
        <v>1621</v>
      </c>
      <c r="Y279" s="10" t="s">
        <v>1622</v>
      </c>
    </row>
    <row r="280" spans="1:25" ht="72">
      <c r="A280" s="9" t="s">
        <v>1615</v>
      </c>
      <c r="B280" s="9" t="s">
        <v>70</v>
      </c>
      <c r="C280" s="9" t="s">
        <v>316</v>
      </c>
      <c r="D280" s="9" t="s">
        <v>27</v>
      </c>
      <c r="E280" s="9" t="s">
        <v>625</v>
      </c>
      <c r="F280" s="9" t="s">
        <v>625</v>
      </c>
      <c r="G280" s="9" t="s">
        <v>1141</v>
      </c>
      <c r="H280" s="9" t="s">
        <v>1616</v>
      </c>
      <c r="I280" s="9" t="s">
        <v>1617</v>
      </c>
      <c r="J280" s="9" t="s">
        <v>54</v>
      </c>
      <c r="K280" s="15">
        <v>35504.774818907441</v>
      </c>
      <c r="L280" s="16">
        <v>29.942718484397183</v>
      </c>
      <c r="M280" s="9" t="s">
        <v>1618</v>
      </c>
      <c r="N280" s="9">
        <v>2022</v>
      </c>
      <c r="O280" s="9" t="s">
        <v>1619</v>
      </c>
      <c r="P280" s="9" t="s">
        <v>1619</v>
      </c>
      <c r="Q280" s="9">
        <v>2041</v>
      </c>
      <c r="R280" s="9" t="s">
        <v>32</v>
      </c>
      <c r="S280" s="17">
        <v>18.091482565053216</v>
      </c>
      <c r="T280" s="9">
        <v>2041</v>
      </c>
      <c r="U280" s="9" t="s">
        <v>27</v>
      </c>
      <c r="V280" s="9" t="s">
        <v>1620</v>
      </c>
      <c r="W280" s="9" t="s">
        <v>1621</v>
      </c>
      <c r="Y280" s="10" t="s">
        <v>1622</v>
      </c>
    </row>
    <row r="281" spans="1:25" ht="72">
      <c r="A281" s="9" t="s">
        <v>1615</v>
      </c>
      <c r="B281" s="9" t="s">
        <v>70</v>
      </c>
      <c r="C281" s="9" t="s">
        <v>294</v>
      </c>
      <c r="D281" s="9" t="s">
        <v>27</v>
      </c>
      <c r="E281" s="9" t="s">
        <v>295</v>
      </c>
      <c r="F281" s="9" t="s">
        <v>295</v>
      </c>
      <c r="G281" s="9" t="s">
        <v>1141</v>
      </c>
      <c r="H281" s="9" t="s">
        <v>1616</v>
      </c>
      <c r="I281" s="9" t="s">
        <v>1617</v>
      </c>
      <c r="J281" s="9" t="s">
        <v>54</v>
      </c>
      <c r="K281" s="15">
        <v>13447.373910757691</v>
      </c>
      <c r="L281" s="16">
        <v>8.6514045747910711</v>
      </c>
      <c r="M281" s="9" t="s">
        <v>1618</v>
      </c>
      <c r="N281" s="9">
        <v>2022</v>
      </c>
      <c r="O281" s="9" t="s">
        <v>1619</v>
      </c>
      <c r="P281" s="9" t="s">
        <v>1619</v>
      </c>
      <c r="Q281" s="9">
        <v>2041</v>
      </c>
      <c r="R281" s="9" t="s">
        <v>32</v>
      </c>
      <c r="S281" s="17">
        <v>5.4282788642804451</v>
      </c>
      <c r="T281" s="9">
        <v>2041</v>
      </c>
      <c r="U281" s="9" t="s">
        <v>27</v>
      </c>
      <c r="V281" s="9" t="s">
        <v>1620</v>
      </c>
      <c r="W281" s="9" t="s">
        <v>1621</v>
      </c>
      <c r="Y281" s="10" t="s">
        <v>1622</v>
      </c>
    </row>
    <row r="282" spans="1:25" ht="72">
      <c r="A282" s="9" t="s">
        <v>1615</v>
      </c>
      <c r="B282" s="9" t="s">
        <v>70</v>
      </c>
      <c r="C282" s="9" t="s">
        <v>627</v>
      </c>
      <c r="D282" s="9" t="s">
        <v>27</v>
      </c>
      <c r="E282" s="9" t="s">
        <v>628</v>
      </c>
      <c r="F282" s="9" t="s">
        <v>628</v>
      </c>
      <c r="G282" s="9" t="s">
        <v>1141</v>
      </c>
      <c r="H282" s="9" t="s">
        <v>1616</v>
      </c>
      <c r="I282" s="9" t="s">
        <v>1617</v>
      </c>
      <c r="J282" s="9" t="s">
        <v>54</v>
      </c>
      <c r="K282" s="15">
        <v>188218.67455341073</v>
      </c>
      <c r="L282" s="16">
        <v>211.85986483318189</v>
      </c>
      <c r="M282" s="9" t="s">
        <v>1618</v>
      </c>
      <c r="N282" s="9">
        <v>2022</v>
      </c>
      <c r="O282" s="9" t="s">
        <v>1619</v>
      </c>
      <c r="P282" s="9" t="s">
        <v>1619</v>
      </c>
      <c r="Q282" s="9">
        <v>2041</v>
      </c>
      <c r="R282" s="9" t="s">
        <v>32</v>
      </c>
      <c r="S282" s="17">
        <v>111.80855519083181</v>
      </c>
      <c r="T282" s="9">
        <v>2041</v>
      </c>
      <c r="U282" s="9" t="s">
        <v>27</v>
      </c>
      <c r="V282" s="9" t="s">
        <v>1620</v>
      </c>
      <c r="W282" s="9" t="s">
        <v>1621</v>
      </c>
      <c r="Y282" s="10" t="s">
        <v>1622</v>
      </c>
    </row>
    <row r="283" spans="1:25" ht="72">
      <c r="A283" s="9" t="s">
        <v>1615</v>
      </c>
      <c r="B283" s="9" t="s">
        <v>70</v>
      </c>
      <c r="C283" s="9" t="s">
        <v>270</v>
      </c>
      <c r="D283" s="9" t="s">
        <v>27</v>
      </c>
      <c r="E283" s="9" t="s">
        <v>1299</v>
      </c>
      <c r="F283" s="9" t="s">
        <v>1299</v>
      </c>
      <c r="G283" s="9" t="s">
        <v>1141</v>
      </c>
      <c r="H283" s="9" t="s">
        <v>1616</v>
      </c>
      <c r="I283" s="9" t="s">
        <v>1617</v>
      </c>
      <c r="J283" s="9" t="s">
        <v>54</v>
      </c>
      <c r="K283" s="15">
        <v>8915.4321695026174</v>
      </c>
      <c r="L283" s="16">
        <v>11.262240050608465</v>
      </c>
      <c r="M283" s="9" t="s">
        <v>1618</v>
      </c>
      <c r="N283" s="9">
        <v>2022</v>
      </c>
      <c r="O283" s="9" t="s">
        <v>1619</v>
      </c>
      <c r="P283" s="9" t="s">
        <v>1619</v>
      </c>
      <c r="Q283" s="9">
        <v>2041</v>
      </c>
      <c r="R283" s="9" t="s">
        <v>32</v>
      </c>
      <c r="S283" s="17">
        <v>4.5304323251062408</v>
      </c>
      <c r="T283" s="9">
        <v>2041</v>
      </c>
      <c r="U283" s="9" t="s">
        <v>27</v>
      </c>
      <c r="V283" s="9" t="s">
        <v>1620</v>
      </c>
      <c r="W283" s="9" t="s">
        <v>1621</v>
      </c>
      <c r="Y283" s="10" t="s">
        <v>1622</v>
      </c>
    </row>
    <row r="284" spans="1:25" ht="72">
      <c r="A284" s="9" t="s">
        <v>1615</v>
      </c>
      <c r="B284" s="9" t="s">
        <v>70</v>
      </c>
      <c r="C284" s="9" t="s">
        <v>316</v>
      </c>
      <c r="D284" s="9" t="s">
        <v>27</v>
      </c>
      <c r="E284" s="9" t="s">
        <v>1300</v>
      </c>
      <c r="F284" s="9" t="s">
        <v>1300</v>
      </c>
      <c r="G284" s="9" t="s">
        <v>1141</v>
      </c>
      <c r="H284" s="9" t="s">
        <v>1616</v>
      </c>
      <c r="I284" s="9" t="s">
        <v>1617</v>
      </c>
      <c r="J284" s="9" t="s">
        <v>54</v>
      </c>
      <c r="K284" s="15">
        <v>8805.9444377273594</v>
      </c>
      <c r="L284" s="16">
        <v>6.8230040046309011</v>
      </c>
      <c r="M284" s="9" t="s">
        <v>1618</v>
      </c>
      <c r="N284" s="9">
        <v>2022</v>
      </c>
      <c r="O284" s="9" t="s">
        <v>1619</v>
      </c>
      <c r="P284" s="9" t="s">
        <v>1619</v>
      </c>
      <c r="Q284" s="9">
        <v>2041</v>
      </c>
      <c r="R284" s="9" t="s">
        <v>32</v>
      </c>
      <c r="S284" s="17">
        <v>3.3701475573426158</v>
      </c>
      <c r="T284" s="9">
        <v>2041</v>
      </c>
      <c r="U284" s="9" t="s">
        <v>27</v>
      </c>
      <c r="V284" s="9" t="s">
        <v>1620</v>
      </c>
      <c r="W284" s="9" t="s">
        <v>1621</v>
      </c>
      <c r="Y284" s="10" t="s">
        <v>1622</v>
      </c>
    </row>
    <row r="285" spans="1:25" ht="72">
      <c r="A285" s="9" t="s">
        <v>1615</v>
      </c>
      <c r="B285" s="9" t="s">
        <v>70</v>
      </c>
      <c r="C285" s="9" t="s">
        <v>298</v>
      </c>
      <c r="D285" s="9" t="s">
        <v>27</v>
      </c>
      <c r="E285" s="9" t="s">
        <v>299</v>
      </c>
      <c r="F285" s="9" t="s">
        <v>299</v>
      </c>
      <c r="G285" s="9" t="s">
        <v>1141</v>
      </c>
      <c r="H285" s="9" t="s">
        <v>1616</v>
      </c>
      <c r="I285" s="9" t="s">
        <v>1617</v>
      </c>
      <c r="J285" s="9" t="s">
        <v>54</v>
      </c>
      <c r="K285" s="15">
        <v>15868.640808201311</v>
      </c>
      <c r="L285" s="16">
        <v>26.905846057385858</v>
      </c>
      <c r="M285" s="9" t="s">
        <v>1618</v>
      </c>
      <c r="N285" s="9">
        <v>2022</v>
      </c>
      <c r="O285" s="9" t="s">
        <v>1619</v>
      </c>
      <c r="P285" s="9" t="s">
        <v>1619</v>
      </c>
      <c r="Q285" s="9">
        <v>2041</v>
      </c>
      <c r="R285" s="9" t="s">
        <v>32</v>
      </c>
      <c r="S285" s="17">
        <v>5.234257024325248</v>
      </c>
      <c r="T285" s="9">
        <v>2041</v>
      </c>
      <c r="U285" s="9" t="s">
        <v>27</v>
      </c>
      <c r="V285" s="9" t="s">
        <v>1620</v>
      </c>
      <c r="W285" s="9" t="s">
        <v>1621</v>
      </c>
      <c r="Y285" s="10" t="s">
        <v>1622</v>
      </c>
    </row>
    <row r="286" spans="1:25" ht="72">
      <c r="A286" s="9" t="s">
        <v>1615</v>
      </c>
      <c r="B286" s="9" t="s">
        <v>70</v>
      </c>
      <c r="C286" s="9" t="s">
        <v>465</v>
      </c>
      <c r="D286" s="9" t="s">
        <v>27</v>
      </c>
      <c r="E286" s="9" t="s">
        <v>995</v>
      </c>
      <c r="F286" s="9" t="s">
        <v>995</v>
      </c>
      <c r="G286" s="9" t="s">
        <v>1141</v>
      </c>
      <c r="H286" s="9" t="s">
        <v>1616</v>
      </c>
      <c r="I286" s="9" t="s">
        <v>1617</v>
      </c>
      <c r="J286" s="9" t="s">
        <v>54</v>
      </c>
      <c r="K286" s="15">
        <v>20120.216778893529</v>
      </c>
      <c r="L286" s="16">
        <v>13.541186941330185</v>
      </c>
      <c r="M286" s="9" t="s">
        <v>1618</v>
      </c>
      <c r="N286" s="9">
        <v>2022</v>
      </c>
      <c r="O286" s="9" t="s">
        <v>1619</v>
      </c>
      <c r="P286" s="9" t="s">
        <v>1619</v>
      </c>
      <c r="Q286" s="9">
        <v>2041</v>
      </c>
      <c r="R286" s="9" t="s">
        <v>32</v>
      </c>
      <c r="S286" s="17">
        <v>13.021120733925846</v>
      </c>
      <c r="T286" s="9">
        <v>2041</v>
      </c>
      <c r="U286" s="9" t="s">
        <v>27</v>
      </c>
      <c r="V286" s="9" t="s">
        <v>1620</v>
      </c>
      <c r="W286" s="9" t="s">
        <v>1621</v>
      </c>
      <c r="Y286" s="10" t="s">
        <v>1622</v>
      </c>
    </row>
    <row r="287" spans="1:25" ht="72">
      <c r="A287" s="9" t="s">
        <v>1615</v>
      </c>
      <c r="B287" s="9" t="s">
        <v>70</v>
      </c>
      <c r="C287" s="9" t="s">
        <v>630</v>
      </c>
      <c r="D287" s="9" t="s">
        <v>27</v>
      </c>
      <c r="E287" s="9" t="s">
        <v>631</v>
      </c>
      <c r="F287" s="9" t="s">
        <v>631</v>
      </c>
      <c r="G287" s="9" t="s">
        <v>1141</v>
      </c>
      <c r="H287" s="9" t="s">
        <v>1616</v>
      </c>
      <c r="I287" s="9" t="s">
        <v>1617</v>
      </c>
      <c r="J287" s="9" t="s">
        <v>54</v>
      </c>
      <c r="K287" s="15">
        <v>42418.434824373355</v>
      </c>
      <c r="L287" s="16">
        <v>35.262036632304046</v>
      </c>
      <c r="M287" s="9" t="s">
        <v>1618</v>
      </c>
      <c r="N287" s="9">
        <v>2022</v>
      </c>
      <c r="O287" s="9" t="s">
        <v>1619</v>
      </c>
      <c r="P287" s="9" t="s">
        <v>1619</v>
      </c>
      <c r="Q287" s="9">
        <v>2041</v>
      </c>
      <c r="R287" s="9" t="s">
        <v>32</v>
      </c>
      <c r="S287" s="17">
        <v>19.139397518265813</v>
      </c>
      <c r="T287" s="9">
        <v>2041</v>
      </c>
      <c r="U287" s="9" t="s">
        <v>27</v>
      </c>
      <c r="V287" s="9" t="s">
        <v>1620</v>
      </c>
      <c r="W287" s="9" t="s">
        <v>1621</v>
      </c>
      <c r="Y287" s="10" t="s">
        <v>1622</v>
      </c>
    </row>
    <row r="288" spans="1:25" ht="72">
      <c r="A288" s="9" t="s">
        <v>1615</v>
      </c>
      <c r="B288" s="9" t="s">
        <v>70</v>
      </c>
      <c r="C288" s="9" t="s">
        <v>468</v>
      </c>
      <c r="D288" s="9" t="s">
        <v>27</v>
      </c>
      <c r="E288" s="9" t="s">
        <v>633</v>
      </c>
      <c r="F288" s="9" t="s">
        <v>633</v>
      </c>
      <c r="G288" s="9" t="s">
        <v>1141</v>
      </c>
      <c r="H288" s="9" t="s">
        <v>1616</v>
      </c>
      <c r="I288" s="9" t="s">
        <v>1617</v>
      </c>
      <c r="J288" s="9" t="s">
        <v>54</v>
      </c>
      <c r="K288" s="15">
        <v>8833.1802810176487</v>
      </c>
      <c r="L288" s="16">
        <v>6.2817137195102539</v>
      </c>
      <c r="M288" s="9" t="s">
        <v>1618</v>
      </c>
      <c r="N288" s="9">
        <v>2022</v>
      </c>
      <c r="O288" s="9" t="s">
        <v>1619</v>
      </c>
      <c r="P288" s="9" t="s">
        <v>1619</v>
      </c>
      <c r="Q288" s="9">
        <v>2041</v>
      </c>
      <c r="R288" s="9" t="s">
        <v>32</v>
      </c>
      <c r="S288" s="17">
        <v>4.0713612423517782</v>
      </c>
      <c r="T288" s="9">
        <v>2041</v>
      </c>
      <c r="U288" s="9" t="s">
        <v>27</v>
      </c>
      <c r="V288" s="9" t="s">
        <v>1620</v>
      </c>
      <c r="W288" s="9" t="s">
        <v>1621</v>
      </c>
      <c r="Y288" s="10" t="s">
        <v>1622</v>
      </c>
    </row>
    <row r="289" spans="1:25" ht="72">
      <c r="A289" s="9" t="s">
        <v>1615</v>
      </c>
      <c r="B289" s="9" t="s">
        <v>70</v>
      </c>
      <c r="C289" s="9" t="s">
        <v>252</v>
      </c>
      <c r="D289" s="9" t="s">
        <v>27</v>
      </c>
      <c r="E289" s="9" t="s">
        <v>635</v>
      </c>
      <c r="F289" s="9" t="s">
        <v>635</v>
      </c>
      <c r="G289" s="9" t="s">
        <v>1141</v>
      </c>
      <c r="H289" s="9" t="s">
        <v>1616</v>
      </c>
      <c r="I289" s="9" t="s">
        <v>1617</v>
      </c>
      <c r="J289" s="9" t="s">
        <v>54</v>
      </c>
      <c r="K289" s="15">
        <v>32329.71385579163</v>
      </c>
      <c r="L289" s="16">
        <v>24.664663570177034</v>
      </c>
      <c r="M289" s="9" t="s">
        <v>1618</v>
      </c>
      <c r="N289" s="9">
        <v>2022</v>
      </c>
      <c r="O289" s="9" t="s">
        <v>1619</v>
      </c>
      <c r="P289" s="9" t="s">
        <v>1619</v>
      </c>
      <c r="Q289" s="9">
        <v>2041</v>
      </c>
      <c r="R289" s="9" t="s">
        <v>32</v>
      </c>
      <c r="S289" s="17">
        <v>28.810155294467727</v>
      </c>
      <c r="T289" s="9">
        <v>2041</v>
      </c>
      <c r="U289" s="9" t="s">
        <v>27</v>
      </c>
      <c r="V289" s="9" t="s">
        <v>1620</v>
      </c>
      <c r="W289" s="9" t="s">
        <v>1621</v>
      </c>
      <c r="Y289" s="10" t="s">
        <v>1622</v>
      </c>
    </row>
    <row r="290" spans="1:25" ht="72">
      <c r="A290" s="9" t="s">
        <v>1615</v>
      </c>
      <c r="B290" s="9" t="s">
        <v>70</v>
      </c>
      <c r="C290" s="9" t="s">
        <v>316</v>
      </c>
      <c r="D290" s="9" t="s">
        <v>27</v>
      </c>
      <c r="E290" s="9" t="s">
        <v>1301</v>
      </c>
      <c r="F290" s="9" t="s">
        <v>1301</v>
      </c>
      <c r="G290" s="9" t="s">
        <v>1141</v>
      </c>
      <c r="H290" s="9" t="s">
        <v>1616</v>
      </c>
      <c r="I290" s="9" t="s">
        <v>1617</v>
      </c>
      <c r="J290" s="9" t="s">
        <v>54</v>
      </c>
      <c r="K290" s="15">
        <v>36260.151739565605</v>
      </c>
      <c r="L290" s="16">
        <v>28.573883684048415</v>
      </c>
      <c r="M290" s="9" t="s">
        <v>1618</v>
      </c>
      <c r="N290" s="9">
        <v>2022</v>
      </c>
      <c r="O290" s="9" t="s">
        <v>1619</v>
      </c>
      <c r="P290" s="9" t="s">
        <v>1619</v>
      </c>
      <c r="Q290" s="9">
        <v>2041</v>
      </c>
      <c r="R290" s="9" t="s">
        <v>32</v>
      </c>
      <c r="S290" s="17">
        <v>20.830087278710394</v>
      </c>
      <c r="T290" s="9">
        <v>2041</v>
      </c>
      <c r="U290" s="9" t="s">
        <v>27</v>
      </c>
      <c r="V290" s="9" t="s">
        <v>1620</v>
      </c>
      <c r="W290" s="9" t="s">
        <v>1621</v>
      </c>
      <c r="Y290" s="10" t="s">
        <v>1622</v>
      </c>
    </row>
    <row r="291" spans="1:25" ht="72">
      <c r="A291" s="9" t="s">
        <v>1615</v>
      </c>
      <c r="B291" s="9" t="s">
        <v>70</v>
      </c>
      <c r="C291" s="9" t="s">
        <v>247</v>
      </c>
      <c r="D291" s="9" t="s">
        <v>27</v>
      </c>
      <c r="E291" s="9" t="s">
        <v>1302</v>
      </c>
      <c r="F291" s="9" t="s">
        <v>1302</v>
      </c>
      <c r="G291" s="9" t="s">
        <v>1141</v>
      </c>
      <c r="H291" s="9" t="s">
        <v>1616</v>
      </c>
      <c r="I291" s="9" t="s">
        <v>1617</v>
      </c>
      <c r="J291" s="9" t="s">
        <v>54</v>
      </c>
      <c r="K291" s="15">
        <v>37632.572458839793</v>
      </c>
      <c r="L291" s="16">
        <v>38.854968420473924</v>
      </c>
      <c r="M291" s="9" t="s">
        <v>1618</v>
      </c>
      <c r="N291" s="9">
        <v>2022</v>
      </c>
      <c r="O291" s="9" t="s">
        <v>1619</v>
      </c>
      <c r="P291" s="9" t="s">
        <v>1619</v>
      </c>
      <c r="Q291" s="9">
        <v>2041</v>
      </c>
      <c r="R291" s="9" t="s">
        <v>32</v>
      </c>
      <c r="S291" s="17">
        <v>20.27847549470021</v>
      </c>
      <c r="T291" s="9">
        <v>2041</v>
      </c>
      <c r="U291" s="9" t="s">
        <v>27</v>
      </c>
      <c r="V291" s="9" t="s">
        <v>1620</v>
      </c>
      <c r="W291" s="9" t="s">
        <v>1621</v>
      </c>
      <c r="Y291" s="10" t="s">
        <v>1622</v>
      </c>
    </row>
    <row r="292" spans="1:25" ht="72">
      <c r="A292" s="9" t="s">
        <v>1615</v>
      </c>
      <c r="B292" s="9" t="s">
        <v>70</v>
      </c>
      <c r="C292" s="9" t="s">
        <v>270</v>
      </c>
      <c r="D292" s="9" t="s">
        <v>27</v>
      </c>
      <c r="E292" s="9" t="s">
        <v>303</v>
      </c>
      <c r="F292" s="9" t="s">
        <v>303</v>
      </c>
      <c r="G292" s="9" t="s">
        <v>1141</v>
      </c>
      <c r="H292" s="9" t="s">
        <v>1616</v>
      </c>
      <c r="I292" s="9" t="s">
        <v>1617</v>
      </c>
      <c r="J292" s="9" t="s">
        <v>54</v>
      </c>
      <c r="K292" s="15">
        <v>200380.86951385863</v>
      </c>
      <c r="L292" s="16">
        <v>226.01932907423966</v>
      </c>
      <c r="M292" s="9" t="s">
        <v>1618</v>
      </c>
      <c r="N292" s="9">
        <v>2022</v>
      </c>
      <c r="O292" s="9" t="s">
        <v>1619</v>
      </c>
      <c r="P292" s="9" t="s">
        <v>1619</v>
      </c>
      <c r="Q292" s="9">
        <v>2041</v>
      </c>
      <c r="R292" s="9" t="s">
        <v>32</v>
      </c>
      <c r="S292" s="17">
        <v>80.254873193572578</v>
      </c>
      <c r="T292" s="9">
        <v>2041</v>
      </c>
      <c r="U292" s="9" t="s">
        <v>27</v>
      </c>
      <c r="V292" s="9" t="s">
        <v>1620</v>
      </c>
      <c r="W292" s="9" t="s">
        <v>1621</v>
      </c>
      <c r="Y292" s="10" t="s">
        <v>1622</v>
      </c>
    </row>
    <row r="293" spans="1:25" ht="72">
      <c r="A293" s="9" t="s">
        <v>1615</v>
      </c>
      <c r="B293" s="9" t="s">
        <v>70</v>
      </c>
      <c r="C293" s="9" t="s">
        <v>884</v>
      </c>
      <c r="D293" s="9" t="s">
        <v>27</v>
      </c>
      <c r="E293" s="9" t="s">
        <v>1303</v>
      </c>
      <c r="F293" s="9" t="s">
        <v>1303</v>
      </c>
      <c r="G293" s="9" t="s">
        <v>1141</v>
      </c>
      <c r="H293" s="9" t="s">
        <v>1616</v>
      </c>
      <c r="I293" s="9" t="s">
        <v>1617</v>
      </c>
      <c r="J293" s="9" t="s">
        <v>54</v>
      </c>
      <c r="K293" s="15">
        <v>28626.827398375972</v>
      </c>
      <c r="L293" s="16">
        <v>19.196424181965497</v>
      </c>
      <c r="M293" s="9" t="s">
        <v>1618</v>
      </c>
      <c r="N293" s="9">
        <v>2022</v>
      </c>
      <c r="O293" s="9" t="s">
        <v>1619</v>
      </c>
      <c r="P293" s="9" t="s">
        <v>1619</v>
      </c>
      <c r="Q293" s="9">
        <v>2041</v>
      </c>
      <c r="R293" s="9" t="s">
        <v>32</v>
      </c>
      <c r="S293" s="17">
        <v>18.487690555425488</v>
      </c>
      <c r="T293" s="9">
        <v>2041</v>
      </c>
      <c r="U293" s="9" t="s">
        <v>27</v>
      </c>
      <c r="V293" s="9" t="s">
        <v>1620</v>
      </c>
      <c r="W293" s="9" t="s">
        <v>1621</v>
      </c>
      <c r="Y293" s="10" t="s">
        <v>1622</v>
      </c>
    </row>
    <row r="294" spans="1:25" ht="72">
      <c r="A294" s="9" t="s">
        <v>1615</v>
      </c>
      <c r="B294" s="9" t="s">
        <v>70</v>
      </c>
      <c r="C294" s="9" t="s">
        <v>383</v>
      </c>
      <c r="D294" s="9" t="s">
        <v>27</v>
      </c>
      <c r="E294" s="9" t="s">
        <v>1304</v>
      </c>
      <c r="F294" s="9" t="s">
        <v>1304</v>
      </c>
      <c r="G294" s="9" t="s">
        <v>1141</v>
      </c>
      <c r="H294" s="9" t="s">
        <v>1616</v>
      </c>
      <c r="I294" s="9" t="s">
        <v>1617</v>
      </c>
      <c r="J294" s="9" t="s">
        <v>54</v>
      </c>
      <c r="K294" s="15">
        <v>10840.522210711108</v>
      </c>
      <c r="L294" s="16">
        <v>7.7727425817886768</v>
      </c>
      <c r="M294" s="9" t="s">
        <v>1618</v>
      </c>
      <c r="N294" s="9">
        <v>2022</v>
      </c>
      <c r="O294" s="9" t="s">
        <v>1619</v>
      </c>
      <c r="P294" s="9" t="s">
        <v>1619</v>
      </c>
      <c r="Q294" s="9">
        <v>2041</v>
      </c>
      <c r="R294" s="9" t="s">
        <v>32</v>
      </c>
      <c r="S294" s="17">
        <v>5.5930612553868349</v>
      </c>
      <c r="T294" s="9">
        <v>2041</v>
      </c>
      <c r="U294" s="9" t="s">
        <v>27</v>
      </c>
      <c r="V294" s="9" t="s">
        <v>1620</v>
      </c>
      <c r="W294" s="9" t="s">
        <v>1621</v>
      </c>
      <c r="Y294" s="10" t="s">
        <v>1622</v>
      </c>
    </row>
    <row r="295" spans="1:25" ht="72">
      <c r="A295" s="9" t="s">
        <v>1615</v>
      </c>
      <c r="B295" s="9" t="s">
        <v>70</v>
      </c>
      <c r="C295" s="9" t="s">
        <v>247</v>
      </c>
      <c r="D295" s="9" t="s">
        <v>27</v>
      </c>
      <c r="E295" s="9" t="s">
        <v>1305</v>
      </c>
      <c r="F295" s="9" t="s">
        <v>1305</v>
      </c>
      <c r="G295" s="9" t="s">
        <v>1141</v>
      </c>
      <c r="H295" s="9" t="s">
        <v>1616</v>
      </c>
      <c r="I295" s="9" t="s">
        <v>1617</v>
      </c>
      <c r="J295" s="9" t="s">
        <v>54</v>
      </c>
      <c r="K295" s="15">
        <v>9588.7566440014816</v>
      </c>
      <c r="L295" s="16">
        <v>9.9587404890684077</v>
      </c>
      <c r="M295" s="9" t="s">
        <v>1618</v>
      </c>
      <c r="N295" s="9">
        <v>2022</v>
      </c>
      <c r="O295" s="9" t="s">
        <v>1619</v>
      </c>
      <c r="P295" s="9" t="s">
        <v>1619</v>
      </c>
      <c r="Q295" s="9">
        <v>2041</v>
      </c>
      <c r="R295" s="9" t="s">
        <v>32</v>
      </c>
      <c r="S295" s="17">
        <v>3.8148480866242229</v>
      </c>
      <c r="T295" s="9">
        <v>2041</v>
      </c>
      <c r="U295" s="9" t="s">
        <v>27</v>
      </c>
      <c r="V295" s="9" t="s">
        <v>1620</v>
      </c>
      <c r="W295" s="9" t="s">
        <v>1621</v>
      </c>
      <c r="Y295" s="10" t="s">
        <v>1622</v>
      </c>
    </row>
    <row r="296" spans="1:25" ht="72">
      <c r="A296" s="9" t="s">
        <v>1615</v>
      </c>
      <c r="B296" s="9" t="s">
        <v>70</v>
      </c>
      <c r="C296" s="9" t="s">
        <v>298</v>
      </c>
      <c r="D296" s="9" t="s">
        <v>27</v>
      </c>
      <c r="E296" s="9" t="s">
        <v>1306</v>
      </c>
      <c r="F296" s="9" t="s">
        <v>1306</v>
      </c>
      <c r="G296" s="9" t="s">
        <v>1141</v>
      </c>
      <c r="H296" s="9" t="s">
        <v>1616</v>
      </c>
      <c r="I296" s="9" t="s">
        <v>1617</v>
      </c>
      <c r="J296" s="9" t="s">
        <v>54</v>
      </c>
      <c r="K296" s="15">
        <v>21302.912941412447</v>
      </c>
      <c r="L296" s="16">
        <v>11.179967731083625</v>
      </c>
      <c r="M296" s="9" t="s">
        <v>1618</v>
      </c>
      <c r="N296" s="9">
        <v>2022</v>
      </c>
      <c r="O296" s="9" t="s">
        <v>1619</v>
      </c>
      <c r="P296" s="9" t="s">
        <v>1619</v>
      </c>
      <c r="Q296" s="9">
        <v>2041</v>
      </c>
      <c r="R296" s="9" t="s">
        <v>32</v>
      </c>
      <c r="S296" s="17">
        <v>15.488054394160253</v>
      </c>
      <c r="T296" s="9">
        <v>2041</v>
      </c>
      <c r="U296" s="9" t="s">
        <v>27</v>
      </c>
      <c r="V296" s="9" t="s">
        <v>1620</v>
      </c>
      <c r="W296" s="9" t="s">
        <v>1621</v>
      </c>
      <c r="Y296" s="10" t="s">
        <v>1622</v>
      </c>
    </row>
    <row r="297" spans="1:25" ht="72">
      <c r="A297" s="9" t="s">
        <v>1615</v>
      </c>
      <c r="B297" s="9" t="s">
        <v>70</v>
      </c>
      <c r="C297" s="9" t="s">
        <v>43</v>
      </c>
      <c r="D297" s="9" t="s">
        <v>27</v>
      </c>
      <c r="E297" s="9" t="s">
        <v>1307</v>
      </c>
      <c r="F297" s="9" t="s">
        <v>1307</v>
      </c>
      <c r="G297" s="9" t="s">
        <v>1141</v>
      </c>
      <c r="H297" s="9" t="s">
        <v>1616</v>
      </c>
      <c r="I297" s="9" t="s">
        <v>1617</v>
      </c>
      <c r="J297" s="9" t="s">
        <v>54</v>
      </c>
      <c r="K297" s="15">
        <v>14804.202914778274</v>
      </c>
      <c r="L297" s="16">
        <v>10.825166378370339</v>
      </c>
      <c r="M297" s="9" t="s">
        <v>1618</v>
      </c>
      <c r="N297" s="9">
        <v>2022</v>
      </c>
      <c r="O297" s="9" t="s">
        <v>1619</v>
      </c>
      <c r="P297" s="9" t="s">
        <v>1619</v>
      </c>
      <c r="Q297" s="9">
        <v>2041</v>
      </c>
      <c r="R297" s="9" t="s">
        <v>32</v>
      </c>
      <c r="S297" s="17">
        <v>11.13178177783252</v>
      </c>
      <c r="T297" s="9">
        <v>2041</v>
      </c>
      <c r="U297" s="9" t="s">
        <v>27</v>
      </c>
      <c r="V297" s="9" t="s">
        <v>1620</v>
      </c>
      <c r="W297" s="9" t="s">
        <v>1621</v>
      </c>
      <c r="Y297" s="10" t="s">
        <v>1622</v>
      </c>
    </row>
    <row r="298" spans="1:25" ht="72">
      <c r="A298" s="9" t="s">
        <v>1615</v>
      </c>
      <c r="B298" s="9" t="s">
        <v>70</v>
      </c>
      <c r="C298" s="9" t="s">
        <v>288</v>
      </c>
      <c r="D298" s="9" t="s">
        <v>27</v>
      </c>
      <c r="E298" s="9" t="s">
        <v>1308</v>
      </c>
      <c r="F298" s="9" t="s">
        <v>1308</v>
      </c>
      <c r="G298" s="9" t="s">
        <v>1141</v>
      </c>
      <c r="H298" s="9" t="s">
        <v>1616</v>
      </c>
      <c r="I298" s="9" t="s">
        <v>1617</v>
      </c>
      <c r="J298" s="9" t="s">
        <v>54</v>
      </c>
      <c r="K298" s="15">
        <v>74056.868301248076</v>
      </c>
      <c r="L298" s="16">
        <v>43.514952319046579</v>
      </c>
      <c r="M298" s="9" t="s">
        <v>1618</v>
      </c>
      <c r="N298" s="9">
        <v>2022</v>
      </c>
      <c r="O298" s="9" t="s">
        <v>1619</v>
      </c>
      <c r="P298" s="9" t="s">
        <v>1619</v>
      </c>
      <c r="Q298" s="9">
        <v>2041</v>
      </c>
      <c r="R298" s="9" t="s">
        <v>32</v>
      </c>
      <c r="S298" s="17">
        <v>58.574386785986817</v>
      </c>
      <c r="T298" s="9">
        <v>2041</v>
      </c>
      <c r="U298" s="9" t="s">
        <v>27</v>
      </c>
      <c r="V298" s="9" t="s">
        <v>1620</v>
      </c>
      <c r="W298" s="9" t="s">
        <v>1621</v>
      </c>
      <c r="Y298" s="10" t="s">
        <v>1622</v>
      </c>
    </row>
    <row r="299" spans="1:25" ht="72">
      <c r="A299" s="9" t="s">
        <v>1615</v>
      </c>
      <c r="B299" s="9" t="s">
        <v>70</v>
      </c>
      <c r="C299" s="9" t="s">
        <v>136</v>
      </c>
      <c r="D299" s="9" t="s">
        <v>27</v>
      </c>
      <c r="E299" s="9" t="s">
        <v>637</v>
      </c>
      <c r="F299" s="9" t="s">
        <v>637</v>
      </c>
      <c r="G299" s="9" t="s">
        <v>1141</v>
      </c>
      <c r="H299" s="9" t="s">
        <v>1616</v>
      </c>
      <c r="I299" s="9" t="s">
        <v>1617</v>
      </c>
      <c r="J299" s="9" t="s">
        <v>54</v>
      </c>
      <c r="K299" s="15">
        <v>18023.355483577725</v>
      </c>
      <c r="L299" s="16">
        <v>10.682189578193377</v>
      </c>
      <c r="M299" s="9" t="s">
        <v>1618</v>
      </c>
      <c r="N299" s="9">
        <v>2022</v>
      </c>
      <c r="O299" s="9" t="s">
        <v>1619</v>
      </c>
      <c r="P299" s="9" t="s">
        <v>1619</v>
      </c>
      <c r="Q299" s="9">
        <v>2041</v>
      </c>
      <c r="R299" s="9" t="s">
        <v>32</v>
      </c>
      <c r="S299" s="17">
        <v>16.603042020110834</v>
      </c>
      <c r="T299" s="9">
        <v>2041</v>
      </c>
      <c r="U299" s="9" t="s">
        <v>27</v>
      </c>
      <c r="V299" s="9" t="s">
        <v>1620</v>
      </c>
      <c r="W299" s="9" t="s">
        <v>1621</v>
      </c>
      <c r="Y299" s="10" t="s">
        <v>1622</v>
      </c>
    </row>
    <row r="300" spans="1:25" ht="72">
      <c r="A300" s="9" t="s">
        <v>1615</v>
      </c>
      <c r="B300" s="9" t="s">
        <v>70</v>
      </c>
      <c r="C300" s="9" t="s">
        <v>352</v>
      </c>
      <c r="D300" s="9" t="s">
        <v>27</v>
      </c>
      <c r="E300" s="9" t="s">
        <v>1309</v>
      </c>
      <c r="F300" s="9" t="s">
        <v>1309</v>
      </c>
      <c r="G300" s="9" t="s">
        <v>1141</v>
      </c>
      <c r="H300" s="9" t="s">
        <v>1616</v>
      </c>
      <c r="I300" s="9" t="s">
        <v>1617</v>
      </c>
      <c r="J300" s="9" t="s">
        <v>54</v>
      </c>
      <c r="K300" s="15">
        <v>18556.035690030803</v>
      </c>
      <c r="L300" s="16">
        <v>10.711568921365771</v>
      </c>
      <c r="M300" s="9" t="s">
        <v>1618</v>
      </c>
      <c r="N300" s="9">
        <v>2022</v>
      </c>
      <c r="O300" s="9" t="s">
        <v>1619</v>
      </c>
      <c r="P300" s="9" t="s">
        <v>1619</v>
      </c>
      <c r="Q300" s="9">
        <v>2041</v>
      </c>
      <c r="R300" s="9" t="s">
        <v>32</v>
      </c>
      <c r="S300" s="17">
        <v>12.532047365303596</v>
      </c>
      <c r="T300" s="9">
        <v>2041</v>
      </c>
      <c r="U300" s="9" t="s">
        <v>27</v>
      </c>
      <c r="V300" s="9" t="s">
        <v>1620</v>
      </c>
      <c r="W300" s="9" t="s">
        <v>1621</v>
      </c>
      <c r="Y300" s="10" t="s">
        <v>1622</v>
      </c>
    </row>
    <row r="301" spans="1:25" ht="72">
      <c r="A301" s="9" t="s">
        <v>1615</v>
      </c>
      <c r="B301" s="9" t="s">
        <v>70</v>
      </c>
      <c r="C301" s="9" t="s">
        <v>136</v>
      </c>
      <c r="D301" s="9" t="s">
        <v>27</v>
      </c>
      <c r="E301" s="9" t="s">
        <v>1310</v>
      </c>
      <c r="F301" s="9" t="s">
        <v>1310</v>
      </c>
      <c r="G301" s="9" t="s">
        <v>1141</v>
      </c>
      <c r="H301" s="9" t="s">
        <v>1616</v>
      </c>
      <c r="I301" s="9" t="s">
        <v>1617</v>
      </c>
      <c r="J301" s="9" t="s">
        <v>54</v>
      </c>
      <c r="K301" s="15">
        <v>21687.370413507739</v>
      </c>
      <c r="L301" s="16">
        <v>18.143412964332981</v>
      </c>
      <c r="M301" s="9" t="s">
        <v>1618</v>
      </c>
      <c r="N301" s="9">
        <v>2022</v>
      </c>
      <c r="O301" s="9" t="s">
        <v>1619</v>
      </c>
      <c r="P301" s="9" t="s">
        <v>1619</v>
      </c>
      <c r="Q301" s="9">
        <v>2041</v>
      </c>
      <c r="R301" s="9" t="s">
        <v>32</v>
      </c>
      <c r="S301" s="17">
        <v>11.606356003358934</v>
      </c>
      <c r="T301" s="9">
        <v>2041</v>
      </c>
      <c r="U301" s="9" t="s">
        <v>27</v>
      </c>
      <c r="V301" s="9" t="s">
        <v>1620</v>
      </c>
      <c r="W301" s="9" t="s">
        <v>1621</v>
      </c>
      <c r="Y301" s="10" t="s">
        <v>1622</v>
      </c>
    </row>
    <row r="302" spans="1:25" ht="72">
      <c r="A302" s="9" t="s">
        <v>1615</v>
      </c>
      <c r="B302" s="9" t="s">
        <v>70</v>
      </c>
      <c r="C302" s="9" t="s">
        <v>136</v>
      </c>
      <c r="D302" s="9" t="s">
        <v>27</v>
      </c>
      <c r="E302" s="9" t="s">
        <v>305</v>
      </c>
      <c r="F302" s="9" t="s">
        <v>305</v>
      </c>
      <c r="G302" s="9" t="s">
        <v>1141</v>
      </c>
      <c r="H302" s="9" t="s">
        <v>1616</v>
      </c>
      <c r="I302" s="9" t="s">
        <v>1617</v>
      </c>
      <c r="J302" s="9" t="s">
        <v>54</v>
      </c>
      <c r="K302" s="15">
        <v>11626.574687479753</v>
      </c>
      <c r="L302" s="16">
        <v>16.975502638677238</v>
      </c>
      <c r="M302" s="9" t="s">
        <v>1618</v>
      </c>
      <c r="N302" s="9">
        <v>2022</v>
      </c>
      <c r="O302" s="9" t="s">
        <v>1619</v>
      </c>
      <c r="P302" s="9" t="s">
        <v>1619</v>
      </c>
      <c r="Q302" s="9">
        <v>2041</v>
      </c>
      <c r="R302" s="9" t="s">
        <v>32</v>
      </c>
      <c r="S302" s="17">
        <v>7.8029809958127121</v>
      </c>
      <c r="T302" s="9">
        <v>2041</v>
      </c>
      <c r="U302" s="9" t="s">
        <v>27</v>
      </c>
      <c r="V302" s="9" t="s">
        <v>1620</v>
      </c>
      <c r="W302" s="9" t="s">
        <v>1621</v>
      </c>
      <c r="Y302" s="10" t="s">
        <v>1622</v>
      </c>
    </row>
    <row r="303" spans="1:25" ht="72">
      <c r="A303" s="9" t="s">
        <v>1615</v>
      </c>
      <c r="B303" s="9" t="s">
        <v>70</v>
      </c>
      <c r="C303" s="9" t="s">
        <v>157</v>
      </c>
      <c r="D303" s="9" t="s">
        <v>27</v>
      </c>
      <c r="E303" s="9" t="s">
        <v>1311</v>
      </c>
      <c r="F303" s="9" t="s">
        <v>1311</v>
      </c>
      <c r="G303" s="9" t="s">
        <v>1141</v>
      </c>
      <c r="H303" s="9" t="s">
        <v>1616</v>
      </c>
      <c r="I303" s="9" t="s">
        <v>1617</v>
      </c>
      <c r="J303" s="9" t="s">
        <v>54</v>
      </c>
      <c r="K303" s="15">
        <v>35313.294429848604</v>
      </c>
      <c r="L303" s="16">
        <v>29.179014704174715</v>
      </c>
      <c r="M303" s="9" t="s">
        <v>1618</v>
      </c>
      <c r="N303" s="9">
        <v>2022</v>
      </c>
      <c r="O303" s="9" t="s">
        <v>1619</v>
      </c>
      <c r="P303" s="9" t="s">
        <v>1619</v>
      </c>
      <c r="Q303" s="9">
        <v>2041</v>
      </c>
      <c r="R303" s="9" t="s">
        <v>32</v>
      </c>
      <c r="S303" s="17">
        <v>12.321862915745255</v>
      </c>
      <c r="T303" s="9">
        <v>2041</v>
      </c>
      <c r="U303" s="9" t="s">
        <v>27</v>
      </c>
      <c r="V303" s="9" t="s">
        <v>1620</v>
      </c>
      <c r="W303" s="9" t="s">
        <v>1621</v>
      </c>
      <c r="Y303" s="10" t="s">
        <v>1622</v>
      </c>
    </row>
    <row r="304" spans="1:25" ht="72">
      <c r="A304" s="9" t="s">
        <v>1615</v>
      </c>
      <c r="B304" s="9" t="s">
        <v>70</v>
      </c>
      <c r="C304" s="9" t="s">
        <v>590</v>
      </c>
      <c r="D304" s="9" t="s">
        <v>27</v>
      </c>
      <c r="E304" s="9" t="s">
        <v>997</v>
      </c>
      <c r="F304" s="9" t="s">
        <v>997</v>
      </c>
      <c r="G304" s="9" t="s">
        <v>1141</v>
      </c>
      <c r="H304" s="9" t="s">
        <v>1616</v>
      </c>
      <c r="I304" s="9" t="s">
        <v>1617</v>
      </c>
      <c r="J304" s="9" t="s">
        <v>54</v>
      </c>
      <c r="K304" s="15">
        <v>14538.2215442993</v>
      </c>
      <c r="L304" s="16">
        <v>8.9333691750642554</v>
      </c>
      <c r="M304" s="9" t="s">
        <v>1618</v>
      </c>
      <c r="N304" s="9">
        <v>2022</v>
      </c>
      <c r="O304" s="9" t="s">
        <v>1619</v>
      </c>
      <c r="P304" s="9" t="s">
        <v>1619</v>
      </c>
      <c r="Q304" s="9">
        <v>2041</v>
      </c>
      <c r="R304" s="9" t="s">
        <v>32</v>
      </c>
      <c r="S304" s="17">
        <v>9.8916553696208513</v>
      </c>
      <c r="T304" s="9">
        <v>2041</v>
      </c>
      <c r="U304" s="9" t="s">
        <v>27</v>
      </c>
      <c r="V304" s="9" t="s">
        <v>1620</v>
      </c>
      <c r="W304" s="9" t="s">
        <v>1621</v>
      </c>
      <c r="Y304" s="10" t="s">
        <v>1622</v>
      </c>
    </row>
    <row r="305" spans="1:25" ht="72">
      <c r="A305" s="9" t="s">
        <v>1615</v>
      </c>
      <c r="B305" s="9" t="s">
        <v>70</v>
      </c>
      <c r="C305" s="9" t="s">
        <v>122</v>
      </c>
      <c r="D305" s="9" t="s">
        <v>27</v>
      </c>
      <c r="E305" s="9" t="s">
        <v>999</v>
      </c>
      <c r="F305" s="9" t="s">
        <v>999</v>
      </c>
      <c r="G305" s="9" t="s">
        <v>1141</v>
      </c>
      <c r="H305" s="9" t="s">
        <v>1616</v>
      </c>
      <c r="I305" s="9" t="s">
        <v>1617</v>
      </c>
      <c r="J305" s="9" t="s">
        <v>54</v>
      </c>
      <c r="K305" s="15">
        <v>14024.133839827718</v>
      </c>
      <c r="L305" s="16">
        <v>6.5686937258643532</v>
      </c>
      <c r="M305" s="9" t="s">
        <v>1618</v>
      </c>
      <c r="N305" s="9">
        <v>2022</v>
      </c>
      <c r="O305" s="9" t="s">
        <v>1619</v>
      </c>
      <c r="P305" s="9" t="s">
        <v>1619</v>
      </c>
      <c r="Q305" s="9">
        <v>2041</v>
      </c>
      <c r="R305" s="9" t="s">
        <v>32</v>
      </c>
      <c r="S305" s="17">
        <v>15.087314052377232</v>
      </c>
      <c r="T305" s="9">
        <v>2041</v>
      </c>
      <c r="U305" s="9" t="s">
        <v>27</v>
      </c>
      <c r="V305" s="9" t="s">
        <v>1620</v>
      </c>
      <c r="W305" s="9" t="s">
        <v>1621</v>
      </c>
      <c r="Y305" s="10" t="s">
        <v>1622</v>
      </c>
    </row>
    <row r="306" spans="1:25" ht="72">
      <c r="A306" s="9" t="s">
        <v>1615</v>
      </c>
      <c r="B306" s="9" t="s">
        <v>70</v>
      </c>
      <c r="C306" s="9" t="s">
        <v>157</v>
      </c>
      <c r="D306" s="9" t="s">
        <v>27</v>
      </c>
      <c r="E306" s="9" t="s">
        <v>1001</v>
      </c>
      <c r="F306" s="9" t="s">
        <v>1001</v>
      </c>
      <c r="G306" s="9" t="s">
        <v>1141</v>
      </c>
      <c r="H306" s="9" t="s">
        <v>1616</v>
      </c>
      <c r="I306" s="9" t="s">
        <v>1617</v>
      </c>
      <c r="J306" s="9" t="s">
        <v>54</v>
      </c>
      <c r="K306" s="15">
        <v>195624.48607649381</v>
      </c>
      <c r="L306" s="16">
        <v>186.42422272160601</v>
      </c>
      <c r="M306" s="9" t="s">
        <v>1618</v>
      </c>
      <c r="N306" s="9">
        <v>2022</v>
      </c>
      <c r="O306" s="9" t="s">
        <v>1619</v>
      </c>
      <c r="P306" s="9" t="s">
        <v>1619</v>
      </c>
      <c r="Q306" s="9">
        <v>2041</v>
      </c>
      <c r="R306" s="9" t="s">
        <v>32</v>
      </c>
      <c r="S306" s="17">
        <v>109.48729328005444</v>
      </c>
      <c r="T306" s="9">
        <v>2041</v>
      </c>
      <c r="U306" s="9" t="s">
        <v>27</v>
      </c>
      <c r="V306" s="9" t="s">
        <v>1620</v>
      </c>
      <c r="W306" s="9" t="s">
        <v>1621</v>
      </c>
      <c r="Y306" s="10" t="s">
        <v>1622</v>
      </c>
    </row>
    <row r="307" spans="1:25" ht="72">
      <c r="A307" s="9" t="s">
        <v>1615</v>
      </c>
      <c r="B307" s="9" t="s">
        <v>70</v>
      </c>
      <c r="C307" s="9" t="s">
        <v>241</v>
      </c>
      <c r="D307" s="9" t="s">
        <v>27</v>
      </c>
      <c r="E307" s="9" t="s">
        <v>1312</v>
      </c>
      <c r="F307" s="9" t="s">
        <v>1312</v>
      </c>
      <c r="G307" s="9" t="s">
        <v>1141</v>
      </c>
      <c r="H307" s="9" t="s">
        <v>1616</v>
      </c>
      <c r="I307" s="9" t="s">
        <v>1617</v>
      </c>
      <c r="J307" s="9" t="s">
        <v>54</v>
      </c>
      <c r="K307" s="15">
        <v>17540.935083876186</v>
      </c>
      <c r="L307" s="16">
        <v>21.064778510355659</v>
      </c>
      <c r="M307" s="9" t="s">
        <v>1618</v>
      </c>
      <c r="N307" s="9">
        <v>2022</v>
      </c>
      <c r="O307" s="9" t="s">
        <v>1619</v>
      </c>
      <c r="P307" s="9" t="s">
        <v>1619</v>
      </c>
      <c r="Q307" s="9">
        <v>2041</v>
      </c>
      <c r="R307" s="9" t="s">
        <v>32</v>
      </c>
      <c r="S307" s="17">
        <v>10.885253550162204</v>
      </c>
      <c r="T307" s="9">
        <v>2041</v>
      </c>
      <c r="U307" s="9" t="s">
        <v>27</v>
      </c>
      <c r="V307" s="9" t="s">
        <v>1620</v>
      </c>
      <c r="W307" s="9" t="s">
        <v>1621</v>
      </c>
      <c r="Y307" s="10" t="s">
        <v>1622</v>
      </c>
    </row>
    <row r="308" spans="1:25" ht="72">
      <c r="A308" s="9" t="s">
        <v>1615</v>
      </c>
      <c r="B308" s="9" t="s">
        <v>70</v>
      </c>
      <c r="C308" s="9" t="s">
        <v>136</v>
      </c>
      <c r="D308" s="9" t="s">
        <v>27</v>
      </c>
      <c r="E308" s="9" t="s">
        <v>1313</v>
      </c>
      <c r="F308" s="9" t="s">
        <v>1313</v>
      </c>
      <c r="G308" s="9" t="s">
        <v>1141</v>
      </c>
      <c r="H308" s="9" t="s">
        <v>1616</v>
      </c>
      <c r="I308" s="9" t="s">
        <v>1617</v>
      </c>
      <c r="J308" s="9" t="s">
        <v>54</v>
      </c>
      <c r="K308" s="15">
        <v>17079.761997686335</v>
      </c>
      <c r="L308" s="16">
        <v>17.385190536629587</v>
      </c>
      <c r="M308" s="9" t="s">
        <v>1618</v>
      </c>
      <c r="N308" s="9">
        <v>2022</v>
      </c>
      <c r="O308" s="9" t="s">
        <v>1619</v>
      </c>
      <c r="P308" s="9" t="s">
        <v>1619</v>
      </c>
      <c r="Q308" s="9">
        <v>2041</v>
      </c>
      <c r="R308" s="9" t="s">
        <v>32</v>
      </c>
      <c r="S308" s="17">
        <v>5.3698973857551691</v>
      </c>
      <c r="T308" s="9">
        <v>2041</v>
      </c>
      <c r="U308" s="9" t="s">
        <v>27</v>
      </c>
      <c r="V308" s="9" t="s">
        <v>1620</v>
      </c>
      <c r="W308" s="9" t="s">
        <v>1621</v>
      </c>
      <c r="Y308" s="10" t="s">
        <v>1622</v>
      </c>
    </row>
    <row r="309" spans="1:25" ht="72">
      <c r="A309" s="9" t="s">
        <v>1615</v>
      </c>
      <c r="B309" s="9" t="s">
        <v>70</v>
      </c>
      <c r="C309" s="9" t="s">
        <v>288</v>
      </c>
      <c r="D309" s="9" t="s">
        <v>27</v>
      </c>
      <c r="E309" s="9" t="s">
        <v>1003</v>
      </c>
      <c r="F309" s="9" t="s">
        <v>1003</v>
      </c>
      <c r="G309" s="9" t="s">
        <v>1141</v>
      </c>
      <c r="H309" s="9" t="s">
        <v>1616</v>
      </c>
      <c r="I309" s="9" t="s">
        <v>1617</v>
      </c>
      <c r="J309" s="9" t="s">
        <v>54</v>
      </c>
      <c r="K309" s="15">
        <v>16246.272917137308</v>
      </c>
      <c r="L309" s="16">
        <v>12.471369920339187</v>
      </c>
      <c r="M309" s="9" t="s">
        <v>1618</v>
      </c>
      <c r="N309" s="9">
        <v>2022</v>
      </c>
      <c r="O309" s="9" t="s">
        <v>1619</v>
      </c>
      <c r="P309" s="9" t="s">
        <v>1619</v>
      </c>
      <c r="Q309" s="9">
        <v>2041</v>
      </c>
      <c r="R309" s="9" t="s">
        <v>32</v>
      </c>
      <c r="S309" s="17">
        <v>8.571335592032451</v>
      </c>
      <c r="T309" s="9">
        <v>2041</v>
      </c>
      <c r="U309" s="9" t="s">
        <v>27</v>
      </c>
      <c r="V309" s="9" t="s">
        <v>1620</v>
      </c>
      <c r="W309" s="9" t="s">
        <v>1621</v>
      </c>
      <c r="Y309" s="10" t="s">
        <v>1622</v>
      </c>
    </row>
    <row r="310" spans="1:25" ht="72">
      <c r="A310" s="9" t="s">
        <v>1615</v>
      </c>
      <c r="B310" s="9" t="s">
        <v>70</v>
      </c>
      <c r="C310" s="9" t="s">
        <v>288</v>
      </c>
      <c r="D310" s="9" t="s">
        <v>27</v>
      </c>
      <c r="E310" s="9" t="s">
        <v>639</v>
      </c>
      <c r="F310" s="9" t="s">
        <v>639</v>
      </c>
      <c r="G310" s="9" t="s">
        <v>1141</v>
      </c>
      <c r="H310" s="9" t="s">
        <v>1616</v>
      </c>
      <c r="I310" s="9" t="s">
        <v>1617</v>
      </c>
      <c r="J310" s="9" t="s">
        <v>54</v>
      </c>
      <c r="K310" s="15">
        <v>10926.938108595768</v>
      </c>
      <c r="L310" s="16">
        <v>8.0830606631794133</v>
      </c>
      <c r="M310" s="9" t="s">
        <v>1618</v>
      </c>
      <c r="N310" s="9">
        <v>2022</v>
      </c>
      <c r="O310" s="9" t="s">
        <v>1619</v>
      </c>
      <c r="P310" s="9" t="s">
        <v>1619</v>
      </c>
      <c r="Q310" s="9">
        <v>2041</v>
      </c>
      <c r="R310" s="9" t="s">
        <v>32</v>
      </c>
      <c r="S310" s="17">
        <v>8.4565641298269387</v>
      </c>
      <c r="T310" s="9">
        <v>2041</v>
      </c>
      <c r="U310" s="9" t="s">
        <v>27</v>
      </c>
      <c r="V310" s="9" t="s">
        <v>1620</v>
      </c>
      <c r="W310" s="9" t="s">
        <v>1621</v>
      </c>
      <c r="Y310" s="10" t="s">
        <v>1622</v>
      </c>
    </row>
    <row r="311" spans="1:25" ht="72">
      <c r="A311" s="9" t="s">
        <v>1615</v>
      </c>
      <c r="B311" s="9" t="s">
        <v>70</v>
      </c>
      <c r="C311" s="9" t="s">
        <v>136</v>
      </c>
      <c r="D311" s="9" t="s">
        <v>27</v>
      </c>
      <c r="E311" s="9" t="s">
        <v>1005</v>
      </c>
      <c r="F311" s="9" t="s">
        <v>1005</v>
      </c>
      <c r="G311" s="9" t="s">
        <v>1141</v>
      </c>
      <c r="H311" s="9" t="s">
        <v>1616</v>
      </c>
      <c r="I311" s="9" t="s">
        <v>1617</v>
      </c>
      <c r="J311" s="9" t="s">
        <v>54</v>
      </c>
      <c r="K311" s="15">
        <v>14630.095814278477</v>
      </c>
      <c r="L311" s="16">
        <v>9.8697215129566498</v>
      </c>
      <c r="M311" s="9" t="s">
        <v>1618</v>
      </c>
      <c r="N311" s="9">
        <v>2022</v>
      </c>
      <c r="O311" s="9" t="s">
        <v>1619</v>
      </c>
      <c r="P311" s="9" t="s">
        <v>1619</v>
      </c>
      <c r="Q311" s="9">
        <v>2041</v>
      </c>
      <c r="R311" s="9" t="s">
        <v>32</v>
      </c>
      <c r="S311" s="17">
        <v>7.902228444556779</v>
      </c>
      <c r="T311" s="9">
        <v>2041</v>
      </c>
      <c r="U311" s="9" t="s">
        <v>27</v>
      </c>
      <c r="V311" s="9" t="s">
        <v>1620</v>
      </c>
      <c r="W311" s="9" t="s">
        <v>1621</v>
      </c>
      <c r="Y311" s="10" t="s">
        <v>1622</v>
      </c>
    </row>
    <row r="312" spans="1:25" ht="72">
      <c r="A312" s="9" t="s">
        <v>1615</v>
      </c>
      <c r="B312" s="9" t="s">
        <v>70</v>
      </c>
      <c r="C312" s="9" t="s">
        <v>316</v>
      </c>
      <c r="D312" s="9" t="s">
        <v>27</v>
      </c>
      <c r="E312" s="9" t="s">
        <v>1314</v>
      </c>
      <c r="F312" s="9" t="s">
        <v>1314</v>
      </c>
      <c r="G312" s="9" t="s">
        <v>1141</v>
      </c>
      <c r="H312" s="9" t="s">
        <v>1616</v>
      </c>
      <c r="I312" s="9" t="s">
        <v>1617</v>
      </c>
      <c r="J312" s="9" t="s">
        <v>54</v>
      </c>
      <c r="K312" s="15">
        <v>13424.282836343064</v>
      </c>
      <c r="L312" s="16">
        <v>13.8653083529166</v>
      </c>
      <c r="M312" s="9" t="s">
        <v>1618</v>
      </c>
      <c r="N312" s="9">
        <v>2022</v>
      </c>
      <c r="O312" s="9" t="s">
        <v>1619</v>
      </c>
      <c r="P312" s="9" t="s">
        <v>1619</v>
      </c>
      <c r="Q312" s="9">
        <v>2041</v>
      </c>
      <c r="R312" s="9" t="s">
        <v>32</v>
      </c>
      <c r="S312" s="17">
        <v>5.9103881737201975</v>
      </c>
      <c r="T312" s="9">
        <v>2041</v>
      </c>
      <c r="U312" s="9" t="s">
        <v>27</v>
      </c>
      <c r="V312" s="9" t="s">
        <v>1620</v>
      </c>
      <c r="W312" s="9" t="s">
        <v>1621</v>
      </c>
      <c r="Y312" s="10" t="s">
        <v>1622</v>
      </c>
    </row>
    <row r="313" spans="1:25" ht="72">
      <c r="A313" s="9" t="s">
        <v>1615</v>
      </c>
      <c r="B313" s="9" t="s">
        <v>70</v>
      </c>
      <c r="C313" s="9" t="s">
        <v>355</v>
      </c>
      <c r="D313" s="9" t="s">
        <v>27</v>
      </c>
      <c r="E313" s="9" t="s">
        <v>1315</v>
      </c>
      <c r="F313" s="9" t="s">
        <v>1315</v>
      </c>
      <c r="G313" s="9" t="s">
        <v>1141</v>
      </c>
      <c r="H313" s="9" t="s">
        <v>1616</v>
      </c>
      <c r="I313" s="9" t="s">
        <v>1617</v>
      </c>
      <c r="J313" s="9" t="s">
        <v>54</v>
      </c>
      <c r="K313" s="15">
        <v>14306.658223419779</v>
      </c>
      <c r="L313" s="16">
        <v>11.938105357719381</v>
      </c>
      <c r="M313" s="9" t="s">
        <v>1618</v>
      </c>
      <c r="N313" s="9">
        <v>2022</v>
      </c>
      <c r="O313" s="9" t="s">
        <v>1619</v>
      </c>
      <c r="P313" s="9" t="s">
        <v>1619</v>
      </c>
      <c r="Q313" s="9">
        <v>2041</v>
      </c>
      <c r="R313" s="9" t="s">
        <v>32</v>
      </c>
      <c r="S313" s="17">
        <v>15.769238089187596</v>
      </c>
      <c r="T313" s="9">
        <v>2041</v>
      </c>
      <c r="U313" s="9" t="s">
        <v>27</v>
      </c>
      <c r="V313" s="9" t="s">
        <v>1620</v>
      </c>
      <c r="W313" s="9" t="s">
        <v>1621</v>
      </c>
      <c r="Y313" s="10" t="s">
        <v>1622</v>
      </c>
    </row>
    <row r="314" spans="1:25" ht="72">
      <c r="A314" s="9" t="s">
        <v>1615</v>
      </c>
      <c r="B314" s="9" t="s">
        <v>70</v>
      </c>
      <c r="C314" s="9" t="s">
        <v>136</v>
      </c>
      <c r="D314" s="9" t="s">
        <v>27</v>
      </c>
      <c r="E314" s="9" t="s">
        <v>1316</v>
      </c>
      <c r="F314" s="9" t="s">
        <v>1316</v>
      </c>
      <c r="G314" s="9" t="s">
        <v>1141</v>
      </c>
      <c r="H314" s="9" t="s">
        <v>1616</v>
      </c>
      <c r="I314" s="9" t="s">
        <v>1617</v>
      </c>
      <c r="J314" s="9" t="s">
        <v>54</v>
      </c>
      <c r="K314" s="15">
        <v>18271.291459065495</v>
      </c>
      <c r="L314" s="16">
        <v>15.471001256110366</v>
      </c>
      <c r="M314" s="9" t="s">
        <v>1618</v>
      </c>
      <c r="N314" s="9">
        <v>2022</v>
      </c>
      <c r="O314" s="9" t="s">
        <v>1619</v>
      </c>
      <c r="P314" s="9" t="s">
        <v>1619</v>
      </c>
      <c r="Q314" s="9">
        <v>2041</v>
      </c>
      <c r="R314" s="9" t="s">
        <v>32</v>
      </c>
      <c r="S314" s="17">
        <v>9.4821275237555014</v>
      </c>
      <c r="T314" s="9">
        <v>2041</v>
      </c>
      <c r="U314" s="9" t="s">
        <v>27</v>
      </c>
      <c r="V314" s="9" t="s">
        <v>1620</v>
      </c>
      <c r="W314" s="9" t="s">
        <v>1621</v>
      </c>
      <c r="Y314" s="10" t="s">
        <v>1622</v>
      </c>
    </row>
    <row r="315" spans="1:25" ht="72">
      <c r="A315" s="9" t="s">
        <v>1615</v>
      </c>
      <c r="B315" s="9" t="s">
        <v>70</v>
      </c>
      <c r="C315" s="9" t="s">
        <v>241</v>
      </c>
      <c r="D315" s="9" t="s">
        <v>27</v>
      </c>
      <c r="E315" s="9" t="s">
        <v>308</v>
      </c>
      <c r="F315" s="9" t="s">
        <v>308</v>
      </c>
      <c r="G315" s="9" t="s">
        <v>1141</v>
      </c>
      <c r="H315" s="9" t="s">
        <v>1616</v>
      </c>
      <c r="I315" s="9" t="s">
        <v>1617</v>
      </c>
      <c r="J315" s="9" t="s">
        <v>54</v>
      </c>
      <c r="K315" s="15">
        <v>36274.578428189052</v>
      </c>
      <c r="L315" s="16">
        <v>26.926064886397164</v>
      </c>
      <c r="M315" s="9" t="s">
        <v>1618</v>
      </c>
      <c r="N315" s="9">
        <v>2022</v>
      </c>
      <c r="O315" s="9" t="s">
        <v>1619</v>
      </c>
      <c r="P315" s="9" t="s">
        <v>1619</v>
      </c>
      <c r="Q315" s="9">
        <v>2041</v>
      </c>
      <c r="R315" s="9" t="s">
        <v>32</v>
      </c>
      <c r="S315" s="17">
        <v>15.465899927007198</v>
      </c>
      <c r="T315" s="9">
        <v>2041</v>
      </c>
      <c r="U315" s="9" t="s">
        <v>27</v>
      </c>
      <c r="V315" s="9" t="s">
        <v>1620</v>
      </c>
      <c r="W315" s="9" t="s">
        <v>1621</v>
      </c>
      <c r="Y315" s="10" t="s">
        <v>1622</v>
      </c>
    </row>
    <row r="316" spans="1:25" ht="72">
      <c r="A316" s="9" t="s">
        <v>1615</v>
      </c>
      <c r="B316" s="9" t="s">
        <v>70</v>
      </c>
      <c r="C316" s="9" t="s">
        <v>136</v>
      </c>
      <c r="D316" s="9" t="s">
        <v>27</v>
      </c>
      <c r="E316" s="9" t="s">
        <v>138</v>
      </c>
      <c r="F316" s="9" t="s">
        <v>138</v>
      </c>
      <c r="G316" s="9" t="s">
        <v>1141</v>
      </c>
      <c r="H316" s="9" t="s">
        <v>1616</v>
      </c>
      <c r="I316" s="9" t="s">
        <v>1617</v>
      </c>
      <c r="J316" s="9" t="s">
        <v>54</v>
      </c>
      <c r="K316" s="15">
        <v>838071.46024108387</v>
      </c>
      <c r="L316" s="16">
        <v>876.70477605663018</v>
      </c>
      <c r="M316" s="9" t="s">
        <v>1618</v>
      </c>
      <c r="N316" s="9">
        <v>2022</v>
      </c>
      <c r="O316" s="9" t="s">
        <v>1619</v>
      </c>
      <c r="P316" s="9" t="s">
        <v>1619</v>
      </c>
      <c r="Q316" s="9">
        <v>2041</v>
      </c>
      <c r="R316" s="9" t="s">
        <v>32</v>
      </c>
      <c r="S316" s="17">
        <v>331.95347696080773</v>
      </c>
      <c r="T316" s="9">
        <v>2041</v>
      </c>
      <c r="U316" s="9" t="s">
        <v>27</v>
      </c>
      <c r="V316" s="9" t="s">
        <v>1620</v>
      </c>
      <c r="W316" s="9" t="s">
        <v>1621</v>
      </c>
      <c r="Y316" s="10" t="s">
        <v>1622</v>
      </c>
    </row>
    <row r="317" spans="1:25" ht="72">
      <c r="A317" s="9" t="s">
        <v>1615</v>
      </c>
      <c r="B317" s="9" t="s">
        <v>70</v>
      </c>
      <c r="C317" s="9" t="s">
        <v>122</v>
      </c>
      <c r="D317" s="9" t="s">
        <v>27</v>
      </c>
      <c r="E317" s="9" t="s">
        <v>1317</v>
      </c>
      <c r="F317" s="9" t="s">
        <v>1317</v>
      </c>
      <c r="G317" s="9" t="s">
        <v>1141</v>
      </c>
      <c r="H317" s="9" t="s">
        <v>1616</v>
      </c>
      <c r="I317" s="9" t="s">
        <v>1617</v>
      </c>
      <c r="J317" s="9" t="s">
        <v>54</v>
      </c>
      <c r="K317" s="15">
        <v>44750.456134401582</v>
      </c>
      <c r="L317" s="16">
        <v>28.132820064667218</v>
      </c>
      <c r="M317" s="9" t="s">
        <v>1618</v>
      </c>
      <c r="N317" s="9">
        <v>2022</v>
      </c>
      <c r="O317" s="9" t="s">
        <v>1619</v>
      </c>
      <c r="P317" s="9" t="s">
        <v>1619</v>
      </c>
      <c r="Q317" s="9">
        <v>2041</v>
      </c>
      <c r="R317" s="9" t="s">
        <v>32</v>
      </c>
      <c r="S317" s="17">
        <v>54.661014219252642</v>
      </c>
      <c r="T317" s="9">
        <v>2041</v>
      </c>
      <c r="U317" s="9" t="s">
        <v>27</v>
      </c>
      <c r="V317" s="9" t="s">
        <v>1620</v>
      </c>
      <c r="W317" s="9" t="s">
        <v>1621</v>
      </c>
      <c r="Y317" s="10" t="s">
        <v>1622</v>
      </c>
    </row>
    <row r="318" spans="1:25" ht="72">
      <c r="A318" s="9" t="s">
        <v>1615</v>
      </c>
      <c r="B318" s="9" t="s">
        <v>70</v>
      </c>
      <c r="C318" s="9" t="s">
        <v>284</v>
      </c>
      <c r="D318" s="9" t="s">
        <v>27</v>
      </c>
      <c r="E318" s="9" t="s">
        <v>314</v>
      </c>
      <c r="F318" s="9" t="s">
        <v>314</v>
      </c>
      <c r="G318" s="9" t="s">
        <v>1141</v>
      </c>
      <c r="H318" s="9" t="s">
        <v>1616</v>
      </c>
      <c r="I318" s="9" t="s">
        <v>1617</v>
      </c>
      <c r="J318" s="9" t="s">
        <v>54</v>
      </c>
      <c r="K318" s="15">
        <v>5030.8504297441223</v>
      </c>
      <c r="L318" s="16">
        <v>4.6978849913747123</v>
      </c>
      <c r="M318" s="9" t="s">
        <v>1618</v>
      </c>
      <c r="N318" s="9">
        <v>2022</v>
      </c>
      <c r="O318" s="9" t="s">
        <v>1619</v>
      </c>
      <c r="P318" s="9" t="s">
        <v>1619</v>
      </c>
      <c r="Q318" s="9">
        <v>2041</v>
      </c>
      <c r="R318" s="9" t="s">
        <v>32</v>
      </c>
      <c r="S318" s="17">
        <v>2.5571448378382189</v>
      </c>
      <c r="T318" s="9">
        <v>2041</v>
      </c>
      <c r="U318" s="9" t="s">
        <v>27</v>
      </c>
      <c r="V318" s="9" t="s">
        <v>1620</v>
      </c>
      <c r="W318" s="9" t="s">
        <v>1621</v>
      </c>
      <c r="Y318" s="10" t="s">
        <v>1622</v>
      </c>
    </row>
    <row r="319" spans="1:25" ht="72">
      <c r="A319" s="9" t="s">
        <v>1615</v>
      </c>
      <c r="B319" s="9" t="s">
        <v>70</v>
      </c>
      <c r="C319" s="9" t="s">
        <v>136</v>
      </c>
      <c r="D319" s="9" t="s">
        <v>27</v>
      </c>
      <c r="E319" s="9" t="s">
        <v>641</v>
      </c>
      <c r="F319" s="9" t="s">
        <v>641</v>
      </c>
      <c r="G319" s="9" t="s">
        <v>1141</v>
      </c>
      <c r="H319" s="9" t="s">
        <v>1616</v>
      </c>
      <c r="I319" s="9" t="s">
        <v>1617</v>
      </c>
      <c r="J319" s="9" t="s">
        <v>54</v>
      </c>
      <c r="K319" s="15">
        <v>98103.337973175512</v>
      </c>
      <c r="L319" s="16">
        <v>79.462028932045953</v>
      </c>
      <c r="M319" s="9" t="s">
        <v>1618</v>
      </c>
      <c r="N319" s="9">
        <v>2022</v>
      </c>
      <c r="O319" s="9" t="s">
        <v>1619</v>
      </c>
      <c r="P319" s="9" t="s">
        <v>1619</v>
      </c>
      <c r="Q319" s="9">
        <v>2041</v>
      </c>
      <c r="R319" s="9" t="s">
        <v>32</v>
      </c>
      <c r="S319" s="17">
        <v>35.023752569491727</v>
      </c>
      <c r="T319" s="9">
        <v>2041</v>
      </c>
      <c r="U319" s="9" t="s">
        <v>27</v>
      </c>
      <c r="V319" s="9" t="s">
        <v>1620</v>
      </c>
      <c r="W319" s="9" t="s">
        <v>1621</v>
      </c>
      <c r="Y319" s="10" t="s">
        <v>1622</v>
      </c>
    </row>
    <row r="320" spans="1:25" ht="72">
      <c r="A320" s="9" t="s">
        <v>1615</v>
      </c>
      <c r="B320" s="9" t="s">
        <v>70</v>
      </c>
      <c r="C320" s="9" t="s">
        <v>270</v>
      </c>
      <c r="D320" s="9" t="s">
        <v>27</v>
      </c>
      <c r="E320" s="9" t="s">
        <v>1007</v>
      </c>
      <c r="F320" s="9" t="s">
        <v>1007</v>
      </c>
      <c r="G320" s="9" t="s">
        <v>1141</v>
      </c>
      <c r="H320" s="9" t="s">
        <v>1616</v>
      </c>
      <c r="I320" s="9" t="s">
        <v>1617</v>
      </c>
      <c r="J320" s="9" t="s">
        <v>54</v>
      </c>
      <c r="K320" s="15">
        <v>43716.593265074283</v>
      </c>
      <c r="L320" s="16">
        <v>46.655068891501735</v>
      </c>
      <c r="M320" s="9" t="s">
        <v>1618</v>
      </c>
      <c r="N320" s="9">
        <v>2022</v>
      </c>
      <c r="O320" s="9" t="s">
        <v>1619</v>
      </c>
      <c r="P320" s="9" t="s">
        <v>1619</v>
      </c>
      <c r="Q320" s="9">
        <v>2041</v>
      </c>
      <c r="R320" s="9" t="s">
        <v>32</v>
      </c>
      <c r="S320" s="17">
        <v>21.262618853703692</v>
      </c>
      <c r="T320" s="9">
        <v>2041</v>
      </c>
      <c r="U320" s="9" t="s">
        <v>27</v>
      </c>
      <c r="V320" s="9" t="s">
        <v>1620</v>
      </c>
      <c r="W320" s="9" t="s">
        <v>1621</v>
      </c>
      <c r="Y320" s="10" t="s">
        <v>1622</v>
      </c>
    </row>
    <row r="321" spans="1:25" ht="72">
      <c r="A321" s="9" t="s">
        <v>1615</v>
      </c>
      <c r="B321" s="9" t="s">
        <v>70</v>
      </c>
      <c r="C321" s="9" t="s">
        <v>346</v>
      </c>
      <c r="D321" s="9" t="s">
        <v>27</v>
      </c>
      <c r="E321" s="9" t="s">
        <v>1318</v>
      </c>
      <c r="F321" s="9" t="s">
        <v>1318</v>
      </c>
      <c r="G321" s="9" t="s">
        <v>1141</v>
      </c>
      <c r="H321" s="9" t="s">
        <v>1616</v>
      </c>
      <c r="I321" s="9" t="s">
        <v>1617</v>
      </c>
      <c r="J321" s="9" t="s">
        <v>54</v>
      </c>
      <c r="K321" s="15">
        <v>27349.132495046299</v>
      </c>
      <c r="L321" s="16">
        <v>17.445801469950638</v>
      </c>
      <c r="M321" s="9" t="s">
        <v>1618</v>
      </c>
      <c r="N321" s="9">
        <v>2022</v>
      </c>
      <c r="O321" s="9" t="s">
        <v>1619</v>
      </c>
      <c r="P321" s="9" t="s">
        <v>1619</v>
      </c>
      <c r="Q321" s="9">
        <v>2041</v>
      </c>
      <c r="R321" s="9" t="s">
        <v>32</v>
      </c>
      <c r="S321" s="17">
        <v>11.195030448193361</v>
      </c>
      <c r="T321" s="9">
        <v>2041</v>
      </c>
      <c r="U321" s="9" t="s">
        <v>27</v>
      </c>
      <c r="V321" s="9" t="s">
        <v>1620</v>
      </c>
      <c r="W321" s="9" t="s">
        <v>1621</v>
      </c>
      <c r="Y321" s="10" t="s">
        <v>1622</v>
      </c>
    </row>
    <row r="322" spans="1:25" ht="72">
      <c r="A322" s="9" t="s">
        <v>1615</v>
      </c>
      <c r="B322" s="9" t="s">
        <v>70</v>
      </c>
      <c r="C322" s="9" t="s">
        <v>288</v>
      </c>
      <c r="D322" s="9" t="s">
        <v>27</v>
      </c>
      <c r="E322" s="9" t="s">
        <v>1009</v>
      </c>
      <c r="F322" s="9" t="s">
        <v>1009</v>
      </c>
      <c r="G322" s="9" t="s">
        <v>1141</v>
      </c>
      <c r="H322" s="9" t="s">
        <v>1616</v>
      </c>
      <c r="I322" s="9" t="s">
        <v>1617</v>
      </c>
      <c r="J322" s="9" t="s">
        <v>54</v>
      </c>
      <c r="K322" s="15">
        <v>9865.9075128650366</v>
      </c>
      <c r="L322" s="16">
        <v>18.050073409398113</v>
      </c>
      <c r="M322" s="9" t="s">
        <v>1618</v>
      </c>
      <c r="N322" s="9">
        <v>2022</v>
      </c>
      <c r="O322" s="9" t="s">
        <v>1619</v>
      </c>
      <c r="P322" s="9" t="s">
        <v>1619</v>
      </c>
      <c r="Q322" s="9">
        <v>2041</v>
      </c>
      <c r="R322" s="9" t="s">
        <v>32</v>
      </c>
      <c r="S322" s="17">
        <v>4.9032007594195157</v>
      </c>
      <c r="T322" s="9">
        <v>2041</v>
      </c>
      <c r="U322" s="9" t="s">
        <v>27</v>
      </c>
      <c r="V322" s="9" t="s">
        <v>1620</v>
      </c>
      <c r="W322" s="9" t="s">
        <v>1621</v>
      </c>
      <c r="Y322" s="10" t="s">
        <v>1622</v>
      </c>
    </row>
    <row r="323" spans="1:25" ht="72">
      <c r="A323" s="9" t="s">
        <v>1615</v>
      </c>
      <c r="B323" s="9" t="s">
        <v>70</v>
      </c>
      <c r="C323" s="9" t="s">
        <v>402</v>
      </c>
      <c r="D323" s="9" t="s">
        <v>27</v>
      </c>
      <c r="E323" s="9" t="s">
        <v>1319</v>
      </c>
      <c r="F323" s="9" t="s">
        <v>1319</v>
      </c>
      <c r="G323" s="9" t="s">
        <v>1141</v>
      </c>
      <c r="H323" s="9" t="s">
        <v>1616</v>
      </c>
      <c r="I323" s="9" t="s">
        <v>1617</v>
      </c>
      <c r="J323" s="9" t="s">
        <v>54</v>
      </c>
      <c r="K323" s="15">
        <v>58166.73011002328</v>
      </c>
      <c r="L323" s="16">
        <v>57.069514333056837</v>
      </c>
      <c r="M323" s="9" t="s">
        <v>1618</v>
      </c>
      <c r="N323" s="9">
        <v>2022</v>
      </c>
      <c r="O323" s="9" t="s">
        <v>1619</v>
      </c>
      <c r="P323" s="9" t="s">
        <v>1619</v>
      </c>
      <c r="Q323" s="9">
        <v>2041</v>
      </c>
      <c r="R323" s="9" t="s">
        <v>32</v>
      </c>
      <c r="S323" s="17">
        <v>21.680594695609823</v>
      </c>
      <c r="T323" s="9">
        <v>2041</v>
      </c>
      <c r="U323" s="9" t="s">
        <v>27</v>
      </c>
      <c r="V323" s="9" t="s">
        <v>1620</v>
      </c>
      <c r="W323" s="9" t="s">
        <v>1621</v>
      </c>
      <c r="Y323" s="10" t="s">
        <v>1622</v>
      </c>
    </row>
    <row r="324" spans="1:25" ht="72">
      <c r="A324" s="9" t="s">
        <v>1615</v>
      </c>
      <c r="B324" s="9" t="s">
        <v>70</v>
      </c>
      <c r="C324" s="9" t="s">
        <v>316</v>
      </c>
      <c r="D324" s="9" t="s">
        <v>27</v>
      </c>
      <c r="E324" s="9" t="s">
        <v>318</v>
      </c>
      <c r="F324" s="9" t="s">
        <v>318</v>
      </c>
      <c r="G324" s="9" t="s">
        <v>1141</v>
      </c>
      <c r="H324" s="9" t="s">
        <v>1616</v>
      </c>
      <c r="I324" s="9" t="s">
        <v>1617</v>
      </c>
      <c r="J324" s="9" t="s">
        <v>54</v>
      </c>
      <c r="K324" s="15">
        <v>25485.784000493724</v>
      </c>
      <c r="L324" s="16">
        <v>72.89079985977898</v>
      </c>
      <c r="M324" s="9" t="s">
        <v>1618</v>
      </c>
      <c r="N324" s="9">
        <v>2022</v>
      </c>
      <c r="O324" s="9" t="s">
        <v>1619</v>
      </c>
      <c r="P324" s="9" t="s">
        <v>1619</v>
      </c>
      <c r="Q324" s="9">
        <v>2041</v>
      </c>
      <c r="R324" s="9" t="s">
        <v>32</v>
      </c>
      <c r="S324" s="17">
        <v>9.0758840459915682</v>
      </c>
      <c r="T324" s="9">
        <v>2041</v>
      </c>
      <c r="U324" s="9" t="s">
        <v>27</v>
      </c>
      <c r="V324" s="9" t="s">
        <v>1620</v>
      </c>
      <c r="W324" s="9" t="s">
        <v>1621</v>
      </c>
      <c r="Y324" s="10" t="s">
        <v>1622</v>
      </c>
    </row>
    <row r="325" spans="1:25" ht="72">
      <c r="A325" s="9" t="s">
        <v>1615</v>
      </c>
      <c r="B325" s="9" t="s">
        <v>70</v>
      </c>
      <c r="C325" s="9" t="s">
        <v>294</v>
      </c>
      <c r="D325" s="9" t="s">
        <v>27</v>
      </c>
      <c r="E325" s="9" t="s">
        <v>1320</v>
      </c>
      <c r="F325" s="9" t="s">
        <v>1320</v>
      </c>
      <c r="G325" s="9" t="s">
        <v>1141</v>
      </c>
      <c r="H325" s="9" t="s">
        <v>1616</v>
      </c>
      <c r="I325" s="9" t="s">
        <v>1617</v>
      </c>
      <c r="J325" s="9" t="s">
        <v>54</v>
      </c>
      <c r="K325" s="15">
        <v>12663.346052477969</v>
      </c>
      <c r="L325" s="16">
        <v>9.7283080464067879</v>
      </c>
      <c r="M325" s="9" t="s">
        <v>1618</v>
      </c>
      <c r="N325" s="9">
        <v>2022</v>
      </c>
      <c r="O325" s="9" t="s">
        <v>1619</v>
      </c>
      <c r="P325" s="9" t="s">
        <v>1619</v>
      </c>
      <c r="Q325" s="9">
        <v>2041</v>
      </c>
      <c r="R325" s="9" t="s">
        <v>32</v>
      </c>
      <c r="S325" s="17">
        <v>5.2078491311113249</v>
      </c>
      <c r="T325" s="9">
        <v>2041</v>
      </c>
      <c r="U325" s="9" t="s">
        <v>27</v>
      </c>
      <c r="V325" s="9" t="s">
        <v>1620</v>
      </c>
      <c r="W325" s="9" t="s">
        <v>1621</v>
      </c>
      <c r="Y325" s="10" t="s">
        <v>1622</v>
      </c>
    </row>
    <row r="326" spans="1:25" ht="72">
      <c r="A326" s="9" t="s">
        <v>1615</v>
      </c>
      <c r="B326" s="9" t="s">
        <v>70</v>
      </c>
      <c r="C326" s="9" t="s">
        <v>372</v>
      </c>
      <c r="D326" s="9" t="s">
        <v>27</v>
      </c>
      <c r="E326" s="9" t="s">
        <v>643</v>
      </c>
      <c r="F326" s="9" t="s">
        <v>643</v>
      </c>
      <c r="G326" s="9" t="s">
        <v>1141</v>
      </c>
      <c r="H326" s="9" t="s">
        <v>1616</v>
      </c>
      <c r="I326" s="9" t="s">
        <v>1617</v>
      </c>
      <c r="J326" s="9" t="s">
        <v>54</v>
      </c>
      <c r="K326" s="15">
        <v>22107.87684707567</v>
      </c>
      <c r="L326" s="16">
        <v>18.87167981160286</v>
      </c>
      <c r="M326" s="9" t="s">
        <v>1618</v>
      </c>
      <c r="N326" s="9">
        <v>2022</v>
      </c>
      <c r="O326" s="9" t="s">
        <v>1619</v>
      </c>
      <c r="P326" s="9" t="s">
        <v>1619</v>
      </c>
      <c r="Q326" s="9">
        <v>2041</v>
      </c>
      <c r="R326" s="9" t="s">
        <v>32</v>
      </c>
      <c r="S326" s="17">
        <v>14.569457245481953</v>
      </c>
      <c r="T326" s="9">
        <v>2041</v>
      </c>
      <c r="U326" s="9" t="s">
        <v>27</v>
      </c>
      <c r="V326" s="9" t="s">
        <v>1620</v>
      </c>
      <c r="W326" s="9" t="s">
        <v>1621</v>
      </c>
      <c r="Y326" s="10" t="s">
        <v>1622</v>
      </c>
    </row>
    <row r="327" spans="1:25" ht="72">
      <c r="A327" s="9" t="s">
        <v>1615</v>
      </c>
      <c r="B327" s="9" t="s">
        <v>70</v>
      </c>
      <c r="C327" s="9" t="s">
        <v>402</v>
      </c>
      <c r="D327" s="9" t="s">
        <v>27</v>
      </c>
      <c r="E327" s="9" t="s">
        <v>645</v>
      </c>
      <c r="F327" s="9" t="s">
        <v>645</v>
      </c>
      <c r="G327" s="9" t="s">
        <v>1141</v>
      </c>
      <c r="H327" s="9" t="s">
        <v>1616</v>
      </c>
      <c r="I327" s="9" t="s">
        <v>1617</v>
      </c>
      <c r="J327" s="9" t="s">
        <v>54</v>
      </c>
      <c r="K327" s="15">
        <v>150229.79319224332</v>
      </c>
      <c r="L327" s="16">
        <v>149.17458800261448</v>
      </c>
      <c r="M327" s="9" t="s">
        <v>1618</v>
      </c>
      <c r="N327" s="9">
        <v>2022</v>
      </c>
      <c r="O327" s="9" t="s">
        <v>1619</v>
      </c>
      <c r="P327" s="9" t="s">
        <v>1619</v>
      </c>
      <c r="Q327" s="9">
        <v>2041</v>
      </c>
      <c r="R327" s="9" t="s">
        <v>32</v>
      </c>
      <c r="S327" s="17">
        <v>66.36642518220718</v>
      </c>
      <c r="T327" s="9">
        <v>2041</v>
      </c>
      <c r="U327" s="9" t="s">
        <v>27</v>
      </c>
      <c r="V327" s="9" t="s">
        <v>1620</v>
      </c>
      <c r="W327" s="9" t="s">
        <v>1621</v>
      </c>
      <c r="Y327" s="10" t="s">
        <v>1622</v>
      </c>
    </row>
    <row r="328" spans="1:25" ht="72">
      <c r="A328" s="9" t="s">
        <v>1615</v>
      </c>
      <c r="B328" s="9" t="s">
        <v>70</v>
      </c>
      <c r="C328" s="9" t="s">
        <v>316</v>
      </c>
      <c r="D328" s="9" t="s">
        <v>27</v>
      </c>
      <c r="E328" s="9" t="s">
        <v>1321</v>
      </c>
      <c r="F328" s="9" t="s">
        <v>1321</v>
      </c>
      <c r="G328" s="9" t="s">
        <v>1141</v>
      </c>
      <c r="H328" s="9" t="s">
        <v>1616</v>
      </c>
      <c r="I328" s="9" t="s">
        <v>1617</v>
      </c>
      <c r="J328" s="9" t="s">
        <v>54</v>
      </c>
      <c r="K328" s="15">
        <v>16431.26589776059</v>
      </c>
      <c r="L328" s="16">
        <v>14.482385660289843</v>
      </c>
      <c r="M328" s="9" t="s">
        <v>1618</v>
      </c>
      <c r="N328" s="9">
        <v>2022</v>
      </c>
      <c r="O328" s="9" t="s">
        <v>1619</v>
      </c>
      <c r="P328" s="9" t="s">
        <v>1619</v>
      </c>
      <c r="Q328" s="9">
        <v>2041</v>
      </c>
      <c r="R328" s="9" t="s">
        <v>32</v>
      </c>
      <c r="S328" s="17">
        <v>4.962892645593274</v>
      </c>
      <c r="T328" s="9">
        <v>2041</v>
      </c>
      <c r="U328" s="9" t="s">
        <v>27</v>
      </c>
      <c r="V328" s="9" t="s">
        <v>1620</v>
      </c>
      <c r="W328" s="9" t="s">
        <v>1621</v>
      </c>
      <c r="Y328" s="10" t="s">
        <v>1622</v>
      </c>
    </row>
    <row r="329" spans="1:25" ht="72">
      <c r="A329" s="9" t="s">
        <v>1615</v>
      </c>
      <c r="B329" s="9" t="s">
        <v>70</v>
      </c>
      <c r="C329" s="9" t="s">
        <v>284</v>
      </c>
      <c r="D329" s="9" t="s">
        <v>27</v>
      </c>
      <c r="E329" s="9" t="s">
        <v>1322</v>
      </c>
      <c r="F329" s="9" t="s">
        <v>1322</v>
      </c>
      <c r="G329" s="9" t="s">
        <v>1141</v>
      </c>
      <c r="H329" s="9" t="s">
        <v>1616</v>
      </c>
      <c r="I329" s="9" t="s">
        <v>1617</v>
      </c>
      <c r="J329" s="9" t="s">
        <v>54</v>
      </c>
      <c r="K329" s="15">
        <v>23361.408688818243</v>
      </c>
      <c r="L329" s="16">
        <v>23.866869811819967</v>
      </c>
      <c r="M329" s="9" t="s">
        <v>1618</v>
      </c>
      <c r="N329" s="9">
        <v>2022</v>
      </c>
      <c r="O329" s="9" t="s">
        <v>1619</v>
      </c>
      <c r="P329" s="9" t="s">
        <v>1619</v>
      </c>
      <c r="Q329" s="9">
        <v>2041</v>
      </c>
      <c r="R329" s="9" t="s">
        <v>32</v>
      </c>
      <c r="S329" s="17">
        <v>10.632653614592179</v>
      </c>
      <c r="T329" s="9">
        <v>2041</v>
      </c>
      <c r="U329" s="9" t="s">
        <v>27</v>
      </c>
      <c r="V329" s="9" t="s">
        <v>1620</v>
      </c>
      <c r="W329" s="9" t="s">
        <v>1621</v>
      </c>
      <c r="Y329" s="10" t="s">
        <v>1622</v>
      </c>
    </row>
    <row r="330" spans="1:25" ht="72">
      <c r="A330" s="9" t="s">
        <v>1615</v>
      </c>
      <c r="B330" s="9" t="s">
        <v>70</v>
      </c>
      <c r="C330" s="9" t="s">
        <v>316</v>
      </c>
      <c r="D330" s="9" t="s">
        <v>27</v>
      </c>
      <c r="E330" s="9" t="s">
        <v>1323</v>
      </c>
      <c r="F330" s="9" t="s">
        <v>1323</v>
      </c>
      <c r="G330" s="9" t="s">
        <v>1141</v>
      </c>
      <c r="H330" s="9" t="s">
        <v>1616</v>
      </c>
      <c r="I330" s="9" t="s">
        <v>1617</v>
      </c>
      <c r="J330" s="9" t="s">
        <v>54</v>
      </c>
      <c r="K330" s="15">
        <v>29125.515512696718</v>
      </c>
      <c r="L330" s="16">
        <v>24.275057482361191</v>
      </c>
      <c r="M330" s="9" t="s">
        <v>1618</v>
      </c>
      <c r="N330" s="9">
        <v>2022</v>
      </c>
      <c r="O330" s="9" t="s">
        <v>1619</v>
      </c>
      <c r="P330" s="9" t="s">
        <v>1619</v>
      </c>
      <c r="Q330" s="9">
        <v>2041</v>
      </c>
      <c r="R330" s="9" t="s">
        <v>32</v>
      </c>
      <c r="S330" s="17">
        <v>15.40247200235102</v>
      </c>
      <c r="T330" s="9">
        <v>2041</v>
      </c>
      <c r="U330" s="9" t="s">
        <v>27</v>
      </c>
      <c r="V330" s="9" t="s">
        <v>1620</v>
      </c>
      <c r="W330" s="9" t="s">
        <v>1621</v>
      </c>
      <c r="Y330" s="10" t="s">
        <v>1622</v>
      </c>
    </row>
    <row r="331" spans="1:25" ht="72">
      <c r="A331" s="9" t="s">
        <v>1615</v>
      </c>
      <c r="B331" s="9" t="s">
        <v>70</v>
      </c>
      <c r="C331" s="9" t="s">
        <v>330</v>
      </c>
      <c r="D331" s="9" t="s">
        <v>27</v>
      </c>
      <c r="E331" s="9" t="s">
        <v>1324</v>
      </c>
      <c r="F331" s="9" t="s">
        <v>1324</v>
      </c>
      <c r="G331" s="9" t="s">
        <v>1141</v>
      </c>
      <c r="H331" s="9" t="s">
        <v>1616</v>
      </c>
      <c r="I331" s="9" t="s">
        <v>1617</v>
      </c>
      <c r="J331" s="9" t="s">
        <v>54</v>
      </c>
      <c r="K331" s="15">
        <v>12039.543385326608</v>
      </c>
      <c r="L331" s="16">
        <v>10.556228749867699</v>
      </c>
      <c r="M331" s="9" t="s">
        <v>1618</v>
      </c>
      <c r="N331" s="9">
        <v>2022</v>
      </c>
      <c r="O331" s="9" t="s">
        <v>1619</v>
      </c>
      <c r="P331" s="9" t="s">
        <v>1619</v>
      </c>
      <c r="Q331" s="9">
        <v>2041</v>
      </c>
      <c r="R331" s="9" t="s">
        <v>32</v>
      </c>
      <c r="S331" s="17">
        <v>4.1468274598748085</v>
      </c>
      <c r="T331" s="9">
        <v>2041</v>
      </c>
      <c r="U331" s="9" t="s">
        <v>27</v>
      </c>
      <c r="V331" s="9" t="s">
        <v>1620</v>
      </c>
      <c r="W331" s="9" t="s">
        <v>1621</v>
      </c>
      <c r="Y331" s="10" t="s">
        <v>1622</v>
      </c>
    </row>
    <row r="332" spans="1:25" ht="72">
      <c r="A332" s="9" t="s">
        <v>1615</v>
      </c>
      <c r="B332" s="9" t="s">
        <v>70</v>
      </c>
      <c r="C332" s="9" t="s">
        <v>355</v>
      </c>
      <c r="D332" s="9" t="s">
        <v>27</v>
      </c>
      <c r="E332" s="9" t="s">
        <v>1325</v>
      </c>
      <c r="F332" s="9" t="s">
        <v>1325</v>
      </c>
      <c r="G332" s="9" t="s">
        <v>1141</v>
      </c>
      <c r="H332" s="9" t="s">
        <v>1616</v>
      </c>
      <c r="I332" s="9" t="s">
        <v>1617</v>
      </c>
      <c r="J332" s="9" t="s">
        <v>54</v>
      </c>
      <c r="K332" s="15">
        <v>18931.294137252742</v>
      </c>
      <c r="L332" s="16">
        <v>14.282475390432353</v>
      </c>
      <c r="M332" s="9" t="s">
        <v>1618</v>
      </c>
      <c r="N332" s="9">
        <v>2022</v>
      </c>
      <c r="O332" s="9" t="s">
        <v>1619</v>
      </c>
      <c r="P332" s="9" t="s">
        <v>1619</v>
      </c>
      <c r="Q332" s="9">
        <v>2041</v>
      </c>
      <c r="R332" s="9" t="s">
        <v>32</v>
      </c>
      <c r="S332" s="17">
        <v>11.371827393829379</v>
      </c>
      <c r="T332" s="9">
        <v>2041</v>
      </c>
      <c r="U332" s="9" t="s">
        <v>27</v>
      </c>
      <c r="V332" s="9" t="s">
        <v>1620</v>
      </c>
      <c r="W332" s="9" t="s">
        <v>1621</v>
      </c>
      <c r="Y332" s="10" t="s">
        <v>1622</v>
      </c>
    </row>
    <row r="333" spans="1:25" ht="72">
      <c r="A333" s="9" t="s">
        <v>1615</v>
      </c>
      <c r="B333" s="9" t="s">
        <v>70</v>
      </c>
      <c r="C333" s="9" t="s">
        <v>468</v>
      </c>
      <c r="D333" s="9" t="s">
        <v>27</v>
      </c>
      <c r="E333" s="9" t="s">
        <v>1326</v>
      </c>
      <c r="F333" s="9" t="s">
        <v>1326</v>
      </c>
      <c r="G333" s="9" t="s">
        <v>1141</v>
      </c>
      <c r="H333" s="9" t="s">
        <v>1616</v>
      </c>
      <c r="I333" s="9" t="s">
        <v>1617</v>
      </c>
      <c r="J333" s="9" t="s">
        <v>54</v>
      </c>
      <c r="K333" s="15">
        <v>30718.950618369949</v>
      </c>
      <c r="L333" s="16">
        <v>22.092419825904887</v>
      </c>
      <c r="M333" s="9" t="s">
        <v>1618</v>
      </c>
      <c r="N333" s="9">
        <v>2022</v>
      </c>
      <c r="O333" s="9" t="s">
        <v>1619</v>
      </c>
      <c r="P333" s="9" t="s">
        <v>1619</v>
      </c>
      <c r="Q333" s="9">
        <v>2041</v>
      </c>
      <c r="R333" s="9" t="s">
        <v>32</v>
      </c>
      <c r="S333" s="17">
        <v>12.874965065235097</v>
      </c>
      <c r="T333" s="9">
        <v>2041</v>
      </c>
      <c r="U333" s="9" t="s">
        <v>27</v>
      </c>
      <c r="V333" s="9" t="s">
        <v>1620</v>
      </c>
      <c r="W333" s="9" t="s">
        <v>1621</v>
      </c>
      <c r="Y333" s="10" t="s">
        <v>1622</v>
      </c>
    </row>
    <row r="334" spans="1:25" ht="72">
      <c r="A334" s="9" t="s">
        <v>1615</v>
      </c>
      <c r="B334" s="9" t="s">
        <v>70</v>
      </c>
      <c r="C334" s="9" t="s">
        <v>234</v>
      </c>
      <c r="D334" s="9" t="s">
        <v>27</v>
      </c>
      <c r="E334" s="9" t="s">
        <v>1327</v>
      </c>
      <c r="F334" s="9" t="s">
        <v>1327</v>
      </c>
      <c r="G334" s="9" t="s">
        <v>1141</v>
      </c>
      <c r="H334" s="9" t="s">
        <v>1616</v>
      </c>
      <c r="I334" s="9" t="s">
        <v>1617</v>
      </c>
      <c r="J334" s="9" t="s">
        <v>54</v>
      </c>
      <c r="K334" s="15">
        <v>15240.102302304284</v>
      </c>
      <c r="L334" s="16">
        <v>11.29540582172022</v>
      </c>
      <c r="M334" s="9" t="s">
        <v>1618</v>
      </c>
      <c r="N334" s="9">
        <v>2022</v>
      </c>
      <c r="O334" s="9" t="s">
        <v>1619</v>
      </c>
      <c r="P334" s="9" t="s">
        <v>1619</v>
      </c>
      <c r="Q334" s="9">
        <v>2041</v>
      </c>
      <c r="R334" s="9" t="s">
        <v>32</v>
      </c>
      <c r="S334" s="17">
        <v>6.6140452683813926</v>
      </c>
      <c r="T334" s="9">
        <v>2041</v>
      </c>
      <c r="U334" s="9" t="s">
        <v>27</v>
      </c>
      <c r="V334" s="9" t="s">
        <v>1620</v>
      </c>
      <c r="W334" s="9" t="s">
        <v>1621</v>
      </c>
      <c r="Y334" s="10" t="s">
        <v>1622</v>
      </c>
    </row>
    <row r="335" spans="1:25" ht="72">
      <c r="A335" s="9" t="s">
        <v>1615</v>
      </c>
      <c r="B335" s="9" t="s">
        <v>70</v>
      </c>
      <c r="C335" s="9" t="s">
        <v>112</v>
      </c>
      <c r="D335" s="9" t="s">
        <v>27</v>
      </c>
      <c r="E335" s="9" t="s">
        <v>1328</v>
      </c>
      <c r="F335" s="9" t="s">
        <v>1328</v>
      </c>
      <c r="G335" s="9" t="s">
        <v>1141</v>
      </c>
      <c r="H335" s="9" t="s">
        <v>1616</v>
      </c>
      <c r="I335" s="9" t="s">
        <v>1617</v>
      </c>
      <c r="J335" s="9" t="s">
        <v>54</v>
      </c>
      <c r="K335" s="15">
        <v>56757.50361575812</v>
      </c>
      <c r="L335" s="16">
        <v>49.239518082046999</v>
      </c>
      <c r="M335" s="9" t="s">
        <v>1618</v>
      </c>
      <c r="N335" s="9">
        <v>2022</v>
      </c>
      <c r="O335" s="9" t="s">
        <v>1619</v>
      </c>
      <c r="P335" s="9" t="s">
        <v>1619</v>
      </c>
      <c r="Q335" s="9">
        <v>2041</v>
      </c>
      <c r="R335" s="9" t="s">
        <v>32</v>
      </c>
      <c r="S335" s="17">
        <v>17.2813443828095</v>
      </c>
      <c r="T335" s="9">
        <v>2041</v>
      </c>
      <c r="U335" s="9" t="s">
        <v>27</v>
      </c>
      <c r="V335" s="9" t="s">
        <v>1620</v>
      </c>
      <c r="W335" s="9" t="s">
        <v>1621</v>
      </c>
      <c r="Y335" s="10" t="s">
        <v>1622</v>
      </c>
    </row>
    <row r="336" spans="1:25" ht="72">
      <c r="A336" s="9" t="s">
        <v>1615</v>
      </c>
      <c r="B336" s="9" t="s">
        <v>70</v>
      </c>
      <c r="C336" s="9" t="s">
        <v>43</v>
      </c>
      <c r="D336" s="9" t="s">
        <v>27</v>
      </c>
      <c r="E336" s="9" t="s">
        <v>274</v>
      </c>
      <c r="F336" s="9" t="s">
        <v>274</v>
      </c>
      <c r="G336" s="9" t="s">
        <v>1141</v>
      </c>
      <c r="H336" s="9" t="s">
        <v>1616</v>
      </c>
      <c r="I336" s="9" t="s">
        <v>1617</v>
      </c>
      <c r="J336" s="9" t="s">
        <v>54</v>
      </c>
      <c r="K336" s="15">
        <v>20524.698746322803</v>
      </c>
      <c r="L336" s="16">
        <v>13.64158576193012</v>
      </c>
      <c r="M336" s="9" t="s">
        <v>1618</v>
      </c>
      <c r="N336" s="9">
        <v>2022</v>
      </c>
      <c r="O336" s="9" t="s">
        <v>1619</v>
      </c>
      <c r="P336" s="9" t="s">
        <v>1619</v>
      </c>
      <c r="Q336" s="9">
        <v>2041</v>
      </c>
      <c r="R336" s="9" t="s">
        <v>32</v>
      </c>
      <c r="S336" s="17">
        <v>11.772270371232482</v>
      </c>
      <c r="T336" s="9">
        <v>2041</v>
      </c>
      <c r="U336" s="9" t="s">
        <v>27</v>
      </c>
      <c r="V336" s="9" t="s">
        <v>1620</v>
      </c>
      <c r="W336" s="9" t="s">
        <v>1621</v>
      </c>
      <c r="Y336" s="10" t="s">
        <v>1622</v>
      </c>
    </row>
    <row r="337" spans="1:25" ht="72">
      <c r="A337" s="9" t="s">
        <v>1615</v>
      </c>
      <c r="B337" s="9" t="s">
        <v>70</v>
      </c>
      <c r="C337" s="9" t="s">
        <v>266</v>
      </c>
      <c r="D337" s="9" t="s">
        <v>27</v>
      </c>
      <c r="E337" s="9" t="s">
        <v>647</v>
      </c>
      <c r="F337" s="9" t="s">
        <v>647</v>
      </c>
      <c r="G337" s="9" t="s">
        <v>1141</v>
      </c>
      <c r="H337" s="9" t="s">
        <v>1616</v>
      </c>
      <c r="I337" s="9" t="s">
        <v>1617</v>
      </c>
      <c r="J337" s="9" t="s">
        <v>54</v>
      </c>
      <c r="K337" s="15">
        <v>16979.310797128492</v>
      </c>
      <c r="L337" s="16">
        <v>10.872590791251536</v>
      </c>
      <c r="M337" s="9" t="s">
        <v>1618</v>
      </c>
      <c r="N337" s="9">
        <v>2022</v>
      </c>
      <c r="O337" s="9" t="s">
        <v>1619</v>
      </c>
      <c r="P337" s="9" t="s">
        <v>1619</v>
      </c>
      <c r="Q337" s="9">
        <v>2041</v>
      </c>
      <c r="R337" s="9" t="s">
        <v>32</v>
      </c>
      <c r="S337" s="17">
        <v>8.2650334663642315</v>
      </c>
      <c r="T337" s="9">
        <v>2041</v>
      </c>
      <c r="U337" s="9" t="s">
        <v>27</v>
      </c>
      <c r="V337" s="9" t="s">
        <v>1620</v>
      </c>
      <c r="W337" s="9" t="s">
        <v>1621</v>
      </c>
      <c r="Y337" s="10" t="s">
        <v>1622</v>
      </c>
    </row>
    <row r="338" spans="1:25" ht="72">
      <c r="A338" s="9" t="s">
        <v>1615</v>
      </c>
      <c r="B338" s="9" t="s">
        <v>70</v>
      </c>
      <c r="C338" s="9" t="s">
        <v>383</v>
      </c>
      <c r="D338" s="9" t="s">
        <v>27</v>
      </c>
      <c r="E338" s="9" t="s">
        <v>1329</v>
      </c>
      <c r="F338" s="9" t="s">
        <v>1329</v>
      </c>
      <c r="G338" s="9" t="s">
        <v>1141</v>
      </c>
      <c r="H338" s="9" t="s">
        <v>1616</v>
      </c>
      <c r="I338" s="9" t="s">
        <v>1617</v>
      </c>
      <c r="J338" s="9" t="s">
        <v>54</v>
      </c>
      <c r="K338" s="15">
        <v>38462.593800485323</v>
      </c>
      <c r="L338" s="16">
        <v>30.912299017863916</v>
      </c>
      <c r="M338" s="9" t="s">
        <v>1618</v>
      </c>
      <c r="N338" s="9">
        <v>2022</v>
      </c>
      <c r="O338" s="9" t="s">
        <v>1619</v>
      </c>
      <c r="P338" s="9" t="s">
        <v>1619</v>
      </c>
      <c r="Q338" s="9">
        <v>2041</v>
      </c>
      <c r="R338" s="9" t="s">
        <v>32</v>
      </c>
      <c r="S338" s="17">
        <v>14.943033691101018</v>
      </c>
      <c r="T338" s="9">
        <v>2041</v>
      </c>
      <c r="U338" s="9" t="s">
        <v>27</v>
      </c>
      <c r="V338" s="9" t="s">
        <v>1620</v>
      </c>
      <c r="W338" s="9" t="s">
        <v>1621</v>
      </c>
      <c r="Y338" s="10" t="s">
        <v>1622</v>
      </c>
    </row>
    <row r="339" spans="1:25" ht="72">
      <c r="A339" s="9" t="s">
        <v>1615</v>
      </c>
      <c r="B339" s="9" t="s">
        <v>70</v>
      </c>
      <c r="C339" s="9" t="s">
        <v>247</v>
      </c>
      <c r="D339" s="9" t="s">
        <v>27</v>
      </c>
      <c r="E339" s="9" t="s">
        <v>1330</v>
      </c>
      <c r="F339" s="9" t="s">
        <v>1330</v>
      </c>
      <c r="G339" s="9" t="s">
        <v>1141</v>
      </c>
      <c r="H339" s="9" t="s">
        <v>1616</v>
      </c>
      <c r="I339" s="9" t="s">
        <v>1617</v>
      </c>
      <c r="J339" s="9" t="s">
        <v>54</v>
      </c>
      <c r="K339" s="15">
        <v>758685.67604940804</v>
      </c>
      <c r="L339" s="16">
        <v>649.20007777112505</v>
      </c>
      <c r="M339" s="9" t="s">
        <v>1618</v>
      </c>
      <c r="N339" s="9">
        <v>2022</v>
      </c>
      <c r="O339" s="9" t="s">
        <v>1619</v>
      </c>
      <c r="P339" s="9" t="s">
        <v>1619</v>
      </c>
      <c r="Q339" s="9">
        <v>2041</v>
      </c>
      <c r="R339" s="9" t="s">
        <v>32</v>
      </c>
      <c r="S339" s="17">
        <v>403.59692340010446</v>
      </c>
      <c r="T339" s="9">
        <v>2041</v>
      </c>
      <c r="U339" s="9" t="s">
        <v>27</v>
      </c>
      <c r="V339" s="9" t="s">
        <v>1620</v>
      </c>
      <c r="W339" s="9" t="s">
        <v>1621</v>
      </c>
      <c r="Y339" s="10" t="s">
        <v>1622</v>
      </c>
    </row>
    <row r="340" spans="1:25" ht="72">
      <c r="A340" s="9" t="s">
        <v>1615</v>
      </c>
      <c r="B340" s="9" t="s">
        <v>70</v>
      </c>
      <c r="C340" s="9" t="s">
        <v>402</v>
      </c>
      <c r="D340" s="9" t="s">
        <v>27</v>
      </c>
      <c r="E340" s="9" t="s">
        <v>1331</v>
      </c>
      <c r="F340" s="9" t="s">
        <v>1331</v>
      </c>
      <c r="G340" s="9" t="s">
        <v>1141</v>
      </c>
      <c r="H340" s="9" t="s">
        <v>1616</v>
      </c>
      <c r="I340" s="9" t="s">
        <v>1617</v>
      </c>
      <c r="J340" s="9" t="s">
        <v>54</v>
      </c>
      <c r="K340" s="15">
        <v>9028.3327147773452</v>
      </c>
      <c r="L340" s="16">
        <v>8.4429038100588141</v>
      </c>
      <c r="M340" s="9" t="s">
        <v>1618</v>
      </c>
      <c r="N340" s="9">
        <v>2022</v>
      </c>
      <c r="O340" s="9" t="s">
        <v>1619</v>
      </c>
      <c r="P340" s="9" t="s">
        <v>1619</v>
      </c>
      <c r="Q340" s="9">
        <v>2041</v>
      </c>
      <c r="R340" s="9" t="s">
        <v>32</v>
      </c>
      <c r="S340" s="17">
        <v>3.8470072666174535</v>
      </c>
      <c r="T340" s="9">
        <v>2041</v>
      </c>
      <c r="U340" s="9" t="s">
        <v>27</v>
      </c>
      <c r="V340" s="9" t="s">
        <v>1620</v>
      </c>
      <c r="W340" s="9" t="s">
        <v>1621</v>
      </c>
      <c r="Y340" s="10" t="s">
        <v>1622</v>
      </c>
    </row>
    <row r="341" spans="1:25" ht="72">
      <c r="A341" s="9" t="s">
        <v>1615</v>
      </c>
      <c r="B341" s="9" t="s">
        <v>70</v>
      </c>
      <c r="C341" s="9" t="s">
        <v>234</v>
      </c>
      <c r="D341" s="9" t="s">
        <v>27</v>
      </c>
      <c r="E341" s="9" t="s">
        <v>1332</v>
      </c>
      <c r="F341" s="9" t="s">
        <v>1332</v>
      </c>
      <c r="G341" s="9" t="s">
        <v>1141</v>
      </c>
      <c r="H341" s="9" t="s">
        <v>1616</v>
      </c>
      <c r="I341" s="9" t="s">
        <v>1617</v>
      </c>
      <c r="J341" s="9" t="s">
        <v>54</v>
      </c>
      <c r="K341" s="15">
        <v>8132.9345777573981</v>
      </c>
      <c r="L341" s="16">
        <v>17.196580087146547</v>
      </c>
      <c r="M341" s="9" t="s">
        <v>1618</v>
      </c>
      <c r="N341" s="9">
        <v>2022</v>
      </c>
      <c r="O341" s="9" t="s">
        <v>1619</v>
      </c>
      <c r="P341" s="9" t="s">
        <v>1619</v>
      </c>
      <c r="Q341" s="9">
        <v>2041</v>
      </c>
      <c r="R341" s="9" t="s">
        <v>32</v>
      </c>
      <c r="S341" s="17">
        <v>2.5667457555795874</v>
      </c>
      <c r="T341" s="9">
        <v>2041</v>
      </c>
      <c r="U341" s="9" t="s">
        <v>27</v>
      </c>
      <c r="V341" s="9" t="s">
        <v>1620</v>
      </c>
      <c r="W341" s="9" t="s">
        <v>1621</v>
      </c>
      <c r="Y341" s="10" t="s">
        <v>1622</v>
      </c>
    </row>
    <row r="342" spans="1:25" ht="72">
      <c r="A342" s="9" t="s">
        <v>1615</v>
      </c>
      <c r="B342" s="9" t="s">
        <v>70</v>
      </c>
      <c r="C342" s="9" t="s">
        <v>43</v>
      </c>
      <c r="D342" s="9" t="s">
        <v>27</v>
      </c>
      <c r="E342" s="9" t="s">
        <v>649</v>
      </c>
      <c r="F342" s="9" t="s">
        <v>649</v>
      </c>
      <c r="G342" s="9" t="s">
        <v>1141</v>
      </c>
      <c r="H342" s="9" t="s">
        <v>1616</v>
      </c>
      <c r="I342" s="9" t="s">
        <v>1617</v>
      </c>
      <c r="J342" s="9" t="s">
        <v>54</v>
      </c>
      <c r="K342" s="15">
        <v>36653.731968131382</v>
      </c>
      <c r="L342" s="16">
        <v>24.256983942940273</v>
      </c>
      <c r="M342" s="9" t="s">
        <v>1618</v>
      </c>
      <c r="N342" s="9">
        <v>2022</v>
      </c>
      <c r="O342" s="9" t="s">
        <v>1619</v>
      </c>
      <c r="P342" s="9" t="s">
        <v>1619</v>
      </c>
      <c r="Q342" s="9">
        <v>2041</v>
      </c>
      <c r="R342" s="9" t="s">
        <v>32</v>
      </c>
      <c r="S342" s="17">
        <v>22.104877714781452</v>
      </c>
      <c r="T342" s="9">
        <v>2041</v>
      </c>
      <c r="U342" s="9" t="s">
        <v>27</v>
      </c>
      <c r="V342" s="9" t="s">
        <v>1620</v>
      </c>
      <c r="W342" s="9" t="s">
        <v>1621</v>
      </c>
      <c r="Y342" s="10" t="s">
        <v>1622</v>
      </c>
    </row>
    <row r="343" spans="1:25" ht="72">
      <c r="A343" s="9" t="s">
        <v>1615</v>
      </c>
      <c r="B343" s="9" t="s">
        <v>70</v>
      </c>
      <c r="C343" s="9" t="s">
        <v>247</v>
      </c>
      <c r="D343" s="9" t="s">
        <v>27</v>
      </c>
      <c r="E343" s="9" t="s">
        <v>1333</v>
      </c>
      <c r="F343" s="9" t="s">
        <v>1333</v>
      </c>
      <c r="G343" s="9" t="s">
        <v>1141</v>
      </c>
      <c r="H343" s="9" t="s">
        <v>1616</v>
      </c>
      <c r="I343" s="9" t="s">
        <v>1617</v>
      </c>
      <c r="J343" s="9" t="s">
        <v>54</v>
      </c>
      <c r="K343" s="15">
        <v>172226.61525739645</v>
      </c>
      <c r="L343" s="16">
        <v>210.13084517495807</v>
      </c>
      <c r="M343" s="9" t="s">
        <v>1618</v>
      </c>
      <c r="N343" s="9">
        <v>2022</v>
      </c>
      <c r="O343" s="9" t="s">
        <v>1619</v>
      </c>
      <c r="P343" s="9" t="s">
        <v>1619</v>
      </c>
      <c r="Q343" s="9">
        <v>2041</v>
      </c>
      <c r="R343" s="9" t="s">
        <v>32</v>
      </c>
      <c r="S343" s="17">
        <v>88.707624831023779</v>
      </c>
      <c r="T343" s="9">
        <v>2041</v>
      </c>
      <c r="U343" s="9" t="s">
        <v>27</v>
      </c>
      <c r="V343" s="9" t="s">
        <v>1620</v>
      </c>
      <c r="W343" s="9" t="s">
        <v>1621</v>
      </c>
      <c r="Y343" s="10" t="s">
        <v>1622</v>
      </c>
    </row>
    <row r="344" spans="1:25" ht="72">
      <c r="A344" s="9" t="s">
        <v>1615</v>
      </c>
      <c r="B344" s="9" t="s">
        <v>70</v>
      </c>
      <c r="C344" s="9" t="s">
        <v>273</v>
      </c>
      <c r="D344" s="9" t="s">
        <v>27</v>
      </c>
      <c r="E344" s="9" t="s">
        <v>651</v>
      </c>
      <c r="F344" s="9" t="s">
        <v>651</v>
      </c>
      <c r="G344" s="9" t="s">
        <v>1141</v>
      </c>
      <c r="H344" s="9" t="s">
        <v>1616</v>
      </c>
      <c r="I344" s="9" t="s">
        <v>1617</v>
      </c>
      <c r="J344" s="9" t="s">
        <v>54</v>
      </c>
      <c r="K344" s="15">
        <v>33581.96619573432</v>
      </c>
      <c r="L344" s="16">
        <v>25.40010761402894</v>
      </c>
      <c r="M344" s="9" t="s">
        <v>1618</v>
      </c>
      <c r="N344" s="9">
        <v>2022</v>
      </c>
      <c r="O344" s="9" t="s">
        <v>1619</v>
      </c>
      <c r="P344" s="9" t="s">
        <v>1619</v>
      </c>
      <c r="Q344" s="9">
        <v>2041</v>
      </c>
      <c r="R344" s="9" t="s">
        <v>32</v>
      </c>
      <c r="S344" s="17">
        <v>19.562872635739172</v>
      </c>
      <c r="T344" s="9">
        <v>2041</v>
      </c>
      <c r="U344" s="9" t="s">
        <v>27</v>
      </c>
      <c r="V344" s="9" t="s">
        <v>1620</v>
      </c>
      <c r="W344" s="9" t="s">
        <v>1621</v>
      </c>
      <c r="Y344" s="10" t="s">
        <v>1622</v>
      </c>
    </row>
    <row r="345" spans="1:25" ht="72">
      <c r="A345" s="9" t="s">
        <v>1615</v>
      </c>
      <c r="B345" s="9" t="s">
        <v>70</v>
      </c>
      <c r="C345" s="9" t="s">
        <v>229</v>
      </c>
      <c r="D345" s="9" t="s">
        <v>27</v>
      </c>
      <c r="E345" s="9" t="s">
        <v>653</v>
      </c>
      <c r="F345" s="9" t="s">
        <v>653</v>
      </c>
      <c r="G345" s="9" t="s">
        <v>1141</v>
      </c>
      <c r="H345" s="9" t="s">
        <v>1616</v>
      </c>
      <c r="I345" s="9" t="s">
        <v>1617</v>
      </c>
      <c r="J345" s="9" t="s">
        <v>54</v>
      </c>
      <c r="K345" s="15">
        <v>21541.595397701323</v>
      </c>
      <c r="L345" s="16">
        <v>34.972383650001333</v>
      </c>
      <c r="M345" s="9" t="s">
        <v>1618</v>
      </c>
      <c r="N345" s="9">
        <v>2022</v>
      </c>
      <c r="O345" s="9" t="s">
        <v>1619</v>
      </c>
      <c r="P345" s="9" t="s">
        <v>1619</v>
      </c>
      <c r="Q345" s="9">
        <v>2041</v>
      </c>
      <c r="R345" s="9" t="s">
        <v>32</v>
      </c>
      <c r="S345" s="17">
        <v>6.1596874944353841</v>
      </c>
      <c r="T345" s="9">
        <v>2041</v>
      </c>
      <c r="U345" s="9" t="s">
        <v>27</v>
      </c>
      <c r="V345" s="9" t="s">
        <v>1620</v>
      </c>
      <c r="W345" s="9" t="s">
        <v>1621</v>
      </c>
      <c r="Y345" s="10" t="s">
        <v>1622</v>
      </c>
    </row>
    <row r="346" spans="1:25" ht="72">
      <c r="A346" s="9" t="s">
        <v>1615</v>
      </c>
      <c r="B346" s="9" t="s">
        <v>70</v>
      </c>
      <c r="C346" s="9" t="s">
        <v>234</v>
      </c>
      <c r="D346" s="9" t="s">
        <v>27</v>
      </c>
      <c r="E346" s="9" t="s">
        <v>320</v>
      </c>
      <c r="F346" s="9" t="s">
        <v>320</v>
      </c>
      <c r="G346" s="9" t="s">
        <v>1141</v>
      </c>
      <c r="H346" s="9" t="s">
        <v>1616</v>
      </c>
      <c r="I346" s="9" t="s">
        <v>1617</v>
      </c>
      <c r="J346" s="9" t="s">
        <v>54</v>
      </c>
      <c r="K346" s="15">
        <v>21203.4024840698</v>
      </c>
      <c r="L346" s="16">
        <v>16.82236688085003</v>
      </c>
      <c r="M346" s="9" t="s">
        <v>1618</v>
      </c>
      <c r="N346" s="9">
        <v>2022</v>
      </c>
      <c r="O346" s="9" t="s">
        <v>1619</v>
      </c>
      <c r="P346" s="9" t="s">
        <v>1619</v>
      </c>
      <c r="Q346" s="9">
        <v>2041</v>
      </c>
      <c r="R346" s="9" t="s">
        <v>32</v>
      </c>
      <c r="S346" s="17">
        <v>8.4392786779640119</v>
      </c>
      <c r="T346" s="9">
        <v>2041</v>
      </c>
      <c r="U346" s="9" t="s">
        <v>27</v>
      </c>
      <c r="V346" s="9" t="s">
        <v>1620</v>
      </c>
      <c r="W346" s="9" t="s">
        <v>1621</v>
      </c>
      <c r="Y346" s="10" t="s">
        <v>1622</v>
      </c>
    </row>
    <row r="347" spans="1:25" ht="72">
      <c r="A347" s="9" t="s">
        <v>1615</v>
      </c>
      <c r="B347" s="9" t="s">
        <v>70</v>
      </c>
      <c r="C347" s="9" t="s">
        <v>270</v>
      </c>
      <c r="D347" s="9" t="s">
        <v>27</v>
      </c>
      <c r="E347" s="9" t="s">
        <v>1334</v>
      </c>
      <c r="F347" s="9" t="s">
        <v>1334</v>
      </c>
      <c r="G347" s="9" t="s">
        <v>1141</v>
      </c>
      <c r="H347" s="9" t="s">
        <v>1616</v>
      </c>
      <c r="I347" s="9" t="s">
        <v>1617</v>
      </c>
      <c r="J347" s="9" t="s">
        <v>54</v>
      </c>
      <c r="K347" s="15">
        <v>39908.087966835825</v>
      </c>
      <c r="L347" s="16">
        <v>32.138793220800416</v>
      </c>
      <c r="M347" s="9" t="s">
        <v>1618</v>
      </c>
      <c r="N347" s="9">
        <v>2022</v>
      </c>
      <c r="O347" s="9" t="s">
        <v>1619</v>
      </c>
      <c r="P347" s="9" t="s">
        <v>1619</v>
      </c>
      <c r="Q347" s="9">
        <v>2041</v>
      </c>
      <c r="R347" s="9" t="s">
        <v>32</v>
      </c>
      <c r="S347" s="17">
        <v>18.242276210898691</v>
      </c>
      <c r="T347" s="9">
        <v>2041</v>
      </c>
      <c r="U347" s="9" t="s">
        <v>27</v>
      </c>
      <c r="V347" s="9" t="s">
        <v>1620</v>
      </c>
      <c r="W347" s="9" t="s">
        <v>1621</v>
      </c>
      <c r="Y347" s="10" t="s">
        <v>1622</v>
      </c>
    </row>
    <row r="348" spans="1:25" ht="72">
      <c r="A348" s="9" t="s">
        <v>1615</v>
      </c>
      <c r="B348" s="9" t="s">
        <v>70</v>
      </c>
      <c r="C348" s="9" t="s">
        <v>468</v>
      </c>
      <c r="D348" s="9" t="s">
        <v>27</v>
      </c>
      <c r="E348" s="9" t="s">
        <v>1011</v>
      </c>
      <c r="F348" s="9" t="s">
        <v>1011</v>
      </c>
      <c r="G348" s="9" t="s">
        <v>1141</v>
      </c>
      <c r="H348" s="9" t="s">
        <v>1616</v>
      </c>
      <c r="I348" s="9" t="s">
        <v>1617</v>
      </c>
      <c r="J348" s="9" t="s">
        <v>54</v>
      </c>
      <c r="K348" s="15">
        <v>22459.185707451441</v>
      </c>
      <c r="L348" s="16">
        <v>15.342832735062078</v>
      </c>
      <c r="M348" s="9" t="s">
        <v>1618</v>
      </c>
      <c r="N348" s="9">
        <v>2022</v>
      </c>
      <c r="O348" s="9" t="s">
        <v>1619</v>
      </c>
      <c r="P348" s="9" t="s">
        <v>1619</v>
      </c>
      <c r="Q348" s="9">
        <v>2041</v>
      </c>
      <c r="R348" s="9" t="s">
        <v>32</v>
      </c>
      <c r="S348" s="17">
        <v>10.748667788245235</v>
      </c>
      <c r="T348" s="9">
        <v>2041</v>
      </c>
      <c r="U348" s="9" t="s">
        <v>27</v>
      </c>
      <c r="V348" s="9" t="s">
        <v>1620</v>
      </c>
      <c r="W348" s="9" t="s">
        <v>1621</v>
      </c>
      <c r="Y348" s="10" t="s">
        <v>1622</v>
      </c>
    </row>
    <row r="349" spans="1:25" ht="72">
      <c r="A349" s="9" t="s">
        <v>1615</v>
      </c>
      <c r="B349" s="9" t="s">
        <v>70</v>
      </c>
      <c r="C349" s="9" t="s">
        <v>402</v>
      </c>
      <c r="D349" s="9" t="s">
        <v>27</v>
      </c>
      <c r="E349" s="9" t="s">
        <v>1335</v>
      </c>
      <c r="F349" s="9" t="s">
        <v>1335</v>
      </c>
      <c r="G349" s="9" t="s">
        <v>1141</v>
      </c>
      <c r="H349" s="9" t="s">
        <v>1616</v>
      </c>
      <c r="I349" s="9" t="s">
        <v>1617</v>
      </c>
      <c r="J349" s="9" t="s">
        <v>54</v>
      </c>
      <c r="K349" s="15">
        <v>22079.407615096039</v>
      </c>
      <c r="L349" s="16">
        <v>19.464138409953534</v>
      </c>
      <c r="M349" s="9" t="s">
        <v>1618</v>
      </c>
      <c r="N349" s="9">
        <v>2022</v>
      </c>
      <c r="O349" s="9" t="s">
        <v>1619</v>
      </c>
      <c r="P349" s="9" t="s">
        <v>1619</v>
      </c>
      <c r="Q349" s="9">
        <v>2041</v>
      </c>
      <c r="R349" s="9" t="s">
        <v>32</v>
      </c>
      <c r="S349" s="17">
        <v>14.105973775791057</v>
      </c>
      <c r="T349" s="9">
        <v>2041</v>
      </c>
      <c r="U349" s="9" t="s">
        <v>27</v>
      </c>
      <c r="V349" s="9" t="s">
        <v>1620</v>
      </c>
      <c r="W349" s="9" t="s">
        <v>1621</v>
      </c>
      <c r="Y349" s="10" t="s">
        <v>1622</v>
      </c>
    </row>
    <row r="350" spans="1:25" ht="72">
      <c r="A350" s="9" t="s">
        <v>1615</v>
      </c>
      <c r="B350" s="9" t="s">
        <v>70</v>
      </c>
      <c r="C350" s="9" t="s">
        <v>221</v>
      </c>
      <c r="D350" s="9" t="s">
        <v>27</v>
      </c>
      <c r="E350" s="9" t="s">
        <v>1013</v>
      </c>
      <c r="F350" s="9" t="s">
        <v>1013</v>
      </c>
      <c r="G350" s="9" t="s">
        <v>1141</v>
      </c>
      <c r="H350" s="9" t="s">
        <v>1616</v>
      </c>
      <c r="I350" s="9" t="s">
        <v>1617</v>
      </c>
      <c r="J350" s="9" t="s">
        <v>54</v>
      </c>
      <c r="K350" s="15">
        <v>21162.384536583464</v>
      </c>
      <c r="L350" s="16">
        <v>13.04536023896563</v>
      </c>
      <c r="M350" s="9" t="s">
        <v>1618</v>
      </c>
      <c r="N350" s="9">
        <v>2022</v>
      </c>
      <c r="O350" s="9" t="s">
        <v>1619</v>
      </c>
      <c r="P350" s="9" t="s">
        <v>1619</v>
      </c>
      <c r="Q350" s="9">
        <v>2041</v>
      </c>
      <c r="R350" s="9" t="s">
        <v>32</v>
      </c>
      <c r="S350" s="17">
        <v>17.734337858911793</v>
      </c>
      <c r="T350" s="9">
        <v>2041</v>
      </c>
      <c r="U350" s="9" t="s">
        <v>27</v>
      </c>
      <c r="V350" s="9" t="s">
        <v>1620</v>
      </c>
      <c r="W350" s="9" t="s">
        <v>1621</v>
      </c>
      <c r="Y350" s="10" t="s">
        <v>1622</v>
      </c>
    </row>
    <row r="351" spans="1:25" ht="72">
      <c r="A351" s="9" t="s">
        <v>1615</v>
      </c>
      <c r="B351" s="9" t="s">
        <v>70</v>
      </c>
      <c r="C351" s="9" t="s">
        <v>112</v>
      </c>
      <c r="D351" s="9" t="s">
        <v>27</v>
      </c>
      <c r="E351" s="9" t="s">
        <v>655</v>
      </c>
      <c r="F351" s="9" t="s">
        <v>655</v>
      </c>
      <c r="G351" s="9" t="s">
        <v>1141</v>
      </c>
      <c r="H351" s="9" t="s">
        <v>1616</v>
      </c>
      <c r="I351" s="9" t="s">
        <v>1617</v>
      </c>
      <c r="J351" s="9" t="s">
        <v>54</v>
      </c>
      <c r="K351" s="15">
        <v>15483.089034296678</v>
      </c>
      <c r="L351" s="16">
        <v>12.47846243496766</v>
      </c>
      <c r="M351" s="9" t="s">
        <v>1618</v>
      </c>
      <c r="N351" s="9">
        <v>2022</v>
      </c>
      <c r="O351" s="9" t="s">
        <v>1619</v>
      </c>
      <c r="P351" s="9" t="s">
        <v>1619</v>
      </c>
      <c r="Q351" s="9">
        <v>2041</v>
      </c>
      <c r="R351" s="9" t="s">
        <v>32</v>
      </c>
      <c r="S351" s="17">
        <v>4.8617907835276801</v>
      </c>
      <c r="T351" s="9">
        <v>2041</v>
      </c>
      <c r="U351" s="9" t="s">
        <v>27</v>
      </c>
      <c r="V351" s="9" t="s">
        <v>1620</v>
      </c>
      <c r="W351" s="9" t="s">
        <v>1621</v>
      </c>
      <c r="Y351" s="10" t="s">
        <v>1622</v>
      </c>
    </row>
    <row r="352" spans="1:25" ht="72">
      <c r="A352" s="9" t="s">
        <v>1615</v>
      </c>
      <c r="B352" s="9" t="s">
        <v>70</v>
      </c>
      <c r="C352" s="9" t="s">
        <v>458</v>
      </c>
      <c r="D352" s="9" t="s">
        <v>27</v>
      </c>
      <c r="E352" s="9" t="s">
        <v>1336</v>
      </c>
      <c r="F352" s="9" t="s">
        <v>1336</v>
      </c>
      <c r="G352" s="9" t="s">
        <v>1141</v>
      </c>
      <c r="H352" s="9" t="s">
        <v>1616</v>
      </c>
      <c r="I352" s="9" t="s">
        <v>1617</v>
      </c>
      <c r="J352" s="9" t="s">
        <v>54</v>
      </c>
      <c r="K352" s="15">
        <v>9770.7915699024852</v>
      </c>
      <c r="L352" s="16">
        <v>7.6257903189921272</v>
      </c>
      <c r="M352" s="9" t="s">
        <v>1618</v>
      </c>
      <c r="N352" s="9">
        <v>2022</v>
      </c>
      <c r="O352" s="9" t="s">
        <v>1619</v>
      </c>
      <c r="P352" s="9" t="s">
        <v>1619</v>
      </c>
      <c r="Q352" s="9">
        <v>2041</v>
      </c>
      <c r="R352" s="9" t="s">
        <v>32</v>
      </c>
      <c r="S352" s="17">
        <v>5.7260231050486405</v>
      </c>
      <c r="T352" s="9">
        <v>2041</v>
      </c>
      <c r="U352" s="9" t="s">
        <v>27</v>
      </c>
      <c r="V352" s="9" t="s">
        <v>1620</v>
      </c>
      <c r="W352" s="9" t="s">
        <v>1621</v>
      </c>
      <c r="Y352" s="10" t="s">
        <v>1622</v>
      </c>
    </row>
    <row r="353" spans="1:25" ht="72">
      <c r="A353" s="9" t="s">
        <v>1615</v>
      </c>
      <c r="B353" s="9" t="s">
        <v>70</v>
      </c>
      <c r="C353" s="9" t="s">
        <v>468</v>
      </c>
      <c r="D353" s="9" t="s">
        <v>27</v>
      </c>
      <c r="E353" s="9" t="s">
        <v>657</v>
      </c>
      <c r="F353" s="9" t="s">
        <v>657</v>
      </c>
      <c r="G353" s="9" t="s">
        <v>1141</v>
      </c>
      <c r="H353" s="9" t="s">
        <v>1616</v>
      </c>
      <c r="I353" s="9" t="s">
        <v>1617</v>
      </c>
      <c r="J353" s="9" t="s">
        <v>54</v>
      </c>
      <c r="K353" s="15">
        <v>63473.844793084827</v>
      </c>
      <c r="L353" s="16">
        <v>50.373555490649821</v>
      </c>
      <c r="M353" s="9" t="s">
        <v>1618</v>
      </c>
      <c r="N353" s="9">
        <v>2022</v>
      </c>
      <c r="O353" s="9" t="s">
        <v>1619</v>
      </c>
      <c r="P353" s="9" t="s">
        <v>1619</v>
      </c>
      <c r="Q353" s="9">
        <v>2041</v>
      </c>
      <c r="R353" s="9" t="s">
        <v>32</v>
      </c>
      <c r="S353" s="17">
        <v>31.716855963024386</v>
      </c>
      <c r="T353" s="9">
        <v>2041</v>
      </c>
      <c r="U353" s="9" t="s">
        <v>27</v>
      </c>
      <c r="V353" s="9" t="s">
        <v>1620</v>
      </c>
      <c r="W353" s="9" t="s">
        <v>1621</v>
      </c>
      <c r="Y353" s="10" t="s">
        <v>1622</v>
      </c>
    </row>
    <row r="354" spans="1:25" ht="72">
      <c r="A354" s="9" t="s">
        <v>1615</v>
      </c>
      <c r="B354" s="9" t="s">
        <v>70</v>
      </c>
      <c r="C354" s="9" t="s">
        <v>247</v>
      </c>
      <c r="D354" s="9" t="s">
        <v>27</v>
      </c>
      <c r="E354" s="9" t="s">
        <v>659</v>
      </c>
      <c r="F354" s="9" t="s">
        <v>659</v>
      </c>
      <c r="G354" s="9" t="s">
        <v>1141</v>
      </c>
      <c r="H354" s="9" t="s">
        <v>1616</v>
      </c>
      <c r="I354" s="9" t="s">
        <v>1617</v>
      </c>
      <c r="J354" s="9" t="s">
        <v>54</v>
      </c>
      <c r="K354" s="15">
        <v>18083.243159172715</v>
      </c>
      <c r="L354" s="16">
        <v>15.865787611034662</v>
      </c>
      <c r="M354" s="9" t="s">
        <v>1618</v>
      </c>
      <c r="N354" s="9">
        <v>2022</v>
      </c>
      <c r="O354" s="9" t="s">
        <v>1619</v>
      </c>
      <c r="P354" s="9" t="s">
        <v>1619</v>
      </c>
      <c r="Q354" s="9">
        <v>2041</v>
      </c>
      <c r="R354" s="9" t="s">
        <v>32</v>
      </c>
      <c r="S354" s="17">
        <v>6.9459509474033139</v>
      </c>
      <c r="T354" s="9">
        <v>2041</v>
      </c>
      <c r="U354" s="9" t="s">
        <v>27</v>
      </c>
      <c r="V354" s="9" t="s">
        <v>1620</v>
      </c>
      <c r="W354" s="9" t="s">
        <v>1621</v>
      </c>
      <c r="Y354" s="10" t="s">
        <v>1622</v>
      </c>
    </row>
    <row r="355" spans="1:25" ht="72">
      <c r="A355" s="9" t="s">
        <v>1615</v>
      </c>
      <c r="B355" s="9" t="s">
        <v>70</v>
      </c>
      <c r="C355" s="9" t="s">
        <v>241</v>
      </c>
      <c r="D355" s="9" t="s">
        <v>27</v>
      </c>
      <c r="E355" s="9" t="s">
        <v>1337</v>
      </c>
      <c r="F355" s="9" t="s">
        <v>1337</v>
      </c>
      <c r="G355" s="9" t="s">
        <v>1141</v>
      </c>
      <c r="H355" s="9" t="s">
        <v>1616</v>
      </c>
      <c r="I355" s="9" t="s">
        <v>1617</v>
      </c>
      <c r="J355" s="9" t="s">
        <v>54</v>
      </c>
      <c r="K355" s="15">
        <v>21947.503279729099</v>
      </c>
      <c r="L355" s="16">
        <v>17.828659842504123</v>
      </c>
      <c r="M355" s="9" t="s">
        <v>1618</v>
      </c>
      <c r="N355" s="9">
        <v>2022</v>
      </c>
      <c r="O355" s="9" t="s">
        <v>1619</v>
      </c>
      <c r="P355" s="9" t="s">
        <v>1619</v>
      </c>
      <c r="Q355" s="9">
        <v>2041</v>
      </c>
      <c r="R355" s="9" t="s">
        <v>32</v>
      </c>
      <c r="S355" s="17">
        <v>12.72852241498143</v>
      </c>
      <c r="T355" s="9">
        <v>2041</v>
      </c>
      <c r="U355" s="9" t="s">
        <v>27</v>
      </c>
      <c r="V355" s="9" t="s">
        <v>1620</v>
      </c>
      <c r="W355" s="9" t="s">
        <v>1621</v>
      </c>
      <c r="Y355" s="10" t="s">
        <v>1622</v>
      </c>
    </row>
    <row r="356" spans="1:25" ht="72">
      <c r="A356" s="9" t="s">
        <v>1615</v>
      </c>
      <c r="B356" s="9" t="s">
        <v>70</v>
      </c>
      <c r="C356" s="9" t="s">
        <v>468</v>
      </c>
      <c r="D356" s="9" t="s">
        <v>27</v>
      </c>
      <c r="E356" s="9" t="s">
        <v>1338</v>
      </c>
      <c r="F356" s="9" t="s">
        <v>1338</v>
      </c>
      <c r="G356" s="9" t="s">
        <v>1141</v>
      </c>
      <c r="H356" s="9" t="s">
        <v>1616</v>
      </c>
      <c r="I356" s="9" t="s">
        <v>1617</v>
      </c>
      <c r="J356" s="9" t="s">
        <v>54</v>
      </c>
      <c r="K356" s="15">
        <v>54229.78020352056</v>
      </c>
      <c r="L356" s="16">
        <v>40.690680898713204</v>
      </c>
      <c r="M356" s="9" t="s">
        <v>1618</v>
      </c>
      <c r="N356" s="9">
        <v>2022</v>
      </c>
      <c r="O356" s="9" t="s">
        <v>1619</v>
      </c>
      <c r="P356" s="9" t="s">
        <v>1619</v>
      </c>
      <c r="Q356" s="9">
        <v>2041</v>
      </c>
      <c r="R356" s="9" t="s">
        <v>32</v>
      </c>
      <c r="S356" s="17">
        <v>26.729990464454659</v>
      </c>
      <c r="T356" s="9">
        <v>2041</v>
      </c>
      <c r="U356" s="9" t="s">
        <v>27</v>
      </c>
      <c r="V356" s="9" t="s">
        <v>1620</v>
      </c>
      <c r="W356" s="9" t="s">
        <v>1621</v>
      </c>
      <c r="Y356" s="10" t="s">
        <v>1622</v>
      </c>
    </row>
    <row r="357" spans="1:25" ht="72">
      <c r="A357" s="9" t="s">
        <v>1615</v>
      </c>
      <c r="B357" s="9" t="s">
        <v>70</v>
      </c>
      <c r="C357" s="9" t="s">
        <v>455</v>
      </c>
      <c r="D357" s="9" t="s">
        <v>27</v>
      </c>
      <c r="E357" s="9" t="s">
        <v>1015</v>
      </c>
      <c r="F357" s="9" t="s">
        <v>1015</v>
      </c>
      <c r="G357" s="9" t="s">
        <v>1141</v>
      </c>
      <c r="H357" s="9" t="s">
        <v>1616</v>
      </c>
      <c r="I357" s="9" t="s">
        <v>1617</v>
      </c>
      <c r="J357" s="9" t="s">
        <v>54</v>
      </c>
      <c r="K357" s="15">
        <v>66290.167866522344</v>
      </c>
      <c r="L357" s="16">
        <v>71.580971005711646</v>
      </c>
      <c r="M357" s="9" t="s">
        <v>1618</v>
      </c>
      <c r="N357" s="9">
        <v>2022</v>
      </c>
      <c r="O357" s="9" t="s">
        <v>1619</v>
      </c>
      <c r="P357" s="9" t="s">
        <v>1619</v>
      </c>
      <c r="Q357" s="9">
        <v>2041</v>
      </c>
      <c r="R357" s="9" t="s">
        <v>32</v>
      </c>
      <c r="S357" s="17">
        <v>29.801265639298872</v>
      </c>
      <c r="T357" s="9">
        <v>2041</v>
      </c>
      <c r="U357" s="9" t="s">
        <v>27</v>
      </c>
      <c r="V357" s="9" t="s">
        <v>1620</v>
      </c>
      <c r="W357" s="9" t="s">
        <v>1621</v>
      </c>
      <c r="Y357" s="10" t="s">
        <v>1622</v>
      </c>
    </row>
    <row r="358" spans="1:25" ht="72">
      <c r="A358" s="9" t="s">
        <v>1615</v>
      </c>
      <c r="B358" s="9" t="s">
        <v>70</v>
      </c>
      <c r="C358" s="9" t="s">
        <v>252</v>
      </c>
      <c r="D358" s="9" t="s">
        <v>27</v>
      </c>
      <c r="E358" s="9" t="s">
        <v>1339</v>
      </c>
      <c r="F358" s="9" t="s">
        <v>1339</v>
      </c>
      <c r="G358" s="9" t="s">
        <v>1141</v>
      </c>
      <c r="H358" s="9" t="s">
        <v>1616</v>
      </c>
      <c r="I358" s="9" t="s">
        <v>1617</v>
      </c>
      <c r="J358" s="9" t="s">
        <v>54</v>
      </c>
      <c r="K358" s="15">
        <v>708039.48033165582</v>
      </c>
      <c r="L358" s="16">
        <v>645.45394681428138</v>
      </c>
      <c r="M358" s="9" t="s">
        <v>1618</v>
      </c>
      <c r="N358" s="9">
        <v>2022</v>
      </c>
      <c r="O358" s="9" t="s">
        <v>1619</v>
      </c>
      <c r="P358" s="9" t="s">
        <v>1619</v>
      </c>
      <c r="Q358" s="9">
        <v>2041</v>
      </c>
      <c r="R358" s="9" t="s">
        <v>32</v>
      </c>
      <c r="S358" s="17">
        <v>285.04348561084612</v>
      </c>
      <c r="T358" s="9">
        <v>2041</v>
      </c>
      <c r="U358" s="9" t="s">
        <v>27</v>
      </c>
      <c r="V358" s="9" t="s">
        <v>1620</v>
      </c>
      <c r="W358" s="9" t="s">
        <v>1621</v>
      </c>
      <c r="Y358" s="10" t="s">
        <v>1622</v>
      </c>
    </row>
    <row r="359" spans="1:25" ht="72">
      <c r="A359" s="9" t="s">
        <v>1615</v>
      </c>
      <c r="B359" s="9" t="s">
        <v>70</v>
      </c>
      <c r="C359" s="9" t="s">
        <v>330</v>
      </c>
      <c r="D359" s="9" t="s">
        <v>27</v>
      </c>
      <c r="E359" s="9" t="s">
        <v>1340</v>
      </c>
      <c r="F359" s="9" t="s">
        <v>1340</v>
      </c>
      <c r="G359" s="9" t="s">
        <v>1141</v>
      </c>
      <c r="H359" s="9" t="s">
        <v>1616</v>
      </c>
      <c r="I359" s="9" t="s">
        <v>1617</v>
      </c>
      <c r="J359" s="9" t="s">
        <v>54</v>
      </c>
      <c r="K359" s="15">
        <v>8694.5156054562285</v>
      </c>
      <c r="L359" s="16">
        <v>11.979513291698067</v>
      </c>
      <c r="M359" s="9" t="s">
        <v>1618</v>
      </c>
      <c r="N359" s="9">
        <v>2022</v>
      </c>
      <c r="O359" s="9" t="s">
        <v>1619</v>
      </c>
      <c r="P359" s="9" t="s">
        <v>1619</v>
      </c>
      <c r="Q359" s="9">
        <v>2041</v>
      </c>
      <c r="R359" s="9" t="s">
        <v>32</v>
      </c>
      <c r="S359" s="17">
        <v>2.2959606482906474</v>
      </c>
      <c r="T359" s="9">
        <v>2041</v>
      </c>
      <c r="U359" s="9" t="s">
        <v>27</v>
      </c>
      <c r="V359" s="9" t="s">
        <v>1620</v>
      </c>
      <c r="W359" s="9" t="s">
        <v>1621</v>
      </c>
      <c r="Y359" s="10" t="s">
        <v>1622</v>
      </c>
    </row>
    <row r="360" spans="1:25" ht="72">
      <c r="A360" s="9" t="s">
        <v>1615</v>
      </c>
      <c r="B360" s="9" t="s">
        <v>70</v>
      </c>
      <c r="C360" s="9" t="s">
        <v>402</v>
      </c>
      <c r="D360" s="9" t="s">
        <v>27</v>
      </c>
      <c r="E360" s="9" t="s">
        <v>1341</v>
      </c>
      <c r="F360" s="9" t="s">
        <v>1341</v>
      </c>
      <c r="G360" s="9" t="s">
        <v>1141</v>
      </c>
      <c r="H360" s="9" t="s">
        <v>1616</v>
      </c>
      <c r="I360" s="9" t="s">
        <v>1617</v>
      </c>
      <c r="J360" s="9" t="s">
        <v>54</v>
      </c>
      <c r="K360" s="15">
        <v>28517.78613031259</v>
      </c>
      <c r="L360" s="16">
        <v>20.801817025008226</v>
      </c>
      <c r="M360" s="9" t="s">
        <v>1618</v>
      </c>
      <c r="N360" s="9">
        <v>2022</v>
      </c>
      <c r="O360" s="9" t="s">
        <v>1619</v>
      </c>
      <c r="P360" s="9" t="s">
        <v>1619</v>
      </c>
      <c r="Q360" s="9">
        <v>2041</v>
      </c>
      <c r="R360" s="9" t="s">
        <v>32</v>
      </c>
      <c r="S360" s="17">
        <v>13.037301604274255</v>
      </c>
      <c r="T360" s="9">
        <v>2041</v>
      </c>
      <c r="U360" s="9" t="s">
        <v>27</v>
      </c>
      <c r="V360" s="9" t="s">
        <v>1620</v>
      </c>
      <c r="W360" s="9" t="s">
        <v>1621</v>
      </c>
      <c r="Y360" s="10" t="s">
        <v>1622</v>
      </c>
    </row>
    <row r="361" spans="1:25" ht="72">
      <c r="A361" s="9" t="s">
        <v>1615</v>
      </c>
      <c r="B361" s="9" t="s">
        <v>70</v>
      </c>
      <c r="C361" s="9" t="s">
        <v>284</v>
      </c>
      <c r="D361" s="9" t="s">
        <v>27</v>
      </c>
      <c r="E361" s="9" t="s">
        <v>661</v>
      </c>
      <c r="F361" s="9" t="s">
        <v>661</v>
      </c>
      <c r="G361" s="9" t="s">
        <v>1141</v>
      </c>
      <c r="H361" s="9" t="s">
        <v>1616</v>
      </c>
      <c r="I361" s="9" t="s">
        <v>1617</v>
      </c>
      <c r="J361" s="9" t="s">
        <v>54</v>
      </c>
      <c r="K361" s="15">
        <v>20165.676623234693</v>
      </c>
      <c r="L361" s="16">
        <v>17.868551346067694</v>
      </c>
      <c r="M361" s="9" t="s">
        <v>1618</v>
      </c>
      <c r="N361" s="9">
        <v>2022</v>
      </c>
      <c r="O361" s="9" t="s">
        <v>1619</v>
      </c>
      <c r="P361" s="9" t="s">
        <v>1619</v>
      </c>
      <c r="Q361" s="9">
        <v>2041</v>
      </c>
      <c r="R361" s="9" t="s">
        <v>32</v>
      </c>
      <c r="S361" s="17">
        <v>10.482546587231832</v>
      </c>
      <c r="T361" s="9">
        <v>2041</v>
      </c>
      <c r="U361" s="9" t="s">
        <v>27</v>
      </c>
      <c r="V361" s="9" t="s">
        <v>1620</v>
      </c>
      <c r="W361" s="9" t="s">
        <v>1621</v>
      </c>
      <c r="Y361" s="10" t="s">
        <v>1622</v>
      </c>
    </row>
    <row r="362" spans="1:25" ht="72">
      <c r="A362" s="9" t="s">
        <v>1615</v>
      </c>
      <c r="B362" s="9" t="s">
        <v>70</v>
      </c>
      <c r="C362" s="9" t="s">
        <v>323</v>
      </c>
      <c r="D362" s="9" t="s">
        <v>27</v>
      </c>
      <c r="E362" s="9" t="s">
        <v>152</v>
      </c>
      <c r="F362" s="9" t="s">
        <v>152</v>
      </c>
      <c r="G362" s="9" t="s">
        <v>1141</v>
      </c>
      <c r="H362" s="9" t="s">
        <v>1616</v>
      </c>
      <c r="I362" s="9" t="s">
        <v>1617</v>
      </c>
      <c r="J362" s="9" t="s">
        <v>54</v>
      </c>
      <c r="K362" s="15">
        <v>353560.74832441524</v>
      </c>
      <c r="L362" s="16">
        <v>344.53558950157071</v>
      </c>
      <c r="M362" s="9" t="s">
        <v>1618</v>
      </c>
      <c r="N362" s="9">
        <v>2022</v>
      </c>
      <c r="O362" s="9" t="s">
        <v>1619</v>
      </c>
      <c r="P362" s="9" t="s">
        <v>1619</v>
      </c>
      <c r="Q362" s="9">
        <v>2041</v>
      </c>
      <c r="R362" s="9" t="s">
        <v>32</v>
      </c>
      <c r="S362" s="17">
        <v>156.48683805421584</v>
      </c>
      <c r="T362" s="9">
        <v>2041</v>
      </c>
      <c r="U362" s="9" t="s">
        <v>27</v>
      </c>
      <c r="V362" s="9" t="s">
        <v>1620</v>
      </c>
      <c r="W362" s="9" t="s">
        <v>1621</v>
      </c>
      <c r="Y362" s="10" t="s">
        <v>1622</v>
      </c>
    </row>
    <row r="363" spans="1:25" ht="72">
      <c r="A363" s="9" t="s">
        <v>1615</v>
      </c>
      <c r="B363" s="9" t="s">
        <v>70</v>
      </c>
      <c r="C363" s="9" t="s">
        <v>352</v>
      </c>
      <c r="D363" s="9" t="s">
        <v>27</v>
      </c>
      <c r="E363" s="9" t="s">
        <v>1017</v>
      </c>
      <c r="F363" s="9" t="s">
        <v>1017</v>
      </c>
      <c r="G363" s="9" t="s">
        <v>1141</v>
      </c>
      <c r="H363" s="9" t="s">
        <v>1616</v>
      </c>
      <c r="I363" s="9" t="s">
        <v>1617</v>
      </c>
      <c r="J363" s="9" t="s">
        <v>54</v>
      </c>
      <c r="K363" s="15">
        <v>35116.5380087218</v>
      </c>
      <c r="L363" s="16">
        <v>22.196474969771927</v>
      </c>
      <c r="M363" s="9" t="s">
        <v>1618</v>
      </c>
      <c r="N363" s="9">
        <v>2022</v>
      </c>
      <c r="O363" s="9" t="s">
        <v>1619</v>
      </c>
      <c r="P363" s="9" t="s">
        <v>1619</v>
      </c>
      <c r="Q363" s="9">
        <v>2041</v>
      </c>
      <c r="R363" s="9" t="s">
        <v>32</v>
      </c>
      <c r="S363" s="17">
        <v>18.772913918158025</v>
      </c>
      <c r="T363" s="9">
        <v>2041</v>
      </c>
      <c r="U363" s="9" t="s">
        <v>27</v>
      </c>
      <c r="V363" s="9" t="s">
        <v>1620</v>
      </c>
      <c r="W363" s="9" t="s">
        <v>1621</v>
      </c>
      <c r="Y363" s="10" t="s">
        <v>1622</v>
      </c>
    </row>
    <row r="364" spans="1:25" ht="72">
      <c r="A364" s="9" t="s">
        <v>1615</v>
      </c>
      <c r="B364" s="9" t="s">
        <v>70</v>
      </c>
      <c r="C364" s="9" t="s">
        <v>241</v>
      </c>
      <c r="D364" s="9" t="s">
        <v>27</v>
      </c>
      <c r="E364" s="9" t="s">
        <v>1019</v>
      </c>
      <c r="F364" s="9" t="s">
        <v>1019</v>
      </c>
      <c r="G364" s="9" t="s">
        <v>1141</v>
      </c>
      <c r="H364" s="9" t="s">
        <v>1616</v>
      </c>
      <c r="I364" s="9" t="s">
        <v>1617</v>
      </c>
      <c r="J364" s="9" t="s">
        <v>54</v>
      </c>
      <c r="K364" s="15">
        <v>208648.49815444663</v>
      </c>
      <c r="L364" s="16">
        <v>263.21188031890568</v>
      </c>
      <c r="M364" s="9" t="s">
        <v>1618</v>
      </c>
      <c r="N364" s="9">
        <v>2022</v>
      </c>
      <c r="O364" s="9" t="s">
        <v>1619</v>
      </c>
      <c r="P364" s="9" t="s">
        <v>1619</v>
      </c>
      <c r="Q364" s="9">
        <v>2041</v>
      </c>
      <c r="R364" s="9" t="s">
        <v>32</v>
      </c>
      <c r="S364" s="17">
        <v>108.8592851018178</v>
      </c>
      <c r="T364" s="9">
        <v>2041</v>
      </c>
      <c r="U364" s="9" t="s">
        <v>27</v>
      </c>
      <c r="V364" s="9" t="s">
        <v>1620</v>
      </c>
      <c r="W364" s="9" t="s">
        <v>1621</v>
      </c>
      <c r="Y364" s="10" t="s">
        <v>1622</v>
      </c>
    </row>
    <row r="365" spans="1:25" ht="72">
      <c r="A365" s="9" t="s">
        <v>1615</v>
      </c>
      <c r="B365" s="9" t="s">
        <v>70</v>
      </c>
      <c r="C365" s="9" t="s">
        <v>122</v>
      </c>
      <c r="D365" s="9" t="s">
        <v>27</v>
      </c>
      <c r="E365" s="9" t="s">
        <v>663</v>
      </c>
      <c r="F365" s="9" t="s">
        <v>663</v>
      </c>
      <c r="G365" s="9" t="s">
        <v>1141</v>
      </c>
      <c r="H365" s="9" t="s">
        <v>1616</v>
      </c>
      <c r="I365" s="9" t="s">
        <v>1617</v>
      </c>
      <c r="J365" s="9" t="s">
        <v>54</v>
      </c>
      <c r="K365" s="15">
        <v>16773.40020775751</v>
      </c>
      <c r="L365" s="16">
        <v>10.178981890744375</v>
      </c>
      <c r="M365" s="9" t="s">
        <v>1618</v>
      </c>
      <c r="N365" s="9">
        <v>2022</v>
      </c>
      <c r="O365" s="9" t="s">
        <v>1619</v>
      </c>
      <c r="P365" s="9" t="s">
        <v>1619</v>
      </c>
      <c r="Q365" s="9">
        <v>2041</v>
      </c>
      <c r="R365" s="9" t="s">
        <v>32</v>
      </c>
      <c r="S365" s="17">
        <v>15.507466616148408</v>
      </c>
      <c r="T365" s="9">
        <v>2041</v>
      </c>
      <c r="U365" s="9" t="s">
        <v>27</v>
      </c>
      <c r="V365" s="9" t="s">
        <v>1620</v>
      </c>
      <c r="W365" s="9" t="s">
        <v>1621</v>
      </c>
      <c r="Y365" s="10" t="s">
        <v>1622</v>
      </c>
    </row>
    <row r="366" spans="1:25" ht="72">
      <c r="A366" s="9" t="s">
        <v>1615</v>
      </c>
      <c r="B366" s="9" t="s">
        <v>70</v>
      </c>
      <c r="C366" s="9" t="s">
        <v>266</v>
      </c>
      <c r="D366" s="9" t="s">
        <v>27</v>
      </c>
      <c r="E366" s="9" t="s">
        <v>1342</v>
      </c>
      <c r="F366" s="9" t="s">
        <v>1342</v>
      </c>
      <c r="G366" s="9" t="s">
        <v>1141</v>
      </c>
      <c r="H366" s="9" t="s">
        <v>1616</v>
      </c>
      <c r="I366" s="9" t="s">
        <v>1617</v>
      </c>
      <c r="J366" s="9" t="s">
        <v>54</v>
      </c>
      <c r="K366" s="15">
        <v>42622.105660879817</v>
      </c>
      <c r="L366" s="16">
        <v>29.955191989490594</v>
      </c>
      <c r="M366" s="9" t="s">
        <v>1618</v>
      </c>
      <c r="N366" s="9">
        <v>2022</v>
      </c>
      <c r="O366" s="9" t="s">
        <v>1619</v>
      </c>
      <c r="P366" s="9" t="s">
        <v>1619</v>
      </c>
      <c r="Q366" s="9">
        <v>2041</v>
      </c>
      <c r="R366" s="9" t="s">
        <v>32</v>
      </c>
      <c r="S366" s="17">
        <v>28.257777732410712</v>
      </c>
      <c r="T366" s="9">
        <v>2041</v>
      </c>
      <c r="U366" s="9" t="s">
        <v>27</v>
      </c>
      <c r="V366" s="9" t="s">
        <v>1620</v>
      </c>
      <c r="W366" s="9" t="s">
        <v>1621</v>
      </c>
      <c r="Y366" s="10" t="s">
        <v>1622</v>
      </c>
    </row>
    <row r="367" spans="1:25" ht="72">
      <c r="A367" s="9" t="s">
        <v>1615</v>
      </c>
      <c r="B367" s="9" t="s">
        <v>70</v>
      </c>
      <c r="C367" s="9" t="s">
        <v>273</v>
      </c>
      <c r="D367" s="9" t="s">
        <v>27</v>
      </c>
      <c r="E367" s="9" t="s">
        <v>328</v>
      </c>
      <c r="F367" s="9" t="s">
        <v>328</v>
      </c>
      <c r="G367" s="9" t="s">
        <v>1141</v>
      </c>
      <c r="H367" s="9" t="s">
        <v>1616</v>
      </c>
      <c r="I367" s="9" t="s">
        <v>1617</v>
      </c>
      <c r="J367" s="9" t="s">
        <v>54</v>
      </c>
      <c r="K367" s="15">
        <v>39784.73613547541</v>
      </c>
      <c r="L367" s="16">
        <v>37.955541188893491</v>
      </c>
      <c r="M367" s="9" t="s">
        <v>1618</v>
      </c>
      <c r="N367" s="9">
        <v>2022</v>
      </c>
      <c r="O367" s="9" t="s">
        <v>1619</v>
      </c>
      <c r="P367" s="9" t="s">
        <v>1619</v>
      </c>
      <c r="Q367" s="9">
        <v>2041</v>
      </c>
      <c r="R367" s="9" t="s">
        <v>32</v>
      </c>
      <c r="S367" s="17">
        <v>17.171770098248302</v>
      </c>
      <c r="T367" s="9">
        <v>2041</v>
      </c>
      <c r="U367" s="9" t="s">
        <v>27</v>
      </c>
      <c r="V367" s="9" t="s">
        <v>1620</v>
      </c>
      <c r="W367" s="9" t="s">
        <v>1621</v>
      </c>
      <c r="Y367" s="10" t="s">
        <v>1622</v>
      </c>
    </row>
    <row r="368" spans="1:25" ht="72">
      <c r="A368" s="9" t="s">
        <v>1615</v>
      </c>
      <c r="B368" s="9" t="s">
        <v>70</v>
      </c>
      <c r="C368" s="9" t="s">
        <v>590</v>
      </c>
      <c r="D368" s="9" t="s">
        <v>27</v>
      </c>
      <c r="E368" s="9" t="s">
        <v>1343</v>
      </c>
      <c r="F368" s="9" t="s">
        <v>1343</v>
      </c>
      <c r="G368" s="9" t="s">
        <v>1141</v>
      </c>
      <c r="H368" s="9" t="s">
        <v>1616</v>
      </c>
      <c r="I368" s="9" t="s">
        <v>1617</v>
      </c>
      <c r="J368" s="9" t="s">
        <v>54</v>
      </c>
      <c r="K368" s="15">
        <v>37438.946115474624</v>
      </c>
      <c r="L368" s="16">
        <v>22.066824531584594</v>
      </c>
      <c r="M368" s="9" t="s">
        <v>1618</v>
      </c>
      <c r="N368" s="9">
        <v>2022</v>
      </c>
      <c r="O368" s="9" t="s">
        <v>1619</v>
      </c>
      <c r="P368" s="9" t="s">
        <v>1619</v>
      </c>
      <c r="Q368" s="9">
        <v>2041</v>
      </c>
      <c r="R368" s="9" t="s">
        <v>32</v>
      </c>
      <c r="S368" s="17">
        <v>29.345954441233374</v>
      </c>
      <c r="T368" s="9">
        <v>2041</v>
      </c>
      <c r="U368" s="9" t="s">
        <v>27</v>
      </c>
      <c r="V368" s="9" t="s">
        <v>1620</v>
      </c>
      <c r="W368" s="9" t="s">
        <v>1621</v>
      </c>
      <c r="Y368" s="10" t="s">
        <v>1622</v>
      </c>
    </row>
    <row r="369" spans="1:25" ht="72">
      <c r="A369" s="9" t="s">
        <v>1615</v>
      </c>
      <c r="B369" s="9" t="s">
        <v>70</v>
      </c>
      <c r="C369" s="9" t="s">
        <v>355</v>
      </c>
      <c r="D369" s="9" t="s">
        <v>27</v>
      </c>
      <c r="E369" s="9" t="s">
        <v>1344</v>
      </c>
      <c r="F369" s="9" t="s">
        <v>1344</v>
      </c>
      <c r="G369" s="9" t="s">
        <v>1141</v>
      </c>
      <c r="H369" s="9" t="s">
        <v>1616</v>
      </c>
      <c r="I369" s="9" t="s">
        <v>1617</v>
      </c>
      <c r="J369" s="9" t="s">
        <v>54</v>
      </c>
      <c r="K369" s="15">
        <v>296420.32458430668</v>
      </c>
      <c r="L369" s="16">
        <v>280.80966690545404</v>
      </c>
      <c r="M369" s="9" t="s">
        <v>1618</v>
      </c>
      <c r="N369" s="9">
        <v>2022</v>
      </c>
      <c r="O369" s="9" t="s">
        <v>1619</v>
      </c>
      <c r="P369" s="9" t="s">
        <v>1619</v>
      </c>
      <c r="Q369" s="9">
        <v>2041</v>
      </c>
      <c r="R369" s="9" t="s">
        <v>32</v>
      </c>
      <c r="S369" s="17">
        <v>150.31826341583621</v>
      </c>
      <c r="T369" s="9">
        <v>2041</v>
      </c>
      <c r="U369" s="9" t="s">
        <v>27</v>
      </c>
      <c r="V369" s="9" t="s">
        <v>1620</v>
      </c>
      <c r="W369" s="9" t="s">
        <v>1621</v>
      </c>
      <c r="Y369" s="10" t="s">
        <v>1622</v>
      </c>
    </row>
    <row r="370" spans="1:25" ht="72">
      <c r="A370" s="9" t="s">
        <v>1615</v>
      </c>
      <c r="B370" s="9" t="s">
        <v>70</v>
      </c>
      <c r="C370" s="9" t="s">
        <v>298</v>
      </c>
      <c r="D370" s="9" t="s">
        <v>27</v>
      </c>
      <c r="E370" s="9" t="s">
        <v>1345</v>
      </c>
      <c r="F370" s="9" t="s">
        <v>1345</v>
      </c>
      <c r="G370" s="9" t="s">
        <v>1141</v>
      </c>
      <c r="H370" s="9" t="s">
        <v>1616</v>
      </c>
      <c r="I370" s="9" t="s">
        <v>1617</v>
      </c>
      <c r="J370" s="9" t="s">
        <v>54</v>
      </c>
      <c r="K370" s="15">
        <v>108667.22053973062</v>
      </c>
      <c r="L370" s="16">
        <v>70.530483786930759</v>
      </c>
      <c r="M370" s="9" t="s">
        <v>1618</v>
      </c>
      <c r="N370" s="9">
        <v>2022</v>
      </c>
      <c r="O370" s="9" t="s">
        <v>1619</v>
      </c>
      <c r="P370" s="9" t="s">
        <v>1619</v>
      </c>
      <c r="Q370" s="9">
        <v>2041</v>
      </c>
      <c r="R370" s="9" t="s">
        <v>32</v>
      </c>
      <c r="S370" s="17">
        <v>66.163346447065393</v>
      </c>
      <c r="T370" s="9">
        <v>2041</v>
      </c>
      <c r="U370" s="9" t="s">
        <v>27</v>
      </c>
      <c r="V370" s="9" t="s">
        <v>1620</v>
      </c>
      <c r="W370" s="9" t="s">
        <v>1621</v>
      </c>
      <c r="Y370" s="10" t="s">
        <v>1622</v>
      </c>
    </row>
    <row r="371" spans="1:25" ht="72">
      <c r="A371" s="9" t="s">
        <v>1615</v>
      </c>
      <c r="B371" s="9" t="s">
        <v>70</v>
      </c>
      <c r="C371" s="9" t="s">
        <v>316</v>
      </c>
      <c r="D371" s="9" t="s">
        <v>27</v>
      </c>
      <c r="E371" s="9" t="s">
        <v>1346</v>
      </c>
      <c r="F371" s="9" t="s">
        <v>1346</v>
      </c>
      <c r="G371" s="9" t="s">
        <v>1141</v>
      </c>
      <c r="H371" s="9" t="s">
        <v>1616</v>
      </c>
      <c r="I371" s="9" t="s">
        <v>1617</v>
      </c>
      <c r="J371" s="9" t="s">
        <v>54</v>
      </c>
      <c r="K371" s="15">
        <v>13511.119338992983</v>
      </c>
      <c r="L371" s="16">
        <v>8.2338010708205491</v>
      </c>
      <c r="M371" s="9" t="s">
        <v>1618</v>
      </c>
      <c r="N371" s="9">
        <v>2022</v>
      </c>
      <c r="O371" s="9" t="s">
        <v>1619</v>
      </c>
      <c r="P371" s="9" t="s">
        <v>1619</v>
      </c>
      <c r="Q371" s="9">
        <v>2041</v>
      </c>
      <c r="R371" s="9" t="s">
        <v>32</v>
      </c>
      <c r="S371" s="17">
        <v>5.9990788281612382</v>
      </c>
      <c r="T371" s="9">
        <v>2041</v>
      </c>
      <c r="U371" s="9" t="s">
        <v>27</v>
      </c>
      <c r="V371" s="9" t="s">
        <v>1620</v>
      </c>
      <c r="W371" s="9" t="s">
        <v>1621</v>
      </c>
      <c r="Y371" s="10" t="s">
        <v>1622</v>
      </c>
    </row>
    <row r="372" spans="1:25" ht="72">
      <c r="A372" s="9" t="s">
        <v>1615</v>
      </c>
      <c r="B372" s="9" t="s">
        <v>70</v>
      </c>
      <c r="C372" s="9" t="s">
        <v>136</v>
      </c>
      <c r="D372" s="9" t="s">
        <v>27</v>
      </c>
      <c r="E372" s="9" t="s">
        <v>1021</v>
      </c>
      <c r="F372" s="9" t="s">
        <v>1021</v>
      </c>
      <c r="G372" s="9" t="s">
        <v>1141</v>
      </c>
      <c r="H372" s="9" t="s">
        <v>1616</v>
      </c>
      <c r="I372" s="9" t="s">
        <v>1617</v>
      </c>
      <c r="J372" s="9" t="s">
        <v>54</v>
      </c>
      <c r="K372" s="15">
        <v>56062.034713994624</v>
      </c>
      <c r="L372" s="16">
        <v>50.000607553905105</v>
      </c>
      <c r="M372" s="9" t="s">
        <v>1618</v>
      </c>
      <c r="N372" s="9">
        <v>2022</v>
      </c>
      <c r="O372" s="9" t="s">
        <v>1619</v>
      </c>
      <c r="P372" s="9" t="s">
        <v>1619</v>
      </c>
      <c r="Q372" s="9">
        <v>2041</v>
      </c>
      <c r="R372" s="9" t="s">
        <v>32</v>
      </c>
      <c r="S372" s="17">
        <v>19.081112119482139</v>
      </c>
      <c r="T372" s="9">
        <v>2041</v>
      </c>
      <c r="U372" s="9" t="s">
        <v>27</v>
      </c>
      <c r="V372" s="9" t="s">
        <v>1620</v>
      </c>
      <c r="W372" s="9" t="s">
        <v>1621</v>
      </c>
      <c r="Y372" s="10" t="s">
        <v>1622</v>
      </c>
    </row>
    <row r="373" spans="1:25" ht="72">
      <c r="A373" s="9" t="s">
        <v>1615</v>
      </c>
      <c r="B373" s="9" t="s">
        <v>70</v>
      </c>
      <c r="C373" s="9" t="s">
        <v>252</v>
      </c>
      <c r="D373" s="9" t="s">
        <v>27</v>
      </c>
      <c r="E373" s="9" t="s">
        <v>1347</v>
      </c>
      <c r="F373" s="9" t="s">
        <v>1347</v>
      </c>
      <c r="G373" s="9" t="s">
        <v>1141</v>
      </c>
      <c r="H373" s="9" t="s">
        <v>1616</v>
      </c>
      <c r="I373" s="9" t="s">
        <v>1617</v>
      </c>
      <c r="J373" s="9" t="s">
        <v>54</v>
      </c>
      <c r="K373" s="15">
        <v>8485.196821342437</v>
      </c>
      <c r="L373" s="16">
        <v>7.0063799197347096</v>
      </c>
      <c r="M373" s="9" t="s">
        <v>1618</v>
      </c>
      <c r="N373" s="9">
        <v>2022</v>
      </c>
      <c r="O373" s="9" t="s">
        <v>1619</v>
      </c>
      <c r="P373" s="9" t="s">
        <v>1619</v>
      </c>
      <c r="Q373" s="9">
        <v>2041</v>
      </c>
      <c r="R373" s="9" t="s">
        <v>32</v>
      </c>
      <c r="S373" s="17">
        <v>6.9210680137062859</v>
      </c>
      <c r="T373" s="9">
        <v>2041</v>
      </c>
      <c r="U373" s="9" t="s">
        <v>27</v>
      </c>
      <c r="V373" s="9" t="s">
        <v>1620</v>
      </c>
      <c r="W373" s="9" t="s">
        <v>1621</v>
      </c>
      <c r="Y373" s="10" t="s">
        <v>1622</v>
      </c>
    </row>
    <row r="374" spans="1:25" ht="72">
      <c r="A374" s="9" t="s">
        <v>1615</v>
      </c>
      <c r="B374" s="9" t="s">
        <v>70</v>
      </c>
      <c r="C374" s="9" t="s">
        <v>383</v>
      </c>
      <c r="D374" s="9" t="s">
        <v>27</v>
      </c>
      <c r="E374" s="9" t="s">
        <v>665</v>
      </c>
      <c r="F374" s="9" t="s">
        <v>665</v>
      </c>
      <c r="G374" s="9" t="s">
        <v>1141</v>
      </c>
      <c r="H374" s="9" t="s">
        <v>1616</v>
      </c>
      <c r="I374" s="9" t="s">
        <v>1617</v>
      </c>
      <c r="J374" s="9" t="s">
        <v>54</v>
      </c>
      <c r="K374" s="15">
        <v>31017.445956555901</v>
      </c>
      <c r="L374" s="16">
        <v>26.042763654631234</v>
      </c>
      <c r="M374" s="9" t="s">
        <v>1618</v>
      </c>
      <c r="N374" s="9">
        <v>2022</v>
      </c>
      <c r="O374" s="9" t="s">
        <v>1619</v>
      </c>
      <c r="P374" s="9" t="s">
        <v>1619</v>
      </c>
      <c r="Q374" s="9">
        <v>2041</v>
      </c>
      <c r="R374" s="9" t="s">
        <v>32</v>
      </c>
      <c r="S374" s="17">
        <v>11.207503237391773</v>
      </c>
      <c r="T374" s="9">
        <v>2041</v>
      </c>
      <c r="U374" s="9" t="s">
        <v>27</v>
      </c>
      <c r="V374" s="9" t="s">
        <v>1620</v>
      </c>
      <c r="W374" s="9" t="s">
        <v>1621</v>
      </c>
      <c r="Y374" s="10" t="s">
        <v>1622</v>
      </c>
    </row>
    <row r="375" spans="1:25" ht="72">
      <c r="A375" s="9" t="s">
        <v>1615</v>
      </c>
      <c r="B375" s="9" t="s">
        <v>70</v>
      </c>
      <c r="C375" s="9" t="s">
        <v>276</v>
      </c>
      <c r="D375" s="9" t="s">
        <v>27</v>
      </c>
      <c r="E375" s="9" t="s">
        <v>1348</v>
      </c>
      <c r="F375" s="9" t="s">
        <v>1348</v>
      </c>
      <c r="G375" s="9" t="s">
        <v>1141</v>
      </c>
      <c r="H375" s="9" t="s">
        <v>1616</v>
      </c>
      <c r="I375" s="9" t="s">
        <v>1617</v>
      </c>
      <c r="J375" s="9" t="s">
        <v>54</v>
      </c>
      <c r="K375" s="15">
        <v>50224.358722967496</v>
      </c>
      <c r="L375" s="16">
        <v>48.150431114469846</v>
      </c>
      <c r="M375" s="9" t="s">
        <v>1618</v>
      </c>
      <c r="N375" s="9">
        <v>2022</v>
      </c>
      <c r="O375" s="9" t="s">
        <v>1619</v>
      </c>
      <c r="P375" s="9" t="s">
        <v>1619</v>
      </c>
      <c r="Q375" s="9">
        <v>2041</v>
      </c>
      <c r="R375" s="9" t="s">
        <v>32</v>
      </c>
      <c r="S375" s="17">
        <v>30.899140153614617</v>
      </c>
      <c r="T375" s="9">
        <v>2041</v>
      </c>
      <c r="U375" s="9" t="s">
        <v>27</v>
      </c>
      <c r="V375" s="9" t="s">
        <v>1620</v>
      </c>
      <c r="W375" s="9" t="s">
        <v>1621</v>
      </c>
      <c r="Y375" s="10" t="s">
        <v>1622</v>
      </c>
    </row>
    <row r="376" spans="1:25" ht="72">
      <c r="A376" s="9" t="s">
        <v>1615</v>
      </c>
      <c r="B376" s="9" t="s">
        <v>70</v>
      </c>
      <c r="C376" s="9" t="s">
        <v>276</v>
      </c>
      <c r="D376" s="9" t="s">
        <v>27</v>
      </c>
      <c r="E376" s="9" t="s">
        <v>667</v>
      </c>
      <c r="F376" s="9" t="s">
        <v>667</v>
      </c>
      <c r="G376" s="9" t="s">
        <v>1141</v>
      </c>
      <c r="H376" s="9" t="s">
        <v>1616</v>
      </c>
      <c r="I376" s="9" t="s">
        <v>1617</v>
      </c>
      <c r="J376" s="9" t="s">
        <v>54</v>
      </c>
      <c r="K376" s="15">
        <v>46997.573225588625</v>
      </c>
      <c r="L376" s="16">
        <v>60.154525534639539</v>
      </c>
      <c r="M376" s="9" t="s">
        <v>1618</v>
      </c>
      <c r="N376" s="9">
        <v>2022</v>
      </c>
      <c r="O376" s="9" t="s">
        <v>1619</v>
      </c>
      <c r="P376" s="9" t="s">
        <v>1619</v>
      </c>
      <c r="Q376" s="9">
        <v>2041</v>
      </c>
      <c r="R376" s="9" t="s">
        <v>32</v>
      </c>
      <c r="S376" s="17">
        <v>18.456086063972855</v>
      </c>
      <c r="T376" s="9">
        <v>2041</v>
      </c>
      <c r="U376" s="9" t="s">
        <v>27</v>
      </c>
      <c r="V376" s="9" t="s">
        <v>1620</v>
      </c>
      <c r="W376" s="9" t="s">
        <v>1621</v>
      </c>
      <c r="Y376" s="10" t="s">
        <v>1622</v>
      </c>
    </row>
    <row r="377" spans="1:25" ht="72">
      <c r="A377" s="9" t="s">
        <v>1615</v>
      </c>
      <c r="B377" s="9" t="s">
        <v>70</v>
      </c>
      <c r="C377" s="9" t="s">
        <v>468</v>
      </c>
      <c r="D377" s="9" t="s">
        <v>27</v>
      </c>
      <c r="E377" s="9" t="s">
        <v>1349</v>
      </c>
      <c r="F377" s="9" t="s">
        <v>1349</v>
      </c>
      <c r="G377" s="9" t="s">
        <v>1141</v>
      </c>
      <c r="H377" s="9" t="s">
        <v>1616</v>
      </c>
      <c r="I377" s="9" t="s">
        <v>1617</v>
      </c>
      <c r="J377" s="9" t="s">
        <v>54</v>
      </c>
      <c r="K377" s="15">
        <v>35364.111402310227</v>
      </c>
      <c r="L377" s="16">
        <v>33.60312399825569</v>
      </c>
      <c r="M377" s="9" t="s">
        <v>1618</v>
      </c>
      <c r="N377" s="9">
        <v>2022</v>
      </c>
      <c r="O377" s="9" t="s">
        <v>1619</v>
      </c>
      <c r="P377" s="9" t="s">
        <v>1619</v>
      </c>
      <c r="Q377" s="9">
        <v>2041</v>
      </c>
      <c r="R377" s="9" t="s">
        <v>32</v>
      </c>
      <c r="S377" s="17">
        <v>15.901909616720518</v>
      </c>
      <c r="T377" s="9">
        <v>2041</v>
      </c>
      <c r="U377" s="9" t="s">
        <v>27</v>
      </c>
      <c r="V377" s="9" t="s">
        <v>1620</v>
      </c>
      <c r="W377" s="9" t="s">
        <v>1621</v>
      </c>
      <c r="Y377" s="10" t="s">
        <v>1622</v>
      </c>
    </row>
    <row r="378" spans="1:25" ht="72">
      <c r="A378" s="9" t="s">
        <v>1615</v>
      </c>
      <c r="B378" s="9" t="s">
        <v>70</v>
      </c>
      <c r="C378" s="9" t="s">
        <v>465</v>
      </c>
      <c r="D378" s="9" t="s">
        <v>27</v>
      </c>
      <c r="E378" s="9" t="s">
        <v>1350</v>
      </c>
      <c r="F378" s="9" t="s">
        <v>1350</v>
      </c>
      <c r="G378" s="9" t="s">
        <v>1141</v>
      </c>
      <c r="H378" s="9" t="s">
        <v>1616</v>
      </c>
      <c r="I378" s="9" t="s">
        <v>1617</v>
      </c>
      <c r="J378" s="9" t="s">
        <v>54</v>
      </c>
      <c r="K378" s="15">
        <v>51822.667373766599</v>
      </c>
      <c r="L378" s="16">
        <v>37.406187829626404</v>
      </c>
      <c r="M378" s="9" t="s">
        <v>1618</v>
      </c>
      <c r="N378" s="9">
        <v>2022</v>
      </c>
      <c r="O378" s="9" t="s">
        <v>1619</v>
      </c>
      <c r="P378" s="9" t="s">
        <v>1619</v>
      </c>
      <c r="Q378" s="9">
        <v>2041</v>
      </c>
      <c r="R378" s="9" t="s">
        <v>32</v>
      </c>
      <c r="S378" s="17">
        <v>31.420118846351468</v>
      </c>
      <c r="T378" s="9">
        <v>2041</v>
      </c>
      <c r="U378" s="9" t="s">
        <v>27</v>
      </c>
      <c r="V378" s="9" t="s">
        <v>1620</v>
      </c>
      <c r="W378" s="9" t="s">
        <v>1621</v>
      </c>
      <c r="Y378" s="10" t="s">
        <v>1622</v>
      </c>
    </row>
    <row r="379" spans="1:25" ht="72">
      <c r="A379" s="9" t="s">
        <v>1615</v>
      </c>
      <c r="B379" s="9" t="s">
        <v>70</v>
      </c>
      <c r="C379" s="9" t="s">
        <v>157</v>
      </c>
      <c r="D379" s="9" t="s">
        <v>27</v>
      </c>
      <c r="E379" s="9" t="s">
        <v>1351</v>
      </c>
      <c r="F379" s="9" t="s">
        <v>1351</v>
      </c>
      <c r="G379" s="9" t="s">
        <v>1141</v>
      </c>
      <c r="H379" s="9" t="s">
        <v>1616</v>
      </c>
      <c r="I379" s="9" t="s">
        <v>1617</v>
      </c>
      <c r="J379" s="9" t="s">
        <v>54</v>
      </c>
      <c r="K379" s="15">
        <v>42772.838340181224</v>
      </c>
      <c r="L379" s="16">
        <v>40.165254666950901</v>
      </c>
      <c r="M379" s="9" t="s">
        <v>1618</v>
      </c>
      <c r="N379" s="9">
        <v>2022</v>
      </c>
      <c r="O379" s="9" t="s">
        <v>1619</v>
      </c>
      <c r="P379" s="9" t="s">
        <v>1619</v>
      </c>
      <c r="Q379" s="9">
        <v>2041</v>
      </c>
      <c r="R379" s="9" t="s">
        <v>32</v>
      </c>
      <c r="S379" s="17">
        <v>17.007592430719725</v>
      </c>
      <c r="T379" s="9">
        <v>2041</v>
      </c>
      <c r="U379" s="9" t="s">
        <v>27</v>
      </c>
      <c r="V379" s="9" t="s">
        <v>1620</v>
      </c>
      <c r="W379" s="9" t="s">
        <v>1621</v>
      </c>
      <c r="Y379" s="10" t="s">
        <v>1622</v>
      </c>
    </row>
    <row r="380" spans="1:25" ht="72">
      <c r="A380" s="9" t="s">
        <v>1615</v>
      </c>
      <c r="B380" s="9" t="s">
        <v>70</v>
      </c>
      <c r="C380" s="9" t="s">
        <v>273</v>
      </c>
      <c r="D380" s="9" t="s">
        <v>27</v>
      </c>
      <c r="E380" s="9" t="s">
        <v>1352</v>
      </c>
      <c r="F380" s="9" t="s">
        <v>1352</v>
      </c>
      <c r="G380" s="9" t="s">
        <v>1141</v>
      </c>
      <c r="H380" s="9" t="s">
        <v>1616</v>
      </c>
      <c r="I380" s="9" t="s">
        <v>1617</v>
      </c>
      <c r="J380" s="9" t="s">
        <v>54</v>
      </c>
      <c r="K380" s="15">
        <v>64735.504134621253</v>
      </c>
      <c r="L380" s="16">
        <v>47.92487282986297</v>
      </c>
      <c r="M380" s="9" t="s">
        <v>1618</v>
      </c>
      <c r="N380" s="9">
        <v>2022</v>
      </c>
      <c r="O380" s="9" t="s">
        <v>1619</v>
      </c>
      <c r="P380" s="9" t="s">
        <v>1619</v>
      </c>
      <c r="Q380" s="9">
        <v>2041</v>
      </c>
      <c r="R380" s="9" t="s">
        <v>32</v>
      </c>
      <c r="S380" s="17">
        <v>34.077098485588849</v>
      </c>
      <c r="T380" s="9">
        <v>2041</v>
      </c>
      <c r="U380" s="9" t="s">
        <v>27</v>
      </c>
      <c r="V380" s="9" t="s">
        <v>1620</v>
      </c>
      <c r="W380" s="9" t="s">
        <v>1621</v>
      </c>
      <c r="Y380" s="10" t="s">
        <v>1622</v>
      </c>
    </row>
    <row r="381" spans="1:25" ht="72">
      <c r="A381" s="9" t="s">
        <v>1615</v>
      </c>
      <c r="B381" s="9" t="s">
        <v>70</v>
      </c>
      <c r="C381" s="9" t="s">
        <v>627</v>
      </c>
      <c r="D381" s="9" t="s">
        <v>27</v>
      </c>
      <c r="E381" s="9" t="s">
        <v>1353</v>
      </c>
      <c r="F381" s="9" t="s">
        <v>1353</v>
      </c>
      <c r="G381" s="9" t="s">
        <v>1141</v>
      </c>
      <c r="H381" s="9" t="s">
        <v>1616</v>
      </c>
      <c r="I381" s="9" t="s">
        <v>1617</v>
      </c>
      <c r="J381" s="9" t="s">
        <v>54</v>
      </c>
      <c r="K381" s="15">
        <v>31104.924560885738</v>
      </c>
      <c r="L381" s="16">
        <v>27.029659998994319</v>
      </c>
      <c r="M381" s="9" t="s">
        <v>1618</v>
      </c>
      <c r="N381" s="9">
        <v>2022</v>
      </c>
      <c r="O381" s="9" t="s">
        <v>1619</v>
      </c>
      <c r="P381" s="9" t="s">
        <v>1619</v>
      </c>
      <c r="Q381" s="9">
        <v>2041</v>
      </c>
      <c r="R381" s="9" t="s">
        <v>32</v>
      </c>
      <c r="S381" s="17">
        <v>19.319355477624068</v>
      </c>
      <c r="T381" s="9">
        <v>2041</v>
      </c>
      <c r="U381" s="9" t="s">
        <v>27</v>
      </c>
      <c r="V381" s="9" t="s">
        <v>1620</v>
      </c>
      <c r="W381" s="9" t="s">
        <v>1621</v>
      </c>
      <c r="Y381" s="10" t="s">
        <v>1622</v>
      </c>
    </row>
    <row r="382" spans="1:25" ht="72">
      <c r="A382" s="9" t="s">
        <v>1615</v>
      </c>
      <c r="B382" s="9" t="s">
        <v>70</v>
      </c>
      <c r="C382" s="9" t="s">
        <v>247</v>
      </c>
      <c r="D382" s="9" t="s">
        <v>27</v>
      </c>
      <c r="E382" s="9" t="s">
        <v>1354</v>
      </c>
      <c r="F382" s="9" t="s">
        <v>1354</v>
      </c>
      <c r="G382" s="9" t="s">
        <v>1141</v>
      </c>
      <c r="H382" s="9" t="s">
        <v>1616</v>
      </c>
      <c r="I382" s="9" t="s">
        <v>1617</v>
      </c>
      <c r="J382" s="9" t="s">
        <v>54</v>
      </c>
      <c r="K382" s="15">
        <v>46606.372972610101</v>
      </c>
      <c r="L382" s="16">
        <v>49.317535367074271</v>
      </c>
      <c r="M382" s="9" t="s">
        <v>1618</v>
      </c>
      <c r="N382" s="9">
        <v>2022</v>
      </c>
      <c r="O382" s="9" t="s">
        <v>1619</v>
      </c>
      <c r="P382" s="9" t="s">
        <v>1619</v>
      </c>
      <c r="Q382" s="9">
        <v>2041</v>
      </c>
      <c r="R382" s="9" t="s">
        <v>32</v>
      </c>
      <c r="S382" s="17">
        <v>31.904224956338179</v>
      </c>
      <c r="T382" s="9">
        <v>2041</v>
      </c>
      <c r="U382" s="9" t="s">
        <v>27</v>
      </c>
      <c r="V382" s="9" t="s">
        <v>1620</v>
      </c>
      <c r="W382" s="9" t="s">
        <v>1621</v>
      </c>
      <c r="Y382" s="10" t="s">
        <v>1622</v>
      </c>
    </row>
    <row r="383" spans="1:25" ht="72">
      <c r="A383" s="9" t="s">
        <v>1615</v>
      </c>
      <c r="B383" s="9" t="s">
        <v>70</v>
      </c>
      <c r="C383" s="9" t="s">
        <v>383</v>
      </c>
      <c r="D383" s="9" t="s">
        <v>27</v>
      </c>
      <c r="E383" s="9" t="s">
        <v>669</v>
      </c>
      <c r="F383" s="9" t="s">
        <v>669</v>
      </c>
      <c r="G383" s="9" t="s">
        <v>1141</v>
      </c>
      <c r="H383" s="9" t="s">
        <v>1616</v>
      </c>
      <c r="I383" s="9" t="s">
        <v>1617</v>
      </c>
      <c r="J383" s="9" t="s">
        <v>54</v>
      </c>
      <c r="K383" s="15">
        <v>42544.261223185633</v>
      </c>
      <c r="L383" s="16">
        <v>41.978901609829755</v>
      </c>
      <c r="M383" s="9" t="s">
        <v>1618</v>
      </c>
      <c r="N383" s="9">
        <v>2022</v>
      </c>
      <c r="O383" s="9" t="s">
        <v>1619</v>
      </c>
      <c r="P383" s="9" t="s">
        <v>1619</v>
      </c>
      <c r="Q383" s="9">
        <v>2041</v>
      </c>
      <c r="R383" s="9" t="s">
        <v>32</v>
      </c>
      <c r="S383" s="17">
        <v>14.611728628686908</v>
      </c>
      <c r="T383" s="9">
        <v>2041</v>
      </c>
      <c r="U383" s="9" t="s">
        <v>27</v>
      </c>
      <c r="V383" s="9" t="s">
        <v>1620</v>
      </c>
      <c r="W383" s="9" t="s">
        <v>1621</v>
      </c>
      <c r="Y383" s="10" t="s">
        <v>1622</v>
      </c>
    </row>
    <row r="384" spans="1:25" ht="72">
      <c r="A384" s="9" t="s">
        <v>1615</v>
      </c>
      <c r="B384" s="9" t="s">
        <v>70</v>
      </c>
      <c r="C384" s="9" t="s">
        <v>273</v>
      </c>
      <c r="D384" s="9" t="s">
        <v>27</v>
      </c>
      <c r="E384" s="9" t="s">
        <v>1355</v>
      </c>
      <c r="F384" s="9" t="s">
        <v>1355</v>
      </c>
      <c r="G384" s="9" t="s">
        <v>1141</v>
      </c>
      <c r="H384" s="9" t="s">
        <v>1616</v>
      </c>
      <c r="I384" s="9" t="s">
        <v>1617</v>
      </c>
      <c r="J384" s="9" t="s">
        <v>54</v>
      </c>
      <c r="K384" s="15">
        <v>286843.05632537446</v>
      </c>
      <c r="L384" s="16">
        <v>357.86323994185267</v>
      </c>
      <c r="M384" s="9" t="s">
        <v>1618</v>
      </c>
      <c r="N384" s="9">
        <v>2022</v>
      </c>
      <c r="O384" s="9" t="s">
        <v>1619</v>
      </c>
      <c r="P384" s="9" t="s">
        <v>1619</v>
      </c>
      <c r="Q384" s="9">
        <v>2041</v>
      </c>
      <c r="R384" s="9" t="s">
        <v>32</v>
      </c>
      <c r="S384" s="17">
        <v>128.14046152302217</v>
      </c>
      <c r="T384" s="9">
        <v>2041</v>
      </c>
      <c r="U384" s="9" t="s">
        <v>27</v>
      </c>
      <c r="V384" s="9" t="s">
        <v>1620</v>
      </c>
      <c r="W384" s="9" t="s">
        <v>1621</v>
      </c>
      <c r="Y384" s="10" t="s">
        <v>1622</v>
      </c>
    </row>
    <row r="385" spans="1:25" ht="72">
      <c r="A385" s="9" t="s">
        <v>1615</v>
      </c>
      <c r="B385" s="9" t="s">
        <v>70</v>
      </c>
      <c r="C385" s="9" t="s">
        <v>346</v>
      </c>
      <c r="D385" s="9" t="s">
        <v>27</v>
      </c>
      <c r="E385" s="9" t="s">
        <v>671</v>
      </c>
      <c r="F385" s="9" t="s">
        <v>671</v>
      </c>
      <c r="G385" s="9" t="s">
        <v>1141</v>
      </c>
      <c r="H385" s="9" t="s">
        <v>1616</v>
      </c>
      <c r="I385" s="9" t="s">
        <v>1617</v>
      </c>
      <c r="J385" s="9" t="s">
        <v>54</v>
      </c>
      <c r="K385" s="15">
        <v>15611.36290022387</v>
      </c>
      <c r="L385" s="16">
        <v>12.297865418056471</v>
      </c>
      <c r="M385" s="9" t="s">
        <v>1618</v>
      </c>
      <c r="N385" s="9">
        <v>2022</v>
      </c>
      <c r="O385" s="9" t="s">
        <v>1619</v>
      </c>
      <c r="P385" s="9" t="s">
        <v>1619</v>
      </c>
      <c r="Q385" s="9">
        <v>2041</v>
      </c>
      <c r="R385" s="9" t="s">
        <v>32</v>
      </c>
      <c r="S385" s="17">
        <v>10.629988960676259</v>
      </c>
      <c r="T385" s="9">
        <v>2041</v>
      </c>
      <c r="U385" s="9" t="s">
        <v>27</v>
      </c>
      <c r="V385" s="9" t="s">
        <v>1620</v>
      </c>
      <c r="W385" s="9" t="s">
        <v>1621</v>
      </c>
      <c r="Y385" s="10" t="s">
        <v>1622</v>
      </c>
    </row>
    <row r="386" spans="1:25" ht="72">
      <c r="A386" s="9" t="s">
        <v>1615</v>
      </c>
      <c r="B386" s="9" t="s">
        <v>70</v>
      </c>
      <c r="C386" s="9" t="s">
        <v>465</v>
      </c>
      <c r="D386" s="9" t="s">
        <v>27</v>
      </c>
      <c r="E386" s="9" t="s">
        <v>1356</v>
      </c>
      <c r="F386" s="9" t="s">
        <v>1356</v>
      </c>
      <c r="G386" s="9" t="s">
        <v>1141</v>
      </c>
      <c r="H386" s="9" t="s">
        <v>1616</v>
      </c>
      <c r="I386" s="9" t="s">
        <v>1617</v>
      </c>
      <c r="J386" s="9" t="s">
        <v>54</v>
      </c>
      <c r="K386" s="15">
        <v>34701.500784123738</v>
      </c>
      <c r="L386" s="16">
        <v>22.43893115532433</v>
      </c>
      <c r="M386" s="9" t="s">
        <v>1618</v>
      </c>
      <c r="N386" s="9">
        <v>2022</v>
      </c>
      <c r="O386" s="9" t="s">
        <v>1619</v>
      </c>
      <c r="P386" s="9" t="s">
        <v>1619</v>
      </c>
      <c r="Q386" s="9">
        <v>2041</v>
      </c>
      <c r="R386" s="9" t="s">
        <v>32</v>
      </c>
      <c r="S386" s="17">
        <v>28.780630163690546</v>
      </c>
      <c r="T386" s="9">
        <v>2041</v>
      </c>
      <c r="U386" s="9" t="s">
        <v>27</v>
      </c>
      <c r="V386" s="9" t="s">
        <v>1620</v>
      </c>
      <c r="W386" s="9" t="s">
        <v>1621</v>
      </c>
      <c r="Y386" s="10" t="s">
        <v>1622</v>
      </c>
    </row>
    <row r="387" spans="1:25" ht="72">
      <c r="A387" s="9" t="s">
        <v>1615</v>
      </c>
      <c r="B387" s="9" t="s">
        <v>70</v>
      </c>
      <c r="C387" s="9" t="s">
        <v>455</v>
      </c>
      <c r="D387" s="9" t="s">
        <v>27</v>
      </c>
      <c r="E387" s="9" t="s">
        <v>673</v>
      </c>
      <c r="F387" s="9" t="s">
        <v>673</v>
      </c>
      <c r="G387" s="9" t="s">
        <v>1141</v>
      </c>
      <c r="H387" s="9" t="s">
        <v>1616</v>
      </c>
      <c r="I387" s="9" t="s">
        <v>1617</v>
      </c>
      <c r="J387" s="9" t="s">
        <v>54</v>
      </c>
      <c r="K387" s="15">
        <v>12164.630414148287</v>
      </c>
      <c r="L387" s="16">
        <v>9.7884444024669133</v>
      </c>
      <c r="M387" s="9" t="s">
        <v>1618</v>
      </c>
      <c r="N387" s="9">
        <v>2022</v>
      </c>
      <c r="O387" s="9" t="s">
        <v>1619</v>
      </c>
      <c r="P387" s="9" t="s">
        <v>1619</v>
      </c>
      <c r="Q387" s="9">
        <v>2041</v>
      </c>
      <c r="R387" s="9" t="s">
        <v>32</v>
      </c>
      <c r="S387" s="17">
        <v>3.9096364756380972</v>
      </c>
      <c r="T387" s="9">
        <v>2041</v>
      </c>
      <c r="U387" s="9" t="s">
        <v>27</v>
      </c>
      <c r="V387" s="9" t="s">
        <v>1620</v>
      </c>
      <c r="W387" s="9" t="s">
        <v>1621</v>
      </c>
      <c r="Y387" s="10" t="s">
        <v>1622</v>
      </c>
    </row>
    <row r="388" spans="1:25" ht="72">
      <c r="A388" s="9" t="s">
        <v>1615</v>
      </c>
      <c r="B388" s="9" t="s">
        <v>70</v>
      </c>
      <c r="C388" s="9" t="s">
        <v>330</v>
      </c>
      <c r="D388" s="9" t="s">
        <v>27</v>
      </c>
      <c r="E388" s="9" t="s">
        <v>331</v>
      </c>
      <c r="F388" s="9" t="s">
        <v>331</v>
      </c>
      <c r="G388" s="9" t="s">
        <v>1141</v>
      </c>
      <c r="H388" s="9" t="s">
        <v>1616</v>
      </c>
      <c r="I388" s="9" t="s">
        <v>1617</v>
      </c>
      <c r="J388" s="9" t="s">
        <v>54</v>
      </c>
      <c r="K388" s="15">
        <v>324052.27758674719</v>
      </c>
      <c r="L388" s="16">
        <v>404.19164360940511</v>
      </c>
      <c r="M388" s="9" t="s">
        <v>1618</v>
      </c>
      <c r="N388" s="9">
        <v>2022</v>
      </c>
      <c r="O388" s="9" t="s">
        <v>1619</v>
      </c>
      <c r="P388" s="9" t="s">
        <v>1619</v>
      </c>
      <c r="Q388" s="9">
        <v>2041</v>
      </c>
      <c r="R388" s="9" t="s">
        <v>32</v>
      </c>
      <c r="S388" s="17">
        <v>142.8361401228305</v>
      </c>
      <c r="T388" s="9">
        <v>2041</v>
      </c>
      <c r="U388" s="9" t="s">
        <v>27</v>
      </c>
      <c r="V388" s="9" t="s">
        <v>1620</v>
      </c>
      <c r="W388" s="9" t="s">
        <v>1621</v>
      </c>
      <c r="Y388" s="10" t="s">
        <v>1622</v>
      </c>
    </row>
    <row r="389" spans="1:25" ht="72">
      <c r="A389" s="9" t="s">
        <v>1615</v>
      </c>
      <c r="B389" s="9" t="s">
        <v>70</v>
      </c>
      <c r="C389" s="9" t="s">
        <v>458</v>
      </c>
      <c r="D389" s="9" t="s">
        <v>27</v>
      </c>
      <c r="E389" s="9" t="s">
        <v>1357</v>
      </c>
      <c r="F389" s="9" t="s">
        <v>1357</v>
      </c>
      <c r="G389" s="9" t="s">
        <v>1141</v>
      </c>
      <c r="H389" s="9" t="s">
        <v>1616</v>
      </c>
      <c r="I389" s="9" t="s">
        <v>1617</v>
      </c>
      <c r="J389" s="9" t="s">
        <v>54</v>
      </c>
      <c r="K389" s="15">
        <v>19544.209416403803</v>
      </c>
      <c r="L389" s="16">
        <v>16.632302111920406</v>
      </c>
      <c r="M389" s="9" t="s">
        <v>1618</v>
      </c>
      <c r="N389" s="9">
        <v>2022</v>
      </c>
      <c r="O389" s="9" t="s">
        <v>1619</v>
      </c>
      <c r="P389" s="9" t="s">
        <v>1619</v>
      </c>
      <c r="Q389" s="9">
        <v>2041</v>
      </c>
      <c r="R389" s="9" t="s">
        <v>32</v>
      </c>
      <c r="S389" s="17">
        <v>7.5811155622144115</v>
      </c>
      <c r="T389" s="9">
        <v>2041</v>
      </c>
      <c r="U389" s="9" t="s">
        <v>27</v>
      </c>
      <c r="V389" s="9" t="s">
        <v>1620</v>
      </c>
      <c r="W389" s="9" t="s">
        <v>1621</v>
      </c>
      <c r="Y389" s="10" t="s">
        <v>1622</v>
      </c>
    </row>
    <row r="390" spans="1:25" ht="72">
      <c r="A390" s="9" t="s">
        <v>1615</v>
      </c>
      <c r="B390" s="9" t="s">
        <v>70</v>
      </c>
      <c r="C390" s="9" t="s">
        <v>157</v>
      </c>
      <c r="D390" s="9" t="s">
        <v>27</v>
      </c>
      <c r="E390" s="9" t="s">
        <v>1358</v>
      </c>
      <c r="F390" s="9" t="s">
        <v>1358</v>
      </c>
      <c r="G390" s="9" t="s">
        <v>1141</v>
      </c>
      <c r="H390" s="9" t="s">
        <v>1616</v>
      </c>
      <c r="I390" s="9" t="s">
        <v>1617</v>
      </c>
      <c r="J390" s="9" t="s">
        <v>54</v>
      </c>
      <c r="K390" s="15">
        <v>126829.14909608421</v>
      </c>
      <c r="L390" s="16">
        <v>119.0563942091072</v>
      </c>
      <c r="M390" s="9" t="s">
        <v>1618</v>
      </c>
      <c r="N390" s="9">
        <v>2022</v>
      </c>
      <c r="O390" s="9" t="s">
        <v>1619</v>
      </c>
      <c r="P390" s="9" t="s">
        <v>1619</v>
      </c>
      <c r="Q390" s="9">
        <v>2041</v>
      </c>
      <c r="R390" s="9" t="s">
        <v>32</v>
      </c>
      <c r="S390" s="17">
        <v>58.812403764156507</v>
      </c>
      <c r="T390" s="9">
        <v>2041</v>
      </c>
      <c r="U390" s="9" t="s">
        <v>27</v>
      </c>
      <c r="V390" s="9" t="s">
        <v>1620</v>
      </c>
      <c r="W390" s="9" t="s">
        <v>1621</v>
      </c>
      <c r="Y390" s="10" t="s">
        <v>1622</v>
      </c>
    </row>
    <row r="391" spans="1:25" ht="72">
      <c r="A391" s="9" t="s">
        <v>1615</v>
      </c>
      <c r="B391" s="9" t="s">
        <v>70</v>
      </c>
      <c r="C391" s="9" t="s">
        <v>458</v>
      </c>
      <c r="D391" s="9" t="s">
        <v>27</v>
      </c>
      <c r="E391" s="9" t="s">
        <v>1359</v>
      </c>
      <c r="F391" s="9" t="s">
        <v>1359</v>
      </c>
      <c r="G391" s="9" t="s">
        <v>1141</v>
      </c>
      <c r="H391" s="9" t="s">
        <v>1616</v>
      </c>
      <c r="I391" s="9" t="s">
        <v>1617</v>
      </c>
      <c r="J391" s="9" t="s">
        <v>54</v>
      </c>
      <c r="K391" s="15">
        <v>13080.173384908367</v>
      </c>
      <c r="L391" s="16">
        <v>11.815632394576498</v>
      </c>
      <c r="M391" s="9" t="s">
        <v>1618</v>
      </c>
      <c r="N391" s="9">
        <v>2022</v>
      </c>
      <c r="O391" s="9" t="s">
        <v>1619</v>
      </c>
      <c r="P391" s="9" t="s">
        <v>1619</v>
      </c>
      <c r="Q391" s="9">
        <v>2041</v>
      </c>
      <c r="R391" s="9" t="s">
        <v>32</v>
      </c>
      <c r="S391" s="17">
        <v>5.8921153994178876</v>
      </c>
      <c r="T391" s="9">
        <v>2041</v>
      </c>
      <c r="U391" s="9" t="s">
        <v>27</v>
      </c>
      <c r="V391" s="9" t="s">
        <v>1620</v>
      </c>
      <c r="W391" s="9" t="s">
        <v>1621</v>
      </c>
      <c r="Y391" s="10" t="s">
        <v>1622</v>
      </c>
    </row>
    <row r="392" spans="1:25" ht="72">
      <c r="A392" s="9" t="s">
        <v>1615</v>
      </c>
      <c r="B392" s="9" t="s">
        <v>70</v>
      </c>
      <c r="C392" s="9" t="s">
        <v>241</v>
      </c>
      <c r="D392" s="9" t="s">
        <v>27</v>
      </c>
      <c r="E392" s="9" t="s">
        <v>675</v>
      </c>
      <c r="F392" s="9" t="s">
        <v>675</v>
      </c>
      <c r="G392" s="9" t="s">
        <v>1141</v>
      </c>
      <c r="H392" s="9" t="s">
        <v>1616</v>
      </c>
      <c r="I392" s="9" t="s">
        <v>1617</v>
      </c>
      <c r="J392" s="9" t="s">
        <v>54</v>
      </c>
      <c r="K392" s="15">
        <v>65803.917939228122</v>
      </c>
      <c r="L392" s="16">
        <v>40.707051496637071</v>
      </c>
      <c r="M392" s="9" t="s">
        <v>1618</v>
      </c>
      <c r="N392" s="9">
        <v>2022</v>
      </c>
      <c r="O392" s="9" t="s">
        <v>1619</v>
      </c>
      <c r="P392" s="9" t="s">
        <v>1619</v>
      </c>
      <c r="Q392" s="9">
        <v>2041</v>
      </c>
      <c r="R392" s="9" t="s">
        <v>32</v>
      </c>
      <c r="S392" s="17">
        <v>31.486030932046184</v>
      </c>
      <c r="T392" s="9">
        <v>2041</v>
      </c>
      <c r="U392" s="9" t="s">
        <v>27</v>
      </c>
      <c r="V392" s="9" t="s">
        <v>1620</v>
      </c>
      <c r="W392" s="9" t="s">
        <v>1621</v>
      </c>
      <c r="Y392" s="10" t="s">
        <v>1622</v>
      </c>
    </row>
    <row r="393" spans="1:25" ht="72">
      <c r="A393" s="9" t="s">
        <v>1615</v>
      </c>
      <c r="B393" s="9" t="s">
        <v>70</v>
      </c>
      <c r="C393" s="9" t="s">
        <v>465</v>
      </c>
      <c r="D393" s="9" t="s">
        <v>27</v>
      </c>
      <c r="E393" s="9" t="s">
        <v>1360</v>
      </c>
      <c r="F393" s="9" t="s">
        <v>1360</v>
      </c>
      <c r="G393" s="9" t="s">
        <v>1141</v>
      </c>
      <c r="H393" s="9" t="s">
        <v>1616</v>
      </c>
      <c r="I393" s="9" t="s">
        <v>1617</v>
      </c>
      <c r="J393" s="9" t="s">
        <v>54</v>
      </c>
      <c r="K393" s="15">
        <v>36211.307523031486</v>
      </c>
      <c r="L393" s="16">
        <v>25.340801088045488</v>
      </c>
      <c r="M393" s="9" t="s">
        <v>1618</v>
      </c>
      <c r="N393" s="9">
        <v>2022</v>
      </c>
      <c r="O393" s="9" t="s">
        <v>1619</v>
      </c>
      <c r="P393" s="9" t="s">
        <v>1619</v>
      </c>
      <c r="Q393" s="9">
        <v>2041</v>
      </c>
      <c r="R393" s="9" t="s">
        <v>32</v>
      </c>
      <c r="S393" s="17">
        <v>20.009366001588109</v>
      </c>
      <c r="T393" s="9">
        <v>2041</v>
      </c>
      <c r="U393" s="9" t="s">
        <v>27</v>
      </c>
      <c r="V393" s="9" t="s">
        <v>1620</v>
      </c>
      <c r="W393" s="9" t="s">
        <v>1621</v>
      </c>
      <c r="Y393" s="10" t="s">
        <v>1622</v>
      </c>
    </row>
    <row r="394" spans="1:25" ht="72">
      <c r="A394" s="9" t="s">
        <v>1615</v>
      </c>
      <c r="B394" s="9" t="s">
        <v>70</v>
      </c>
      <c r="C394" s="9" t="s">
        <v>383</v>
      </c>
      <c r="D394" s="9" t="s">
        <v>27</v>
      </c>
      <c r="E394" s="9" t="s">
        <v>677</v>
      </c>
      <c r="F394" s="9" t="s">
        <v>677</v>
      </c>
      <c r="G394" s="9" t="s">
        <v>1141</v>
      </c>
      <c r="H394" s="9" t="s">
        <v>1616</v>
      </c>
      <c r="I394" s="9" t="s">
        <v>1617</v>
      </c>
      <c r="J394" s="9" t="s">
        <v>54</v>
      </c>
      <c r="K394" s="15">
        <v>23928.221267648907</v>
      </c>
      <c r="L394" s="16">
        <v>18.991413304638122</v>
      </c>
      <c r="M394" s="9" t="s">
        <v>1618</v>
      </c>
      <c r="N394" s="9">
        <v>2022</v>
      </c>
      <c r="O394" s="9" t="s">
        <v>1619</v>
      </c>
      <c r="P394" s="9" t="s">
        <v>1619</v>
      </c>
      <c r="Q394" s="9">
        <v>2041</v>
      </c>
      <c r="R394" s="9" t="s">
        <v>32</v>
      </c>
      <c r="S394" s="17">
        <v>10.76521798566994</v>
      </c>
      <c r="T394" s="9">
        <v>2041</v>
      </c>
      <c r="U394" s="9" t="s">
        <v>27</v>
      </c>
      <c r="V394" s="9" t="s">
        <v>1620</v>
      </c>
      <c r="W394" s="9" t="s">
        <v>1621</v>
      </c>
      <c r="Y394" s="10" t="s">
        <v>1622</v>
      </c>
    </row>
    <row r="395" spans="1:25" ht="72">
      <c r="A395" s="9" t="s">
        <v>1615</v>
      </c>
      <c r="B395" s="9" t="s">
        <v>70</v>
      </c>
      <c r="C395" s="9" t="s">
        <v>402</v>
      </c>
      <c r="D395" s="9" t="s">
        <v>27</v>
      </c>
      <c r="E395" s="9" t="s">
        <v>679</v>
      </c>
      <c r="F395" s="9" t="s">
        <v>679</v>
      </c>
      <c r="G395" s="9" t="s">
        <v>1141</v>
      </c>
      <c r="H395" s="9" t="s">
        <v>1616</v>
      </c>
      <c r="I395" s="9" t="s">
        <v>1617</v>
      </c>
      <c r="J395" s="9" t="s">
        <v>54</v>
      </c>
      <c r="K395" s="15">
        <v>85715.876276034614</v>
      </c>
      <c r="L395" s="16">
        <v>84.272244142518005</v>
      </c>
      <c r="M395" s="9" t="s">
        <v>1618</v>
      </c>
      <c r="N395" s="9">
        <v>2022</v>
      </c>
      <c r="O395" s="9" t="s">
        <v>1619</v>
      </c>
      <c r="P395" s="9" t="s">
        <v>1619</v>
      </c>
      <c r="Q395" s="9">
        <v>2041</v>
      </c>
      <c r="R395" s="9" t="s">
        <v>32</v>
      </c>
      <c r="S395" s="17">
        <v>35.641421494467544</v>
      </c>
      <c r="T395" s="9">
        <v>2041</v>
      </c>
      <c r="U395" s="9" t="s">
        <v>27</v>
      </c>
      <c r="V395" s="9" t="s">
        <v>1620</v>
      </c>
      <c r="W395" s="9" t="s">
        <v>1621</v>
      </c>
      <c r="Y395" s="10" t="s">
        <v>1622</v>
      </c>
    </row>
    <row r="396" spans="1:25" ht="72">
      <c r="A396" s="9" t="s">
        <v>1615</v>
      </c>
      <c r="B396" s="9" t="s">
        <v>70</v>
      </c>
      <c r="C396" s="9" t="s">
        <v>323</v>
      </c>
      <c r="D396" s="9" t="s">
        <v>27</v>
      </c>
      <c r="E396" s="9" t="s">
        <v>1361</v>
      </c>
      <c r="F396" s="9" t="s">
        <v>1361</v>
      </c>
      <c r="G396" s="9" t="s">
        <v>1141</v>
      </c>
      <c r="H396" s="9" t="s">
        <v>1616</v>
      </c>
      <c r="I396" s="9" t="s">
        <v>1617</v>
      </c>
      <c r="J396" s="9" t="s">
        <v>54</v>
      </c>
      <c r="K396" s="15">
        <v>14181.697817065076</v>
      </c>
      <c r="L396" s="16">
        <v>21.108889480462416</v>
      </c>
      <c r="M396" s="9" t="s">
        <v>1618</v>
      </c>
      <c r="N396" s="9">
        <v>2022</v>
      </c>
      <c r="O396" s="9" t="s">
        <v>1619</v>
      </c>
      <c r="P396" s="9" t="s">
        <v>1619</v>
      </c>
      <c r="Q396" s="9">
        <v>2041</v>
      </c>
      <c r="R396" s="9" t="s">
        <v>32</v>
      </c>
      <c r="S396" s="17">
        <v>9.2067147031022589</v>
      </c>
      <c r="T396" s="9">
        <v>2041</v>
      </c>
      <c r="U396" s="9" t="s">
        <v>27</v>
      </c>
      <c r="V396" s="9" t="s">
        <v>1620</v>
      </c>
      <c r="W396" s="9" t="s">
        <v>1621</v>
      </c>
      <c r="Y396" s="10" t="s">
        <v>1622</v>
      </c>
    </row>
    <row r="397" spans="1:25" ht="72">
      <c r="A397" s="9" t="s">
        <v>1615</v>
      </c>
      <c r="B397" s="9" t="s">
        <v>70</v>
      </c>
      <c r="C397" s="9" t="s">
        <v>288</v>
      </c>
      <c r="D397" s="9" t="s">
        <v>27</v>
      </c>
      <c r="E397" s="9" t="s">
        <v>1362</v>
      </c>
      <c r="F397" s="9" t="s">
        <v>1362</v>
      </c>
      <c r="G397" s="9" t="s">
        <v>1141</v>
      </c>
      <c r="H397" s="9" t="s">
        <v>1616</v>
      </c>
      <c r="I397" s="9" t="s">
        <v>1617</v>
      </c>
      <c r="J397" s="9" t="s">
        <v>54</v>
      </c>
      <c r="K397" s="15">
        <v>112381.79030401325</v>
      </c>
      <c r="L397" s="16">
        <v>78.945643047466859</v>
      </c>
      <c r="M397" s="9" t="s">
        <v>1618</v>
      </c>
      <c r="N397" s="9">
        <v>2022</v>
      </c>
      <c r="O397" s="9" t="s">
        <v>1619</v>
      </c>
      <c r="P397" s="9" t="s">
        <v>1619</v>
      </c>
      <c r="Q397" s="9">
        <v>2041</v>
      </c>
      <c r="R397" s="9" t="s">
        <v>32</v>
      </c>
      <c r="S397" s="17">
        <v>62.948288710754156</v>
      </c>
      <c r="T397" s="9">
        <v>2041</v>
      </c>
      <c r="U397" s="9" t="s">
        <v>27</v>
      </c>
      <c r="V397" s="9" t="s">
        <v>1620</v>
      </c>
      <c r="W397" s="9" t="s">
        <v>1621</v>
      </c>
      <c r="Y397" s="10" t="s">
        <v>1622</v>
      </c>
    </row>
    <row r="398" spans="1:25" ht="72">
      <c r="A398" s="9" t="s">
        <v>1615</v>
      </c>
      <c r="B398" s="9" t="s">
        <v>70</v>
      </c>
      <c r="C398" s="9" t="s">
        <v>136</v>
      </c>
      <c r="D398" s="9" t="s">
        <v>27</v>
      </c>
      <c r="E398" s="9" t="s">
        <v>1363</v>
      </c>
      <c r="F398" s="9" t="s">
        <v>1363</v>
      </c>
      <c r="G398" s="9" t="s">
        <v>1141</v>
      </c>
      <c r="H398" s="9" t="s">
        <v>1616</v>
      </c>
      <c r="I398" s="9" t="s">
        <v>1617</v>
      </c>
      <c r="J398" s="9" t="s">
        <v>54</v>
      </c>
      <c r="K398" s="15">
        <v>16054.42001170356</v>
      </c>
      <c r="L398" s="16">
        <v>13.042398429446681</v>
      </c>
      <c r="M398" s="9" t="s">
        <v>1618</v>
      </c>
      <c r="N398" s="9">
        <v>2022</v>
      </c>
      <c r="O398" s="9" t="s">
        <v>1619</v>
      </c>
      <c r="P398" s="9" t="s">
        <v>1619</v>
      </c>
      <c r="Q398" s="9">
        <v>2041</v>
      </c>
      <c r="R398" s="9" t="s">
        <v>32</v>
      </c>
      <c r="S398" s="17">
        <v>11.156646957351652</v>
      </c>
      <c r="T398" s="9">
        <v>2041</v>
      </c>
      <c r="U398" s="9" t="s">
        <v>27</v>
      </c>
      <c r="V398" s="9" t="s">
        <v>1620</v>
      </c>
      <c r="W398" s="9" t="s">
        <v>1621</v>
      </c>
      <c r="Y398" s="10" t="s">
        <v>1622</v>
      </c>
    </row>
    <row r="399" spans="1:25" ht="72">
      <c r="A399" s="9" t="s">
        <v>1615</v>
      </c>
      <c r="B399" s="9" t="s">
        <v>70</v>
      </c>
      <c r="C399" s="9" t="s">
        <v>288</v>
      </c>
      <c r="D399" s="9" t="s">
        <v>27</v>
      </c>
      <c r="E399" s="9" t="s">
        <v>1364</v>
      </c>
      <c r="F399" s="9" t="s">
        <v>1364</v>
      </c>
      <c r="G399" s="9" t="s">
        <v>1141</v>
      </c>
      <c r="H399" s="9" t="s">
        <v>1616</v>
      </c>
      <c r="I399" s="9" t="s">
        <v>1617</v>
      </c>
      <c r="J399" s="9" t="s">
        <v>54</v>
      </c>
      <c r="K399" s="15">
        <v>211750.45874047113</v>
      </c>
      <c r="L399" s="16">
        <v>158.05234278340947</v>
      </c>
      <c r="M399" s="9" t="s">
        <v>1618</v>
      </c>
      <c r="N399" s="9">
        <v>2022</v>
      </c>
      <c r="O399" s="9" t="s">
        <v>1619</v>
      </c>
      <c r="P399" s="9" t="s">
        <v>1619</v>
      </c>
      <c r="Q399" s="9">
        <v>2041</v>
      </c>
      <c r="R399" s="9" t="s">
        <v>32</v>
      </c>
      <c r="S399" s="17">
        <v>101.61624472144213</v>
      </c>
      <c r="T399" s="9">
        <v>2041</v>
      </c>
      <c r="U399" s="9" t="s">
        <v>27</v>
      </c>
      <c r="V399" s="9" t="s">
        <v>1620</v>
      </c>
      <c r="W399" s="9" t="s">
        <v>1621</v>
      </c>
      <c r="Y399" s="10" t="s">
        <v>1622</v>
      </c>
    </row>
    <row r="400" spans="1:25" ht="72">
      <c r="A400" s="9" t="s">
        <v>1615</v>
      </c>
      <c r="B400" s="9" t="s">
        <v>70</v>
      </c>
      <c r="C400" s="9" t="s">
        <v>266</v>
      </c>
      <c r="D400" s="9" t="s">
        <v>27</v>
      </c>
      <c r="E400" s="9" t="s">
        <v>683</v>
      </c>
      <c r="F400" s="9" t="s">
        <v>683</v>
      </c>
      <c r="G400" s="9" t="s">
        <v>1141</v>
      </c>
      <c r="H400" s="9" t="s">
        <v>1616</v>
      </c>
      <c r="I400" s="9" t="s">
        <v>1617</v>
      </c>
      <c r="J400" s="9" t="s">
        <v>54</v>
      </c>
      <c r="K400" s="15">
        <v>198136.93578863528</v>
      </c>
      <c r="L400" s="16">
        <v>160.94969320658757</v>
      </c>
      <c r="M400" s="9" t="s">
        <v>1618</v>
      </c>
      <c r="N400" s="9">
        <v>2022</v>
      </c>
      <c r="O400" s="9" t="s">
        <v>1619</v>
      </c>
      <c r="P400" s="9" t="s">
        <v>1619</v>
      </c>
      <c r="Q400" s="9">
        <v>2041</v>
      </c>
      <c r="R400" s="9" t="s">
        <v>32</v>
      </c>
      <c r="S400" s="17">
        <v>147.45930813688022</v>
      </c>
      <c r="T400" s="9">
        <v>2041</v>
      </c>
      <c r="U400" s="9" t="s">
        <v>27</v>
      </c>
      <c r="V400" s="9" t="s">
        <v>1620</v>
      </c>
      <c r="W400" s="9" t="s">
        <v>1621</v>
      </c>
      <c r="Y400" s="10" t="s">
        <v>1622</v>
      </c>
    </row>
    <row r="401" spans="1:25" ht="72">
      <c r="A401" s="9" t="s">
        <v>1615</v>
      </c>
      <c r="B401" s="9" t="s">
        <v>70</v>
      </c>
      <c r="C401" s="9" t="s">
        <v>229</v>
      </c>
      <c r="D401" s="9" t="s">
        <v>27</v>
      </c>
      <c r="E401" s="9" t="s">
        <v>685</v>
      </c>
      <c r="F401" s="9" t="s">
        <v>685</v>
      </c>
      <c r="G401" s="9" t="s">
        <v>1141</v>
      </c>
      <c r="H401" s="9" t="s">
        <v>1616</v>
      </c>
      <c r="I401" s="9" t="s">
        <v>1617</v>
      </c>
      <c r="J401" s="9" t="s">
        <v>54</v>
      </c>
      <c r="K401" s="15">
        <v>14453.060095475917</v>
      </c>
      <c r="L401" s="16">
        <v>9.3737848260456929</v>
      </c>
      <c r="M401" s="9" t="s">
        <v>1618</v>
      </c>
      <c r="N401" s="9">
        <v>2022</v>
      </c>
      <c r="O401" s="9" t="s">
        <v>1619</v>
      </c>
      <c r="P401" s="9" t="s">
        <v>1619</v>
      </c>
      <c r="Q401" s="9">
        <v>2041</v>
      </c>
      <c r="R401" s="9" t="s">
        <v>32</v>
      </c>
      <c r="S401" s="17">
        <v>6.1298260600543655</v>
      </c>
      <c r="T401" s="9">
        <v>2041</v>
      </c>
      <c r="U401" s="9" t="s">
        <v>27</v>
      </c>
      <c r="V401" s="9" t="s">
        <v>1620</v>
      </c>
      <c r="W401" s="9" t="s">
        <v>1621</v>
      </c>
      <c r="Y401" s="10" t="s">
        <v>1622</v>
      </c>
    </row>
    <row r="402" spans="1:25" ht="72">
      <c r="A402" s="9" t="s">
        <v>1615</v>
      </c>
      <c r="B402" s="9" t="s">
        <v>70</v>
      </c>
      <c r="C402" s="9" t="s">
        <v>266</v>
      </c>
      <c r="D402" s="9" t="s">
        <v>27</v>
      </c>
      <c r="E402" s="9" t="s">
        <v>687</v>
      </c>
      <c r="F402" s="9" t="s">
        <v>687</v>
      </c>
      <c r="G402" s="9" t="s">
        <v>1141</v>
      </c>
      <c r="H402" s="9" t="s">
        <v>1616</v>
      </c>
      <c r="I402" s="9" t="s">
        <v>1617</v>
      </c>
      <c r="J402" s="9" t="s">
        <v>54</v>
      </c>
      <c r="K402" s="15">
        <v>24188.315727612593</v>
      </c>
      <c r="L402" s="16">
        <v>17.642920890279804</v>
      </c>
      <c r="M402" s="9" t="s">
        <v>1618</v>
      </c>
      <c r="N402" s="9">
        <v>2022</v>
      </c>
      <c r="O402" s="9" t="s">
        <v>1619</v>
      </c>
      <c r="P402" s="9" t="s">
        <v>1619</v>
      </c>
      <c r="Q402" s="9">
        <v>2041</v>
      </c>
      <c r="R402" s="9" t="s">
        <v>32</v>
      </c>
      <c r="S402" s="17">
        <v>11.016936100824065</v>
      </c>
      <c r="T402" s="9">
        <v>2041</v>
      </c>
      <c r="U402" s="9" t="s">
        <v>27</v>
      </c>
      <c r="V402" s="9" t="s">
        <v>1620</v>
      </c>
      <c r="W402" s="9" t="s">
        <v>1621</v>
      </c>
      <c r="Y402" s="10" t="s">
        <v>1622</v>
      </c>
    </row>
    <row r="403" spans="1:25" ht="72">
      <c r="A403" s="9" t="s">
        <v>1615</v>
      </c>
      <c r="B403" s="9" t="s">
        <v>70</v>
      </c>
      <c r="C403" s="9" t="s">
        <v>247</v>
      </c>
      <c r="D403" s="9" t="s">
        <v>27</v>
      </c>
      <c r="E403" s="9" t="s">
        <v>1365</v>
      </c>
      <c r="F403" s="9" t="s">
        <v>1365</v>
      </c>
      <c r="G403" s="9" t="s">
        <v>1141</v>
      </c>
      <c r="H403" s="9" t="s">
        <v>1616</v>
      </c>
      <c r="I403" s="9" t="s">
        <v>1617</v>
      </c>
      <c r="J403" s="9" t="s">
        <v>54</v>
      </c>
      <c r="K403" s="15">
        <v>20920.205912692432</v>
      </c>
      <c r="L403" s="16">
        <v>39.32284879881017</v>
      </c>
      <c r="M403" s="9" t="s">
        <v>1618</v>
      </c>
      <c r="N403" s="9">
        <v>2022</v>
      </c>
      <c r="O403" s="9" t="s">
        <v>1619</v>
      </c>
      <c r="P403" s="9" t="s">
        <v>1619</v>
      </c>
      <c r="Q403" s="9">
        <v>2041</v>
      </c>
      <c r="R403" s="9" t="s">
        <v>32</v>
      </c>
      <c r="S403" s="17">
        <v>9.171063239342649</v>
      </c>
      <c r="T403" s="9">
        <v>2041</v>
      </c>
      <c r="U403" s="9" t="s">
        <v>27</v>
      </c>
      <c r="V403" s="9" t="s">
        <v>1620</v>
      </c>
      <c r="W403" s="9" t="s">
        <v>1621</v>
      </c>
      <c r="Y403" s="10" t="s">
        <v>1622</v>
      </c>
    </row>
    <row r="404" spans="1:25" ht="72">
      <c r="A404" s="9" t="s">
        <v>1615</v>
      </c>
      <c r="B404" s="9" t="s">
        <v>70</v>
      </c>
      <c r="C404" s="9" t="s">
        <v>298</v>
      </c>
      <c r="D404" s="9" t="s">
        <v>27</v>
      </c>
      <c r="E404" s="9" t="s">
        <v>1366</v>
      </c>
      <c r="F404" s="9" t="s">
        <v>1366</v>
      </c>
      <c r="G404" s="9" t="s">
        <v>1141</v>
      </c>
      <c r="H404" s="9" t="s">
        <v>1616</v>
      </c>
      <c r="I404" s="9" t="s">
        <v>1617</v>
      </c>
      <c r="J404" s="9" t="s">
        <v>54</v>
      </c>
      <c r="K404" s="15">
        <v>18533.167975455515</v>
      </c>
      <c r="L404" s="16">
        <v>14.248021164797256</v>
      </c>
      <c r="M404" s="9" t="s">
        <v>1618</v>
      </c>
      <c r="N404" s="9">
        <v>2022</v>
      </c>
      <c r="O404" s="9" t="s">
        <v>1619</v>
      </c>
      <c r="P404" s="9" t="s">
        <v>1619</v>
      </c>
      <c r="Q404" s="9">
        <v>2041</v>
      </c>
      <c r="R404" s="9" t="s">
        <v>32</v>
      </c>
      <c r="S404" s="17">
        <v>15.623831943821287</v>
      </c>
      <c r="T404" s="9">
        <v>2041</v>
      </c>
      <c r="U404" s="9" t="s">
        <v>27</v>
      </c>
      <c r="V404" s="9" t="s">
        <v>1620</v>
      </c>
      <c r="W404" s="9" t="s">
        <v>1621</v>
      </c>
      <c r="Y404" s="10" t="s">
        <v>1622</v>
      </c>
    </row>
    <row r="405" spans="1:25" ht="72">
      <c r="A405" s="9" t="s">
        <v>1615</v>
      </c>
      <c r="B405" s="9" t="s">
        <v>70</v>
      </c>
      <c r="C405" s="9" t="s">
        <v>346</v>
      </c>
      <c r="D405" s="9" t="s">
        <v>27</v>
      </c>
      <c r="E405" s="9" t="s">
        <v>1367</v>
      </c>
      <c r="F405" s="9" t="s">
        <v>1367</v>
      </c>
      <c r="G405" s="9" t="s">
        <v>1141</v>
      </c>
      <c r="H405" s="9" t="s">
        <v>1616</v>
      </c>
      <c r="I405" s="9" t="s">
        <v>1617</v>
      </c>
      <c r="J405" s="9" t="s">
        <v>54</v>
      </c>
      <c r="K405" s="15">
        <v>41799.964810509642</v>
      </c>
      <c r="L405" s="16">
        <v>35.453363342717488</v>
      </c>
      <c r="M405" s="9" t="s">
        <v>1618</v>
      </c>
      <c r="N405" s="9">
        <v>2022</v>
      </c>
      <c r="O405" s="9" t="s">
        <v>1619</v>
      </c>
      <c r="P405" s="9" t="s">
        <v>1619</v>
      </c>
      <c r="Q405" s="9">
        <v>2041</v>
      </c>
      <c r="R405" s="9" t="s">
        <v>32</v>
      </c>
      <c r="S405" s="17">
        <v>21.99206359995663</v>
      </c>
      <c r="T405" s="9">
        <v>2041</v>
      </c>
      <c r="U405" s="9" t="s">
        <v>27</v>
      </c>
      <c r="V405" s="9" t="s">
        <v>1620</v>
      </c>
      <c r="W405" s="9" t="s">
        <v>1621</v>
      </c>
      <c r="Y405" s="10" t="s">
        <v>1622</v>
      </c>
    </row>
    <row r="406" spans="1:25" ht="72">
      <c r="A406" s="9" t="s">
        <v>1615</v>
      </c>
      <c r="B406" s="9" t="s">
        <v>70</v>
      </c>
      <c r="C406" s="9" t="s">
        <v>43</v>
      </c>
      <c r="D406" s="9" t="s">
        <v>27</v>
      </c>
      <c r="E406" s="9" t="s">
        <v>72</v>
      </c>
      <c r="F406" s="9" t="s">
        <v>72</v>
      </c>
      <c r="G406" s="9" t="s">
        <v>1141</v>
      </c>
      <c r="H406" s="9" t="s">
        <v>1616</v>
      </c>
      <c r="I406" s="9" t="s">
        <v>1617</v>
      </c>
      <c r="J406" s="9" t="s">
        <v>54</v>
      </c>
      <c r="K406" s="15">
        <v>18026.336457477966</v>
      </c>
      <c r="L406" s="16">
        <v>15.83945668259615</v>
      </c>
      <c r="M406" s="9" t="s">
        <v>1618</v>
      </c>
      <c r="N406" s="9">
        <v>2022</v>
      </c>
      <c r="O406" s="9" t="s">
        <v>1619</v>
      </c>
      <c r="P406" s="9" t="s">
        <v>1619</v>
      </c>
      <c r="Q406" s="9">
        <v>2041</v>
      </c>
      <c r="R406" s="9" t="s">
        <v>32</v>
      </c>
      <c r="S406" s="17">
        <v>15.769982064869243</v>
      </c>
      <c r="T406" s="9">
        <v>2041</v>
      </c>
      <c r="U406" s="9" t="s">
        <v>27</v>
      </c>
      <c r="V406" s="9" t="s">
        <v>1620</v>
      </c>
      <c r="W406" s="9" t="s">
        <v>1621</v>
      </c>
      <c r="Y406" s="10" t="s">
        <v>1622</v>
      </c>
    </row>
    <row r="407" spans="1:25" ht="72">
      <c r="A407" s="9" t="s">
        <v>1615</v>
      </c>
      <c r="B407" s="9" t="s">
        <v>70</v>
      </c>
      <c r="C407" s="9" t="s">
        <v>241</v>
      </c>
      <c r="D407" s="9" t="s">
        <v>27</v>
      </c>
      <c r="E407" s="9" t="s">
        <v>689</v>
      </c>
      <c r="F407" s="9" t="s">
        <v>689</v>
      </c>
      <c r="G407" s="9" t="s">
        <v>1141</v>
      </c>
      <c r="H407" s="9" t="s">
        <v>1616</v>
      </c>
      <c r="I407" s="9" t="s">
        <v>1617</v>
      </c>
      <c r="J407" s="9" t="s">
        <v>54</v>
      </c>
      <c r="K407" s="15">
        <v>17296.473945799091</v>
      </c>
      <c r="L407" s="16">
        <v>16.337028163448075</v>
      </c>
      <c r="M407" s="9" t="s">
        <v>1618</v>
      </c>
      <c r="N407" s="9">
        <v>2022</v>
      </c>
      <c r="O407" s="9" t="s">
        <v>1619</v>
      </c>
      <c r="P407" s="9" t="s">
        <v>1619</v>
      </c>
      <c r="Q407" s="9">
        <v>2041</v>
      </c>
      <c r="R407" s="9" t="s">
        <v>32</v>
      </c>
      <c r="S407" s="17">
        <v>9.4839769544702133</v>
      </c>
      <c r="T407" s="9">
        <v>2041</v>
      </c>
      <c r="U407" s="9" t="s">
        <v>27</v>
      </c>
      <c r="V407" s="9" t="s">
        <v>1620</v>
      </c>
      <c r="W407" s="9" t="s">
        <v>1621</v>
      </c>
      <c r="Y407" s="10" t="s">
        <v>1622</v>
      </c>
    </row>
    <row r="408" spans="1:25" ht="72">
      <c r="A408" s="9" t="s">
        <v>1615</v>
      </c>
      <c r="B408" s="9" t="s">
        <v>70</v>
      </c>
      <c r="C408" s="9" t="s">
        <v>465</v>
      </c>
      <c r="D408" s="9" t="s">
        <v>27</v>
      </c>
      <c r="E408" s="9" t="s">
        <v>1023</v>
      </c>
      <c r="F408" s="9" t="s">
        <v>1023</v>
      </c>
      <c r="G408" s="9" t="s">
        <v>1141</v>
      </c>
      <c r="H408" s="9" t="s">
        <v>1616</v>
      </c>
      <c r="I408" s="9" t="s">
        <v>1617</v>
      </c>
      <c r="J408" s="9" t="s">
        <v>54</v>
      </c>
      <c r="K408" s="15">
        <v>65018.032050085465</v>
      </c>
      <c r="L408" s="16">
        <v>44.584716952732826</v>
      </c>
      <c r="M408" s="9" t="s">
        <v>1618</v>
      </c>
      <c r="N408" s="9">
        <v>2022</v>
      </c>
      <c r="O408" s="9" t="s">
        <v>1619</v>
      </c>
      <c r="P408" s="9" t="s">
        <v>1619</v>
      </c>
      <c r="Q408" s="9">
        <v>2041</v>
      </c>
      <c r="R408" s="9" t="s">
        <v>32</v>
      </c>
      <c r="S408" s="17">
        <v>53.399234276070239</v>
      </c>
      <c r="T408" s="9">
        <v>2041</v>
      </c>
      <c r="U408" s="9" t="s">
        <v>27</v>
      </c>
      <c r="V408" s="9" t="s">
        <v>1620</v>
      </c>
      <c r="W408" s="9" t="s">
        <v>1621</v>
      </c>
      <c r="Y408" s="10" t="s">
        <v>1622</v>
      </c>
    </row>
    <row r="409" spans="1:25" ht="72">
      <c r="A409" s="9" t="s">
        <v>1615</v>
      </c>
      <c r="B409" s="9" t="s">
        <v>70</v>
      </c>
      <c r="C409" s="9" t="s">
        <v>276</v>
      </c>
      <c r="D409" s="9" t="s">
        <v>27</v>
      </c>
      <c r="E409" s="9" t="s">
        <v>1368</v>
      </c>
      <c r="F409" s="9" t="s">
        <v>1368</v>
      </c>
      <c r="G409" s="9" t="s">
        <v>1141</v>
      </c>
      <c r="H409" s="9" t="s">
        <v>1616</v>
      </c>
      <c r="I409" s="9" t="s">
        <v>1617</v>
      </c>
      <c r="J409" s="9" t="s">
        <v>54</v>
      </c>
      <c r="K409" s="15">
        <v>12096.598758149266</v>
      </c>
      <c r="L409" s="16">
        <v>6.8197944540938575</v>
      </c>
      <c r="M409" s="9" t="s">
        <v>1618</v>
      </c>
      <c r="N409" s="9">
        <v>2022</v>
      </c>
      <c r="O409" s="9" t="s">
        <v>1619</v>
      </c>
      <c r="P409" s="9" t="s">
        <v>1619</v>
      </c>
      <c r="Q409" s="9">
        <v>2041</v>
      </c>
      <c r="R409" s="9" t="s">
        <v>32</v>
      </c>
      <c r="S409" s="17">
        <v>3.8179942737942518</v>
      </c>
      <c r="T409" s="9">
        <v>2041</v>
      </c>
      <c r="U409" s="9" t="s">
        <v>27</v>
      </c>
      <c r="V409" s="9" t="s">
        <v>1620</v>
      </c>
      <c r="W409" s="9" t="s">
        <v>1621</v>
      </c>
      <c r="Y409" s="10" t="s">
        <v>1622</v>
      </c>
    </row>
    <row r="410" spans="1:25" ht="72">
      <c r="A410" s="9" t="s">
        <v>1615</v>
      </c>
      <c r="B410" s="9" t="s">
        <v>70</v>
      </c>
      <c r="C410" s="9" t="s">
        <v>465</v>
      </c>
      <c r="D410" s="9" t="s">
        <v>27</v>
      </c>
      <c r="E410" s="9" t="s">
        <v>691</v>
      </c>
      <c r="F410" s="9" t="s">
        <v>691</v>
      </c>
      <c r="G410" s="9" t="s">
        <v>1141</v>
      </c>
      <c r="H410" s="9" t="s">
        <v>1616</v>
      </c>
      <c r="I410" s="9" t="s">
        <v>1617</v>
      </c>
      <c r="J410" s="9" t="s">
        <v>54</v>
      </c>
      <c r="K410" s="15">
        <v>32189.862871459227</v>
      </c>
      <c r="L410" s="16">
        <v>20.754763227307908</v>
      </c>
      <c r="M410" s="9" t="s">
        <v>1618</v>
      </c>
      <c r="N410" s="9">
        <v>2022</v>
      </c>
      <c r="O410" s="9" t="s">
        <v>1619</v>
      </c>
      <c r="P410" s="9" t="s">
        <v>1619</v>
      </c>
      <c r="Q410" s="9">
        <v>2041</v>
      </c>
      <c r="R410" s="9" t="s">
        <v>32</v>
      </c>
      <c r="S410" s="17">
        <v>22.791857751589522</v>
      </c>
      <c r="T410" s="9">
        <v>2041</v>
      </c>
      <c r="U410" s="9" t="s">
        <v>27</v>
      </c>
      <c r="V410" s="9" t="s">
        <v>1620</v>
      </c>
      <c r="W410" s="9" t="s">
        <v>1621</v>
      </c>
      <c r="Y410" s="10" t="s">
        <v>1622</v>
      </c>
    </row>
    <row r="411" spans="1:25" ht="72">
      <c r="A411" s="9" t="s">
        <v>1615</v>
      </c>
      <c r="B411" s="9" t="s">
        <v>70</v>
      </c>
      <c r="C411" s="9" t="s">
        <v>252</v>
      </c>
      <c r="D411" s="9" t="s">
        <v>27</v>
      </c>
      <c r="E411" s="9" t="s">
        <v>693</v>
      </c>
      <c r="F411" s="9" t="s">
        <v>693</v>
      </c>
      <c r="G411" s="9" t="s">
        <v>1141</v>
      </c>
      <c r="H411" s="9" t="s">
        <v>1616</v>
      </c>
      <c r="I411" s="9" t="s">
        <v>1617</v>
      </c>
      <c r="J411" s="9" t="s">
        <v>54</v>
      </c>
      <c r="K411" s="15">
        <v>13391.306803441417</v>
      </c>
      <c r="L411" s="16">
        <v>11.519358698330716</v>
      </c>
      <c r="M411" s="9" t="s">
        <v>1618</v>
      </c>
      <c r="N411" s="9">
        <v>2022</v>
      </c>
      <c r="O411" s="9" t="s">
        <v>1619</v>
      </c>
      <c r="P411" s="9" t="s">
        <v>1619</v>
      </c>
      <c r="Q411" s="9">
        <v>2041</v>
      </c>
      <c r="R411" s="9" t="s">
        <v>32</v>
      </c>
      <c r="S411" s="17">
        <v>7.0773096617233922</v>
      </c>
      <c r="T411" s="9">
        <v>2041</v>
      </c>
      <c r="U411" s="9" t="s">
        <v>27</v>
      </c>
      <c r="V411" s="9" t="s">
        <v>1620</v>
      </c>
      <c r="W411" s="9" t="s">
        <v>1621</v>
      </c>
      <c r="Y411" s="10" t="s">
        <v>1622</v>
      </c>
    </row>
    <row r="412" spans="1:25" ht="72">
      <c r="A412" s="9" t="s">
        <v>1615</v>
      </c>
      <c r="B412" s="9" t="s">
        <v>70</v>
      </c>
      <c r="C412" s="9" t="s">
        <v>323</v>
      </c>
      <c r="D412" s="9" t="s">
        <v>27</v>
      </c>
      <c r="E412" s="9" t="s">
        <v>695</v>
      </c>
      <c r="F412" s="9" t="s">
        <v>695</v>
      </c>
      <c r="G412" s="9" t="s">
        <v>1141</v>
      </c>
      <c r="H412" s="9" t="s">
        <v>1616</v>
      </c>
      <c r="I412" s="9" t="s">
        <v>1617</v>
      </c>
      <c r="J412" s="9" t="s">
        <v>54</v>
      </c>
      <c r="K412" s="15">
        <v>238368.16513870819</v>
      </c>
      <c r="L412" s="16">
        <v>273.63781413075316</v>
      </c>
      <c r="M412" s="9" t="s">
        <v>1618</v>
      </c>
      <c r="N412" s="9">
        <v>2022</v>
      </c>
      <c r="O412" s="9" t="s">
        <v>1619</v>
      </c>
      <c r="P412" s="9" t="s">
        <v>1619</v>
      </c>
      <c r="Q412" s="9">
        <v>2041</v>
      </c>
      <c r="R412" s="9" t="s">
        <v>32</v>
      </c>
      <c r="S412" s="17">
        <v>95.152389087574733</v>
      </c>
      <c r="T412" s="9">
        <v>2041</v>
      </c>
      <c r="U412" s="9" t="s">
        <v>27</v>
      </c>
      <c r="V412" s="9" t="s">
        <v>1620</v>
      </c>
      <c r="W412" s="9" t="s">
        <v>1621</v>
      </c>
      <c r="Y412" s="10" t="s">
        <v>1622</v>
      </c>
    </row>
    <row r="413" spans="1:25" ht="72">
      <c r="A413" s="9" t="s">
        <v>1615</v>
      </c>
      <c r="B413" s="9" t="s">
        <v>70</v>
      </c>
      <c r="C413" s="9" t="s">
        <v>372</v>
      </c>
      <c r="D413" s="9" t="s">
        <v>27</v>
      </c>
      <c r="E413" s="9" t="s">
        <v>1025</v>
      </c>
      <c r="F413" s="9" t="s">
        <v>1025</v>
      </c>
      <c r="G413" s="9" t="s">
        <v>1141</v>
      </c>
      <c r="H413" s="9" t="s">
        <v>1616</v>
      </c>
      <c r="I413" s="9" t="s">
        <v>1617</v>
      </c>
      <c r="J413" s="9" t="s">
        <v>54</v>
      </c>
      <c r="K413" s="15">
        <v>134234.03209118807</v>
      </c>
      <c r="L413" s="16">
        <v>113.28889385627332</v>
      </c>
      <c r="M413" s="9" t="s">
        <v>1618</v>
      </c>
      <c r="N413" s="9">
        <v>2022</v>
      </c>
      <c r="O413" s="9" t="s">
        <v>1619</v>
      </c>
      <c r="P413" s="9" t="s">
        <v>1619</v>
      </c>
      <c r="Q413" s="9">
        <v>2041</v>
      </c>
      <c r="R413" s="9" t="s">
        <v>32</v>
      </c>
      <c r="S413" s="17">
        <v>59.817975153654594</v>
      </c>
      <c r="T413" s="9">
        <v>2041</v>
      </c>
      <c r="U413" s="9" t="s">
        <v>27</v>
      </c>
      <c r="V413" s="9" t="s">
        <v>1620</v>
      </c>
      <c r="W413" s="9" t="s">
        <v>1621</v>
      </c>
      <c r="Y413" s="10" t="s">
        <v>1622</v>
      </c>
    </row>
    <row r="414" spans="1:25" ht="72">
      <c r="A414" s="9" t="s">
        <v>1615</v>
      </c>
      <c r="B414" s="9" t="s">
        <v>70</v>
      </c>
      <c r="C414" s="9" t="s">
        <v>43</v>
      </c>
      <c r="D414" s="9" t="s">
        <v>27</v>
      </c>
      <c r="E414" s="9" t="s">
        <v>1369</v>
      </c>
      <c r="F414" s="9" t="s">
        <v>1369</v>
      </c>
      <c r="G414" s="9" t="s">
        <v>1141</v>
      </c>
      <c r="H414" s="9" t="s">
        <v>1616</v>
      </c>
      <c r="I414" s="9" t="s">
        <v>1617</v>
      </c>
      <c r="J414" s="9" t="s">
        <v>54</v>
      </c>
      <c r="K414" s="15">
        <v>9409.0193973695332</v>
      </c>
      <c r="L414" s="16">
        <v>7.0186571087192853</v>
      </c>
      <c r="M414" s="9" t="s">
        <v>1618</v>
      </c>
      <c r="N414" s="9">
        <v>2022</v>
      </c>
      <c r="O414" s="9" t="s">
        <v>1619</v>
      </c>
      <c r="P414" s="9" t="s">
        <v>1619</v>
      </c>
      <c r="Q414" s="9">
        <v>2041</v>
      </c>
      <c r="R414" s="9" t="s">
        <v>32</v>
      </c>
      <c r="S414" s="17">
        <v>8.3479976531150104</v>
      </c>
      <c r="T414" s="9">
        <v>2041</v>
      </c>
      <c r="U414" s="9" t="s">
        <v>27</v>
      </c>
      <c r="V414" s="9" t="s">
        <v>1620</v>
      </c>
      <c r="W414" s="9" t="s">
        <v>1621</v>
      </c>
      <c r="Y414" s="10" t="s">
        <v>1622</v>
      </c>
    </row>
    <row r="415" spans="1:25" ht="72">
      <c r="A415" s="9" t="s">
        <v>1615</v>
      </c>
      <c r="B415" s="9" t="s">
        <v>70</v>
      </c>
      <c r="C415" s="9" t="s">
        <v>465</v>
      </c>
      <c r="D415" s="9" t="s">
        <v>27</v>
      </c>
      <c r="E415" s="9" t="s">
        <v>1370</v>
      </c>
      <c r="F415" s="9" t="s">
        <v>1370</v>
      </c>
      <c r="G415" s="9" t="s">
        <v>1141</v>
      </c>
      <c r="H415" s="9" t="s">
        <v>1616</v>
      </c>
      <c r="I415" s="9" t="s">
        <v>1617</v>
      </c>
      <c r="J415" s="9" t="s">
        <v>54</v>
      </c>
      <c r="K415" s="15">
        <v>23929.420409759059</v>
      </c>
      <c r="L415" s="16">
        <v>16.770613043303619</v>
      </c>
      <c r="M415" s="9" t="s">
        <v>1618</v>
      </c>
      <c r="N415" s="9">
        <v>2022</v>
      </c>
      <c r="O415" s="9" t="s">
        <v>1619</v>
      </c>
      <c r="P415" s="9" t="s">
        <v>1619</v>
      </c>
      <c r="Q415" s="9">
        <v>2041</v>
      </c>
      <c r="R415" s="9" t="s">
        <v>32</v>
      </c>
      <c r="S415" s="17">
        <v>18.805495187676321</v>
      </c>
      <c r="T415" s="9">
        <v>2041</v>
      </c>
      <c r="U415" s="9" t="s">
        <v>27</v>
      </c>
      <c r="V415" s="9" t="s">
        <v>1620</v>
      </c>
      <c r="W415" s="9" t="s">
        <v>1621</v>
      </c>
      <c r="Y415" s="10" t="s">
        <v>1622</v>
      </c>
    </row>
    <row r="416" spans="1:25" ht="72">
      <c r="A416" s="9" t="s">
        <v>1615</v>
      </c>
      <c r="B416" s="9" t="s">
        <v>70</v>
      </c>
      <c r="C416" s="9" t="s">
        <v>298</v>
      </c>
      <c r="D416" s="9" t="s">
        <v>27</v>
      </c>
      <c r="E416" s="9" t="s">
        <v>1371</v>
      </c>
      <c r="F416" s="9" t="s">
        <v>1371</v>
      </c>
      <c r="G416" s="9" t="s">
        <v>1141</v>
      </c>
      <c r="H416" s="9" t="s">
        <v>1616</v>
      </c>
      <c r="I416" s="9" t="s">
        <v>1617</v>
      </c>
      <c r="J416" s="9" t="s">
        <v>54</v>
      </c>
      <c r="K416" s="15">
        <v>11764.30210695705</v>
      </c>
      <c r="L416" s="16">
        <v>7.5019872776515557</v>
      </c>
      <c r="M416" s="9" t="s">
        <v>1618</v>
      </c>
      <c r="N416" s="9">
        <v>2022</v>
      </c>
      <c r="O416" s="9" t="s">
        <v>1619</v>
      </c>
      <c r="P416" s="9" t="s">
        <v>1619</v>
      </c>
      <c r="Q416" s="9">
        <v>2041</v>
      </c>
      <c r="R416" s="9" t="s">
        <v>32</v>
      </c>
      <c r="S416" s="17">
        <v>7.7068539982484205</v>
      </c>
      <c r="T416" s="9">
        <v>2041</v>
      </c>
      <c r="U416" s="9" t="s">
        <v>27</v>
      </c>
      <c r="V416" s="9" t="s">
        <v>1620</v>
      </c>
      <c r="W416" s="9" t="s">
        <v>1621</v>
      </c>
      <c r="Y416" s="10" t="s">
        <v>1622</v>
      </c>
    </row>
    <row r="417" spans="1:25" ht="72">
      <c r="A417" s="9" t="s">
        <v>1615</v>
      </c>
      <c r="B417" s="9" t="s">
        <v>70</v>
      </c>
      <c r="C417" s="9" t="s">
        <v>136</v>
      </c>
      <c r="D417" s="9" t="s">
        <v>27</v>
      </c>
      <c r="E417" s="9" t="s">
        <v>1372</v>
      </c>
      <c r="F417" s="9" t="s">
        <v>1372</v>
      </c>
      <c r="G417" s="9" t="s">
        <v>1141</v>
      </c>
      <c r="H417" s="9" t="s">
        <v>1616</v>
      </c>
      <c r="I417" s="9" t="s">
        <v>1617</v>
      </c>
      <c r="J417" s="9" t="s">
        <v>54</v>
      </c>
      <c r="K417" s="15">
        <v>15651.987129907051</v>
      </c>
      <c r="L417" s="16">
        <v>11.827347758430383</v>
      </c>
      <c r="M417" s="9" t="s">
        <v>1618</v>
      </c>
      <c r="N417" s="9">
        <v>2022</v>
      </c>
      <c r="O417" s="9" t="s">
        <v>1619</v>
      </c>
      <c r="P417" s="9" t="s">
        <v>1619</v>
      </c>
      <c r="Q417" s="9">
        <v>2041</v>
      </c>
      <c r="R417" s="9" t="s">
        <v>32</v>
      </c>
      <c r="S417" s="17">
        <v>12.745587799805957</v>
      </c>
      <c r="T417" s="9">
        <v>2041</v>
      </c>
      <c r="U417" s="9" t="s">
        <v>27</v>
      </c>
      <c r="V417" s="9" t="s">
        <v>1620</v>
      </c>
      <c r="W417" s="9" t="s">
        <v>1621</v>
      </c>
      <c r="Y417" s="10" t="s">
        <v>1622</v>
      </c>
    </row>
    <row r="418" spans="1:25" ht="72">
      <c r="A418" s="9" t="s">
        <v>1615</v>
      </c>
      <c r="B418" s="9" t="s">
        <v>70</v>
      </c>
      <c r="C418" s="9" t="s">
        <v>122</v>
      </c>
      <c r="D418" s="9" t="s">
        <v>27</v>
      </c>
      <c r="E418" s="9" t="s">
        <v>1373</v>
      </c>
      <c r="F418" s="9" t="s">
        <v>1373</v>
      </c>
      <c r="G418" s="9" t="s">
        <v>1141</v>
      </c>
      <c r="H418" s="9" t="s">
        <v>1616</v>
      </c>
      <c r="I418" s="9" t="s">
        <v>1617</v>
      </c>
      <c r="J418" s="9" t="s">
        <v>54</v>
      </c>
      <c r="K418" s="15">
        <v>9908.2860068093523</v>
      </c>
      <c r="L418" s="16">
        <v>5.8790888012942482</v>
      </c>
      <c r="M418" s="9" t="s">
        <v>1618</v>
      </c>
      <c r="N418" s="9">
        <v>2022</v>
      </c>
      <c r="O418" s="9" t="s">
        <v>1619</v>
      </c>
      <c r="P418" s="9" t="s">
        <v>1619</v>
      </c>
      <c r="Q418" s="9">
        <v>2041</v>
      </c>
      <c r="R418" s="9" t="s">
        <v>32</v>
      </c>
      <c r="S418" s="17">
        <v>8.5534403127172922</v>
      </c>
      <c r="T418" s="9">
        <v>2041</v>
      </c>
      <c r="U418" s="9" t="s">
        <v>27</v>
      </c>
      <c r="V418" s="9" t="s">
        <v>1620</v>
      </c>
      <c r="W418" s="9" t="s">
        <v>1621</v>
      </c>
      <c r="Y418" s="10" t="s">
        <v>1622</v>
      </c>
    </row>
    <row r="419" spans="1:25" ht="72">
      <c r="A419" s="9" t="s">
        <v>1615</v>
      </c>
      <c r="B419" s="9" t="s">
        <v>70</v>
      </c>
      <c r="C419" s="9" t="s">
        <v>247</v>
      </c>
      <c r="D419" s="9" t="s">
        <v>27</v>
      </c>
      <c r="E419" s="9" t="s">
        <v>1374</v>
      </c>
      <c r="F419" s="9" t="s">
        <v>1374</v>
      </c>
      <c r="G419" s="9" t="s">
        <v>1141</v>
      </c>
      <c r="H419" s="9" t="s">
        <v>1616</v>
      </c>
      <c r="I419" s="9" t="s">
        <v>1617</v>
      </c>
      <c r="J419" s="9" t="s">
        <v>54</v>
      </c>
      <c r="K419" s="15">
        <v>124638.89913055656</v>
      </c>
      <c r="L419" s="16">
        <v>166.50651717298936</v>
      </c>
      <c r="M419" s="9" t="s">
        <v>1618</v>
      </c>
      <c r="N419" s="9">
        <v>2022</v>
      </c>
      <c r="O419" s="9" t="s">
        <v>1619</v>
      </c>
      <c r="P419" s="9" t="s">
        <v>1619</v>
      </c>
      <c r="Q419" s="9">
        <v>2041</v>
      </c>
      <c r="R419" s="9" t="s">
        <v>32</v>
      </c>
      <c r="S419" s="17">
        <v>63.933333667263767</v>
      </c>
      <c r="T419" s="9">
        <v>2041</v>
      </c>
      <c r="U419" s="9" t="s">
        <v>27</v>
      </c>
      <c r="V419" s="9" t="s">
        <v>1620</v>
      </c>
      <c r="W419" s="9" t="s">
        <v>1621</v>
      </c>
      <c r="Y419" s="10" t="s">
        <v>1622</v>
      </c>
    </row>
    <row r="420" spans="1:25" ht="72">
      <c r="A420" s="9" t="s">
        <v>1615</v>
      </c>
      <c r="B420" s="9" t="s">
        <v>70</v>
      </c>
      <c r="C420" s="9" t="s">
        <v>294</v>
      </c>
      <c r="D420" s="9" t="s">
        <v>27</v>
      </c>
      <c r="E420" s="9" t="s">
        <v>335</v>
      </c>
      <c r="F420" s="9" t="s">
        <v>335</v>
      </c>
      <c r="G420" s="9" t="s">
        <v>1141</v>
      </c>
      <c r="H420" s="9" t="s">
        <v>1616</v>
      </c>
      <c r="I420" s="9" t="s">
        <v>1617</v>
      </c>
      <c r="J420" s="9" t="s">
        <v>54</v>
      </c>
      <c r="K420" s="15">
        <v>1695866.7559690685</v>
      </c>
      <c r="L420" s="16">
        <v>1633.0694228361065</v>
      </c>
      <c r="M420" s="9" t="s">
        <v>1618</v>
      </c>
      <c r="N420" s="9">
        <v>2022</v>
      </c>
      <c r="O420" s="9" t="s">
        <v>1619</v>
      </c>
      <c r="P420" s="9" t="s">
        <v>1619</v>
      </c>
      <c r="Q420" s="9">
        <v>2041</v>
      </c>
      <c r="R420" s="9" t="s">
        <v>32</v>
      </c>
      <c r="S420" s="17">
        <v>734.17390250042968</v>
      </c>
      <c r="T420" s="9">
        <v>2041</v>
      </c>
      <c r="U420" s="9" t="s">
        <v>27</v>
      </c>
      <c r="V420" s="9" t="s">
        <v>1620</v>
      </c>
      <c r="W420" s="9" t="s">
        <v>1621</v>
      </c>
      <c r="Y420" s="10" t="s">
        <v>1622</v>
      </c>
    </row>
    <row r="421" spans="1:25" ht="72">
      <c r="A421" s="9" t="s">
        <v>1615</v>
      </c>
      <c r="B421" s="9" t="s">
        <v>70</v>
      </c>
      <c r="C421" s="9" t="s">
        <v>288</v>
      </c>
      <c r="D421" s="9" t="s">
        <v>27</v>
      </c>
      <c r="E421" s="9" t="s">
        <v>1027</v>
      </c>
      <c r="F421" s="9" t="s">
        <v>1027</v>
      </c>
      <c r="G421" s="9" t="s">
        <v>1141</v>
      </c>
      <c r="H421" s="9" t="s">
        <v>1616</v>
      </c>
      <c r="I421" s="9" t="s">
        <v>1617</v>
      </c>
      <c r="J421" s="9" t="s">
        <v>54</v>
      </c>
      <c r="K421" s="15">
        <v>13028.641878014572</v>
      </c>
      <c r="L421" s="16">
        <v>9.4229481370778103</v>
      </c>
      <c r="M421" s="9" t="s">
        <v>1618</v>
      </c>
      <c r="N421" s="9">
        <v>2022</v>
      </c>
      <c r="O421" s="9" t="s">
        <v>1619</v>
      </c>
      <c r="P421" s="9" t="s">
        <v>1619</v>
      </c>
      <c r="Q421" s="9">
        <v>2041</v>
      </c>
      <c r="R421" s="9" t="s">
        <v>32</v>
      </c>
      <c r="S421" s="17">
        <v>12.870060732888039</v>
      </c>
      <c r="T421" s="9">
        <v>2041</v>
      </c>
      <c r="U421" s="9" t="s">
        <v>27</v>
      </c>
      <c r="V421" s="9" t="s">
        <v>1620</v>
      </c>
      <c r="W421" s="9" t="s">
        <v>1621</v>
      </c>
      <c r="Y421" s="10" t="s">
        <v>1622</v>
      </c>
    </row>
    <row r="422" spans="1:25" ht="72">
      <c r="A422" s="9" t="s">
        <v>1615</v>
      </c>
      <c r="B422" s="9" t="s">
        <v>70</v>
      </c>
      <c r="C422" s="9" t="s">
        <v>270</v>
      </c>
      <c r="D422" s="9" t="s">
        <v>27</v>
      </c>
      <c r="E422" s="9" t="s">
        <v>1375</v>
      </c>
      <c r="F422" s="9" t="s">
        <v>1375</v>
      </c>
      <c r="G422" s="9" t="s">
        <v>1141</v>
      </c>
      <c r="H422" s="9" t="s">
        <v>1616</v>
      </c>
      <c r="I422" s="9" t="s">
        <v>1617</v>
      </c>
      <c r="J422" s="9" t="s">
        <v>54</v>
      </c>
      <c r="K422" s="15">
        <v>43345.888958602824</v>
      </c>
      <c r="L422" s="16">
        <v>35.750837274415019</v>
      </c>
      <c r="M422" s="9" t="s">
        <v>1618</v>
      </c>
      <c r="N422" s="9">
        <v>2022</v>
      </c>
      <c r="O422" s="9" t="s">
        <v>1619</v>
      </c>
      <c r="P422" s="9" t="s">
        <v>1619</v>
      </c>
      <c r="Q422" s="9">
        <v>2041</v>
      </c>
      <c r="R422" s="9" t="s">
        <v>32</v>
      </c>
      <c r="S422" s="17">
        <v>37.391608382753091</v>
      </c>
      <c r="T422" s="9">
        <v>2041</v>
      </c>
      <c r="U422" s="9" t="s">
        <v>27</v>
      </c>
      <c r="V422" s="9" t="s">
        <v>1620</v>
      </c>
      <c r="W422" s="9" t="s">
        <v>1621</v>
      </c>
      <c r="Y422" s="10" t="s">
        <v>1622</v>
      </c>
    </row>
    <row r="423" spans="1:25" ht="72">
      <c r="A423" s="9" t="s">
        <v>1615</v>
      </c>
      <c r="B423" s="9" t="s">
        <v>70</v>
      </c>
      <c r="C423" s="9" t="s">
        <v>266</v>
      </c>
      <c r="D423" s="9" t="s">
        <v>27</v>
      </c>
      <c r="E423" s="9" t="s">
        <v>1376</v>
      </c>
      <c r="F423" s="9" t="s">
        <v>1376</v>
      </c>
      <c r="G423" s="9" t="s">
        <v>1141</v>
      </c>
      <c r="H423" s="9" t="s">
        <v>1616</v>
      </c>
      <c r="I423" s="9" t="s">
        <v>1617</v>
      </c>
      <c r="J423" s="9" t="s">
        <v>54</v>
      </c>
      <c r="K423" s="15">
        <v>17243.022530760747</v>
      </c>
      <c r="L423" s="16">
        <v>13.089987123908397</v>
      </c>
      <c r="M423" s="9" t="s">
        <v>1618</v>
      </c>
      <c r="N423" s="9">
        <v>2022</v>
      </c>
      <c r="O423" s="9" t="s">
        <v>1619</v>
      </c>
      <c r="P423" s="9" t="s">
        <v>1619</v>
      </c>
      <c r="Q423" s="9">
        <v>2041</v>
      </c>
      <c r="R423" s="9" t="s">
        <v>32</v>
      </c>
      <c r="S423" s="17">
        <v>12.340064165389922</v>
      </c>
      <c r="T423" s="9">
        <v>2041</v>
      </c>
      <c r="U423" s="9" t="s">
        <v>27</v>
      </c>
      <c r="V423" s="9" t="s">
        <v>1620</v>
      </c>
      <c r="W423" s="9" t="s">
        <v>1621</v>
      </c>
      <c r="Y423" s="10" t="s">
        <v>1622</v>
      </c>
    </row>
    <row r="424" spans="1:25" ht="72">
      <c r="A424" s="9" t="s">
        <v>1615</v>
      </c>
      <c r="B424" s="9" t="s">
        <v>70</v>
      </c>
      <c r="C424" s="9" t="s">
        <v>590</v>
      </c>
      <c r="D424" s="9" t="s">
        <v>27</v>
      </c>
      <c r="E424" s="9" t="s">
        <v>1377</v>
      </c>
      <c r="F424" s="9" t="s">
        <v>1377</v>
      </c>
      <c r="G424" s="9" t="s">
        <v>1141</v>
      </c>
      <c r="H424" s="9" t="s">
        <v>1616</v>
      </c>
      <c r="I424" s="9" t="s">
        <v>1617</v>
      </c>
      <c r="J424" s="9" t="s">
        <v>54</v>
      </c>
      <c r="K424" s="15">
        <v>41671.681056050315</v>
      </c>
      <c r="L424" s="16">
        <v>26.195789750825163</v>
      </c>
      <c r="M424" s="9" t="s">
        <v>1618</v>
      </c>
      <c r="N424" s="9">
        <v>2022</v>
      </c>
      <c r="O424" s="9" t="s">
        <v>1619</v>
      </c>
      <c r="P424" s="9" t="s">
        <v>1619</v>
      </c>
      <c r="Q424" s="9">
        <v>2041</v>
      </c>
      <c r="R424" s="9" t="s">
        <v>32</v>
      </c>
      <c r="S424" s="17">
        <v>48.215247931318629</v>
      </c>
      <c r="T424" s="9">
        <v>2041</v>
      </c>
      <c r="U424" s="9" t="s">
        <v>27</v>
      </c>
      <c r="V424" s="9" t="s">
        <v>1620</v>
      </c>
      <c r="W424" s="9" t="s">
        <v>1621</v>
      </c>
      <c r="Y424" s="10" t="s">
        <v>1622</v>
      </c>
    </row>
    <row r="425" spans="1:25" ht="72">
      <c r="A425" s="9" t="s">
        <v>1615</v>
      </c>
      <c r="B425" s="9" t="s">
        <v>70</v>
      </c>
      <c r="C425" s="9" t="s">
        <v>372</v>
      </c>
      <c r="D425" s="9" t="s">
        <v>27</v>
      </c>
      <c r="E425" s="9" t="s">
        <v>697</v>
      </c>
      <c r="F425" s="9" t="s">
        <v>697</v>
      </c>
      <c r="G425" s="9" t="s">
        <v>1141</v>
      </c>
      <c r="H425" s="9" t="s">
        <v>1616</v>
      </c>
      <c r="I425" s="9" t="s">
        <v>1617</v>
      </c>
      <c r="J425" s="9" t="s">
        <v>54</v>
      </c>
      <c r="K425" s="15">
        <v>20671.449092680832</v>
      </c>
      <c r="L425" s="16">
        <v>14.891147429112468</v>
      </c>
      <c r="M425" s="9" t="s">
        <v>1618</v>
      </c>
      <c r="N425" s="9">
        <v>2022</v>
      </c>
      <c r="O425" s="9" t="s">
        <v>1619</v>
      </c>
      <c r="P425" s="9" t="s">
        <v>1619</v>
      </c>
      <c r="Q425" s="9">
        <v>2041</v>
      </c>
      <c r="R425" s="9" t="s">
        <v>32</v>
      </c>
      <c r="S425" s="17">
        <v>10.546562388291585</v>
      </c>
      <c r="T425" s="9">
        <v>2041</v>
      </c>
      <c r="U425" s="9" t="s">
        <v>27</v>
      </c>
      <c r="V425" s="9" t="s">
        <v>1620</v>
      </c>
      <c r="W425" s="9" t="s">
        <v>1621</v>
      </c>
      <c r="Y425" s="10" t="s">
        <v>1622</v>
      </c>
    </row>
    <row r="426" spans="1:25" ht="72">
      <c r="A426" s="9" t="s">
        <v>1615</v>
      </c>
      <c r="B426" s="9" t="s">
        <v>70</v>
      </c>
      <c r="C426" s="9" t="s">
        <v>229</v>
      </c>
      <c r="D426" s="9" t="s">
        <v>27</v>
      </c>
      <c r="E426" s="9" t="s">
        <v>338</v>
      </c>
      <c r="F426" s="9" t="s">
        <v>338</v>
      </c>
      <c r="G426" s="9" t="s">
        <v>1141</v>
      </c>
      <c r="H426" s="9" t="s">
        <v>1616</v>
      </c>
      <c r="I426" s="9" t="s">
        <v>1617</v>
      </c>
      <c r="J426" s="9" t="s">
        <v>54</v>
      </c>
      <c r="K426" s="15">
        <v>149164.80285729657</v>
      </c>
      <c r="L426" s="16">
        <v>157.87603376889317</v>
      </c>
      <c r="M426" s="9" t="s">
        <v>1618</v>
      </c>
      <c r="N426" s="9">
        <v>2022</v>
      </c>
      <c r="O426" s="9" t="s">
        <v>1619</v>
      </c>
      <c r="P426" s="9" t="s">
        <v>1619</v>
      </c>
      <c r="Q426" s="9">
        <v>2041</v>
      </c>
      <c r="R426" s="9" t="s">
        <v>32</v>
      </c>
      <c r="S426" s="17">
        <v>53.87013974261248</v>
      </c>
      <c r="T426" s="9">
        <v>2041</v>
      </c>
      <c r="U426" s="9" t="s">
        <v>27</v>
      </c>
      <c r="V426" s="9" t="s">
        <v>1620</v>
      </c>
      <c r="W426" s="9" t="s">
        <v>1621</v>
      </c>
      <c r="Y426" s="10" t="s">
        <v>1622</v>
      </c>
    </row>
    <row r="427" spans="1:25" ht="72">
      <c r="A427" s="9" t="s">
        <v>1615</v>
      </c>
      <c r="B427" s="9" t="s">
        <v>70</v>
      </c>
      <c r="C427" s="9" t="s">
        <v>43</v>
      </c>
      <c r="D427" s="9" t="s">
        <v>27</v>
      </c>
      <c r="E427" s="9" t="s">
        <v>699</v>
      </c>
      <c r="F427" s="9" t="s">
        <v>699</v>
      </c>
      <c r="G427" s="9" t="s">
        <v>1141</v>
      </c>
      <c r="H427" s="9" t="s">
        <v>1616</v>
      </c>
      <c r="I427" s="9" t="s">
        <v>1617</v>
      </c>
      <c r="J427" s="9" t="s">
        <v>54</v>
      </c>
      <c r="K427" s="15">
        <v>9515.7746784323353</v>
      </c>
      <c r="L427" s="16">
        <v>6.4940394272859363</v>
      </c>
      <c r="M427" s="9" t="s">
        <v>1618</v>
      </c>
      <c r="N427" s="9">
        <v>2022</v>
      </c>
      <c r="O427" s="9" t="s">
        <v>1619</v>
      </c>
      <c r="P427" s="9" t="s">
        <v>1619</v>
      </c>
      <c r="Q427" s="9">
        <v>2041</v>
      </c>
      <c r="R427" s="9" t="s">
        <v>32</v>
      </c>
      <c r="S427" s="17">
        <v>6.3067479543073057</v>
      </c>
      <c r="T427" s="9">
        <v>2041</v>
      </c>
      <c r="U427" s="9" t="s">
        <v>27</v>
      </c>
      <c r="V427" s="9" t="s">
        <v>1620</v>
      </c>
      <c r="W427" s="9" t="s">
        <v>1621</v>
      </c>
      <c r="Y427" s="10" t="s">
        <v>1622</v>
      </c>
    </row>
    <row r="428" spans="1:25" ht="72">
      <c r="A428" s="9" t="s">
        <v>1615</v>
      </c>
      <c r="B428" s="9" t="s">
        <v>70</v>
      </c>
      <c r="C428" s="9" t="s">
        <v>247</v>
      </c>
      <c r="D428" s="9" t="s">
        <v>27</v>
      </c>
      <c r="E428" s="9" t="s">
        <v>701</v>
      </c>
      <c r="F428" s="9" t="s">
        <v>701</v>
      </c>
      <c r="G428" s="9" t="s">
        <v>1141</v>
      </c>
      <c r="H428" s="9" t="s">
        <v>1616</v>
      </c>
      <c r="I428" s="9" t="s">
        <v>1617</v>
      </c>
      <c r="J428" s="9" t="s">
        <v>54</v>
      </c>
      <c r="K428" s="15">
        <v>38164.337620292557</v>
      </c>
      <c r="L428" s="16">
        <v>29.870917093889265</v>
      </c>
      <c r="M428" s="9" t="s">
        <v>1618</v>
      </c>
      <c r="N428" s="9">
        <v>2022</v>
      </c>
      <c r="O428" s="9" t="s">
        <v>1619</v>
      </c>
      <c r="P428" s="9" t="s">
        <v>1619</v>
      </c>
      <c r="Q428" s="9">
        <v>2041</v>
      </c>
      <c r="R428" s="9" t="s">
        <v>32</v>
      </c>
      <c r="S428" s="17">
        <v>15.539266112652548</v>
      </c>
      <c r="T428" s="9">
        <v>2041</v>
      </c>
      <c r="U428" s="9" t="s">
        <v>27</v>
      </c>
      <c r="V428" s="9" t="s">
        <v>1620</v>
      </c>
      <c r="W428" s="9" t="s">
        <v>1621</v>
      </c>
      <c r="Y428" s="10" t="s">
        <v>1622</v>
      </c>
    </row>
    <row r="429" spans="1:25" ht="72">
      <c r="A429" s="9" t="s">
        <v>1615</v>
      </c>
      <c r="B429" s="9" t="s">
        <v>70</v>
      </c>
      <c r="C429" s="9" t="s">
        <v>284</v>
      </c>
      <c r="D429" s="9" t="s">
        <v>27</v>
      </c>
      <c r="E429" s="9" t="s">
        <v>342</v>
      </c>
      <c r="F429" s="9" t="s">
        <v>342</v>
      </c>
      <c r="G429" s="9" t="s">
        <v>1141</v>
      </c>
      <c r="H429" s="9" t="s">
        <v>1616</v>
      </c>
      <c r="I429" s="9" t="s">
        <v>1617</v>
      </c>
      <c r="J429" s="9" t="s">
        <v>54</v>
      </c>
      <c r="K429" s="15">
        <v>63666.826442806996</v>
      </c>
      <c r="L429" s="16">
        <v>61.897677850949776</v>
      </c>
      <c r="M429" s="9" t="s">
        <v>1618</v>
      </c>
      <c r="N429" s="9">
        <v>2022</v>
      </c>
      <c r="O429" s="9" t="s">
        <v>1619</v>
      </c>
      <c r="P429" s="9" t="s">
        <v>1619</v>
      </c>
      <c r="Q429" s="9">
        <v>2041</v>
      </c>
      <c r="R429" s="9" t="s">
        <v>32</v>
      </c>
      <c r="S429" s="17">
        <v>25.789074201538266</v>
      </c>
      <c r="T429" s="9">
        <v>2041</v>
      </c>
      <c r="U429" s="9" t="s">
        <v>27</v>
      </c>
      <c r="V429" s="9" t="s">
        <v>1620</v>
      </c>
      <c r="W429" s="9" t="s">
        <v>1621</v>
      </c>
      <c r="Y429" s="10" t="s">
        <v>1622</v>
      </c>
    </row>
    <row r="430" spans="1:25" ht="72">
      <c r="A430" s="9" t="s">
        <v>1615</v>
      </c>
      <c r="B430" s="9" t="s">
        <v>70</v>
      </c>
      <c r="C430" s="9" t="s">
        <v>372</v>
      </c>
      <c r="D430" s="9" t="s">
        <v>27</v>
      </c>
      <c r="E430" s="9" t="s">
        <v>1378</v>
      </c>
      <c r="F430" s="9" t="s">
        <v>1378</v>
      </c>
      <c r="G430" s="9" t="s">
        <v>1141</v>
      </c>
      <c r="H430" s="9" t="s">
        <v>1616</v>
      </c>
      <c r="I430" s="9" t="s">
        <v>1617</v>
      </c>
      <c r="J430" s="9" t="s">
        <v>54</v>
      </c>
      <c r="K430" s="15">
        <v>28471.944338092668</v>
      </c>
      <c r="L430" s="16">
        <v>20.883194780909264</v>
      </c>
      <c r="M430" s="9" t="s">
        <v>1618</v>
      </c>
      <c r="N430" s="9">
        <v>2022</v>
      </c>
      <c r="O430" s="9" t="s">
        <v>1619</v>
      </c>
      <c r="P430" s="9" t="s">
        <v>1619</v>
      </c>
      <c r="Q430" s="9">
        <v>2041</v>
      </c>
      <c r="R430" s="9" t="s">
        <v>32</v>
      </c>
      <c r="S430" s="17">
        <v>14.578747275782536</v>
      </c>
      <c r="T430" s="9">
        <v>2041</v>
      </c>
      <c r="U430" s="9" t="s">
        <v>27</v>
      </c>
      <c r="V430" s="9" t="s">
        <v>1620</v>
      </c>
      <c r="W430" s="9" t="s">
        <v>1621</v>
      </c>
      <c r="Y430" s="10" t="s">
        <v>1622</v>
      </c>
    </row>
    <row r="431" spans="1:25" ht="72">
      <c r="A431" s="9" t="s">
        <v>1615</v>
      </c>
      <c r="B431" s="9" t="s">
        <v>70</v>
      </c>
      <c r="C431" s="9" t="s">
        <v>241</v>
      </c>
      <c r="D431" s="9" t="s">
        <v>27</v>
      </c>
      <c r="E431" s="9" t="s">
        <v>1379</v>
      </c>
      <c r="F431" s="9" t="s">
        <v>1379</v>
      </c>
      <c r="G431" s="9" t="s">
        <v>1141</v>
      </c>
      <c r="H431" s="9" t="s">
        <v>1616</v>
      </c>
      <c r="I431" s="9" t="s">
        <v>1617</v>
      </c>
      <c r="J431" s="9" t="s">
        <v>54</v>
      </c>
      <c r="K431" s="15">
        <v>255597.23463025753</v>
      </c>
      <c r="L431" s="16">
        <v>321.74176146324771</v>
      </c>
      <c r="M431" s="9" t="s">
        <v>1618</v>
      </c>
      <c r="N431" s="9">
        <v>2022</v>
      </c>
      <c r="O431" s="9" t="s">
        <v>1619</v>
      </c>
      <c r="P431" s="9" t="s">
        <v>1619</v>
      </c>
      <c r="Q431" s="9">
        <v>2041</v>
      </c>
      <c r="R431" s="9" t="s">
        <v>32</v>
      </c>
      <c r="S431" s="17">
        <v>145.87895687573879</v>
      </c>
      <c r="T431" s="9">
        <v>2041</v>
      </c>
      <c r="U431" s="9" t="s">
        <v>27</v>
      </c>
      <c r="V431" s="9" t="s">
        <v>1620</v>
      </c>
      <c r="W431" s="9" t="s">
        <v>1621</v>
      </c>
      <c r="Y431" s="10" t="s">
        <v>1622</v>
      </c>
    </row>
    <row r="432" spans="1:25" ht="72">
      <c r="A432" s="9" t="s">
        <v>1615</v>
      </c>
      <c r="B432" s="9" t="s">
        <v>70</v>
      </c>
      <c r="C432" s="9" t="s">
        <v>455</v>
      </c>
      <c r="D432" s="9" t="s">
        <v>27</v>
      </c>
      <c r="E432" s="9" t="s">
        <v>1380</v>
      </c>
      <c r="F432" s="9" t="s">
        <v>1380</v>
      </c>
      <c r="G432" s="9" t="s">
        <v>1141</v>
      </c>
      <c r="H432" s="9" t="s">
        <v>1616</v>
      </c>
      <c r="I432" s="9" t="s">
        <v>1617</v>
      </c>
      <c r="J432" s="9" t="s">
        <v>54</v>
      </c>
      <c r="K432" s="15">
        <v>66475.879869296332</v>
      </c>
      <c r="L432" s="16">
        <v>40.683474608504611</v>
      </c>
      <c r="M432" s="9" t="s">
        <v>1618</v>
      </c>
      <c r="N432" s="9">
        <v>2022</v>
      </c>
      <c r="O432" s="9" t="s">
        <v>1619</v>
      </c>
      <c r="P432" s="9" t="s">
        <v>1619</v>
      </c>
      <c r="Q432" s="9">
        <v>2041</v>
      </c>
      <c r="R432" s="9" t="s">
        <v>32</v>
      </c>
      <c r="S432" s="17">
        <v>31.832446438547084</v>
      </c>
      <c r="T432" s="9">
        <v>2041</v>
      </c>
      <c r="U432" s="9" t="s">
        <v>27</v>
      </c>
      <c r="V432" s="9" t="s">
        <v>1620</v>
      </c>
      <c r="W432" s="9" t="s">
        <v>1621</v>
      </c>
      <c r="Y432" s="10" t="s">
        <v>1622</v>
      </c>
    </row>
    <row r="433" spans="1:25" ht="72">
      <c r="A433" s="9" t="s">
        <v>1615</v>
      </c>
      <c r="B433" s="9" t="s">
        <v>70</v>
      </c>
      <c r="C433" s="9" t="s">
        <v>276</v>
      </c>
      <c r="D433" s="9" t="s">
        <v>27</v>
      </c>
      <c r="E433" s="9" t="s">
        <v>344</v>
      </c>
      <c r="F433" s="9" t="s">
        <v>344</v>
      </c>
      <c r="G433" s="9" t="s">
        <v>1141</v>
      </c>
      <c r="H433" s="9" t="s">
        <v>1616</v>
      </c>
      <c r="I433" s="9" t="s">
        <v>1617</v>
      </c>
      <c r="J433" s="9" t="s">
        <v>54</v>
      </c>
      <c r="K433" s="15">
        <v>63634.04440908142</v>
      </c>
      <c r="L433" s="16">
        <v>74.103345489241278</v>
      </c>
      <c r="M433" s="9" t="s">
        <v>1618</v>
      </c>
      <c r="N433" s="9">
        <v>2022</v>
      </c>
      <c r="O433" s="9" t="s">
        <v>1619</v>
      </c>
      <c r="P433" s="9" t="s">
        <v>1619</v>
      </c>
      <c r="Q433" s="9">
        <v>2041</v>
      </c>
      <c r="R433" s="9" t="s">
        <v>32</v>
      </c>
      <c r="S433" s="17">
        <v>40.038388269251122</v>
      </c>
      <c r="T433" s="9">
        <v>2041</v>
      </c>
      <c r="U433" s="9" t="s">
        <v>27</v>
      </c>
      <c r="V433" s="9" t="s">
        <v>1620</v>
      </c>
      <c r="W433" s="9" t="s">
        <v>1621</v>
      </c>
      <c r="Y433" s="10" t="s">
        <v>1622</v>
      </c>
    </row>
    <row r="434" spans="1:25" ht="72">
      <c r="A434" s="9" t="s">
        <v>1615</v>
      </c>
      <c r="B434" s="9" t="s">
        <v>70</v>
      </c>
      <c r="C434" s="9" t="s">
        <v>346</v>
      </c>
      <c r="D434" s="9" t="s">
        <v>27</v>
      </c>
      <c r="E434" s="9" t="s">
        <v>348</v>
      </c>
      <c r="F434" s="9" t="s">
        <v>348</v>
      </c>
      <c r="G434" s="9" t="s">
        <v>1141</v>
      </c>
      <c r="H434" s="9" t="s">
        <v>1616</v>
      </c>
      <c r="I434" s="9" t="s">
        <v>1617</v>
      </c>
      <c r="J434" s="9" t="s">
        <v>54</v>
      </c>
      <c r="K434" s="15">
        <v>11232.853618133329</v>
      </c>
      <c r="L434" s="16">
        <v>7.8703922356762313</v>
      </c>
      <c r="M434" s="9" t="s">
        <v>1618</v>
      </c>
      <c r="N434" s="9">
        <v>2022</v>
      </c>
      <c r="O434" s="9" t="s">
        <v>1619</v>
      </c>
      <c r="P434" s="9" t="s">
        <v>1619</v>
      </c>
      <c r="Q434" s="9">
        <v>2041</v>
      </c>
      <c r="R434" s="9" t="s">
        <v>32</v>
      </c>
      <c r="S434" s="17">
        <v>5.8408320555321716</v>
      </c>
      <c r="T434" s="9">
        <v>2041</v>
      </c>
      <c r="U434" s="9" t="s">
        <v>27</v>
      </c>
      <c r="V434" s="9" t="s">
        <v>1620</v>
      </c>
      <c r="W434" s="9" t="s">
        <v>1621</v>
      </c>
      <c r="Y434" s="10" t="s">
        <v>1622</v>
      </c>
    </row>
    <row r="435" spans="1:25" ht="72">
      <c r="A435" s="9" t="s">
        <v>1615</v>
      </c>
      <c r="B435" s="9" t="s">
        <v>70</v>
      </c>
      <c r="C435" s="9" t="s">
        <v>316</v>
      </c>
      <c r="D435" s="9" t="s">
        <v>27</v>
      </c>
      <c r="E435" s="9" t="s">
        <v>703</v>
      </c>
      <c r="F435" s="9" t="s">
        <v>703</v>
      </c>
      <c r="G435" s="9" t="s">
        <v>1141</v>
      </c>
      <c r="H435" s="9" t="s">
        <v>1616</v>
      </c>
      <c r="I435" s="9" t="s">
        <v>1617</v>
      </c>
      <c r="J435" s="9" t="s">
        <v>54</v>
      </c>
      <c r="K435" s="15">
        <v>20430.650008676515</v>
      </c>
      <c r="L435" s="16">
        <v>17.115448254214972</v>
      </c>
      <c r="M435" s="9" t="s">
        <v>1618</v>
      </c>
      <c r="N435" s="9">
        <v>2022</v>
      </c>
      <c r="O435" s="9" t="s">
        <v>1619</v>
      </c>
      <c r="P435" s="9" t="s">
        <v>1619</v>
      </c>
      <c r="Q435" s="9">
        <v>2041</v>
      </c>
      <c r="R435" s="9" t="s">
        <v>32</v>
      </c>
      <c r="S435" s="17">
        <v>8.8604184836164759</v>
      </c>
      <c r="T435" s="9">
        <v>2041</v>
      </c>
      <c r="U435" s="9" t="s">
        <v>27</v>
      </c>
      <c r="V435" s="9" t="s">
        <v>1620</v>
      </c>
      <c r="W435" s="9" t="s">
        <v>1621</v>
      </c>
      <c r="Y435" s="10" t="s">
        <v>1622</v>
      </c>
    </row>
    <row r="436" spans="1:25" ht="72">
      <c r="A436" s="9" t="s">
        <v>1615</v>
      </c>
      <c r="B436" s="9" t="s">
        <v>70</v>
      </c>
      <c r="C436" s="9" t="s">
        <v>241</v>
      </c>
      <c r="D436" s="9" t="s">
        <v>27</v>
      </c>
      <c r="E436" s="9" t="s">
        <v>1381</v>
      </c>
      <c r="F436" s="9" t="s">
        <v>1381</v>
      </c>
      <c r="G436" s="9" t="s">
        <v>1141</v>
      </c>
      <c r="H436" s="9" t="s">
        <v>1616</v>
      </c>
      <c r="I436" s="9" t="s">
        <v>1617</v>
      </c>
      <c r="J436" s="9" t="s">
        <v>54</v>
      </c>
      <c r="K436" s="15">
        <v>20136.068284714231</v>
      </c>
      <c r="L436" s="16">
        <v>46.141064318002066</v>
      </c>
      <c r="M436" s="9" t="s">
        <v>1618</v>
      </c>
      <c r="N436" s="9">
        <v>2022</v>
      </c>
      <c r="O436" s="9" t="s">
        <v>1619</v>
      </c>
      <c r="P436" s="9" t="s">
        <v>1619</v>
      </c>
      <c r="Q436" s="9">
        <v>2041</v>
      </c>
      <c r="R436" s="9" t="s">
        <v>32</v>
      </c>
      <c r="S436" s="17">
        <v>10.654466874732583</v>
      </c>
      <c r="T436" s="9">
        <v>2041</v>
      </c>
      <c r="U436" s="9" t="s">
        <v>27</v>
      </c>
      <c r="V436" s="9" t="s">
        <v>1620</v>
      </c>
      <c r="W436" s="9" t="s">
        <v>1621</v>
      </c>
      <c r="Y436" s="10" t="s">
        <v>1622</v>
      </c>
    </row>
    <row r="437" spans="1:25" ht="72">
      <c r="A437" s="9" t="s">
        <v>1615</v>
      </c>
      <c r="B437" s="9" t="s">
        <v>70</v>
      </c>
      <c r="C437" s="9" t="s">
        <v>234</v>
      </c>
      <c r="D437" s="9" t="s">
        <v>27</v>
      </c>
      <c r="E437" s="9" t="s">
        <v>350</v>
      </c>
      <c r="F437" s="9" t="s">
        <v>350</v>
      </c>
      <c r="G437" s="9" t="s">
        <v>1141</v>
      </c>
      <c r="H437" s="9" t="s">
        <v>1616</v>
      </c>
      <c r="I437" s="9" t="s">
        <v>1617</v>
      </c>
      <c r="J437" s="9" t="s">
        <v>54</v>
      </c>
      <c r="K437" s="15">
        <v>309345.77264965326</v>
      </c>
      <c r="L437" s="16">
        <v>292.64746510682983</v>
      </c>
      <c r="M437" s="9" t="s">
        <v>1618</v>
      </c>
      <c r="N437" s="9">
        <v>2022</v>
      </c>
      <c r="O437" s="9" t="s">
        <v>1619</v>
      </c>
      <c r="P437" s="9" t="s">
        <v>1619</v>
      </c>
      <c r="Q437" s="9">
        <v>2041</v>
      </c>
      <c r="R437" s="9" t="s">
        <v>32</v>
      </c>
      <c r="S437" s="17">
        <v>142.95415383289503</v>
      </c>
      <c r="T437" s="9">
        <v>2041</v>
      </c>
      <c r="U437" s="9" t="s">
        <v>27</v>
      </c>
      <c r="V437" s="9" t="s">
        <v>1620</v>
      </c>
      <c r="W437" s="9" t="s">
        <v>1621</v>
      </c>
      <c r="Y437" s="10" t="s">
        <v>1622</v>
      </c>
    </row>
    <row r="438" spans="1:25" ht="72">
      <c r="A438" s="9" t="s">
        <v>1615</v>
      </c>
      <c r="B438" s="9" t="s">
        <v>70</v>
      </c>
      <c r="C438" s="9" t="s">
        <v>273</v>
      </c>
      <c r="D438" s="9" t="s">
        <v>27</v>
      </c>
      <c r="E438" s="9" t="s">
        <v>1382</v>
      </c>
      <c r="F438" s="9" t="s">
        <v>1382</v>
      </c>
      <c r="G438" s="9" t="s">
        <v>1141</v>
      </c>
      <c r="H438" s="9" t="s">
        <v>1616</v>
      </c>
      <c r="I438" s="9" t="s">
        <v>1617</v>
      </c>
      <c r="J438" s="9" t="s">
        <v>54</v>
      </c>
      <c r="K438" s="15">
        <v>11227.674536442859</v>
      </c>
      <c r="L438" s="16">
        <v>10.504609809620113</v>
      </c>
      <c r="M438" s="9" t="s">
        <v>1618</v>
      </c>
      <c r="N438" s="9">
        <v>2022</v>
      </c>
      <c r="O438" s="9" t="s">
        <v>1619</v>
      </c>
      <c r="P438" s="9" t="s">
        <v>1619</v>
      </c>
      <c r="Q438" s="9">
        <v>2041</v>
      </c>
      <c r="R438" s="9" t="s">
        <v>32</v>
      </c>
      <c r="S438" s="17">
        <v>4.8640353301566321</v>
      </c>
      <c r="T438" s="9">
        <v>2041</v>
      </c>
      <c r="U438" s="9" t="s">
        <v>27</v>
      </c>
      <c r="V438" s="9" t="s">
        <v>1620</v>
      </c>
      <c r="W438" s="9" t="s">
        <v>1621</v>
      </c>
      <c r="Y438" s="10" t="s">
        <v>1622</v>
      </c>
    </row>
    <row r="439" spans="1:25" ht="72">
      <c r="A439" s="9" t="s">
        <v>1615</v>
      </c>
      <c r="B439" s="9" t="s">
        <v>70</v>
      </c>
      <c r="C439" s="9" t="s">
        <v>298</v>
      </c>
      <c r="D439" s="9" t="s">
        <v>27</v>
      </c>
      <c r="E439" s="9" t="s">
        <v>1383</v>
      </c>
      <c r="F439" s="9" t="s">
        <v>1383</v>
      </c>
      <c r="G439" s="9" t="s">
        <v>1141</v>
      </c>
      <c r="H439" s="9" t="s">
        <v>1616</v>
      </c>
      <c r="I439" s="9" t="s">
        <v>1617</v>
      </c>
      <c r="J439" s="9" t="s">
        <v>54</v>
      </c>
      <c r="K439" s="15">
        <v>14631.036839400529</v>
      </c>
      <c r="L439" s="16">
        <v>7.7269128572770658</v>
      </c>
      <c r="M439" s="9" t="s">
        <v>1618</v>
      </c>
      <c r="N439" s="9">
        <v>2022</v>
      </c>
      <c r="O439" s="9" t="s">
        <v>1619</v>
      </c>
      <c r="P439" s="9" t="s">
        <v>1619</v>
      </c>
      <c r="Q439" s="9">
        <v>2041</v>
      </c>
      <c r="R439" s="9" t="s">
        <v>32</v>
      </c>
      <c r="S439" s="17">
        <v>13.520275306719412</v>
      </c>
      <c r="T439" s="9">
        <v>2041</v>
      </c>
      <c r="U439" s="9" t="s">
        <v>27</v>
      </c>
      <c r="V439" s="9" t="s">
        <v>1620</v>
      </c>
      <c r="W439" s="9" t="s">
        <v>1621</v>
      </c>
      <c r="Y439" s="10" t="s">
        <v>1622</v>
      </c>
    </row>
    <row r="440" spans="1:25" ht="72">
      <c r="A440" s="9" t="s">
        <v>1615</v>
      </c>
      <c r="B440" s="9" t="s">
        <v>70</v>
      </c>
      <c r="C440" s="9" t="s">
        <v>316</v>
      </c>
      <c r="D440" s="9" t="s">
        <v>27</v>
      </c>
      <c r="E440" s="9" t="s">
        <v>705</v>
      </c>
      <c r="F440" s="9" t="s">
        <v>705</v>
      </c>
      <c r="G440" s="9" t="s">
        <v>1141</v>
      </c>
      <c r="H440" s="9" t="s">
        <v>1616</v>
      </c>
      <c r="I440" s="9" t="s">
        <v>1617</v>
      </c>
      <c r="J440" s="9" t="s">
        <v>54</v>
      </c>
      <c r="K440" s="15">
        <v>162047.92017476546</v>
      </c>
      <c r="L440" s="16">
        <v>160.8329557330095</v>
      </c>
      <c r="M440" s="9" t="s">
        <v>1618</v>
      </c>
      <c r="N440" s="9">
        <v>2022</v>
      </c>
      <c r="O440" s="9" t="s">
        <v>1619</v>
      </c>
      <c r="P440" s="9" t="s">
        <v>1619</v>
      </c>
      <c r="Q440" s="9">
        <v>2041</v>
      </c>
      <c r="R440" s="9" t="s">
        <v>32</v>
      </c>
      <c r="S440" s="17">
        <v>74.766838326775911</v>
      </c>
      <c r="T440" s="9">
        <v>2041</v>
      </c>
      <c r="U440" s="9" t="s">
        <v>27</v>
      </c>
      <c r="V440" s="9" t="s">
        <v>1620</v>
      </c>
      <c r="W440" s="9" t="s">
        <v>1621</v>
      </c>
      <c r="Y440" s="10" t="s">
        <v>1622</v>
      </c>
    </row>
    <row r="441" spans="1:25" ht="72">
      <c r="A441" s="9" t="s">
        <v>1615</v>
      </c>
      <c r="B441" s="9" t="s">
        <v>70</v>
      </c>
      <c r="C441" s="9" t="s">
        <v>458</v>
      </c>
      <c r="D441" s="9" t="s">
        <v>27</v>
      </c>
      <c r="E441" s="9" t="s">
        <v>1384</v>
      </c>
      <c r="F441" s="9" t="s">
        <v>1384</v>
      </c>
      <c r="G441" s="9" t="s">
        <v>1141</v>
      </c>
      <c r="H441" s="9" t="s">
        <v>1616</v>
      </c>
      <c r="I441" s="9" t="s">
        <v>1617</v>
      </c>
      <c r="J441" s="9" t="s">
        <v>54</v>
      </c>
      <c r="K441" s="15">
        <v>15601.348303327552</v>
      </c>
      <c r="L441" s="16">
        <v>12.252085467844186</v>
      </c>
      <c r="M441" s="9" t="s">
        <v>1618</v>
      </c>
      <c r="N441" s="9">
        <v>2022</v>
      </c>
      <c r="O441" s="9" t="s">
        <v>1619</v>
      </c>
      <c r="P441" s="9" t="s">
        <v>1619</v>
      </c>
      <c r="Q441" s="9">
        <v>2041</v>
      </c>
      <c r="R441" s="9" t="s">
        <v>32</v>
      </c>
      <c r="S441" s="17">
        <v>7.4596068207679549</v>
      </c>
      <c r="T441" s="9">
        <v>2041</v>
      </c>
      <c r="U441" s="9" t="s">
        <v>27</v>
      </c>
      <c r="V441" s="9" t="s">
        <v>1620</v>
      </c>
      <c r="W441" s="9" t="s">
        <v>1621</v>
      </c>
      <c r="Y441" s="10" t="s">
        <v>1622</v>
      </c>
    </row>
    <row r="442" spans="1:25" ht="72">
      <c r="A442" s="9" t="s">
        <v>1615</v>
      </c>
      <c r="B442" s="9" t="s">
        <v>70</v>
      </c>
      <c r="C442" s="9" t="s">
        <v>294</v>
      </c>
      <c r="D442" s="9" t="s">
        <v>27</v>
      </c>
      <c r="E442" s="9" t="s">
        <v>1385</v>
      </c>
      <c r="F442" s="9" t="s">
        <v>1385</v>
      </c>
      <c r="G442" s="9" t="s">
        <v>1141</v>
      </c>
      <c r="H442" s="9" t="s">
        <v>1616</v>
      </c>
      <c r="I442" s="9" t="s">
        <v>1617</v>
      </c>
      <c r="J442" s="9" t="s">
        <v>54</v>
      </c>
      <c r="K442" s="15">
        <v>54698.321354666259</v>
      </c>
      <c r="L442" s="16">
        <v>50.153113713738257</v>
      </c>
      <c r="M442" s="9" t="s">
        <v>1618</v>
      </c>
      <c r="N442" s="9">
        <v>2022</v>
      </c>
      <c r="O442" s="9" t="s">
        <v>1619</v>
      </c>
      <c r="P442" s="9" t="s">
        <v>1619</v>
      </c>
      <c r="Q442" s="9">
        <v>2041</v>
      </c>
      <c r="R442" s="9" t="s">
        <v>32</v>
      </c>
      <c r="S442" s="17">
        <v>24.309967354703105</v>
      </c>
      <c r="T442" s="9">
        <v>2041</v>
      </c>
      <c r="U442" s="9" t="s">
        <v>27</v>
      </c>
      <c r="V442" s="9" t="s">
        <v>1620</v>
      </c>
      <c r="W442" s="9" t="s">
        <v>1621</v>
      </c>
      <c r="Y442" s="10" t="s">
        <v>1622</v>
      </c>
    </row>
    <row r="443" spans="1:25" ht="72">
      <c r="A443" s="9" t="s">
        <v>1615</v>
      </c>
      <c r="B443" s="9" t="s">
        <v>70</v>
      </c>
      <c r="C443" s="9" t="s">
        <v>330</v>
      </c>
      <c r="D443" s="9" t="s">
        <v>27</v>
      </c>
      <c r="E443" s="9" t="s">
        <v>1386</v>
      </c>
      <c r="F443" s="9" t="s">
        <v>1386</v>
      </c>
      <c r="G443" s="9" t="s">
        <v>1141</v>
      </c>
      <c r="H443" s="9" t="s">
        <v>1616</v>
      </c>
      <c r="I443" s="9" t="s">
        <v>1617</v>
      </c>
      <c r="J443" s="9" t="s">
        <v>54</v>
      </c>
      <c r="K443" s="15">
        <v>32897.25913269724</v>
      </c>
      <c r="L443" s="16">
        <v>25.882562590880134</v>
      </c>
      <c r="M443" s="9" t="s">
        <v>1618</v>
      </c>
      <c r="N443" s="9">
        <v>2022</v>
      </c>
      <c r="O443" s="9" t="s">
        <v>1619</v>
      </c>
      <c r="P443" s="9" t="s">
        <v>1619</v>
      </c>
      <c r="Q443" s="9">
        <v>2041</v>
      </c>
      <c r="R443" s="9" t="s">
        <v>32</v>
      </c>
      <c r="S443" s="17">
        <v>23.053409217839263</v>
      </c>
      <c r="T443" s="9">
        <v>2041</v>
      </c>
      <c r="U443" s="9" t="s">
        <v>27</v>
      </c>
      <c r="V443" s="9" t="s">
        <v>1620</v>
      </c>
      <c r="W443" s="9" t="s">
        <v>1621</v>
      </c>
      <c r="Y443" s="10" t="s">
        <v>1622</v>
      </c>
    </row>
    <row r="444" spans="1:25" ht="72">
      <c r="A444" s="9" t="s">
        <v>1615</v>
      </c>
      <c r="B444" s="9" t="s">
        <v>70</v>
      </c>
      <c r="C444" s="9" t="s">
        <v>266</v>
      </c>
      <c r="D444" s="9" t="s">
        <v>27</v>
      </c>
      <c r="E444" s="9" t="s">
        <v>707</v>
      </c>
      <c r="F444" s="9" t="s">
        <v>707</v>
      </c>
      <c r="G444" s="9" t="s">
        <v>1141</v>
      </c>
      <c r="H444" s="9" t="s">
        <v>1616</v>
      </c>
      <c r="I444" s="9" t="s">
        <v>1617</v>
      </c>
      <c r="J444" s="9" t="s">
        <v>54</v>
      </c>
      <c r="K444" s="15">
        <v>25514.862311642246</v>
      </c>
      <c r="L444" s="16">
        <v>17.339408394883478</v>
      </c>
      <c r="M444" s="9" t="s">
        <v>1618</v>
      </c>
      <c r="N444" s="9">
        <v>2022</v>
      </c>
      <c r="O444" s="9" t="s">
        <v>1619</v>
      </c>
      <c r="P444" s="9" t="s">
        <v>1619</v>
      </c>
      <c r="Q444" s="9">
        <v>2041</v>
      </c>
      <c r="R444" s="9" t="s">
        <v>32</v>
      </c>
      <c r="S444" s="17">
        <v>16.241664640706151</v>
      </c>
      <c r="T444" s="9">
        <v>2041</v>
      </c>
      <c r="U444" s="9" t="s">
        <v>27</v>
      </c>
      <c r="V444" s="9" t="s">
        <v>1620</v>
      </c>
      <c r="W444" s="9" t="s">
        <v>1621</v>
      </c>
      <c r="Y444" s="10" t="s">
        <v>1622</v>
      </c>
    </row>
    <row r="445" spans="1:25" ht="72">
      <c r="A445" s="9" t="s">
        <v>1615</v>
      </c>
      <c r="B445" s="9" t="s">
        <v>70</v>
      </c>
      <c r="C445" s="9" t="s">
        <v>455</v>
      </c>
      <c r="D445" s="9" t="s">
        <v>27</v>
      </c>
      <c r="E445" s="9" t="s">
        <v>1029</v>
      </c>
      <c r="F445" s="9" t="s">
        <v>1029</v>
      </c>
      <c r="G445" s="9" t="s">
        <v>1141</v>
      </c>
      <c r="H445" s="9" t="s">
        <v>1616</v>
      </c>
      <c r="I445" s="9" t="s">
        <v>1617</v>
      </c>
      <c r="J445" s="9" t="s">
        <v>54</v>
      </c>
      <c r="K445" s="15">
        <v>20885.368811740762</v>
      </c>
      <c r="L445" s="16">
        <v>18.650759078725166</v>
      </c>
      <c r="M445" s="9" t="s">
        <v>1618</v>
      </c>
      <c r="N445" s="9">
        <v>2022</v>
      </c>
      <c r="O445" s="9" t="s">
        <v>1619</v>
      </c>
      <c r="P445" s="9" t="s">
        <v>1619</v>
      </c>
      <c r="Q445" s="9">
        <v>2041</v>
      </c>
      <c r="R445" s="9" t="s">
        <v>32</v>
      </c>
      <c r="S445" s="17">
        <v>12.117803511649333</v>
      </c>
      <c r="T445" s="9">
        <v>2041</v>
      </c>
      <c r="U445" s="9" t="s">
        <v>27</v>
      </c>
      <c r="V445" s="9" t="s">
        <v>1620</v>
      </c>
      <c r="W445" s="9" t="s">
        <v>1621</v>
      </c>
      <c r="Y445" s="10" t="s">
        <v>1622</v>
      </c>
    </row>
    <row r="446" spans="1:25" ht="72">
      <c r="A446" s="9" t="s">
        <v>1615</v>
      </c>
      <c r="B446" s="9" t="s">
        <v>70</v>
      </c>
      <c r="C446" s="9" t="s">
        <v>43</v>
      </c>
      <c r="D446" s="9" t="s">
        <v>27</v>
      </c>
      <c r="E446" s="9" t="s">
        <v>1387</v>
      </c>
      <c r="F446" s="9" t="s">
        <v>1387</v>
      </c>
      <c r="G446" s="9" t="s">
        <v>1141</v>
      </c>
      <c r="H446" s="9" t="s">
        <v>1616</v>
      </c>
      <c r="I446" s="9" t="s">
        <v>1617</v>
      </c>
      <c r="J446" s="9" t="s">
        <v>54</v>
      </c>
      <c r="K446" s="15">
        <v>20638.889374907278</v>
      </c>
      <c r="L446" s="16">
        <v>11.652384300116985</v>
      </c>
      <c r="M446" s="9" t="s">
        <v>1618</v>
      </c>
      <c r="N446" s="9">
        <v>2022</v>
      </c>
      <c r="O446" s="9" t="s">
        <v>1619</v>
      </c>
      <c r="P446" s="9" t="s">
        <v>1619</v>
      </c>
      <c r="Q446" s="9">
        <v>2041</v>
      </c>
      <c r="R446" s="9" t="s">
        <v>32</v>
      </c>
      <c r="S446" s="17">
        <v>16.341818268583005</v>
      </c>
      <c r="T446" s="9">
        <v>2041</v>
      </c>
      <c r="U446" s="9" t="s">
        <v>27</v>
      </c>
      <c r="V446" s="9" t="s">
        <v>1620</v>
      </c>
      <c r="W446" s="9" t="s">
        <v>1621</v>
      </c>
      <c r="Y446" s="10" t="s">
        <v>1622</v>
      </c>
    </row>
    <row r="447" spans="1:25" ht="72">
      <c r="A447" s="9" t="s">
        <v>1615</v>
      </c>
      <c r="B447" s="9" t="s">
        <v>70</v>
      </c>
      <c r="C447" s="9" t="s">
        <v>458</v>
      </c>
      <c r="D447" s="9" t="s">
        <v>27</v>
      </c>
      <c r="E447" s="9" t="s">
        <v>1388</v>
      </c>
      <c r="F447" s="9" t="s">
        <v>1388</v>
      </c>
      <c r="G447" s="9" t="s">
        <v>1141</v>
      </c>
      <c r="H447" s="9" t="s">
        <v>1616</v>
      </c>
      <c r="I447" s="9" t="s">
        <v>1617</v>
      </c>
      <c r="J447" s="9" t="s">
        <v>54</v>
      </c>
      <c r="K447" s="15">
        <v>16972.626307153099</v>
      </c>
      <c r="L447" s="16">
        <v>14.293702051790941</v>
      </c>
      <c r="M447" s="9" t="s">
        <v>1618</v>
      </c>
      <c r="N447" s="9">
        <v>2022</v>
      </c>
      <c r="O447" s="9" t="s">
        <v>1619</v>
      </c>
      <c r="P447" s="9" t="s">
        <v>1619</v>
      </c>
      <c r="Q447" s="9">
        <v>2041</v>
      </c>
      <c r="R447" s="9" t="s">
        <v>32</v>
      </c>
      <c r="S447" s="17">
        <v>7.3790559654339329</v>
      </c>
      <c r="T447" s="9">
        <v>2041</v>
      </c>
      <c r="U447" s="9" t="s">
        <v>27</v>
      </c>
      <c r="V447" s="9" t="s">
        <v>1620</v>
      </c>
      <c r="W447" s="9" t="s">
        <v>1621</v>
      </c>
      <c r="Y447" s="10" t="s">
        <v>1622</v>
      </c>
    </row>
    <row r="448" spans="1:25" ht="72">
      <c r="A448" s="9" t="s">
        <v>1615</v>
      </c>
      <c r="B448" s="9" t="s">
        <v>70</v>
      </c>
      <c r="C448" s="9" t="s">
        <v>229</v>
      </c>
      <c r="D448" s="9" t="s">
        <v>27</v>
      </c>
      <c r="E448" s="9" t="s">
        <v>709</v>
      </c>
      <c r="F448" s="9" t="s">
        <v>709</v>
      </c>
      <c r="G448" s="9" t="s">
        <v>1141</v>
      </c>
      <c r="H448" s="9" t="s">
        <v>1616</v>
      </c>
      <c r="I448" s="9" t="s">
        <v>1617</v>
      </c>
      <c r="J448" s="9" t="s">
        <v>54</v>
      </c>
      <c r="K448" s="15">
        <v>52130.94387104176</v>
      </c>
      <c r="L448" s="16">
        <v>49.479542114950618</v>
      </c>
      <c r="M448" s="9" t="s">
        <v>1618</v>
      </c>
      <c r="N448" s="9">
        <v>2022</v>
      </c>
      <c r="O448" s="9" t="s">
        <v>1619</v>
      </c>
      <c r="P448" s="9" t="s">
        <v>1619</v>
      </c>
      <c r="Q448" s="9">
        <v>2041</v>
      </c>
      <c r="R448" s="9" t="s">
        <v>32</v>
      </c>
      <c r="S448" s="17">
        <v>19.864292184229392</v>
      </c>
      <c r="T448" s="9">
        <v>2041</v>
      </c>
      <c r="U448" s="9" t="s">
        <v>27</v>
      </c>
      <c r="V448" s="9" t="s">
        <v>1620</v>
      </c>
      <c r="W448" s="9" t="s">
        <v>1621</v>
      </c>
      <c r="Y448" s="10" t="s">
        <v>1622</v>
      </c>
    </row>
    <row r="449" spans="1:25" ht="72">
      <c r="A449" s="9" t="s">
        <v>1615</v>
      </c>
      <c r="B449" s="9" t="s">
        <v>70</v>
      </c>
      <c r="C449" s="9" t="s">
        <v>1177</v>
      </c>
      <c r="D449" s="9" t="s">
        <v>27</v>
      </c>
      <c r="E449" s="9" t="s">
        <v>1389</v>
      </c>
      <c r="F449" s="9" t="s">
        <v>1389</v>
      </c>
      <c r="G449" s="9" t="s">
        <v>1141</v>
      </c>
      <c r="H449" s="9" t="s">
        <v>1616</v>
      </c>
      <c r="I449" s="9" t="s">
        <v>1617</v>
      </c>
      <c r="J449" s="9" t="s">
        <v>54</v>
      </c>
      <c r="K449" s="15">
        <v>25432.503938385664</v>
      </c>
      <c r="L449" s="16">
        <v>18.03656033557299</v>
      </c>
      <c r="M449" s="9" t="s">
        <v>1618</v>
      </c>
      <c r="N449" s="9">
        <v>2022</v>
      </c>
      <c r="O449" s="9" t="s">
        <v>1619</v>
      </c>
      <c r="P449" s="9" t="s">
        <v>1619</v>
      </c>
      <c r="Q449" s="9">
        <v>2041</v>
      </c>
      <c r="R449" s="9" t="s">
        <v>32</v>
      </c>
      <c r="S449" s="17">
        <v>15.192574753214679</v>
      </c>
      <c r="T449" s="9">
        <v>2041</v>
      </c>
      <c r="U449" s="9" t="s">
        <v>27</v>
      </c>
      <c r="V449" s="9" t="s">
        <v>1620</v>
      </c>
      <c r="W449" s="9" t="s">
        <v>1621</v>
      </c>
      <c r="Y449" s="10" t="s">
        <v>1622</v>
      </c>
    </row>
    <row r="450" spans="1:25" ht="72">
      <c r="A450" s="9" t="s">
        <v>1615</v>
      </c>
      <c r="B450" s="9" t="s">
        <v>70</v>
      </c>
      <c r="C450" s="9" t="s">
        <v>270</v>
      </c>
      <c r="D450" s="9" t="s">
        <v>27</v>
      </c>
      <c r="E450" s="9" t="s">
        <v>1390</v>
      </c>
      <c r="F450" s="9" t="s">
        <v>1390</v>
      </c>
      <c r="G450" s="9" t="s">
        <v>1141</v>
      </c>
      <c r="H450" s="9" t="s">
        <v>1616</v>
      </c>
      <c r="I450" s="9" t="s">
        <v>1617</v>
      </c>
      <c r="J450" s="9" t="s">
        <v>54</v>
      </c>
      <c r="K450" s="15">
        <v>121427.9307023764</v>
      </c>
      <c r="L450" s="16">
        <v>119.30969435176515</v>
      </c>
      <c r="M450" s="9" t="s">
        <v>1618</v>
      </c>
      <c r="N450" s="9">
        <v>2022</v>
      </c>
      <c r="O450" s="9" t="s">
        <v>1619</v>
      </c>
      <c r="P450" s="9" t="s">
        <v>1619</v>
      </c>
      <c r="Q450" s="9">
        <v>2041</v>
      </c>
      <c r="R450" s="9" t="s">
        <v>32</v>
      </c>
      <c r="S450" s="17">
        <v>43.331794939115994</v>
      </c>
      <c r="T450" s="9">
        <v>2041</v>
      </c>
      <c r="U450" s="9" t="s">
        <v>27</v>
      </c>
      <c r="V450" s="9" t="s">
        <v>1620</v>
      </c>
      <c r="W450" s="9" t="s">
        <v>1621</v>
      </c>
      <c r="Y450" s="10" t="s">
        <v>1622</v>
      </c>
    </row>
    <row r="451" spans="1:25" ht="72">
      <c r="A451" s="9" t="s">
        <v>1615</v>
      </c>
      <c r="B451" s="9" t="s">
        <v>70</v>
      </c>
      <c r="C451" s="9" t="s">
        <v>458</v>
      </c>
      <c r="D451" s="9" t="s">
        <v>27</v>
      </c>
      <c r="E451" s="9" t="s">
        <v>1391</v>
      </c>
      <c r="F451" s="9" t="s">
        <v>1391</v>
      </c>
      <c r="G451" s="9" t="s">
        <v>1141</v>
      </c>
      <c r="H451" s="9" t="s">
        <v>1616</v>
      </c>
      <c r="I451" s="9" t="s">
        <v>1617</v>
      </c>
      <c r="J451" s="9" t="s">
        <v>54</v>
      </c>
      <c r="K451" s="15">
        <v>11795.579322731352</v>
      </c>
      <c r="L451" s="16">
        <v>9.6781204931254745</v>
      </c>
      <c r="M451" s="9" t="s">
        <v>1618</v>
      </c>
      <c r="N451" s="9">
        <v>2022</v>
      </c>
      <c r="O451" s="9" t="s">
        <v>1619</v>
      </c>
      <c r="P451" s="9" t="s">
        <v>1619</v>
      </c>
      <c r="Q451" s="9">
        <v>2041</v>
      </c>
      <c r="R451" s="9" t="s">
        <v>32</v>
      </c>
      <c r="S451" s="17">
        <v>4.0013717840920942</v>
      </c>
      <c r="T451" s="9">
        <v>2041</v>
      </c>
      <c r="U451" s="9" t="s">
        <v>27</v>
      </c>
      <c r="V451" s="9" t="s">
        <v>1620</v>
      </c>
      <c r="W451" s="9" t="s">
        <v>1621</v>
      </c>
      <c r="Y451" s="10" t="s">
        <v>1622</v>
      </c>
    </row>
    <row r="452" spans="1:25" ht="72">
      <c r="A452" s="9" t="s">
        <v>1615</v>
      </c>
      <c r="B452" s="9" t="s">
        <v>70</v>
      </c>
      <c r="C452" s="9" t="s">
        <v>136</v>
      </c>
      <c r="D452" s="9" t="s">
        <v>27</v>
      </c>
      <c r="E452" s="9" t="s">
        <v>1031</v>
      </c>
      <c r="F452" s="9" t="s">
        <v>1031</v>
      </c>
      <c r="G452" s="9" t="s">
        <v>1141</v>
      </c>
      <c r="H452" s="9" t="s">
        <v>1616</v>
      </c>
      <c r="I452" s="9" t="s">
        <v>1617</v>
      </c>
      <c r="J452" s="9" t="s">
        <v>54</v>
      </c>
      <c r="K452" s="15">
        <v>44208.34309042216</v>
      </c>
      <c r="L452" s="16">
        <v>27.971150596094237</v>
      </c>
      <c r="M452" s="9" t="s">
        <v>1618</v>
      </c>
      <c r="N452" s="9">
        <v>2022</v>
      </c>
      <c r="O452" s="9" t="s">
        <v>1619</v>
      </c>
      <c r="P452" s="9" t="s">
        <v>1619</v>
      </c>
      <c r="Q452" s="9">
        <v>2041</v>
      </c>
      <c r="R452" s="9" t="s">
        <v>32</v>
      </c>
      <c r="S452" s="17">
        <v>23.756735459237998</v>
      </c>
      <c r="T452" s="9">
        <v>2041</v>
      </c>
      <c r="U452" s="9" t="s">
        <v>27</v>
      </c>
      <c r="V452" s="9" t="s">
        <v>1620</v>
      </c>
      <c r="W452" s="9" t="s">
        <v>1621</v>
      </c>
      <c r="Y452" s="10" t="s">
        <v>1622</v>
      </c>
    </row>
    <row r="453" spans="1:25" ht="72">
      <c r="A453" s="9" t="s">
        <v>1615</v>
      </c>
      <c r="B453" s="9" t="s">
        <v>70</v>
      </c>
      <c r="C453" s="9" t="s">
        <v>288</v>
      </c>
      <c r="D453" s="9" t="s">
        <v>27</v>
      </c>
      <c r="E453" s="9" t="s">
        <v>1033</v>
      </c>
      <c r="F453" s="9" t="s">
        <v>1033</v>
      </c>
      <c r="G453" s="9" t="s">
        <v>1141</v>
      </c>
      <c r="H453" s="9" t="s">
        <v>1616</v>
      </c>
      <c r="I453" s="9" t="s">
        <v>1617</v>
      </c>
      <c r="J453" s="9" t="s">
        <v>54</v>
      </c>
      <c r="K453" s="15">
        <v>22862.776042743149</v>
      </c>
      <c r="L453" s="16">
        <v>16.3472513345653</v>
      </c>
      <c r="M453" s="9" t="s">
        <v>1618</v>
      </c>
      <c r="N453" s="9">
        <v>2022</v>
      </c>
      <c r="O453" s="9" t="s">
        <v>1619</v>
      </c>
      <c r="P453" s="9" t="s">
        <v>1619</v>
      </c>
      <c r="Q453" s="9">
        <v>2041</v>
      </c>
      <c r="R453" s="9" t="s">
        <v>32</v>
      </c>
      <c r="S453" s="17">
        <v>17.069500564150633</v>
      </c>
      <c r="T453" s="9">
        <v>2041</v>
      </c>
      <c r="U453" s="9" t="s">
        <v>27</v>
      </c>
      <c r="V453" s="9" t="s">
        <v>1620</v>
      </c>
      <c r="W453" s="9" t="s">
        <v>1621</v>
      </c>
      <c r="Y453" s="10" t="s">
        <v>1622</v>
      </c>
    </row>
    <row r="454" spans="1:25" ht="72">
      <c r="A454" s="9" t="s">
        <v>1615</v>
      </c>
      <c r="B454" s="9" t="s">
        <v>70</v>
      </c>
      <c r="C454" s="9" t="s">
        <v>266</v>
      </c>
      <c r="D454" s="9" t="s">
        <v>27</v>
      </c>
      <c r="E454" s="9" t="s">
        <v>1392</v>
      </c>
      <c r="F454" s="9" t="s">
        <v>1392</v>
      </c>
      <c r="G454" s="9" t="s">
        <v>1141</v>
      </c>
      <c r="H454" s="9" t="s">
        <v>1616</v>
      </c>
      <c r="I454" s="9" t="s">
        <v>1617</v>
      </c>
      <c r="J454" s="9" t="s">
        <v>54</v>
      </c>
      <c r="K454" s="15">
        <v>48687.60226082374</v>
      </c>
      <c r="L454" s="16">
        <v>39.288297338399275</v>
      </c>
      <c r="M454" s="9" t="s">
        <v>1618</v>
      </c>
      <c r="N454" s="9">
        <v>2022</v>
      </c>
      <c r="O454" s="9" t="s">
        <v>1619</v>
      </c>
      <c r="P454" s="9" t="s">
        <v>1619</v>
      </c>
      <c r="Q454" s="9">
        <v>2041</v>
      </c>
      <c r="R454" s="9" t="s">
        <v>32</v>
      </c>
      <c r="S454" s="17">
        <v>27.494451313173116</v>
      </c>
      <c r="T454" s="9">
        <v>2041</v>
      </c>
      <c r="U454" s="9" t="s">
        <v>27</v>
      </c>
      <c r="V454" s="9" t="s">
        <v>1620</v>
      </c>
      <c r="W454" s="9" t="s">
        <v>1621</v>
      </c>
      <c r="Y454" s="10" t="s">
        <v>1622</v>
      </c>
    </row>
    <row r="455" spans="1:25" ht="72">
      <c r="A455" s="9" t="s">
        <v>1615</v>
      </c>
      <c r="B455" s="9" t="s">
        <v>70</v>
      </c>
      <c r="C455" s="9" t="s">
        <v>455</v>
      </c>
      <c r="D455" s="9" t="s">
        <v>27</v>
      </c>
      <c r="E455" s="9" t="s">
        <v>711</v>
      </c>
      <c r="F455" s="9" t="s">
        <v>711</v>
      </c>
      <c r="G455" s="9" t="s">
        <v>1141</v>
      </c>
      <c r="H455" s="9" t="s">
        <v>1616</v>
      </c>
      <c r="I455" s="9" t="s">
        <v>1617</v>
      </c>
      <c r="J455" s="9" t="s">
        <v>54</v>
      </c>
      <c r="K455" s="15">
        <v>279684.87550732057</v>
      </c>
      <c r="L455" s="16">
        <v>266.48849264733923</v>
      </c>
      <c r="M455" s="9" t="s">
        <v>1618</v>
      </c>
      <c r="N455" s="9">
        <v>2022</v>
      </c>
      <c r="O455" s="9" t="s">
        <v>1619</v>
      </c>
      <c r="P455" s="9" t="s">
        <v>1619</v>
      </c>
      <c r="Q455" s="9">
        <v>2041</v>
      </c>
      <c r="R455" s="9" t="s">
        <v>32</v>
      </c>
      <c r="S455" s="17">
        <v>125.00632709730564</v>
      </c>
      <c r="T455" s="9">
        <v>2041</v>
      </c>
      <c r="U455" s="9" t="s">
        <v>27</v>
      </c>
      <c r="V455" s="9" t="s">
        <v>1620</v>
      </c>
      <c r="W455" s="9" t="s">
        <v>1621</v>
      </c>
      <c r="Y455" s="10" t="s">
        <v>1622</v>
      </c>
    </row>
    <row r="456" spans="1:25" ht="72">
      <c r="A456" s="9" t="s">
        <v>1615</v>
      </c>
      <c r="B456" s="9" t="s">
        <v>70</v>
      </c>
      <c r="C456" s="9" t="s">
        <v>455</v>
      </c>
      <c r="D456" s="9" t="s">
        <v>27</v>
      </c>
      <c r="E456" s="9" t="s">
        <v>713</v>
      </c>
      <c r="F456" s="9" t="s">
        <v>713</v>
      </c>
      <c r="G456" s="9" t="s">
        <v>1141</v>
      </c>
      <c r="H456" s="9" t="s">
        <v>1616</v>
      </c>
      <c r="I456" s="9" t="s">
        <v>1617</v>
      </c>
      <c r="J456" s="9" t="s">
        <v>54</v>
      </c>
      <c r="K456" s="15">
        <v>65842.499738973085</v>
      </c>
      <c r="L456" s="16">
        <v>76.201849031130806</v>
      </c>
      <c r="M456" s="9" t="s">
        <v>1618</v>
      </c>
      <c r="N456" s="9">
        <v>2022</v>
      </c>
      <c r="O456" s="9" t="s">
        <v>1619</v>
      </c>
      <c r="P456" s="9" t="s">
        <v>1619</v>
      </c>
      <c r="Q456" s="9">
        <v>2041</v>
      </c>
      <c r="R456" s="9" t="s">
        <v>32</v>
      </c>
      <c r="S456" s="17">
        <v>26.989301455272166</v>
      </c>
      <c r="T456" s="9">
        <v>2041</v>
      </c>
      <c r="U456" s="9" t="s">
        <v>27</v>
      </c>
      <c r="V456" s="9" t="s">
        <v>1620</v>
      </c>
      <c r="W456" s="9" t="s">
        <v>1621</v>
      </c>
      <c r="Y456" s="10" t="s">
        <v>1622</v>
      </c>
    </row>
    <row r="457" spans="1:25" ht="72">
      <c r="A457" s="9" t="s">
        <v>1615</v>
      </c>
      <c r="B457" s="9" t="s">
        <v>70</v>
      </c>
      <c r="C457" s="9" t="s">
        <v>352</v>
      </c>
      <c r="D457" s="9" t="s">
        <v>27</v>
      </c>
      <c r="E457" s="9" t="s">
        <v>353</v>
      </c>
      <c r="F457" s="9" t="s">
        <v>353</v>
      </c>
      <c r="G457" s="9" t="s">
        <v>1141</v>
      </c>
      <c r="H457" s="9" t="s">
        <v>1616</v>
      </c>
      <c r="I457" s="9" t="s">
        <v>1617</v>
      </c>
      <c r="J457" s="9" t="s">
        <v>54</v>
      </c>
      <c r="K457" s="15">
        <v>99660.845742266727</v>
      </c>
      <c r="L457" s="16">
        <v>100.3523095378234</v>
      </c>
      <c r="M457" s="9" t="s">
        <v>1618</v>
      </c>
      <c r="N457" s="9">
        <v>2022</v>
      </c>
      <c r="O457" s="9" t="s">
        <v>1619</v>
      </c>
      <c r="P457" s="9" t="s">
        <v>1619</v>
      </c>
      <c r="Q457" s="9">
        <v>2041</v>
      </c>
      <c r="R457" s="9" t="s">
        <v>32</v>
      </c>
      <c r="S457" s="17">
        <v>43.14026622520116</v>
      </c>
      <c r="T457" s="9">
        <v>2041</v>
      </c>
      <c r="U457" s="9" t="s">
        <v>27</v>
      </c>
      <c r="V457" s="9" t="s">
        <v>1620</v>
      </c>
      <c r="W457" s="9" t="s">
        <v>1621</v>
      </c>
      <c r="Y457" s="10" t="s">
        <v>1622</v>
      </c>
    </row>
    <row r="458" spans="1:25" ht="72">
      <c r="A458" s="9" t="s">
        <v>1615</v>
      </c>
      <c r="B458" s="9" t="s">
        <v>70</v>
      </c>
      <c r="C458" s="9" t="s">
        <v>294</v>
      </c>
      <c r="D458" s="9" t="s">
        <v>27</v>
      </c>
      <c r="E458" s="9" t="s">
        <v>1393</v>
      </c>
      <c r="F458" s="9" t="s">
        <v>1393</v>
      </c>
      <c r="G458" s="9" t="s">
        <v>1141</v>
      </c>
      <c r="H458" s="9" t="s">
        <v>1616</v>
      </c>
      <c r="I458" s="9" t="s">
        <v>1617</v>
      </c>
      <c r="J458" s="9" t="s">
        <v>54</v>
      </c>
      <c r="K458" s="15">
        <v>39409.158500937607</v>
      </c>
      <c r="L458" s="16">
        <v>34.343369833953716</v>
      </c>
      <c r="M458" s="9" t="s">
        <v>1618</v>
      </c>
      <c r="N458" s="9">
        <v>2022</v>
      </c>
      <c r="O458" s="9" t="s">
        <v>1619</v>
      </c>
      <c r="P458" s="9" t="s">
        <v>1619</v>
      </c>
      <c r="Q458" s="9">
        <v>2041</v>
      </c>
      <c r="R458" s="9" t="s">
        <v>32</v>
      </c>
      <c r="S458" s="17">
        <v>16.46453650284532</v>
      </c>
      <c r="T458" s="9">
        <v>2041</v>
      </c>
      <c r="U458" s="9" t="s">
        <v>27</v>
      </c>
      <c r="V458" s="9" t="s">
        <v>1620</v>
      </c>
      <c r="W458" s="9" t="s">
        <v>1621</v>
      </c>
      <c r="Y458" s="10" t="s">
        <v>1622</v>
      </c>
    </row>
    <row r="459" spans="1:25" ht="72">
      <c r="A459" s="9" t="s">
        <v>1615</v>
      </c>
      <c r="B459" s="9" t="s">
        <v>70</v>
      </c>
      <c r="C459" s="9" t="s">
        <v>247</v>
      </c>
      <c r="D459" s="9" t="s">
        <v>27</v>
      </c>
      <c r="E459" s="9" t="s">
        <v>1394</v>
      </c>
      <c r="F459" s="9" t="s">
        <v>1394</v>
      </c>
      <c r="G459" s="9" t="s">
        <v>1141</v>
      </c>
      <c r="H459" s="9" t="s">
        <v>1616</v>
      </c>
      <c r="I459" s="9" t="s">
        <v>1617</v>
      </c>
      <c r="J459" s="9" t="s">
        <v>54</v>
      </c>
      <c r="K459" s="15">
        <v>22309.669501497468</v>
      </c>
      <c r="L459" s="16">
        <v>17.383961964694336</v>
      </c>
      <c r="M459" s="9" t="s">
        <v>1618</v>
      </c>
      <c r="N459" s="9">
        <v>2022</v>
      </c>
      <c r="O459" s="9" t="s">
        <v>1619</v>
      </c>
      <c r="P459" s="9" t="s">
        <v>1619</v>
      </c>
      <c r="Q459" s="9">
        <v>2041</v>
      </c>
      <c r="R459" s="9" t="s">
        <v>32</v>
      </c>
      <c r="S459" s="17">
        <v>8.6528544574579485</v>
      </c>
      <c r="T459" s="9">
        <v>2041</v>
      </c>
      <c r="U459" s="9" t="s">
        <v>27</v>
      </c>
      <c r="V459" s="9" t="s">
        <v>1620</v>
      </c>
      <c r="W459" s="9" t="s">
        <v>1621</v>
      </c>
      <c r="Y459" s="10" t="s">
        <v>1622</v>
      </c>
    </row>
    <row r="460" spans="1:25" ht="72">
      <c r="A460" s="9" t="s">
        <v>1615</v>
      </c>
      <c r="B460" s="9" t="s">
        <v>70</v>
      </c>
      <c r="C460" s="9" t="s">
        <v>355</v>
      </c>
      <c r="D460" s="9" t="s">
        <v>27</v>
      </c>
      <c r="E460" s="9" t="s">
        <v>1395</v>
      </c>
      <c r="F460" s="9" t="s">
        <v>1395</v>
      </c>
      <c r="G460" s="9" t="s">
        <v>1141</v>
      </c>
      <c r="H460" s="9" t="s">
        <v>1616</v>
      </c>
      <c r="I460" s="9" t="s">
        <v>1617</v>
      </c>
      <c r="J460" s="9" t="s">
        <v>54</v>
      </c>
      <c r="K460" s="15">
        <v>39800.82389570037</v>
      </c>
      <c r="L460" s="16">
        <v>31.864498752701181</v>
      </c>
      <c r="M460" s="9" t="s">
        <v>1618</v>
      </c>
      <c r="N460" s="9">
        <v>2022</v>
      </c>
      <c r="O460" s="9" t="s">
        <v>1619</v>
      </c>
      <c r="P460" s="9" t="s">
        <v>1619</v>
      </c>
      <c r="Q460" s="9">
        <v>2041</v>
      </c>
      <c r="R460" s="9" t="s">
        <v>32</v>
      </c>
      <c r="S460" s="17">
        <v>20.75408795760438</v>
      </c>
      <c r="T460" s="9">
        <v>2041</v>
      </c>
      <c r="U460" s="9" t="s">
        <v>27</v>
      </c>
      <c r="V460" s="9" t="s">
        <v>1620</v>
      </c>
      <c r="W460" s="9" t="s">
        <v>1621</v>
      </c>
      <c r="Y460" s="10" t="s">
        <v>1622</v>
      </c>
    </row>
    <row r="461" spans="1:25" ht="72">
      <c r="A461" s="9" t="s">
        <v>1615</v>
      </c>
      <c r="B461" s="9" t="s">
        <v>70</v>
      </c>
      <c r="C461" s="9" t="s">
        <v>346</v>
      </c>
      <c r="D461" s="9" t="s">
        <v>27</v>
      </c>
      <c r="E461" s="9" t="s">
        <v>438</v>
      </c>
      <c r="F461" s="9" t="s">
        <v>438</v>
      </c>
      <c r="G461" s="9" t="s">
        <v>1141</v>
      </c>
      <c r="H461" s="9" t="s">
        <v>1616</v>
      </c>
      <c r="I461" s="9" t="s">
        <v>1617</v>
      </c>
      <c r="J461" s="9" t="s">
        <v>54</v>
      </c>
      <c r="K461" s="15">
        <v>201636.90826811345</v>
      </c>
      <c r="L461" s="16">
        <v>293.41051836646358</v>
      </c>
      <c r="M461" s="9" t="s">
        <v>1618</v>
      </c>
      <c r="N461" s="9">
        <v>2022</v>
      </c>
      <c r="O461" s="9" t="s">
        <v>1619</v>
      </c>
      <c r="P461" s="9" t="s">
        <v>1619</v>
      </c>
      <c r="Q461" s="9">
        <v>2041</v>
      </c>
      <c r="R461" s="9" t="s">
        <v>32</v>
      </c>
      <c r="S461" s="17">
        <v>95.652248048291057</v>
      </c>
      <c r="T461" s="9">
        <v>2041</v>
      </c>
      <c r="U461" s="9" t="s">
        <v>27</v>
      </c>
      <c r="V461" s="9" t="s">
        <v>1620</v>
      </c>
      <c r="W461" s="9" t="s">
        <v>1621</v>
      </c>
      <c r="Y461" s="10" t="s">
        <v>1622</v>
      </c>
    </row>
    <row r="462" spans="1:25" ht="72">
      <c r="A462" s="9" t="s">
        <v>1615</v>
      </c>
      <c r="B462" s="9" t="s">
        <v>70</v>
      </c>
      <c r="C462" s="9" t="s">
        <v>136</v>
      </c>
      <c r="D462" s="9" t="s">
        <v>27</v>
      </c>
      <c r="E462" s="9" t="s">
        <v>1396</v>
      </c>
      <c r="F462" s="9" t="s">
        <v>1396</v>
      </c>
      <c r="G462" s="9" t="s">
        <v>1141</v>
      </c>
      <c r="H462" s="9" t="s">
        <v>1616</v>
      </c>
      <c r="I462" s="9" t="s">
        <v>1617</v>
      </c>
      <c r="J462" s="9" t="s">
        <v>54</v>
      </c>
      <c r="K462" s="15">
        <v>15085.194210865879</v>
      </c>
      <c r="L462" s="16">
        <v>14.307261832264109</v>
      </c>
      <c r="M462" s="9" t="s">
        <v>1618</v>
      </c>
      <c r="N462" s="9">
        <v>2022</v>
      </c>
      <c r="O462" s="9" t="s">
        <v>1619</v>
      </c>
      <c r="P462" s="9" t="s">
        <v>1619</v>
      </c>
      <c r="Q462" s="9">
        <v>2041</v>
      </c>
      <c r="R462" s="9" t="s">
        <v>32</v>
      </c>
      <c r="S462" s="17">
        <v>6.8819334212810679</v>
      </c>
      <c r="T462" s="9">
        <v>2041</v>
      </c>
      <c r="U462" s="9" t="s">
        <v>27</v>
      </c>
      <c r="V462" s="9" t="s">
        <v>1620</v>
      </c>
      <c r="W462" s="9" t="s">
        <v>1621</v>
      </c>
      <c r="Y462" s="10" t="s">
        <v>1622</v>
      </c>
    </row>
    <row r="463" spans="1:25" ht="72">
      <c r="A463" s="9" t="s">
        <v>1615</v>
      </c>
      <c r="B463" s="9" t="s">
        <v>70</v>
      </c>
      <c r="C463" s="9" t="s">
        <v>247</v>
      </c>
      <c r="D463" s="9" t="s">
        <v>27</v>
      </c>
      <c r="E463" s="9" t="s">
        <v>1397</v>
      </c>
      <c r="F463" s="9" t="s">
        <v>1397</v>
      </c>
      <c r="G463" s="9" t="s">
        <v>1141</v>
      </c>
      <c r="H463" s="9" t="s">
        <v>1616</v>
      </c>
      <c r="I463" s="9" t="s">
        <v>1617</v>
      </c>
      <c r="J463" s="9" t="s">
        <v>54</v>
      </c>
      <c r="K463" s="15">
        <v>67323.85493977298</v>
      </c>
      <c r="L463" s="16">
        <v>59.26079997029121</v>
      </c>
      <c r="M463" s="9" t="s">
        <v>1618</v>
      </c>
      <c r="N463" s="9">
        <v>2022</v>
      </c>
      <c r="O463" s="9" t="s">
        <v>1619</v>
      </c>
      <c r="P463" s="9" t="s">
        <v>1619</v>
      </c>
      <c r="Q463" s="9">
        <v>2041</v>
      </c>
      <c r="R463" s="9" t="s">
        <v>32</v>
      </c>
      <c r="S463" s="17">
        <v>33.808481200930842</v>
      </c>
      <c r="T463" s="9">
        <v>2041</v>
      </c>
      <c r="U463" s="9" t="s">
        <v>27</v>
      </c>
      <c r="V463" s="9" t="s">
        <v>1620</v>
      </c>
      <c r="W463" s="9" t="s">
        <v>1621</v>
      </c>
      <c r="Y463" s="10" t="s">
        <v>1622</v>
      </c>
    </row>
    <row r="464" spans="1:25" ht="72">
      <c r="A464" s="9" t="s">
        <v>1615</v>
      </c>
      <c r="B464" s="9" t="s">
        <v>70</v>
      </c>
      <c r="C464" s="9" t="s">
        <v>294</v>
      </c>
      <c r="D464" s="9" t="s">
        <v>27</v>
      </c>
      <c r="E464" s="9" t="s">
        <v>715</v>
      </c>
      <c r="F464" s="9" t="s">
        <v>715</v>
      </c>
      <c r="G464" s="9" t="s">
        <v>1141</v>
      </c>
      <c r="H464" s="9" t="s">
        <v>1616</v>
      </c>
      <c r="I464" s="9" t="s">
        <v>1617</v>
      </c>
      <c r="J464" s="9" t="s">
        <v>54</v>
      </c>
      <c r="K464" s="15">
        <v>9177.4036717560484</v>
      </c>
      <c r="L464" s="16">
        <v>7.8892425274410805</v>
      </c>
      <c r="M464" s="9" t="s">
        <v>1618</v>
      </c>
      <c r="N464" s="9">
        <v>2022</v>
      </c>
      <c r="O464" s="9" t="s">
        <v>1619</v>
      </c>
      <c r="P464" s="9" t="s">
        <v>1619</v>
      </c>
      <c r="Q464" s="9">
        <v>2041</v>
      </c>
      <c r="R464" s="9" t="s">
        <v>32</v>
      </c>
      <c r="S464" s="17">
        <v>3.5830362432676872</v>
      </c>
      <c r="T464" s="9">
        <v>2041</v>
      </c>
      <c r="U464" s="9" t="s">
        <v>27</v>
      </c>
      <c r="V464" s="9" t="s">
        <v>1620</v>
      </c>
      <c r="W464" s="9" t="s">
        <v>1621</v>
      </c>
      <c r="Y464" s="10" t="s">
        <v>1622</v>
      </c>
    </row>
    <row r="465" spans="1:25" ht="72">
      <c r="A465" s="9" t="s">
        <v>1615</v>
      </c>
      <c r="B465" s="9" t="s">
        <v>70</v>
      </c>
      <c r="C465" s="9" t="s">
        <v>323</v>
      </c>
      <c r="D465" s="9" t="s">
        <v>27</v>
      </c>
      <c r="E465" s="9" t="s">
        <v>717</v>
      </c>
      <c r="F465" s="9" t="s">
        <v>717</v>
      </c>
      <c r="G465" s="9" t="s">
        <v>1141</v>
      </c>
      <c r="H465" s="9" t="s">
        <v>1616</v>
      </c>
      <c r="I465" s="9" t="s">
        <v>1617</v>
      </c>
      <c r="J465" s="9" t="s">
        <v>54</v>
      </c>
      <c r="K465" s="15">
        <v>15035.937002913808</v>
      </c>
      <c r="L465" s="16">
        <v>27.640162285747198</v>
      </c>
      <c r="M465" s="9" t="s">
        <v>1618</v>
      </c>
      <c r="N465" s="9">
        <v>2022</v>
      </c>
      <c r="O465" s="9" t="s">
        <v>1619</v>
      </c>
      <c r="P465" s="9" t="s">
        <v>1619</v>
      </c>
      <c r="Q465" s="9">
        <v>2041</v>
      </c>
      <c r="R465" s="9" t="s">
        <v>32</v>
      </c>
      <c r="S465" s="17">
        <v>7.4328095122974114</v>
      </c>
      <c r="T465" s="9">
        <v>2041</v>
      </c>
      <c r="U465" s="9" t="s">
        <v>27</v>
      </c>
      <c r="V465" s="9" t="s">
        <v>1620</v>
      </c>
      <c r="W465" s="9" t="s">
        <v>1621</v>
      </c>
      <c r="Y465" s="10" t="s">
        <v>1622</v>
      </c>
    </row>
    <row r="466" spans="1:25" ht="72">
      <c r="A466" s="9" t="s">
        <v>1615</v>
      </c>
      <c r="B466" s="9" t="s">
        <v>70</v>
      </c>
      <c r="C466" s="9" t="s">
        <v>355</v>
      </c>
      <c r="D466" s="9" t="s">
        <v>27</v>
      </c>
      <c r="E466" s="9" t="s">
        <v>356</v>
      </c>
      <c r="F466" s="9" t="s">
        <v>356</v>
      </c>
      <c r="G466" s="9" t="s">
        <v>1141</v>
      </c>
      <c r="H466" s="9" t="s">
        <v>1616</v>
      </c>
      <c r="I466" s="9" t="s">
        <v>1617</v>
      </c>
      <c r="J466" s="9" t="s">
        <v>54</v>
      </c>
      <c r="K466" s="15">
        <v>6353.6347979838347</v>
      </c>
      <c r="L466" s="16">
        <v>11.176125283701319</v>
      </c>
      <c r="M466" s="9" t="s">
        <v>1618</v>
      </c>
      <c r="N466" s="9">
        <v>2022</v>
      </c>
      <c r="O466" s="9" t="s">
        <v>1619</v>
      </c>
      <c r="P466" s="9" t="s">
        <v>1619</v>
      </c>
      <c r="Q466" s="9">
        <v>2041</v>
      </c>
      <c r="R466" s="9" t="s">
        <v>32</v>
      </c>
      <c r="S466" s="17">
        <v>1.8621295323470746</v>
      </c>
      <c r="T466" s="9">
        <v>2041</v>
      </c>
      <c r="U466" s="9" t="s">
        <v>27</v>
      </c>
      <c r="V466" s="9" t="s">
        <v>1620</v>
      </c>
      <c r="W466" s="9" t="s">
        <v>1621</v>
      </c>
      <c r="Y466" s="10" t="s">
        <v>1622</v>
      </c>
    </row>
    <row r="467" spans="1:25" ht="72">
      <c r="A467" s="9" t="s">
        <v>1615</v>
      </c>
      <c r="B467" s="9" t="s">
        <v>70</v>
      </c>
      <c r="C467" s="9" t="s">
        <v>229</v>
      </c>
      <c r="D467" s="9" t="s">
        <v>27</v>
      </c>
      <c r="E467" s="9" t="s">
        <v>719</v>
      </c>
      <c r="F467" s="9" t="s">
        <v>719</v>
      </c>
      <c r="G467" s="9" t="s">
        <v>1141</v>
      </c>
      <c r="H467" s="9" t="s">
        <v>1616</v>
      </c>
      <c r="I467" s="9" t="s">
        <v>1617</v>
      </c>
      <c r="J467" s="9" t="s">
        <v>54</v>
      </c>
      <c r="K467" s="15">
        <v>44671.855140266765</v>
      </c>
      <c r="L467" s="16">
        <v>42.829014674375998</v>
      </c>
      <c r="M467" s="9" t="s">
        <v>1618</v>
      </c>
      <c r="N467" s="9">
        <v>2022</v>
      </c>
      <c r="O467" s="9" t="s">
        <v>1619</v>
      </c>
      <c r="P467" s="9" t="s">
        <v>1619</v>
      </c>
      <c r="Q467" s="9">
        <v>2041</v>
      </c>
      <c r="R467" s="9" t="s">
        <v>32</v>
      </c>
      <c r="S467" s="17">
        <v>20.125175100139089</v>
      </c>
      <c r="T467" s="9">
        <v>2041</v>
      </c>
      <c r="U467" s="9" t="s">
        <v>27</v>
      </c>
      <c r="V467" s="9" t="s">
        <v>1620</v>
      </c>
      <c r="W467" s="9" t="s">
        <v>1621</v>
      </c>
      <c r="Y467" s="10" t="s">
        <v>1622</v>
      </c>
    </row>
    <row r="468" spans="1:25" ht="72">
      <c r="A468" s="9" t="s">
        <v>1615</v>
      </c>
      <c r="B468" s="9" t="s">
        <v>70</v>
      </c>
      <c r="C468" s="9" t="s">
        <v>455</v>
      </c>
      <c r="D468" s="9" t="s">
        <v>27</v>
      </c>
      <c r="E468" s="9" t="s">
        <v>721</v>
      </c>
      <c r="F468" s="9" t="s">
        <v>721</v>
      </c>
      <c r="G468" s="9" t="s">
        <v>1141</v>
      </c>
      <c r="H468" s="9" t="s">
        <v>1616</v>
      </c>
      <c r="I468" s="9" t="s">
        <v>1617</v>
      </c>
      <c r="J468" s="9" t="s">
        <v>54</v>
      </c>
      <c r="K468" s="15">
        <v>33910.372962099544</v>
      </c>
      <c r="L468" s="16">
        <v>23.835606646903344</v>
      </c>
      <c r="M468" s="9" t="s">
        <v>1618</v>
      </c>
      <c r="N468" s="9">
        <v>2022</v>
      </c>
      <c r="O468" s="9" t="s">
        <v>1619</v>
      </c>
      <c r="P468" s="9" t="s">
        <v>1619</v>
      </c>
      <c r="Q468" s="9">
        <v>2041</v>
      </c>
      <c r="R468" s="9" t="s">
        <v>32</v>
      </c>
      <c r="S468" s="17">
        <v>34.703094559052367</v>
      </c>
      <c r="T468" s="9">
        <v>2041</v>
      </c>
      <c r="U468" s="9" t="s">
        <v>27</v>
      </c>
      <c r="V468" s="9" t="s">
        <v>1620</v>
      </c>
      <c r="W468" s="9" t="s">
        <v>1621</v>
      </c>
      <c r="Y468" s="10" t="s">
        <v>1622</v>
      </c>
    </row>
    <row r="469" spans="1:25" ht="72">
      <c r="A469" s="9" t="s">
        <v>1615</v>
      </c>
      <c r="B469" s="9" t="s">
        <v>70</v>
      </c>
      <c r="C469" s="9" t="s">
        <v>465</v>
      </c>
      <c r="D469" s="9" t="s">
        <v>27</v>
      </c>
      <c r="E469" s="9" t="s">
        <v>1035</v>
      </c>
      <c r="F469" s="9" t="s">
        <v>1035</v>
      </c>
      <c r="G469" s="9" t="s">
        <v>1141</v>
      </c>
      <c r="H469" s="9" t="s">
        <v>1616</v>
      </c>
      <c r="I469" s="9" t="s">
        <v>1617</v>
      </c>
      <c r="J469" s="9" t="s">
        <v>54</v>
      </c>
      <c r="K469" s="15">
        <v>16810.389929637506</v>
      </c>
      <c r="L469" s="16">
        <v>10.798189482658509</v>
      </c>
      <c r="M469" s="9" t="s">
        <v>1618</v>
      </c>
      <c r="N469" s="9">
        <v>2022</v>
      </c>
      <c r="O469" s="9" t="s">
        <v>1619</v>
      </c>
      <c r="P469" s="9" t="s">
        <v>1619</v>
      </c>
      <c r="Q469" s="9">
        <v>2041</v>
      </c>
      <c r="R469" s="9" t="s">
        <v>32</v>
      </c>
      <c r="S469" s="17">
        <v>7.5850638002912252</v>
      </c>
      <c r="T469" s="9">
        <v>2041</v>
      </c>
      <c r="U469" s="9" t="s">
        <v>27</v>
      </c>
      <c r="V469" s="9" t="s">
        <v>1620</v>
      </c>
      <c r="W469" s="9" t="s">
        <v>1621</v>
      </c>
      <c r="Y469" s="10" t="s">
        <v>1622</v>
      </c>
    </row>
    <row r="470" spans="1:25" ht="72">
      <c r="A470" s="9" t="s">
        <v>1615</v>
      </c>
      <c r="B470" s="9" t="s">
        <v>70</v>
      </c>
      <c r="C470" s="9" t="s">
        <v>136</v>
      </c>
      <c r="D470" s="9" t="s">
        <v>27</v>
      </c>
      <c r="E470" s="9" t="s">
        <v>359</v>
      </c>
      <c r="F470" s="9" t="s">
        <v>359</v>
      </c>
      <c r="G470" s="9" t="s">
        <v>1141</v>
      </c>
      <c r="H470" s="9" t="s">
        <v>1616</v>
      </c>
      <c r="I470" s="9" t="s">
        <v>1617</v>
      </c>
      <c r="J470" s="9" t="s">
        <v>54</v>
      </c>
      <c r="K470" s="15">
        <v>12161.970992050565</v>
      </c>
      <c r="L470" s="16">
        <v>8.0907962120877457</v>
      </c>
      <c r="M470" s="9" t="s">
        <v>1618</v>
      </c>
      <c r="N470" s="9">
        <v>2022</v>
      </c>
      <c r="O470" s="9" t="s">
        <v>1619</v>
      </c>
      <c r="P470" s="9" t="s">
        <v>1619</v>
      </c>
      <c r="Q470" s="9">
        <v>2041</v>
      </c>
      <c r="R470" s="9" t="s">
        <v>32</v>
      </c>
      <c r="S470" s="17">
        <v>6.0244503013327941</v>
      </c>
      <c r="T470" s="9">
        <v>2041</v>
      </c>
      <c r="U470" s="9" t="s">
        <v>27</v>
      </c>
      <c r="V470" s="9" t="s">
        <v>1620</v>
      </c>
      <c r="W470" s="9" t="s">
        <v>1621</v>
      </c>
      <c r="Y470" s="10" t="s">
        <v>1622</v>
      </c>
    </row>
    <row r="471" spans="1:25" ht="72">
      <c r="A471" s="9" t="s">
        <v>1615</v>
      </c>
      <c r="B471" s="9" t="s">
        <v>70</v>
      </c>
      <c r="C471" s="9" t="s">
        <v>247</v>
      </c>
      <c r="D471" s="9" t="s">
        <v>27</v>
      </c>
      <c r="E471" s="9" t="s">
        <v>1398</v>
      </c>
      <c r="F471" s="9" t="s">
        <v>1398</v>
      </c>
      <c r="G471" s="9" t="s">
        <v>1141</v>
      </c>
      <c r="H471" s="9" t="s">
        <v>1616</v>
      </c>
      <c r="I471" s="9" t="s">
        <v>1617</v>
      </c>
      <c r="J471" s="9" t="s">
        <v>54</v>
      </c>
      <c r="K471" s="15">
        <v>142875.00595611404</v>
      </c>
      <c r="L471" s="16">
        <v>177.31224223210742</v>
      </c>
      <c r="M471" s="9" t="s">
        <v>1618</v>
      </c>
      <c r="N471" s="9">
        <v>2022</v>
      </c>
      <c r="O471" s="9" t="s">
        <v>1619</v>
      </c>
      <c r="P471" s="9" t="s">
        <v>1619</v>
      </c>
      <c r="Q471" s="9">
        <v>2041</v>
      </c>
      <c r="R471" s="9" t="s">
        <v>32</v>
      </c>
      <c r="S471" s="17">
        <v>89.941510299798736</v>
      </c>
      <c r="T471" s="9">
        <v>2041</v>
      </c>
      <c r="U471" s="9" t="s">
        <v>27</v>
      </c>
      <c r="V471" s="9" t="s">
        <v>1620</v>
      </c>
      <c r="W471" s="9" t="s">
        <v>1621</v>
      </c>
      <c r="Y471" s="10" t="s">
        <v>1622</v>
      </c>
    </row>
    <row r="472" spans="1:25" ht="72">
      <c r="A472" s="9" t="s">
        <v>1615</v>
      </c>
      <c r="B472" s="9" t="s">
        <v>70</v>
      </c>
      <c r="C472" s="9" t="s">
        <v>136</v>
      </c>
      <c r="D472" s="9" t="s">
        <v>27</v>
      </c>
      <c r="E472" s="9" t="s">
        <v>1399</v>
      </c>
      <c r="F472" s="9" t="s">
        <v>1399</v>
      </c>
      <c r="G472" s="9" t="s">
        <v>1141</v>
      </c>
      <c r="H472" s="9" t="s">
        <v>1616</v>
      </c>
      <c r="I472" s="9" t="s">
        <v>1617</v>
      </c>
      <c r="J472" s="9" t="s">
        <v>54</v>
      </c>
      <c r="K472" s="15">
        <v>8840.2500946985401</v>
      </c>
      <c r="L472" s="16">
        <v>8.198036358065913</v>
      </c>
      <c r="M472" s="9" t="s">
        <v>1618</v>
      </c>
      <c r="N472" s="9">
        <v>2022</v>
      </c>
      <c r="O472" s="9" t="s">
        <v>1619</v>
      </c>
      <c r="P472" s="9" t="s">
        <v>1619</v>
      </c>
      <c r="Q472" s="9">
        <v>2041</v>
      </c>
      <c r="R472" s="9" t="s">
        <v>32</v>
      </c>
      <c r="S472" s="17">
        <v>3.4493129383470911</v>
      </c>
      <c r="T472" s="9">
        <v>2041</v>
      </c>
      <c r="U472" s="9" t="s">
        <v>27</v>
      </c>
      <c r="V472" s="9" t="s">
        <v>1620</v>
      </c>
      <c r="W472" s="9" t="s">
        <v>1621</v>
      </c>
      <c r="Y472" s="10" t="s">
        <v>1622</v>
      </c>
    </row>
    <row r="473" spans="1:25" ht="72">
      <c r="A473" s="9" t="s">
        <v>1615</v>
      </c>
      <c r="B473" s="9" t="s">
        <v>70</v>
      </c>
      <c r="C473" s="9" t="s">
        <v>294</v>
      </c>
      <c r="D473" s="9" t="s">
        <v>27</v>
      </c>
      <c r="E473" s="9" t="s">
        <v>1400</v>
      </c>
      <c r="F473" s="9" t="s">
        <v>1400</v>
      </c>
      <c r="G473" s="9" t="s">
        <v>1141</v>
      </c>
      <c r="H473" s="9" t="s">
        <v>1616</v>
      </c>
      <c r="I473" s="9" t="s">
        <v>1617</v>
      </c>
      <c r="J473" s="9" t="s">
        <v>54</v>
      </c>
      <c r="K473" s="15">
        <v>46848.228724564433</v>
      </c>
      <c r="L473" s="16">
        <v>39.027014175031162</v>
      </c>
      <c r="M473" s="9" t="s">
        <v>1618</v>
      </c>
      <c r="N473" s="9">
        <v>2022</v>
      </c>
      <c r="O473" s="9" t="s">
        <v>1619</v>
      </c>
      <c r="P473" s="9" t="s">
        <v>1619</v>
      </c>
      <c r="Q473" s="9">
        <v>2041</v>
      </c>
      <c r="R473" s="9" t="s">
        <v>32</v>
      </c>
      <c r="S473" s="17">
        <v>18.834076701226479</v>
      </c>
      <c r="T473" s="9">
        <v>2041</v>
      </c>
      <c r="U473" s="9" t="s">
        <v>27</v>
      </c>
      <c r="V473" s="9" t="s">
        <v>1620</v>
      </c>
      <c r="W473" s="9" t="s">
        <v>1621</v>
      </c>
      <c r="Y473" s="10" t="s">
        <v>1622</v>
      </c>
    </row>
    <row r="474" spans="1:25" ht="72">
      <c r="A474" s="9" t="s">
        <v>1615</v>
      </c>
      <c r="B474" s="9" t="s">
        <v>70</v>
      </c>
      <c r="C474" s="9" t="s">
        <v>266</v>
      </c>
      <c r="D474" s="9" t="s">
        <v>27</v>
      </c>
      <c r="E474" s="9" t="s">
        <v>723</v>
      </c>
      <c r="F474" s="9" t="s">
        <v>723</v>
      </c>
      <c r="G474" s="9" t="s">
        <v>1141</v>
      </c>
      <c r="H474" s="9" t="s">
        <v>1616</v>
      </c>
      <c r="I474" s="9" t="s">
        <v>1617</v>
      </c>
      <c r="J474" s="9" t="s">
        <v>54</v>
      </c>
      <c r="K474" s="15">
        <v>31768.953448295681</v>
      </c>
      <c r="L474" s="16">
        <v>25.206030932682911</v>
      </c>
      <c r="M474" s="9" t="s">
        <v>1618</v>
      </c>
      <c r="N474" s="9">
        <v>2022</v>
      </c>
      <c r="O474" s="9" t="s">
        <v>1619</v>
      </c>
      <c r="P474" s="9" t="s">
        <v>1619</v>
      </c>
      <c r="Q474" s="9">
        <v>2041</v>
      </c>
      <c r="R474" s="9" t="s">
        <v>32</v>
      </c>
      <c r="S474" s="17">
        <v>24.676075285225121</v>
      </c>
      <c r="T474" s="9">
        <v>2041</v>
      </c>
      <c r="U474" s="9" t="s">
        <v>27</v>
      </c>
      <c r="V474" s="9" t="s">
        <v>1620</v>
      </c>
      <c r="W474" s="9" t="s">
        <v>1621</v>
      </c>
      <c r="Y474" s="10" t="s">
        <v>1622</v>
      </c>
    </row>
    <row r="475" spans="1:25" ht="72">
      <c r="A475" s="9" t="s">
        <v>1615</v>
      </c>
      <c r="B475" s="9" t="s">
        <v>70</v>
      </c>
      <c r="C475" s="9" t="s">
        <v>346</v>
      </c>
      <c r="D475" s="9" t="s">
        <v>27</v>
      </c>
      <c r="E475" s="9" t="s">
        <v>1401</v>
      </c>
      <c r="F475" s="9" t="s">
        <v>1401</v>
      </c>
      <c r="G475" s="9" t="s">
        <v>1141</v>
      </c>
      <c r="H475" s="9" t="s">
        <v>1616</v>
      </c>
      <c r="I475" s="9" t="s">
        <v>1617</v>
      </c>
      <c r="J475" s="9" t="s">
        <v>54</v>
      </c>
      <c r="K475" s="15">
        <v>62606.773815450913</v>
      </c>
      <c r="L475" s="16">
        <v>46.955598544930879</v>
      </c>
      <c r="M475" s="9" t="s">
        <v>1618</v>
      </c>
      <c r="N475" s="9">
        <v>2022</v>
      </c>
      <c r="O475" s="9" t="s">
        <v>1619</v>
      </c>
      <c r="P475" s="9" t="s">
        <v>1619</v>
      </c>
      <c r="Q475" s="9">
        <v>2041</v>
      </c>
      <c r="R475" s="9" t="s">
        <v>32</v>
      </c>
      <c r="S475" s="17">
        <v>26.956354962704406</v>
      </c>
      <c r="T475" s="9">
        <v>2041</v>
      </c>
      <c r="U475" s="9" t="s">
        <v>27</v>
      </c>
      <c r="V475" s="9" t="s">
        <v>1620</v>
      </c>
      <c r="W475" s="9" t="s">
        <v>1621</v>
      </c>
      <c r="Y475" s="10" t="s">
        <v>1622</v>
      </c>
    </row>
    <row r="476" spans="1:25" ht="72">
      <c r="A476" s="9" t="s">
        <v>1615</v>
      </c>
      <c r="B476" s="9" t="s">
        <v>70</v>
      </c>
      <c r="C476" s="9" t="s">
        <v>288</v>
      </c>
      <c r="D476" s="9" t="s">
        <v>27</v>
      </c>
      <c r="E476" s="9" t="s">
        <v>1402</v>
      </c>
      <c r="F476" s="9" t="s">
        <v>1402</v>
      </c>
      <c r="G476" s="9" t="s">
        <v>1141</v>
      </c>
      <c r="H476" s="9" t="s">
        <v>1616</v>
      </c>
      <c r="I476" s="9" t="s">
        <v>1617</v>
      </c>
      <c r="J476" s="9" t="s">
        <v>54</v>
      </c>
      <c r="K476" s="15">
        <v>33559.260514963498</v>
      </c>
      <c r="L476" s="16">
        <v>24.186452900778551</v>
      </c>
      <c r="M476" s="9" t="s">
        <v>1618</v>
      </c>
      <c r="N476" s="9">
        <v>2022</v>
      </c>
      <c r="O476" s="9" t="s">
        <v>1619</v>
      </c>
      <c r="P476" s="9" t="s">
        <v>1619</v>
      </c>
      <c r="Q476" s="9">
        <v>2041</v>
      </c>
      <c r="R476" s="9" t="s">
        <v>32</v>
      </c>
      <c r="S476" s="17">
        <v>13.310961427307761</v>
      </c>
      <c r="T476" s="9">
        <v>2041</v>
      </c>
      <c r="U476" s="9" t="s">
        <v>27</v>
      </c>
      <c r="V476" s="9" t="s">
        <v>1620</v>
      </c>
      <c r="W476" s="9" t="s">
        <v>1621</v>
      </c>
      <c r="Y476" s="10" t="s">
        <v>1622</v>
      </c>
    </row>
    <row r="477" spans="1:25" ht="72">
      <c r="A477" s="9" t="s">
        <v>1615</v>
      </c>
      <c r="B477" s="9" t="s">
        <v>70</v>
      </c>
      <c r="C477" s="9" t="s">
        <v>241</v>
      </c>
      <c r="D477" s="9" t="s">
        <v>27</v>
      </c>
      <c r="E477" s="9" t="s">
        <v>1403</v>
      </c>
      <c r="F477" s="9" t="s">
        <v>1403</v>
      </c>
      <c r="G477" s="9" t="s">
        <v>1141</v>
      </c>
      <c r="H477" s="9" t="s">
        <v>1616</v>
      </c>
      <c r="I477" s="9" t="s">
        <v>1617</v>
      </c>
      <c r="J477" s="9" t="s">
        <v>54</v>
      </c>
      <c r="K477" s="15">
        <v>111210.6199728738</v>
      </c>
      <c r="L477" s="16">
        <v>114.77222006628874</v>
      </c>
      <c r="M477" s="9" t="s">
        <v>1618</v>
      </c>
      <c r="N477" s="9">
        <v>2022</v>
      </c>
      <c r="O477" s="9" t="s">
        <v>1619</v>
      </c>
      <c r="P477" s="9" t="s">
        <v>1619</v>
      </c>
      <c r="Q477" s="9">
        <v>2041</v>
      </c>
      <c r="R477" s="9" t="s">
        <v>32</v>
      </c>
      <c r="S477" s="17">
        <v>47.647316480832721</v>
      </c>
      <c r="T477" s="9">
        <v>2041</v>
      </c>
      <c r="U477" s="9" t="s">
        <v>27</v>
      </c>
      <c r="V477" s="9" t="s">
        <v>1620</v>
      </c>
      <c r="W477" s="9" t="s">
        <v>1621</v>
      </c>
      <c r="Y477" s="10" t="s">
        <v>1622</v>
      </c>
    </row>
    <row r="478" spans="1:25" ht="72">
      <c r="A478" s="9" t="s">
        <v>1615</v>
      </c>
      <c r="B478" s="9" t="s">
        <v>70</v>
      </c>
      <c r="C478" s="9" t="s">
        <v>630</v>
      </c>
      <c r="D478" s="9" t="s">
        <v>27</v>
      </c>
      <c r="E478" s="9" t="s">
        <v>1404</v>
      </c>
      <c r="F478" s="9" t="s">
        <v>1404</v>
      </c>
      <c r="G478" s="9" t="s">
        <v>1141</v>
      </c>
      <c r="H478" s="9" t="s">
        <v>1616</v>
      </c>
      <c r="I478" s="9" t="s">
        <v>1617</v>
      </c>
      <c r="J478" s="9" t="s">
        <v>54</v>
      </c>
      <c r="K478" s="15">
        <v>11948.628253055749</v>
      </c>
      <c r="L478" s="16">
        <v>10.976790101610106</v>
      </c>
      <c r="M478" s="9" t="s">
        <v>1618</v>
      </c>
      <c r="N478" s="9">
        <v>2022</v>
      </c>
      <c r="O478" s="9" t="s">
        <v>1619</v>
      </c>
      <c r="P478" s="9" t="s">
        <v>1619</v>
      </c>
      <c r="Q478" s="9">
        <v>2041</v>
      </c>
      <c r="R478" s="9" t="s">
        <v>32</v>
      </c>
      <c r="S478" s="17">
        <v>5.3772325469465887</v>
      </c>
      <c r="T478" s="9">
        <v>2041</v>
      </c>
      <c r="U478" s="9" t="s">
        <v>27</v>
      </c>
      <c r="V478" s="9" t="s">
        <v>1620</v>
      </c>
      <c r="W478" s="9" t="s">
        <v>1621</v>
      </c>
      <c r="Y478" s="10" t="s">
        <v>1622</v>
      </c>
    </row>
    <row r="479" spans="1:25" ht="72">
      <c r="A479" s="9" t="s">
        <v>1615</v>
      </c>
      <c r="B479" s="9" t="s">
        <v>70</v>
      </c>
      <c r="C479" s="9" t="s">
        <v>229</v>
      </c>
      <c r="D479" s="9" t="s">
        <v>27</v>
      </c>
      <c r="E479" s="9" t="s">
        <v>1405</v>
      </c>
      <c r="F479" s="9" t="s">
        <v>1405</v>
      </c>
      <c r="G479" s="9" t="s">
        <v>1141</v>
      </c>
      <c r="H479" s="9" t="s">
        <v>1616</v>
      </c>
      <c r="I479" s="9" t="s">
        <v>1617</v>
      </c>
      <c r="J479" s="9" t="s">
        <v>54</v>
      </c>
      <c r="K479" s="15">
        <v>11565.171647678711</v>
      </c>
      <c r="L479" s="16">
        <v>9.8967535353208653</v>
      </c>
      <c r="M479" s="9" t="s">
        <v>1618</v>
      </c>
      <c r="N479" s="9">
        <v>2022</v>
      </c>
      <c r="O479" s="9" t="s">
        <v>1619</v>
      </c>
      <c r="P479" s="9" t="s">
        <v>1619</v>
      </c>
      <c r="Q479" s="9">
        <v>2041</v>
      </c>
      <c r="R479" s="9" t="s">
        <v>32</v>
      </c>
      <c r="S479" s="17">
        <v>6.4437175224275984</v>
      </c>
      <c r="T479" s="9">
        <v>2041</v>
      </c>
      <c r="U479" s="9" t="s">
        <v>27</v>
      </c>
      <c r="V479" s="9" t="s">
        <v>1620</v>
      </c>
      <c r="W479" s="9" t="s">
        <v>1621</v>
      </c>
      <c r="Y479" s="10" t="s">
        <v>1622</v>
      </c>
    </row>
    <row r="480" spans="1:25" ht="72">
      <c r="A480" s="9" t="s">
        <v>1615</v>
      </c>
      <c r="B480" s="9" t="s">
        <v>70</v>
      </c>
      <c r="C480" s="9" t="s">
        <v>465</v>
      </c>
      <c r="D480" s="9" t="s">
        <v>27</v>
      </c>
      <c r="E480" s="9" t="s">
        <v>1037</v>
      </c>
      <c r="F480" s="9" t="s">
        <v>1037</v>
      </c>
      <c r="G480" s="9" t="s">
        <v>1141</v>
      </c>
      <c r="H480" s="9" t="s">
        <v>1616</v>
      </c>
      <c r="I480" s="9" t="s">
        <v>1617</v>
      </c>
      <c r="J480" s="9" t="s">
        <v>54</v>
      </c>
      <c r="K480" s="15">
        <v>61080.20588838595</v>
      </c>
      <c r="L480" s="16">
        <v>37.738154684421218</v>
      </c>
      <c r="M480" s="9" t="s">
        <v>1618</v>
      </c>
      <c r="N480" s="9">
        <v>2022</v>
      </c>
      <c r="O480" s="9" t="s">
        <v>1619</v>
      </c>
      <c r="P480" s="9" t="s">
        <v>1619</v>
      </c>
      <c r="Q480" s="9">
        <v>2041</v>
      </c>
      <c r="R480" s="9" t="s">
        <v>32</v>
      </c>
      <c r="S480" s="17">
        <v>31.338344673116584</v>
      </c>
      <c r="T480" s="9">
        <v>2041</v>
      </c>
      <c r="U480" s="9" t="s">
        <v>27</v>
      </c>
      <c r="V480" s="9" t="s">
        <v>1620</v>
      </c>
      <c r="W480" s="9" t="s">
        <v>1621</v>
      </c>
      <c r="Y480" s="10" t="s">
        <v>1622</v>
      </c>
    </row>
    <row r="481" spans="1:25" ht="72">
      <c r="A481" s="9" t="s">
        <v>1615</v>
      </c>
      <c r="B481" s="9" t="s">
        <v>70</v>
      </c>
      <c r="C481" s="9" t="s">
        <v>352</v>
      </c>
      <c r="D481" s="9" t="s">
        <v>27</v>
      </c>
      <c r="E481" s="9" t="s">
        <v>725</v>
      </c>
      <c r="F481" s="9" t="s">
        <v>725</v>
      </c>
      <c r="G481" s="9" t="s">
        <v>1141</v>
      </c>
      <c r="H481" s="9" t="s">
        <v>1616</v>
      </c>
      <c r="I481" s="9" t="s">
        <v>1617</v>
      </c>
      <c r="J481" s="9" t="s">
        <v>54</v>
      </c>
      <c r="K481" s="15">
        <v>20130.112808806589</v>
      </c>
      <c r="L481" s="16">
        <v>12.120691785843535</v>
      </c>
      <c r="M481" s="9" t="s">
        <v>1618</v>
      </c>
      <c r="N481" s="9">
        <v>2022</v>
      </c>
      <c r="O481" s="9" t="s">
        <v>1619</v>
      </c>
      <c r="P481" s="9" t="s">
        <v>1619</v>
      </c>
      <c r="Q481" s="9">
        <v>2041</v>
      </c>
      <c r="R481" s="9" t="s">
        <v>32</v>
      </c>
      <c r="S481" s="17">
        <v>9.7263879518447407</v>
      </c>
      <c r="T481" s="9">
        <v>2041</v>
      </c>
      <c r="U481" s="9" t="s">
        <v>27</v>
      </c>
      <c r="V481" s="9" t="s">
        <v>1620</v>
      </c>
      <c r="W481" s="9" t="s">
        <v>1621</v>
      </c>
      <c r="Y481" s="10" t="s">
        <v>1622</v>
      </c>
    </row>
    <row r="482" spans="1:25" ht="72">
      <c r="A482" s="9" t="s">
        <v>1615</v>
      </c>
      <c r="B482" s="9" t="s">
        <v>70</v>
      </c>
      <c r="C482" s="9" t="s">
        <v>316</v>
      </c>
      <c r="D482" s="9" t="s">
        <v>27</v>
      </c>
      <c r="E482" s="9" t="s">
        <v>727</v>
      </c>
      <c r="F482" s="9" t="s">
        <v>727</v>
      </c>
      <c r="G482" s="9" t="s">
        <v>1141</v>
      </c>
      <c r="H482" s="9" t="s">
        <v>1616</v>
      </c>
      <c r="I482" s="9" t="s">
        <v>1617</v>
      </c>
      <c r="J482" s="9" t="s">
        <v>54</v>
      </c>
      <c r="K482" s="15">
        <v>38090.651488425516</v>
      </c>
      <c r="L482" s="16">
        <v>29.819613770596611</v>
      </c>
      <c r="M482" s="9" t="s">
        <v>1618</v>
      </c>
      <c r="N482" s="9">
        <v>2022</v>
      </c>
      <c r="O482" s="9" t="s">
        <v>1619</v>
      </c>
      <c r="P482" s="9" t="s">
        <v>1619</v>
      </c>
      <c r="Q482" s="9">
        <v>2041</v>
      </c>
      <c r="R482" s="9" t="s">
        <v>32</v>
      </c>
      <c r="S482" s="17">
        <v>20.727465254751269</v>
      </c>
      <c r="T482" s="9">
        <v>2041</v>
      </c>
      <c r="U482" s="9" t="s">
        <v>27</v>
      </c>
      <c r="V482" s="9" t="s">
        <v>1620</v>
      </c>
      <c r="W482" s="9" t="s">
        <v>1621</v>
      </c>
      <c r="Y482" s="10" t="s">
        <v>1622</v>
      </c>
    </row>
    <row r="483" spans="1:25" ht="72">
      <c r="A483" s="9" t="s">
        <v>1615</v>
      </c>
      <c r="B483" s="9" t="s">
        <v>70</v>
      </c>
      <c r="C483" s="9" t="s">
        <v>252</v>
      </c>
      <c r="D483" s="9" t="s">
        <v>27</v>
      </c>
      <c r="E483" s="9" t="s">
        <v>1406</v>
      </c>
      <c r="F483" s="9" t="s">
        <v>1406</v>
      </c>
      <c r="G483" s="9" t="s">
        <v>1141</v>
      </c>
      <c r="H483" s="9" t="s">
        <v>1616</v>
      </c>
      <c r="I483" s="9" t="s">
        <v>1617</v>
      </c>
      <c r="J483" s="9" t="s">
        <v>54</v>
      </c>
      <c r="K483" s="15">
        <v>16568.329329365621</v>
      </c>
      <c r="L483" s="16">
        <v>13.322665817976565</v>
      </c>
      <c r="M483" s="9" t="s">
        <v>1618</v>
      </c>
      <c r="N483" s="9">
        <v>2022</v>
      </c>
      <c r="O483" s="9" t="s">
        <v>1619</v>
      </c>
      <c r="P483" s="9" t="s">
        <v>1619</v>
      </c>
      <c r="Q483" s="9">
        <v>2041</v>
      </c>
      <c r="R483" s="9" t="s">
        <v>32</v>
      </c>
      <c r="S483" s="17">
        <v>7.0583577353911933</v>
      </c>
      <c r="T483" s="9">
        <v>2041</v>
      </c>
      <c r="U483" s="9" t="s">
        <v>27</v>
      </c>
      <c r="V483" s="9" t="s">
        <v>1620</v>
      </c>
      <c r="W483" s="9" t="s">
        <v>1621</v>
      </c>
      <c r="Y483" s="10" t="s">
        <v>1622</v>
      </c>
    </row>
    <row r="484" spans="1:25" ht="72">
      <c r="A484" s="9" t="s">
        <v>1615</v>
      </c>
      <c r="B484" s="9" t="s">
        <v>70</v>
      </c>
      <c r="C484" s="9" t="s">
        <v>298</v>
      </c>
      <c r="D484" s="9" t="s">
        <v>27</v>
      </c>
      <c r="E484" s="9" t="s">
        <v>1407</v>
      </c>
      <c r="F484" s="9" t="s">
        <v>1407</v>
      </c>
      <c r="G484" s="9" t="s">
        <v>1141</v>
      </c>
      <c r="H484" s="9" t="s">
        <v>1616</v>
      </c>
      <c r="I484" s="9" t="s">
        <v>1617</v>
      </c>
      <c r="J484" s="9" t="s">
        <v>54</v>
      </c>
      <c r="K484" s="15">
        <v>67865.265042259067</v>
      </c>
      <c r="L484" s="16">
        <v>38.593243878033874</v>
      </c>
      <c r="M484" s="9" t="s">
        <v>1618</v>
      </c>
      <c r="N484" s="9">
        <v>2022</v>
      </c>
      <c r="O484" s="9" t="s">
        <v>1619</v>
      </c>
      <c r="P484" s="9" t="s">
        <v>1619</v>
      </c>
      <c r="Q484" s="9">
        <v>2041</v>
      </c>
      <c r="R484" s="9" t="s">
        <v>32</v>
      </c>
      <c r="S484" s="17">
        <v>62.567455981152321</v>
      </c>
      <c r="T484" s="9">
        <v>2041</v>
      </c>
      <c r="U484" s="9" t="s">
        <v>27</v>
      </c>
      <c r="V484" s="9" t="s">
        <v>1620</v>
      </c>
      <c r="W484" s="9" t="s">
        <v>1621</v>
      </c>
      <c r="Y484" s="10" t="s">
        <v>1622</v>
      </c>
    </row>
    <row r="485" spans="1:25" ht="72">
      <c r="A485" s="9" t="s">
        <v>1615</v>
      </c>
      <c r="B485" s="9" t="s">
        <v>70</v>
      </c>
      <c r="C485" s="9" t="s">
        <v>458</v>
      </c>
      <c r="D485" s="9" t="s">
        <v>27</v>
      </c>
      <c r="E485" s="9" t="s">
        <v>1408</v>
      </c>
      <c r="F485" s="9" t="s">
        <v>1408</v>
      </c>
      <c r="G485" s="9" t="s">
        <v>1141</v>
      </c>
      <c r="H485" s="9" t="s">
        <v>1616</v>
      </c>
      <c r="I485" s="9" t="s">
        <v>1617</v>
      </c>
      <c r="J485" s="9" t="s">
        <v>54</v>
      </c>
      <c r="K485" s="15">
        <v>10844.112445704628</v>
      </c>
      <c r="L485" s="16">
        <v>9.2275897833827205</v>
      </c>
      <c r="M485" s="9" t="s">
        <v>1618</v>
      </c>
      <c r="N485" s="9">
        <v>2022</v>
      </c>
      <c r="O485" s="9" t="s">
        <v>1619</v>
      </c>
      <c r="P485" s="9" t="s">
        <v>1619</v>
      </c>
      <c r="Q485" s="9">
        <v>2041</v>
      </c>
      <c r="R485" s="9" t="s">
        <v>32</v>
      </c>
      <c r="S485" s="17">
        <v>4.3245842652988697</v>
      </c>
      <c r="T485" s="9">
        <v>2041</v>
      </c>
      <c r="U485" s="9" t="s">
        <v>27</v>
      </c>
      <c r="V485" s="9" t="s">
        <v>1620</v>
      </c>
      <c r="W485" s="9" t="s">
        <v>1621</v>
      </c>
      <c r="Y485" s="10" t="s">
        <v>1622</v>
      </c>
    </row>
    <row r="486" spans="1:25" ht="72">
      <c r="A486" s="9" t="s">
        <v>1615</v>
      </c>
      <c r="B486" s="9" t="s">
        <v>70</v>
      </c>
      <c r="C486" s="9" t="s">
        <v>288</v>
      </c>
      <c r="D486" s="9" t="s">
        <v>27</v>
      </c>
      <c r="E486" s="9" t="s">
        <v>729</v>
      </c>
      <c r="F486" s="9" t="s">
        <v>729</v>
      </c>
      <c r="G486" s="9" t="s">
        <v>1141</v>
      </c>
      <c r="H486" s="9" t="s">
        <v>1616</v>
      </c>
      <c r="I486" s="9" t="s">
        <v>1617</v>
      </c>
      <c r="J486" s="9" t="s">
        <v>54</v>
      </c>
      <c r="K486" s="15">
        <v>38531.264447451933</v>
      </c>
      <c r="L486" s="16">
        <v>26.001772532166523</v>
      </c>
      <c r="M486" s="9" t="s">
        <v>1618</v>
      </c>
      <c r="N486" s="9">
        <v>2022</v>
      </c>
      <c r="O486" s="9" t="s">
        <v>1619</v>
      </c>
      <c r="P486" s="9" t="s">
        <v>1619</v>
      </c>
      <c r="Q486" s="9">
        <v>2041</v>
      </c>
      <c r="R486" s="9" t="s">
        <v>32</v>
      </c>
      <c r="S486" s="17">
        <v>23.649706154645457</v>
      </c>
      <c r="T486" s="9">
        <v>2041</v>
      </c>
      <c r="U486" s="9" t="s">
        <v>27</v>
      </c>
      <c r="V486" s="9" t="s">
        <v>1620</v>
      </c>
      <c r="W486" s="9" t="s">
        <v>1621</v>
      </c>
      <c r="Y486" s="10" t="s">
        <v>1622</v>
      </c>
    </row>
    <row r="487" spans="1:25" ht="72">
      <c r="A487" s="9" t="s">
        <v>1615</v>
      </c>
      <c r="B487" s="9" t="s">
        <v>70</v>
      </c>
      <c r="C487" s="9" t="s">
        <v>316</v>
      </c>
      <c r="D487" s="9" t="s">
        <v>27</v>
      </c>
      <c r="E487" s="9" t="s">
        <v>1409</v>
      </c>
      <c r="F487" s="9" t="s">
        <v>1409</v>
      </c>
      <c r="G487" s="9" t="s">
        <v>1141</v>
      </c>
      <c r="H487" s="9" t="s">
        <v>1616</v>
      </c>
      <c r="I487" s="9" t="s">
        <v>1617</v>
      </c>
      <c r="J487" s="9" t="s">
        <v>54</v>
      </c>
      <c r="K487" s="15">
        <v>21127.870365642681</v>
      </c>
      <c r="L487" s="16">
        <v>15.566096145257603</v>
      </c>
      <c r="M487" s="9" t="s">
        <v>1618</v>
      </c>
      <c r="N487" s="9">
        <v>2022</v>
      </c>
      <c r="O487" s="9" t="s">
        <v>1619</v>
      </c>
      <c r="P487" s="9" t="s">
        <v>1619</v>
      </c>
      <c r="Q487" s="9">
        <v>2041</v>
      </c>
      <c r="R487" s="9" t="s">
        <v>32</v>
      </c>
      <c r="S487" s="17">
        <v>10.333645511949552</v>
      </c>
      <c r="T487" s="9">
        <v>2041</v>
      </c>
      <c r="U487" s="9" t="s">
        <v>27</v>
      </c>
      <c r="V487" s="9" t="s">
        <v>1620</v>
      </c>
      <c r="W487" s="9" t="s">
        <v>1621</v>
      </c>
      <c r="Y487" s="10" t="s">
        <v>1622</v>
      </c>
    </row>
    <row r="488" spans="1:25" ht="72">
      <c r="A488" s="9" t="s">
        <v>1615</v>
      </c>
      <c r="B488" s="9" t="s">
        <v>70</v>
      </c>
      <c r="C488" s="9" t="s">
        <v>316</v>
      </c>
      <c r="D488" s="9" t="s">
        <v>27</v>
      </c>
      <c r="E488" s="9" t="s">
        <v>731</v>
      </c>
      <c r="F488" s="9" t="s">
        <v>731</v>
      </c>
      <c r="G488" s="9" t="s">
        <v>1141</v>
      </c>
      <c r="H488" s="9" t="s">
        <v>1616</v>
      </c>
      <c r="I488" s="9" t="s">
        <v>1617</v>
      </c>
      <c r="J488" s="9" t="s">
        <v>54</v>
      </c>
      <c r="K488" s="15">
        <v>41219.928719963762</v>
      </c>
      <c r="L488" s="16">
        <v>34.468818621036711</v>
      </c>
      <c r="M488" s="9" t="s">
        <v>1618</v>
      </c>
      <c r="N488" s="9">
        <v>2022</v>
      </c>
      <c r="O488" s="9" t="s">
        <v>1619</v>
      </c>
      <c r="P488" s="9" t="s">
        <v>1619</v>
      </c>
      <c r="Q488" s="9">
        <v>2041</v>
      </c>
      <c r="R488" s="9" t="s">
        <v>32</v>
      </c>
      <c r="S488" s="17">
        <v>17.502886293564227</v>
      </c>
      <c r="T488" s="9">
        <v>2041</v>
      </c>
      <c r="U488" s="9" t="s">
        <v>27</v>
      </c>
      <c r="V488" s="9" t="s">
        <v>1620</v>
      </c>
      <c r="W488" s="9" t="s">
        <v>1621</v>
      </c>
      <c r="Y488" s="10" t="s">
        <v>1622</v>
      </c>
    </row>
    <row r="489" spans="1:25" ht="72">
      <c r="A489" s="9" t="s">
        <v>1615</v>
      </c>
      <c r="B489" s="9" t="s">
        <v>70</v>
      </c>
      <c r="C489" s="9" t="s">
        <v>266</v>
      </c>
      <c r="D489" s="9" t="s">
        <v>27</v>
      </c>
      <c r="E489" s="9" t="s">
        <v>733</v>
      </c>
      <c r="F489" s="9" t="s">
        <v>733</v>
      </c>
      <c r="G489" s="9" t="s">
        <v>1141</v>
      </c>
      <c r="H489" s="9" t="s">
        <v>1616</v>
      </c>
      <c r="I489" s="9" t="s">
        <v>1617</v>
      </c>
      <c r="J489" s="9" t="s">
        <v>54</v>
      </c>
      <c r="K489" s="15">
        <v>12026.931325800586</v>
      </c>
      <c r="L489" s="16">
        <v>8.9491075241392526</v>
      </c>
      <c r="M489" s="9" t="s">
        <v>1618</v>
      </c>
      <c r="N489" s="9">
        <v>2022</v>
      </c>
      <c r="O489" s="9" t="s">
        <v>1619</v>
      </c>
      <c r="P489" s="9" t="s">
        <v>1619</v>
      </c>
      <c r="Q489" s="9">
        <v>2041</v>
      </c>
      <c r="R489" s="9" t="s">
        <v>32</v>
      </c>
      <c r="S489" s="17">
        <v>4.9436583509074916</v>
      </c>
      <c r="T489" s="9">
        <v>2041</v>
      </c>
      <c r="U489" s="9" t="s">
        <v>27</v>
      </c>
      <c r="V489" s="9" t="s">
        <v>1620</v>
      </c>
      <c r="W489" s="9" t="s">
        <v>1621</v>
      </c>
      <c r="Y489" s="10" t="s">
        <v>1622</v>
      </c>
    </row>
    <row r="490" spans="1:25" ht="72">
      <c r="A490" s="9" t="s">
        <v>1615</v>
      </c>
      <c r="B490" s="9" t="s">
        <v>70</v>
      </c>
      <c r="C490" s="9" t="s">
        <v>247</v>
      </c>
      <c r="D490" s="9" t="s">
        <v>27</v>
      </c>
      <c r="E490" s="9" t="s">
        <v>1039</v>
      </c>
      <c r="F490" s="9" t="s">
        <v>1039</v>
      </c>
      <c r="G490" s="9" t="s">
        <v>1141</v>
      </c>
      <c r="H490" s="9" t="s">
        <v>1616</v>
      </c>
      <c r="I490" s="9" t="s">
        <v>1617</v>
      </c>
      <c r="J490" s="9" t="s">
        <v>54</v>
      </c>
      <c r="K490" s="15">
        <v>17817.249013804736</v>
      </c>
      <c r="L490" s="16">
        <v>16.966996409686587</v>
      </c>
      <c r="M490" s="9" t="s">
        <v>1618</v>
      </c>
      <c r="N490" s="9">
        <v>2022</v>
      </c>
      <c r="O490" s="9" t="s">
        <v>1619</v>
      </c>
      <c r="P490" s="9" t="s">
        <v>1619</v>
      </c>
      <c r="Q490" s="9">
        <v>2041</v>
      </c>
      <c r="R490" s="9" t="s">
        <v>32</v>
      </c>
      <c r="S490" s="17">
        <v>18.256890965799602</v>
      </c>
      <c r="T490" s="9">
        <v>2041</v>
      </c>
      <c r="U490" s="9" t="s">
        <v>27</v>
      </c>
      <c r="V490" s="9" t="s">
        <v>1620</v>
      </c>
      <c r="W490" s="9" t="s">
        <v>1621</v>
      </c>
      <c r="Y490" s="10" t="s">
        <v>1622</v>
      </c>
    </row>
    <row r="491" spans="1:25" ht="72">
      <c r="A491" s="9" t="s">
        <v>1615</v>
      </c>
      <c r="B491" s="9" t="s">
        <v>70</v>
      </c>
      <c r="C491" s="9" t="s">
        <v>229</v>
      </c>
      <c r="D491" s="9" t="s">
        <v>27</v>
      </c>
      <c r="E491" s="9" t="s">
        <v>1410</v>
      </c>
      <c r="F491" s="9" t="s">
        <v>1410</v>
      </c>
      <c r="G491" s="9" t="s">
        <v>1141</v>
      </c>
      <c r="H491" s="9" t="s">
        <v>1616</v>
      </c>
      <c r="I491" s="9" t="s">
        <v>1617</v>
      </c>
      <c r="J491" s="9" t="s">
        <v>54</v>
      </c>
      <c r="K491" s="15">
        <v>22170.373681411838</v>
      </c>
      <c r="L491" s="16">
        <v>23.66234444470653</v>
      </c>
      <c r="M491" s="9" t="s">
        <v>1618</v>
      </c>
      <c r="N491" s="9">
        <v>2022</v>
      </c>
      <c r="O491" s="9" t="s">
        <v>1619</v>
      </c>
      <c r="P491" s="9" t="s">
        <v>1619</v>
      </c>
      <c r="Q491" s="9">
        <v>2041</v>
      </c>
      <c r="R491" s="9" t="s">
        <v>32</v>
      </c>
      <c r="S491" s="17">
        <v>8.8361062527334795</v>
      </c>
      <c r="T491" s="9">
        <v>2041</v>
      </c>
      <c r="U491" s="9" t="s">
        <v>27</v>
      </c>
      <c r="V491" s="9" t="s">
        <v>1620</v>
      </c>
      <c r="W491" s="9" t="s">
        <v>1621</v>
      </c>
      <c r="Y491" s="10" t="s">
        <v>1622</v>
      </c>
    </row>
    <row r="492" spans="1:25" ht="72">
      <c r="A492" s="9" t="s">
        <v>1615</v>
      </c>
      <c r="B492" s="9" t="s">
        <v>70</v>
      </c>
      <c r="C492" s="9" t="s">
        <v>241</v>
      </c>
      <c r="D492" s="9" t="s">
        <v>27</v>
      </c>
      <c r="E492" s="9" t="s">
        <v>1411</v>
      </c>
      <c r="F492" s="9" t="s">
        <v>1411</v>
      </c>
      <c r="G492" s="9" t="s">
        <v>1141</v>
      </c>
      <c r="H492" s="9" t="s">
        <v>1616</v>
      </c>
      <c r="I492" s="9" t="s">
        <v>1617</v>
      </c>
      <c r="J492" s="9" t="s">
        <v>54</v>
      </c>
      <c r="K492" s="15">
        <v>6785.1233509888007</v>
      </c>
      <c r="L492" s="16">
        <v>7.114139336231041</v>
      </c>
      <c r="M492" s="9" t="s">
        <v>1618</v>
      </c>
      <c r="N492" s="9">
        <v>2022</v>
      </c>
      <c r="O492" s="9" t="s">
        <v>1619</v>
      </c>
      <c r="P492" s="9" t="s">
        <v>1619</v>
      </c>
      <c r="Q492" s="9">
        <v>2041</v>
      </c>
      <c r="R492" s="9" t="s">
        <v>32</v>
      </c>
      <c r="S492" s="17">
        <v>5.2774032703609413</v>
      </c>
      <c r="T492" s="9">
        <v>2041</v>
      </c>
      <c r="U492" s="9" t="s">
        <v>27</v>
      </c>
      <c r="V492" s="9" t="s">
        <v>1620</v>
      </c>
      <c r="W492" s="9" t="s">
        <v>1621</v>
      </c>
      <c r="Y492" s="10" t="s">
        <v>1622</v>
      </c>
    </row>
    <row r="493" spans="1:25" ht="72">
      <c r="A493" s="9" t="s">
        <v>1615</v>
      </c>
      <c r="B493" s="9" t="s">
        <v>70</v>
      </c>
      <c r="C493" s="9" t="s">
        <v>355</v>
      </c>
      <c r="D493" s="9" t="s">
        <v>27</v>
      </c>
      <c r="E493" s="9" t="s">
        <v>1412</v>
      </c>
      <c r="F493" s="9" t="s">
        <v>1412</v>
      </c>
      <c r="G493" s="9" t="s">
        <v>1141</v>
      </c>
      <c r="H493" s="9" t="s">
        <v>1616</v>
      </c>
      <c r="I493" s="9" t="s">
        <v>1617</v>
      </c>
      <c r="J493" s="9" t="s">
        <v>54</v>
      </c>
      <c r="K493" s="15">
        <v>28490.963518301825</v>
      </c>
      <c r="L493" s="16">
        <v>22.103593580999068</v>
      </c>
      <c r="M493" s="9" t="s">
        <v>1618</v>
      </c>
      <c r="N493" s="9">
        <v>2022</v>
      </c>
      <c r="O493" s="9" t="s">
        <v>1619</v>
      </c>
      <c r="P493" s="9" t="s">
        <v>1619</v>
      </c>
      <c r="Q493" s="9">
        <v>2041</v>
      </c>
      <c r="R493" s="9" t="s">
        <v>32</v>
      </c>
      <c r="S493" s="17">
        <v>11.903886291885694</v>
      </c>
      <c r="T493" s="9">
        <v>2041</v>
      </c>
      <c r="U493" s="9" t="s">
        <v>27</v>
      </c>
      <c r="V493" s="9" t="s">
        <v>1620</v>
      </c>
      <c r="W493" s="9" t="s">
        <v>1621</v>
      </c>
      <c r="Y493" s="10" t="s">
        <v>1622</v>
      </c>
    </row>
    <row r="494" spans="1:25" ht="72">
      <c r="A494" s="9" t="s">
        <v>1615</v>
      </c>
      <c r="B494" s="9" t="s">
        <v>70</v>
      </c>
      <c r="C494" s="9" t="s">
        <v>266</v>
      </c>
      <c r="D494" s="9" t="s">
        <v>27</v>
      </c>
      <c r="E494" s="9" t="s">
        <v>1413</v>
      </c>
      <c r="F494" s="9" t="s">
        <v>1413</v>
      </c>
      <c r="G494" s="9" t="s">
        <v>1141</v>
      </c>
      <c r="H494" s="9" t="s">
        <v>1616</v>
      </c>
      <c r="I494" s="9" t="s">
        <v>1617</v>
      </c>
      <c r="J494" s="9" t="s">
        <v>54</v>
      </c>
      <c r="K494" s="15">
        <v>36897.729792653969</v>
      </c>
      <c r="L494" s="16">
        <v>30.463442543883048</v>
      </c>
      <c r="M494" s="9" t="s">
        <v>1618</v>
      </c>
      <c r="N494" s="9">
        <v>2022</v>
      </c>
      <c r="O494" s="9" t="s">
        <v>1619</v>
      </c>
      <c r="P494" s="9" t="s">
        <v>1619</v>
      </c>
      <c r="Q494" s="9">
        <v>2041</v>
      </c>
      <c r="R494" s="9" t="s">
        <v>32</v>
      </c>
      <c r="S494" s="17">
        <v>21.595486141688898</v>
      </c>
      <c r="T494" s="9">
        <v>2041</v>
      </c>
      <c r="U494" s="9" t="s">
        <v>27</v>
      </c>
      <c r="V494" s="9" t="s">
        <v>1620</v>
      </c>
      <c r="W494" s="9" t="s">
        <v>1621</v>
      </c>
      <c r="Y494" s="10" t="s">
        <v>1622</v>
      </c>
    </row>
    <row r="495" spans="1:25" ht="72">
      <c r="A495" s="9" t="s">
        <v>1615</v>
      </c>
      <c r="B495" s="9" t="s">
        <v>70</v>
      </c>
      <c r="C495" s="9" t="s">
        <v>330</v>
      </c>
      <c r="D495" s="9" t="s">
        <v>27</v>
      </c>
      <c r="E495" s="9" t="s">
        <v>1414</v>
      </c>
      <c r="F495" s="9" t="s">
        <v>1414</v>
      </c>
      <c r="G495" s="9" t="s">
        <v>1141</v>
      </c>
      <c r="H495" s="9" t="s">
        <v>1616</v>
      </c>
      <c r="I495" s="9" t="s">
        <v>1617</v>
      </c>
      <c r="J495" s="9" t="s">
        <v>54</v>
      </c>
      <c r="K495" s="15">
        <v>67158.829587483866</v>
      </c>
      <c r="L495" s="16">
        <v>63.279405221978223</v>
      </c>
      <c r="M495" s="9" t="s">
        <v>1618</v>
      </c>
      <c r="N495" s="9">
        <v>2022</v>
      </c>
      <c r="O495" s="9" t="s">
        <v>1619</v>
      </c>
      <c r="P495" s="9" t="s">
        <v>1619</v>
      </c>
      <c r="Q495" s="9">
        <v>2041</v>
      </c>
      <c r="R495" s="9" t="s">
        <v>32</v>
      </c>
      <c r="S495" s="17">
        <v>29.744853014404242</v>
      </c>
      <c r="T495" s="9">
        <v>2041</v>
      </c>
      <c r="U495" s="9" t="s">
        <v>27</v>
      </c>
      <c r="V495" s="9" t="s">
        <v>1620</v>
      </c>
      <c r="W495" s="9" t="s">
        <v>1621</v>
      </c>
      <c r="Y495" s="10" t="s">
        <v>1622</v>
      </c>
    </row>
    <row r="496" spans="1:25" ht="72">
      <c r="A496" s="9" t="s">
        <v>1615</v>
      </c>
      <c r="B496" s="9" t="s">
        <v>70</v>
      </c>
      <c r="C496" s="9" t="s">
        <v>288</v>
      </c>
      <c r="D496" s="9" t="s">
        <v>27</v>
      </c>
      <c r="E496" s="9" t="s">
        <v>1041</v>
      </c>
      <c r="F496" s="9" t="s">
        <v>1041</v>
      </c>
      <c r="G496" s="9" t="s">
        <v>1141</v>
      </c>
      <c r="H496" s="9" t="s">
        <v>1616</v>
      </c>
      <c r="I496" s="9" t="s">
        <v>1617</v>
      </c>
      <c r="J496" s="9" t="s">
        <v>54</v>
      </c>
      <c r="K496" s="15">
        <v>65237.789102797644</v>
      </c>
      <c r="L496" s="16">
        <v>51.328819790975437</v>
      </c>
      <c r="M496" s="9" t="s">
        <v>1618</v>
      </c>
      <c r="N496" s="9">
        <v>2022</v>
      </c>
      <c r="O496" s="9" t="s">
        <v>1619</v>
      </c>
      <c r="P496" s="9" t="s">
        <v>1619</v>
      </c>
      <c r="Q496" s="9">
        <v>2041</v>
      </c>
      <c r="R496" s="9" t="s">
        <v>32</v>
      </c>
      <c r="S496" s="17">
        <v>35.974971822582511</v>
      </c>
      <c r="T496" s="9">
        <v>2041</v>
      </c>
      <c r="U496" s="9" t="s">
        <v>27</v>
      </c>
      <c r="V496" s="9" t="s">
        <v>1620</v>
      </c>
      <c r="W496" s="9" t="s">
        <v>1621</v>
      </c>
      <c r="Y496" s="10" t="s">
        <v>1622</v>
      </c>
    </row>
    <row r="497" spans="1:25" ht="72">
      <c r="A497" s="9" t="s">
        <v>1615</v>
      </c>
      <c r="B497" s="9" t="s">
        <v>70</v>
      </c>
      <c r="C497" s="9" t="s">
        <v>270</v>
      </c>
      <c r="D497" s="9" t="s">
        <v>27</v>
      </c>
      <c r="E497" s="9" t="s">
        <v>735</v>
      </c>
      <c r="F497" s="9" t="s">
        <v>735</v>
      </c>
      <c r="G497" s="9" t="s">
        <v>1141</v>
      </c>
      <c r="H497" s="9" t="s">
        <v>1616</v>
      </c>
      <c r="I497" s="9" t="s">
        <v>1617</v>
      </c>
      <c r="J497" s="9" t="s">
        <v>54</v>
      </c>
      <c r="K497" s="15">
        <v>38004.841476518195</v>
      </c>
      <c r="L497" s="16">
        <v>30.443727561285606</v>
      </c>
      <c r="M497" s="9" t="s">
        <v>1618</v>
      </c>
      <c r="N497" s="9">
        <v>2022</v>
      </c>
      <c r="O497" s="9" t="s">
        <v>1619</v>
      </c>
      <c r="P497" s="9" t="s">
        <v>1619</v>
      </c>
      <c r="Q497" s="9">
        <v>2041</v>
      </c>
      <c r="R497" s="9" t="s">
        <v>32</v>
      </c>
      <c r="S497" s="17">
        <v>18.946981325489492</v>
      </c>
      <c r="T497" s="9">
        <v>2041</v>
      </c>
      <c r="U497" s="9" t="s">
        <v>27</v>
      </c>
      <c r="V497" s="9" t="s">
        <v>1620</v>
      </c>
      <c r="W497" s="9" t="s">
        <v>1621</v>
      </c>
      <c r="Y497" s="10" t="s">
        <v>1622</v>
      </c>
    </row>
    <row r="498" spans="1:25" ht="72">
      <c r="A498" s="9" t="s">
        <v>1615</v>
      </c>
      <c r="B498" s="9" t="s">
        <v>70</v>
      </c>
      <c r="C498" s="9" t="s">
        <v>284</v>
      </c>
      <c r="D498" s="9" t="s">
        <v>27</v>
      </c>
      <c r="E498" s="9" t="s">
        <v>1415</v>
      </c>
      <c r="F498" s="9" t="s">
        <v>1415</v>
      </c>
      <c r="G498" s="9" t="s">
        <v>1141</v>
      </c>
      <c r="H498" s="9" t="s">
        <v>1616</v>
      </c>
      <c r="I498" s="9" t="s">
        <v>1617</v>
      </c>
      <c r="J498" s="9" t="s">
        <v>54</v>
      </c>
      <c r="K498" s="15">
        <v>128089.56467019641</v>
      </c>
      <c r="L498" s="16">
        <v>140.45990684872697</v>
      </c>
      <c r="M498" s="9" t="s">
        <v>1618</v>
      </c>
      <c r="N498" s="9">
        <v>2022</v>
      </c>
      <c r="O498" s="9" t="s">
        <v>1619</v>
      </c>
      <c r="P498" s="9" t="s">
        <v>1619</v>
      </c>
      <c r="Q498" s="9">
        <v>2041</v>
      </c>
      <c r="R498" s="9" t="s">
        <v>32</v>
      </c>
      <c r="S498" s="17">
        <v>40.146958086151535</v>
      </c>
      <c r="T498" s="9">
        <v>2041</v>
      </c>
      <c r="U498" s="9" t="s">
        <v>27</v>
      </c>
      <c r="V498" s="9" t="s">
        <v>1620</v>
      </c>
      <c r="W498" s="9" t="s">
        <v>1621</v>
      </c>
      <c r="Y498" s="10" t="s">
        <v>1622</v>
      </c>
    </row>
    <row r="499" spans="1:25" ht="72">
      <c r="A499" s="9" t="s">
        <v>1615</v>
      </c>
      <c r="B499" s="9" t="s">
        <v>70</v>
      </c>
      <c r="C499" s="9" t="s">
        <v>465</v>
      </c>
      <c r="D499" s="9" t="s">
        <v>27</v>
      </c>
      <c r="E499" s="9" t="s">
        <v>1043</v>
      </c>
      <c r="F499" s="9" t="s">
        <v>1043</v>
      </c>
      <c r="G499" s="9" t="s">
        <v>1141</v>
      </c>
      <c r="H499" s="9" t="s">
        <v>1616</v>
      </c>
      <c r="I499" s="9" t="s">
        <v>1617</v>
      </c>
      <c r="J499" s="9" t="s">
        <v>54</v>
      </c>
      <c r="K499" s="15">
        <v>16665.764981616954</v>
      </c>
      <c r="L499" s="16">
        <v>8.7169752497962385</v>
      </c>
      <c r="M499" s="9" t="s">
        <v>1618</v>
      </c>
      <c r="N499" s="9">
        <v>2022</v>
      </c>
      <c r="O499" s="9" t="s">
        <v>1619</v>
      </c>
      <c r="P499" s="9" t="s">
        <v>1619</v>
      </c>
      <c r="Q499" s="9">
        <v>2041</v>
      </c>
      <c r="R499" s="9" t="s">
        <v>32</v>
      </c>
      <c r="S499" s="17">
        <v>14.212142042494252</v>
      </c>
      <c r="T499" s="9">
        <v>2041</v>
      </c>
      <c r="U499" s="9" t="s">
        <v>27</v>
      </c>
      <c r="V499" s="9" t="s">
        <v>1620</v>
      </c>
      <c r="W499" s="9" t="s">
        <v>1621</v>
      </c>
      <c r="Y499" s="10" t="s">
        <v>1622</v>
      </c>
    </row>
    <row r="500" spans="1:25" ht="72">
      <c r="A500" s="9" t="s">
        <v>1615</v>
      </c>
      <c r="B500" s="9" t="s">
        <v>70</v>
      </c>
      <c r="C500" s="9" t="s">
        <v>402</v>
      </c>
      <c r="D500" s="9" t="s">
        <v>27</v>
      </c>
      <c r="E500" s="9" t="s">
        <v>1045</v>
      </c>
      <c r="F500" s="9" t="s">
        <v>1045</v>
      </c>
      <c r="G500" s="9" t="s">
        <v>1141</v>
      </c>
      <c r="H500" s="9" t="s">
        <v>1616</v>
      </c>
      <c r="I500" s="9" t="s">
        <v>1617</v>
      </c>
      <c r="J500" s="9" t="s">
        <v>54</v>
      </c>
      <c r="K500" s="15">
        <v>57390.951617044004</v>
      </c>
      <c r="L500" s="16">
        <v>55.308462907681438</v>
      </c>
      <c r="M500" s="9" t="s">
        <v>1618</v>
      </c>
      <c r="N500" s="9">
        <v>2022</v>
      </c>
      <c r="O500" s="9" t="s">
        <v>1619</v>
      </c>
      <c r="P500" s="9" t="s">
        <v>1619</v>
      </c>
      <c r="Q500" s="9">
        <v>2041</v>
      </c>
      <c r="R500" s="9" t="s">
        <v>32</v>
      </c>
      <c r="S500" s="17">
        <v>20.506590388253564</v>
      </c>
      <c r="T500" s="9">
        <v>2041</v>
      </c>
      <c r="U500" s="9" t="s">
        <v>27</v>
      </c>
      <c r="V500" s="9" t="s">
        <v>1620</v>
      </c>
      <c r="W500" s="9" t="s">
        <v>1621</v>
      </c>
      <c r="Y500" s="10" t="s">
        <v>1622</v>
      </c>
    </row>
    <row r="501" spans="1:25" ht="72">
      <c r="A501" s="9" t="s">
        <v>1615</v>
      </c>
      <c r="B501" s="9" t="s">
        <v>70</v>
      </c>
      <c r="C501" s="9" t="s">
        <v>402</v>
      </c>
      <c r="D501" s="9" t="s">
        <v>27</v>
      </c>
      <c r="E501" s="9" t="s">
        <v>737</v>
      </c>
      <c r="F501" s="9" t="s">
        <v>737</v>
      </c>
      <c r="G501" s="9" t="s">
        <v>1141</v>
      </c>
      <c r="H501" s="9" t="s">
        <v>1616</v>
      </c>
      <c r="I501" s="9" t="s">
        <v>1617</v>
      </c>
      <c r="J501" s="9" t="s">
        <v>54</v>
      </c>
      <c r="K501" s="15">
        <v>77551.267375607145</v>
      </c>
      <c r="L501" s="16">
        <v>79.385930847611846</v>
      </c>
      <c r="M501" s="9" t="s">
        <v>1618</v>
      </c>
      <c r="N501" s="9">
        <v>2022</v>
      </c>
      <c r="O501" s="9" t="s">
        <v>1619</v>
      </c>
      <c r="P501" s="9" t="s">
        <v>1619</v>
      </c>
      <c r="Q501" s="9">
        <v>2041</v>
      </c>
      <c r="R501" s="9" t="s">
        <v>32</v>
      </c>
      <c r="S501" s="17">
        <v>33.357898255902988</v>
      </c>
      <c r="T501" s="9">
        <v>2041</v>
      </c>
      <c r="U501" s="9" t="s">
        <v>27</v>
      </c>
      <c r="V501" s="9" t="s">
        <v>1620</v>
      </c>
      <c r="W501" s="9" t="s">
        <v>1621</v>
      </c>
      <c r="Y501" s="10" t="s">
        <v>1622</v>
      </c>
    </row>
    <row r="502" spans="1:25" ht="72">
      <c r="A502" s="9" t="s">
        <v>1615</v>
      </c>
      <c r="B502" s="9" t="s">
        <v>70</v>
      </c>
      <c r="C502" s="9" t="s">
        <v>288</v>
      </c>
      <c r="D502" s="9" t="s">
        <v>27</v>
      </c>
      <c r="E502" s="9" t="s">
        <v>1416</v>
      </c>
      <c r="F502" s="9" t="s">
        <v>1416</v>
      </c>
      <c r="G502" s="9" t="s">
        <v>1141</v>
      </c>
      <c r="H502" s="9" t="s">
        <v>1616</v>
      </c>
      <c r="I502" s="9" t="s">
        <v>1617</v>
      </c>
      <c r="J502" s="9" t="s">
        <v>54</v>
      </c>
      <c r="K502" s="15">
        <v>1276298.0257769495</v>
      </c>
      <c r="L502" s="16">
        <v>1077.5835589232263</v>
      </c>
      <c r="M502" s="9" t="s">
        <v>1618</v>
      </c>
      <c r="N502" s="9">
        <v>2022</v>
      </c>
      <c r="O502" s="9" t="s">
        <v>1619</v>
      </c>
      <c r="P502" s="9" t="s">
        <v>1619</v>
      </c>
      <c r="Q502" s="9">
        <v>2041</v>
      </c>
      <c r="R502" s="9" t="s">
        <v>32</v>
      </c>
      <c r="S502" s="17">
        <v>623.00159368311938</v>
      </c>
      <c r="T502" s="9">
        <v>2041</v>
      </c>
      <c r="U502" s="9" t="s">
        <v>27</v>
      </c>
      <c r="V502" s="9" t="s">
        <v>1620</v>
      </c>
      <c r="W502" s="9" t="s">
        <v>1621</v>
      </c>
      <c r="Y502" s="10" t="s">
        <v>1622</v>
      </c>
    </row>
    <row r="503" spans="1:25" ht="72">
      <c r="A503" s="9" t="s">
        <v>1615</v>
      </c>
      <c r="B503" s="9" t="s">
        <v>70</v>
      </c>
      <c r="C503" s="9" t="s">
        <v>221</v>
      </c>
      <c r="D503" s="9" t="s">
        <v>27</v>
      </c>
      <c r="E503" s="9" t="s">
        <v>1047</v>
      </c>
      <c r="F503" s="9" t="s">
        <v>1047</v>
      </c>
      <c r="G503" s="9" t="s">
        <v>1141</v>
      </c>
      <c r="H503" s="9" t="s">
        <v>1616</v>
      </c>
      <c r="I503" s="9" t="s">
        <v>1617</v>
      </c>
      <c r="J503" s="9" t="s">
        <v>54</v>
      </c>
      <c r="K503" s="15">
        <v>22062.788598563726</v>
      </c>
      <c r="L503" s="16">
        <v>14.241156361632157</v>
      </c>
      <c r="M503" s="9" t="s">
        <v>1618</v>
      </c>
      <c r="N503" s="9">
        <v>2022</v>
      </c>
      <c r="O503" s="9" t="s">
        <v>1619</v>
      </c>
      <c r="P503" s="9" t="s">
        <v>1619</v>
      </c>
      <c r="Q503" s="9">
        <v>2041</v>
      </c>
      <c r="R503" s="9" t="s">
        <v>32</v>
      </c>
      <c r="S503" s="17">
        <v>15.175745526386278</v>
      </c>
      <c r="T503" s="9">
        <v>2041</v>
      </c>
      <c r="U503" s="9" t="s">
        <v>27</v>
      </c>
      <c r="V503" s="9" t="s">
        <v>1620</v>
      </c>
      <c r="W503" s="9" t="s">
        <v>1621</v>
      </c>
      <c r="Y503" s="10" t="s">
        <v>1622</v>
      </c>
    </row>
    <row r="504" spans="1:25" ht="72">
      <c r="A504" s="9" t="s">
        <v>1615</v>
      </c>
      <c r="B504" s="9" t="s">
        <v>70</v>
      </c>
      <c r="C504" s="9" t="s">
        <v>630</v>
      </c>
      <c r="D504" s="9" t="s">
        <v>27</v>
      </c>
      <c r="E504" s="9" t="s">
        <v>1417</v>
      </c>
      <c r="F504" s="9" t="s">
        <v>1417</v>
      </c>
      <c r="G504" s="9" t="s">
        <v>1141</v>
      </c>
      <c r="H504" s="9" t="s">
        <v>1616</v>
      </c>
      <c r="I504" s="9" t="s">
        <v>1617</v>
      </c>
      <c r="J504" s="9" t="s">
        <v>54</v>
      </c>
      <c r="K504" s="15">
        <v>27653.888306888221</v>
      </c>
      <c r="L504" s="16">
        <v>24.17960026114671</v>
      </c>
      <c r="M504" s="9" t="s">
        <v>1618</v>
      </c>
      <c r="N504" s="9">
        <v>2022</v>
      </c>
      <c r="O504" s="9" t="s">
        <v>1619</v>
      </c>
      <c r="P504" s="9" t="s">
        <v>1619</v>
      </c>
      <c r="Q504" s="9">
        <v>2041</v>
      </c>
      <c r="R504" s="9" t="s">
        <v>32</v>
      </c>
      <c r="S504" s="17">
        <v>15.66154994216844</v>
      </c>
      <c r="T504" s="9">
        <v>2041</v>
      </c>
      <c r="U504" s="9" t="s">
        <v>27</v>
      </c>
      <c r="V504" s="9" t="s">
        <v>1620</v>
      </c>
      <c r="W504" s="9" t="s">
        <v>1621</v>
      </c>
      <c r="Y504" s="10" t="s">
        <v>1622</v>
      </c>
    </row>
    <row r="505" spans="1:25" ht="72">
      <c r="A505" s="9" t="s">
        <v>1615</v>
      </c>
      <c r="B505" s="9" t="s">
        <v>70</v>
      </c>
      <c r="C505" s="9" t="s">
        <v>241</v>
      </c>
      <c r="D505" s="9" t="s">
        <v>27</v>
      </c>
      <c r="E505" s="9" t="s">
        <v>1418</v>
      </c>
      <c r="F505" s="9" t="s">
        <v>1418</v>
      </c>
      <c r="G505" s="9" t="s">
        <v>1141</v>
      </c>
      <c r="H505" s="9" t="s">
        <v>1616</v>
      </c>
      <c r="I505" s="9" t="s">
        <v>1617</v>
      </c>
      <c r="J505" s="9" t="s">
        <v>54</v>
      </c>
      <c r="K505" s="15">
        <v>6734.1040495791522</v>
      </c>
      <c r="L505" s="16">
        <v>6.2288178526885787</v>
      </c>
      <c r="M505" s="9" t="s">
        <v>1618</v>
      </c>
      <c r="N505" s="9">
        <v>2022</v>
      </c>
      <c r="O505" s="9" t="s">
        <v>1619</v>
      </c>
      <c r="P505" s="9" t="s">
        <v>1619</v>
      </c>
      <c r="Q505" s="9">
        <v>2041</v>
      </c>
      <c r="R505" s="9" t="s">
        <v>32</v>
      </c>
      <c r="S505" s="17">
        <v>4.8613937556388267</v>
      </c>
      <c r="T505" s="9">
        <v>2041</v>
      </c>
      <c r="U505" s="9" t="s">
        <v>27</v>
      </c>
      <c r="V505" s="9" t="s">
        <v>1620</v>
      </c>
      <c r="W505" s="9" t="s">
        <v>1621</v>
      </c>
      <c r="Y505" s="10" t="s">
        <v>1622</v>
      </c>
    </row>
    <row r="506" spans="1:25" ht="72">
      <c r="A506" s="9" t="s">
        <v>1615</v>
      </c>
      <c r="B506" s="9" t="s">
        <v>70</v>
      </c>
      <c r="C506" s="9" t="s">
        <v>252</v>
      </c>
      <c r="D506" s="9" t="s">
        <v>27</v>
      </c>
      <c r="E506" s="9" t="s">
        <v>1419</v>
      </c>
      <c r="F506" s="9" t="s">
        <v>1419</v>
      </c>
      <c r="G506" s="9" t="s">
        <v>1141</v>
      </c>
      <c r="H506" s="9" t="s">
        <v>1616</v>
      </c>
      <c r="I506" s="9" t="s">
        <v>1617</v>
      </c>
      <c r="J506" s="9" t="s">
        <v>54</v>
      </c>
      <c r="K506" s="15">
        <v>12002.505991758959</v>
      </c>
      <c r="L506" s="16">
        <v>21.279012971183462</v>
      </c>
      <c r="M506" s="9" t="s">
        <v>1618</v>
      </c>
      <c r="N506" s="9">
        <v>2022</v>
      </c>
      <c r="O506" s="9" t="s">
        <v>1619</v>
      </c>
      <c r="P506" s="9" t="s">
        <v>1619</v>
      </c>
      <c r="Q506" s="9">
        <v>2041</v>
      </c>
      <c r="R506" s="9" t="s">
        <v>32</v>
      </c>
      <c r="S506" s="17">
        <v>6.7278028268390146</v>
      </c>
      <c r="T506" s="9">
        <v>2041</v>
      </c>
      <c r="U506" s="9" t="s">
        <v>27</v>
      </c>
      <c r="V506" s="9" t="s">
        <v>1620</v>
      </c>
      <c r="W506" s="9" t="s">
        <v>1621</v>
      </c>
      <c r="Y506" s="10" t="s">
        <v>1622</v>
      </c>
    </row>
    <row r="507" spans="1:25" ht="72">
      <c r="A507" s="9" t="s">
        <v>1615</v>
      </c>
      <c r="B507" s="9" t="s">
        <v>70</v>
      </c>
      <c r="C507" s="9" t="s">
        <v>402</v>
      </c>
      <c r="D507" s="9" t="s">
        <v>27</v>
      </c>
      <c r="E507" s="9" t="s">
        <v>1049</v>
      </c>
      <c r="F507" s="9" t="s">
        <v>1049</v>
      </c>
      <c r="G507" s="9" t="s">
        <v>1141</v>
      </c>
      <c r="H507" s="9" t="s">
        <v>1616</v>
      </c>
      <c r="I507" s="9" t="s">
        <v>1617</v>
      </c>
      <c r="J507" s="9" t="s">
        <v>54</v>
      </c>
      <c r="K507" s="15">
        <v>22868.023864847295</v>
      </c>
      <c r="L507" s="16">
        <v>18.56499734021865</v>
      </c>
      <c r="M507" s="9" t="s">
        <v>1618</v>
      </c>
      <c r="N507" s="9">
        <v>2022</v>
      </c>
      <c r="O507" s="9" t="s">
        <v>1619</v>
      </c>
      <c r="P507" s="9" t="s">
        <v>1619</v>
      </c>
      <c r="Q507" s="9">
        <v>2041</v>
      </c>
      <c r="R507" s="9" t="s">
        <v>32</v>
      </c>
      <c r="S507" s="17">
        <v>15.146554472453204</v>
      </c>
      <c r="T507" s="9">
        <v>2041</v>
      </c>
      <c r="U507" s="9" t="s">
        <v>27</v>
      </c>
      <c r="V507" s="9" t="s">
        <v>1620</v>
      </c>
      <c r="W507" s="9" t="s">
        <v>1621</v>
      </c>
      <c r="Y507" s="10" t="s">
        <v>1622</v>
      </c>
    </row>
    <row r="508" spans="1:25" ht="72">
      <c r="A508" s="9" t="s">
        <v>1615</v>
      </c>
      <c r="B508" s="9" t="s">
        <v>70</v>
      </c>
      <c r="C508" s="9" t="s">
        <v>316</v>
      </c>
      <c r="D508" s="9" t="s">
        <v>27</v>
      </c>
      <c r="E508" s="9" t="s">
        <v>739</v>
      </c>
      <c r="F508" s="9" t="s">
        <v>739</v>
      </c>
      <c r="G508" s="9" t="s">
        <v>1141</v>
      </c>
      <c r="H508" s="9" t="s">
        <v>1616</v>
      </c>
      <c r="I508" s="9" t="s">
        <v>1617</v>
      </c>
      <c r="J508" s="9" t="s">
        <v>54</v>
      </c>
      <c r="K508" s="15">
        <v>327742.95672954246</v>
      </c>
      <c r="L508" s="16">
        <v>308.55541846475512</v>
      </c>
      <c r="M508" s="9" t="s">
        <v>1618</v>
      </c>
      <c r="N508" s="9">
        <v>2022</v>
      </c>
      <c r="O508" s="9" t="s">
        <v>1619</v>
      </c>
      <c r="P508" s="9" t="s">
        <v>1619</v>
      </c>
      <c r="Q508" s="9">
        <v>2041</v>
      </c>
      <c r="R508" s="9" t="s">
        <v>32</v>
      </c>
      <c r="S508" s="17">
        <v>146.95296882153238</v>
      </c>
      <c r="T508" s="9">
        <v>2041</v>
      </c>
      <c r="U508" s="9" t="s">
        <v>27</v>
      </c>
      <c r="V508" s="9" t="s">
        <v>1620</v>
      </c>
      <c r="W508" s="9" t="s">
        <v>1621</v>
      </c>
      <c r="Y508" s="10" t="s">
        <v>1622</v>
      </c>
    </row>
    <row r="509" spans="1:25" ht="72">
      <c r="A509" s="9" t="s">
        <v>1615</v>
      </c>
      <c r="B509" s="9" t="s">
        <v>70</v>
      </c>
      <c r="C509" s="9" t="s">
        <v>455</v>
      </c>
      <c r="D509" s="9" t="s">
        <v>27</v>
      </c>
      <c r="E509" s="9" t="s">
        <v>1420</v>
      </c>
      <c r="F509" s="9" t="s">
        <v>1420</v>
      </c>
      <c r="G509" s="9" t="s">
        <v>1141</v>
      </c>
      <c r="H509" s="9" t="s">
        <v>1616</v>
      </c>
      <c r="I509" s="9" t="s">
        <v>1617</v>
      </c>
      <c r="J509" s="9" t="s">
        <v>54</v>
      </c>
      <c r="K509" s="15">
        <v>87535.928925485598</v>
      </c>
      <c r="L509" s="16">
        <v>64.474855211517635</v>
      </c>
      <c r="M509" s="9" t="s">
        <v>1618</v>
      </c>
      <c r="N509" s="9">
        <v>2022</v>
      </c>
      <c r="O509" s="9" t="s">
        <v>1619</v>
      </c>
      <c r="P509" s="9" t="s">
        <v>1619</v>
      </c>
      <c r="Q509" s="9">
        <v>2041</v>
      </c>
      <c r="R509" s="9" t="s">
        <v>32</v>
      </c>
      <c r="S509" s="17">
        <v>48.596930631714351</v>
      </c>
      <c r="T509" s="9">
        <v>2041</v>
      </c>
      <c r="U509" s="9" t="s">
        <v>27</v>
      </c>
      <c r="V509" s="9" t="s">
        <v>1620</v>
      </c>
      <c r="W509" s="9" t="s">
        <v>1621</v>
      </c>
      <c r="Y509" s="10" t="s">
        <v>1622</v>
      </c>
    </row>
    <row r="510" spans="1:25" ht="72">
      <c r="A510" s="9" t="s">
        <v>1615</v>
      </c>
      <c r="B510" s="9" t="s">
        <v>70</v>
      </c>
      <c r="C510" s="9" t="s">
        <v>270</v>
      </c>
      <c r="D510" s="9" t="s">
        <v>27</v>
      </c>
      <c r="E510" s="9" t="s">
        <v>741</v>
      </c>
      <c r="F510" s="9" t="s">
        <v>741</v>
      </c>
      <c r="G510" s="9" t="s">
        <v>1141</v>
      </c>
      <c r="H510" s="9" t="s">
        <v>1616</v>
      </c>
      <c r="I510" s="9" t="s">
        <v>1617</v>
      </c>
      <c r="J510" s="9" t="s">
        <v>54</v>
      </c>
      <c r="K510" s="15">
        <v>74545.699837024978</v>
      </c>
      <c r="L510" s="16">
        <v>68.040200194598938</v>
      </c>
      <c r="M510" s="9" t="s">
        <v>1618</v>
      </c>
      <c r="N510" s="9">
        <v>2022</v>
      </c>
      <c r="O510" s="9" t="s">
        <v>1619</v>
      </c>
      <c r="P510" s="9" t="s">
        <v>1619</v>
      </c>
      <c r="Q510" s="9">
        <v>2041</v>
      </c>
      <c r="R510" s="9" t="s">
        <v>32</v>
      </c>
      <c r="S510" s="17">
        <v>40.564826741891657</v>
      </c>
      <c r="T510" s="9">
        <v>2041</v>
      </c>
      <c r="U510" s="9" t="s">
        <v>27</v>
      </c>
      <c r="V510" s="9" t="s">
        <v>1620</v>
      </c>
      <c r="W510" s="9" t="s">
        <v>1621</v>
      </c>
      <c r="Y510" s="10" t="s">
        <v>1622</v>
      </c>
    </row>
    <row r="511" spans="1:25" ht="72">
      <c r="A511" s="9" t="s">
        <v>1615</v>
      </c>
      <c r="B511" s="9" t="s">
        <v>70</v>
      </c>
      <c r="C511" s="9" t="s">
        <v>136</v>
      </c>
      <c r="D511" s="9" t="s">
        <v>27</v>
      </c>
      <c r="E511" s="9" t="s">
        <v>743</v>
      </c>
      <c r="F511" s="9" t="s">
        <v>743</v>
      </c>
      <c r="G511" s="9" t="s">
        <v>1141</v>
      </c>
      <c r="H511" s="9" t="s">
        <v>1616</v>
      </c>
      <c r="I511" s="9" t="s">
        <v>1617</v>
      </c>
      <c r="J511" s="9" t="s">
        <v>54</v>
      </c>
      <c r="K511" s="15">
        <v>11094.641459969451</v>
      </c>
      <c r="L511" s="16">
        <v>8.6988444548026145</v>
      </c>
      <c r="M511" s="9" t="s">
        <v>1618</v>
      </c>
      <c r="N511" s="9">
        <v>2022</v>
      </c>
      <c r="O511" s="9" t="s">
        <v>1619</v>
      </c>
      <c r="P511" s="9" t="s">
        <v>1619</v>
      </c>
      <c r="Q511" s="9">
        <v>2041</v>
      </c>
      <c r="R511" s="9" t="s">
        <v>32</v>
      </c>
      <c r="S511" s="17">
        <v>8.8825714647052951</v>
      </c>
      <c r="T511" s="9">
        <v>2041</v>
      </c>
      <c r="U511" s="9" t="s">
        <v>27</v>
      </c>
      <c r="V511" s="9" t="s">
        <v>1620</v>
      </c>
      <c r="W511" s="9" t="s">
        <v>1621</v>
      </c>
      <c r="Y511" s="10" t="s">
        <v>1622</v>
      </c>
    </row>
    <row r="512" spans="1:25" ht="72">
      <c r="A512" s="9" t="s">
        <v>1615</v>
      </c>
      <c r="B512" s="9" t="s">
        <v>70</v>
      </c>
      <c r="C512" s="9" t="s">
        <v>590</v>
      </c>
      <c r="D512" s="9" t="s">
        <v>27</v>
      </c>
      <c r="E512" s="9" t="s">
        <v>1421</v>
      </c>
      <c r="F512" s="9" t="s">
        <v>1421</v>
      </c>
      <c r="G512" s="9" t="s">
        <v>1141</v>
      </c>
      <c r="H512" s="9" t="s">
        <v>1616</v>
      </c>
      <c r="I512" s="9" t="s">
        <v>1617</v>
      </c>
      <c r="J512" s="9" t="s">
        <v>54</v>
      </c>
      <c r="K512" s="15">
        <v>92866.386173092935</v>
      </c>
      <c r="L512" s="16">
        <v>74.229324365212904</v>
      </c>
      <c r="M512" s="9" t="s">
        <v>1618</v>
      </c>
      <c r="N512" s="9">
        <v>2022</v>
      </c>
      <c r="O512" s="9" t="s">
        <v>1619</v>
      </c>
      <c r="P512" s="9" t="s">
        <v>1619</v>
      </c>
      <c r="Q512" s="9">
        <v>2041</v>
      </c>
      <c r="R512" s="9" t="s">
        <v>32</v>
      </c>
      <c r="S512" s="17">
        <v>30.975340724022889</v>
      </c>
      <c r="T512" s="9">
        <v>2041</v>
      </c>
      <c r="U512" s="9" t="s">
        <v>27</v>
      </c>
      <c r="V512" s="9" t="s">
        <v>1620</v>
      </c>
      <c r="W512" s="9" t="s">
        <v>1621</v>
      </c>
      <c r="Y512" s="10" t="s">
        <v>1622</v>
      </c>
    </row>
    <row r="513" spans="1:25" ht="72">
      <c r="A513" s="9" t="s">
        <v>1615</v>
      </c>
      <c r="B513" s="9" t="s">
        <v>70</v>
      </c>
      <c r="C513" s="9" t="s">
        <v>252</v>
      </c>
      <c r="D513" s="9" t="s">
        <v>27</v>
      </c>
      <c r="E513" s="9" t="s">
        <v>1422</v>
      </c>
      <c r="F513" s="9" t="s">
        <v>1422</v>
      </c>
      <c r="G513" s="9" t="s">
        <v>1141</v>
      </c>
      <c r="H513" s="9" t="s">
        <v>1616</v>
      </c>
      <c r="I513" s="9" t="s">
        <v>1617</v>
      </c>
      <c r="J513" s="9" t="s">
        <v>54</v>
      </c>
      <c r="K513" s="15">
        <v>20744.683797132577</v>
      </c>
      <c r="L513" s="16">
        <v>15.770741009138439</v>
      </c>
      <c r="M513" s="9" t="s">
        <v>1618</v>
      </c>
      <c r="N513" s="9">
        <v>2022</v>
      </c>
      <c r="O513" s="9" t="s">
        <v>1619</v>
      </c>
      <c r="P513" s="9" t="s">
        <v>1619</v>
      </c>
      <c r="Q513" s="9">
        <v>2041</v>
      </c>
      <c r="R513" s="9" t="s">
        <v>32</v>
      </c>
      <c r="S513" s="17">
        <v>8.2028182001107073</v>
      </c>
      <c r="T513" s="9">
        <v>2041</v>
      </c>
      <c r="U513" s="9" t="s">
        <v>27</v>
      </c>
      <c r="V513" s="9" t="s">
        <v>1620</v>
      </c>
      <c r="W513" s="9" t="s">
        <v>1621</v>
      </c>
      <c r="Y513" s="10" t="s">
        <v>1622</v>
      </c>
    </row>
    <row r="514" spans="1:25" ht="72">
      <c r="A514" s="9" t="s">
        <v>1615</v>
      </c>
      <c r="B514" s="9" t="s">
        <v>70</v>
      </c>
      <c r="C514" s="9" t="s">
        <v>372</v>
      </c>
      <c r="D514" s="9" t="s">
        <v>27</v>
      </c>
      <c r="E514" s="9" t="s">
        <v>1423</v>
      </c>
      <c r="F514" s="9" t="s">
        <v>1423</v>
      </c>
      <c r="G514" s="9" t="s">
        <v>1141</v>
      </c>
      <c r="H514" s="9" t="s">
        <v>1616</v>
      </c>
      <c r="I514" s="9" t="s">
        <v>1617</v>
      </c>
      <c r="J514" s="9" t="s">
        <v>54</v>
      </c>
      <c r="K514" s="15">
        <v>12669.00780125492</v>
      </c>
      <c r="L514" s="16">
        <v>12.812204472510407</v>
      </c>
      <c r="M514" s="9" t="s">
        <v>1618</v>
      </c>
      <c r="N514" s="9">
        <v>2022</v>
      </c>
      <c r="O514" s="9" t="s">
        <v>1619</v>
      </c>
      <c r="P514" s="9" t="s">
        <v>1619</v>
      </c>
      <c r="Q514" s="9">
        <v>2041</v>
      </c>
      <c r="R514" s="9" t="s">
        <v>32</v>
      </c>
      <c r="S514" s="17">
        <v>9.4155347121309863</v>
      </c>
      <c r="T514" s="9">
        <v>2041</v>
      </c>
      <c r="U514" s="9" t="s">
        <v>27</v>
      </c>
      <c r="V514" s="9" t="s">
        <v>1620</v>
      </c>
      <c r="W514" s="9" t="s">
        <v>1621</v>
      </c>
      <c r="Y514" s="10" t="s">
        <v>1622</v>
      </c>
    </row>
    <row r="515" spans="1:25" ht="72">
      <c r="A515" s="9" t="s">
        <v>1615</v>
      </c>
      <c r="B515" s="9" t="s">
        <v>70</v>
      </c>
      <c r="C515" s="9" t="s">
        <v>355</v>
      </c>
      <c r="D515" s="9" t="s">
        <v>27</v>
      </c>
      <c r="E515" s="9" t="s">
        <v>1424</v>
      </c>
      <c r="F515" s="9" t="s">
        <v>1424</v>
      </c>
      <c r="G515" s="9" t="s">
        <v>1141</v>
      </c>
      <c r="H515" s="9" t="s">
        <v>1616</v>
      </c>
      <c r="I515" s="9" t="s">
        <v>1617</v>
      </c>
      <c r="J515" s="9" t="s">
        <v>54</v>
      </c>
      <c r="K515" s="15">
        <v>13702.212693447816</v>
      </c>
      <c r="L515" s="16">
        <v>10.879506937947546</v>
      </c>
      <c r="M515" s="9" t="s">
        <v>1618</v>
      </c>
      <c r="N515" s="9">
        <v>2022</v>
      </c>
      <c r="O515" s="9" t="s">
        <v>1619</v>
      </c>
      <c r="P515" s="9" t="s">
        <v>1619</v>
      </c>
      <c r="Q515" s="9">
        <v>2041</v>
      </c>
      <c r="R515" s="9" t="s">
        <v>32</v>
      </c>
      <c r="S515" s="17">
        <v>10.176609813371273</v>
      </c>
      <c r="T515" s="9">
        <v>2041</v>
      </c>
      <c r="U515" s="9" t="s">
        <v>27</v>
      </c>
      <c r="V515" s="9" t="s">
        <v>1620</v>
      </c>
      <c r="W515" s="9" t="s">
        <v>1621</v>
      </c>
      <c r="Y515" s="10" t="s">
        <v>1622</v>
      </c>
    </row>
    <row r="516" spans="1:25" ht="72">
      <c r="A516" s="9" t="s">
        <v>1615</v>
      </c>
      <c r="B516" s="9" t="s">
        <v>70</v>
      </c>
      <c r="C516" s="9" t="s">
        <v>458</v>
      </c>
      <c r="D516" s="9" t="s">
        <v>27</v>
      </c>
      <c r="E516" s="9" t="s">
        <v>1425</v>
      </c>
      <c r="F516" s="9" t="s">
        <v>1425</v>
      </c>
      <c r="G516" s="9" t="s">
        <v>1141</v>
      </c>
      <c r="H516" s="9" t="s">
        <v>1616</v>
      </c>
      <c r="I516" s="9" t="s">
        <v>1617</v>
      </c>
      <c r="J516" s="9" t="s">
        <v>54</v>
      </c>
      <c r="K516" s="15">
        <v>25153.517111489014</v>
      </c>
      <c r="L516" s="16">
        <v>20.559434875737669</v>
      </c>
      <c r="M516" s="9" t="s">
        <v>1618</v>
      </c>
      <c r="N516" s="9">
        <v>2022</v>
      </c>
      <c r="O516" s="9" t="s">
        <v>1619</v>
      </c>
      <c r="P516" s="9" t="s">
        <v>1619</v>
      </c>
      <c r="Q516" s="9">
        <v>2041</v>
      </c>
      <c r="R516" s="9" t="s">
        <v>32</v>
      </c>
      <c r="S516" s="17">
        <v>13.35387929809</v>
      </c>
      <c r="T516" s="9">
        <v>2041</v>
      </c>
      <c r="U516" s="9" t="s">
        <v>27</v>
      </c>
      <c r="V516" s="9" t="s">
        <v>1620</v>
      </c>
      <c r="W516" s="9" t="s">
        <v>1621</v>
      </c>
      <c r="Y516" s="10" t="s">
        <v>1622</v>
      </c>
    </row>
    <row r="517" spans="1:25" ht="72">
      <c r="A517" s="9" t="s">
        <v>1615</v>
      </c>
      <c r="B517" s="9" t="s">
        <v>70</v>
      </c>
      <c r="C517" s="9" t="s">
        <v>270</v>
      </c>
      <c r="D517" s="9" t="s">
        <v>27</v>
      </c>
      <c r="E517" s="9" t="s">
        <v>1426</v>
      </c>
      <c r="F517" s="9" t="s">
        <v>1426</v>
      </c>
      <c r="G517" s="9" t="s">
        <v>1141</v>
      </c>
      <c r="H517" s="9" t="s">
        <v>1616</v>
      </c>
      <c r="I517" s="9" t="s">
        <v>1617</v>
      </c>
      <c r="J517" s="9" t="s">
        <v>54</v>
      </c>
      <c r="K517" s="15">
        <v>79487.654346134863</v>
      </c>
      <c r="L517" s="16">
        <v>72.81393199709818</v>
      </c>
      <c r="M517" s="9" t="s">
        <v>1618</v>
      </c>
      <c r="N517" s="9">
        <v>2022</v>
      </c>
      <c r="O517" s="9" t="s">
        <v>1619</v>
      </c>
      <c r="P517" s="9" t="s">
        <v>1619</v>
      </c>
      <c r="Q517" s="9">
        <v>2041</v>
      </c>
      <c r="R517" s="9" t="s">
        <v>32</v>
      </c>
      <c r="S517" s="17">
        <v>29.986283865071758</v>
      </c>
      <c r="T517" s="9">
        <v>2041</v>
      </c>
      <c r="U517" s="9" t="s">
        <v>27</v>
      </c>
      <c r="V517" s="9" t="s">
        <v>1620</v>
      </c>
      <c r="W517" s="9" t="s">
        <v>1621</v>
      </c>
      <c r="Y517" s="10" t="s">
        <v>1622</v>
      </c>
    </row>
    <row r="518" spans="1:25" ht="72">
      <c r="A518" s="9" t="s">
        <v>1615</v>
      </c>
      <c r="B518" s="9" t="s">
        <v>70</v>
      </c>
      <c r="C518" s="9" t="s">
        <v>221</v>
      </c>
      <c r="D518" s="9" t="s">
        <v>27</v>
      </c>
      <c r="E518" s="9" t="s">
        <v>1051</v>
      </c>
      <c r="F518" s="9" t="s">
        <v>1051</v>
      </c>
      <c r="G518" s="9" t="s">
        <v>1141</v>
      </c>
      <c r="H518" s="9" t="s">
        <v>1616</v>
      </c>
      <c r="I518" s="9" t="s">
        <v>1617</v>
      </c>
      <c r="J518" s="9" t="s">
        <v>54</v>
      </c>
      <c r="K518" s="15">
        <v>29749.326738502314</v>
      </c>
      <c r="L518" s="16">
        <v>26.443673370753967</v>
      </c>
      <c r="M518" s="9" t="s">
        <v>1618</v>
      </c>
      <c r="N518" s="9">
        <v>2022</v>
      </c>
      <c r="O518" s="9" t="s">
        <v>1619</v>
      </c>
      <c r="P518" s="9" t="s">
        <v>1619</v>
      </c>
      <c r="Q518" s="9">
        <v>2041</v>
      </c>
      <c r="R518" s="9" t="s">
        <v>32</v>
      </c>
      <c r="S518" s="17">
        <v>28.883174795452486</v>
      </c>
      <c r="T518" s="9">
        <v>2041</v>
      </c>
      <c r="U518" s="9" t="s">
        <v>27</v>
      </c>
      <c r="V518" s="9" t="s">
        <v>1620</v>
      </c>
      <c r="W518" s="9" t="s">
        <v>1621</v>
      </c>
      <c r="Y518" s="10" t="s">
        <v>1622</v>
      </c>
    </row>
    <row r="519" spans="1:25" ht="72">
      <c r="A519" s="9" t="s">
        <v>1615</v>
      </c>
      <c r="B519" s="9" t="s">
        <v>70</v>
      </c>
      <c r="C519" s="9" t="s">
        <v>352</v>
      </c>
      <c r="D519" s="9" t="s">
        <v>27</v>
      </c>
      <c r="E519" s="9" t="s">
        <v>1053</v>
      </c>
      <c r="F519" s="9" t="s">
        <v>1053</v>
      </c>
      <c r="G519" s="9" t="s">
        <v>1141</v>
      </c>
      <c r="H519" s="9" t="s">
        <v>1616</v>
      </c>
      <c r="I519" s="9" t="s">
        <v>1617</v>
      </c>
      <c r="J519" s="9" t="s">
        <v>54</v>
      </c>
      <c r="K519" s="15">
        <v>9718.6801195760927</v>
      </c>
      <c r="L519" s="16">
        <v>5.7459428835800797</v>
      </c>
      <c r="M519" s="9" t="s">
        <v>1618</v>
      </c>
      <c r="N519" s="9">
        <v>2022</v>
      </c>
      <c r="O519" s="9" t="s">
        <v>1619</v>
      </c>
      <c r="P519" s="9" t="s">
        <v>1619</v>
      </c>
      <c r="Q519" s="9">
        <v>2041</v>
      </c>
      <c r="R519" s="9" t="s">
        <v>32</v>
      </c>
      <c r="S519" s="17">
        <v>4.7868017341291269</v>
      </c>
      <c r="T519" s="9">
        <v>2041</v>
      </c>
      <c r="U519" s="9" t="s">
        <v>27</v>
      </c>
      <c r="V519" s="9" t="s">
        <v>1620</v>
      </c>
      <c r="W519" s="9" t="s">
        <v>1621</v>
      </c>
      <c r="Y519" s="10" t="s">
        <v>1622</v>
      </c>
    </row>
    <row r="520" spans="1:25" ht="72">
      <c r="A520" s="9" t="s">
        <v>1615</v>
      </c>
      <c r="B520" s="9" t="s">
        <v>70</v>
      </c>
      <c r="C520" s="9" t="s">
        <v>323</v>
      </c>
      <c r="D520" s="9" t="s">
        <v>27</v>
      </c>
      <c r="E520" s="9" t="s">
        <v>1427</v>
      </c>
      <c r="F520" s="9" t="s">
        <v>1427</v>
      </c>
      <c r="G520" s="9" t="s">
        <v>1141</v>
      </c>
      <c r="H520" s="9" t="s">
        <v>1616</v>
      </c>
      <c r="I520" s="9" t="s">
        <v>1617</v>
      </c>
      <c r="J520" s="9" t="s">
        <v>54</v>
      </c>
      <c r="K520" s="15">
        <v>49497.529158814883</v>
      </c>
      <c r="L520" s="16">
        <v>122.4268166862544</v>
      </c>
      <c r="M520" s="9" t="s">
        <v>1618</v>
      </c>
      <c r="N520" s="9">
        <v>2022</v>
      </c>
      <c r="O520" s="9" t="s">
        <v>1619</v>
      </c>
      <c r="P520" s="9" t="s">
        <v>1619</v>
      </c>
      <c r="Q520" s="9">
        <v>2041</v>
      </c>
      <c r="R520" s="9" t="s">
        <v>32</v>
      </c>
      <c r="S520" s="17">
        <v>15.515780051423128</v>
      </c>
      <c r="T520" s="9">
        <v>2041</v>
      </c>
      <c r="U520" s="9" t="s">
        <v>27</v>
      </c>
      <c r="V520" s="9" t="s">
        <v>1620</v>
      </c>
      <c r="W520" s="9" t="s">
        <v>1621</v>
      </c>
      <c r="Y520" s="10" t="s">
        <v>1622</v>
      </c>
    </row>
    <row r="521" spans="1:25" ht="72">
      <c r="A521" s="9" t="s">
        <v>1615</v>
      </c>
      <c r="B521" s="9" t="s">
        <v>70</v>
      </c>
      <c r="C521" s="9" t="s">
        <v>241</v>
      </c>
      <c r="D521" s="9" t="s">
        <v>27</v>
      </c>
      <c r="E521" s="9" t="s">
        <v>1428</v>
      </c>
      <c r="F521" s="9" t="s">
        <v>1428</v>
      </c>
      <c r="G521" s="9" t="s">
        <v>1141</v>
      </c>
      <c r="H521" s="9" t="s">
        <v>1616</v>
      </c>
      <c r="I521" s="9" t="s">
        <v>1617</v>
      </c>
      <c r="J521" s="9" t="s">
        <v>54</v>
      </c>
      <c r="K521" s="15">
        <v>397095.96181284561</v>
      </c>
      <c r="L521" s="16">
        <v>525.19849234697745</v>
      </c>
      <c r="M521" s="9" t="s">
        <v>1618</v>
      </c>
      <c r="N521" s="9">
        <v>2022</v>
      </c>
      <c r="O521" s="9" t="s">
        <v>1619</v>
      </c>
      <c r="P521" s="9" t="s">
        <v>1619</v>
      </c>
      <c r="Q521" s="9">
        <v>2041</v>
      </c>
      <c r="R521" s="9" t="s">
        <v>32</v>
      </c>
      <c r="S521" s="17">
        <v>222.90425092595589</v>
      </c>
      <c r="T521" s="9">
        <v>2041</v>
      </c>
      <c r="U521" s="9" t="s">
        <v>27</v>
      </c>
      <c r="V521" s="9" t="s">
        <v>1620</v>
      </c>
      <c r="W521" s="9" t="s">
        <v>1621</v>
      </c>
      <c r="Y521" s="10" t="s">
        <v>1622</v>
      </c>
    </row>
    <row r="522" spans="1:25" ht="72">
      <c r="A522" s="9" t="s">
        <v>1615</v>
      </c>
      <c r="B522" s="9" t="s">
        <v>70</v>
      </c>
      <c r="C522" s="9" t="s">
        <v>352</v>
      </c>
      <c r="D522" s="9" t="s">
        <v>27</v>
      </c>
      <c r="E522" s="9" t="s">
        <v>1429</v>
      </c>
      <c r="F522" s="9" t="s">
        <v>1429</v>
      </c>
      <c r="G522" s="9" t="s">
        <v>1141</v>
      </c>
      <c r="H522" s="9" t="s">
        <v>1616</v>
      </c>
      <c r="I522" s="9" t="s">
        <v>1617</v>
      </c>
      <c r="J522" s="9" t="s">
        <v>54</v>
      </c>
      <c r="K522" s="15">
        <v>11193.073804728103</v>
      </c>
      <c r="L522" s="16">
        <v>8.6494628766506079</v>
      </c>
      <c r="M522" s="9" t="s">
        <v>1618</v>
      </c>
      <c r="N522" s="9">
        <v>2022</v>
      </c>
      <c r="O522" s="9" t="s">
        <v>1619</v>
      </c>
      <c r="P522" s="9" t="s">
        <v>1619</v>
      </c>
      <c r="Q522" s="9">
        <v>2041</v>
      </c>
      <c r="R522" s="9" t="s">
        <v>32</v>
      </c>
      <c r="S522" s="17">
        <v>4.2155719081501424</v>
      </c>
      <c r="T522" s="9">
        <v>2041</v>
      </c>
      <c r="U522" s="9" t="s">
        <v>27</v>
      </c>
      <c r="V522" s="9" t="s">
        <v>1620</v>
      </c>
      <c r="W522" s="9" t="s">
        <v>1621</v>
      </c>
      <c r="Y522" s="10" t="s">
        <v>1622</v>
      </c>
    </row>
    <row r="523" spans="1:25" ht="72">
      <c r="A523" s="9" t="s">
        <v>1615</v>
      </c>
      <c r="B523" s="9" t="s">
        <v>70</v>
      </c>
      <c r="C523" s="9" t="s">
        <v>112</v>
      </c>
      <c r="D523" s="9" t="s">
        <v>27</v>
      </c>
      <c r="E523" s="9" t="s">
        <v>745</v>
      </c>
      <c r="F523" s="9" t="s">
        <v>745</v>
      </c>
      <c r="G523" s="9" t="s">
        <v>1141</v>
      </c>
      <c r="H523" s="9" t="s">
        <v>1616</v>
      </c>
      <c r="I523" s="9" t="s">
        <v>1617</v>
      </c>
      <c r="J523" s="9" t="s">
        <v>54</v>
      </c>
      <c r="K523" s="15">
        <v>60432.838219461642</v>
      </c>
      <c r="L523" s="16">
        <v>60.404107381337809</v>
      </c>
      <c r="M523" s="9" t="s">
        <v>1618</v>
      </c>
      <c r="N523" s="9">
        <v>2022</v>
      </c>
      <c r="O523" s="9" t="s">
        <v>1619</v>
      </c>
      <c r="P523" s="9" t="s">
        <v>1619</v>
      </c>
      <c r="Q523" s="9">
        <v>2041</v>
      </c>
      <c r="R523" s="9" t="s">
        <v>32</v>
      </c>
      <c r="S523" s="17">
        <v>30.110870516471355</v>
      </c>
      <c r="T523" s="9">
        <v>2041</v>
      </c>
      <c r="U523" s="9" t="s">
        <v>27</v>
      </c>
      <c r="V523" s="9" t="s">
        <v>1620</v>
      </c>
      <c r="W523" s="9" t="s">
        <v>1621</v>
      </c>
      <c r="Y523" s="10" t="s">
        <v>1622</v>
      </c>
    </row>
    <row r="524" spans="1:25" ht="72">
      <c r="A524" s="9" t="s">
        <v>1615</v>
      </c>
      <c r="B524" s="9" t="s">
        <v>70</v>
      </c>
      <c r="C524" s="9" t="s">
        <v>288</v>
      </c>
      <c r="D524" s="9" t="s">
        <v>27</v>
      </c>
      <c r="E524" s="9" t="s">
        <v>1430</v>
      </c>
      <c r="F524" s="9" t="s">
        <v>1430</v>
      </c>
      <c r="G524" s="9" t="s">
        <v>1141</v>
      </c>
      <c r="H524" s="9" t="s">
        <v>1616</v>
      </c>
      <c r="I524" s="9" t="s">
        <v>1617</v>
      </c>
      <c r="J524" s="9" t="s">
        <v>54</v>
      </c>
      <c r="K524" s="15">
        <v>14917.606457959218</v>
      </c>
      <c r="L524" s="16">
        <v>12.396069602893169</v>
      </c>
      <c r="M524" s="9" t="s">
        <v>1618</v>
      </c>
      <c r="N524" s="9">
        <v>2022</v>
      </c>
      <c r="O524" s="9" t="s">
        <v>1619</v>
      </c>
      <c r="P524" s="9" t="s">
        <v>1619</v>
      </c>
      <c r="Q524" s="9">
        <v>2041</v>
      </c>
      <c r="R524" s="9" t="s">
        <v>32</v>
      </c>
      <c r="S524" s="17">
        <v>5.7267744386321811</v>
      </c>
      <c r="T524" s="9">
        <v>2041</v>
      </c>
      <c r="U524" s="9" t="s">
        <v>27</v>
      </c>
      <c r="V524" s="9" t="s">
        <v>1620</v>
      </c>
      <c r="W524" s="9" t="s">
        <v>1621</v>
      </c>
      <c r="Y524" s="10" t="s">
        <v>1622</v>
      </c>
    </row>
    <row r="525" spans="1:25" ht="72">
      <c r="A525" s="9" t="s">
        <v>1615</v>
      </c>
      <c r="B525" s="9" t="s">
        <v>70</v>
      </c>
      <c r="C525" s="9" t="s">
        <v>270</v>
      </c>
      <c r="D525" s="9" t="s">
        <v>27</v>
      </c>
      <c r="E525" s="9" t="s">
        <v>361</v>
      </c>
      <c r="F525" s="9" t="s">
        <v>361</v>
      </c>
      <c r="G525" s="9" t="s">
        <v>1141</v>
      </c>
      <c r="H525" s="9" t="s">
        <v>1616</v>
      </c>
      <c r="I525" s="9" t="s">
        <v>1617</v>
      </c>
      <c r="J525" s="9" t="s">
        <v>54</v>
      </c>
      <c r="K525" s="15">
        <v>55801.97685797124</v>
      </c>
      <c r="L525" s="16">
        <v>41.648945446387764</v>
      </c>
      <c r="M525" s="9" t="s">
        <v>1618</v>
      </c>
      <c r="N525" s="9">
        <v>2022</v>
      </c>
      <c r="O525" s="9" t="s">
        <v>1619</v>
      </c>
      <c r="P525" s="9" t="s">
        <v>1619</v>
      </c>
      <c r="Q525" s="9">
        <v>2041</v>
      </c>
      <c r="R525" s="9" t="s">
        <v>32</v>
      </c>
      <c r="S525" s="17">
        <v>37.733055316486237</v>
      </c>
      <c r="T525" s="9">
        <v>2041</v>
      </c>
      <c r="U525" s="9" t="s">
        <v>27</v>
      </c>
      <c r="V525" s="9" t="s">
        <v>1620</v>
      </c>
      <c r="W525" s="9" t="s">
        <v>1621</v>
      </c>
      <c r="Y525" s="10" t="s">
        <v>1622</v>
      </c>
    </row>
    <row r="526" spans="1:25" ht="72">
      <c r="A526" s="9" t="s">
        <v>1615</v>
      </c>
      <c r="B526" s="9" t="s">
        <v>70</v>
      </c>
      <c r="C526" s="9" t="s">
        <v>273</v>
      </c>
      <c r="D526" s="9" t="s">
        <v>27</v>
      </c>
      <c r="E526" s="9" t="s">
        <v>364</v>
      </c>
      <c r="F526" s="9" t="s">
        <v>364</v>
      </c>
      <c r="G526" s="9" t="s">
        <v>1141</v>
      </c>
      <c r="H526" s="9" t="s">
        <v>1616</v>
      </c>
      <c r="I526" s="9" t="s">
        <v>1617</v>
      </c>
      <c r="J526" s="9" t="s">
        <v>54</v>
      </c>
      <c r="K526" s="15">
        <v>413875.6012992835</v>
      </c>
      <c r="L526" s="16">
        <v>344.43815711246924</v>
      </c>
      <c r="M526" s="9" t="s">
        <v>1618</v>
      </c>
      <c r="N526" s="9">
        <v>2022</v>
      </c>
      <c r="O526" s="9" t="s">
        <v>1619</v>
      </c>
      <c r="P526" s="9" t="s">
        <v>1619</v>
      </c>
      <c r="Q526" s="9">
        <v>2041</v>
      </c>
      <c r="R526" s="9" t="s">
        <v>32</v>
      </c>
      <c r="S526" s="17">
        <v>248.00801761857159</v>
      </c>
      <c r="T526" s="9">
        <v>2041</v>
      </c>
      <c r="U526" s="9" t="s">
        <v>27</v>
      </c>
      <c r="V526" s="9" t="s">
        <v>1620</v>
      </c>
      <c r="W526" s="9" t="s">
        <v>1621</v>
      </c>
      <c r="Y526" s="10" t="s">
        <v>1622</v>
      </c>
    </row>
    <row r="527" spans="1:25" ht="72">
      <c r="A527" s="9" t="s">
        <v>1615</v>
      </c>
      <c r="B527" s="9" t="s">
        <v>70</v>
      </c>
      <c r="C527" s="9" t="s">
        <v>241</v>
      </c>
      <c r="D527" s="9" t="s">
        <v>27</v>
      </c>
      <c r="E527" s="9" t="s">
        <v>1431</v>
      </c>
      <c r="F527" s="9" t="s">
        <v>1431</v>
      </c>
      <c r="G527" s="9" t="s">
        <v>1141</v>
      </c>
      <c r="H527" s="9" t="s">
        <v>1616</v>
      </c>
      <c r="I527" s="9" t="s">
        <v>1617</v>
      </c>
      <c r="J527" s="9" t="s">
        <v>54</v>
      </c>
      <c r="K527" s="15">
        <v>17284.642984205111</v>
      </c>
      <c r="L527" s="16">
        <v>15.15425037632896</v>
      </c>
      <c r="M527" s="9" t="s">
        <v>1618</v>
      </c>
      <c r="N527" s="9">
        <v>2022</v>
      </c>
      <c r="O527" s="9" t="s">
        <v>1619</v>
      </c>
      <c r="P527" s="9" t="s">
        <v>1619</v>
      </c>
      <c r="Q527" s="9">
        <v>2041</v>
      </c>
      <c r="R527" s="9" t="s">
        <v>32</v>
      </c>
      <c r="S527" s="17">
        <v>9.3881873160606144</v>
      </c>
      <c r="T527" s="9">
        <v>2041</v>
      </c>
      <c r="U527" s="9" t="s">
        <v>27</v>
      </c>
      <c r="V527" s="9" t="s">
        <v>1620</v>
      </c>
      <c r="W527" s="9" t="s">
        <v>1621</v>
      </c>
      <c r="Y527" s="10" t="s">
        <v>1622</v>
      </c>
    </row>
    <row r="528" spans="1:25" ht="72">
      <c r="A528" s="9" t="s">
        <v>1615</v>
      </c>
      <c r="B528" s="9" t="s">
        <v>70</v>
      </c>
      <c r="C528" s="9" t="s">
        <v>298</v>
      </c>
      <c r="D528" s="9" t="s">
        <v>27</v>
      </c>
      <c r="E528" s="9" t="s">
        <v>1055</v>
      </c>
      <c r="F528" s="9" t="s">
        <v>1055</v>
      </c>
      <c r="G528" s="9" t="s">
        <v>1141</v>
      </c>
      <c r="H528" s="9" t="s">
        <v>1616</v>
      </c>
      <c r="I528" s="9" t="s">
        <v>1617</v>
      </c>
      <c r="J528" s="9" t="s">
        <v>54</v>
      </c>
      <c r="K528" s="15">
        <v>86464.751132498233</v>
      </c>
      <c r="L528" s="16">
        <v>53.132325365311516</v>
      </c>
      <c r="M528" s="9" t="s">
        <v>1618</v>
      </c>
      <c r="N528" s="9">
        <v>2022</v>
      </c>
      <c r="O528" s="9" t="s">
        <v>1619</v>
      </c>
      <c r="P528" s="9" t="s">
        <v>1619</v>
      </c>
      <c r="Q528" s="9">
        <v>2041</v>
      </c>
      <c r="R528" s="9" t="s">
        <v>32</v>
      </c>
      <c r="S528" s="17">
        <v>71.894182981333273</v>
      </c>
      <c r="T528" s="9">
        <v>2041</v>
      </c>
      <c r="U528" s="9" t="s">
        <v>27</v>
      </c>
      <c r="V528" s="9" t="s">
        <v>1620</v>
      </c>
      <c r="W528" s="9" t="s">
        <v>1621</v>
      </c>
      <c r="Y528" s="10" t="s">
        <v>1622</v>
      </c>
    </row>
    <row r="529" spans="1:25" ht="72">
      <c r="A529" s="9" t="s">
        <v>1615</v>
      </c>
      <c r="B529" s="9" t="s">
        <v>70</v>
      </c>
      <c r="C529" s="9" t="s">
        <v>590</v>
      </c>
      <c r="D529" s="9" t="s">
        <v>27</v>
      </c>
      <c r="E529" s="9" t="s">
        <v>747</v>
      </c>
      <c r="F529" s="9" t="s">
        <v>747</v>
      </c>
      <c r="G529" s="9" t="s">
        <v>1141</v>
      </c>
      <c r="H529" s="9" t="s">
        <v>1616</v>
      </c>
      <c r="I529" s="9" t="s">
        <v>1617</v>
      </c>
      <c r="J529" s="9" t="s">
        <v>54</v>
      </c>
      <c r="K529" s="15">
        <v>30396.25954303451</v>
      </c>
      <c r="L529" s="16">
        <v>16.490005639278596</v>
      </c>
      <c r="M529" s="9" t="s">
        <v>1618</v>
      </c>
      <c r="N529" s="9">
        <v>2022</v>
      </c>
      <c r="O529" s="9" t="s">
        <v>1619</v>
      </c>
      <c r="P529" s="9" t="s">
        <v>1619</v>
      </c>
      <c r="Q529" s="9">
        <v>2041</v>
      </c>
      <c r="R529" s="9" t="s">
        <v>32</v>
      </c>
      <c r="S529" s="17">
        <v>26.314800146655351</v>
      </c>
      <c r="T529" s="9">
        <v>2041</v>
      </c>
      <c r="U529" s="9" t="s">
        <v>27</v>
      </c>
      <c r="V529" s="9" t="s">
        <v>1620</v>
      </c>
      <c r="W529" s="9" t="s">
        <v>1621</v>
      </c>
      <c r="Y529" s="10" t="s">
        <v>1622</v>
      </c>
    </row>
    <row r="530" spans="1:25" ht="72">
      <c r="A530" s="9" t="s">
        <v>1615</v>
      </c>
      <c r="B530" s="9" t="s">
        <v>70</v>
      </c>
      <c r="C530" s="9" t="s">
        <v>465</v>
      </c>
      <c r="D530" s="9" t="s">
        <v>27</v>
      </c>
      <c r="E530" s="9" t="s">
        <v>1057</v>
      </c>
      <c r="F530" s="9" t="s">
        <v>1057</v>
      </c>
      <c r="G530" s="9" t="s">
        <v>1141</v>
      </c>
      <c r="H530" s="9" t="s">
        <v>1616</v>
      </c>
      <c r="I530" s="9" t="s">
        <v>1617</v>
      </c>
      <c r="J530" s="9" t="s">
        <v>54</v>
      </c>
      <c r="K530" s="15">
        <v>15774.084879956205</v>
      </c>
      <c r="L530" s="16">
        <v>9.7057138822641136</v>
      </c>
      <c r="M530" s="9" t="s">
        <v>1618</v>
      </c>
      <c r="N530" s="9">
        <v>2022</v>
      </c>
      <c r="O530" s="9" t="s">
        <v>1619</v>
      </c>
      <c r="P530" s="9" t="s">
        <v>1619</v>
      </c>
      <c r="Q530" s="9">
        <v>2041</v>
      </c>
      <c r="R530" s="9" t="s">
        <v>32</v>
      </c>
      <c r="S530" s="17">
        <v>9.6713580390710945</v>
      </c>
      <c r="T530" s="9">
        <v>2041</v>
      </c>
      <c r="U530" s="9" t="s">
        <v>27</v>
      </c>
      <c r="V530" s="9" t="s">
        <v>1620</v>
      </c>
      <c r="W530" s="9" t="s">
        <v>1621</v>
      </c>
      <c r="Y530" s="10" t="s">
        <v>1622</v>
      </c>
    </row>
    <row r="531" spans="1:25" ht="72">
      <c r="A531" s="9" t="s">
        <v>1615</v>
      </c>
      <c r="B531" s="9" t="s">
        <v>70</v>
      </c>
      <c r="C531" s="9" t="s">
        <v>294</v>
      </c>
      <c r="D531" s="9" t="s">
        <v>27</v>
      </c>
      <c r="E531" s="9" t="s">
        <v>1432</v>
      </c>
      <c r="F531" s="9" t="s">
        <v>1432</v>
      </c>
      <c r="G531" s="9" t="s">
        <v>1141</v>
      </c>
      <c r="H531" s="9" t="s">
        <v>1616</v>
      </c>
      <c r="I531" s="9" t="s">
        <v>1617</v>
      </c>
      <c r="J531" s="9" t="s">
        <v>54</v>
      </c>
      <c r="K531" s="15">
        <v>6498.4629359952787</v>
      </c>
      <c r="L531" s="16">
        <v>8.618051992269967</v>
      </c>
      <c r="M531" s="9" t="s">
        <v>1618</v>
      </c>
      <c r="N531" s="9">
        <v>2022</v>
      </c>
      <c r="O531" s="9" t="s">
        <v>1619</v>
      </c>
      <c r="P531" s="9" t="s">
        <v>1619</v>
      </c>
      <c r="Q531" s="9">
        <v>2041</v>
      </c>
      <c r="R531" s="9" t="s">
        <v>32</v>
      </c>
      <c r="S531" s="17">
        <v>2.5244870363000875</v>
      </c>
      <c r="T531" s="9">
        <v>2041</v>
      </c>
      <c r="U531" s="9" t="s">
        <v>27</v>
      </c>
      <c r="V531" s="9" t="s">
        <v>1620</v>
      </c>
      <c r="W531" s="9" t="s">
        <v>1621</v>
      </c>
      <c r="Y531" s="10" t="s">
        <v>1622</v>
      </c>
    </row>
    <row r="532" spans="1:25" ht="72">
      <c r="A532" s="9" t="s">
        <v>1615</v>
      </c>
      <c r="B532" s="9" t="s">
        <v>70</v>
      </c>
      <c r="C532" s="9" t="s">
        <v>122</v>
      </c>
      <c r="D532" s="9" t="s">
        <v>27</v>
      </c>
      <c r="E532" s="9" t="s">
        <v>1624</v>
      </c>
      <c r="F532" s="9" t="s">
        <v>1624</v>
      </c>
      <c r="G532" s="9" t="s">
        <v>1141</v>
      </c>
      <c r="H532" s="9" t="s">
        <v>1616</v>
      </c>
      <c r="I532" s="9" t="s">
        <v>1617</v>
      </c>
      <c r="J532" s="9" t="s">
        <v>54</v>
      </c>
      <c r="K532" s="15">
        <v>16510.378288690241</v>
      </c>
      <c r="L532" s="16">
        <v>10.420724680941163</v>
      </c>
      <c r="M532" s="9" t="s">
        <v>1618</v>
      </c>
      <c r="N532" s="9">
        <v>2022</v>
      </c>
      <c r="O532" s="9" t="s">
        <v>1619</v>
      </c>
      <c r="P532" s="9" t="s">
        <v>1619</v>
      </c>
      <c r="Q532" s="9">
        <v>2041</v>
      </c>
      <c r="R532" s="9" t="s">
        <v>32</v>
      </c>
      <c r="S532" s="17">
        <v>13.452647796526261</v>
      </c>
      <c r="T532" s="9">
        <v>2041</v>
      </c>
      <c r="U532" s="9" t="s">
        <v>27</v>
      </c>
      <c r="V532" s="9" t="s">
        <v>1620</v>
      </c>
      <c r="W532" s="9" t="s">
        <v>1621</v>
      </c>
      <c r="Y532" s="10" t="s">
        <v>1622</v>
      </c>
    </row>
    <row r="533" spans="1:25" ht="72">
      <c r="A533" s="9" t="s">
        <v>1615</v>
      </c>
      <c r="B533" s="9" t="s">
        <v>70</v>
      </c>
      <c r="C533" s="9" t="s">
        <v>276</v>
      </c>
      <c r="D533" s="9" t="s">
        <v>27</v>
      </c>
      <c r="E533" s="9" t="s">
        <v>751</v>
      </c>
      <c r="F533" s="9" t="s">
        <v>751</v>
      </c>
      <c r="G533" s="9" t="s">
        <v>1141</v>
      </c>
      <c r="H533" s="9" t="s">
        <v>1616</v>
      </c>
      <c r="I533" s="9" t="s">
        <v>1617</v>
      </c>
      <c r="J533" s="9" t="s">
        <v>54</v>
      </c>
      <c r="K533" s="15">
        <v>8912.2157851720749</v>
      </c>
      <c r="L533" s="16">
        <v>16.458291437044032</v>
      </c>
      <c r="M533" s="9" t="s">
        <v>1618</v>
      </c>
      <c r="N533" s="9">
        <v>2022</v>
      </c>
      <c r="O533" s="9" t="s">
        <v>1619</v>
      </c>
      <c r="P533" s="9" t="s">
        <v>1619</v>
      </c>
      <c r="Q533" s="9">
        <v>2041</v>
      </c>
      <c r="R533" s="9" t="s">
        <v>32</v>
      </c>
      <c r="S533" s="17">
        <v>3.6075188782210486</v>
      </c>
      <c r="T533" s="9">
        <v>2041</v>
      </c>
      <c r="U533" s="9" t="s">
        <v>27</v>
      </c>
      <c r="V533" s="9" t="s">
        <v>1620</v>
      </c>
      <c r="W533" s="9" t="s">
        <v>1621</v>
      </c>
      <c r="Y533" s="10" t="s">
        <v>1622</v>
      </c>
    </row>
    <row r="534" spans="1:25" ht="72">
      <c r="A534" s="9" t="s">
        <v>1615</v>
      </c>
      <c r="B534" s="9" t="s">
        <v>70</v>
      </c>
      <c r="C534" s="9" t="s">
        <v>234</v>
      </c>
      <c r="D534" s="9" t="s">
        <v>27</v>
      </c>
      <c r="E534" s="9" t="s">
        <v>1434</v>
      </c>
      <c r="F534" s="9" t="s">
        <v>1434</v>
      </c>
      <c r="G534" s="9" t="s">
        <v>1141</v>
      </c>
      <c r="H534" s="9" t="s">
        <v>1616</v>
      </c>
      <c r="I534" s="9" t="s">
        <v>1617</v>
      </c>
      <c r="J534" s="9" t="s">
        <v>54</v>
      </c>
      <c r="K534" s="15">
        <v>124211.13764107894</v>
      </c>
      <c r="L534" s="16">
        <v>111.08889660890047</v>
      </c>
      <c r="M534" s="9" t="s">
        <v>1618</v>
      </c>
      <c r="N534" s="9">
        <v>2022</v>
      </c>
      <c r="O534" s="9" t="s">
        <v>1619</v>
      </c>
      <c r="P534" s="9" t="s">
        <v>1619</v>
      </c>
      <c r="Q534" s="9">
        <v>2041</v>
      </c>
      <c r="R534" s="9" t="s">
        <v>32</v>
      </c>
      <c r="S534" s="17">
        <v>46.598654309584902</v>
      </c>
      <c r="T534" s="9">
        <v>2041</v>
      </c>
      <c r="U534" s="9" t="s">
        <v>27</v>
      </c>
      <c r="V534" s="9" t="s">
        <v>1620</v>
      </c>
      <c r="W534" s="9" t="s">
        <v>1621</v>
      </c>
      <c r="Y534" s="10" t="s">
        <v>1622</v>
      </c>
    </row>
    <row r="535" spans="1:25" ht="72">
      <c r="A535" s="9" t="s">
        <v>1615</v>
      </c>
      <c r="B535" s="9" t="s">
        <v>70</v>
      </c>
      <c r="C535" s="9" t="s">
        <v>316</v>
      </c>
      <c r="D535" s="9" t="s">
        <v>27</v>
      </c>
      <c r="E535" s="9" t="s">
        <v>753</v>
      </c>
      <c r="F535" s="9" t="s">
        <v>753</v>
      </c>
      <c r="G535" s="9" t="s">
        <v>1141</v>
      </c>
      <c r="H535" s="9" t="s">
        <v>1616</v>
      </c>
      <c r="I535" s="9" t="s">
        <v>1617</v>
      </c>
      <c r="J535" s="9" t="s">
        <v>54</v>
      </c>
      <c r="K535" s="15">
        <v>7273.5670488020669</v>
      </c>
      <c r="L535" s="16">
        <v>4.9797272379247408</v>
      </c>
      <c r="M535" s="9" t="s">
        <v>1618</v>
      </c>
      <c r="N535" s="9">
        <v>2022</v>
      </c>
      <c r="O535" s="9" t="s">
        <v>1619</v>
      </c>
      <c r="P535" s="9" t="s">
        <v>1619</v>
      </c>
      <c r="Q535" s="9">
        <v>2041</v>
      </c>
      <c r="R535" s="9" t="s">
        <v>32</v>
      </c>
      <c r="S535" s="17">
        <v>4.0340180986166985</v>
      </c>
      <c r="T535" s="9">
        <v>2041</v>
      </c>
      <c r="U535" s="9" t="s">
        <v>27</v>
      </c>
      <c r="V535" s="9" t="s">
        <v>1620</v>
      </c>
      <c r="W535" s="9" t="s">
        <v>1621</v>
      </c>
      <c r="Y535" s="10" t="s">
        <v>1622</v>
      </c>
    </row>
    <row r="536" spans="1:25" ht="72">
      <c r="A536" s="9" t="s">
        <v>1615</v>
      </c>
      <c r="B536" s="9" t="s">
        <v>70</v>
      </c>
      <c r="C536" s="9" t="s">
        <v>273</v>
      </c>
      <c r="D536" s="9" t="s">
        <v>27</v>
      </c>
      <c r="E536" s="9" t="s">
        <v>755</v>
      </c>
      <c r="F536" s="9" t="s">
        <v>755</v>
      </c>
      <c r="G536" s="9" t="s">
        <v>1141</v>
      </c>
      <c r="H536" s="9" t="s">
        <v>1616</v>
      </c>
      <c r="I536" s="9" t="s">
        <v>1617</v>
      </c>
      <c r="J536" s="9" t="s">
        <v>54</v>
      </c>
      <c r="K536" s="15">
        <v>10670.408819575523</v>
      </c>
      <c r="L536" s="16">
        <v>7.1336320007728888</v>
      </c>
      <c r="M536" s="9" t="s">
        <v>1618</v>
      </c>
      <c r="N536" s="9">
        <v>2022</v>
      </c>
      <c r="O536" s="9" t="s">
        <v>1619</v>
      </c>
      <c r="P536" s="9" t="s">
        <v>1619</v>
      </c>
      <c r="Q536" s="9">
        <v>2041</v>
      </c>
      <c r="R536" s="9" t="s">
        <v>32</v>
      </c>
      <c r="S536" s="17">
        <v>7.5463861029060926</v>
      </c>
      <c r="T536" s="9">
        <v>2041</v>
      </c>
      <c r="U536" s="9" t="s">
        <v>27</v>
      </c>
      <c r="V536" s="9" t="s">
        <v>1620</v>
      </c>
      <c r="W536" s="9" t="s">
        <v>1621</v>
      </c>
      <c r="Y536" s="10" t="s">
        <v>1622</v>
      </c>
    </row>
    <row r="537" spans="1:25" ht="72">
      <c r="A537" s="9" t="s">
        <v>1615</v>
      </c>
      <c r="B537" s="9" t="s">
        <v>70</v>
      </c>
      <c r="C537" s="9" t="s">
        <v>346</v>
      </c>
      <c r="D537" s="9" t="s">
        <v>27</v>
      </c>
      <c r="E537" s="9" t="s">
        <v>1435</v>
      </c>
      <c r="F537" s="9" t="s">
        <v>1435</v>
      </c>
      <c r="G537" s="9" t="s">
        <v>1141</v>
      </c>
      <c r="H537" s="9" t="s">
        <v>1616</v>
      </c>
      <c r="I537" s="9" t="s">
        <v>1617</v>
      </c>
      <c r="J537" s="9" t="s">
        <v>54</v>
      </c>
      <c r="K537" s="15">
        <v>14562.844854370946</v>
      </c>
      <c r="L537" s="16">
        <v>14.979451816369293</v>
      </c>
      <c r="M537" s="9" t="s">
        <v>1618</v>
      </c>
      <c r="N537" s="9">
        <v>2022</v>
      </c>
      <c r="O537" s="9" t="s">
        <v>1619</v>
      </c>
      <c r="P537" s="9" t="s">
        <v>1619</v>
      </c>
      <c r="Q537" s="9">
        <v>2041</v>
      </c>
      <c r="R537" s="9" t="s">
        <v>32</v>
      </c>
      <c r="S537" s="17">
        <v>5.3221835864443348</v>
      </c>
      <c r="T537" s="9">
        <v>2041</v>
      </c>
      <c r="U537" s="9" t="s">
        <v>27</v>
      </c>
      <c r="V537" s="9" t="s">
        <v>1620</v>
      </c>
      <c r="W537" s="9" t="s">
        <v>1621</v>
      </c>
      <c r="Y537" s="10" t="s">
        <v>1622</v>
      </c>
    </row>
    <row r="538" spans="1:25" ht="72">
      <c r="A538" s="9" t="s">
        <v>1615</v>
      </c>
      <c r="B538" s="9" t="s">
        <v>70</v>
      </c>
      <c r="C538" s="9" t="s">
        <v>316</v>
      </c>
      <c r="D538" s="9" t="s">
        <v>27</v>
      </c>
      <c r="E538" s="9" t="s">
        <v>757</v>
      </c>
      <c r="F538" s="9" t="s">
        <v>757</v>
      </c>
      <c r="G538" s="9" t="s">
        <v>1141</v>
      </c>
      <c r="H538" s="9" t="s">
        <v>1616</v>
      </c>
      <c r="I538" s="9" t="s">
        <v>1617</v>
      </c>
      <c r="J538" s="9" t="s">
        <v>54</v>
      </c>
      <c r="K538" s="15">
        <v>24281.528580771181</v>
      </c>
      <c r="L538" s="16">
        <v>15.919980319336204</v>
      </c>
      <c r="M538" s="9" t="s">
        <v>1618</v>
      </c>
      <c r="N538" s="9">
        <v>2022</v>
      </c>
      <c r="O538" s="9" t="s">
        <v>1619</v>
      </c>
      <c r="P538" s="9" t="s">
        <v>1619</v>
      </c>
      <c r="Q538" s="9">
        <v>2041</v>
      </c>
      <c r="R538" s="9" t="s">
        <v>32</v>
      </c>
      <c r="S538" s="17">
        <v>12.82318810865339</v>
      </c>
      <c r="T538" s="9">
        <v>2041</v>
      </c>
      <c r="U538" s="9" t="s">
        <v>27</v>
      </c>
      <c r="V538" s="9" t="s">
        <v>1620</v>
      </c>
      <c r="W538" s="9" t="s">
        <v>1621</v>
      </c>
      <c r="Y538" s="10" t="s">
        <v>1622</v>
      </c>
    </row>
    <row r="539" spans="1:25" ht="72">
      <c r="A539" s="9" t="s">
        <v>1615</v>
      </c>
      <c r="B539" s="9" t="s">
        <v>70</v>
      </c>
      <c r="C539" s="9" t="s">
        <v>247</v>
      </c>
      <c r="D539" s="9" t="s">
        <v>27</v>
      </c>
      <c r="E539" s="9" t="s">
        <v>1436</v>
      </c>
      <c r="F539" s="9" t="s">
        <v>1436</v>
      </c>
      <c r="G539" s="9" t="s">
        <v>1141</v>
      </c>
      <c r="H539" s="9" t="s">
        <v>1616</v>
      </c>
      <c r="I539" s="9" t="s">
        <v>1617</v>
      </c>
      <c r="J539" s="9" t="s">
        <v>54</v>
      </c>
      <c r="K539" s="15">
        <v>134642.44387186167</v>
      </c>
      <c r="L539" s="16">
        <v>122.18479106441067</v>
      </c>
      <c r="M539" s="9" t="s">
        <v>1618</v>
      </c>
      <c r="N539" s="9">
        <v>2022</v>
      </c>
      <c r="O539" s="9" t="s">
        <v>1619</v>
      </c>
      <c r="P539" s="9" t="s">
        <v>1619</v>
      </c>
      <c r="Q539" s="9">
        <v>2041</v>
      </c>
      <c r="R539" s="9" t="s">
        <v>32</v>
      </c>
      <c r="S539" s="17">
        <v>61.688893562661114</v>
      </c>
      <c r="T539" s="9">
        <v>2041</v>
      </c>
      <c r="U539" s="9" t="s">
        <v>27</v>
      </c>
      <c r="V539" s="9" t="s">
        <v>1620</v>
      </c>
      <c r="W539" s="9" t="s">
        <v>1621</v>
      </c>
      <c r="Y539" s="10" t="s">
        <v>1622</v>
      </c>
    </row>
    <row r="540" spans="1:25" ht="72">
      <c r="A540" s="9" t="s">
        <v>1615</v>
      </c>
      <c r="B540" s="9" t="s">
        <v>70</v>
      </c>
      <c r="C540" s="9" t="s">
        <v>402</v>
      </c>
      <c r="D540" s="9" t="s">
        <v>27</v>
      </c>
      <c r="E540" s="9" t="s">
        <v>759</v>
      </c>
      <c r="F540" s="9" t="s">
        <v>759</v>
      </c>
      <c r="G540" s="9" t="s">
        <v>1141</v>
      </c>
      <c r="H540" s="9" t="s">
        <v>1616</v>
      </c>
      <c r="I540" s="9" t="s">
        <v>1617</v>
      </c>
      <c r="J540" s="9" t="s">
        <v>54</v>
      </c>
      <c r="K540" s="15">
        <v>103986.9903657636</v>
      </c>
      <c r="L540" s="16">
        <v>90.558699561767298</v>
      </c>
      <c r="M540" s="9" t="s">
        <v>1618</v>
      </c>
      <c r="N540" s="9">
        <v>2022</v>
      </c>
      <c r="O540" s="9" t="s">
        <v>1619</v>
      </c>
      <c r="P540" s="9" t="s">
        <v>1619</v>
      </c>
      <c r="Q540" s="9">
        <v>2041</v>
      </c>
      <c r="R540" s="9" t="s">
        <v>32</v>
      </c>
      <c r="S540" s="17">
        <v>39.540705925550547</v>
      </c>
      <c r="T540" s="9">
        <v>2041</v>
      </c>
      <c r="U540" s="9" t="s">
        <v>27</v>
      </c>
      <c r="V540" s="9" t="s">
        <v>1620</v>
      </c>
      <c r="W540" s="9" t="s">
        <v>1621</v>
      </c>
      <c r="Y540" s="10" t="s">
        <v>1622</v>
      </c>
    </row>
    <row r="541" spans="1:25" ht="72">
      <c r="A541" s="9" t="s">
        <v>1615</v>
      </c>
      <c r="B541" s="9" t="s">
        <v>70</v>
      </c>
      <c r="C541" s="9" t="s">
        <v>346</v>
      </c>
      <c r="D541" s="9" t="s">
        <v>27</v>
      </c>
      <c r="E541" s="9" t="s">
        <v>761</v>
      </c>
      <c r="F541" s="9" t="s">
        <v>761</v>
      </c>
      <c r="G541" s="9" t="s">
        <v>1141</v>
      </c>
      <c r="H541" s="9" t="s">
        <v>1616</v>
      </c>
      <c r="I541" s="9" t="s">
        <v>1617</v>
      </c>
      <c r="J541" s="9" t="s">
        <v>54</v>
      </c>
      <c r="K541" s="15">
        <v>238867.46222568635</v>
      </c>
      <c r="L541" s="16">
        <v>459.17801650072528</v>
      </c>
      <c r="M541" s="9" t="s">
        <v>1618</v>
      </c>
      <c r="N541" s="9">
        <v>2022</v>
      </c>
      <c r="O541" s="9" t="s">
        <v>1619</v>
      </c>
      <c r="P541" s="9" t="s">
        <v>1619</v>
      </c>
      <c r="Q541" s="9">
        <v>2041</v>
      </c>
      <c r="R541" s="9" t="s">
        <v>32</v>
      </c>
      <c r="S541" s="17">
        <v>107.11682223801499</v>
      </c>
      <c r="T541" s="9">
        <v>2041</v>
      </c>
      <c r="U541" s="9" t="s">
        <v>27</v>
      </c>
      <c r="V541" s="9" t="s">
        <v>1620</v>
      </c>
      <c r="W541" s="9" t="s">
        <v>1621</v>
      </c>
      <c r="Y541" s="10" t="s">
        <v>1622</v>
      </c>
    </row>
    <row r="542" spans="1:25" ht="72">
      <c r="A542" s="9" t="s">
        <v>1615</v>
      </c>
      <c r="B542" s="9" t="s">
        <v>70</v>
      </c>
      <c r="C542" s="9" t="s">
        <v>352</v>
      </c>
      <c r="D542" s="9" t="s">
        <v>27</v>
      </c>
      <c r="E542" s="9" t="s">
        <v>1437</v>
      </c>
      <c r="F542" s="9" t="s">
        <v>1437</v>
      </c>
      <c r="G542" s="9" t="s">
        <v>1141</v>
      </c>
      <c r="H542" s="9" t="s">
        <v>1616</v>
      </c>
      <c r="I542" s="9" t="s">
        <v>1617</v>
      </c>
      <c r="J542" s="9" t="s">
        <v>54</v>
      </c>
      <c r="K542" s="15">
        <v>17150.272984420462</v>
      </c>
      <c r="L542" s="16">
        <v>11.750482212873461</v>
      </c>
      <c r="M542" s="9" t="s">
        <v>1618</v>
      </c>
      <c r="N542" s="9">
        <v>2022</v>
      </c>
      <c r="O542" s="9" t="s">
        <v>1619</v>
      </c>
      <c r="P542" s="9" t="s">
        <v>1619</v>
      </c>
      <c r="Q542" s="9">
        <v>2041</v>
      </c>
      <c r="R542" s="9" t="s">
        <v>32</v>
      </c>
      <c r="S542" s="17">
        <v>7.9752967946119409</v>
      </c>
      <c r="T542" s="9">
        <v>2041</v>
      </c>
      <c r="U542" s="9" t="s">
        <v>27</v>
      </c>
      <c r="V542" s="9" t="s">
        <v>1620</v>
      </c>
      <c r="W542" s="9" t="s">
        <v>1621</v>
      </c>
      <c r="Y542" s="10" t="s">
        <v>1622</v>
      </c>
    </row>
    <row r="543" spans="1:25" ht="72">
      <c r="A543" s="9" t="s">
        <v>1615</v>
      </c>
      <c r="B543" s="9" t="s">
        <v>70</v>
      </c>
      <c r="C543" s="9" t="s">
        <v>122</v>
      </c>
      <c r="D543" s="9" t="s">
        <v>27</v>
      </c>
      <c r="E543" s="9" t="s">
        <v>1438</v>
      </c>
      <c r="F543" s="9" t="s">
        <v>1438</v>
      </c>
      <c r="G543" s="9" t="s">
        <v>1141</v>
      </c>
      <c r="H543" s="9" t="s">
        <v>1616</v>
      </c>
      <c r="I543" s="9" t="s">
        <v>1617</v>
      </c>
      <c r="J543" s="9" t="s">
        <v>54</v>
      </c>
      <c r="K543" s="15">
        <v>16071.990725010153</v>
      </c>
      <c r="L543" s="16">
        <v>9.5552128253126405</v>
      </c>
      <c r="M543" s="9" t="s">
        <v>1618</v>
      </c>
      <c r="N543" s="9">
        <v>2022</v>
      </c>
      <c r="O543" s="9" t="s">
        <v>1619</v>
      </c>
      <c r="P543" s="9" t="s">
        <v>1619</v>
      </c>
      <c r="Q543" s="9">
        <v>2041</v>
      </c>
      <c r="R543" s="9" t="s">
        <v>32</v>
      </c>
      <c r="S543" s="17">
        <v>9.7451729762424009</v>
      </c>
      <c r="T543" s="9">
        <v>2041</v>
      </c>
      <c r="U543" s="9" t="s">
        <v>27</v>
      </c>
      <c r="V543" s="9" t="s">
        <v>1620</v>
      </c>
      <c r="W543" s="9" t="s">
        <v>1621</v>
      </c>
      <c r="Y543" s="10" t="s">
        <v>1622</v>
      </c>
    </row>
    <row r="544" spans="1:25" ht="72">
      <c r="A544" s="9" t="s">
        <v>1615</v>
      </c>
      <c r="B544" s="9" t="s">
        <v>70</v>
      </c>
      <c r="C544" s="9" t="s">
        <v>465</v>
      </c>
      <c r="D544" s="9" t="s">
        <v>27</v>
      </c>
      <c r="E544" s="9" t="s">
        <v>1059</v>
      </c>
      <c r="F544" s="9" t="s">
        <v>1059</v>
      </c>
      <c r="G544" s="9" t="s">
        <v>1141</v>
      </c>
      <c r="H544" s="9" t="s">
        <v>1616</v>
      </c>
      <c r="I544" s="9" t="s">
        <v>1617</v>
      </c>
      <c r="J544" s="9" t="s">
        <v>54</v>
      </c>
      <c r="K544" s="15">
        <v>42214.858107535139</v>
      </c>
      <c r="L544" s="16">
        <v>30.440480282326646</v>
      </c>
      <c r="M544" s="9" t="s">
        <v>1618</v>
      </c>
      <c r="N544" s="9">
        <v>2022</v>
      </c>
      <c r="O544" s="9" t="s">
        <v>1619</v>
      </c>
      <c r="P544" s="9" t="s">
        <v>1619</v>
      </c>
      <c r="Q544" s="9">
        <v>2041</v>
      </c>
      <c r="R544" s="9" t="s">
        <v>32</v>
      </c>
      <c r="S544" s="17">
        <v>33.385867877162987</v>
      </c>
      <c r="T544" s="9">
        <v>2041</v>
      </c>
      <c r="U544" s="9" t="s">
        <v>27</v>
      </c>
      <c r="V544" s="9" t="s">
        <v>1620</v>
      </c>
      <c r="W544" s="9" t="s">
        <v>1621</v>
      </c>
      <c r="Y544" s="10" t="s">
        <v>1622</v>
      </c>
    </row>
    <row r="545" spans="1:25" ht="72">
      <c r="A545" s="9" t="s">
        <v>1615</v>
      </c>
      <c r="B545" s="9" t="s">
        <v>70</v>
      </c>
      <c r="C545" s="9" t="s">
        <v>288</v>
      </c>
      <c r="D545" s="9" t="s">
        <v>27</v>
      </c>
      <c r="E545" s="9" t="s">
        <v>1061</v>
      </c>
      <c r="F545" s="9" t="s">
        <v>1061</v>
      </c>
      <c r="G545" s="9" t="s">
        <v>1141</v>
      </c>
      <c r="H545" s="9" t="s">
        <v>1616</v>
      </c>
      <c r="I545" s="9" t="s">
        <v>1617</v>
      </c>
      <c r="J545" s="9" t="s">
        <v>54</v>
      </c>
      <c r="K545" s="15">
        <v>21418.817346158685</v>
      </c>
      <c r="L545" s="16">
        <v>15.091986843869709</v>
      </c>
      <c r="M545" s="9" t="s">
        <v>1618</v>
      </c>
      <c r="N545" s="9">
        <v>2022</v>
      </c>
      <c r="O545" s="9" t="s">
        <v>1619</v>
      </c>
      <c r="P545" s="9" t="s">
        <v>1619</v>
      </c>
      <c r="Q545" s="9">
        <v>2041</v>
      </c>
      <c r="R545" s="9" t="s">
        <v>32</v>
      </c>
      <c r="S545" s="17">
        <v>27.886435231188447</v>
      </c>
      <c r="T545" s="9">
        <v>2041</v>
      </c>
      <c r="U545" s="9" t="s">
        <v>27</v>
      </c>
      <c r="V545" s="9" t="s">
        <v>1620</v>
      </c>
      <c r="W545" s="9" t="s">
        <v>1621</v>
      </c>
      <c r="Y545" s="10" t="s">
        <v>1622</v>
      </c>
    </row>
    <row r="546" spans="1:25" ht="72">
      <c r="A546" s="9" t="s">
        <v>1615</v>
      </c>
      <c r="B546" s="9" t="s">
        <v>70</v>
      </c>
      <c r="C546" s="9" t="s">
        <v>630</v>
      </c>
      <c r="D546" s="9" t="s">
        <v>27</v>
      </c>
      <c r="E546" s="9" t="s">
        <v>1439</v>
      </c>
      <c r="F546" s="9" t="s">
        <v>1439</v>
      </c>
      <c r="G546" s="9" t="s">
        <v>1141</v>
      </c>
      <c r="H546" s="9" t="s">
        <v>1616</v>
      </c>
      <c r="I546" s="9" t="s">
        <v>1617</v>
      </c>
      <c r="J546" s="9" t="s">
        <v>54</v>
      </c>
      <c r="K546" s="15">
        <v>11805.842422400759</v>
      </c>
      <c r="L546" s="16">
        <v>10.030307593416554</v>
      </c>
      <c r="M546" s="9" t="s">
        <v>1618</v>
      </c>
      <c r="N546" s="9">
        <v>2022</v>
      </c>
      <c r="O546" s="9" t="s">
        <v>1619</v>
      </c>
      <c r="P546" s="9" t="s">
        <v>1619</v>
      </c>
      <c r="Q546" s="9">
        <v>2041</v>
      </c>
      <c r="R546" s="9" t="s">
        <v>32</v>
      </c>
      <c r="S546" s="17">
        <v>4.4377849984885644</v>
      </c>
      <c r="T546" s="9">
        <v>2041</v>
      </c>
      <c r="U546" s="9" t="s">
        <v>27</v>
      </c>
      <c r="V546" s="9" t="s">
        <v>1620</v>
      </c>
      <c r="W546" s="9" t="s">
        <v>1621</v>
      </c>
      <c r="Y546" s="10" t="s">
        <v>1622</v>
      </c>
    </row>
    <row r="547" spans="1:25" ht="72">
      <c r="A547" s="9" t="s">
        <v>1615</v>
      </c>
      <c r="B547" s="9" t="s">
        <v>70</v>
      </c>
      <c r="C547" s="9" t="s">
        <v>229</v>
      </c>
      <c r="D547" s="9" t="s">
        <v>27</v>
      </c>
      <c r="E547" s="9" t="s">
        <v>367</v>
      </c>
      <c r="F547" s="9" t="s">
        <v>367</v>
      </c>
      <c r="G547" s="9" t="s">
        <v>1141</v>
      </c>
      <c r="H547" s="9" t="s">
        <v>1616</v>
      </c>
      <c r="I547" s="9" t="s">
        <v>1617</v>
      </c>
      <c r="J547" s="9" t="s">
        <v>54</v>
      </c>
      <c r="K547" s="15">
        <v>22161.392323042361</v>
      </c>
      <c r="L547" s="16">
        <v>50.987388107961856</v>
      </c>
      <c r="M547" s="9" t="s">
        <v>1618</v>
      </c>
      <c r="N547" s="9">
        <v>2022</v>
      </c>
      <c r="O547" s="9" t="s">
        <v>1619</v>
      </c>
      <c r="P547" s="9" t="s">
        <v>1619</v>
      </c>
      <c r="Q547" s="9">
        <v>2041</v>
      </c>
      <c r="R547" s="9" t="s">
        <v>32</v>
      </c>
      <c r="S547" s="17">
        <v>7.6274202601721175</v>
      </c>
      <c r="T547" s="9">
        <v>2041</v>
      </c>
      <c r="U547" s="9" t="s">
        <v>27</v>
      </c>
      <c r="V547" s="9" t="s">
        <v>1620</v>
      </c>
      <c r="W547" s="9" t="s">
        <v>1621</v>
      </c>
      <c r="Y547" s="10" t="s">
        <v>1622</v>
      </c>
    </row>
    <row r="548" spans="1:25" ht="72">
      <c r="A548" s="9" t="s">
        <v>1615</v>
      </c>
      <c r="B548" s="9" t="s">
        <v>70</v>
      </c>
      <c r="C548" s="9" t="s">
        <v>316</v>
      </c>
      <c r="D548" s="9" t="s">
        <v>27</v>
      </c>
      <c r="E548" s="9" t="s">
        <v>1440</v>
      </c>
      <c r="F548" s="9" t="s">
        <v>1440</v>
      </c>
      <c r="G548" s="9" t="s">
        <v>1141</v>
      </c>
      <c r="H548" s="9" t="s">
        <v>1616</v>
      </c>
      <c r="I548" s="9" t="s">
        <v>1617</v>
      </c>
      <c r="J548" s="9" t="s">
        <v>54</v>
      </c>
      <c r="K548" s="15">
        <v>5070.3837091281766</v>
      </c>
      <c r="L548" s="16">
        <v>2.9010558430256719</v>
      </c>
      <c r="M548" s="9" t="s">
        <v>1618</v>
      </c>
      <c r="N548" s="9">
        <v>2022</v>
      </c>
      <c r="O548" s="9" t="s">
        <v>1619</v>
      </c>
      <c r="P548" s="9" t="s">
        <v>1619</v>
      </c>
      <c r="Q548" s="9">
        <v>2041</v>
      </c>
      <c r="R548" s="9" t="s">
        <v>32</v>
      </c>
      <c r="S548" s="17">
        <v>2.0753570125377023</v>
      </c>
      <c r="T548" s="9">
        <v>2041</v>
      </c>
      <c r="U548" s="9" t="s">
        <v>27</v>
      </c>
      <c r="V548" s="9" t="s">
        <v>1620</v>
      </c>
      <c r="W548" s="9" t="s">
        <v>1621</v>
      </c>
      <c r="Y548" s="10" t="s">
        <v>1622</v>
      </c>
    </row>
    <row r="549" spans="1:25" ht="72">
      <c r="A549" s="9" t="s">
        <v>1615</v>
      </c>
      <c r="B549" s="9" t="s">
        <v>70</v>
      </c>
      <c r="C549" s="9" t="s">
        <v>316</v>
      </c>
      <c r="D549" s="9" t="s">
        <v>27</v>
      </c>
      <c r="E549" s="9" t="s">
        <v>370</v>
      </c>
      <c r="F549" s="9" t="s">
        <v>370</v>
      </c>
      <c r="G549" s="9" t="s">
        <v>1141</v>
      </c>
      <c r="H549" s="9" t="s">
        <v>1616</v>
      </c>
      <c r="I549" s="9" t="s">
        <v>1617</v>
      </c>
      <c r="J549" s="9" t="s">
        <v>54</v>
      </c>
      <c r="K549" s="15">
        <v>22630.270569790468</v>
      </c>
      <c r="L549" s="16">
        <v>19.204231291668229</v>
      </c>
      <c r="M549" s="9" t="s">
        <v>1618</v>
      </c>
      <c r="N549" s="9">
        <v>2022</v>
      </c>
      <c r="O549" s="9" t="s">
        <v>1619</v>
      </c>
      <c r="P549" s="9" t="s">
        <v>1619</v>
      </c>
      <c r="Q549" s="9">
        <v>2041</v>
      </c>
      <c r="R549" s="9" t="s">
        <v>32</v>
      </c>
      <c r="S549" s="17">
        <v>10.430221434472122</v>
      </c>
      <c r="T549" s="9">
        <v>2041</v>
      </c>
      <c r="U549" s="9" t="s">
        <v>27</v>
      </c>
      <c r="V549" s="9" t="s">
        <v>1620</v>
      </c>
      <c r="W549" s="9" t="s">
        <v>1621</v>
      </c>
      <c r="Y549" s="10" t="s">
        <v>1622</v>
      </c>
    </row>
    <row r="550" spans="1:25" ht="72">
      <c r="A550" s="9" t="s">
        <v>1615</v>
      </c>
      <c r="B550" s="9" t="s">
        <v>70</v>
      </c>
      <c r="C550" s="9" t="s">
        <v>1441</v>
      </c>
      <c r="D550" s="9" t="s">
        <v>27</v>
      </c>
      <c r="E550" s="9" t="s">
        <v>1442</v>
      </c>
      <c r="F550" s="9" t="s">
        <v>1442</v>
      </c>
      <c r="G550" s="9" t="s">
        <v>1141</v>
      </c>
      <c r="H550" s="9" t="s">
        <v>1616</v>
      </c>
      <c r="I550" s="9" t="s">
        <v>1617</v>
      </c>
      <c r="J550" s="9" t="s">
        <v>54</v>
      </c>
      <c r="K550" s="15">
        <v>17095.929729960837</v>
      </c>
      <c r="L550" s="16">
        <v>13.087468343089679</v>
      </c>
      <c r="M550" s="9" t="s">
        <v>1618</v>
      </c>
      <c r="N550" s="9">
        <v>2022</v>
      </c>
      <c r="O550" s="9" t="s">
        <v>1619</v>
      </c>
      <c r="P550" s="9" t="s">
        <v>1619</v>
      </c>
      <c r="Q550" s="9">
        <v>2041</v>
      </c>
      <c r="R550" s="9" t="s">
        <v>32</v>
      </c>
      <c r="S550" s="17">
        <v>7.7686557828465226</v>
      </c>
      <c r="T550" s="9">
        <v>2041</v>
      </c>
      <c r="U550" s="9" t="s">
        <v>27</v>
      </c>
      <c r="V550" s="9" t="s">
        <v>1620</v>
      </c>
      <c r="W550" s="9" t="s">
        <v>1621</v>
      </c>
      <c r="Y550" s="10" t="s">
        <v>1622</v>
      </c>
    </row>
    <row r="551" spans="1:25" ht="72">
      <c r="A551" s="9" t="s">
        <v>1615</v>
      </c>
      <c r="B551" s="9" t="s">
        <v>70</v>
      </c>
      <c r="C551" s="9" t="s">
        <v>273</v>
      </c>
      <c r="D551" s="9" t="s">
        <v>27</v>
      </c>
      <c r="E551" s="9" t="s">
        <v>1443</v>
      </c>
      <c r="F551" s="9" t="s">
        <v>1443</v>
      </c>
      <c r="G551" s="9" t="s">
        <v>1141</v>
      </c>
      <c r="H551" s="9" t="s">
        <v>1616</v>
      </c>
      <c r="I551" s="9" t="s">
        <v>1617</v>
      </c>
      <c r="J551" s="9" t="s">
        <v>54</v>
      </c>
      <c r="K551" s="15">
        <v>44141.58212129568</v>
      </c>
      <c r="L551" s="16">
        <v>37.39803272982553</v>
      </c>
      <c r="M551" s="9" t="s">
        <v>1618</v>
      </c>
      <c r="N551" s="9">
        <v>2022</v>
      </c>
      <c r="O551" s="9" t="s">
        <v>1619</v>
      </c>
      <c r="P551" s="9" t="s">
        <v>1619</v>
      </c>
      <c r="Q551" s="9">
        <v>2041</v>
      </c>
      <c r="R551" s="9" t="s">
        <v>32</v>
      </c>
      <c r="S551" s="17">
        <v>15.903923692484897</v>
      </c>
      <c r="T551" s="9">
        <v>2041</v>
      </c>
      <c r="U551" s="9" t="s">
        <v>27</v>
      </c>
      <c r="V551" s="9" t="s">
        <v>1620</v>
      </c>
      <c r="W551" s="9" t="s">
        <v>1621</v>
      </c>
      <c r="Y551" s="10" t="s">
        <v>1622</v>
      </c>
    </row>
    <row r="552" spans="1:25" ht="72">
      <c r="A552" s="9" t="s">
        <v>1615</v>
      </c>
      <c r="B552" s="9" t="s">
        <v>70</v>
      </c>
      <c r="C552" s="9" t="s">
        <v>273</v>
      </c>
      <c r="D552" s="9" t="s">
        <v>27</v>
      </c>
      <c r="E552" s="9" t="s">
        <v>377</v>
      </c>
      <c r="F552" s="9" t="s">
        <v>377</v>
      </c>
      <c r="G552" s="9" t="s">
        <v>1141</v>
      </c>
      <c r="H552" s="9" t="s">
        <v>1616</v>
      </c>
      <c r="I552" s="9" t="s">
        <v>1617</v>
      </c>
      <c r="J552" s="9" t="s">
        <v>54</v>
      </c>
      <c r="K552" s="15">
        <v>313653.29942628712</v>
      </c>
      <c r="L552" s="16">
        <v>211.00242855098841</v>
      </c>
      <c r="M552" s="9" t="s">
        <v>1618</v>
      </c>
      <c r="N552" s="9">
        <v>2022</v>
      </c>
      <c r="O552" s="9" t="s">
        <v>1619</v>
      </c>
      <c r="P552" s="9" t="s">
        <v>1619</v>
      </c>
      <c r="Q552" s="9">
        <v>2041</v>
      </c>
      <c r="R552" s="9" t="s">
        <v>32</v>
      </c>
      <c r="S552" s="17">
        <v>143.89851616288513</v>
      </c>
      <c r="T552" s="9">
        <v>2041</v>
      </c>
      <c r="U552" s="9" t="s">
        <v>27</v>
      </c>
      <c r="V552" s="9" t="s">
        <v>1620</v>
      </c>
      <c r="W552" s="9" t="s">
        <v>1621</v>
      </c>
      <c r="Y552" s="10" t="s">
        <v>1622</v>
      </c>
    </row>
    <row r="553" spans="1:25" ht="72">
      <c r="A553" s="9" t="s">
        <v>1615</v>
      </c>
      <c r="B553" s="9" t="s">
        <v>70</v>
      </c>
      <c r="C553" s="9" t="s">
        <v>372</v>
      </c>
      <c r="D553" s="9" t="s">
        <v>27</v>
      </c>
      <c r="E553" s="9" t="s">
        <v>374</v>
      </c>
      <c r="F553" s="9" t="s">
        <v>374</v>
      </c>
      <c r="G553" s="9" t="s">
        <v>1141</v>
      </c>
      <c r="H553" s="9" t="s">
        <v>1616</v>
      </c>
      <c r="I553" s="9" t="s">
        <v>1617</v>
      </c>
      <c r="J553" s="9" t="s">
        <v>54</v>
      </c>
      <c r="K553" s="15">
        <v>277185.46587806224</v>
      </c>
      <c r="L553" s="16">
        <v>229.89624303931453</v>
      </c>
      <c r="M553" s="9" t="s">
        <v>1618</v>
      </c>
      <c r="N553" s="9">
        <v>2022</v>
      </c>
      <c r="O553" s="9" t="s">
        <v>1619</v>
      </c>
      <c r="P553" s="9" t="s">
        <v>1619</v>
      </c>
      <c r="Q553" s="9">
        <v>2041</v>
      </c>
      <c r="R553" s="9" t="s">
        <v>32</v>
      </c>
      <c r="S553" s="17">
        <v>136.00218851596961</v>
      </c>
      <c r="T553" s="9">
        <v>2041</v>
      </c>
      <c r="U553" s="9" t="s">
        <v>27</v>
      </c>
      <c r="V553" s="9" t="s">
        <v>1620</v>
      </c>
      <c r="W553" s="9" t="s">
        <v>1621</v>
      </c>
      <c r="Y553" s="10" t="s">
        <v>1622</v>
      </c>
    </row>
    <row r="554" spans="1:25" ht="72">
      <c r="A554" s="9" t="s">
        <v>1615</v>
      </c>
      <c r="B554" s="9" t="s">
        <v>70</v>
      </c>
      <c r="C554" s="9" t="s">
        <v>355</v>
      </c>
      <c r="D554" s="9" t="s">
        <v>27</v>
      </c>
      <c r="E554" s="9" t="s">
        <v>763</v>
      </c>
      <c r="F554" s="9" t="s">
        <v>763</v>
      </c>
      <c r="G554" s="9" t="s">
        <v>1141</v>
      </c>
      <c r="H554" s="9" t="s">
        <v>1616</v>
      </c>
      <c r="I554" s="9" t="s">
        <v>1617</v>
      </c>
      <c r="J554" s="9" t="s">
        <v>54</v>
      </c>
      <c r="K554" s="15">
        <v>63261.208671301953</v>
      </c>
      <c r="L554" s="16">
        <v>48.548176953099066</v>
      </c>
      <c r="M554" s="9" t="s">
        <v>1618</v>
      </c>
      <c r="N554" s="9">
        <v>2022</v>
      </c>
      <c r="O554" s="9" t="s">
        <v>1619</v>
      </c>
      <c r="P554" s="9" t="s">
        <v>1619</v>
      </c>
      <c r="Q554" s="9">
        <v>2041</v>
      </c>
      <c r="R554" s="9" t="s">
        <v>32</v>
      </c>
      <c r="S554" s="17">
        <v>22.823363830913433</v>
      </c>
      <c r="T554" s="9">
        <v>2041</v>
      </c>
      <c r="U554" s="9" t="s">
        <v>27</v>
      </c>
      <c r="V554" s="9" t="s">
        <v>1620</v>
      </c>
      <c r="W554" s="9" t="s">
        <v>1621</v>
      </c>
      <c r="Y554" s="10" t="s">
        <v>1622</v>
      </c>
    </row>
    <row r="555" spans="1:25" ht="72">
      <c r="A555" s="9" t="s">
        <v>1615</v>
      </c>
      <c r="B555" s="9" t="s">
        <v>70</v>
      </c>
      <c r="C555" s="9" t="s">
        <v>355</v>
      </c>
      <c r="D555" s="9" t="s">
        <v>27</v>
      </c>
      <c r="E555" s="9" t="s">
        <v>379</v>
      </c>
      <c r="F555" s="9" t="s">
        <v>379</v>
      </c>
      <c r="G555" s="9" t="s">
        <v>1141</v>
      </c>
      <c r="H555" s="9" t="s">
        <v>1616</v>
      </c>
      <c r="I555" s="9" t="s">
        <v>1617</v>
      </c>
      <c r="J555" s="9" t="s">
        <v>54</v>
      </c>
      <c r="K555" s="15">
        <v>61347.24096269923</v>
      </c>
      <c r="L555" s="16">
        <v>49.243091822596618</v>
      </c>
      <c r="M555" s="9" t="s">
        <v>1618</v>
      </c>
      <c r="N555" s="9">
        <v>2022</v>
      </c>
      <c r="O555" s="9" t="s">
        <v>1619</v>
      </c>
      <c r="P555" s="9" t="s">
        <v>1619</v>
      </c>
      <c r="Q555" s="9">
        <v>2041</v>
      </c>
      <c r="R555" s="9" t="s">
        <v>32</v>
      </c>
      <c r="S555" s="17">
        <v>22.397656023725869</v>
      </c>
      <c r="T555" s="9">
        <v>2041</v>
      </c>
      <c r="U555" s="9" t="s">
        <v>27</v>
      </c>
      <c r="V555" s="9" t="s">
        <v>1620</v>
      </c>
      <c r="W555" s="9" t="s">
        <v>1621</v>
      </c>
      <c r="Y555" s="10" t="s">
        <v>1622</v>
      </c>
    </row>
    <row r="556" spans="1:25" ht="72">
      <c r="A556" s="9" t="s">
        <v>1615</v>
      </c>
      <c r="B556" s="9" t="s">
        <v>70</v>
      </c>
      <c r="C556" s="9" t="s">
        <v>247</v>
      </c>
      <c r="D556" s="9" t="s">
        <v>27</v>
      </c>
      <c r="E556" s="9" t="s">
        <v>1444</v>
      </c>
      <c r="F556" s="9" t="s">
        <v>1444</v>
      </c>
      <c r="G556" s="9" t="s">
        <v>1141</v>
      </c>
      <c r="H556" s="9" t="s">
        <v>1616</v>
      </c>
      <c r="I556" s="9" t="s">
        <v>1617</v>
      </c>
      <c r="J556" s="9" t="s">
        <v>54</v>
      </c>
      <c r="K556" s="15">
        <v>77065.734278931151</v>
      </c>
      <c r="L556" s="16">
        <v>73.849119487785003</v>
      </c>
      <c r="M556" s="9" t="s">
        <v>1618</v>
      </c>
      <c r="N556" s="9">
        <v>2022</v>
      </c>
      <c r="O556" s="9" t="s">
        <v>1619</v>
      </c>
      <c r="P556" s="9" t="s">
        <v>1619</v>
      </c>
      <c r="Q556" s="9">
        <v>2041</v>
      </c>
      <c r="R556" s="9" t="s">
        <v>32</v>
      </c>
      <c r="S556" s="17">
        <v>36.677758471236416</v>
      </c>
      <c r="T556" s="9">
        <v>2041</v>
      </c>
      <c r="U556" s="9" t="s">
        <v>27</v>
      </c>
      <c r="V556" s="9" t="s">
        <v>1620</v>
      </c>
      <c r="W556" s="9" t="s">
        <v>1621</v>
      </c>
      <c r="Y556" s="10" t="s">
        <v>1622</v>
      </c>
    </row>
    <row r="557" spans="1:25" ht="72">
      <c r="A557" s="9" t="s">
        <v>1615</v>
      </c>
      <c r="B557" s="9" t="s">
        <v>70</v>
      </c>
      <c r="C557" s="9" t="s">
        <v>276</v>
      </c>
      <c r="D557" s="9" t="s">
        <v>27</v>
      </c>
      <c r="E557" s="9" t="s">
        <v>765</v>
      </c>
      <c r="F557" s="9" t="s">
        <v>765</v>
      </c>
      <c r="G557" s="9" t="s">
        <v>1141</v>
      </c>
      <c r="H557" s="9" t="s">
        <v>1616</v>
      </c>
      <c r="I557" s="9" t="s">
        <v>1617</v>
      </c>
      <c r="J557" s="9" t="s">
        <v>54</v>
      </c>
      <c r="K557" s="15">
        <v>46930.270281201796</v>
      </c>
      <c r="L557" s="16">
        <v>45.604941355380042</v>
      </c>
      <c r="M557" s="9" t="s">
        <v>1618</v>
      </c>
      <c r="N557" s="9">
        <v>2022</v>
      </c>
      <c r="O557" s="9" t="s">
        <v>1619</v>
      </c>
      <c r="P557" s="9" t="s">
        <v>1619</v>
      </c>
      <c r="Q557" s="9">
        <v>2041</v>
      </c>
      <c r="R557" s="9" t="s">
        <v>32</v>
      </c>
      <c r="S557" s="17">
        <v>21.664120529669987</v>
      </c>
      <c r="T557" s="9">
        <v>2041</v>
      </c>
      <c r="U557" s="9" t="s">
        <v>27</v>
      </c>
      <c r="V557" s="9" t="s">
        <v>1620</v>
      </c>
      <c r="W557" s="9" t="s">
        <v>1621</v>
      </c>
      <c r="Y557" s="10" t="s">
        <v>1622</v>
      </c>
    </row>
    <row r="558" spans="1:25" ht="72">
      <c r="A558" s="9" t="s">
        <v>1615</v>
      </c>
      <c r="B558" s="9" t="s">
        <v>70</v>
      </c>
      <c r="C558" s="9" t="s">
        <v>273</v>
      </c>
      <c r="D558" s="9" t="s">
        <v>27</v>
      </c>
      <c r="E558" s="9" t="s">
        <v>1445</v>
      </c>
      <c r="F558" s="9" t="s">
        <v>1445</v>
      </c>
      <c r="G558" s="9" t="s">
        <v>1141</v>
      </c>
      <c r="H558" s="9" t="s">
        <v>1616</v>
      </c>
      <c r="I558" s="9" t="s">
        <v>1617</v>
      </c>
      <c r="J558" s="9" t="s">
        <v>54</v>
      </c>
      <c r="K558" s="15">
        <v>26118.903915484145</v>
      </c>
      <c r="L558" s="16">
        <v>20.526883404578044</v>
      </c>
      <c r="M558" s="9" t="s">
        <v>1618</v>
      </c>
      <c r="N558" s="9">
        <v>2022</v>
      </c>
      <c r="O558" s="9" t="s">
        <v>1619</v>
      </c>
      <c r="P558" s="9" t="s">
        <v>1619</v>
      </c>
      <c r="Q558" s="9">
        <v>2041</v>
      </c>
      <c r="R558" s="9" t="s">
        <v>32</v>
      </c>
      <c r="S558" s="17">
        <v>10.616567354717906</v>
      </c>
      <c r="T558" s="9">
        <v>2041</v>
      </c>
      <c r="U558" s="9" t="s">
        <v>27</v>
      </c>
      <c r="V558" s="9" t="s">
        <v>1620</v>
      </c>
      <c r="W558" s="9" t="s">
        <v>1621</v>
      </c>
      <c r="Y558" s="10" t="s">
        <v>1622</v>
      </c>
    </row>
    <row r="559" spans="1:25" ht="72">
      <c r="A559" s="9" t="s">
        <v>1615</v>
      </c>
      <c r="B559" s="9" t="s">
        <v>70</v>
      </c>
      <c r="C559" s="9" t="s">
        <v>252</v>
      </c>
      <c r="D559" s="9" t="s">
        <v>27</v>
      </c>
      <c r="E559" s="9" t="s">
        <v>1446</v>
      </c>
      <c r="F559" s="9" t="s">
        <v>1446</v>
      </c>
      <c r="G559" s="9" t="s">
        <v>1141</v>
      </c>
      <c r="H559" s="9" t="s">
        <v>1616</v>
      </c>
      <c r="I559" s="9" t="s">
        <v>1617</v>
      </c>
      <c r="J559" s="9" t="s">
        <v>54</v>
      </c>
      <c r="K559" s="15">
        <v>3686.0694801713084</v>
      </c>
      <c r="L559" s="16">
        <v>2.704392747876097</v>
      </c>
      <c r="M559" s="9" t="s">
        <v>1618</v>
      </c>
      <c r="N559" s="9">
        <v>2022</v>
      </c>
      <c r="O559" s="9" t="s">
        <v>1619</v>
      </c>
      <c r="P559" s="9" t="s">
        <v>1619</v>
      </c>
      <c r="Q559" s="9">
        <v>2041</v>
      </c>
      <c r="R559" s="9" t="s">
        <v>32</v>
      </c>
      <c r="S559" s="17">
        <v>2.6090660762921694</v>
      </c>
      <c r="T559" s="9">
        <v>2041</v>
      </c>
      <c r="U559" s="9" t="s">
        <v>27</v>
      </c>
      <c r="V559" s="9" t="s">
        <v>1620</v>
      </c>
      <c r="W559" s="9" t="s">
        <v>1621</v>
      </c>
      <c r="Y559" s="10" t="s">
        <v>1622</v>
      </c>
    </row>
    <row r="560" spans="1:25" ht="72">
      <c r="A560" s="9" t="s">
        <v>1615</v>
      </c>
      <c r="B560" s="9" t="s">
        <v>70</v>
      </c>
      <c r="C560" s="9" t="s">
        <v>294</v>
      </c>
      <c r="D560" s="9" t="s">
        <v>27</v>
      </c>
      <c r="E560" s="9" t="s">
        <v>381</v>
      </c>
      <c r="F560" s="9" t="s">
        <v>381</v>
      </c>
      <c r="G560" s="9" t="s">
        <v>1141</v>
      </c>
      <c r="H560" s="9" t="s">
        <v>1616</v>
      </c>
      <c r="I560" s="9" t="s">
        <v>1617</v>
      </c>
      <c r="J560" s="9" t="s">
        <v>54</v>
      </c>
      <c r="K560" s="15">
        <v>9713.6047800222459</v>
      </c>
      <c r="L560" s="16">
        <v>5.4878008522219401</v>
      </c>
      <c r="M560" s="9" t="s">
        <v>1618</v>
      </c>
      <c r="N560" s="9">
        <v>2022</v>
      </c>
      <c r="O560" s="9" t="s">
        <v>1619</v>
      </c>
      <c r="P560" s="9" t="s">
        <v>1619</v>
      </c>
      <c r="Q560" s="9">
        <v>2041</v>
      </c>
      <c r="R560" s="9" t="s">
        <v>32</v>
      </c>
      <c r="S560" s="17">
        <v>5.005813224991547</v>
      </c>
      <c r="T560" s="9">
        <v>2041</v>
      </c>
      <c r="U560" s="9" t="s">
        <v>27</v>
      </c>
      <c r="V560" s="9" t="s">
        <v>1620</v>
      </c>
      <c r="W560" s="9" t="s">
        <v>1621</v>
      </c>
      <c r="Y560" s="10" t="s">
        <v>1622</v>
      </c>
    </row>
    <row r="561" spans="1:25" ht="72">
      <c r="A561" s="9" t="s">
        <v>1615</v>
      </c>
      <c r="B561" s="9" t="s">
        <v>70</v>
      </c>
      <c r="C561" s="9" t="s">
        <v>383</v>
      </c>
      <c r="D561" s="9" t="s">
        <v>27</v>
      </c>
      <c r="E561" s="9" t="s">
        <v>385</v>
      </c>
      <c r="F561" s="9" t="s">
        <v>385</v>
      </c>
      <c r="G561" s="9" t="s">
        <v>1141</v>
      </c>
      <c r="H561" s="9" t="s">
        <v>1616</v>
      </c>
      <c r="I561" s="9" t="s">
        <v>1617</v>
      </c>
      <c r="J561" s="9" t="s">
        <v>54</v>
      </c>
      <c r="K561" s="15">
        <v>339965.11752880656</v>
      </c>
      <c r="L561" s="16">
        <v>380.75251846855053</v>
      </c>
      <c r="M561" s="9" t="s">
        <v>1618</v>
      </c>
      <c r="N561" s="9">
        <v>2022</v>
      </c>
      <c r="O561" s="9" t="s">
        <v>1619</v>
      </c>
      <c r="P561" s="9" t="s">
        <v>1619</v>
      </c>
      <c r="Q561" s="9">
        <v>2041</v>
      </c>
      <c r="R561" s="9" t="s">
        <v>32</v>
      </c>
      <c r="S561" s="17">
        <v>143.17205277499158</v>
      </c>
      <c r="T561" s="9">
        <v>2041</v>
      </c>
      <c r="U561" s="9" t="s">
        <v>27</v>
      </c>
      <c r="V561" s="9" t="s">
        <v>1620</v>
      </c>
      <c r="W561" s="9" t="s">
        <v>1621</v>
      </c>
      <c r="Y561" s="10" t="s">
        <v>1622</v>
      </c>
    </row>
    <row r="562" spans="1:25" ht="72">
      <c r="A562" s="9" t="s">
        <v>1615</v>
      </c>
      <c r="B562" s="9" t="s">
        <v>70</v>
      </c>
      <c r="C562" s="9" t="s">
        <v>288</v>
      </c>
      <c r="D562" s="9" t="s">
        <v>27</v>
      </c>
      <c r="E562" s="9" t="s">
        <v>1447</v>
      </c>
      <c r="F562" s="9" t="s">
        <v>1447</v>
      </c>
      <c r="G562" s="9" t="s">
        <v>1141</v>
      </c>
      <c r="H562" s="9" t="s">
        <v>1616</v>
      </c>
      <c r="I562" s="9" t="s">
        <v>1617</v>
      </c>
      <c r="J562" s="9" t="s">
        <v>54</v>
      </c>
      <c r="K562" s="15">
        <v>20676.390225050727</v>
      </c>
      <c r="L562" s="16">
        <v>14.101846314189775</v>
      </c>
      <c r="M562" s="9" t="s">
        <v>1618</v>
      </c>
      <c r="N562" s="9">
        <v>2022</v>
      </c>
      <c r="O562" s="9" t="s">
        <v>1619</v>
      </c>
      <c r="P562" s="9" t="s">
        <v>1619</v>
      </c>
      <c r="Q562" s="9">
        <v>2041</v>
      </c>
      <c r="R562" s="9" t="s">
        <v>32</v>
      </c>
      <c r="S562" s="17">
        <v>12.747839522408862</v>
      </c>
      <c r="T562" s="9">
        <v>2041</v>
      </c>
      <c r="U562" s="9" t="s">
        <v>27</v>
      </c>
      <c r="V562" s="9" t="s">
        <v>1620</v>
      </c>
      <c r="W562" s="9" t="s">
        <v>1621</v>
      </c>
      <c r="Y562" s="10" t="s">
        <v>1622</v>
      </c>
    </row>
    <row r="563" spans="1:25" ht="72">
      <c r="A563" s="9" t="s">
        <v>1615</v>
      </c>
      <c r="B563" s="9" t="s">
        <v>70</v>
      </c>
      <c r="C563" s="9" t="s">
        <v>284</v>
      </c>
      <c r="D563" s="9" t="s">
        <v>27</v>
      </c>
      <c r="E563" s="9" t="s">
        <v>767</v>
      </c>
      <c r="F563" s="9" t="s">
        <v>767</v>
      </c>
      <c r="G563" s="9" t="s">
        <v>1141</v>
      </c>
      <c r="H563" s="9" t="s">
        <v>1616</v>
      </c>
      <c r="I563" s="9" t="s">
        <v>1617</v>
      </c>
      <c r="J563" s="9" t="s">
        <v>54</v>
      </c>
      <c r="K563" s="15">
        <v>493915.41969849856</v>
      </c>
      <c r="L563" s="16">
        <v>473.76452997014263</v>
      </c>
      <c r="M563" s="9" t="s">
        <v>1618</v>
      </c>
      <c r="N563" s="9">
        <v>2022</v>
      </c>
      <c r="O563" s="9" t="s">
        <v>1619</v>
      </c>
      <c r="P563" s="9" t="s">
        <v>1619</v>
      </c>
      <c r="Q563" s="9">
        <v>2041</v>
      </c>
      <c r="R563" s="9" t="s">
        <v>32</v>
      </c>
      <c r="S563" s="17">
        <v>265.45987282569894</v>
      </c>
      <c r="T563" s="9">
        <v>2041</v>
      </c>
      <c r="U563" s="9" t="s">
        <v>27</v>
      </c>
      <c r="V563" s="9" t="s">
        <v>1620</v>
      </c>
      <c r="W563" s="9" t="s">
        <v>1621</v>
      </c>
      <c r="Y563" s="10" t="s">
        <v>1622</v>
      </c>
    </row>
    <row r="564" spans="1:25" ht="72">
      <c r="A564" s="9" t="s">
        <v>1615</v>
      </c>
      <c r="B564" s="9" t="s">
        <v>70</v>
      </c>
      <c r="C564" s="9" t="s">
        <v>112</v>
      </c>
      <c r="D564" s="9" t="s">
        <v>27</v>
      </c>
      <c r="E564" s="9" t="s">
        <v>769</v>
      </c>
      <c r="F564" s="9" t="s">
        <v>769</v>
      </c>
      <c r="G564" s="9" t="s">
        <v>1141</v>
      </c>
      <c r="H564" s="9" t="s">
        <v>1616</v>
      </c>
      <c r="I564" s="9" t="s">
        <v>1617</v>
      </c>
      <c r="J564" s="9" t="s">
        <v>54</v>
      </c>
      <c r="K564" s="15">
        <v>292365.58572480374</v>
      </c>
      <c r="L564" s="16">
        <v>233.19799116061503</v>
      </c>
      <c r="M564" s="9" t="s">
        <v>1618</v>
      </c>
      <c r="N564" s="9">
        <v>2022</v>
      </c>
      <c r="O564" s="9" t="s">
        <v>1619</v>
      </c>
      <c r="P564" s="9" t="s">
        <v>1619</v>
      </c>
      <c r="Q564" s="9">
        <v>2041</v>
      </c>
      <c r="R564" s="9" t="s">
        <v>32</v>
      </c>
      <c r="S564" s="17">
        <v>128.55588457118938</v>
      </c>
      <c r="T564" s="9">
        <v>2041</v>
      </c>
      <c r="U564" s="9" t="s">
        <v>27</v>
      </c>
      <c r="V564" s="9" t="s">
        <v>1620</v>
      </c>
      <c r="W564" s="9" t="s">
        <v>1621</v>
      </c>
      <c r="Y564" s="10" t="s">
        <v>1622</v>
      </c>
    </row>
    <row r="565" spans="1:25" ht="72">
      <c r="A565" s="9" t="s">
        <v>1615</v>
      </c>
      <c r="B565" s="9" t="s">
        <v>70</v>
      </c>
      <c r="C565" s="9" t="s">
        <v>316</v>
      </c>
      <c r="D565" s="9" t="s">
        <v>27</v>
      </c>
      <c r="E565" s="9" t="s">
        <v>1448</v>
      </c>
      <c r="F565" s="9" t="s">
        <v>1448</v>
      </c>
      <c r="G565" s="9" t="s">
        <v>1141</v>
      </c>
      <c r="H565" s="9" t="s">
        <v>1616</v>
      </c>
      <c r="I565" s="9" t="s">
        <v>1617</v>
      </c>
      <c r="J565" s="9" t="s">
        <v>54</v>
      </c>
      <c r="K565" s="15">
        <v>19335.072230641945</v>
      </c>
      <c r="L565" s="16">
        <v>15.25337112149473</v>
      </c>
      <c r="M565" s="9" t="s">
        <v>1618</v>
      </c>
      <c r="N565" s="9">
        <v>2022</v>
      </c>
      <c r="O565" s="9" t="s">
        <v>1619</v>
      </c>
      <c r="P565" s="9" t="s">
        <v>1619</v>
      </c>
      <c r="Q565" s="9">
        <v>2041</v>
      </c>
      <c r="R565" s="9" t="s">
        <v>32</v>
      </c>
      <c r="S565" s="17">
        <v>7.811871241589385</v>
      </c>
      <c r="T565" s="9">
        <v>2041</v>
      </c>
      <c r="U565" s="9" t="s">
        <v>27</v>
      </c>
      <c r="V565" s="9" t="s">
        <v>1620</v>
      </c>
      <c r="W565" s="9" t="s">
        <v>1621</v>
      </c>
      <c r="Y565" s="10" t="s">
        <v>1622</v>
      </c>
    </row>
    <row r="566" spans="1:25" ht="72">
      <c r="A566" s="9" t="s">
        <v>1615</v>
      </c>
      <c r="B566" s="9" t="s">
        <v>70</v>
      </c>
      <c r="C566" s="9" t="s">
        <v>346</v>
      </c>
      <c r="D566" s="9" t="s">
        <v>27</v>
      </c>
      <c r="E566" s="9" t="s">
        <v>1449</v>
      </c>
      <c r="F566" s="9" t="s">
        <v>1449</v>
      </c>
      <c r="G566" s="9" t="s">
        <v>1141</v>
      </c>
      <c r="H566" s="9" t="s">
        <v>1616</v>
      </c>
      <c r="I566" s="9" t="s">
        <v>1617</v>
      </c>
      <c r="J566" s="9" t="s">
        <v>54</v>
      </c>
      <c r="K566" s="15">
        <v>27515.230755166966</v>
      </c>
      <c r="L566" s="16">
        <v>17.492134647336876</v>
      </c>
      <c r="M566" s="9" t="s">
        <v>1618</v>
      </c>
      <c r="N566" s="9">
        <v>2022</v>
      </c>
      <c r="O566" s="9" t="s">
        <v>1619</v>
      </c>
      <c r="P566" s="9" t="s">
        <v>1619</v>
      </c>
      <c r="Q566" s="9">
        <v>2041</v>
      </c>
      <c r="R566" s="9" t="s">
        <v>32</v>
      </c>
      <c r="S566" s="17">
        <v>11.417731053684301</v>
      </c>
      <c r="T566" s="9">
        <v>2041</v>
      </c>
      <c r="U566" s="9" t="s">
        <v>27</v>
      </c>
      <c r="V566" s="9" t="s">
        <v>1620</v>
      </c>
      <c r="W566" s="9" t="s">
        <v>1621</v>
      </c>
      <c r="Y566" s="10" t="s">
        <v>1622</v>
      </c>
    </row>
    <row r="567" spans="1:25" ht="72">
      <c r="A567" s="9" t="s">
        <v>1615</v>
      </c>
      <c r="B567" s="9" t="s">
        <v>70</v>
      </c>
      <c r="C567" s="9" t="s">
        <v>136</v>
      </c>
      <c r="D567" s="9" t="s">
        <v>27</v>
      </c>
      <c r="E567" s="9" t="s">
        <v>771</v>
      </c>
      <c r="F567" s="9" t="s">
        <v>771</v>
      </c>
      <c r="G567" s="9" t="s">
        <v>1141</v>
      </c>
      <c r="H567" s="9" t="s">
        <v>1616</v>
      </c>
      <c r="I567" s="9" t="s">
        <v>1617</v>
      </c>
      <c r="J567" s="9" t="s">
        <v>54</v>
      </c>
      <c r="K567" s="15">
        <v>11011.087125229682</v>
      </c>
      <c r="L567" s="16">
        <v>6.7689785826959374</v>
      </c>
      <c r="M567" s="9" t="s">
        <v>1618</v>
      </c>
      <c r="N567" s="9">
        <v>2022</v>
      </c>
      <c r="O567" s="9" t="s">
        <v>1619</v>
      </c>
      <c r="P567" s="9" t="s">
        <v>1619</v>
      </c>
      <c r="Q567" s="9">
        <v>2041</v>
      </c>
      <c r="R567" s="9" t="s">
        <v>32</v>
      </c>
      <c r="S567" s="17">
        <v>5.2532561923657211</v>
      </c>
      <c r="T567" s="9">
        <v>2041</v>
      </c>
      <c r="U567" s="9" t="s">
        <v>27</v>
      </c>
      <c r="V567" s="9" t="s">
        <v>1620</v>
      </c>
      <c r="W567" s="9" t="s">
        <v>1621</v>
      </c>
      <c r="Y567" s="10" t="s">
        <v>1622</v>
      </c>
    </row>
    <row r="568" spans="1:25" ht="72">
      <c r="A568" s="9" t="s">
        <v>1615</v>
      </c>
      <c r="B568" s="9" t="s">
        <v>70</v>
      </c>
      <c r="C568" s="9" t="s">
        <v>590</v>
      </c>
      <c r="D568" s="9" t="s">
        <v>27</v>
      </c>
      <c r="E568" s="9" t="s">
        <v>1450</v>
      </c>
      <c r="F568" s="9" t="s">
        <v>1450</v>
      </c>
      <c r="G568" s="9" t="s">
        <v>1141</v>
      </c>
      <c r="H568" s="9" t="s">
        <v>1616</v>
      </c>
      <c r="I568" s="9" t="s">
        <v>1617</v>
      </c>
      <c r="J568" s="9" t="s">
        <v>54</v>
      </c>
      <c r="K568" s="15">
        <v>22212.253979628811</v>
      </c>
      <c r="L568" s="16">
        <v>13.465134838611165</v>
      </c>
      <c r="M568" s="9" t="s">
        <v>1618</v>
      </c>
      <c r="N568" s="9">
        <v>2022</v>
      </c>
      <c r="O568" s="9" t="s">
        <v>1619</v>
      </c>
      <c r="P568" s="9" t="s">
        <v>1619</v>
      </c>
      <c r="Q568" s="9">
        <v>2041</v>
      </c>
      <c r="R568" s="9" t="s">
        <v>32</v>
      </c>
      <c r="S568" s="17">
        <v>11.272965443162121</v>
      </c>
      <c r="T568" s="9">
        <v>2041</v>
      </c>
      <c r="U568" s="9" t="s">
        <v>27</v>
      </c>
      <c r="V568" s="9" t="s">
        <v>1620</v>
      </c>
      <c r="W568" s="9" t="s">
        <v>1621</v>
      </c>
      <c r="Y568" s="10" t="s">
        <v>1622</v>
      </c>
    </row>
    <row r="569" spans="1:25" ht="72">
      <c r="A569" s="9" t="s">
        <v>1615</v>
      </c>
      <c r="B569" s="9" t="s">
        <v>70</v>
      </c>
      <c r="C569" s="9" t="s">
        <v>136</v>
      </c>
      <c r="D569" s="9" t="s">
        <v>27</v>
      </c>
      <c r="E569" s="9" t="s">
        <v>1451</v>
      </c>
      <c r="F569" s="9" t="s">
        <v>1451</v>
      </c>
      <c r="G569" s="9" t="s">
        <v>1141</v>
      </c>
      <c r="H569" s="9" t="s">
        <v>1616</v>
      </c>
      <c r="I569" s="9" t="s">
        <v>1617</v>
      </c>
      <c r="J569" s="9" t="s">
        <v>54</v>
      </c>
      <c r="K569" s="15">
        <v>42011.01600308824</v>
      </c>
      <c r="L569" s="16">
        <v>31.414857338249803</v>
      </c>
      <c r="M569" s="9" t="s">
        <v>1618</v>
      </c>
      <c r="N569" s="9">
        <v>2022</v>
      </c>
      <c r="O569" s="9" t="s">
        <v>1619</v>
      </c>
      <c r="P569" s="9" t="s">
        <v>1619</v>
      </c>
      <c r="Q569" s="9">
        <v>2041</v>
      </c>
      <c r="R569" s="9" t="s">
        <v>32</v>
      </c>
      <c r="S569" s="17">
        <v>25.16837631996858</v>
      </c>
      <c r="T569" s="9">
        <v>2041</v>
      </c>
      <c r="U569" s="9" t="s">
        <v>27</v>
      </c>
      <c r="V569" s="9" t="s">
        <v>1620</v>
      </c>
      <c r="W569" s="9" t="s">
        <v>1621</v>
      </c>
      <c r="Y569" s="10" t="s">
        <v>1622</v>
      </c>
    </row>
    <row r="570" spans="1:25" ht="72">
      <c r="A570" s="9" t="s">
        <v>1615</v>
      </c>
      <c r="B570" s="9" t="s">
        <v>70</v>
      </c>
      <c r="C570" s="9" t="s">
        <v>465</v>
      </c>
      <c r="D570" s="9" t="s">
        <v>27</v>
      </c>
      <c r="E570" s="9" t="s">
        <v>1452</v>
      </c>
      <c r="F570" s="9" t="s">
        <v>1452</v>
      </c>
      <c r="G570" s="9" t="s">
        <v>1141</v>
      </c>
      <c r="H570" s="9" t="s">
        <v>1616</v>
      </c>
      <c r="I570" s="9" t="s">
        <v>1617</v>
      </c>
      <c r="J570" s="9" t="s">
        <v>54</v>
      </c>
      <c r="K570" s="15">
        <v>58098.662248154564</v>
      </c>
      <c r="L570" s="16">
        <v>40.217547557270656</v>
      </c>
      <c r="M570" s="9" t="s">
        <v>1618</v>
      </c>
      <c r="N570" s="9">
        <v>2022</v>
      </c>
      <c r="O570" s="9" t="s">
        <v>1619</v>
      </c>
      <c r="P570" s="9" t="s">
        <v>1619</v>
      </c>
      <c r="Q570" s="9">
        <v>2041</v>
      </c>
      <c r="R570" s="9" t="s">
        <v>32</v>
      </c>
      <c r="S570" s="17">
        <v>27.417056851249086</v>
      </c>
      <c r="T570" s="9">
        <v>2041</v>
      </c>
      <c r="U570" s="9" t="s">
        <v>27</v>
      </c>
      <c r="V570" s="9" t="s">
        <v>1620</v>
      </c>
      <c r="W570" s="9" t="s">
        <v>1621</v>
      </c>
      <c r="Y570" s="10" t="s">
        <v>1622</v>
      </c>
    </row>
    <row r="571" spans="1:25" ht="72">
      <c r="A571" s="9" t="s">
        <v>1615</v>
      </c>
      <c r="B571" s="9" t="s">
        <v>70</v>
      </c>
      <c r="C571" s="9" t="s">
        <v>346</v>
      </c>
      <c r="D571" s="9" t="s">
        <v>27</v>
      </c>
      <c r="E571" s="9" t="s">
        <v>773</v>
      </c>
      <c r="F571" s="9" t="s">
        <v>773</v>
      </c>
      <c r="G571" s="9" t="s">
        <v>1141</v>
      </c>
      <c r="H571" s="9" t="s">
        <v>1616</v>
      </c>
      <c r="I571" s="9" t="s">
        <v>1617</v>
      </c>
      <c r="J571" s="9" t="s">
        <v>54</v>
      </c>
      <c r="K571" s="15">
        <v>18779.608710326735</v>
      </c>
      <c r="L571" s="16">
        <v>18.043632649806554</v>
      </c>
      <c r="M571" s="9" t="s">
        <v>1618</v>
      </c>
      <c r="N571" s="9">
        <v>2022</v>
      </c>
      <c r="O571" s="9" t="s">
        <v>1619</v>
      </c>
      <c r="P571" s="9" t="s">
        <v>1619</v>
      </c>
      <c r="Q571" s="9">
        <v>2041</v>
      </c>
      <c r="R571" s="9" t="s">
        <v>32</v>
      </c>
      <c r="S571" s="17">
        <v>8.0898822828175163</v>
      </c>
      <c r="T571" s="9">
        <v>2041</v>
      </c>
      <c r="U571" s="9" t="s">
        <v>27</v>
      </c>
      <c r="V571" s="9" t="s">
        <v>1620</v>
      </c>
      <c r="W571" s="9" t="s">
        <v>1621</v>
      </c>
      <c r="Y571" s="10" t="s">
        <v>1622</v>
      </c>
    </row>
    <row r="572" spans="1:25" ht="72">
      <c r="A572" s="9" t="s">
        <v>1615</v>
      </c>
      <c r="B572" s="9" t="s">
        <v>70</v>
      </c>
      <c r="C572" s="9" t="s">
        <v>346</v>
      </c>
      <c r="D572" s="9" t="s">
        <v>27</v>
      </c>
      <c r="E572" s="9" t="s">
        <v>775</v>
      </c>
      <c r="F572" s="9" t="s">
        <v>775</v>
      </c>
      <c r="G572" s="9" t="s">
        <v>1141</v>
      </c>
      <c r="H572" s="9" t="s">
        <v>1616</v>
      </c>
      <c r="I572" s="9" t="s">
        <v>1617</v>
      </c>
      <c r="J572" s="9" t="s">
        <v>54</v>
      </c>
      <c r="K572" s="15">
        <v>10623.79528628297</v>
      </c>
      <c r="L572" s="16">
        <v>7.7160186939261353</v>
      </c>
      <c r="M572" s="9" t="s">
        <v>1618</v>
      </c>
      <c r="N572" s="9">
        <v>2022</v>
      </c>
      <c r="O572" s="9" t="s">
        <v>1619</v>
      </c>
      <c r="P572" s="9" t="s">
        <v>1619</v>
      </c>
      <c r="Q572" s="9">
        <v>2041</v>
      </c>
      <c r="R572" s="9" t="s">
        <v>32</v>
      </c>
      <c r="S572" s="17">
        <v>4.328210959577147</v>
      </c>
      <c r="T572" s="9">
        <v>2041</v>
      </c>
      <c r="U572" s="9" t="s">
        <v>27</v>
      </c>
      <c r="V572" s="9" t="s">
        <v>1620</v>
      </c>
      <c r="W572" s="9" t="s">
        <v>1621</v>
      </c>
      <c r="Y572" s="10" t="s">
        <v>1622</v>
      </c>
    </row>
    <row r="573" spans="1:25" ht="72">
      <c r="A573" s="9" t="s">
        <v>1615</v>
      </c>
      <c r="B573" s="9" t="s">
        <v>70</v>
      </c>
      <c r="C573" s="9" t="s">
        <v>273</v>
      </c>
      <c r="D573" s="9" t="s">
        <v>27</v>
      </c>
      <c r="E573" s="9" t="s">
        <v>1453</v>
      </c>
      <c r="F573" s="9" t="s">
        <v>1453</v>
      </c>
      <c r="G573" s="9" t="s">
        <v>1141</v>
      </c>
      <c r="H573" s="9" t="s">
        <v>1616</v>
      </c>
      <c r="I573" s="9" t="s">
        <v>1617</v>
      </c>
      <c r="J573" s="9" t="s">
        <v>54</v>
      </c>
      <c r="K573" s="15">
        <v>11354.361230792563</v>
      </c>
      <c r="L573" s="16">
        <v>9.1801095506014754</v>
      </c>
      <c r="M573" s="9" t="s">
        <v>1618</v>
      </c>
      <c r="N573" s="9">
        <v>2022</v>
      </c>
      <c r="O573" s="9" t="s">
        <v>1619</v>
      </c>
      <c r="P573" s="9" t="s">
        <v>1619</v>
      </c>
      <c r="Q573" s="9">
        <v>2041</v>
      </c>
      <c r="R573" s="9" t="s">
        <v>32</v>
      </c>
      <c r="S573" s="17">
        <v>4.8239435331358607</v>
      </c>
      <c r="T573" s="9">
        <v>2041</v>
      </c>
      <c r="U573" s="9" t="s">
        <v>27</v>
      </c>
      <c r="V573" s="9" t="s">
        <v>1620</v>
      </c>
      <c r="W573" s="9" t="s">
        <v>1621</v>
      </c>
      <c r="Y573" s="10" t="s">
        <v>1622</v>
      </c>
    </row>
    <row r="574" spans="1:25" ht="72">
      <c r="A574" s="9" t="s">
        <v>1615</v>
      </c>
      <c r="B574" s="9" t="s">
        <v>70</v>
      </c>
      <c r="C574" s="9" t="s">
        <v>316</v>
      </c>
      <c r="D574" s="9" t="s">
        <v>27</v>
      </c>
      <c r="E574" s="9" t="s">
        <v>1454</v>
      </c>
      <c r="F574" s="9" t="s">
        <v>1454</v>
      </c>
      <c r="G574" s="9" t="s">
        <v>1141</v>
      </c>
      <c r="H574" s="9" t="s">
        <v>1616</v>
      </c>
      <c r="I574" s="9" t="s">
        <v>1617</v>
      </c>
      <c r="J574" s="9" t="s">
        <v>54</v>
      </c>
      <c r="K574" s="15">
        <v>11759.625408484259</v>
      </c>
      <c r="L574" s="16">
        <v>17.328766693127744</v>
      </c>
      <c r="M574" s="9" t="s">
        <v>1618</v>
      </c>
      <c r="N574" s="9">
        <v>2022</v>
      </c>
      <c r="O574" s="9" t="s">
        <v>1619</v>
      </c>
      <c r="P574" s="9" t="s">
        <v>1619</v>
      </c>
      <c r="Q574" s="9">
        <v>2041</v>
      </c>
      <c r="R574" s="9" t="s">
        <v>32</v>
      </c>
      <c r="S574" s="17">
        <v>10.136227793872896</v>
      </c>
      <c r="T574" s="9">
        <v>2041</v>
      </c>
      <c r="U574" s="9" t="s">
        <v>27</v>
      </c>
      <c r="V574" s="9" t="s">
        <v>1620</v>
      </c>
      <c r="W574" s="9" t="s">
        <v>1621</v>
      </c>
      <c r="Y574" s="10" t="s">
        <v>1622</v>
      </c>
    </row>
    <row r="575" spans="1:25" ht="72">
      <c r="A575" s="9" t="s">
        <v>1615</v>
      </c>
      <c r="B575" s="9" t="s">
        <v>70</v>
      </c>
      <c r="C575" s="9" t="s">
        <v>355</v>
      </c>
      <c r="D575" s="9" t="s">
        <v>27</v>
      </c>
      <c r="E575" s="9" t="s">
        <v>777</v>
      </c>
      <c r="F575" s="9" t="s">
        <v>777</v>
      </c>
      <c r="G575" s="9" t="s">
        <v>1141</v>
      </c>
      <c r="H575" s="9" t="s">
        <v>1616</v>
      </c>
      <c r="I575" s="9" t="s">
        <v>1617</v>
      </c>
      <c r="J575" s="9" t="s">
        <v>54</v>
      </c>
      <c r="K575" s="15">
        <v>30164.019579626412</v>
      </c>
      <c r="L575" s="16">
        <v>22.94967218333986</v>
      </c>
      <c r="M575" s="9" t="s">
        <v>1618</v>
      </c>
      <c r="N575" s="9">
        <v>2022</v>
      </c>
      <c r="O575" s="9" t="s">
        <v>1619</v>
      </c>
      <c r="P575" s="9" t="s">
        <v>1619</v>
      </c>
      <c r="Q575" s="9">
        <v>2041</v>
      </c>
      <c r="R575" s="9" t="s">
        <v>32</v>
      </c>
      <c r="S575" s="17">
        <v>19.161739655174998</v>
      </c>
      <c r="T575" s="9">
        <v>2041</v>
      </c>
      <c r="U575" s="9" t="s">
        <v>27</v>
      </c>
      <c r="V575" s="9" t="s">
        <v>1620</v>
      </c>
      <c r="W575" s="9" t="s">
        <v>1621</v>
      </c>
      <c r="Y575" s="10" t="s">
        <v>1622</v>
      </c>
    </row>
    <row r="576" spans="1:25" ht="72">
      <c r="A576" s="9" t="s">
        <v>1615</v>
      </c>
      <c r="B576" s="9" t="s">
        <v>70</v>
      </c>
      <c r="C576" s="9" t="s">
        <v>266</v>
      </c>
      <c r="D576" s="9" t="s">
        <v>27</v>
      </c>
      <c r="E576" s="9" t="s">
        <v>1455</v>
      </c>
      <c r="F576" s="9" t="s">
        <v>1455</v>
      </c>
      <c r="G576" s="9" t="s">
        <v>1141</v>
      </c>
      <c r="H576" s="9" t="s">
        <v>1616</v>
      </c>
      <c r="I576" s="9" t="s">
        <v>1617</v>
      </c>
      <c r="J576" s="9" t="s">
        <v>54</v>
      </c>
      <c r="K576" s="15">
        <v>27662.725766345382</v>
      </c>
      <c r="L576" s="16">
        <v>17.581161293867915</v>
      </c>
      <c r="M576" s="9" t="s">
        <v>1618</v>
      </c>
      <c r="N576" s="9">
        <v>2022</v>
      </c>
      <c r="O576" s="9" t="s">
        <v>1619</v>
      </c>
      <c r="P576" s="9" t="s">
        <v>1619</v>
      </c>
      <c r="Q576" s="9">
        <v>2041</v>
      </c>
      <c r="R576" s="9" t="s">
        <v>32</v>
      </c>
      <c r="S576" s="17">
        <v>20.513429623054989</v>
      </c>
      <c r="T576" s="9">
        <v>2041</v>
      </c>
      <c r="U576" s="9" t="s">
        <v>27</v>
      </c>
      <c r="V576" s="9" t="s">
        <v>1620</v>
      </c>
      <c r="W576" s="9" t="s">
        <v>1621</v>
      </c>
      <c r="Y576" s="10" t="s">
        <v>1622</v>
      </c>
    </row>
    <row r="577" spans="1:25" ht="72">
      <c r="A577" s="9" t="s">
        <v>1615</v>
      </c>
      <c r="B577" s="9" t="s">
        <v>70</v>
      </c>
      <c r="C577" s="9" t="s">
        <v>112</v>
      </c>
      <c r="D577" s="9" t="s">
        <v>27</v>
      </c>
      <c r="E577" s="9" t="s">
        <v>1456</v>
      </c>
      <c r="F577" s="9" t="s">
        <v>1456</v>
      </c>
      <c r="G577" s="9" t="s">
        <v>1141</v>
      </c>
      <c r="H577" s="9" t="s">
        <v>1616</v>
      </c>
      <c r="I577" s="9" t="s">
        <v>1617</v>
      </c>
      <c r="J577" s="9" t="s">
        <v>54</v>
      </c>
      <c r="K577" s="15">
        <v>10693.612509404596</v>
      </c>
      <c r="L577" s="16">
        <v>11.07104570777221</v>
      </c>
      <c r="M577" s="9" t="s">
        <v>1618</v>
      </c>
      <c r="N577" s="9">
        <v>2022</v>
      </c>
      <c r="O577" s="9" t="s">
        <v>1619</v>
      </c>
      <c r="P577" s="9" t="s">
        <v>1619</v>
      </c>
      <c r="Q577" s="9">
        <v>2041</v>
      </c>
      <c r="R577" s="9" t="s">
        <v>32</v>
      </c>
      <c r="S577" s="17">
        <v>4.8478617748125981</v>
      </c>
      <c r="T577" s="9">
        <v>2041</v>
      </c>
      <c r="U577" s="9" t="s">
        <v>27</v>
      </c>
      <c r="V577" s="9" t="s">
        <v>1620</v>
      </c>
      <c r="W577" s="9" t="s">
        <v>1621</v>
      </c>
      <c r="Y577" s="10" t="s">
        <v>1622</v>
      </c>
    </row>
    <row r="578" spans="1:25" ht="72">
      <c r="A578" s="9" t="s">
        <v>1615</v>
      </c>
      <c r="B578" s="9" t="s">
        <v>70</v>
      </c>
      <c r="C578" s="9" t="s">
        <v>241</v>
      </c>
      <c r="D578" s="9" t="s">
        <v>27</v>
      </c>
      <c r="E578" s="9" t="s">
        <v>1457</v>
      </c>
      <c r="F578" s="9" t="s">
        <v>1457</v>
      </c>
      <c r="G578" s="9" t="s">
        <v>1141</v>
      </c>
      <c r="H578" s="9" t="s">
        <v>1616</v>
      </c>
      <c r="I578" s="9" t="s">
        <v>1617</v>
      </c>
      <c r="J578" s="9" t="s">
        <v>54</v>
      </c>
      <c r="K578" s="15">
        <v>194926.83384331706</v>
      </c>
      <c r="L578" s="16">
        <v>214.15363962170323</v>
      </c>
      <c r="M578" s="9" t="s">
        <v>1618</v>
      </c>
      <c r="N578" s="9">
        <v>2022</v>
      </c>
      <c r="O578" s="9" t="s">
        <v>1619</v>
      </c>
      <c r="P578" s="9" t="s">
        <v>1619</v>
      </c>
      <c r="Q578" s="9">
        <v>2041</v>
      </c>
      <c r="R578" s="9" t="s">
        <v>32</v>
      </c>
      <c r="S578" s="17">
        <v>83.310371272870626</v>
      </c>
      <c r="T578" s="9">
        <v>2041</v>
      </c>
      <c r="U578" s="9" t="s">
        <v>27</v>
      </c>
      <c r="V578" s="9" t="s">
        <v>1620</v>
      </c>
      <c r="W578" s="9" t="s">
        <v>1621</v>
      </c>
      <c r="Y578" s="10" t="s">
        <v>1622</v>
      </c>
    </row>
    <row r="579" spans="1:25" ht="72">
      <c r="A579" s="9" t="s">
        <v>1615</v>
      </c>
      <c r="B579" s="9" t="s">
        <v>70</v>
      </c>
      <c r="C579" s="9" t="s">
        <v>294</v>
      </c>
      <c r="D579" s="9" t="s">
        <v>27</v>
      </c>
      <c r="E579" s="9" t="s">
        <v>1458</v>
      </c>
      <c r="F579" s="9" t="s">
        <v>1458</v>
      </c>
      <c r="G579" s="9" t="s">
        <v>1141</v>
      </c>
      <c r="H579" s="9" t="s">
        <v>1616</v>
      </c>
      <c r="I579" s="9" t="s">
        <v>1617</v>
      </c>
      <c r="J579" s="9" t="s">
        <v>54</v>
      </c>
      <c r="K579" s="15">
        <v>6910.2270234026155</v>
      </c>
      <c r="L579" s="16">
        <v>6.3201478358875613</v>
      </c>
      <c r="M579" s="9" t="s">
        <v>1618</v>
      </c>
      <c r="N579" s="9">
        <v>2022</v>
      </c>
      <c r="O579" s="9" t="s">
        <v>1619</v>
      </c>
      <c r="P579" s="9" t="s">
        <v>1619</v>
      </c>
      <c r="Q579" s="9">
        <v>2041</v>
      </c>
      <c r="R579" s="9" t="s">
        <v>32</v>
      </c>
      <c r="S579" s="17">
        <v>3.4934208365078065</v>
      </c>
      <c r="T579" s="9">
        <v>2041</v>
      </c>
      <c r="U579" s="9" t="s">
        <v>27</v>
      </c>
      <c r="V579" s="9" t="s">
        <v>1620</v>
      </c>
      <c r="W579" s="9" t="s">
        <v>1621</v>
      </c>
      <c r="Y579" s="10" t="s">
        <v>1622</v>
      </c>
    </row>
    <row r="580" spans="1:25" ht="72">
      <c r="A580" s="9" t="s">
        <v>1615</v>
      </c>
      <c r="B580" s="9" t="s">
        <v>70</v>
      </c>
      <c r="C580" s="9" t="s">
        <v>294</v>
      </c>
      <c r="D580" s="9" t="s">
        <v>27</v>
      </c>
      <c r="E580" s="9" t="s">
        <v>779</v>
      </c>
      <c r="F580" s="9" t="s">
        <v>779</v>
      </c>
      <c r="G580" s="9" t="s">
        <v>1141</v>
      </c>
      <c r="H580" s="9" t="s">
        <v>1616</v>
      </c>
      <c r="I580" s="9" t="s">
        <v>1617</v>
      </c>
      <c r="J580" s="9" t="s">
        <v>54</v>
      </c>
      <c r="K580" s="15">
        <v>11979.907288735025</v>
      </c>
      <c r="L580" s="16">
        <v>13.154269065869448</v>
      </c>
      <c r="M580" s="9" t="s">
        <v>1618</v>
      </c>
      <c r="N580" s="9">
        <v>2022</v>
      </c>
      <c r="O580" s="9" t="s">
        <v>1619</v>
      </c>
      <c r="P580" s="9" t="s">
        <v>1619</v>
      </c>
      <c r="Q580" s="9">
        <v>2041</v>
      </c>
      <c r="R580" s="9" t="s">
        <v>32</v>
      </c>
      <c r="S580" s="17">
        <v>5.3246640153369169</v>
      </c>
      <c r="T580" s="9">
        <v>2041</v>
      </c>
      <c r="U580" s="9" t="s">
        <v>27</v>
      </c>
      <c r="V580" s="9" t="s">
        <v>1620</v>
      </c>
      <c r="W580" s="9" t="s">
        <v>1621</v>
      </c>
      <c r="Y580" s="10" t="s">
        <v>1622</v>
      </c>
    </row>
    <row r="581" spans="1:25" ht="72">
      <c r="A581" s="9" t="s">
        <v>1615</v>
      </c>
      <c r="B581" s="9" t="s">
        <v>70</v>
      </c>
      <c r="C581" s="9" t="s">
        <v>247</v>
      </c>
      <c r="D581" s="9" t="s">
        <v>27</v>
      </c>
      <c r="E581" s="9" t="s">
        <v>387</v>
      </c>
      <c r="F581" s="9" t="s">
        <v>387</v>
      </c>
      <c r="G581" s="9" t="s">
        <v>1141</v>
      </c>
      <c r="H581" s="9" t="s">
        <v>1616</v>
      </c>
      <c r="I581" s="9" t="s">
        <v>1617</v>
      </c>
      <c r="J581" s="9" t="s">
        <v>54</v>
      </c>
      <c r="K581" s="15">
        <v>12625.344806282257</v>
      </c>
      <c r="L581" s="16">
        <v>9.082935770046161</v>
      </c>
      <c r="M581" s="9" t="s">
        <v>1618</v>
      </c>
      <c r="N581" s="9">
        <v>2022</v>
      </c>
      <c r="O581" s="9" t="s">
        <v>1619</v>
      </c>
      <c r="P581" s="9" t="s">
        <v>1619</v>
      </c>
      <c r="Q581" s="9">
        <v>2041</v>
      </c>
      <c r="R581" s="9" t="s">
        <v>32</v>
      </c>
      <c r="S581" s="17">
        <v>4.5474168182261776</v>
      </c>
      <c r="T581" s="9">
        <v>2041</v>
      </c>
      <c r="U581" s="9" t="s">
        <v>27</v>
      </c>
      <c r="V581" s="9" t="s">
        <v>1620</v>
      </c>
      <c r="W581" s="9" t="s">
        <v>1621</v>
      </c>
      <c r="Y581" s="10" t="s">
        <v>1622</v>
      </c>
    </row>
    <row r="582" spans="1:25" ht="72">
      <c r="A582" s="9" t="s">
        <v>1615</v>
      </c>
      <c r="B582" s="9" t="s">
        <v>70</v>
      </c>
      <c r="C582" s="9" t="s">
        <v>273</v>
      </c>
      <c r="D582" s="9" t="s">
        <v>27</v>
      </c>
      <c r="E582" s="9" t="s">
        <v>390</v>
      </c>
      <c r="F582" s="9" t="s">
        <v>390</v>
      </c>
      <c r="G582" s="9" t="s">
        <v>1141</v>
      </c>
      <c r="H582" s="9" t="s">
        <v>1616</v>
      </c>
      <c r="I582" s="9" t="s">
        <v>1617</v>
      </c>
      <c r="J582" s="9" t="s">
        <v>54</v>
      </c>
      <c r="K582" s="15">
        <v>46527.351015356093</v>
      </c>
      <c r="L582" s="16">
        <v>36.332445091763681</v>
      </c>
      <c r="M582" s="9" t="s">
        <v>1618</v>
      </c>
      <c r="N582" s="9">
        <v>2022</v>
      </c>
      <c r="O582" s="9" t="s">
        <v>1619</v>
      </c>
      <c r="P582" s="9" t="s">
        <v>1619</v>
      </c>
      <c r="Q582" s="9">
        <v>2041</v>
      </c>
      <c r="R582" s="9" t="s">
        <v>32</v>
      </c>
      <c r="S582" s="17">
        <v>25.298808215556942</v>
      </c>
      <c r="T582" s="9">
        <v>2041</v>
      </c>
      <c r="U582" s="9" t="s">
        <v>27</v>
      </c>
      <c r="V582" s="9" t="s">
        <v>1620</v>
      </c>
      <c r="W582" s="9" t="s">
        <v>1621</v>
      </c>
      <c r="Y582" s="10" t="s">
        <v>1622</v>
      </c>
    </row>
    <row r="583" spans="1:25" ht="72">
      <c r="A583" s="9" t="s">
        <v>1615</v>
      </c>
      <c r="B583" s="9" t="s">
        <v>70</v>
      </c>
      <c r="C583" s="9" t="s">
        <v>112</v>
      </c>
      <c r="D583" s="9" t="s">
        <v>27</v>
      </c>
      <c r="E583" s="9" t="s">
        <v>781</v>
      </c>
      <c r="F583" s="9" t="s">
        <v>781</v>
      </c>
      <c r="G583" s="9" t="s">
        <v>1141</v>
      </c>
      <c r="H583" s="9" t="s">
        <v>1616</v>
      </c>
      <c r="I583" s="9" t="s">
        <v>1617</v>
      </c>
      <c r="J583" s="9" t="s">
        <v>54</v>
      </c>
      <c r="K583" s="15">
        <v>66166.972995543852</v>
      </c>
      <c r="L583" s="16">
        <v>56.149242062227799</v>
      </c>
      <c r="M583" s="9" t="s">
        <v>1618</v>
      </c>
      <c r="N583" s="9">
        <v>2022</v>
      </c>
      <c r="O583" s="9" t="s">
        <v>1619</v>
      </c>
      <c r="P583" s="9" t="s">
        <v>1619</v>
      </c>
      <c r="Q583" s="9">
        <v>2041</v>
      </c>
      <c r="R583" s="9" t="s">
        <v>32</v>
      </c>
      <c r="S583" s="17">
        <v>37.796218475426812</v>
      </c>
      <c r="T583" s="9">
        <v>2041</v>
      </c>
      <c r="U583" s="9" t="s">
        <v>27</v>
      </c>
      <c r="V583" s="9" t="s">
        <v>1620</v>
      </c>
      <c r="W583" s="9" t="s">
        <v>1621</v>
      </c>
      <c r="Y583" s="10" t="s">
        <v>1622</v>
      </c>
    </row>
    <row r="584" spans="1:25" ht="72">
      <c r="A584" s="9" t="s">
        <v>1615</v>
      </c>
      <c r="B584" s="9" t="s">
        <v>70</v>
      </c>
      <c r="C584" s="9" t="s">
        <v>270</v>
      </c>
      <c r="D584" s="9" t="s">
        <v>27</v>
      </c>
      <c r="E584" s="9" t="s">
        <v>1064</v>
      </c>
      <c r="F584" s="9" t="s">
        <v>1064</v>
      </c>
      <c r="G584" s="9" t="s">
        <v>1141</v>
      </c>
      <c r="H584" s="9" t="s">
        <v>1616</v>
      </c>
      <c r="I584" s="9" t="s">
        <v>1617</v>
      </c>
      <c r="J584" s="9" t="s">
        <v>54</v>
      </c>
      <c r="K584" s="15">
        <v>65741.99379832251</v>
      </c>
      <c r="L584" s="16">
        <v>58.426197459293817</v>
      </c>
      <c r="M584" s="9" t="s">
        <v>1618</v>
      </c>
      <c r="N584" s="9">
        <v>2022</v>
      </c>
      <c r="O584" s="9" t="s">
        <v>1619</v>
      </c>
      <c r="P584" s="9" t="s">
        <v>1619</v>
      </c>
      <c r="Q584" s="9">
        <v>2041</v>
      </c>
      <c r="R584" s="9" t="s">
        <v>32</v>
      </c>
      <c r="S584" s="17">
        <v>26.298221464167021</v>
      </c>
      <c r="T584" s="9">
        <v>2041</v>
      </c>
      <c r="U584" s="9" t="s">
        <v>27</v>
      </c>
      <c r="V584" s="9" t="s">
        <v>1620</v>
      </c>
      <c r="W584" s="9" t="s">
        <v>1621</v>
      </c>
      <c r="Y584" s="10" t="s">
        <v>1622</v>
      </c>
    </row>
    <row r="585" spans="1:25" ht="72">
      <c r="A585" s="9" t="s">
        <v>1615</v>
      </c>
      <c r="B585" s="9" t="s">
        <v>70</v>
      </c>
      <c r="C585" s="9" t="s">
        <v>136</v>
      </c>
      <c r="D585" s="9" t="s">
        <v>27</v>
      </c>
      <c r="E585" s="9" t="s">
        <v>1459</v>
      </c>
      <c r="F585" s="9" t="s">
        <v>1459</v>
      </c>
      <c r="G585" s="9" t="s">
        <v>1141</v>
      </c>
      <c r="H585" s="9" t="s">
        <v>1616</v>
      </c>
      <c r="I585" s="9" t="s">
        <v>1617</v>
      </c>
      <c r="J585" s="9" t="s">
        <v>54</v>
      </c>
      <c r="K585" s="15">
        <v>20558.737272348015</v>
      </c>
      <c r="L585" s="16">
        <v>19.627352255977641</v>
      </c>
      <c r="M585" s="9" t="s">
        <v>1618</v>
      </c>
      <c r="N585" s="9">
        <v>2022</v>
      </c>
      <c r="O585" s="9" t="s">
        <v>1619</v>
      </c>
      <c r="P585" s="9" t="s">
        <v>1619</v>
      </c>
      <c r="Q585" s="9">
        <v>2041</v>
      </c>
      <c r="R585" s="9" t="s">
        <v>32</v>
      </c>
      <c r="S585" s="17">
        <v>9.2241746376688596</v>
      </c>
      <c r="T585" s="9">
        <v>2041</v>
      </c>
      <c r="U585" s="9" t="s">
        <v>27</v>
      </c>
      <c r="V585" s="9" t="s">
        <v>1620</v>
      </c>
      <c r="W585" s="9" t="s">
        <v>1621</v>
      </c>
      <c r="Y585" s="10" t="s">
        <v>1622</v>
      </c>
    </row>
    <row r="586" spans="1:25" ht="72">
      <c r="A586" s="9" t="s">
        <v>1615</v>
      </c>
      <c r="B586" s="9" t="s">
        <v>70</v>
      </c>
      <c r="C586" s="9" t="s">
        <v>352</v>
      </c>
      <c r="D586" s="9" t="s">
        <v>27</v>
      </c>
      <c r="E586" s="9" t="s">
        <v>783</v>
      </c>
      <c r="F586" s="9" t="s">
        <v>783</v>
      </c>
      <c r="G586" s="9" t="s">
        <v>1141</v>
      </c>
      <c r="H586" s="9" t="s">
        <v>1616</v>
      </c>
      <c r="I586" s="9" t="s">
        <v>1617</v>
      </c>
      <c r="J586" s="9" t="s">
        <v>54</v>
      </c>
      <c r="K586" s="15">
        <v>12268.659548710213</v>
      </c>
      <c r="L586" s="16">
        <v>8.7626981557614183</v>
      </c>
      <c r="M586" s="9" t="s">
        <v>1618</v>
      </c>
      <c r="N586" s="9">
        <v>2022</v>
      </c>
      <c r="O586" s="9" t="s">
        <v>1619</v>
      </c>
      <c r="P586" s="9" t="s">
        <v>1619</v>
      </c>
      <c r="Q586" s="9">
        <v>2041</v>
      </c>
      <c r="R586" s="9" t="s">
        <v>32</v>
      </c>
      <c r="S586" s="17">
        <v>5.2146636600063552</v>
      </c>
      <c r="T586" s="9">
        <v>2041</v>
      </c>
      <c r="U586" s="9" t="s">
        <v>27</v>
      </c>
      <c r="V586" s="9" t="s">
        <v>1620</v>
      </c>
      <c r="W586" s="9" t="s">
        <v>1621</v>
      </c>
      <c r="Y586" s="10" t="s">
        <v>1622</v>
      </c>
    </row>
    <row r="587" spans="1:25" ht="72">
      <c r="A587" s="9" t="s">
        <v>1615</v>
      </c>
      <c r="B587" s="9" t="s">
        <v>70</v>
      </c>
      <c r="C587" s="9" t="s">
        <v>316</v>
      </c>
      <c r="D587" s="9" t="s">
        <v>27</v>
      </c>
      <c r="E587" s="9" t="s">
        <v>392</v>
      </c>
      <c r="F587" s="9" t="s">
        <v>392</v>
      </c>
      <c r="G587" s="9" t="s">
        <v>1141</v>
      </c>
      <c r="H587" s="9" t="s">
        <v>1616</v>
      </c>
      <c r="I587" s="9" t="s">
        <v>1617</v>
      </c>
      <c r="J587" s="9" t="s">
        <v>54</v>
      </c>
      <c r="K587" s="15">
        <v>7056.0582116519981</v>
      </c>
      <c r="L587" s="16">
        <v>7.8602143898680641</v>
      </c>
      <c r="M587" s="9" t="s">
        <v>1618</v>
      </c>
      <c r="N587" s="9">
        <v>2022</v>
      </c>
      <c r="O587" s="9" t="s">
        <v>1619</v>
      </c>
      <c r="P587" s="9" t="s">
        <v>1619</v>
      </c>
      <c r="Q587" s="9">
        <v>2041</v>
      </c>
      <c r="R587" s="9" t="s">
        <v>32</v>
      </c>
      <c r="S587" s="17">
        <v>2.6316599013150661</v>
      </c>
      <c r="T587" s="9">
        <v>2041</v>
      </c>
      <c r="U587" s="9" t="s">
        <v>27</v>
      </c>
      <c r="V587" s="9" t="s">
        <v>1620</v>
      </c>
      <c r="W587" s="9" t="s">
        <v>1621</v>
      </c>
      <c r="Y587" s="10" t="s">
        <v>1622</v>
      </c>
    </row>
    <row r="588" spans="1:25" ht="72">
      <c r="A588" s="9" t="s">
        <v>1615</v>
      </c>
      <c r="B588" s="9" t="s">
        <v>70</v>
      </c>
      <c r="C588" s="9" t="s">
        <v>468</v>
      </c>
      <c r="D588" s="9" t="s">
        <v>27</v>
      </c>
      <c r="E588" s="9" t="s">
        <v>1460</v>
      </c>
      <c r="F588" s="9" t="s">
        <v>1460</v>
      </c>
      <c r="G588" s="9" t="s">
        <v>1141</v>
      </c>
      <c r="H588" s="9" t="s">
        <v>1616</v>
      </c>
      <c r="I588" s="9" t="s">
        <v>1617</v>
      </c>
      <c r="J588" s="9" t="s">
        <v>54</v>
      </c>
      <c r="K588" s="15">
        <v>37012.830633354257</v>
      </c>
      <c r="L588" s="16">
        <v>22.013846857922836</v>
      </c>
      <c r="M588" s="9" t="s">
        <v>1618</v>
      </c>
      <c r="N588" s="9">
        <v>2022</v>
      </c>
      <c r="O588" s="9" t="s">
        <v>1619</v>
      </c>
      <c r="P588" s="9" t="s">
        <v>1619</v>
      </c>
      <c r="Q588" s="9">
        <v>2041</v>
      </c>
      <c r="R588" s="9" t="s">
        <v>32</v>
      </c>
      <c r="S588" s="17">
        <v>20.053173215050091</v>
      </c>
      <c r="T588" s="9">
        <v>2041</v>
      </c>
      <c r="U588" s="9" t="s">
        <v>27</v>
      </c>
      <c r="V588" s="9" t="s">
        <v>1620</v>
      </c>
      <c r="W588" s="9" t="s">
        <v>1621</v>
      </c>
      <c r="Y588" s="10" t="s">
        <v>1622</v>
      </c>
    </row>
    <row r="589" spans="1:25" ht="72">
      <c r="A589" s="9" t="s">
        <v>1615</v>
      </c>
      <c r="B589" s="9" t="s">
        <v>70</v>
      </c>
      <c r="C589" s="9" t="s">
        <v>346</v>
      </c>
      <c r="D589" s="9" t="s">
        <v>27</v>
      </c>
      <c r="E589" s="9" t="s">
        <v>1461</v>
      </c>
      <c r="F589" s="9" t="s">
        <v>1461</v>
      </c>
      <c r="G589" s="9" t="s">
        <v>1141</v>
      </c>
      <c r="H589" s="9" t="s">
        <v>1616</v>
      </c>
      <c r="I589" s="9" t="s">
        <v>1617</v>
      </c>
      <c r="J589" s="9" t="s">
        <v>54</v>
      </c>
      <c r="K589" s="15">
        <v>12314.786869464931</v>
      </c>
      <c r="L589" s="16">
        <v>8.5931276500870517</v>
      </c>
      <c r="M589" s="9" t="s">
        <v>1618</v>
      </c>
      <c r="N589" s="9">
        <v>2022</v>
      </c>
      <c r="O589" s="9" t="s">
        <v>1619</v>
      </c>
      <c r="P589" s="9" t="s">
        <v>1619</v>
      </c>
      <c r="Q589" s="9">
        <v>2041</v>
      </c>
      <c r="R589" s="9" t="s">
        <v>32</v>
      </c>
      <c r="S589" s="17">
        <v>4.9693195960918306</v>
      </c>
      <c r="T589" s="9">
        <v>2041</v>
      </c>
      <c r="U589" s="9" t="s">
        <v>27</v>
      </c>
      <c r="V589" s="9" t="s">
        <v>1620</v>
      </c>
      <c r="W589" s="9" t="s">
        <v>1621</v>
      </c>
      <c r="Y589" s="10" t="s">
        <v>1622</v>
      </c>
    </row>
    <row r="590" spans="1:25" ht="72">
      <c r="A590" s="9" t="s">
        <v>1615</v>
      </c>
      <c r="B590" s="9" t="s">
        <v>70</v>
      </c>
      <c r="C590" s="9" t="s">
        <v>458</v>
      </c>
      <c r="D590" s="9" t="s">
        <v>27</v>
      </c>
      <c r="E590" s="9" t="s">
        <v>1462</v>
      </c>
      <c r="F590" s="9" t="s">
        <v>1462</v>
      </c>
      <c r="G590" s="9" t="s">
        <v>1141</v>
      </c>
      <c r="H590" s="9" t="s">
        <v>1616</v>
      </c>
      <c r="I590" s="9" t="s">
        <v>1617</v>
      </c>
      <c r="J590" s="9" t="s">
        <v>54</v>
      </c>
      <c r="K590" s="15">
        <v>12202.024469112361</v>
      </c>
      <c r="L590" s="16">
        <v>9.9465530644990263</v>
      </c>
      <c r="M590" s="9" t="s">
        <v>1618</v>
      </c>
      <c r="N590" s="9">
        <v>2022</v>
      </c>
      <c r="O590" s="9" t="s">
        <v>1619</v>
      </c>
      <c r="P590" s="9" t="s">
        <v>1619</v>
      </c>
      <c r="Q590" s="9">
        <v>2041</v>
      </c>
      <c r="R590" s="9" t="s">
        <v>32</v>
      </c>
      <c r="S590" s="17">
        <v>5.2583450993212146</v>
      </c>
      <c r="T590" s="9">
        <v>2041</v>
      </c>
      <c r="U590" s="9" t="s">
        <v>27</v>
      </c>
      <c r="V590" s="9" t="s">
        <v>1620</v>
      </c>
      <c r="W590" s="9" t="s">
        <v>1621</v>
      </c>
      <c r="Y590" s="10" t="s">
        <v>1622</v>
      </c>
    </row>
    <row r="591" spans="1:25" ht="72">
      <c r="A591" s="9" t="s">
        <v>1615</v>
      </c>
      <c r="B591" s="9" t="s">
        <v>70</v>
      </c>
      <c r="C591" s="9" t="s">
        <v>247</v>
      </c>
      <c r="D591" s="9" t="s">
        <v>27</v>
      </c>
      <c r="E591" s="9" t="s">
        <v>785</v>
      </c>
      <c r="F591" s="9" t="s">
        <v>785</v>
      </c>
      <c r="G591" s="9" t="s">
        <v>1141</v>
      </c>
      <c r="H591" s="9" t="s">
        <v>1616</v>
      </c>
      <c r="I591" s="9" t="s">
        <v>1617</v>
      </c>
      <c r="J591" s="9" t="s">
        <v>54</v>
      </c>
      <c r="K591" s="15">
        <v>16845.716938454265</v>
      </c>
      <c r="L591" s="16">
        <v>12.999888153152504</v>
      </c>
      <c r="M591" s="9" t="s">
        <v>1618</v>
      </c>
      <c r="N591" s="9">
        <v>2022</v>
      </c>
      <c r="O591" s="9" t="s">
        <v>1619</v>
      </c>
      <c r="P591" s="9" t="s">
        <v>1619</v>
      </c>
      <c r="Q591" s="9">
        <v>2041</v>
      </c>
      <c r="R591" s="9" t="s">
        <v>32</v>
      </c>
      <c r="S591" s="17">
        <v>11.883796091563632</v>
      </c>
      <c r="T591" s="9">
        <v>2041</v>
      </c>
      <c r="U591" s="9" t="s">
        <v>27</v>
      </c>
      <c r="V591" s="9" t="s">
        <v>1620</v>
      </c>
      <c r="W591" s="9" t="s">
        <v>1621</v>
      </c>
      <c r="Y591" s="10" t="s">
        <v>1622</v>
      </c>
    </row>
    <row r="592" spans="1:25" ht="72">
      <c r="A592" s="9" t="s">
        <v>1615</v>
      </c>
      <c r="B592" s="9" t="s">
        <v>70</v>
      </c>
      <c r="C592" s="9" t="s">
        <v>270</v>
      </c>
      <c r="D592" s="9" t="s">
        <v>27</v>
      </c>
      <c r="E592" s="9" t="s">
        <v>1463</v>
      </c>
      <c r="F592" s="9" t="s">
        <v>1463</v>
      </c>
      <c r="G592" s="9" t="s">
        <v>1141</v>
      </c>
      <c r="H592" s="9" t="s">
        <v>1616</v>
      </c>
      <c r="I592" s="9" t="s">
        <v>1617</v>
      </c>
      <c r="J592" s="9" t="s">
        <v>54</v>
      </c>
      <c r="K592" s="15">
        <v>26894.814369936394</v>
      </c>
      <c r="L592" s="16">
        <v>24.181580704022544</v>
      </c>
      <c r="M592" s="9" t="s">
        <v>1618</v>
      </c>
      <c r="N592" s="9">
        <v>2022</v>
      </c>
      <c r="O592" s="9" t="s">
        <v>1619</v>
      </c>
      <c r="P592" s="9" t="s">
        <v>1619</v>
      </c>
      <c r="Q592" s="9">
        <v>2041</v>
      </c>
      <c r="R592" s="9" t="s">
        <v>32</v>
      </c>
      <c r="S592" s="17">
        <v>10.080887212535769</v>
      </c>
      <c r="T592" s="9">
        <v>2041</v>
      </c>
      <c r="U592" s="9" t="s">
        <v>27</v>
      </c>
      <c r="V592" s="9" t="s">
        <v>1620</v>
      </c>
      <c r="W592" s="9" t="s">
        <v>1621</v>
      </c>
      <c r="Y592" s="10" t="s">
        <v>1622</v>
      </c>
    </row>
    <row r="593" spans="1:25" ht="72">
      <c r="A593" s="9" t="s">
        <v>1615</v>
      </c>
      <c r="B593" s="9" t="s">
        <v>70</v>
      </c>
      <c r="C593" s="9" t="s">
        <v>346</v>
      </c>
      <c r="D593" s="9" t="s">
        <v>27</v>
      </c>
      <c r="E593" s="9" t="s">
        <v>1625</v>
      </c>
      <c r="F593" s="9" t="s">
        <v>1625</v>
      </c>
      <c r="G593" s="9" t="s">
        <v>1141</v>
      </c>
      <c r="H593" s="9" t="s">
        <v>1616</v>
      </c>
      <c r="I593" s="9" t="s">
        <v>1617</v>
      </c>
      <c r="J593" s="9" t="s">
        <v>54</v>
      </c>
      <c r="K593" s="15">
        <v>16284.318104665264</v>
      </c>
      <c r="L593" s="16">
        <v>12.779356111627058</v>
      </c>
      <c r="M593" s="9" t="s">
        <v>1618</v>
      </c>
      <c r="N593" s="9">
        <v>2022</v>
      </c>
      <c r="O593" s="9" t="s">
        <v>1619</v>
      </c>
      <c r="P593" s="9" t="s">
        <v>1619</v>
      </c>
      <c r="Q593" s="9">
        <v>2041</v>
      </c>
      <c r="R593" s="9" t="s">
        <v>32</v>
      </c>
      <c r="S593" s="17">
        <v>6.6025375171933192</v>
      </c>
      <c r="T593" s="9">
        <v>2041</v>
      </c>
      <c r="U593" s="9" t="s">
        <v>27</v>
      </c>
      <c r="V593" s="9" t="s">
        <v>1620</v>
      </c>
      <c r="W593" s="9" t="s">
        <v>1621</v>
      </c>
      <c r="Y593" s="10" t="s">
        <v>1622</v>
      </c>
    </row>
    <row r="594" spans="1:25" ht="72">
      <c r="A594" s="9" t="s">
        <v>1615</v>
      </c>
      <c r="B594" s="9" t="s">
        <v>70</v>
      </c>
      <c r="C594" s="9" t="s">
        <v>266</v>
      </c>
      <c r="D594" s="9" t="s">
        <v>27</v>
      </c>
      <c r="E594" s="9" t="s">
        <v>1465</v>
      </c>
      <c r="F594" s="9" t="s">
        <v>1465</v>
      </c>
      <c r="G594" s="9" t="s">
        <v>1141</v>
      </c>
      <c r="H594" s="9" t="s">
        <v>1616</v>
      </c>
      <c r="I594" s="9" t="s">
        <v>1617</v>
      </c>
      <c r="J594" s="9" t="s">
        <v>54</v>
      </c>
      <c r="K594" s="15">
        <v>20727.311078095769</v>
      </c>
      <c r="L594" s="16">
        <v>15.036755137357158</v>
      </c>
      <c r="M594" s="9" t="s">
        <v>1618</v>
      </c>
      <c r="N594" s="9">
        <v>2022</v>
      </c>
      <c r="O594" s="9" t="s">
        <v>1619</v>
      </c>
      <c r="P594" s="9" t="s">
        <v>1619</v>
      </c>
      <c r="Q594" s="9">
        <v>2041</v>
      </c>
      <c r="R594" s="9" t="s">
        <v>32</v>
      </c>
      <c r="S594" s="17">
        <v>20.052143264688979</v>
      </c>
      <c r="T594" s="9">
        <v>2041</v>
      </c>
      <c r="U594" s="9" t="s">
        <v>27</v>
      </c>
      <c r="V594" s="9" t="s">
        <v>1620</v>
      </c>
      <c r="W594" s="9" t="s">
        <v>1621</v>
      </c>
      <c r="Y594" s="10" t="s">
        <v>1622</v>
      </c>
    </row>
    <row r="595" spans="1:25" ht="72">
      <c r="A595" s="9" t="s">
        <v>1615</v>
      </c>
      <c r="B595" s="9" t="s">
        <v>70</v>
      </c>
      <c r="C595" s="9" t="s">
        <v>273</v>
      </c>
      <c r="D595" s="9" t="s">
        <v>27</v>
      </c>
      <c r="E595" s="9" t="s">
        <v>1466</v>
      </c>
      <c r="F595" s="9" t="s">
        <v>1466</v>
      </c>
      <c r="G595" s="9" t="s">
        <v>1141</v>
      </c>
      <c r="H595" s="9" t="s">
        <v>1616</v>
      </c>
      <c r="I595" s="9" t="s">
        <v>1617</v>
      </c>
      <c r="J595" s="9" t="s">
        <v>54</v>
      </c>
      <c r="K595" s="15">
        <v>20837.204683117365</v>
      </c>
      <c r="L595" s="16">
        <v>20.718650487493385</v>
      </c>
      <c r="M595" s="9" t="s">
        <v>1618</v>
      </c>
      <c r="N595" s="9">
        <v>2022</v>
      </c>
      <c r="O595" s="9" t="s">
        <v>1619</v>
      </c>
      <c r="P595" s="9" t="s">
        <v>1619</v>
      </c>
      <c r="Q595" s="9">
        <v>2041</v>
      </c>
      <c r="R595" s="9" t="s">
        <v>32</v>
      </c>
      <c r="S595" s="17">
        <v>8.990784778308452</v>
      </c>
      <c r="T595" s="9">
        <v>2041</v>
      </c>
      <c r="U595" s="9" t="s">
        <v>27</v>
      </c>
      <c r="V595" s="9" t="s">
        <v>1620</v>
      </c>
      <c r="W595" s="9" t="s">
        <v>1621</v>
      </c>
      <c r="Y595" s="10" t="s">
        <v>1622</v>
      </c>
    </row>
    <row r="596" spans="1:25" ht="72">
      <c r="A596" s="9" t="s">
        <v>1615</v>
      </c>
      <c r="B596" s="9" t="s">
        <v>70</v>
      </c>
      <c r="C596" s="9" t="s">
        <v>157</v>
      </c>
      <c r="D596" s="9" t="s">
        <v>27</v>
      </c>
      <c r="E596" s="9" t="s">
        <v>787</v>
      </c>
      <c r="F596" s="9" t="s">
        <v>787</v>
      </c>
      <c r="G596" s="9" t="s">
        <v>1141</v>
      </c>
      <c r="H596" s="9" t="s">
        <v>1616</v>
      </c>
      <c r="I596" s="9" t="s">
        <v>1617</v>
      </c>
      <c r="J596" s="9" t="s">
        <v>54</v>
      </c>
      <c r="K596" s="15">
        <v>22459.029202557729</v>
      </c>
      <c r="L596" s="16">
        <v>22.800673079604525</v>
      </c>
      <c r="M596" s="9" t="s">
        <v>1618</v>
      </c>
      <c r="N596" s="9">
        <v>2022</v>
      </c>
      <c r="O596" s="9" t="s">
        <v>1619</v>
      </c>
      <c r="P596" s="9" t="s">
        <v>1619</v>
      </c>
      <c r="Q596" s="9">
        <v>2041</v>
      </c>
      <c r="R596" s="9" t="s">
        <v>32</v>
      </c>
      <c r="S596" s="17">
        <v>12.147823777021829</v>
      </c>
      <c r="T596" s="9">
        <v>2041</v>
      </c>
      <c r="U596" s="9" t="s">
        <v>27</v>
      </c>
      <c r="V596" s="9" t="s">
        <v>1620</v>
      </c>
      <c r="W596" s="9" t="s">
        <v>1621</v>
      </c>
      <c r="Y596" s="10" t="s">
        <v>1622</v>
      </c>
    </row>
    <row r="597" spans="1:25" ht="72">
      <c r="A597" s="9" t="s">
        <v>1615</v>
      </c>
      <c r="B597" s="9" t="s">
        <v>70</v>
      </c>
      <c r="C597" s="9" t="s">
        <v>346</v>
      </c>
      <c r="D597" s="9" t="s">
        <v>27</v>
      </c>
      <c r="E597" s="9" t="s">
        <v>1467</v>
      </c>
      <c r="F597" s="9" t="s">
        <v>1467</v>
      </c>
      <c r="G597" s="9" t="s">
        <v>1141</v>
      </c>
      <c r="H597" s="9" t="s">
        <v>1616</v>
      </c>
      <c r="I597" s="9" t="s">
        <v>1617</v>
      </c>
      <c r="J597" s="9" t="s">
        <v>54</v>
      </c>
      <c r="K597" s="15">
        <v>39423.349548143648</v>
      </c>
      <c r="L597" s="16">
        <v>30.340794284002939</v>
      </c>
      <c r="M597" s="9" t="s">
        <v>1618</v>
      </c>
      <c r="N597" s="9">
        <v>2022</v>
      </c>
      <c r="O597" s="9" t="s">
        <v>1619</v>
      </c>
      <c r="P597" s="9" t="s">
        <v>1619</v>
      </c>
      <c r="Q597" s="9">
        <v>2041</v>
      </c>
      <c r="R597" s="9" t="s">
        <v>32</v>
      </c>
      <c r="S597" s="17">
        <v>21.333016997224185</v>
      </c>
      <c r="T597" s="9">
        <v>2041</v>
      </c>
      <c r="U597" s="9" t="s">
        <v>27</v>
      </c>
      <c r="V597" s="9" t="s">
        <v>1620</v>
      </c>
      <c r="W597" s="9" t="s">
        <v>1621</v>
      </c>
      <c r="Y597" s="10" t="s">
        <v>1622</v>
      </c>
    </row>
    <row r="598" spans="1:25" ht="72">
      <c r="A598" s="9" t="s">
        <v>1615</v>
      </c>
      <c r="B598" s="9" t="s">
        <v>70</v>
      </c>
      <c r="C598" s="9" t="s">
        <v>355</v>
      </c>
      <c r="D598" s="9" t="s">
        <v>27</v>
      </c>
      <c r="E598" s="9" t="s">
        <v>1468</v>
      </c>
      <c r="F598" s="9" t="s">
        <v>1468</v>
      </c>
      <c r="G598" s="9" t="s">
        <v>1141</v>
      </c>
      <c r="H598" s="9" t="s">
        <v>1616</v>
      </c>
      <c r="I598" s="9" t="s">
        <v>1617</v>
      </c>
      <c r="J598" s="9" t="s">
        <v>54</v>
      </c>
      <c r="K598" s="15">
        <v>17439.300133056189</v>
      </c>
      <c r="L598" s="16">
        <v>15.864119143078348</v>
      </c>
      <c r="M598" s="9" t="s">
        <v>1618</v>
      </c>
      <c r="N598" s="9">
        <v>2022</v>
      </c>
      <c r="O598" s="9" t="s">
        <v>1619</v>
      </c>
      <c r="P598" s="9" t="s">
        <v>1619</v>
      </c>
      <c r="Q598" s="9">
        <v>2041</v>
      </c>
      <c r="R598" s="9" t="s">
        <v>32</v>
      </c>
      <c r="S598" s="17">
        <v>17.24837290236621</v>
      </c>
      <c r="T598" s="9">
        <v>2041</v>
      </c>
      <c r="U598" s="9" t="s">
        <v>27</v>
      </c>
      <c r="V598" s="9" t="s">
        <v>1620</v>
      </c>
      <c r="W598" s="9" t="s">
        <v>1621</v>
      </c>
      <c r="Y598" s="10" t="s">
        <v>1622</v>
      </c>
    </row>
    <row r="599" spans="1:25" ht="72">
      <c r="A599" s="9" t="s">
        <v>1615</v>
      </c>
      <c r="B599" s="9" t="s">
        <v>70</v>
      </c>
      <c r="C599" s="9" t="s">
        <v>355</v>
      </c>
      <c r="D599" s="9" t="s">
        <v>27</v>
      </c>
      <c r="E599" s="9" t="s">
        <v>789</v>
      </c>
      <c r="F599" s="9" t="s">
        <v>789</v>
      </c>
      <c r="G599" s="9" t="s">
        <v>1141</v>
      </c>
      <c r="H599" s="9" t="s">
        <v>1616</v>
      </c>
      <c r="I599" s="9" t="s">
        <v>1617</v>
      </c>
      <c r="J599" s="9" t="s">
        <v>54</v>
      </c>
      <c r="K599" s="15">
        <v>25771.243022486928</v>
      </c>
      <c r="L599" s="16">
        <v>24.181284654759821</v>
      </c>
      <c r="M599" s="9" t="s">
        <v>1618</v>
      </c>
      <c r="N599" s="9">
        <v>2022</v>
      </c>
      <c r="O599" s="9" t="s">
        <v>1619</v>
      </c>
      <c r="P599" s="9" t="s">
        <v>1619</v>
      </c>
      <c r="Q599" s="9">
        <v>2041</v>
      </c>
      <c r="R599" s="9" t="s">
        <v>32</v>
      </c>
      <c r="S599" s="17">
        <v>14.948600486044098</v>
      </c>
      <c r="T599" s="9">
        <v>2041</v>
      </c>
      <c r="U599" s="9" t="s">
        <v>27</v>
      </c>
      <c r="V599" s="9" t="s">
        <v>1620</v>
      </c>
      <c r="W599" s="9" t="s">
        <v>1621</v>
      </c>
      <c r="Y599" s="10" t="s">
        <v>1622</v>
      </c>
    </row>
    <row r="600" spans="1:25" ht="72">
      <c r="A600" s="9" t="s">
        <v>1615</v>
      </c>
      <c r="B600" s="9" t="s">
        <v>70</v>
      </c>
      <c r="C600" s="9" t="s">
        <v>316</v>
      </c>
      <c r="D600" s="9" t="s">
        <v>27</v>
      </c>
      <c r="E600" s="9" t="s">
        <v>395</v>
      </c>
      <c r="F600" s="9" t="s">
        <v>395</v>
      </c>
      <c r="G600" s="9" t="s">
        <v>1141</v>
      </c>
      <c r="H600" s="9" t="s">
        <v>1616</v>
      </c>
      <c r="I600" s="9" t="s">
        <v>1617</v>
      </c>
      <c r="J600" s="9" t="s">
        <v>54</v>
      </c>
      <c r="K600" s="15">
        <v>37806.154653621816</v>
      </c>
      <c r="L600" s="16">
        <v>33.547815509748894</v>
      </c>
      <c r="M600" s="9" t="s">
        <v>1618</v>
      </c>
      <c r="N600" s="9">
        <v>2022</v>
      </c>
      <c r="O600" s="9" t="s">
        <v>1619</v>
      </c>
      <c r="P600" s="9" t="s">
        <v>1619</v>
      </c>
      <c r="Q600" s="9">
        <v>2041</v>
      </c>
      <c r="R600" s="9" t="s">
        <v>32</v>
      </c>
      <c r="S600" s="17">
        <v>17.797141386303579</v>
      </c>
      <c r="T600" s="9">
        <v>2041</v>
      </c>
      <c r="U600" s="9" t="s">
        <v>27</v>
      </c>
      <c r="V600" s="9" t="s">
        <v>1620</v>
      </c>
      <c r="W600" s="9" t="s">
        <v>1621</v>
      </c>
      <c r="Y600" s="10" t="s">
        <v>1622</v>
      </c>
    </row>
    <row r="601" spans="1:25" ht="72">
      <c r="A601" s="9" t="s">
        <v>1615</v>
      </c>
      <c r="B601" s="9" t="s">
        <v>70</v>
      </c>
      <c r="C601" s="9" t="s">
        <v>43</v>
      </c>
      <c r="D601" s="9" t="s">
        <v>27</v>
      </c>
      <c r="E601" s="9" t="s">
        <v>397</v>
      </c>
      <c r="F601" s="9" t="s">
        <v>397</v>
      </c>
      <c r="G601" s="9" t="s">
        <v>1141</v>
      </c>
      <c r="H601" s="9" t="s">
        <v>1616</v>
      </c>
      <c r="I601" s="9" t="s">
        <v>1617</v>
      </c>
      <c r="J601" s="9" t="s">
        <v>54</v>
      </c>
      <c r="K601" s="15">
        <v>172966.55860460922</v>
      </c>
      <c r="L601" s="16">
        <v>207.08681071626364</v>
      </c>
      <c r="M601" s="9" t="s">
        <v>1618</v>
      </c>
      <c r="N601" s="9">
        <v>2022</v>
      </c>
      <c r="O601" s="9" t="s">
        <v>1619</v>
      </c>
      <c r="P601" s="9" t="s">
        <v>1619</v>
      </c>
      <c r="Q601" s="9">
        <v>2041</v>
      </c>
      <c r="R601" s="9" t="s">
        <v>32</v>
      </c>
      <c r="S601" s="17">
        <v>70.699232942181084</v>
      </c>
      <c r="T601" s="9">
        <v>2041</v>
      </c>
      <c r="U601" s="9" t="s">
        <v>27</v>
      </c>
      <c r="V601" s="9" t="s">
        <v>1620</v>
      </c>
      <c r="W601" s="9" t="s">
        <v>1621</v>
      </c>
      <c r="Y601" s="10" t="s">
        <v>1622</v>
      </c>
    </row>
    <row r="602" spans="1:25" ht="72">
      <c r="A602" s="9" t="s">
        <v>1615</v>
      </c>
      <c r="B602" s="9" t="s">
        <v>70</v>
      </c>
      <c r="C602" s="9" t="s">
        <v>316</v>
      </c>
      <c r="D602" s="9" t="s">
        <v>27</v>
      </c>
      <c r="E602" s="9" t="s">
        <v>791</v>
      </c>
      <c r="F602" s="9" t="s">
        <v>791</v>
      </c>
      <c r="G602" s="9" t="s">
        <v>1141</v>
      </c>
      <c r="H602" s="9" t="s">
        <v>1616</v>
      </c>
      <c r="I602" s="9" t="s">
        <v>1617</v>
      </c>
      <c r="J602" s="9" t="s">
        <v>54</v>
      </c>
      <c r="K602" s="15">
        <v>34604.98462865327</v>
      </c>
      <c r="L602" s="16">
        <v>31.220205327397576</v>
      </c>
      <c r="M602" s="9" t="s">
        <v>1618</v>
      </c>
      <c r="N602" s="9">
        <v>2022</v>
      </c>
      <c r="O602" s="9" t="s">
        <v>1619</v>
      </c>
      <c r="P602" s="9" t="s">
        <v>1619</v>
      </c>
      <c r="Q602" s="9">
        <v>2041</v>
      </c>
      <c r="R602" s="9" t="s">
        <v>32</v>
      </c>
      <c r="S602" s="17">
        <v>14.299504924578731</v>
      </c>
      <c r="T602" s="9">
        <v>2041</v>
      </c>
      <c r="U602" s="9" t="s">
        <v>27</v>
      </c>
      <c r="V602" s="9" t="s">
        <v>1620</v>
      </c>
      <c r="W602" s="9" t="s">
        <v>1621</v>
      </c>
      <c r="Y602" s="10" t="s">
        <v>1622</v>
      </c>
    </row>
    <row r="603" spans="1:25" ht="72">
      <c r="A603" s="9" t="s">
        <v>1615</v>
      </c>
      <c r="B603" s="9" t="s">
        <v>70</v>
      </c>
      <c r="C603" s="9" t="s">
        <v>273</v>
      </c>
      <c r="D603" s="9" t="s">
        <v>27</v>
      </c>
      <c r="E603" s="9" t="s">
        <v>1469</v>
      </c>
      <c r="F603" s="9" t="s">
        <v>1469</v>
      </c>
      <c r="G603" s="9" t="s">
        <v>1141</v>
      </c>
      <c r="H603" s="9" t="s">
        <v>1616</v>
      </c>
      <c r="I603" s="9" t="s">
        <v>1617</v>
      </c>
      <c r="J603" s="9" t="s">
        <v>54</v>
      </c>
      <c r="K603" s="15">
        <v>79837.716137669093</v>
      </c>
      <c r="L603" s="16">
        <v>71.579983231548596</v>
      </c>
      <c r="M603" s="9" t="s">
        <v>1618</v>
      </c>
      <c r="N603" s="9">
        <v>2022</v>
      </c>
      <c r="O603" s="9" t="s">
        <v>1619</v>
      </c>
      <c r="P603" s="9" t="s">
        <v>1619</v>
      </c>
      <c r="Q603" s="9">
        <v>2041</v>
      </c>
      <c r="R603" s="9" t="s">
        <v>32</v>
      </c>
      <c r="S603" s="17">
        <v>33.233079347186354</v>
      </c>
      <c r="T603" s="9">
        <v>2041</v>
      </c>
      <c r="U603" s="9" t="s">
        <v>27</v>
      </c>
      <c r="V603" s="9" t="s">
        <v>1620</v>
      </c>
      <c r="W603" s="9" t="s">
        <v>1621</v>
      </c>
      <c r="Y603" s="10" t="s">
        <v>1622</v>
      </c>
    </row>
    <row r="604" spans="1:25" ht="72">
      <c r="A604" s="9" t="s">
        <v>1615</v>
      </c>
      <c r="B604" s="9" t="s">
        <v>70</v>
      </c>
      <c r="C604" s="9" t="s">
        <v>229</v>
      </c>
      <c r="D604" s="9" t="s">
        <v>27</v>
      </c>
      <c r="E604" s="9" t="s">
        <v>400</v>
      </c>
      <c r="F604" s="9" t="s">
        <v>400</v>
      </c>
      <c r="G604" s="9" t="s">
        <v>1141</v>
      </c>
      <c r="H604" s="9" t="s">
        <v>1616</v>
      </c>
      <c r="I604" s="9" t="s">
        <v>1617</v>
      </c>
      <c r="J604" s="9" t="s">
        <v>54</v>
      </c>
      <c r="K604" s="15">
        <v>106707.18401873996</v>
      </c>
      <c r="L604" s="16">
        <v>128.12798146581531</v>
      </c>
      <c r="M604" s="9" t="s">
        <v>1618</v>
      </c>
      <c r="N604" s="9">
        <v>2022</v>
      </c>
      <c r="O604" s="9" t="s">
        <v>1619</v>
      </c>
      <c r="P604" s="9" t="s">
        <v>1619</v>
      </c>
      <c r="Q604" s="9">
        <v>2041</v>
      </c>
      <c r="R604" s="9" t="s">
        <v>32</v>
      </c>
      <c r="S604" s="17">
        <v>42.39440301114054</v>
      </c>
      <c r="T604" s="9">
        <v>2041</v>
      </c>
      <c r="U604" s="9" t="s">
        <v>27</v>
      </c>
      <c r="V604" s="9" t="s">
        <v>1620</v>
      </c>
      <c r="W604" s="9" t="s">
        <v>1621</v>
      </c>
      <c r="Y604" s="10" t="s">
        <v>1622</v>
      </c>
    </row>
    <row r="605" spans="1:25" ht="72">
      <c r="A605" s="9" t="s">
        <v>1615</v>
      </c>
      <c r="B605" s="9" t="s">
        <v>70</v>
      </c>
      <c r="C605" s="9" t="s">
        <v>157</v>
      </c>
      <c r="D605" s="9" t="s">
        <v>27</v>
      </c>
      <c r="E605" s="9" t="s">
        <v>1470</v>
      </c>
      <c r="F605" s="9" t="s">
        <v>1470</v>
      </c>
      <c r="G605" s="9" t="s">
        <v>1141</v>
      </c>
      <c r="H605" s="9" t="s">
        <v>1616</v>
      </c>
      <c r="I605" s="9" t="s">
        <v>1617</v>
      </c>
      <c r="J605" s="9" t="s">
        <v>54</v>
      </c>
      <c r="K605" s="15">
        <v>32215.913272146725</v>
      </c>
      <c r="L605" s="16">
        <v>32.593437387199643</v>
      </c>
      <c r="M605" s="9" t="s">
        <v>1618</v>
      </c>
      <c r="N605" s="9">
        <v>2022</v>
      </c>
      <c r="O605" s="9" t="s">
        <v>1619</v>
      </c>
      <c r="P605" s="9" t="s">
        <v>1619</v>
      </c>
      <c r="Q605" s="9">
        <v>2041</v>
      </c>
      <c r="R605" s="9" t="s">
        <v>32</v>
      </c>
      <c r="S605" s="17">
        <v>12.298798992019289</v>
      </c>
      <c r="T605" s="9">
        <v>2041</v>
      </c>
      <c r="U605" s="9" t="s">
        <v>27</v>
      </c>
      <c r="V605" s="9" t="s">
        <v>1620</v>
      </c>
      <c r="W605" s="9" t="s">
        <v>1621</v>
      </c>
      <c r="Y605" s="10" t="s">
        <v>1622</v>
      </c>
    </row>
    <row r="606" spans="1:25" ht="72">
      <c r="A606" s="9" t="s">
        <v>1615</v>
      </c>
      <c r="B606" s="9" t="s">
        <v>70</v>
      </c>
      <c r="C606" s="9" t="s">
        <v>270</v>
      </c>
      <c r="D606" s="9" t="s">
        <v>27</v>
      </c>
      <c r="E606" s="9" t="s">
        <v>1471</v>
      </c>
      <c r="F606" s="9" t="s">
        <v>1471</v>
      </c>
      <c r="G606" s="9" t="s">
        <v>1141</v>
      </c>
      <c r="H606" s="9" t="s">
        <v>1616</v>
      </c>
      <c r="I606" s="9" t="s">
        <v>1617</v>
      </c>
      <c r="J606" s="9" t="s">
        <v>54</v>
      </c>
      <c r="K606" s="15">
        <v>49041.730355748106</v>
      </c>
      <c r="L606" s="16">
        <v>39.431946847343369</v>
      </c>
      <c r="M606" s="9" t="s">
        <v>1618</v>
      </c>
      <c r="N606" s="9">
        <v>2022</v>
      </c>
      <c r="O606" s="9" t="s">
        <v>1619</v>
      </c>
      <c r="P606" s="9" t="s">
        <v>1619</v>
      </c>
      <c r="Q606" s="9">
        <v>2041</v>
      </c>
      <c r="R606" s="9" t="s">
        <v>32</v>
      </c>
      <c r="S606" s="17">
        <v>33.478004577031662</v>
      </c>
      <c r="T606" s="9">
        <v>2041</v>
      </c>
      <c r="U606" s="9" t="s">
        <v>27</v>
      </c>
      <c r="V606" s="9" t="s">
        <v>1620</v>
      </c>
      <c r="W606" s="9" t="s">
        <v>1621</v>
      </c>
      <c r="Y606" s="10" t="s">
        <v>1622</v>
      </c>
    </row>
    <row r="607" spans="1:25" ht="72">
      <c r="A607" s="9" t="s">
        <v>1615</v>
      </c>
      <c r="B607" s="9" t="s">
        <v>70</v>
      </c>
      <c r="C607" s="9" t="s">
        <v>402</v>
      </c>
      <c r="D607" s="9" t="s">
        <v>27</v>
      </c>
      <c r="E607" s="9" t="s">
        <v>404</v>
      </c>
      <c r="F607" s="9" t="s">
        <v>404</v>
      </c>
      <c r="G607" s="9" t="s">
        <v>1141</v>
      </c>
      <c r="H607" s="9" t="s">
        <v>1616</v>
      </c>
      <c r="I607" s="9" t="s">
        <v>1617</v>
      </c>
      <c r="J607" s="9" t="s">
        <v>54</v>
      </c>
      <c r="K607" s="15">
        <v>521455.06867241778</v>
      </c>
      <c r="L607" s="16">
        <v>604.22890864652811</v>
      </c>
      <c r="M607" s="9" t="s">
        <v>1618</v>
      </c>
      <c r="N607" s="9">
        <v>2022</v>
      </c>
      <c r="O607" s="9" t="s">
        <v>1619</v>
      </c>
      <c r="P607" s="9" t="s">
        <v>1619</v>
      </c>
      <c r="Q607" s="9">
        <v>2041</v>
      </c>
      <c r="R607" s="9" t="s">
        <v>32</v>
      </c>
      <c r="S607" s="17">
        <v>245.51742366175674</v>
      </c>
      <c r="T607" s="9">
        <v>2041</v>
      </c>
      <c r="U607" s="9" t="s">
        <v>27</v>
      </c>
      <c r="V607" s="9" t="s">
        <v>1620</v>
      </c>
      <c r="W607" s="9" t="s">
        <v>1621</v>
      </c>
      <c r="Y607" s="10" t="s">
        <v>1622</v>
      </c>
    </row>
    <row r="608" spans="1:25" ht="72">
      <c r="A608" s="9" t="s">
        <v>1615</v>
      </c>
      <c r="B608" s="9" t="s">
        <v>70</v>
      </c>
      <c r="C608" s="9" t="s">
        <v>455</v>
      </c>
      <c r="D608" s="9" t="s">
        <v>27</v>
      </c>
      <c r="E608" s="9" t="s">
        <v>1066</v>
      </c>
      <c r="F608" s="9" t="s">
        <v>1066</v>
      </c>
      <c r="G608" s="9" t="s">
        <v>1141</v>
      </c>
      <c r="H608" s="9" t="s">
        <v>1616</v>
      </c>
      <c r="I608" s="9" t="s">
        <v>1617</v>
      </c>
      <c r="J608" s="9" t="s">
        <v>54</v>
      </c>
      <c r="K608" s="15">
        <v>22855.673473133415</v>
      </c>
      <c r="L608" s="16">
        <v>38.799334497503011</v>
      </c>
      <c r="M608" s="9" t="s">
        <v>1618</v>
      </c>
      <c r="N608" s="9">
        <v>2022</v>
      </c>
      <c r="O608" s="9" t="s">
        <v>1619</v>
      </c>
      <c r="P608" s="9" t="s">
        <v>1619</v>
      </c>
      <c r="Q608" s="9">
        <v>2041</v>
      </c>
      <c r="R608" s="9" t="s">
        <v>32</v>
      </c>
      <c r="S608" s="17">
        <v>10.403740234854499</v>
      </c>
      <c r="T608" s="9">
        <v>2041</v>
      </c>
      <c r="U608" s="9" t="s">
        <v>27</v>
      </c>
      <c r="V608" s="9" t="s">
        <v>1620</v>
      </c>
      <c r="W608" s="9" t="s">
        <v>1621</v>
      </c>
      <c r="Y608" s="10" t="s">
        <v>1622</v>
      </c>
    </row>
    <row r="609" spans="1:25" ht="72">
      <c r="A609" s="9" t="s">
        <v>1615</v>
      </c>
      <c r="B609" s="9" t="s">
        <v>70</v>
      </c>
      <c r="C609" s="9" t="s">
        <v>630</v>
      </c>
      <c r="D609" s="9" t="s">
        <v>27</v>
      </c>
      <c r="E609" s="9" t="s">
        <v>793</v>
      </c>
      <c r="F609" s="9" t="s">
        <v>793</v>
      </c>
      <c r="G609" s="9" t="s">
        <v>1141</v>
      </c>
      <c r="H609" s="9" t="s">
        <v>1616</v>
      </c>
      <c r="I609" s="9" t="s">
        <v>1617</v>
      </c>
      <c r="J609" s="9" t="s">
        <v>54</v>
      </c>
      <c r="K609" s="15">
        <v>100193.9896172485</v>
      </c>
      <c r="L609" s="16">
        <v>100.53469484716837</v>
      </c>
      <c r="M609" s="9" t="s">
        <v>1618</v>
      </c>
      <c r="N609" s="9">
        <v>2022</v>
      </c>
      <c r="O609" s="9" t="s">
        <v>1619</v>
      </c>
      <c r="P609" s="9" t="s">
        <v>1619</v>
      </c>
      <c r="Q609" s="9">
        <v>2041</v>
      </c>
      <c r="R609" s="9" t="s">
        <v>32</v>
      </c>
      <c r="S609" s="17">
        <v>43.881515044341576</v>
      </c>
      <c r="T609" s="9">
        <v>2041</v>
      </c>
      <c r="U609" s="9" t="s">
        <v>27</v>
      </c>
      <c r="V609" s="9" t="s">
        <v>1620</v>
      </c>
      <c r="W609" s="9" t="s">
        <v>1621</v>
      </c>
      <c r="Y609" s="10" t="s">
        <v>1622</v>
      </c>
    </row>
    <row r="610" spans="1:25" ht="72">
      <c r="A610" s="9" t="s">
        <v>1615</v>
      </c>
      <c r="B610" s="9" t="s">
        <v>70</v>
      </c>
      <c r="C610" s="9" t="s">
        <v>346</v>
      </c>
      <c r="D610" s="9" t="s">
        <v>27</v>
      </c>
      <c r="E610" s="9" t="s">
        <v>441</v>
      </c>
      <c r="F610" s="9" t="s">
        <v>441</v>
      </c>
      <c r="G610" s="9" t="s">
        <v>1141</v>
      </c>
      <c r="H610" s="9" t="s">
        <v>1616</v>
      </c>
      <c r="I610" s="9" t="s">
        <v>1617</v>
      </c>
      <c r="J610" s="9" t="s">
        <v>54</v>
      </c>
      <c r="K610" s="15">
        <v>203099.98033665761</v>
      </c>
      <c r="L610" s="16">
        <v>184.8909593808651</v>
      </c>
      <c r="M610" s="9" t="s">
        <v>1618</v>
      </c>
      <c r="N610" s="9">
        <v>2022</v>
      </c>
      <c r="O610" s="9" t="s">
        <v>1619</v>
      </c>
      <c r="P610" s="9" t="s">
        <v>1619</v>
      </c>
      <c r="Q610" s="9">
        <v>2041</v>
      </c>
      <c r="R610" s="9" t="s">
        <v>32</v>
      </c>
      <c r="S610" s="17">
        <v>87.963869912811816</v>
      </c>
      <c r="T610" s="9">
        <v>2041</v>
      </c>
      <c r="U610" s="9" t="s">
        <v>27</v>
      </c>
      <c r="V610" s="9" t="s">
        <v>1620</v>
      </c>
      <c r="W610" s="9" t="s">
        <v>1621</v>
      </c>
      <c r="Y610" s="10" t="s">
        <v>1622</v>
      </c>
    </row>
    <row r="611" spans="1:25" ht="72">
      <c r="A611" s="9" t="s">
        <v>1615</v>
      </c>
      <c r="B611" s="9" t="s">
        <v>70</v>
      </c>
      <c r="C611" s="9" t="s">
        <v>43</v>
      </c>
      <c r="D611" s="9" t="s">
        <v>27</v>
      </c>
      <c r="E611" s="9" t="s">
        <v>795</v>
      </c>
      <c r="F611" s="9" t="s">
        <v>795</v>
      </c>
      <c r="G611" s="9" t="s">
        <v>1141</v>
      </c>
      <c r="H611" s="9" t="s">
        <v>1616</v>
      </c>
      <c r="I611" s="9" t="s">
        <v>1617</v>
      </c>
      <c r="J611" s="9" t="s">
        <v>54</v>
      </c>
      <c r="K611" s="15">
        <v>11610.363724460625</v>
      </c>
      <c r="L611" s="16">
        <v>8.3472610892026626</v>
      </c>
      <c r="M611" s="9" t="s">
        <v>1618</v>
      </c>
      <c r="N611" s="9">
        <v>2022</v>
      </c>
      <c r="O611" s="9" t="s">
        <v>1619</v>
      </c>
      <c r="P611" s="9" t="s">
        <v>1619</v>
      </c>
      <c r="Q611" s="9">
        <v>2041</v>
      </c>
      <c r="R611" s="9" t="s">
        <v>32</v>
      </c>
      <c r="S611" s="17">
        <v>7.4794267575513445</v>
      </c>
      <c r="T611" s="9">
        <v>2041</v>
      </c>
      <c r="U611" s="9" t="s">
        <v>27</v>
      </c>
      <c r="V611" s="9" t="s">
        <v>1620</v>
      </c>
      <c r="W611" s="9" t="s">
        <v>1621</v>
      </c>
      <c r="Y611" s="10" t="s">
        <v>1622</v>
      </c>
    </row>
    <row r="612" spans="1:25" ht="72">
      <c r="A612" s="9" t="s">
        <v>1615</v>
      </c>
      <c r="B612" s="9" t="s">
        <v>70</v>
      </c>
      <c r="C612" s="9" t="s">
        <v>465</v>
      </c>
      <c r="D612" s="9" t="s">
        <v>27</v>
      </c>
      <c r="E612" s="9" t="s">
        <v>797</v>
      </c>
      <c r="F612" s="9" t="s">
        <v>797</v>
      </c>
      <c r="G612" s="9" t="s">
        <v>1141</v>
      </c>
      <c r="H612" s="9" t="s">
        <v>1616</v>
      </c>
      <c r="I612" s="9" t="s">
        <v>1617</v>
      </c>
      <c r="J612" s="9" t="s">
        <v>54</v>
      </c>
      <c r="K612" s="15">
        <v>36160.00988840159</v>
      </c>
      <c r="L612" s="16">
        <v>24.016484485524764</v>
      </c>
      <c r="M612" s="9" t="s">
        <v>1618</v>
      </c>
      <c r="N612" s="9">
        <v>2022</v>
      </c>
      <c r="O612" s="9" t="s">
        <v>1619</v>
      </c>
      <c r="P612" s="9" t="s">
        <v>1619</v>
      </c>
      <c r="Q612" s="9">
        <v>2041</v>
      </c>
      <c r="R612" s="9" t="s">
        <v>32</v>
      </c>
      <c r="S612" s="17">
        <v>33.33511456193046</v>
      </c>
      <c r="T612" s="9">
        <v>2041</v>
      </c>
      <c r="U612" s="9" t="s">
        <v>27</v>
      </c>
      <c r="V612" s="9" t="s">
        <v>1620</v>
      </c>
      <c r="W612" s="9" t="s">
        <v>1621</v>
      </c>
      <c r="Y612" s="10" t="s">
        <v>1622</v>
      </c>
    </row>
    <row r="613" spans="1:25" ht="72">
      <c r="A613" s="9" t="s">
        <v>1615</v>
      </c>
      <c r="B613" s="9" t="s">
        <v>70</v>
      </c>
      <c r="C613" s="9" t="s">
        <v>288</v>
      </c>
      <c r="D613" s="9" t="s">
        <v>27</v>
      </c>
      <c r="E613" s="9" t="s">
        <v>1068</v>
      </c>
      <c r="F613" s="9" t="s">
        <v>1068</v>
      </c>
      <c r="G613" s="9" t="s">
        <v>1141</v>
      </c>
      <c r="H613" s="9" t="s">
        <v>1616</v>
      </c>
      <c r="I613" s="9" t="s">
        <v>1617</v>
      </c>
      <c r="J613" s="9" t="s">
        <v>54</v>
      </c>
      <c r="K613" s="15">
        <v>111572.29255317851</v>
      </c>
      <c r="L613" s="16">
        <v>103.95349700343434</v>
      </c>
      <c r="M613" s="9" t="s">
        <v>1618</v>
      </c>
      <c r="N613" s="9">
        <v>2022</v>
      </c>
      <c r="O613" s="9" t="s">
        <v>1619</v>
      </c>
      <c r="P613" s="9" t="s">
        <v>1619</v>
      </c>
      <c r="Q613" s="9">
        <v>2041</v>
      </c>
      <c r="R613" s="9" t="s">
        <v>32</v>
      </c>
      <c r="S613" s="17">
        <v>87.672688629751661</v>
      </c>
      <c r="T613" s="9">
        <v>2041</v>
      </c>
      <c r="U613" s="9" t="s">
        <v>27</v>
      </c>
      <c r="V613" s="9" t="s">
        <v>1620</v>
      </c>
      <c r="W613" s="9" t="s">
        <v>1621</v>
      </c>
      <c r="Y613" s="10" t="s">
        <v>1622</v>
      </c>
    </row>
    <row r="614" spans="1:25" ht="72">
      <c r="A614" s="9" t="s">
        <v>1615</v>
      </c>
      <c r="B614" s="9" t="s">
        <v>70</v>
      </c>
      <c r="C614" s="9" t="s">
        <v>346</v>
      </c>
      <c r="D614" s="9" t="s">
        <v>27</v>
      </c>
      <c r="E614" s="9" t="s">
        <v>799</v>
      </c>
      <c r="F614" s="9" t="s">
        <v>799</v>
      </c>
      <c r="G614" s="9" t="s">
        <v>1141</v>
      </c>
      <c r="H614" s="9" t="s">
        <v>1616</v>
      </c>
      <c r="I614" s="9" t="s">
        <v>1617</v>
      </c>
      <c r="J614" s="9" t="s">
        <v>54</v>
      </c>
      <c r="K614" s="15">
        <v>37714.11534861887</v>
      </c>
      <c r="L614" s="16">
        <v>26.893986058454011</v>
      </c>
      <c r="M614" s="9" t="s">
        <v>1618</v>
      </c>
      <c r="N614" s="9">
        <v>2022</v>
      </c>
      <c r="O614" s="9" t="s">
        <v>1619</v>
      </c>
      <c r="P614" s="9" t="s">
        <v>1619</v>
      </c>
      <c r="Q614" s="9">
        <v>2041</v>
      </c>
      <c r="R614" s="9" t="s">
        <v>32</v>
      </c>
      <c r="S614" s="17">
        <v>18.111132667107778</v>
      </c>
      <c r="T614" s="9">
        <v>2041</v>
      </c>
      <c r="U614" s="9" t="s">
        <v>27</v>
      </c>
      <c r="V614" s="9" t="s">
        <v>1620</v>
      </c>
      <c r="W614" s="9" t="s">
        <v>1621</v>
      </c>
      <c r="Y614" s="10" t="s">
        <v>1622</v>
      </c>
    </row>
    <row r="615" spans="1:25" ht="72">
      <c r="A615" s="9" t="s">
        <v>1615</v>
      </c>
      <c r="B615" s="9" t="s">
        <v>70</v>
      </c>
      <c r="C615" s="9" t="s">
        <v>590</v>
      </c>
      <c r="D615" s="9" t="s">
        <v>27</v>
      </c>
      <c r="E615" s="9" t="s">
        <v>801</v>
      </c>
      <c r="F615" s="9" t="s">
        <v>801</v>
      </c>
      <c r="G615" s="9" t="s">
        <v>1141</v>
      </c>
      <c r="H615" s="9" t="s">
        <v>1616</v>
      </c>
      <c r="I615" s="9" t="s">
        <v>1617</v>
      </c>
      <c r="J615" s="9" t="s">
        <v>54</v>
      </c>
      <c r="K615" s="15">
        <v>40580.819389340191</v>
      </c>
      <c r="L615" s="16">
        <v>24.990972939795597</v>
      </c>
      <c r="M615" s="9" t="s">
        <v>1618</v>
      </c>
      <c r="N615" s="9">
        <v>2022</v>
      </c>
      <c r="O615" s="9" t="s">
        <v>1619</v>
      </c>
      <c r="P615" s="9" t="s">
        <v>1619</v>
      </c>
      <c r="Q615" s="9">
        <v>2041</v>
      </c>
      <c r="R615" s="9" t="s">
        <v>32</v>
      </c>
      <c r="S615" s="17">
        <v>22.670624509178452</v>
      </c>
      <c r="T615" s="9">
        <v>2041</v>
      </c>
      <c r="U615" s="9" t="s">
        <v>27</v>
      </c>
      <c r="V615" s="9" t="s">
        <v>1620</v>
      </c>
      <c r="W615" s="9" t="s">
        <v>1621</v>
      </c>
      <c r="Y615" s="10" t="s">
        <v>1622</v>
      </c>
    </row>
    <row r="616" spans="1:25" ht="72">
      <c r="A616" s="9" t="s">
        <v>1615</v>
      </c>
      <c r="B616" s="9" t="s">
        <v>70</v>
      </c>
      <c r="C616" s="9" t="s">
        <v>355</v>
      </c>
      <c r="D616" s="9" t="s">
        <v>27</v>
      </c>
      <c r="E616" s="9" t="s">
        <v>803</v>
      </c>
      <c r="F616" s="9" t="s">
        <v>803</v>
      </c>
      <c r="G616" s="9" t="s">
        <v>1141</v>
      </c>
      <c r="H616" s="9" t="s">
        <v>1616</v>
      </c>
      <c r="I616" s="9" t="s">
        <v>1617</v>
      </c>
      <c r="J616" s="9" t="s">
        <v>54</v>
      </c>
      <c r="K616" s="15">
        <v>501617.46040653193</v>
      </c>
      <c r="L616" s="16">
        <v>450.43889844598084</v>
      </c>
      <c r="M616" s="9" t="s">
        <v>1618</v>
      </c>
      <c r="N616" s="9">
        <v>2022</v>
      </c>
      <c r="O616" s="9" t="s">
        <v>1619</v>
      </c>
      <c r="P616" s="9" t="s">
        <v>1619</v>
      </c>
      <c r="Q616" s="9">
        <v>2041</v>
      </c>
      <c r="R616" s="9" t="s">
        <v>32</v>
      </c>
      <c r="S616" s="17">
        <v>249.06079542546399</v>
      </c>
      <c r="T616" s="9">
        <v>2041</v>
      </c>
      <c r="U616" s="9" t="s">
        <v>27</v>
      </c>
      <c r="V616" s="9" t="s">
        <v>1620</v>
      </c>
      <c r="W616" s="9" t="s">
        <v>1621</v>
      </c>
      <c r="Y616" s="10" t="s">
        <v>1622</v>
      </c>
    </row>
    <row r="617" spans="1:25" ht="72">
      <c r="A617" s="9" t="s">
        <v>1615</v>
      </c>
      <c r="B617" s="9" t="s">
        <v>70</v>
      </c>
      <c r="C617" s="9" t="s">
        <v>276</v>
      </c>
      <c r="D617" s="9" t="s">
        <v>27</v>
      </c>
      <c r="E617" s="9" t="s">
        <v>805</v>
      </c>
      <c r="F617" s="9" t="s">
        <v>805</v>
      </c>
      <c r="G617" s="9" t="s">
        <v>1141</v>
      </c>
      <c r="H617" s="9" t="s">
        <v>1616</v>
      </c>
      <c r="I617" s="9" t="s">
        <v>1617</v>
      </c>
      <c r="J617" s="9" t="s">
        <v>54</v>
      </c>
      <c r="K617" s="15">
        <v>18799.372196856755</v>
      </c>
      <c r="L617" s="16">
        <v>18.521555929202123</v>
      </c>
      <c r="M617" s="9" t="s">
        <v>1618</v>
      </c>
      <c r="N617" s="9">
        <v>2022</v>
      </c>
      <c r="O617" s="9" t="s">
        <v>1619</v>
      </c>
      <c r="P617" s="9" t="s">
        <v>1619</v>
      </c>
      <c r="Q617" s="9">
        <v>2041</v>
      </c>
      <c r="R617" s="9" t="s">
        <v>32</v>
      </c>
      <c r="S617" s="17">
        <v>9.432559528119171</v>
      </c>
      <c r="T617" s="9">
        <v>2041</v>
      </c>
      <c r="U617" s="9" t="s">
        <v>27</v>
      </c>
      <c r="V617" s="9" t="s">
        <v>1620</v>
      </c>
      <c r="W617" s="9" t="s">
        <v>1621</v>
      </c>
      <c r="Y617" s="10" t="s">
        <v>1622</v>
      </c>
    </row>
    <row r="618" spans="1:25" ht="72">
      <c r="A618" s="9" t="s">
        <v>1615</v>
      </c>
      <c r="B618" s="9" t="s">
        <v>70</v>
      </c>
      <c r="C618" s="9" t="s">
        <v>234</v>
      </c>
      <c r="D618" s="9" t="s">
        <v>27</v>
      </c>
      <c r="E618" s="9" t="s">
        <v>807</v>
      </c>
      <c r="F618" s="9" t="s">
        <v>807</v>
      </c>
      <c r="G618" s="9" t="s">
        <v>1141</v>
      </c>
      <c r="H618" s="9" t="s">
        <v>1616</v>
      </c>
      <c r="I618" s="9" t="s">
        <v>1617</v>
      </c>
      <c r="J618" s="9" t="s">
        <v>54</v>
      </c>
      <c r="K618" s="15">
        <v>27255.038975842945</v>
      </c>
      <c r="L618" s="16">
        <v>19.070743985597087</v>
      </c>
      <c r="M618" s="9" t="s">
        <v>1618</v>
      </c>
      <c r="N618" s="9">
        <v>2022</v>
      </c>
      <c r="O618" s="9" t="s">
        <v>1619</v>
      </c>
      <c r="P618" s="9" t="s">
        <v>1619</v>
      </c>
      <c r="Q618" s="9">
        <v>2041</v>
      </c>
      <c r="R618" s="9" t="s">
        <v>32</v>
      </c>
      <c r="S618" s="17">
        <v>11.733186098812491</v>
      </c>
      <c r="T618" s="9">
        <v>2041</v>
      </c>
      <c r="U618" s="9" t="s">
        <v>27</v>
      </c>
      <c r="V618" s="9" t="s">
        <v>1620</v>
      </c>
      <c r="W618" s="9" t="s">
        <v>1621</v>
      </c>
      <c r="Y618" s="10" t="s">
        <v>1622</v>
      </c>
    </row>
    <row r="619" spans="1:25" ht="72">
      <c r="A619" s="9" t="s">
        <v>1615</v>
      </c>
      <c r="B619" s="9" t="s">
        <v>70</v>
      </c>
      <c r="C619" s="9" t="s">
        <v>330</v>
      </c>
      <c r="D619" s="9" t="s">
        <v>27</v>
      </c>
      <c r="E619" s="9" t="s">
        <v>1472</v>
      </c>
      <c r="F619" s="9" t="s">
        <v>1472</v>
      </c>
      <c r="G619" s="9" t="s">
        <v>1141</v>
      </c>
      <c r="H619" s="9" t="s">
        <v>1616</v>
      </c>
      <c r="I619" s="9" t="s">
        <v>1617</v>
      </c>
      <c r="J619" s="9" t="s">
        <v>54</v>
      </c>
      <c r="K619" s="15">
        <v>97635.137630376252</v>
      </c>
      <c r="L619" s="16">
        <v>96.864996961332167</v>
      </c>
      <c r="M619" s="9" t="s">
        <v>1618</v>
      </c>
      <c r="N619" s="9">
        <v>2022</v>
      </c>
      <c r="O619" s="9" t="s">
        <v>1619</v>
      </c>
      <c r="P619" s="9" t="s">
        <v>1619</v>
      </c>
      <c r="Q619" s="9">
        <v>2041</v>
      </c>
      <c r="R619" s="9" t="s">
        <v>32</v>
      </c>
      <c r="S619" s="17">
        <v>46.768781137759355</v>
      </c>
      <c r="T619" s="9">
        <v>2041</v>
      </c>
      <c r="U619" s="9" t="s">
        <v>27</v>
      </c>
      <c r="V619" s="9" t="s">
        <v>1620</v>
      </c>
      <c r="W619" s="9" t="s">
        <v>1621</v>
      </c>
      <c r="Y619" s="10" t="s">
        <v>1622</v>
      </c>
    </row>
    <row r="620" spans="1:25" ht="72">
      <c r="A620" s="9" t="s">
        <v>1615</v>
      </c>
      <c r="B620" s="9" t="s">
        <v>70</v>
      </c>
      <c r="C620" s="9" t="s">
        <v>383</v>
      </c>
      <c r="D620" s="9" t="s">
        <v>27</v>
      </c>
      <c r="E620" s="9" t="s">
        <v>1473</v>
      </c>
      <c r="F620" s="9" t="s">
        <v>1473</v>
      </c>
      <c r="G620" s="9" t="s">
        <v>1141</v>
      </c>
      <c r="H620" s="9" t="s">
        <v>1616</v>
      </c>
      <c r="I620" s="9" t="s">
        <v>1617</v>
      </c>
      <c r="J620" s="9" t="s">
        <v>54</v>
      </c>
      <c r="K620" s="15">
        <v>26226.101928003882</v>
      </c>
      <c r="L620" s="16">
        <v>44.212791142787935</v>
      </c>
      <c r="M620" s="9" t="s">
        <v>1618</v>
      </c>
      <c r="N620" s="9">
        <v>2022</v>
      </c>
      <c r="O620" s="9" t="s">
        <v>1619</v>
      </c>
      <c r="P620" s="9" t="s">
        <v>1619</v>
      </c>
      <c r="Q620" s="9">
        <v>2041</v>
      </c>
      <c r="R620" s="9" t="s">
        <v>32</v>
      </c>
      <c r="S620" s="17">
        <v>9.7469760235199541</v>
      </c>
      <c r="T620" s="9">
        <v>2041</v>
      </c>
      <c r="U620" s="9" t="s">
        <v>27</v>
      </c>
      <c r="V620" s="9" t="s">
        <v>1620</v>
      </c>
      <c r="W620" s="9" t="s">
        <v>1621</v>
      </c>
      <c r="Y620" s="10" t="s">
        <v>1622</v>
      </c>
    </row>
    <row r="621" spans="1:25" ht="72">
      <c r="A621" s="9" t="s">
        <v>1615</v>
      </c>
      <c r="B621" s="9" t="s">
        <v>70</v>
      </c>
      <c r="C621" s="9" t="s">
        <v>112</v>
      </c>
      <c r="D621" s="9" t="s">
        <v>27</v>
      </c>
      <c r="E621" s="9" t="s">
        <v>809</v>
      </c>
      <c r="F621" s="9" t="s">
        <v>809</v>
      </c>
      <c r="G621" s="9" t="s">
        <v>1141</v>
      </c>
      <c r="H621" s="9" t="s">
        <v>1616</v>
      </c>
      <c r="I621" s="9" t="s">
        <v>1617</v>
      </c>
      <c r="J621" s="9" t="s">
        <v>54</v>
      </c>
      <c r="K621" s="15">
        <v>11676.26683883117</v>
      </c>
      <c r="L621" s="16">
        <v>14.04046873146488</v>
      </c>
      <c r="M621" s="9" t="s">
        <v>1618</v>
      </c>
      <c r="N621" s="9">
        <v>2022</v>
      </c>
      <c r="O621" s="9" t="s">
        <v>1619</v>
      </c>
      <c r="P621" s="9" t="s">
        <v>1619</v>
      </c>
      <c r="Q621" s="9">
        <v>2041</v>
      </c>
      <c r="R621" s="9" t="s">
        <v>32</v>
      </c>
      <c r="S621" s="17">
        <v>7.9123812126681106</v>
      </c>
      <c r="T621" s="9">
        <v>2041</v>
      </c>
      <c r="U621" s="9" t="s">
        <v>27</v>
      </c>
      <c r="V621" s="9" t="s">
        <v>1620</v>
      </c>
      <c r="W621" s="9" t="s">
        <v>1621</v>
      </c>
      <c r="Y621" s="10" t="s">
        <v>1622</v>
      </c>
    </row>
    <row r="622" spans="1:25" ht="72">
      <c r="A622" s="9" t="s">
        <v>1615</v>
      </c>
      <c r="B622" s="9" t="s">
        <v>70</v>
      </c>
      <c r="C622" s="9" t="s">
        <v>346</v>
      </c>
      <c r="D622" s="9" t="s">
        <v>27</v>
      </c>
      <c r="E622" s="9" t="s">
        <v>1474</v>
      </c>
      <c r="F622" s="9" t="s">
        <v>1474</v>
      </c>
      <c r="G622" s="9" t="s">
        <v>1141</v>
      </c>
      <c r="H622" s="9" t="s">
        <v>1616</v>
      </c>
      <c r="I622" s="9" t="s">
        <v>1617</v>
      </c>
      <c r="J622" s="9" t="s">
        <v>54</v>
      </c>
      <c r="K622" s="15">
        <v>17941.942160446124</v>
      </c>
      <c r="L622" s="16">
        <v>12.715510071255917</v>
      </c>
      <c r="M622" s="9" t="s">
        <v>1618</v>
      </c>
      <c r="N622" s="9">
        <v>2022</v>
      </c>
      <c r="O622" s="9" t="s">
        <v>1619</v>
      </c>
      <c r="P622" s="9" t="s">
        <v>1619</v>
      </c>
      <c r="Q622" s="9">
        <v>2041</v>
      </c>
      <c r="R622" s="9" t="s">
        <v>32</v>
      </c>
      <c r="S622" s="17">
        <v>12.362349101989315</v>
      </c>
      <c r="T622" s="9">
        <v>2041</v>
      </c>
      <c r="U622" s="9" t="s">
        <v>27</v>
      </c>
      <c r="V622" s="9" t="s">
        <v>1620</v>
      </c>
      <c r="W622" s="9" t="s">
        <v>1621</v>
      </c>
      <c r="Y622" s="10" t="s">
        <v>1622</v>
      </c>
    </row>
    <row r="623" spans="1:25" ht="72">
      <c r="A623" s="9" t="s">
        <v>1615</v>
      </c>
      <c r="B623" s="9" t="s">
        <v>70</v>
      </c>
      <c r="C623" s="9" t="s">
        <v>241</v>
      </c>
      <c r="D623" s="9" t="s">
        <v>27</v>
      </c>
      <c r="E623" s="9" t="s">
        <v>1475</v>
      </c>
      <c r="F623" s="9" t="s">
        <v>1475</v>
      </c>
      <c r="G623" s="9" t="s">
        <v>1141</v>
      </c>
      <c r="H623" s="9" t="s">
        <v>1616</v>
      </c>
      <c r="I623" s="9" t="s">
        <v>1617</v>
      </c>
      <c r="J623" s="9" t="s">
        <v>54</v>
      </c>
      <c r="K623" s="15">
        <v>10623.890913518562</v>
      </c>
      <c r="L623" s="16">
        <v>8.1415062000137333</v>
      </c>
      <c r="M623" s="9" t="s">
        <v>1618</v>
      </c>
      <c r="N623" s="9">
        <v>2022</v>
      </c>
      <c r="O623" s="9" t="s">
        <v>1619</v>
      </c>
      <c r="P623" s="9" t="s">
        <v>1619</v>
      </c>
      <c r="Q623" s="9">
        <v>2041</v>
      </c>
      <c r="R623" s="9" t="s">
        <v>32</v>
      </c>
      <c r="S623" s="17">
        <v>8.1091254325565387</v>
      </c>
      <c r="T623" s="9">
        <v>2041</v>
      </c>
      <c r="U623" s="9" t="s">
        <v>27</v>
      </c>
      <c r="V623" s="9" t="s">
        <v>1620</v>
      </c>
      <c r="W623" s="9" t="s">
        <v>1621</v>
      </c>
      <c r="Y623" s="10" t="s">
        <v>1622</v>
      </c>
    </row>
    <row r="624" spans="1:25" ht="72">
      <c r="A624" s="9" t="s">
        <v>1615</v>
      </c>
      <c r="B624" s="9" t="s">
        <v>70</v>
      </c>
      <c r="C624" s="9" t="s">
        <v>241</v>
      </c>
      <c r="D624" s="9" t="s">
        <v>27</v>
      </c>
      <c r="E624" s="9" t="s">
        <v>1476</v>
      </c>
      <c r="F624" s="9" t="s">
        <v>1476</v>
      </c>
      <c r="G624" s="9" t="s">
        <v>1141</v>
      </c>
      <c r="H624" s="9" t="s">
        <v>1616</v>
      </c>
      <c r="I624" s="9" t="s">
        <v>1617</v>
      </c>
      <c r="J624" s="9" t="s">
        <v>54</v>
      </c>
      <c r="K624" s="15">
        <v>10613.161323308163</v>
      </c>
      <c r="L624" s="16">
        <v>9.2299117439672109</v>
      </c>
      <c r="M624" s="9" t="s">
        <v>1618</v>
      </c>
      <c r="N624" s="9">
        <v>2022</v>
      </c>
      <c r="O624" s="9" t="s">
        <v>1619</v>
      </c>
      <c r="P624" s="9" t="s">
        <v>1619</v>
      </c>
      <c r="Q624" s="9">
        <v>2041</v>
      </c>
      <c r="R624" s="9" t="s">
        <v>32</v>
      </c>
      <c r="S624" s="17">
        <v>6.069151746867572</v>
      </c>
      <c r="T624" s="9">
        <v>2041</v>
      </c>
      <c r="U624" s="9" t="s">
        <v>27</v>
      </c>
      <c r="V624" s="9" t="s">
        <v>1620</v>
      </c>
      <c r="W624" s="9" t="s">
        <v>1621</v>
      </c>
      <c r="Y624" s="10" t="s">
        <v>1622</v>
      </c>
    </row>
    <row r="625" spans="1:25" ht="72">
      <c r="A625" s="9" t="s">
        <v>1615</v>
      </c>
      <c r="B625" s="9" t="s">
        <v>70</v>
      </c>
      <c r="C625" s="9" t="s">
        <v>372</v>
      </c>
      <c r="D625" s="9" t="s">
        <v>27</v>
      </c>
      <c r="E625" s="9" t="s">
        <v>811</v>
      </c>
      <c r="F625" s="9" t="s">
        <v>811</v>
      </c>
      <c r="G625" s="9" t="s">
        <v>1141</v>
      </c>
      <c r="H625" s="9" t="s">
        <v>1616</v>
      </c>
      <c r="I625" s="9" t="s">
        <v>1617</v>
      </c>
      <c r="J625" s="9" t="s">
        <v>54</v>
      </c>
      <c r="K625" s="15">
        <v>58748.927677845772</v>
      </c>
      <c r="L625" s="16">
        <v>43.436775719667118</v>
      </c>
      <c r="M625" s="9" t="s">
        <v>1618</v>
      </c>
      <c r="N625" s="9">
        <v>2022</v>
      </c>
      <c r="O625" s="9" t="s">
        <v>1619</v>
      </c>
      <c r="P625" s="9" t="s">
        <v>1619</v>
      </c>
      <c r="Q625" s="9">
        <v>2041</v>
      </c>
      <c r="R625" s="9" t="s">
        <v>32</v>
      </c>
      <c r="S625" s="17">
        <v>25.280511910943062</v>
      </c>
      <c r="T625" s="9">
        <v>2041</v>
      </c>
      <c r="U625" s="9" t="s">
        <v>27</v>
      </c>
      <c r="V625" s="9" t="s">
        <v>1620</v>
      </c>
      <c r="W625" s="9" t="s">
        <v>1621</v>
      </c>
      <c r="Y625" s="10" t="s">
        <v>1622</v>
      </c>
    </row>
    <row r="626" spans="1:25" ht="72">
      <c r="A626" s="9" t="s">
        <v>1615</v>
      </c>
      <c r="B626" s="9" t="s">
        <v>70</v>
      </c>
      <c r="C626" s="9" t="s">
        <v>241</v>
      </c>
      <c r="D626" s="9" t="s">
        <v>27</v>
      </c>
      <c r="E626" s="9" t="s">
        <v>813</v>
      </c>
      <c r="F626" s="9" t="s">
        <v>813</v>
      </c>
      <c r="G626" s="9" t="s">
        <v>1141</v>
      </c>
      <c r="H626" s="9" t="s">
        <v>1616</v>
      </c>
      <c r="I626" s="9" t="s">
        <v>1617</v>
      </c>
      <c r="J626" s="9" t="s">
        <v>54</v>
      </c>
      <c r="K626" s="15">
        <v>30692.410039204879</v>
      </c>
      <c r="L626" s="16">
        <v>34.423590177487576</v>
      </c>
      <c r="M626" s="9" t="s">
        <v>1618</v>
      </c>
      <c r="N626" s="9">
        <v>2022</v>
      </c>
      <c r="O626" s="9" t="s">
        <v>1619</v>
      </c>
      <c r="P626" s="9" t="s">
        <v>1619</v>
      </c>
      <c r="Q626" s="9">
        <v>2041</v>
      </c>
      <c r="R626" s="9" t="s">
        <v>32</v>
      </c>
      <c r="S626" s="17">
        <v>12.82852537030255</v>
      </c>
      <c r="T626" s="9">
        <v>2041</v>
      </c>
      <c r="U626" s="9" t="s">
        <v>27</v>
      </c>
      <c r="V626" s="9" t="s">
        <v>1620</v>
      </c>
      <c r="W626" s="9" t="s">
        <v>1621</v>
      </c>
      <c r="Y626" s="10" t="s">
        <v>1622</v>
      </c>
    </row>
    <row r="627" spans="1:25" ht="72">
      <c r="A627" s="9" t="s">
        <v>1615</v>
      </c>
      <c r="B627" s="9" t="s">
        <v>70</v>
      </c>
      <c r="C627" s="9" t="s">
        <v>229</v>
      </c>
      <c r="D627" s="9" t="s">
        <v>27</v>
      </c>
      <c r="E627" s="9" t="s">
        <v>815</v>
      </c>
      <c r="F627" s="9" t="s">
        <v>815</v>
      </c>
      <c r="G627" s="9" t="s">
        <v>1141</v>
      </c>
      <c r="H627" s="9" t="s">
        <v>1616</v>
      </c>
      <c r="I627" s="9" t="s">
        <v>1617</v>
      </c>
      <c r="J627" s="9" t="s">
        <v>54</v>
      </c>
      <c r="K627" s="15">
        <v>11744.664443487549</v>
      </c>
      <c r="L627" s="16">
        <v>10.5138851569226</v>
      </c>
      <c r="M627" s="9" t="s">
        <v>1618</v>
      </c>
      <c r="N627" s="9">
        <v>2022</v>
      </c>
      <c r="O627" s="9" t="s">
        <v>1619</v>
      </c>
      <c r="P627" s="9" t="s">
        <v>1619</v>
      </c>
      <c r="Q627" s="9">
        <v>2041</v>
      </c>
      <c r="R627" s="9" t="s">
        <v>32</v>
      </c>
      <c r="S627" s="17">
        <v>5.2903993856055926</v>
      </c>
      <c r="T627" s="9">
        <v>2041</v>
      </c>
      <c r="U627" s="9" t="s">
        <v>27</v>
      </c>
      <c r="V627" s="9" t="s">
        <v>1620</v>
      </c>
      <c r="W627" s="9" t="s">
        <v>1621</v>
      </c>
      <c r="Y627" s="10" t="s">
        <v>1622</v>
      </c>
    </row>
    <row r="628" spans="1:25" ht="72">
      <c r="A628" s="9" t="s">
        <v>1615</v>
      </c>
      <c r="B628" s="9" t="s">
        <v>70</v>
      </c>
      <c r="C628" s="9" t="s">
        <v>247</v>
      </c>
      <c r="D628" s="9" t="s">
        <v>27</v>
      </c>
      <c r="E628" s="9" t="s">
        <v>407</v>
      </c>
      <c r="F628" s="9" t="s">
        <v>407</v>
      </c>
      <c r="G628" s="9" t="s">
        <v>1141</v>
      </c>
      <c r="H628" s="9" t="s">
        <v>1616</v>
      </c>
      <c r="I628" s="9" t="s">
        <v>1617</v>
      </c>
      <c r="J628" s="9" t="s">
        <v>54</v>
      </c>
      <c r="K628" s="15">
        <v>7267.2754695948261</v>
      </c>
      <c r="L628" s="16">
        <v>9.4816736132753441</v>
      </c>
      <c r="M628" s="9" t="s">
        <v>1618</v>
      </c>
      <c r="N628" s="9">
        <v>2022</v>
      </c>
      <c r="O628" s="9" t="s">
        <v>1619</v>
      </c>
      <c r="P628" s="9" t="s">
        <v>1619</v>
      </c>
      <c r="Q628" s="9">
        <v>2041</v>
      </c>
      <c r="R628" s="9" t="s">
        <v>32</v>
      </c>
      <c r="S628" s="17">
        <v>4.9190210959996161</v>
      </c>
      <c r="T628" s="9">
        <v>2041</v>
      </c>
      <c r="U628" s="9" t="s">
        <v>27</v>
      </c>
      <c r="V628" s="9" t="s">
        <v>1620</v>
      </c>
      <c r="W628" s="9" t="s">
        <v>1621</v>
      </c>
      <c r="Y628" s="10" t="s">
        <v>1622</v>
      </c>
    </row>
    <row r="629" spans="1:25" ht="72">
      <c r="A629" s="9" t="s">
        <v>1615</v>
      </c>
      <c r="B629" s="9" t="s">
        <v>70</v>
      </c>
      <c r="C629" s="9" t="s">
        <v>241</v>
      </c>
      <c r="D629" s="9" t="s">
        <v>27</v>
      </c>
      <c r="E629" s="9" t="s">
        <v>1477</v>
      </c>
      <c r="F629" s="9" t="s">
        <v>1477</v>
      </c>
      <c r="G629" s="9" t="s">
        <v>1141</v>
      </c>
      <c r="H629" s="9" t="s">
        <v>1616</v>
      </c>
      <c r="I629" s="9" t="s">
        <v>1617</v>
      </c>
      <c r="J629" s="9" t="s">
        <v>54</v>
      </c>
      <c r="K629" s="15">
        <v>55465.930463743425</v>
      </c>
      <c r="L629" s="16">
        <v>57.216526009076304</v>
      </c>
      <c r="M629" s="9" t="s">
        <v>1618</v>
      </c>
      <c r="N629" s="9">
        <v>2022</v>
      </c>
      <c r="O629" s="9" t="s">
        <v>1619</v>
      </c>
      <c r="P629" s="9" t="s">
        <v>1619</v>
      </c>
      <c r="Q629" s="9">
        <v>2041</v>
      </c>
      <c r="R629" s="9" t="s">
        <v>32</v>
      </c>
      <c r="S629" s="17">
        <v>23.944492610208478</v>
      </c>
      <c r="T629" s="9">
        <v>2041</v>
      </c>
      <c r="U629" s="9" t="s">
        <v>27</v>
      </c>
      <c r="V629" s="9" t="s">
        <v>1620</v>
      </c>
      <c r="W629" s="9" t="s">
        <v>1621</v>
      </c>
      <c r="Y629" s="10" t="s">
        <v>1622</v>
      </c>
    </row>
    <row r="630" spans="1:25" ht="72">
      <c r="A630" s="9" t="s">
        <v>1615</v>
      </c>
      <c r="B630" s="9" t="s">
        <v>70</v>
      </c>
      <c r="C630" s="9" t="s">
        <v>346</v>
      </c>
      <c r="D630" s="9" t="s">
        <v>27</v>
      </c>
      <c r="E630" s="9" t="s">
        <v>1478</v>
      </c>
      <c r="F630" s="9" t="s">
        <v>1478</v>
      </c>
      <c r="G630" s="9" t="s">
        <v>1141</v>
      </c>
      <c r="H630" s="9" t="s">
        <v>1616</v>
      </c>
      <c r="I630" s="9" t="s">
        <v>1617</v>
      </c>
      <c r="J630" s="9" t="s">
        <v>54</v>
      </c>
      <c r="K630" s="15">
        <v>78999.56852076936</v>
      </c>
      <c r="L630" s="16">
        <v>54.09461517365834</v>
      </c>
      <c r="M630" s="9" t="s">
        <v>1618</v>
      </c>
      <c r="N630" s="9">
        <v>2022</v>
      </c>
      <c r="O630" s="9" t="s">
        <v>1619</v>
      </c>
      <c r="P630" s="9" t="s">
        <v>1619</v>
      </c>
      <c r="Q630" s="9">
        <v>2041</v>
      </c>
      <c r="R630" s="9" t="s">
        <v>32</v>
      </c>
      <c r="S630" s="17">
        <v>29.879524038560778</v>
      </c>
      <c r="T630" s="9">
        <v>2041</v>
      </c>
      <c r="U630" s="9" t="s">
        <v>27</v>
      </c>
      <c r="V630" s="9" t="s">
        <v>1620</v>
      </c>
      <c r="W630" s="9" t="s">
        <v>1621</v>
      </c>
      <c r="Y630" s="10" t="s">
        <v>1622</v>
      </c>
    </row>
    <row r="631" spans="1:25" ht="72">
      <c r="A631" s="9" t="s">
        <v>1615</v>
      </c>
      <c r="B631" s="9" t="s">
        <v>70</v>
      </c>
      <c r="C631" s="9" t="s">
        <v>316</v>
      </c>
      <c r="D631" s="9" t="s">
        <v>27</v>
      </c>
      <c r="E631" s="9" t="s">
        <v>1479</v>
      </c>
      <c r="F631" s="9" t="s">
        <v>1479</v>
      </c>
      <c r="G631" s="9" t="s">
        <v>1141</v>
      </c>
      <c r="H631" s="9" t="s">
        <v>1616</v>
      </c>
      <c r="I631" s="9" t="s">
        <v>1617</v>
      </c>
      <c r="J631" s="9" t="s">
        <v>54</v>
      </c>
      <c r="K631" s="15">
        <v>28512.863626782433</v>
      </c>
      <c r="L631" s="16">
        <v>20.212088168406869</v>
      </c>
      <c r="M631" s="9" t="s">
        <v>1618</v>
      </c>
      <c r="N631" s="9">
        <v>2022</v>
      </c>
      <c r="O631" s="9" t="s">
        <v>1619</v>
      </c>
      <c r="P631" s="9" t="s">
        <v>1619</v>
      </c>
      <c r="Q631" s="9">
        <v>2041</v>
      </c>
      <c r="R631" s="9" t="s">
        <v>32</v>
      </c>
      <c r="S631" s="17">
        <v>9.3625323341878754</v>
      </c>
      <c r="T631" s="9">
        <v>2041</v>
      </c>
      <c r="U631" s="9" t="s">
        <v>27</v>
      </c>
      <c r="V631" s="9" t="s">
        <v>1620</v>
      </c>
      <c r="W631" s="9" t="s">
        <v>1621</v>
      </c>
      <c r="Y631" s="10" t="s">
        <v>1622</v>
      </c>
    </row>
    <row r="632" spans="1:25" ht="72">
      <c r="A632" s="9" t="s">
        <v>1615</v>
      </c>
      <c r="B632" s="9" t="s">
        <v>70</v>
      </c>
      <c r="C632" s="9" t="s">
        <v>455</v>
      </c>
      <c r="D632" s="9" t="s">
        <v>27</v>
      </c>
      <c r="E632" s="9" t="s">
        <v>1070</v>
      </c>
      <c r="F632" s="9" t="s">
        <v>1070</v>
      </c>
      <c r="G632" s="9" t="s">
        <v>1141</v>
      </c>
      <c r="H632" s="9" t="s">
        <v>1616</v>
      </c>
      <c r="I632" s="9" t="s">
        <v>1617</v>
      </c>
      <c r="J632" s="9" t="s">
        <v>54</v>
      </c>
      <c r="K632" s="15">
        <v>23027.060015667768</v>
      </c>
      <c r="L632" s="16">
        <v>15.651018530593266</v>
      </c>
      <c r="M632" s="9" t="s">
        <v>1618</v>
      </c>
      <c r="N632" s="9">
        <v>2022</v>
      </c>
      <c r="O632" s="9" t="s">
        <v>1619</v>
      </c>
      <c r="P632" s="9" t="s">
        <v>1619</v>
      </c>
      <c r="Q632" s="9">
        <v>2041</v>
      </c>
      <c r="R632" s="9" t="s">
        <v>32</v>
      </c>
      <c r="S632" s="17">
        <v>11.946920869988478</v>
      </c>
      <c r="T632" s="9">
        <v>2041</v>
      </c>
      <c r="U632" s="9" t="s">
        <v>27</v>
      </c>
      <c r="V632" s="9" t="s">
        <v>1620</v>
      </c>
      <c r="W632" s="9" t="s">
        <v>1621</v>
      </c>
      <c r="Y632" s="10" t="s">
        <v>1622</v>
      </c>
    </row>
    <row r="633" spans="1:25" ht="72">
      <c r="A633" s="9" t="s">
        <v>1615</v>
      </c>
      <c r="B633" s="9" t="s">
        <v>70</v>
      </c>
      <c r="C633" s="9" t="s">
        <v>234</v>
      </c>
      <c r="D633" s="9" t="s">
        <v>27</v>
      </c>
      <c r="E633" s="9" t="s">
        <v>817</v>
      </c>
      <c r="F633" s="9" t="s">
        <v>817</v>
      </c>
      <c r="G633" s="9" t="s">
        <v>1141</v>
      </c>
      <c r="H633" s="9" t="s">
        <v>1616</v>
      </c>
      <c r="I633" s="9" t="s">
        <v>1617</v>
      </c>
      <c r="J633" s="9" t="s">
        <v>54</v>
      </c>
      <c r="K633" s="15">
        <v>35998.779893630344</v>
      </c>
      <c r="L633" s="16">
        <v>29.216887288602958</v>
      </c>
      <c r="M633" s="9" t="s">
        <v>1618</v>
      </c>
      <c r="N633" s="9">
        <v>2022</v>
      </c>
      <c r="O633" s="9" t="s">
        <v>1619</v>
      </c>
      <c r="P633" s="9" t="s">
        <v>1619</v>
      </c>
      <c r="Q633" s="9">
        <v>2041</v>
      </c>
      <c r="R633" s="9" t="s">
        <v>32</v>
      </c>
      <c r="S633" s="17">
        <v>15.984854907372021</v>
      </c>
      <c r="T633" s="9">
        <v>2041</v>
      </c>
      <c r="U633" s="9" t="s">
        <v>27</v>
      </c>
      <c r="V633" s="9" t="s">
        <v>1620</v>
      </c>
      <c r="W633" s="9" t="s">
        <v>1621</v>
      </c>
      <c r="Y633" s="10" t="s">
        <v>1622</v>
      </c>
    </row>
    <row r="634" spans="1:25" ht="72">
      <c r="A634" s="9" t="s">
        <v>1615</v>
      </c>
      <c r="B634" s="9" t="s">
        <v>70</v>
      </c>
      <c r="C634" s="9" t="s">
        <v>136</v>
      </c>
      <c r="D634" s="9" t="s">
        <v>27</v>
      </c>
      <c r="E634" s="9" t="s">
        <v>819</v>
      </c>
      <c r="F634" s="9" t="s">
        <v>819</v>
      </c>
      <c r="G634" s="9" t="s">
        <v>1141</v>
      </c>
      <c r="H634" s="9" t="s">
        <v>1616</v>
      </c>
      <c r="I634" s="9" t="s">
        <v>1617</v>
      </c>
      <c r="J634" s="9" t="s">
        <v>54</v>
      </c>
      <c r="K634" s="15">
        <v>48463.688591680853</v>
      </c>
      <c r="L634" s="16">
        <v>44.195704414194012</v>
      </c>
      <c r="M634" s="9" t="s">
        <v>1618</v>
      </c>
      <c r="N634" s="9">
        <v>2022</v>
      </c>
      <c r="O634" s="9" t="s">
        <v>1619</v>
      </c>
      <c r="P634" s="9" t="s">
        <v>1619</v>
      </c>
      <c r="Q634" s="9">
        <v>2041</v>
      </c>
      <c r="R634" s="9" t="s">
        <v>32</v>
      </c>
      <c r="S634" s="17">
        <v>27.735849655352546</v>
      </c>
      <c r="T634" s="9">
        <v>2041</v>
      </c>
      <c r="U634" s="9" t="s">
        <v>27</v>
      </c>
      <c r="V634" s="9" t="s">
        <v>1620</v>
      </c>
      <c r="W634" s="9" t="s">
        <v>1621</v>
      </c>
      <c r="Y634" s="10" t="s">
        <v>1622</v>
      </c>
    </row>
    <row r="635" spans="1:25" ht="72">
      <c r="A635" s="9" t="s">
        <v>1615</v>
      </c>
      <c r="B635" s="9" t="s">
        <v>70</v>
      </c>
      <c r="C635" s="9" t="s">
        <v>234</v>
      </c>
      <c r="D635" s="9" t="s">
        <v>27</v>
      </c>
      <c r="E635" s="9" t="s">
        <v>1480</v>
      </c>
      <c r="F635" s="9" t="s">
        <v>1480</v>
      </c>
      <c r="G635" s="9" t="s">
        <v>1141</v>
      </c>
      <c r="H635" s="9" t="s">
        <v>1616</v>
      </c>
      <c r="I635" s="9" t="s">
        <v>1617</v>
      </c>
      <c r="J635" s="9" t="s">
        <v>54</v>
      </c>
      <c r="K635" s="15">
        <v>15611.971542259791</v>
      </c>
      <c r="L635" s="16">
        <v>9.3876065034410114</v>
      </c>
      <c r="M635" s="9" t="s">
        <v>1618</v>
      </c>
      <c r="N635" s="9">
        <v>2022</v>
      </c>
      <c r="O635" s="9" t="s">
        <v>1619</v>
      </c>
      <c r="P635" s="9" t="s">
        <v>1619</v>
      </c>
      <c r="Q635" s="9">
        <v>2041</v>
      </c>
      <c r="R635" s="9" t="s">
        <v>32</v>
      </c>
      <c r="S635" s="17">
        <v>8.5090369144731355</v>
      </c>
      <c r="T635" s="9">
        <v>2041</v>
      </c>
      <c r="U635" s="9" t="s">
        <v>27</v>
      </c>
      <c r="V635" s="9" t="s">
        <v>1620</v>
      </c>
      <c r="W635" s="9" t="s">
        <v>1621</v>
      </c>
      <c r="Y635" s="10" t="s">
        <v>1622</v>
      </c>
    </row>
    <row r="636" spans="1:25" ht="72">
      <c r="A636" s="9" t="s">
        <v>1615</v>
      </c>
      <c r="B636" s="9" t="s">
        <v>70</v>
      </c>
      <c r="C636" s="9" t="s">
        <v>884</v>
      </c>
      <c r="D636" s="9" t="s">
        <v>27</v>
      </c>
      <c r="E636" s="9" t="s">
        <v>1481</v>
      </c>
      <c r="F636" s="9" t="s">
        <v>1481</v>
      </c>
      <c r="G636" s="9" t="s">
        <v>1141</v>
      </c>
      <c r="H636" s="9" t="s">
        <v>1616</v>
      </c>
      <c r="I636" s="9" t="s">
        <v>1617</v>
      </c>
      <c r="J636" s="9" t="s">
        <v>54</v>
      </c>
      <c r="K636" s="15">
        <v>18177.745479819943</v>
      </c>
      <c r="L636" s="16">
        <v>11.02757346657453</v>
      </c>
      <c r="M636" s="9" t="s">
        <v>1618</v>
      </c>
      <c r="N636" s="9">
        <v>2022</v>
      </c>
      <c r="O636" s="9" t="s">
        <v>1619</v>
      </c>
      <c r="P636" s="9" t="s">
        <v>1619</v>
      </c>
      <c r="Q636" s="9">
        <v>2041</v>
      </c>
      <c r="R636" s="9" t="s">
        <v>32</v>
      </c>
      <c r="S636" s="17">
        <v>12.050319775785667</v>
      </c>
      <c r="T636" s="9">
        <v>2041</v>
      </c>
      <c r="U636" s="9" t="s">
        <v>27</v>
      </c>
      <c r="V636" s="9" t="s">
        <v>1620</v>
      </c>
      <c r="W636" s="9" t="s">
        <v>1621</v>
      </c>
      <c r="Y636" s="10" t="s">
        <v>1622</v>
      </c>
    </row>
    <row r="637" spans="1:25" ht="72">
      <c r="A637" s="9" t="s">
        <v>1615</v>
      </c>
      <c r="B637" s="9" t="s">
        <v>70</v>
      </c>
      <c r="C637" s="9" t="s">
        <v>288</v>
      </c>
      <c r="D637" s="9" t="s">
        <v>27</v>
      </c>
      <c r="E637" s="9" t="s">
        <v>1072</v>
      </c>
      <c r="F637" s="9" t="s">
        <v>1072</v>
      </c>
      <c r="G637" s="9" t="s">
        <v>1141</v>
      </c>
      <c r="H637" s="9" t="s">
        <v>1616</v>
      </c>
      <c r="I637" s="9" t="s">
        <v>1617</v>
      </c>
      <c r="J637" s="9" t="s">
        <v>54</v>
      </c>
      <c r="K637" s="15">
        <v>25164.072907937592</v>
      </c>
      <c r="L637" s="16">
        <v>16.587777388701557</v>
      </c>
      <c r="M637" s="9" t="s">
        <v>1618</v>
      </c>
      <c r="N637" s="9">
        <v>2022</v>
      </c>
      <c r="O637" s="9" t="s">
        <v>1619</v>
      </c>
      <c r="P637" s="9" t="s">
        <v>1619</v>
      </c>
      <c r="Q637" s="9">
        <v>2041</v>
      </c>
      <c r="R637" s="9" t="s">
        <v>32</v>
      </c>
      <c r="S637" s="17">
        <v>24.995757441896355</v>
      </c>
      <c r="T637" s="9">
        <v>2041</v>
      </c>
      <c r="U637" s="9" t="s">
        <v>27</v>
      </c>
      <c r="V637" s="9" t="s">
        <v>1620</v>
      </c>
      <c r="W637" s="9" t="s">
        <v>1621</v>
      </c>
      <c r="Y637" s="10" t="s">
        <v>1622</v>
      </c>
    </row>
    <row r="638" spans="1:25" ht="72">
      <c r="A638" s="9" t="s">
        <v>1615</v>
      </c>
      <c r="B638" s="9" t="s">
        <v>70</v>
      </c>
      <c r="C638" s="9" t="s">
        <v>241</v>
      </c>
      <c r="D638" s="9" t="s">
        <v>27</v>
      </c>
      <c r="E638" s="9" t="s">
        <v>1482</v>
      </c>
      <c r="F638" s="9" t="s">
        <v>1482</v>
      </c>
      <c r="G638" s="9" t="s">
        <v>1141</v>
      </c>
      <c r="H638" s="9" t="s">
        <v>1616</v>
      </c>
      <c r="I638" s="9" t="s">
        <v>1617</v>
      </c>
      <c r="J638" s="9" t="s">
        <v>54</v>
      </c>
      <c r="K638" s="15">
        <v>1333163.7779921424</v>
      </c>
      <c r="L638" s="16">
        <v>1225.3167348735635</v>
      </c>
      <c r="M638" s="9" t="s">
        <v>1618</v>
      </c>
      <c r="N638" s="9">
        <v>2022</v>
      </c>
      <c r="O638" s="9" t="s">
        <v>1619</v>
      </c>
      <c r="P638" s="9" t="s">
        <v>1619</v>
      </c>
      <c r="Q638" s="9">
        <v>2041</v>
      </c>
      <c r="R638" s="9" t="s">
        <v>32</v>
      </c>
      <c r="S638" s="17">
        <v>702.76717054256721</v>
      </c>
      <c r="T638" s="9">
        <v>2041</v>
      </c>
      <c r="U638" s="9" t="s">
        <v>27</v>
      </c>
      <c r="V638" s="9" t="s">
        <v>1620</v>
      </c>
      <c r="W638" s="9" t="s">
        <v>1621</v>
      </c>
      <c r="Y638" s="10" t="s">
        <v>1622</v>
      </c>
    </row>
    <row r="639" spans="1:25" ht="72">
      <c r="A639" s="9" t="s">
        <v>1615</v>
      </c>
      <c r="B639" s="9" t="s">
        <v>70</v>
      </c>
      <c r="C639" s="9" t="s">
        <v>234</v>
      </c>
      <c r="D639" s="9" t="s">
        <v>27</v>
      </c>
      <c r="E639" s="9" t="s">
        <v>1483</v>
      </c>
      <c r="F639" s="9" t="s">
        <v>1483</v>
      </c>
      <c r="G639" s="9" t="s">
        <v>1141</v>
      </c>
      <c r="H639" s="9" t="s">
        <v>1616</v>
      </c>
      <c r="I639" s="9" t="s">
        <v>1617</v>
      </c>
      <c r="J639" s="9" t="s">
        <v>54</v>
      </c>
      <c r="K639" s="15">
        <v>11826.630761779496</v>
      </c>
      <c r="L639" s="16">
        <v>11.19437955189588</v>
      </c>
      <c r="M639" s="9" t="s">
        <v>1618</v>
      </c>
      <c r="N639" s="9">
        <v>2022</v>
      </c>
      <c r="O639" s="9" t="s">
        <v>1619</v>
      </c>
      <c r="P639" s="9" t="s">
        <v>1619</v>
      </c>
      <c r="Q639" s="9">
        <v>2041</v>
      </c>
      <c r="R639" s="9" t="s">
        <v>32</v>
      </c>
      <c r="S639" s="17">
        <v>4.4555144224050274</v>
      </c>
      <c r="T639" s="9">
        <v>2041</v>
      </c>
      <c r="U639" s="9" t="s">
        <v>27</v>
      </c>
      <c r="V639" s="9" t="s">
        <v>1620</v>
      </c>
      <c r="W639" s="9" t="s">
        <v>1621</v>
      </c>
      <c r="Y639" s="10" t="s">
        <v>1622</v>
      </c>
    </row>
    <row r="640" spans="1:25" ht="72">
      <c r="A640" s="9" t="s">
        <v>1615</v>
      </c>
      <c r="B640" s="9" t="s">
        <v>70</v>
      </c>
      <c r="C640" s="9" t="s">
        <v>241</v>
      </c>
      <c r="D640" s="9" t="s">
        <v>27</v>
      </c>
      <c r="E640" s="9" t="s">
        <v>243</v>
      </c>
      <c r="F640" s="9" t="s">
        <v>243</v>
      </c>
      <c r="G640" s="9" t="s">
        <v>1141</v>
      </c>
      <c r="H640" s="9" t="s">
        <v>1616</v>
      </c>
      <c r="I640" s="9" t="s">
        <v>1617</v>
      </c>
      <c r="J640" s="9" t="s">
        <v>54</v>
      </c>
      <c r="K640" s="15">
        <v>43913.890133736364</v>
      </c>
      <c r="L640" s="16">
        <v>143.02636986988384</v>
      </c>
      <c r="M640" s="9" t="s">
        <v>1618</v>
      </c>
      <c r="N640" s="9">
        <v>2022</v>
      </c>
      <c r="O640" s="9" t="s">
        <v>1619</v>
      </c>
      <c r="P640" s="9" t="s">
        <v>1619</v>
      </c>
      <c r="Q640" s="9">
        <v>2041</v>
      </c>
      <c r="R640" s="9" t="s">
        <v>32</v>
      </c>
      <c r="S640" s="17">
        <v>21.560267724228353</v>
      </c>
      <c r="T640" s="9">
        <v>2041</v>
      </c>
      <c r="U640" s="9" t="s">
        <v>27</v>
      </c>
      <c r="V640" s="9" t="s">
        <v>1620</v>
      </c>
      <c r="W640" s="9" t="s">
        <v>1621</v>
      </c>
      <c r="Y640" s="10" t="s">
        <v>1622</v>
      </c>
    </row>
    <row r="641" spans="1:25" ht="72">
      <c r="A641" s="9" t="s">
        <v>1615</v>
      </c>
      <c r="B641" s="9" t="s">
        <v>70</v>
      </c>
      <c r="C641" s="9" t="s">
        <v>346</v>
      </c>
      <c r="D641" s="9" t="s">
        <v>27</v>
      </c>
      <c r="E641" s="9" t="s">
        <v>1484</v>
      </c>
      <c r="F641" s="9" t="s">
        <v>1484</v>
      </c>
      <c r="G641" s="9" t="s">
        <v>1141</v>
      </c>
      <c r="H641" s="9" t="s">
        <v>1616</v>
      </c>
      <c r="I641" s="9" t="s">
        <v>1617</v>
      </c>
      <c r="J641" s="9" t="s">
        <v>54</v>
      </c>
      <c r="K641" s="15">
        <v>34952.012432816089</v>
      </c>
      <c r="L641" s="16">
        <v>30.067200131955911</v>
      </c>
      <c r="M641" s="9" t="s">
        <v>1618</v>
      </c>
      <c r="N641" s="9">
        <v>2022</v>
      </c>
      <c r="O641" s="9" t="s">
        <v>1619</v>
      </c>
      <c r="P641" s="9" t="s">
        <v>1619</v>
      </c>
      <c r="Q641" s="9">
        <v>2041</v>
      </c>
      <c r="R641" s="9" t="s">
        <v>32</v>
      </c>
      <c r="S641" s="17">
        <v>12.29706448614183</v>
      </c>
      <c r="T641" s="9">
        <v>2041</v>
      </c>
      <c r="U641" s="9" t="s">
        <v>27</v>
      </c>
      <c r="V641" s="9" t="s">
        <v>1620</v>
      </c>
      <c r="W641" s="9" t="s">
        <v>1621</v>
      </c>
      <c r="Y641" s="10" t="s">
        <v>1622</v>
      </c>
    </row>
    <row r="642" spans="1:25" ht="72">
      <c r="A642" s="9" t="s">
        <v>1615</v>
      </c>
      <c r="B642" s="9" t="s">
        <v>70</v>
      </c>
      <c r="C642" s="9" t="s">
        <v>465</v>
      </c>
      <c r="D642" s="9" t="s">
        <v>27</v>
      </c>
      <c r="E642" s="9" t="s">
        <v>1074</v>
      </c>
      <c r="F642" s="9" t="s">
        <v>1074</v>
      </c>
      <c r="G642" s="9" t="s">
        <v>1141</v>
      </c>
      <c r="H642" s="9" t="s">
        <v>1616</v>
      </c>
      <c r="I642" s="9" t="s">
        <v>1617</v>
      </c>
      <c r="J642" s="9" t="s">
        <v>54</v>
      </c>
      <c r="K642" s="15">
        <v>16808.612565273041</v>
      </c>
      <c r="L642" s="16">
        <v>10.653434823964286</v>
      </c>
      <c r="M642" s="9" t="s">
        <v>1618</v>
      </c>
      <c r="N642" s="9">
        <v>2022</v>
      </c>
      <c r="O642" s="9" t="s">
        <v>1619</v>
      </c>
      <c r="P642" s="9" t="s">
        <v>1619</v>
      </c>
      <c r="Q642" s="9">
        <v>2041</v>
      </c>
      <c r="R642" s="9" t="s">
        <v>32</v>
      </c>
      <c r="S642" s="17">
        <v>15.926995566086616</v>
      </c>
      <c r="T642" s="9">
        <v>2041</v>
      </c>
      <c r="U642" s="9" t="s">
        <v>27</v>
      </c>
      <c r="V642" s="9" t="s">
        <v>1620</v>
      </c>
      <c r="W642" s="9" t="s">
        <v>1621</v>
      </c>
      <c r="Y642" s="10" t="s">
        <v>1622</v>
      </c>
    </row>
    <row r="643" spans="1:25" ht="72">
      <c r="A643" s="9" t="s">
        <v>1615</v>
      </c>
      <c r="B643" s="9" t="s">
        <v>70</v>
      </c>
      <c r="C643" s="9" t="s">
        <v>346</v>
      </c>
      <c r="D643" s="9" t="s">
        <v>27</v>
      </c>
      <c r="E643" s="9" t="s">
        <v>1485</v>
      </c>
      <c r="F643" s="9" t="s">
        <v>1485</v>
      </c>
      <c r="G643" s="9" t="s">
        <v>1141</v>
      </c>
      <c r="H643" s="9" t="s">
        <v>1616</v>
      </c>
      <c r="I643" s="9" t="s">
        <v>1617</v>
      </c>
      <c r="J643" s="9" t="s">
        <v>54</v>
      </c>
      <c r="K643" s="15">
        <v>8703.9528912505248</v>
      </c>
      <c r="L643" s="16">
        <v>7.1010842503496283</v>
      </c>
      <c r="M643" s="9" t="s">
        <v>1618</v>
      </c>
      <c r="N643" s="9">
        <v>2022</v>
      </c>
      <c r="O643" s="9" t="s">
        <v>1619</v>
      </c>
      <c r="P643" s="9" t="s">
        <v>1619</v>
      </c>
      <c r="Q643" s="9">
        <v>2041</v>
      </c>
      <c r="R643" s="9" t="s">
        <v>32</v>
      </c>
      <c r="S643" s="17">
        <v>3.5183498591874867</v>
      </c>
      <c r="T643" s="9">
        <v>2041</v>
      </c>
      <c r="U643" s="9" t="s">
        <v>27</v>
      </c>
      <c r="V643" s="9" t="s">
        <v>1620</v>
      </c>
      <c r="W643" s="9" t="s">
        <v>1621</v>
      </c>
      <c r="Y643" s="10" t="s">
        <v>1622</v>
      </c>
    </row>
    <row r="644" spans="1:25" ht="72">
      <c r="A644" s="9" t="s">
        <v>1615</v>
      </c>
      <c r="B644" s="9" t="s">
        <v>70</v>
      </c>
      <c r="C644" s="9" t="s">
        <v>346</v>
      </c>
      <c r="D644" s="9" t="s">
        <v>27</v>
      </c>
      <c r="E644" s="9" t="s">
        <v>1486</v>
      </c>
      <c r="F644" s="9" t="s">
        <v>1486</v>
      </c>
      <c r="G644" s="9" t="s">
        <v>1141</v>
      </c>
      <c r="H644" s="9" t="s">
        <v>1616</v>
      </c>
      <c r="I644" s="9" t="s">
        <v>1617</v>
      </c>
      <c r="J644" s="9" t="s">
        <v>54</v>
      </c>
      <c r="K644" s="15">
        <v>18522.393415019491</v>
      </c>
      <c r="L644" s="16">
        <v>14.285194371269032</v>
      </c>
      <c r="M644" s="9" t="s">
        <v>1618</v>
      </c>
      <c r="N644" s="9">
        <v>2022</v>
      </c>
      <c r="O644" s="9" t="s">
        <v>1619</v>
      </c>
      <c r="P644" s="9" t="s">
        <v>1619</v>
      </c>
      <c r="Q644" s="9">
        <v>2041</v>
      </c>
      <c r="R644" s="9" t="s">
        <v>32</v>
      </c>
      <c r="S644" s="17">
        <v>11.986220269956958</v>
      </c>
      <c r="T644" s="9">
        <v>2041</v>
      </c>
      <c r="U644" s="9" t="s">
        <v>27</v>
      </c>
      <c r="V644" s="9" t="s">
        <v>1620</v>
      </c>
      <c r="W644" s="9" t="s">
        <v>1621</v>
      </c>
      <c r="Y644" s="10" t="s">
        <v>1622</v>
      </c>
    </row>
    <row r="645" spans="1:25" ht="72">
      <c r="A645" s="9" t="s">
        <v>1615</v>
      </c>
      <c r="B645" s="9" t="s">
        <v>70</v>
      </c>
      <c r="C645" s="9" t="s">
        <v>247</v>
      </c>
      <c r="D645" s="9" t="s">
        <v>27</v>
      </c>
      <c r="E645" s="9" t="s">
        <v>821</v>
      </c>
      <c r="F645" s="9" t="s">
        <v>821</v>
      </c>
      <c r="G645" s="9" t="s">
        <v>1141</v>
      </c>
      <c r="H645" s="9" t="s">
        <v>1616</v>
      </c>
      <c r="I645" s="9" t="s">
        <v>1617</v>
      </c>
      <c r="J645" s="9" t="s">
        <v>54</v>
      </c>
      <c r="K645" s="15">
        <v>19003.009002457617</v>
      </c>
      <c r="L645" s="16">
        <v>17.968949934664657</v>
      </c>
      <c r="M645" s="9" t="s">
        <v>1618</v>
      </c>
      <c r="N645" s="9">
        <v>2022</v>
      </c>
      <c r="O645" s="9" t="s">
        <v>1619</v>
      </c>
      <c r="P645" s="9" t="s">
        <v>1619</v>
      </c>
      <c r="Q645" s="9">
        <v>2041</v>
      </c>
      <c r="R645" s="9" t="s">
        <v>32</v>
      </c>
      <c r="S645" s="17">
        <v>12.962237078546879</v>
      </c>
      <c r="T645" s="9">
        <v>2041</v>
      </c>
      <c r="U645" s="9" t="s">
        <v>27</v>
      </c>
      <c r="V645" s="9" t="s">
        <v>1620</v>
      </c>
      <c r="W645" s="9" t="s">
        <v>1621</v>
      </c>
      <c r="Y645" s="10" t="s">
        <v>1622</v>
      </c>
    </row>
    <row r="646" spans="1:25" ht="72">
      <c r="A646" s="9" t="s">
        <v>1615</v>
      </c>
      <c r="B646" s="9" t="s">
        <v>70</v>
      </c>
      <c r="C646" s="9" t="s">
        <v>316</v>
      </c>
      <c r="D646" s="9" t="s">
        <v>27</v>
      </c>
      <c r="E646" s="9" t="s">
        <v>1487</v>
      </c>
      <c r="F646" s="9" t="s">
        <v>1487</v>
      </c>
      <c r="G646" s="9" t="s">
        <v>1141</v>
      </c>
      <c r="H646" s="9" t="s">
        <v>1616</v>
      </c>
      <c r="I646" s="9" t="s">
        <v>1617</v>
      </c>
      <c r="J646" s="9" t="s">
        <v>54</v>
      </c>
      <c r="K646" s="15">
        <v>26298.978659390392</v>
      </c>
      <c r="L646" s="16">
        <v>21.514356665362548</v>
      </c>
      <c r="M646" s="9" t="s">
        <v>1618</v>
      </c>
      <c r="N646" s="9">
        <v>2022</v>
      </c>
      <c r="O646" s="9" t="s">
        <v>1619</v>
      </c>
      <c r="P646" s="9" t="s">
        <v>1619</v>
      </c>
      <c r="Q646" s="9">
        <v>2041</v>
      </c>
      <c r="R646" s="9" t="s">
        <v>32</v>
      </c>
      <c r="S646" s="17">
        <v>10.809666324815101</v>
      </c>
      <c r="T646" s="9">
        <v>2041</v>
      </c>
      <c r="U646" s="9" t="s">
        <v>27</v>
      </c>
      <c r="V646" s="9" t="s">
        <v>1620</v>
      </c>
      <c r="W646" s="9" t="s">
        <v>1621</v>
      </c>
      <c r="Y646" s="10" t="s">
        <v>1622</v>
      </c>
    </row>
    <row r="647" spans="1:25" ht="72">
      <c r="A647" s="9" t="s">
        <v>1615</v>
      </c>
      <c r="B647" s="9" t="s">
        <v>70</v>
      </c>
      <c r="C647" s="9" t="s">
        <v>284</v>
      </c>
      <c r="D647" s="9" t="s">
        <v>27</v>
      </c>
      <c r="E647" s="9" t="s">
        <v>823</v>
      </c>
      <c r="F647" s="9" t="s">
        <v>823</v>
      </c>
      <c r="G647" s="9" t="s">
        <v>1141</v>
      </c>
      <c r="H647" s="9" t="s">
        <v>1616</v>
      </c>
      <c r="I647" s="9" t="s">
        <v>1617</v>
      </c>
      <c r="J647" s="9" t="s">
        <v>54</v>
      </c>
      <c r="K647" s="15">
        <v>56885.941888215755</v>
      </c>
      <c r="L647" s="16">
        <v>55.923792257508715</v>
      </c>
      <c r="M647" s="9" t="s">
        <v>1618</v>
      </c>
      <c r="N647" s="9">
        <v>2022</v>
      </c>
      <c r="O647" s="9" t="s">
        <v>1619</v>
      </c>
      <c r="P647" s="9" t="s">
        <v>1619</v>
      </c>
      <c r="Q647" s="9">
        <v>2041</v>
      </c>
      <c r="R647" s="9" t="s">
        <v>32</v>
      </c>
      <c r="S647" s="17">
        <v>35.087298850703554</v>
      </c>
      <c r="T647" s="9">
        <v>2041</v>
      </c>
      <c r="U647" s="9" t="s">
        <v>27</v>
      </c>
      <c r="V647" s="9" t="s">
        <v>1620</v>
      </c>
      <c r="W647" s="9" t="s">
        <v>1621</v>
      </c>
      <c r="Y647" s="10" t="s">
        <v>1622</v>
      </c>
    </row>
    <row r="648" spans="1:25" ht="72">
      <c r="A648" s="9" t="s">
        <v>1615</v>
      </c>
      <c r="B648" s="9" t="s">
        <v>70</v>
      </c>
      <c r="C648" s="9" t="s">
        <v>221</v>
      </c>
      <c r="D648" s="9" t="s">
        <v>27</v>
      </c>
      <c r="E648" s="9" t="s">
        <v>1076</v>
      </c>
      <c r="F648" s="9" t="s">
        <v>1076</v>
      </c>
      <c r="G648" s="9" t="s">
        <v>1141</v>
      </c>
      <c r="H648" s="9" t="s">
        <v>1616</v>
      </c>
      <c r="I648" s="9" t="s">
        <v>1617</v>
      </c>
      <c r="J648" s="9" t="s">
        <v>54</v>
      </c>
      <c r="K648" s="15">
        <v>82230.566287706912</v>
      </c>
      <c r="L648" s="16">
        <v>53.387199111526016</v>
      </c>
      <c r="M648" s="9" t="s">
        <v>1618</v>
      </c>
      <c r="N648" s="9">
        <v>2022</v>
      </c>
      <c r="O648" s="9" t="s">
        <v>1619</v>
      </c>
      <c r="P648" s="9" t="s">
        <v>1619</v>
      </c>
      <c r="Q648" s="9">
        <v>2041</v>
      </c>
      <c r="R648" s="9" t="s">
        <v>32</v>
      </c>
      <c r="S648" s="17">
        <v>79.217751018102661</v>
      </c>
      <c r="T648" s="9">
        <v>2041</v>
      </c>
      <c r="U648" s="9" t="s">
        <v>27</v>
      </c>
      <c r="V648" s="9" t="s">
        <v>1620</v>
      </c>
      <c r="W648" s="9" t="s">
        <v>1621</v>
      </c>
      <c r="Y648" s="10" t="s">
        <v>1622</v>
      </c>
    </row>
    <row r="649" spans="1:25" ht="72">
      <c r="A649" s="9" t="s">
        <v>1615</v>
      </c>
      <c r="B649" s="9" t="s">
        <v>70</v>
      </c>
      <c r="C649" s="9" t="s">
        <v>323</v>
      </c>
      <c r="D649" s="9" t="s">
        <v>27</v>
      </c>
      <c r="E649" s="9" t="s">
        <v>825</v>
      </c>
      <c r="F649" s="9" t="s">
        <v>825</v>
      </c>
      <c r="G649" s="9" t="s">
        <v>1141</v>
      </c>
      <c r="H649" s="9" t="s">
        <v>1616</v>
      </c>
      <c r="I649" s="9" t="s">
        <v>1617</v>
      </c>
      <c r="J649" s="9" t="s">
        <v>54</v>
      </c>
      <c r="K649" s="15">
        <v>43229.868590632846</v>
      </c>
      <c r="L649" s="16">
        <v>46.622168578576613</v>
      </c>
      <c r="M649" s="9" t="s">
        <v>1618</v>
      </c>
      <c r="N649" s="9">
        <v>2022</v>
      </c>
      <c r="O649" s="9" t="s">
        <v>1619</v>
      </c>
      <c r="P649" s="9" t="s">
        <v>1619</v>
      </c>
      <c r="Q649" s="9">
        <v>2041</v>
      </c>
      <c r="R649" s="9" t="s">
        <v>32</v>
      </c>
      <c r="S649" s="17">
        <v>17.226106309247509</v>
      </c>
      <c r="T649" s="9">
        <v>2041</v>
      </c>
      <c r="U649" s="9" t="s">
        <v>27</v>
      </c>
      <c r="V649" s="9" t="s">
        <v>1620</v>
      </c>
      <c r="W649" s="9" t="s">
        <v>1621</v>
      </c>
      <c r="Y649" s="10" t="s">
        <v>1622</v>
      </c>
    </row>
    <row r="650" spans="1:25" ht="72">
      <c r="A650" s="9" t="s">
        <v>1615</v>
      </c>
      <c r="B650" s="9" t="s">
        <v>70</v>
      </c>
      <c r="C650" s="9" t="s">
        <v>316</v>
      </c>
      <c r="D650" s="9" t="s">
        <v>27</v>
      </c>
      <c r="E650" s="9" t="s">
        <v>317</v>
      </c>
      <c r="F650" s="9" t="s">
        <v>317</v>
      </c>
      <c r="G650" s="9" t="s">
        <v>1141</v>
      </c>
      <c r="H650" s="9" t="s">
        <v>1616</v>
      </c>
      <c r="I650" s="9" t="s">
        <v>1617</v>
      </c>
      <c r="J650" s="9" t="s">
        <v>54</v>
      </c>
      <c r="K650" s="15">
        <v>54946.240523173066</v>
      </c>
      <c r="L650" s="16">
        <v>53.255271190234183</v>
      </c>
      <c r="M650" s="9" t="s">
        <v>1618</v>
      </c>
      <c r="N650" s="9">
        <v>2022</v>
      </c>
      <c r="O650" s="9" t="s">
        <v>1619</v>
      </c>
      <c r="P650" s="9" t="s">
        <v>1619</v>
      </c>
      <c r="Q650" s="9">
        <v>2041</v>
      </c>
      <c r="R650" s="9" t="s">
        <v>32</v>
      </c>
      <c r="S650" s="17">
        <v>22.876075012033343</v>
      </c>
      <c r="T650" s="9">
        <v>2041</v>
      </c>
      <c r="U650" s="9" t="s">
        <v>27</v>
      </c>
      <c r="V650" s="9" t="s">
        <v>1620</v>
      </c>
      <c r="W650" s="9" t="s">
        <v>1621</v>
      </c>
      <c r="Y650" s="10" t="s">
        <v>1622</v>
      </c>
    </row>
    <row r="651" spans="1:25" ht="72">
      <c r="A651" s="9" t="s">
        <v>1615</v>
      </c>
      <c r="B651" s="9" t="s">
        <v>70</v>
      </c>
      <c r="C651" s="9" t="s">
        <v>294</v>
      </c>
      <c r="D651" s="9" t="s">
        <v>27</v>
      </c>
      <c r="E651" s="9" t="s">
        <v>98</v>
      </c>
      <c r="F651" s="9" t="s">
        <v>98</v>
      </c>
      <c r="G651" s="9" t="s">
        <v>1141</v>
      </c>
      <c r="H651" s="9" t="s">
        <v>1616</v>
      </c>
      <c r="I651" s="9" t="s">
        <v>1617</v>
      </c>
      <c r="J651" s="9" t="s">
        <v>54</v>
      </c>
      <c r="K651" s="15">
        <v>16448.947261177185</v>
      </c>
      <c r="L651" s="16">
        <v>28.880197760748942</v>
      </c>
      <c r="M651" s="9" t="s">
        <v>1618</v>
      </c>
      <c r="N651" s="9">
        <v>2022</v>
      </c>
      <c r="O651" s="9" t="s">
        <v>1619</v>
      </c>
      <c r="P651" s="9" t="s">
        <v>1619</v>
      </c>
      <c r="Q651" s="9">
        <v>2041</v>
      </c>
      <c r="R651" s="9" t="s">
        <v>32</v>
      </c>
      <c r="S651" s="17">
        <v>5.961221633879684</v>
      </c>
      <c r="T651" s="9">
        <v>2041</v>
      </c>
      <c r="U651" s="9" t="s">
        <v>27</v>
      </c>
      <c r="V651" s="9" t="s">
        <v>1620</v>
      </c>
      <c r="W651" s="9" t="s">
        <v>1621</v>
      </c>
      <c r="Y651" s="10" t="s">
        <v>1622</v>
      </c>
    </row>
    <row r="652" spans="1:25" ht="72">
      <c r="A652" s="9" t="s">
        <v>1615</v>
      </c>
      <c r="B652" s="9" t="s">
        <v>70</v>
      </c>
      <c r="C652" s="9" t="s">
        <v>136</v>
      </c>
      <c r="D652" s="9" t="s">
        <v>27</v>
      </c>
      <c r="E652" s="9" t="s">
        <v>1078</v>
      </c>
      <c r="F652" s="9" t="s">
        <v>1078</v>
      </c>
      <c r="G652" s="9" t="s">
        <v>1141</v>
      </c>
      <c r="H652" s="9" t="s">
        <v>1616</v>
      </c>
      <c r="I652" s="9" t="s">
        <v>1617</v>
      </c>
      <c r="J652" s="9" t="s">
        <v>54</v>
      </c>
      <c r="K652" s="15">
        <v>29771.803412272668</v>
      </c>
      <c r="L652" s="16">
        <v>18.197268649081845</v>
      </c>
      <c r="M652" s="9" t="s">
        <v>1618</v>
      </c>
      <c r="N652" s="9">
        <v>2022</v>
      </c>
      <c r="O652" s="9" t="s">
        <v>1619</v>
      </c>
      <c r="P652" s="9" t="s">
        <v>1619</v>
      </c>
      <c r="Q652" s="9">
        <v>2041</v>
      </c>
      <c r="R652" s="9" t="s">
        <v>32</v>
      </c>
      <c r="S652" s="17">
        <v>26.801462520730034</v>
      </c>
      <c r="T652" s="9">
        <v>2041</v>
      </c>
      <c r="U652" s="9" t="s">
        <v>27</v>
      </c>
      <c r="V652" s="9" t="s">
        <v>1620</v>
      </c>
      <c r="W652" s="9" t="s">
        <v>1621</v>
      </c>
      <c r="Y652" s="10" t="s">
        <v>1622</v>
      </c>
    </row>
    <row r="653" spans="1:25" ht="72">
      <c r="A653" s="9" t="s">
        <v>1615</v>
      </c>
      <c r="B653" s="9" t="s">
        <v>70</v>
      </c>
      <c r="C653" s="9" t="s">
        <v>234</v>
      </c>
      <c r="D653" s="9" t="s">
        <v>27</v>
      </c>
      <c r="E653" s="9" t="s">
        <v>1488</v>
      </c>
      <c r="F653" s="9" t="s">
        <v>1488</v>
      </c>
      <c r="G653" s="9" t="s">
        <v>1141</v>
      </c>
      <c r="H653" s="9" t="s">
        <v>1616</v>
      </c>
      <c r="I653" s="9" t="s">
        <v>1617</v>
      </c>
      <c r="J653" s="9" t="s">
        <v>54</v>
      </c>
      <c r="K653" s="15">
        <v>15401.886584579484</v>
      </c>
      <c r="L653" s="16">
        <v>13.789380889623381</v>
      </c>
      <c r="M653" s="9" t="s">
        <v>1618</v>
      </c>
      <c r="N653" s="9">
        <v>2022</v>
      </c>
      <c r="O653" s="9" t="s">
        <v>1619</v>
      </c>
      <c r="P653" s="9" t="s">
        <v>1619</v>
      </c>
      <c r="Q653" s="9">
        <v>2041</v>
      </c>
      <c r="R653" s="9" t="s">
        <v>32</v>
      </c>
      <c r="S653" s="17">
        <v>9.1300774378361176</v>
      </c>
      <c r="T653" s="9">
        <v>2041</v>
      </c>
      <c r="U653" s="9" t="s">
        <v>27</v>
      </c>
      <c r="V653" s="9" t="s">
        <v>1620</v>
      </c>
      <c r="W653" s="9" t="s">
        <v>1621</v>
      </c>
      <c r="Y653" s="10" t="s">
        <v>1622</v>
      </c>
    </row>
    <row r="654" spans="1:25" ht="72">
      <c r="A654" s="9" t="s">
        <v>1615</v>
      </c>
      <c r="B654" s="9" t="s">
        <v>70</v>
      </c>
      <c r="C654" s="9" t="s">
        <v>316</v>
      </c>
      <c r="D654" s="9" t="s">
        <v>27</v>
      </c>
      <c r="E654" s="9" t="s">
        <v>827</v>
      </c>
      <c r="F654" s="9" t="s">
        <v>827</v>
      </c>
      <c r="G654" s="9" t="s">
        <v>1141</v>
      </c>
      <c r="H654" s="9" t="s">
        <v>1616</v>
      </c>
      <c r="I654" s="9" t="s">
        <v>1617</v>
      </c>
      <c r="J654" s="9" t="s">
        <v>54</v>
      </c>
      <c r="K654" s="15">
        <v>7995.9124374477269</v>
      </c>
      <c r="L654" s="16">
        <v>19.854281392144717</v>
      </c>
      <c r="M654" s="9" t="s">
        <v>1618</v>
      </c>
      <c r="N654" s="9">
        <v>2022</v>
      </c>
      <c r="O654" s="9" t="s">
        <v>1619</v>
      </c>
      <c r="P654" s="9" t="s">
        <v>1619</v>
      </c>
      <c r="Q654" s="9">
        <v>2041</v>
      </c>
      <c r="R654" s="9" t="s">
        <v>32</v>
      </c>
      <c r="S654" s="17">
        <v>3.416019752176533</v>
      </c>
      <c r="T654" s="9">
        <v>2041</v>
      </c>
      <c r="U654" s="9" t="s">
        <v>27</v>
      </c>
      <c r="V654" s="9" t="s">
        <v>1620</v>
      </c>
      <c r="W654" s="9" t="s">
        <v>1621</v>
      </c>
      <c r="Y654" s="10" t="s">
        <v>1622</v>
      </c>
    </row>
    <row r="655" spans="1:25" ht="72">
      <c r="A655" s="9" t="s">
        <v>1615</v>
      </c>
      <c r="B655" s="9" t="s">
        <v>70</v>
      </c>
      <c r="C655" s="9" t="s">
        <v>316</v>
      </c>
      <c r="D655" s="9" t="s">
        <v>27</v>
      </c>
      <c r="E655" s="9" t="s">
        <v>829</v>
      </c>
      <c r="F655" s="9" t="s">
        <v>829</v>
      </c>
      <c r="G655" s="9" t="s">
        <v>1141</v>
      </c>
      <c r="H655" s="9" t="s">
        <v>1616</v>
      </c>
      <c r="I655" s="9" t="s">
        <v>1617</v>
      </c>
      <c r="J655" s="9" t="s">
        <v>54</v>
      </c>
      <c r="K655" s="15">
        <v>34310.067689285439</v>
      </c>
      <c r="L655" s="16">
        <v>28.708505622003454</v>
      </c>
      <c r="M655" s="9" t="s">
        <v>1618</v>
      </c>
      <c r="N655" s="9">
        <v>2022</v>
      </c>
      <c r="O655" s="9" t="s">
        <v>1619</v>
      </c>
      <c r="P655" s="9" t="s">
        <v>1619</v>
      </c>
      <c r="Q655" s="9">
        <v>2041</v>
      </c>
      <c r="R655" s="9" t="s">
        <v>32</v>
      </c>
      <c r="S655" s="17">
        <v>19.096674707068079</v>
      </c>
      <c r="T655" s="9">
        <v>2041</v>
      </c>
      <c r="U655" s="9" t="s">
        <v>27</v>
      </c>
      <c r="V655" s="9" t="s">
        <v>1620</v>
      </c>
      <c r="W655" s="9" t="s">
        <v>1621</v>
      </c>
      <c r="Y655" s="10" t="s">
        <v>1622</v>
      </c>
    </row>
    <row r="656" spans="1:25" ht="72">
      <c r="A656" s="9" t="s">
        <v>1615</v>
      </c>
      <c r="B656" s="9" t="s">
        <v>70</v>
      </c>
      <c r="C656" s="9" t="s">
        <v>284</v>
      </c>
      <c r="D656" s="9" t="s">
        <v>27</v>
      </c>
      <c r="E656" s="9" t="s">
        <v>1489</v>
      </c>
      <c r="F656" s="9" t="s">
        <v>1489</v>
      </c>
      <c r="G656" s="9" t="s">
        <v>1141</v>
      </c>
      <c r="H656" s="9" t="s">
        <v>1616</v>
      </c>
      <c r="I656" s="9" t="s">
        <v>1617</v>
      </c>
      <c r="J656" s="9" t="s">
        <v>54</v>
      </c>
      <c r="K656" s="15">
        <v>8323.1596124285206</v>
      </c>
      <c r="L656" s="16">
        <v>8.4593054873216165</v>
      </c>
      <c r="M656" s="9" t="s">
        <v>1618</v>
      </c>
      <c r="N656" s="9">
        <v>2022</v>
      </c>
      <c r="O656" s="9" t="s">
        <v>1619</v>
      </c>
      <c r="P656" s="9" t="s">
        <v>1619</v>
      </c>
      <c r="Q656" s="9">
        <v>2041</v>
      </c>
      <c r="R656" s="9" t="s">
        <v>32</v>
      </c>
      <c r="S656" s="17">
        <v>2.6125063872591654</v>
      </c>
      <c r="T656" s="9">
        <v>2041</v>
      </c>
      <c r="U656" s="9" t="s">
        <v>27</v>
      </c>
      <c r="V656" s="9" t="s">
        <v>1620</v>
      </c>
      <c r="W656" s="9" t="s">
        <v>1621</v>
      </c>
      <c r="Y656" s="10" t="s">
        <v>1622</v>
      </c>
    </row>
    <row r="657" spans="1:25" ht="72">
      <c r="A657" s="9" t="s">
        <v>1615</v>
      </c>
      <c r="B657" s="9" t="s">
        <v>70</v>
      </c>
      <c r="C657" s="9" t="s">
        <v>316</v>
      </c>
      <c r="D657" s="9" t="s">
        <v>27</v>
      </c>
      <c r="E657" s="9" t="s">
        <v>1490</v>
      </c>
      <c r="F657" s="9" t="s">
        <v>1490</v>
      </c>
      <c r="G657" s="9" t="s">
        <v>1141</v>
      </c>
      <c r="H657" s="9" t="s">
        <v>1616</v>
      </c>
      <c r="I657" s="9" t="s">
        <v>1617</v>
      </c>
      <c r="J657" s="9" t="s">
        <v>54</v>
      </c>
      <c r="K657" s="15">
        <v>12863.654755191485</v>
      </c>
      <c r="L657" s="16">
        <v>8.1051831323513586</v>
      </c>
      <c r="M657" s="9" t="s">
        <v>1618</v>
      </c>
      <c r="N657" s="9">
        <v>2022</v>
      </c>
      <c r="O657" s="9" t="s">
        <v>1619</v>
      </c>
      <c r="P657" s="9" t="s">
        <v>1619</v>
      </c>
      <c r="Q657" s="9">
        <v>2041</v>
      </c>
      <c r="R657" s="9" t="s">
        <v>32</v>
      </c>
      <c r="S657" s="17">
        <v>5.8365277642750835</v>
      </c>
      <c r="T657" s="9">
        <v>2041</v>
      </c>
      <c r="U657" s="9" t="s">
        <v>27</v>
      </c>
      <c r="V657" s="9" t="s">
        <v>1620</v>
      </c>
      <c r="W657" s="9" t="s">
        <v>1621</v>
      </c>
      <c r="Y657" s="10" t="s">
        <v>1622</v>
      </c>
    </row>
    <row r="658" spans="1:25" ht="72">
      <c r="A658" s="9" t="s">
        <v>1615</v>
      </c>
      <c r="B658" s="9" t="s">
        <v>70</v>
      </c>
      <c r="C658" s="9" t="s">
        <v>465</v>
      </c>
      <c r="D658" s="9" t="s">
        <v>27</v>
      </c>
      <c r="E658" s="9" t="s">
        <v>1491</v>
      </c>
      <c r="F658" s="9" t="s">
        <v>1491</v>
      </c>
      <c r="G658" s="9" t="s">
        <v>1141</v>
      </c>
      <c r="H658" s="9" t="s">
        <v>1616</v>
      </c>
      <c r="I658" s="9" t="s">
        <v>1617</v>
      </c>
      <c r="J658" s="9" t="s">
        <v>54</v>
      </c>
      <c r="K658" s="15">
        <v>18186.18102556048</v>
      </c>
      <c r="L658" s="16">
        <v>9.648951260623889</v>
      </c>
      <c r="M658" s="9" t="s">
        <v>1618</v>
      </c>
      <c r="N658" s="9">
        <v>2022</v>
      </c>
      <c r="O658" s="9" t="s">
        <v>1619</v>
      </c>
      <c r="P658" s="9" t="s">
        <v>1619</v>
      </c>
      <c r="Q658" s="9">
        <v>2041</v>
      </c>
      <c r="R658" s="9" t="s">
        <v>32</v>
      </c>
      <c r="S658" s="17">
        <v>9.8349398314331395</v>
      </c>
      <c r="T658" s="9">
        <v>2041</v>
      </c>
      <c r="U658" s="9" t="s">
        <v>27</v>
      </c>
      <c r="V658" s="9" t="s">
        <v>1620</v>
      </c>
      <c r="W658" s="9" t="s">
        <v>1621</v>
      </c>
      <c r="Y658" s="10" t="s">
        <v>1622</v>
      </c>
    </row>
    <row r="659" spans="1:25" ht="72">
      <c r="A659" s="9" t="s">
        <v>1615</v>
      </c>
      <c r="B659" s="9" t="s">
        <v>70</v>
      </c>
      <c r="C659" s="9" t="s">
        <v>465</v>
      </c>
      <c r="D659" s="9" t="s">
        <v>27</v>
      </c>
      <c r="E659" s="9" t="s">
        <v>1080</v>
      </c>
      <c r="F659" s="9" t="s">
        <v>1080</v>
      </c>
      <c r="G659" s="9" t="s">
        <v>1141</v>
      </c>
      <c r="H659" s="9" t="s">
        <v>1616</v>
      </c>
      <c r="I659" s="9" t="s">
        <v>1617</v>
      </c>
      <c r="J659" s="9" t="s">
        <v>54</v>
      </c>
      <c r="K659" s="15">
        <v>24991.085655810941</v>
      </c>
      <c r="L659" s="16">
        <v>15.619345563877443</v>
      </c>
      <c r="M659" s="9" t="s">
        <v>1618</v>
      </c>
      <c r="N659" s="9">
        <v>2022</v>
      </c>
      <c r="O659" s="9" t="s">
        <v>1619</v>
      </c>
      <c r="P659" s="9" t="s">
        <v>1619</v>
      </c>
      <c r="Q659" s="9">
        <v>2041</v>
      </c>
      <c r="R659" s="9" t="s">
        <v>32</v>
      </c>
      <c r="S659" s="17">
        <v>17.03697125735955</v>
      </c>
      <c r="T659" s="9">
        <v>2041</v>
      </c>
      <c r="U659" s="9" t="s">
        <v>27</v>
      </c>
      <c r="V659" s="9" t="s">
        <v>1620</v>
      </c>
      <c r="W659" s="9" t="s">
        <v>1621</v>
      </c>
      <c r="Y659" s="10" t="s">
        <v>1622</v>
      </c>
    </row>
    <row r="660" spans="1:25" ht="72">
      <c r="A660" s="9" t="s">
        <v>1615</v>
      </c>
      <c r="B660" s="9" t="s">
        <v>70</v>
      </c>
      <c r="C660" s="9" t="s">
        <v>241</v>
      </c>
      <c r="D660" s="9" t="s">
        <v>27</v>
      </c>
      <c r="E660" s="9" t="s">
        <v>1492</v>
      </c>
      <c r="F660" s="9" t="s">
        <v>1492</v>
      </c>
      <c r="G660" s="9" t="s">
        <v>1141</v>
      </c>
      <c r="H660" s="9" t="s">
        <v>1616</v>
      </c>
      <c r="I660" s="9" t="s">
        <v>1617</v>
      </c>
      <c r="J660" s="9" t="s">
        <v>54</v>
      </c>
      <c r="K660" s="15">
        <v>433256.50827603001</v>
      </c>
      <c r="L660" s="16">
        <v>449.11142639101428</v>
      </c>
      <c r="M660" s="9" t="s">
        <v>1618</v>
      </c>
      <c r="N660" s="9">
        <v>2022</v>
      </c>
      <c r="O660" s="9" t="s">
        <v>1619</v>
      </c>
      <c r="P660" s="9" t="s">
        <v>1619</v>
      </c>
      <c r="Q660" s="9">
        <v>2041</v>
      </c>
      <c r="R660" s="9" t="s">
        <v>32</v>
      </c>
      <c r="S660" s="17">
        <v>247.95211298585764</v>
      </c>
      <c r="T660" s="9">
        <v>2041</v>
      </c>
      <c r="U660" s="9" t="s">
        <v>27</v>
      </c>
      <c r="V660" s="9" t="s">
        <v>1620</v>
      </c>
      <c r="W660" s="9" t="s">
        <v>1621</v>
      </c>
      <c r="Y660" s="10" t="s">
        <v>1622</v>
      </c>
    </row>
    <row r="661" spans="1:25" ht="72">
      <c r="A661" s="9" t="s">
        <v>1615</v>
      </c>
      <c r="B661" s="9" t="s">
        <v>70</v>
      </c>
      <c r="C661" s="9" t="s">
        <v>252</v>
      </c>
      <c r="D661" s="9" t="s">
        <v>27</v>
      </c>
      <c r="E661" s="9" t="s">
        <v>1493</v>
      </c>
      <c r="F661" s="9" t="s">
        <v>1493</v>
      </c>
      <c r="G661" s="9" t="s">
        <v>1141</v>
      </c>
      <c r="H661" s="9" t="s">
        <v>1616</v>
      </c>
      <c r="I661" s="9" t="s">
        <v>1617</v>
      </c>
      <c r="J661" s="9" t="s">
        <v>54</v>
      </c>
      <c r="K661" s="15">
        <v>45750.430948861002</v>
      </c>
      <c r="L661" s="16">
        <v>42.495363549466617</v>
      </c>
      <c r="M661" s="9" t="s">
        <v>1618</v>
      </c>
      <c r="N661" s="9">
        <v>2022</v>
      </c>
      <c r="O661" s="9" t="s">
        <v>1619</v>
      </c>
      <c r="P661" s="9" t="s">
        <v>1619</v>
      </c>
      <c r="Q661" s="9">
        <v>2041</v>
      </c>
      <c r="R661" s="9" t="s">
        <v>32</v>
      </c>
      <c r="S661" s="17">
        <v>28.247697254204443</v>
      </c>
      <c r="T661" s="9">
        <v>2041</v>
      </c>
      <c r="U661" s="9" t="s">
        <v>27</v>
      </c>
      <c r="V661" s="9" t="s">
        <v>1620</v>
      </c>
      <c r="W661" s="9" t="s">
        <v>1621</v>
      </c>
      <c r="Y661" s="10" t="s">
        <v>1622</v>
      </c>
    </row>
    <row r="662" spans="1:25" ht="72">
      <c r="A662" s="9" t="s">
        <v>1615</v>
      </c>
      <c r="B662" s="9" t="s">
        <v>70</v>
      </c>
      <c r="C662" s="9" t="s">
        <v>157</v>
      </c>
      <c r="D662" s="9" t="s">
        <v>27</v>
      </c>
      <c r="E662" s="9" t="s">
        <v>410</v>
      </c>
      <c r="F662" s="9" t="s">
        <v>410</v>
      </c>
      <c r="G662" s="9" t="s">
        <v>1141</v>
      </c>
      <c r="H662" s="9" t="s">
        <v>1616</v>
      </c>
      <c r="I662" s="9" t="s">
        <v>1617</v>
      </c>
      <c r="J662" s="9" t="s">
        <v>54</v>
      </c>
      <c r="K662" s="15">
        <v>86145.657289481227</v>
      </c>
      <c r="L662" s="16">
        <v>80.668857563339472</v>
      </c>
      <c r="M662" s="9" t="s">
        <v>1618</v>
      </c>
      <c r="N662" s="9">
        <v>2022</v>
      </c>
      <c r="O662" s="9" t="s">
        <v>1619</v>
      </c>
      <c r="P662" s="9" t="s">
        <v>1619</v>
      </c>
      <c r="Q662" s="9">
        <v>2041</v>
      </c>
      <c r="R662" s="9" t="s">
        <v>32</v>
      </c>
      <c r="S662" s="17">
        <v>35.396444749524314</v>
      </c>
      <c r="T662" s="9">
        <v>2041</v>
      </c>
      <c r="U662" s="9" t="s">
        <v>27</v>
      </c>
      <c r="V662" s="9" t="s">
        <v>1620</v>
      </c>
      <c r="W662" s="9" t="s">
        <v>1621</v>
      </c>
      <c r="Y662" s="10" t="s">
        <v>1622</v>
      </c>
    </row>
    <row r="663" spans="1:25" ht="72">
      <c r="A663" s="9" t="s">
        <v>1615</v>
      </c>
      <c r="B663" s="9" t="s">
        <v>70</v>
      </c>
      <c r="C663" s="9" t="s">
        <v>465</v>
      </c>
      <c r="D663" s="9" t="s">
        <v>27</v>
      </c>
      <c r="E663" s="9" t="s">
        <v>1494</v>
      </c>
      <c r="F663" s="9" t="s">
        <v>1494</v>
      </c>
      <c r="G663" s="9" t="s">
        <v>1141</v>
      </c>
      <c r="H663" s="9" t="s">
        <v>1616</v>
      </c>
      <c r="I663" s="9" t="s">
        <v>1617</v>
      </c>
      <c r="J663" s="9" t="s">
        <v>54</v>
      </c>
      <c r="K663" s="15">
        <v>127349.03360958848</v>
      </c>
      <c r="L663" s="16">
        <v>89.416585470843231</v>
      </c>
      <c r="M663" s="9" t="s">
        <v>1618</v>
      </c>
      <c r="N663" s="9">
        <v>2022</v>
      </c>
      <c r="O663" s="9" t="s">
        <v>1619</v>
      </c>
      <c r="P663" s="9" t="s">
        <v>1619</v>
      </c>
      <c r="Q663" s="9">
        <v>2041</v>
      </c>
      <c r="R663" s="9" t="s">
        <v>32</v>
      </c>
      <c r="S663" s="17">
        <v>65.396832743552068</v>
      </c>
      <c r="T663" s="9">
        <v>2041</v>
      </c>
      <c r="U663" s="9" t="s">
        <v>27</v>
      </c>
      <c r="V663" s="9" t="s">
        <v>1620</v>
      </c>
      <c r="W663" s="9" t="s">
        <v>1621</v>
      </c>
      <c r="Y663" s="10" t="s">
        <v>1622</v>
      </c>
    </row>
    <row r="664" spans="1:25" ht="72">
      <c r="A664" s="9" t="s">
        <v>1615</v>
      </c>
      <c r="B664" s="9" t="s">
        <v>70</v>
      </c>
      <c r="C664" s="9" t="s">
        <v>465</v>
      </c>
      <c r="D664" s="9" t="s">
        <v>27</v>
      </c>
      <c r="E664" s="9" t="s">
        <v>1495</v>
      </c>
      <c r="F664" s="9" t="s">
        <v>1495</v>
      </c>
      <c r="G664" s="9" t="s">
        <v>1141</v>
      </c>
      <c r="H664" s="9" t="s">
        <v>1616</v>
      </c>
      <c r="I664" s="9" t="s">
        <v>1617</v>
      </c>
      <c r="J664" s="9" t="s">
        <v>54</v>
      </c>
      <c r="K664" s="15">
        <v>19958.645973703504</v>
      </c>
      <c r="L664" s="16">
        <v>16.093038902858744</v>
      </c>
      <c r="M664" s="9" t="s">
        <v>1618</v>
      </c>
      <c r="N664" s="9">
        <v>2022</v>
      </c>
      <c r="O664" s="9" t="s">
        <v>1619</v>
      </c>
      <c r="P664" s="9" t="s">
        <v>1619</v>
      </c>
      <c r="Q664" s="9">
        <v>2041</v>
      </c>
      <c r="R664" s="9" t="s">
        <v>32</v>
      </c>
      <c r="S664" s="17">
        <v>12.467821935160012</v>
      </c>
      <c r="T664" s="9">
        <v>2041</v>
      </c>
      <c r="U664" s="9" t="s">
        <v>27</v>
      </c>
      <c r="V664" s="9" t="s">
        <v>1620</v>
      </c>
      <c r="W664" s="9" t="s">
        <v>1621</v>
      </c>
      <c r="Y664" s="10" t="s">
        <v>1622</v>
      </c>
    </row>
    <row r="665" spans="1:25" ht="72">
      <c r="A665" s="9" t="s">
        <v>1615</v>
      </c>
      <c r="B665" s="9" t="s">
        <v>70</v>
      </c>
      <c r="C665" s="9" t="s">
        <v>323</v>
      </c>
      <c r="D665" s="9" t="s">
        <v>27</v>
      </c>
      <c r="E665" s="9" t="s">
        <v>831</v>
      </c>
      <c r="F665" s="9" t="s">
        <v>831</v>
      </c>
      <c r="G665" s="9" t="s">
        <v>1141</v>
      </c>
      <c r="H665" s="9" t="s">
        <v>1616</v>
      </c>
      <c r="I665" s="9" t="s">
        <v>1617</v>
      </c>
      <c r="J665" s="9" t="s">
        <v>54</v>
      </c>
      <c r="K665" s="15">
        <v>94251.302636920489</v>
      </c>
      <c r="L665" s="16">
        <v>89.359563680065307</v>
      </c>
      <c r="M665" s="9" t="s">
        <v>1618</v>
      </c>
      <c r="N665" s="9">
        <v>2022</v>
      </c>
      <c r="O665" s="9" t="s">
        <v>1619</v>
      </c>
      <c r="P665" s="9" t="s">
        <v>1619</v>
      </c>
      <c r="Q665" s="9">
        <v>2041</v>
      </c>
      <c r="R665" s="9" t="s">
        <v>32</v>
      </c>
      <c r="S665" s="17">
        <v>47.842549825602831</v>
      </c>
      <c r="T665" s="9">
        <v>2041</v>
      </c>
      <c r="U665" s="9" t="s">
        <v>27</v>
      </c>
      <c r="V665" s="9" t="s">
        <v>1620</v>
      </c>
      <c r="W665" s="9" t="s">
        <v>1621</v>
      </c>
      <c r="Y665" s="10" t="s">
        <v>1622</v>
      </c>
    </row>
    <row r="666" spans="1:25" ht="72">
      <c r="A666" s="9" t="s">
        <v>1615</v>
      </c>
      <c r="B666" s="9" t="s">
        <v>70</v>
      </c>
      <c r="C666" s="9" t="s">
        <v>468</v>
      </c>
      <c r="D666" s="9" t="s">
        <v>27</v>
      </c>
      <c r="E666" s="9" t="s">
        <v>1082</v>
      </c>
      <c r="F666" s="9" t="s">
        <v>1082</v>
      </c>
      <c r="G666" s="9" t="s">
        <v>1141</v>
      </c>
      <c r="H666" s="9" t="s">
        <v>1616</v>
      </c>
      <c r="I666" s="9" t="s">
        <v>1617</v>
      </c>
      <c r="J666" s="9" t="s">
        <v>54</v>
      </c>
      <c r="K666" s="15">
        <v>23434.552097123113</v>
      </c>
      <c r="L666" s="16">
        <v>13.743771036875037</v>
      </c>
      <c r="M666" s="9" t="s">
        <v>1618</v>
      </c>
      <c r="N666" s="9">
        <v>2022</v>
      </c>
      <c r="O666" s="9" t="s">
        <v>1619</v>
      </c>
      <c r="P666" s="9" t="s">
        <v>1619</v>
      </c>
      <c r="Q666" s="9">
        <v>2041</v>
      </c>
      <c r="R666" s="9" t="s">
        <v>32</v>
      </c>
      <c r="S666" s="17">
        <v>13.240131021623744</v>
      </c>
      <c r="T666" s="9">
        <v>2041</v>
      </c>
      <c r="U666" s="9" t="s">
        <v>27</v>
      </c>
      <c r="V666" s="9" t="s">
        <v>1620</v>
      </c>
      <c r="W666" s="9" t="s">
        <v>1621</v>
      </c>
      <c r="Y666" s="10" t="s">
        <v>1622</v>
      </c>
    </row>
    <row r="667" spans="1:25" ht="72">
      <c r="A667" s="9" t="s">
        <v>1615</v>
      </c>
      <c r="B667" s="9" t="s">
        <v>70</v>
      </c>
      <c r="C667" s="9" t="s">
        <v>294</v>
      </c>
      <c r="D667" s="9" t="s">
        <v>27</v>
      </c>
      <c r="E667" s="9" t="s">
        <v>1496</v>
      </c>
      <c r="F667" s="9" t="s">
        <v>1496</v>
      </c>
      <c r="G667" s="9" t="s">
        <v>1141</v>
      </c>
      <c r="H667" s="9" t="s">
        <v>1616</v>
      </c>
      <c r="I667" s="9" t="s">
        <v>1617</v>
      </c>
      <c r="J667" s="9" t="s">
        <v>54</v>
      </c>
      <c r="K667" s="15">
        <v>8764.8441663920894</v>
      </c>
      <c r="L667" s="16">
        <v>8.1751422140762138</v>
      </c>
      <c r="M667" s="9" t="s">
        <v>1618</v>
      </c>
      <c r="N667" s="9">
        <v>2022</v>
      </c>
      <c r="O667" s="9" t="s">
        <v>1619</v>
      </c>
      <c r="P667" s="9" t="s">
        <v>1619</v>
      </c>
      <c r="Q667" s="9">
        <v>2041</v>
      </c>
      <c r="R667" s="9" t="s">
        <v>32</v>
      </c>
      <c r="S667" s="17">
        <v>3.7866755037087287</v>
      </c>
      <c r="T667" s="9">
        <v>2041</v>
      </c>
      <c r="U667" s="9" t="s">
        <v>27</v>
      </c>
      <c r="V667" s="9" t="s">
        <v>1620</v>
      </c>
      <c r="W667" s="9" t="s">
        <v>1621</v>
      </c>
      <c r="Y667" s="10" t="s">
        <v>1622</v>
      </c>
    </row>
    <row r="668" spans="1:25" ht="72">
      <c r="A668" s="9" t="s">
        <v>1615</v>
      </c>
      <c r="B668" s="9" t="s">
        <v>70</v>
      </c>
      <c r="C668" s="9" t="s">
        <v>316</v>
      </c>
      <c r="D668" s="9" t="s">
        <v>27</v>
      </c>
      <c r="E668" s="9" t="s">
        <v>1497</v>
      </c>
      <c r="F668" s="9" t="s">
        <v>1497</v>
      </c>
      <c r="G668" s="9" t="s">
        <v>1141</v>
      </c>
      <c r="H668" s="9" t="s">
        <v>1616</v>
      </c>
      <c r="I668" s="9" t="s">
        <v>1617</v>
      </c>
      <c r="J668" s="9" t="s">
        <v>54</v>
      </c>
      <c r="K668" s="15">
        <v>16205.928388178032</v>
      </c>
      <c r="L668" s="16">
        <v>11.062640381409796</v>
      </c>
      <c r="M668" s="9" t="s">
        <v>1618</v>
      </c>
      <c r="N668" s="9">
        <v>2022</v>
      </c>
      <c r="O668" s="9" t="s">
        <v>1619</v>
      </c>
      <c r="P668" s="9" t="s">
        <v>1619</v>
      </c>
      <c r="Q668" s="9">
        <v>2041</v>
      </c>
      <c r="R668" s="9" t="s">
        <v>32</v>
      </c>
      <c r="S668" s="17">
        <v>12.407755062727146</v>
      </c>
      <c r="T668" s="9">
        <v>2041</v>
      </c>
      <c r="U668" s="9" t="s">
        <v>27</v>
      </c>
      <c r="V668" s="9" t="s">
        <v>1620</v>
      </c>
      <c r="W668" s="9" t="s">
        <v>1621</v>
      </c>
      <c r="Y668" s="10" t="s">
        <v>1622</v>
      </c>
    </row>
    <row r="669" spans="1:25" ht="72">
      <c r="A669" s="9" t="s">
        <v>1615</v>
      </c>
      <c r="B669" s="9" t="s">
        <v>70</v>
      </c>
      <c r="C669" s="9" t="s">
        <v>234</v>
      </c>
      <c r="D669" s="9" t="s">
        <v>27</v>
      </c>
      <c r="E669" s="9" t="s">
        <v>1498</v>
      </c>
      <c r="F669" s="9" t="s">
        <v>1498</v>
      </c>
      <c r="G669" s="9" t="s">
        <v>1141</v>
      </c>
      <c r="H669" s="9" t="s">
        <v>1616</v>
      </c>
      <c r="I669" s="9" t="s">
        <v>1617</v>
      </c>
      <c r="J669" s="9" t="s">
        <v>54</v>
      </c>
      <c r="K669" s="15">
        <v>25786.047511385252</v>
      </c>
      <c r="L669" s="16">
        <v>29.683168474289133</v>
      </c>
      <c r="M669" s="9" t="s">
        <v>1618</v>
      </c>
      <c r="N669" s="9">
        <v>2022</v>
      </c>
      <c r="O669" s="9" t="s">
        <v>1619</v>
      </c>
      <c r="P669" s="9" t="s">
        <v>1619</v>
      </c>
      <c r="Q669" s="9">
        <v>2041</v>
      </c>
      <c r="R669" s="9" t="s">
        <v>32</v>
      </c>
      <c r="S669" s="17">
        <v>9.1870828655326893</v>
      </c>
      <c r="T669" s="9">
        <v>2041</v>
      </c>
      <c r="U669" s="9" t="s">
        <v>27</v>
      </c>
      <c r="V669" s="9" t="s">
        <v>1620</v>
      </c>
      <c r="W669" s="9" t="s">
        <v>1621</v>
      </c>
      <c r="Y669" s="10" t="s">
        <v>1622</v>
      </c>
    </row>
    <row r="670" spans="1:25" ht="72">
      <c r="A670" s="9" t="s">
        <v>1615</v>
      </c>
      <c r="B670" s="9" t="s">
        <v>70</v>
      </c>
      <c r="C670" s="9" t="s">
        <v>465</v>
      </c>
      <c r="D670" s="9" t="s">
        <v>27</v>
      </c>
      <c r="E670" s="9" t="s">
        <v>1084</v>
      </c>
      <c r="F670" s="9" t="s">
        <v>1084</v>
      </c>
      <c r="G670" s="9" t="s">
        <v>1141</v>
      </c>
      <c r="H670" s="9" t="s">
        <v>1616</v>
      </c>
      <c r="I670" s="9" t="s">
        <v>1617</v>
      </c>
      <c r="J670" s="9" t="s">
        <v>54</v>
      </c>
      <c r="K670" s="15">
        <v>10415.069246656753</v>
      </c>
      <c r="L670" s="16">
        <v>4.6033936900258299</v>
      </c>
      <c r="M670" s="9" t="s">
        <v>1618</v>
      </c>
      <c r="N670" s="9">
        <v>2022</v>
      </c>
      <c r="O670" s="9" t="s">
        <v>1619</v>
      </c>
      <c r="P670" s="9" t="s">
        <v>1619</v>
      </c>
      <c r="Q670" s="9">
        <v>2041</v>
      </c>
      <c r="R670" s="9" t="s">
        <v>32</v>
      </c>
      <c r="S670" s="17">
        <v>6.5861024467226645</v>
      </c>
      <c r="T670" s="9">
        <v>2041</v>
      </c>
      <c r="U670" s="9" t="s">
        <v>27</v>
      </c>
      <c r="V670" s="9" t="s">
        <v>1620</v>
      </c>
      <c r="W670" s="9" t="s">
        <v>1621</v>
      </c>
      <c r="Y670" s="10" t="s">
        <v>1622</v>
      </c>
    </row>
    <row r="671" spans="1:25" ht="72">
      <c r="A671" s="9" t="s">
        <v>1615</v>
      </c>
      <c r="B671" s="9" t="s">
        <v>70</v>
      </c>
      <c r="C671" s="9" t="s">
        <v>346</v>
      </c>
      <c r="D671" s="9" t="s">
        <v>27</v>
      </c>
      <c r="E671" s="9" t="s">
        <v>833</v>
      </c>
      <c r="F671" s="9" t="s">
        <v>833</v>
      </c>
      <c r="G671" s="9" t="s">
        <v>1141</v>
      </c>
      <c r="H671" s="9" t="s">
        <v>1616</v>
      </c>
      <c r="I671" s="9" t="s">
        <v>1617</v>
      </c>
      <c r="J671" s="9" t="s">
        <v>54</v>
      </c>
      <c r="K671" s="15">
        <v>15707.986969369993</v>
      </c>
      <c r="L671" s="16">
        <v>11.803431777948592</v>
      </c>
      <c r="M671" s="9" t="s">
        <v>1618</v>
      </c>
      <c r="N671" s="9">
        <v>2022</v>
      </c>
      <c r="O671" s="9" t="s">
        <v>1619</v>
      </c>
      <c r="P671" s="9" t="s">
        <v>1619</v>
      </c>
      <c r="Q671" s="9">
        <v>2041</v>
      </c>
      <c r="R671" s="9" t="s">
        <v>32</v>
      </c>
      <c r="S671" s="17">
        <v>7.5068865358345525</v>
      </c>
      <c r="T671" s="9">
        <v>2041</v>
      </c>
      <c r="U671" s="9" t="s">
        <v>27</v>
      </c>
      <c r="V671" s="9" t="s">
        <v>1620</v>
      </c>
      <c r="W671" s="9" t="s">
        <v>1621</v>
      </c>
      <c r="Y671" s="10" t="s">
        <v>1622</v>
      </c>
    </row>
    <row r="672" spans="1:25" ht="72">
      <c r="A672" s="9" t="s">
        <v>1615</v>
      </c>
      <c r="B672" s="9" t="s">
        <v>70</v>
      </c>
      <c r="C672" s="9" t="s">
        <v>136</v>
      </c>
      <c r="D672" s="9" t="s">
        <v>27</v>
      </c>
      <c r="E672" s="9" t="s">
        <v>1086</v>
      </c>
      <c r="F672" s="9" t="s">
        <v>1086</v>
      </c>
      <c r="G672" s="9" t="s">
        <v>1141</v>
      </c>
      <c r="H672" s="9" t="s">
        <v>1616</v>
      </c>
      <c r="I672" s="9" t="s">
        <v>1617</v>
      </c>
      <c r="J672" s="9" t="s">
        <v>54</v>
      </c>
      <c r="K672" s="15">
        <v>11478.884194992495</v>
      </c>
      <c r="L672" s="16">
        <v>7.7787916711323994</v>
      </c>
      <c r="M672" s="9" t="s">
        <v>1618</v>
      </c>
      <c r="N672" s="9">
        <v>2022</v>
      </c>
      <c r="O672" s="9" t="s">
        <v>1619</v>
      </c>
      <c r="P672" s="9" t="s">
        <v>1619</v>
      </c>
      <c r="Q672" s="9">
        <v>2041</v>
      </c>
      <c r="R672" s="9" t="s">
        <v>32</v>
      </c>
      <c r="S672" s="17">
        <v>5.5385379365163336</v>
      </c>
      <c r="T672" s="9">
        <v>2041</v>
      </c>
      <c r="U672" s="9" t="s">
        <v>27</v>
      </c>
      <c r="V672" s="9" t="s">
        <v>1620</v>
      </c>
      <c r="W672" s="9" t="s">
        <v>1621</v>
      </c>
      <c r="Y672" s="10" t="s">
        <v>1622</v>
      </c>
    </row>
    <row r="673" spans="1:25" ht="72">
      <c r="A673" s="9" t="s">
        <v>1615</v>
      </c>
      <c r="B673" s="9" t="s">
        <v>70</v>
      </c>
      <c r="C673" s="9" t="s">
        <v>372</v>
      </c>
      <c r="D673" s="9" t="s">
        <v>27</v>
      </c>
      <c r="E673" s="9" t="s">
        <v>835</v>
      </c>
      <c r="F673" s="9" t="s">
        <v>835</v>
      </c>
      <c r="G673" s="9" t="s">
        <v>1141</v>
      </c>
      <c r="H673" s="9" t="s">
        <v>1616</v>
      </c>
      <c r="I673" s="9" t="s">
        <v>1617</v>
      </c>
      <c r="J673" s="9" t="s">
        <v>54</v>
      </c>
      <c r="K673" s="15">
        <v>9531.2009875511285</v>
      </c>
      <c r="L673" s="16">
        <v>8.3874471242859485</v>
      </c>
      <c r="M673" s="9" t="s">
        <v>1618</v>
      </c>
      <c r="N673" s="9">
        <v>2022</v>
      </c>
      <c r="O673" s="9" t="s">
        <v>1619</v>
      </c>
      <c r="P673" s="9" t="s">
        <v>1619</v>
      </c>
      <c r="Q673" s="9">
        <v>2041</v>
      </c>
      <c r="R673" s="9" t="s">
        <v>32</v>
      </c>
      <c r="S673" s="17">
        <v>8.7585513791352749</v>
      </c>
      <c r="T673" s="9">
        <v>2041</v>
      </c>
      <c r="U673" s="9" t="s">
        <v>27</v>
      </c>
      <c r="V673" s="9" t="s">
        <v>1620</v>
      </c>
      <c r="W673" s="9" t="s">
        <v>1621</v>
      </c>
      <c r="Y673" s="10" t="s">
        <v>1622</v>
      </c>
    </row>
    <row r="674" spans="1:25" ht="72">
      <c r="A674" s="9" t="s">
        <v>1615</v>
      </c>
      <c r="B674" s="9" t="s">
        <v>70</v>
      </c>
      <c r="C674" s="9" t="s">
        <v>1177</v>
      </c>
      <c r="D674" s="9" t="s">
        <v>27</v>
      </c>
      <c r="E674" s="9" t="s">
        <v>1499</v>
      </c>
      <c r="F674" s="9" t="s">
        <v>1499</v>
      </c>
      <c r="G674" s="9" t="s">
        <v>1141</v>
      </c>
      <c r="H674" s="9" t="s">
        <v>1616</v>
      </c>
      <c r="I674" s="9" t="s">
        <v>1617</v>
      </c>
      <c r="J674" s="9" t="s">
        <v>54</v>
      </c>
      <c r="K674" s="15">
        <v>21545.417404441512</v>
      </c>
      <c r="L674" s="16">
        <v>12.183040908529804</v>
      </c>
      <c r="M674" s="9" t="s">
        <v>1618</v>
      </c>
      <c r="N674" s="9">
        <v>2022</v>
      </c>
      <c r="O674" s="9" t="s">
        <v>1619</v>
      </c>
      <c r="P674" s="9" t="s">
        <v>1619</v>
      </c>
      <c r="Q674" s="9">
        <v>2041</v>
      </c>
      <c r="R674" s="9" t="s">
        <v>32</v>
      </c>
      <c r="S674" s="17">
        <v>19.073883834329024</v>
      </c>
      <c r="T674" s="9">
        <v>2041</v>
      </c>
      <c r="U674" s="9" t="s">
        <v>27</v>
      </c>
      <c r="V674" s="9" t="s">
        <v>1620</v>
      </c>
      <c r="W674" s="9" t="s">
        <v>1621</v>
      </c>
      <c r="Y674" s="10" t="s">
        <v>1622</v>
      </c>
    </row>
    <row r="675" spans="1:25" ht="72">
      <c r="A675" s="9" t="s">
        <v>1615</v>
      </c>
      <c r="B675" s="9" t="s">
        <v>70</v>
      </c>
      <c r="C675" s="9" t="s">
        <v>112</v>
      </c>
      <c r="D675" s="9" t="s">
        <v>27</v>
      </c>
      <c r="E675" s="9" t="s">
        <v>1500</v>
      </c>
      <c r="F675" s="9" t="s">
        <v>1500</v>
      </c>
      <c r="G675" s="9" t="s">
        <v>1141</v>
      </c>
      <c r="H675" s="9" t="s">
        <v>1616</v>
      </c>
      <c r="I675" s="9" t="s">
        <v>1617</v>
      </c>
      <c r="J675" s="9" t="s">
        <v>54</v>
      </c>
      <c r="K675" s="15">
        <v>57325.731127854961</v>
      </c>
      <c r="L675" s="16">
        <v>56.062229992464047</v>
      </c>
      <c r="M675" s="9" t="s">
        <v>1618</v>
      </c>
      <c r="N675" s="9">
        <v>2022</v>
      </c>
      <c r="O675" s="9" t="s">
        <v>1619</v>
      </c>
      <c r="P675" s="9" t="s">
        <v>1619</v>
      </c>
      <c r="Q675" s="9">
        <v>2041</v>
      </c>
      <c r="R675" s="9" t="s">
        <v>32</v>
      </c>
      <c r="S675" s="17">
        <v>27.378724452440483</v>
      </c>
      <c r="T675" s="9">
        <v>2041</v>
      </c>
      <c r="U675" s="9" t="s">
        <v>27</v>
      </c>
      <c r="V675" s="9" t="s">
        <v>1620</v>
      </c>
      <c r="W675" s="9" t="s">
        <v>1621</v>
      </c>
      <c r="Y675" s="10" t="s">
        <v>1622</v>
      </c>
    </row>
    <row r="676" spans="1:25" ht="72">
      <c r="A676" s="9" t="s">
        <v>1615</v>
      </c>
      <c r="B676" s="9" t="s">
        <v>70</v>
      </c>
      <c r="C676" s="9" t="s">
        <v>241</v>
      </c>
      <c r="D676" s="9" t="s">
        <v>27</v>
      </c>
      <c r="E676" s="9" t="s">
        <v>1501</v>
      </c>
      <c r="F676" s="9" t="s">
        <v>1501</v>
      </c>
      <c r="G676" s="9" t="s">
        <v>1141</v>
      </c>
      <c r="H676" s="9" t="s">
        <v>1616</v>
      </c>
      <c r="I676" s="9" t="s">
        <v>1617</v>
      </c>
      <c r="J676" s="9" t="s">
        <v>54</v>
      </c>
      <c r="K676" s="15">
        <v>727294.81518572196</v>
      </c>
      <c r="L676" s="16">
        <v>701.23187956559764</v>
      </c>
      <c r="M676" s="9" t="s">
        <v>1618</v>
      </c>
      <c r="N676" s="9">
        <v>2022</v>
      </c>
      <c r="O676" s="9" t="s">
        <v>1619</v>
      </c>
      <c r="P676" s="9" t="s">
        <v>1619</v>
      </c>
      <c r="Q676" s="9">
        <v>2041</v>
      </c>
      <c r="R676" s="9" t="s">
        <v>32</v>
      </c>
      <c r="S676" s="17">
        <v>346.44839462472794</v>
      </c>
      <c r="T676" s="9">
        <v>2041</v>
      </c>
      <c r="U676" s="9" t="s">
        <v>27</v>
      </c>
      <c r="V676" s="9" t="s">
        <v>1620</v>
      </c>
      <c r="W676" s="9" t="s">
        <v>1621</v>
      </c>
      <c r="Y676" s="10" t="s">
        <v>1622</v>
      </c>
    </row>
    <row r="677" spans="1:25" ht="72">
      <c r="A677" s="9" t="s">
        <v>1615</v>
      </c>
      <c r="B677" s="9" t="s">
        <v>70</v>
      </c>
      <c r="C677" s="9" t="s">
        <v>346</v>
      </c>
      <c r="D677" s="9" t="s">
        <v>27</v>
      </c>
      <c r="E677" s="9" t="s">
        <v>1502</v>
      </c>
      <c r="F677" s="9" t="s">
        <v>1502</v>
      </c>
      <c r="G677" s="9" t="s">
        <v>1141</v>
      </c>
      <c r="H677" s="9" t="s">
        <v>1616</v>
      </c>
      <c r="I677" s="9" t="s">
        <v>1617</v>
      </c>
      <c r="J677" s="9" t="s">
        <v>54</v>
      </c>
      <c r="K677" s="15">
        <v>49382.798771533009</v>
      </c>
      <c r="L677" s="16">
        <v>35.480463203790372</v>
      </c>
      <c r="M677" s="9" t="s">
        <v>1618</v>
      </c>
      <c r="N677" s="9">
        <v>2022</v>
      </c>
      <c r="O677" s="9" t="s">
        <v>1619</v>
      </c>
      <c r="P677" s="9" t="s">
        <v>1619</v>
      </c>
      <c r="Q677" s="9">
        <v>2041</v>
      </c>
      <c r="R677" s="9" t="s">
        <v>32</v>
      </c>
      <c r="S677" s="17">
        <v>23.50718254747866</v>
      </c>
      <c r="T677" s="9">
        <v>2041</v>
      </c>
      <c r="U677" s="9" t="s">
        <v>27</v>
      </c>
      <c r="V677" s="9" t="s">
        <v>1620</v>
      </c>
      <c r="W677" s="9" t="s">
        <v>1621</v>
      </c>
      <c r="Y677" s="10" t="s">
        <v>1622</v>
      </c>
    </row>
    <row r="678" spans="1:25" ht="72">
      <c r="A678" s="9" t="s">
        <v>1615</v>
      </c>
      <c r="B678" s="9" t="s">
        <v>70</v>
      </c>
      <c r="C678" s="9" t="s">
        <v>252</v>
      </c>
      <c r="D678" s="9" t="s">
        <v>27</v>
      </c>
      <c r="E678" s="9" t="s">
        <v>1503</v>
      </c>
      <c r="F678" s="9" t="s">
        <v>1503</v>
      </c>
      <c r="G678" s="9" t="s">
        <v>1141</v>
      </c>
      <c r="H678" s="9" t="s">
        <v>1616</v>
      </c>
      <c r="I678" s="9" t="s">
        <v>1617</v>
      </c>
      <c r="J678" s="9" t="s">
        <v>54</v>
      </c>
      <c r="K678" s="15">
        <v>32028.382305287541</v>
      </c>
      <c r="L678" s="16">
        <v>27.463396128967169</v>
      </c>
      <c r="M678" s="9" t="s">
        <v>1618</v>
      </c>
      <c r="N678" s="9">
        <v>2022</v>
      </c>
      <c r="O678" s="9" t="s">
        <v>1619</v>
      </c>
      <c r="P678" s="9" t="s">
        <v>1619</v>
      </c>
      <c r="Q678" s="9">
        <v>2041</v>
      </c>
      <c r="R678" s="9" t="s">
        <v>32</v>
      </c>
      <c r="S678" s="17">
        <v>22.919385616036433</v>
      </c>
      <c r="T678" s="9">
        <v>2041</v>
      </c>
      <c r="U678" s="9" t="s">
        <v>27</v>
      </c>
      <c r="V678" s="9" t="s">
        <v>1620</v>
      </c>
      <c r="W678" s="9" t="s">
        <v>1621</v>
      </c>
      <c r="Y678" s="10" t="s">
        <v>1622</v>
      </c>
    </row>
    <row r="679" spans="1:25" ht="72">
      <c r="A679" s="9" t="s">
        <v>1615</v>
      </c>
      <c r="B679" s="9" t="s">
        <v>70</v>
      </c>
      <c r="C679" s="9" t="s">
        <v>465</v>
      </c>
      <c r="D679" s="9" t="s">
        <v>27</v>
      </c>
      <c r="E679" s="9" t="s">
        <v>1504</v>
      </c>
      <c r="F679" s="9" t="s">
        <v>1504</v>
      </c>
      <c r="G679" s="9" t="s">
        <v>1141</v>
      </c>
      <c r="H679" s="9" t="s">
        <v>1616</v>
      </c>
      <c r="I679" s="9" t="s">
        <v>1617</v>
      </c>
      <c r="J679" s="9" t="s">
        <v>54</v>
      </c>
      <c r="K679" s="15">
        <v>11970.779328418124</v>
      </c>
      <c r="L679" s="16">
        <v>7.2882074968407249</v>
      </c>
      <c r="M679" s="9" t="s">
        <v>1618</v>
      </c>
      <c r="N679" s="9">
        <v>2022</v>
      </c>
      <c r="O679" s="9" t="s">
        <v>1619</v>
      </c>
      <c r="P679" s="9" t="s">
        <v>1619</v>
      </c>
      <c r="Q679" s="9">
        <v>2041</v>
      </c>
      <c r="R679" s="9" t="s">
        <v>32</v>
      </c>
      <c r="S679" s="17">
        <v>6.303162796414461</v>
      </c>
      <c r="T679" s="9">
        <v>2041</v>
      </c>
      <c r="U679" s="9" t="s">
        <v>27</v>
      </c>
      <c r="V679" s="9" t="s">
        <v>1620</v>
      </c>
      <c r="W679" s="9" t="s">
        <v>1621</v>
      </c>
      <c r="Y679" s="10" t="s">
        <v>1622</v>
      </c>
    </row>
    <row r="680" spans="1:25" ht="72">
      <c r="A680" s="9" t="s">
        <v>1615</v>
      </c>
      <c r="B680" s="9" t="s">
        <v>70</v>
      </c>
      <c r="C680" s="9" t="s">
        <v>136</v>
      </c>
      <c r="D680" s="9" t="s">
        <v>27</v>
      </c>
      <c r="E680" s="9" t="s">
        <v>1505</v>
      </c>
      <c r="F680" s="9" t="s">
        <v>1505</v>
      </c>
      <c r="G680" s="9" t="s">
        <v>1141</v>
      </c>
      <c r="H680" s="9" t="s">
        <v>1616</v>
      </c>
      <c r="I680" s="9" t="s">
        <v>1617</v>
      </c>
      <c r="J680" s="9" t="s">
        <v>54</v>
      </c>
      <c r="K680" s="15">
        <v>40302.69605665619</v>
      </c>
      <c r="L680" s="16">
        <v>28.58623229032041</v>
      </c>
      <c r="M680" s="9" t="s">
        <v>1618</v>
      </c>
      <c r="N680" s="9">
        <v>2022</v>
      </c>
      <c r="O680" s="9" t="s">
        <v>1619</v>
      </c>
      <c r="P680" s="9" t="s">
        <v>1619</v>
      </c>
      <c r="Q680" s="9">
        <v>2041</v>
      </c>
      <c r="R680" s="9" t="s">
        <v>32</v>
      </c>
      <c r="S680" s="17">
        <v>21.135630853651602</v>
      </c>
      <c r="T680" s="9">
        <v>2041</v>
      </c>
      <c r="U680" s="9" t="s">
        <v>27</v>
      </c>
      <c r="V680" s="9" t="s">
        <v>1620</v>
      </c>
      <c r="W680" s="9" t="s">
        <v>1621</v>
      </c>
      <c r="Y680" s="10" t="s">
        <v>1622</v>
      </c>
    </row>
    <row r="681" spans="1:25" ht="72">
      <c r="A681" s="9" t="s">
        <v>1615</v>
      </c>
      <c r="B681" s="9" t="s">
        <v>70</v>
      </c>
      <c r="C681" s="9" t="s">
        <v>402</v>
      </c>
      <c r="D681" s="9" t="s">
        <v>27</v>
      </c>
      <c r="E681" s="9" t="s">
        <v>845</v>
      </c>
      <c r="F681" s="9" t="s">
        <v>845</v>
      </c>
      <c r="G681" s="9" t="s">
        <v>1141</v>
      </c>
      <c r="H681" s="9" t="s">
        <v>1616</v>
      </c>
      <c r="I681" s="9" t="s">
        <v>1617</v>
      </c>
      <c r="J681" s="9" t="s">
        <v>54</v>
      </c>
      <c r="K681" s="15">
        <v>22281.881959104612</v>
      </c>
      <c r="L681" s="16">
        <v>18.460777038182066</v>
      </c>
      <c r="M681" s="9" t="s">
        <v>1618</v>
      </c>
      <c r="N681" s="9">
        <v>2022</v>
      </c>
      <c r="O681" s="9" t="s">
        <v>1619</v>
      </c>
      <c r="P681" s="9" t="s">
        <v>1619</v>
      </c>
      <c r="Q681" s="9">
        <v>2041</v>
      </c>
      <c r="R681" s="9" t="s">
        <v>32</v>
      </c>
      <c r="S681" s="17">
        <v>8.8222723424640446</v>
      </c>
      <c r="T681" s="9">
        <v>2041</v>
      </c>
      <c r="U681" s="9" t="s">
        <v>27</v>
      </c>
      <c r="V681" s="9" t="s">
        <v>1620</v>
      </c>
      <c r="W681" s="9" t="s">
        <v>1621</v>
      </c>
      <c r="Y681" s="10" t="s">
        <v>1622</v>
      </c>
    </row>
    <row r="682" spans="1:25" ht="72">
      <c r="A682" s="9" t="s">
        <v>1615</v>
      </c>
      <c r="B682" s="9" t="s">
        <v>70</v>
      </c>
      <c r="C682" s="9" t="s">
        <v>234</v>
      </c>
      <c r="D682" s="9" t="s">
        <v>27</v>
      </c>
      <c r="E682" s="9" t="s">
        <v>1506</v>
      </c>
      <c r="F682" s="9" t="s">
        <v>1506</v>
      </c>
      <c r="G682" s="9" t="s">
        <v>1141</v>
      </c>
      <c r="H682" s="9" t="s">
        <v>1616</v>
      </c>
      <c r="I682" s="9" t="s">
        <v>1617</v>
      </c>
      <c r="J682" s="9" t="s">
        <v>54</v>
      </c>
      <c r="K682" s="15">
        <v>11147.106748202768</v>
      </c>
      <c r="L682" s="16">
        <v>7.8694812675433328</v>
      </c>
      <c r="M682" s="9" t="s">
        <v>1618</v>
      </c>
      <c r="N682" s="9">
        <v>2022</v>
      </c>
      <c r="O682" s="9" t="s">
        <v>1619</v>
      </c>
      <c r="P682" s="9" t="s">
        <v>1619</v>
      </c>
      <c r="Q682" s="9">
        <v>2041</v>
      </c>
      <c r="R682" s="9" t="s">
        <v>32</v>
      </c>
      <c r="S682" s="17">
        <v>7.97089854684614</v>
      </c>
      <c r="T682" s="9">
        <v>2041</v>
      </c>
      <c r="U682" s="9" t="s">
        <v>27</v>
      </c>
      <c r="V682" s="9" t="s">
        <v>1620</v>
      </c>
      <c r="W682" s="9" t="s">
        <v>1621</v>
      </c>
      <c r="Y682" s="10" t="s">
        <v>1622</v>
      </c>
    </row>
    <row r="683" spans="1:25" ht="72">
      <c r="A683" s="9" t="s">
        <v>1615</v>
      </c>
      <c r="B683" s="9" t="s">
        <v>70</v>
      </c>
      <c r="C683" s="9" t="s">
        <v>294</v>
      </c>
      <c r="D683" s="9" t="s">
        <v>27</v>
      </c>
      <c r="E683" s="9" t="s">
        <v>412</v>
      </c>
      <c r="F683" s="9" t="s">
        <v>412</v>
      </c>
      <c r="G683" s="9" t="s">
        <v>1141</v>
      </c>
      <c r="H683" s="9" t="s">
        <v>1616</v>
      </c>
      <c r="I683" s="9" t="s">
        <v>1617</v>
      </c>
      <c r="J683" s="9" t="s">
        <v>54</v>
      </c>
      <c r="K683" s="15">
        <v>11538.784678594551</v>
      </c>
      <c r="L683" s="16">
        <v>15.533196411123553</v>
      </c>
      <c r="M683" s="9" t="s">
        <v>1618</v>
      </c>
      <c r="N683" s="9">
        <v>2022</v>
      </c>
      <c r="O683" s="9" t="s">
        <v>1619</v>
      </c>
      <c r="P683" s="9" t="s">
        <v>1619</v>
      </c>
      <c r="Q683" s="9">
        <v>2041</v>
      </c>
      <c r="R683" s="9" t="s">
        <v>32</v>
      </c>
      <c r="S683" s="17">
        <v>3.3469547912100848</v>
      </c>
      <c r="T683" s="9">
        <v>2041</v>
      </c>
      <c r="U683" s="9" t="s">
        <v>27</v>
      </c>
      <c r="V683" s="9" t="s">
        <v>1620</v>
      </c>
      <c r="W683" s="9" t="s">
        <v>1621</v>
      </c>
      <c r="Y683" s="10" t="s">
        <v>1622</v>
      </c>
    </row>
    <row r="684" spans="1:25" ht="72">
      <c r="A684" s="9" t="s">
        <v>1615</v>
      </c>
      <c r="B684" s="9" t="s">
        <v>70</v>
      </c>
      <c r="C684" s="9" t="s">
        <v>468</v>
      </c>
      <c r="D684" s="9" t="s">
        <v>27</v>
      </c>
      <c r="E684" s="9" t="s">
        <v>1507</v>
      </c>
      <c r="F684" s="9" t="s">
        <v>1507</v>
      </c>
      <c r="G684" s="9" t="s">
        <v>1141</v>
      </c>
      <c r="H684" s="9" t="s">
        <v>1616</v>
      </c>
      <c r="I684" s="9" t="s">
        <v>1617</v>
      </c>
      <c r="J684" s="9" t="s">
        <v>54</v>
      </c>
      <c r="K684" s="15">
        <v>22802.210659194654</v>
      </c>
      <c r="L684" s="16">
        <v>15.543490552922933</v>
      </c>
      <c r="M684" s="9" t="s">
        <v>1618</v>
      </c>
      <c r="N684" s="9">
        <v>2022</v>
      </c>
      <c r="O684" s="9" t="s">
        <v>1619</v>
      </c>
      <c r="P684" s="9" t="s">
        <v>1619</v>
      </c>
      <c r="Q684" s="9">
        <v>2041</v>
      </c>
      <c r="R684" s="9" t="s">
        <v>32</v>
      </c>
      <c r="S684" s="17">
        <v>11.340749110214038</v>
      </c>
      <c r="T684" s="9">
        <v>2041</v>
      </c>
      <c r="U684" s="9" t="s">
        <v>27</v>
      </c>
      <c r="V684" s="9" t="s">
        <v>1620</v>
      </c>
      <c r="W684" s="9" t="s">
        <v>1621</v>
      </c>
      <c r="Y684" s="10" t="s">
        <v>1622</v>
      </c>
    </row>
    <row r="685" spans="1:25" ht="72">
      <c r="A685" s="9" t="s">
        <v>1615</v>
      </c>
      <c r="B685" s="9" t="s">
        <v>70</v>
      </c>
      <c r="C685" s="9" t="s">
        <v>455</v>
      </c>
      <c r="D685" s="9" t="s">
        <v>27</v>
      </c>
      <c r="E685" s="9" t="s">
        <v>1088</v>
      </c>
      <c r="F685" s="9" t="s">
        <v>1088</v>
      </c>
      <c r="G685" s="9" t="s">
        <v>1141</v>
      </c>
      <c r="H685" s="9" t="s">
        <v>1616</v>
      </c>
      <c r="I685" s="9" t="s">
        <v>1617</v>
      </c>
      <c r="J685" s="9" t="s">
        <v>54</v>
      </c>
      <c r="K685" s="15">
        <v>14047.381076529415</v>
      </c>
      <c r="L685" s="16">
        <v>10.127623216892612</v>
      </c>
      <c r="M685" s="9" t="s">
        <v>1618</v>
      </c>
      <c r="N685" s="9">
        <v>2022</v>
      </c>
      <c r="O685" s="9" t="s">
        <v>1619</v>
      </c>
      <c r="P685" s="9" t="s">
        <v>1619</v>
      </c>
      <c r="Q685" s="9">
        <v>2041</v>
      </c>
      <c r="R685" s="9" t="s">
        <v>32</v>
      </c>
      <c r="S685" s="17">
        <v>5.2754470669482725</v>
      </c>
      <c r="T685" s="9">
        <v>2041</v>
      </c>
      <c r="U685" s="9" t="s">
        <v>27</v>
      </c>
      <c r="V685" s="9" t="s">
        <v>1620</v>
      </c>
      <c r="W685" s="9" t="s">
        <v>1621</v>
      </c>
      <c r="Y685" s="10" t="s">
        <v>1622</v>
      </c>
    </row>
    <row r="686" spans="1:25" ht="72">
      <c r="A686" s="9" t="s">
        <v>1615</v>
      </c>
      <c r="B686" s="9" t="s">
        <v>70</v>
      </c>
      <c r="C686" s="9" t="s">
        <v>355</v>
      </c>
      <c r="D686" s="9" t="s">
        <v>27</v>
      </c>
      <c r="E686" s="9" t="s">
        <v>1508</v>
      </c>
      <c r="F686" s="9" t="s">
        <v>1508</v>
      </c>
      <c r="G686" s="9" t="s">
        <v>1141</v>
      </c>
      <c r="H686" s="9" t="s">
        <v>1616</v>
      </c>
      <c r="I686" s="9" t="s">
        <v>1617</v>
      </c>
      <c r="J686" s="9" t="s">
        <v>54</v>
      </c>
      <c r="K686" s="15">
        <v>134854.64089566728</v>
      </c>
      <c r="L686" s="16">
        <v>124.69361709422691</v>
      </c>
      <c r="M686" s="9" t="s">
        <v>1618</v>
      </c>
      <c r="N686" s="9">
        <v>2022</v>
      </c>
      <c r="O686" s="9" t="s">
        <v>1619</v>
      </c>
      <c r="P686" s="9" t="s">
        <v>1619</v>
      </c>
      <c r="Q686" s="9">
        <v>2041</v>
      </c>
      <c r="R686" s="9" t="s">
        <v>32</v>
      </c>
      <c r="S686" s="17">
        <v>54.445615714537126</v>
      </c>
      <c r="T686" s="9">
        <v>2041</v>
      </c>
      <c r="U686" s="9" t="s">
        <v>27</v>
      </c>
      <c r="V686" s="9" t="s">
        <v>1620</v>
      </c>
      <c r="W686" s="9" t="s">
        <v>1621</v>
      </c>
      <c r="Y686" s="10" t="s">
        <v>1622</v>
      </c>
    </row>
    <row r="687" spans="1:25" ht="72">
      <c r="A687" s="9" t="s">
        <v>1615</v>
      </c>
      <c r="B687" s="9" t="s">
        <v>70</v>
      </c>
      <c r="C687" s="9" t="s">
        <v>630</v>
      </c>
      <c r="D687" s="9" t="s">
        <v>27</v>
      </c>
      <c r="E687" s="9" t="s">
        <v>1090</v>
      </c>
      <c r="F687" s="9" t="s">
        <v>1090</v>
      </c>
      <c r="G687" s="9" t="s">
        <v>1141</v>
      </c>
      <c r="H687" s="9" t="s">
        <v>1616</v>
      </c>
      <c r="I687" s="9" t="s">
        <v>1617</v>
      </c>
      <c r="J687" s="9" t="s">
        <v>54</v>
      </c>
      <c r="K687" s="15">
        <v>11620.596020687</v>
      </c>
      <c r="L687" s="16">
        <v>11.14790686169639</v>
      </c>
      <c r="M687" s="9" t="s">
        <v>1618</v>
      </c>
      <c r="N687" s="9">
        <v>2022</v>
      </c>
      <c r="O687" s="9" t="s">
        <v>1619</v>
      </c>
      <c r="P687" s="9" t="s">
        <v>1619</v>
      </c>
      <c r="Q687" s="9">
        <v>2041</v>
      </c>
      <c r="R687" s="9" t="s">
        <v>32</v>
      </c>
      <c r="S687" s="17">
        <v>5.6792641266450081</v>
      </c>
      <c r="T687" s="9">
        <v>2041</v>
      </c>
      <c r="U687" s="9" t="s">
        <v>27</v>
      </c>
      <c r="V687" s="9" t="s">
        <v>1620</v>
      </c>
      <c r="W687" s="9" t="s">
        <v>1621</v>
      </c>
      <c r="Y687" s="10" t="s">
        <v>1622</v>
      </c>
    </row>
    <row r="688" spans="1:25" ht="72">
      <c r="A688" s="9" t="s">
        <v>1615</v>
      </c>
      <c r="B688" s="9" t="s">
        <v>70</v>
      </c>
      <c r="C688" s="9" t="s">
        <v>330</v>
      </c>
      <c r="D688" s="9" t="s">
        <v>27</v>
      </c>
      <c r="E688" s="9" t="s">
        <v>847</v>
      </c>
      <c r="F688" s="9" t="s">
        <v>847</v>
      </c>
      <c r="G688" s="9" t="s">
        <v>1141</v>
      </c>
      <c r="H688" s="9" t="s">
        <v>1616</v>
      </c>
      <c r="I688" s="9" t="s">
        <v>1617</v>
      </c>
      <c r="J688" s="9" t="s">
        <v>54</v>
      </c>
      <c r="K688" s="15">
        <v>86479.568763221876</v>
      </c>
      <c r="L688" s="16">
        <v>90.494472959259028</v>
      </c>
      <c r="M688" s="9" t="s">
        <v>1618</v>
      </c>
      <c r="N688" s="9">
        <v>2022</v>
      </c>
      <c r="O688" s="9" t="s">
        <v>1619</v>
      </c>
      <c r="P688" s="9" t="s">
        <v>1619</v>
      </c>
      <c r="Q688" s="9">
        <v>2041</v>
      </c>
      <c r="R688" s="9" t="s">
        <v>32</v>
      </c>
      <c r="S688" s="17">
        <v>44.692136175847672</v>
      </c>
      <c r="T688" s="9">
        <v>2041</v>
      </c>
      <c r="U688" s="9" t="s">
        <v>27</v>
      </c>
      <c r="V688" s="9" t="s">
        <v>1620</v>
      </c>
      <c r="W688" s="9" t="s">
        <v>1621</v>
      </c>
      <c r="Y688" s="10" t="s">
        <v>1622</v>
      </c>
    </row>
    <row r="689" spans="1:25" ht="72">
      <c r="A689" s="9" t="s">
        <v>1615</v>
      </c>
      <c r="B689" s="9" t="s">
        <v>70</v>
      </c>
      <c r="C689" s="9" t="s">
        <v>270</v>
      </c>
      <c r="D689" s="9" t="s">
        <v>27</v>
      </c>
      <c r="E689" s="9" t="s">
        <v>1509</v>
      </c>
      <c r="F689" s="9" t="s">
        <v>1509</v>
      </c>
      <c r="G689" s="9" t="s">
        <v>1141</v>
      </c>
      <c r="H689" s="9" t="s">
        <v>1616</v>
      </c>
      <c r="I689" s="9" t="s">
        <v>1617</v>
      </c>
      <c r="J689" s="9" t="s">
        <v>54</v>
      </c>
      <c r="K689" s="15">
        <v>20982.40343831648</v>
      </c>
      <c r="L689" s="16">
        <v>14.301899741631663</v>
      </c>
      <c r="M689" s="9" t="s">
        <v>1618</v>
      </c>
      <c r="N689" s="9">
        <v>2022</v>
      </c>
      <c r="O689" s="9" t="s">
        <v>1619</v>
      </c>
      <c r="P689" s="9" t="s">
        <v>1619</v>
      </c>
      <c r="Q689" s="9">
        <v>2041</v>
      </c>
      <c r="R689" s="9" t="s">
        <v>32</v>
      </c>
      <c r="S689" s="17">
        <v>6.8958824274023769</v>
      </c>
      <c r="T689" s="9">
        <v>2041</v>
      </c>
      <c r="U689" s="9" t="s">
        <v>27</v>
      </c>
      <c r="V689" s="9" t="s">
        <v>1620</v>
      </c>
      <c r="W689" s="9" t="s">
        <v>1621</v>
      </c>
      <c r="Y689" s="10" t="s">
        <v>1622</v>
      </c>
    </row>
    <row r="690" spans="1:25" ht="72">
      <c r="A690" s="9" t="s">
        <v>1615</v>
      </c>
      <c r="B690" s="9" t="s">
        <v>70</v>
      </c>
      <c r="C690" s="9" t="s">
        <v>316</v>
      </c>
      <c r="D690" s="9" t="s">
        <v>27</v>
      </c>
      <c r="E690" s="9" t="s">
        <v>837</v>
      </c>
      <c r="F690" s="9" t="s">
        <v>837</v>
      </c>
      <c r="G690" s="9" t="s">
        <v>1141</v>
      </c>
      <c r="H690" s="9" t="s">
        <v>1616</v>
      </c>
      <c r="I690" s="9" t="s">
        <v>1617</v>
      </c>
      <c r="J690" s="9" t="s">
        <v>54</v>
      </c>
      <c r="K690" s="15">
        <v>10890.244131153811</v>
      </c>
      <c r="L690" s="16">
        <v>8.8653092808509744</v>
      </c>
      <c r="M690" s="9" t="s">
        <v>1618</v>
      </c>
      <c r="N690" s="9">
        <v>2022</v>
      </c>
      <c r="O690" s="9" t="s">
        <v>1619</v>
      </c>
      <c r="P690" s="9" t="s">
        <v>1619</v>
      </c>
      <c r="Q690" s="9">
        <v>2041</v>
      </c>
      <c r="R690" s="9" t="s">
        <v>32</v>
      </c>
      <c r="S690" s="17">
        <v>4.5104425009534213</v>
      </c>
      <c r="T690" s="9">
        <v>2041</v>
      </c>
      <c r="U690" s="9" t="s">
        <v>27</v>
      </c>
      <c r="V690" s="9" t="s">
        <v>1620</v>
      </c>
      <c r="W690" s="9" t="s">
        <v>1621</v>
      </c>
      <c r="Y690" s="10" t="s">
        <v>1622</v>
      </c>
    </row>
    <row r="691" spans="1:25" ht="72">
      <c r="A691" s="9" t="s">
        <v>1615</v>
      </c>
      <c r="B691" s="9" t="s">
        <v>70</v>
      </c>
      <c r="C691" s="9" t="s">
        <v>241</v>
      </c>
      <c r="D691" s="9" t="s">
        <v>27</v>
      </c>
      <c r="E691" s="9" t="s">
        <v>839</v>
      </c>
      <c r="F691" s="9" t="s">
        <v>839</v>
      </c>
      <c r="G691" s="9" t="s">
        <v>1141</v>
      </c>
      <c r="H691" s="9" t="s">
        <v>1616</v>
      </c>
      <c r="I691" s="9" t="s">
        <v>1617</v>
      </c>
      <c r="J691" s="9" t="s">
        <v>54</v>
      </c>
      <c r="K691" s="15">
        <v>19245.906613257233</v>
      </c>
      <c r="L691" s="16">
        <v>17.364892566582913</v>
      </c>
      <c r="M691" s="9" t="s">
        <v>1618</v>
      </c>
      <c r="N691" s="9">
        <v>2022</v>
      </c>
      <c r="O691" s="9" t="s">
        <v>1619</v>
      </c>
      <c r="P691" s="9" t="s">
        <v>1619</v>
      </c>
      <c r="Q691" s="9">
        <v>2041</v>
      </c>
      <c r="R691" s="9" t="s">
        <v>32</v>
      </c>
      <c r="S691" s="17">
        <v>12.788985230407354</v>
      </c>
      <c r="T691" s="9">
        <v>2041</v>
      </c>
      <c r="U691" s="9" t="s">
        <v>27</v>
      </c>
      <c r="V691" s="9" t="s">
        <v>1620</v>
      </c>
      <c r="W691" s="9" t="s">
        <v>1621</v>
      </c>
      <c r="Y691" s="10" t="s">
        <v>1622</v>
      </c>
    </row>
    <row r="692" spans="1:25" ht="72">
      <c r="A692" s="9" t="s">
        <v>1615</v>
      </c>
      <c r="B692" s="9" t="s">
        <v>70</v>
      </c>
      <c r="C692" s="9" t="s">
        <v>294</v>
      </c>
      <c r="D692" s="9" t="s">
        <v>27</v>
      </c>
      <c r="E692" s="9" t="s">
        <v>1510</v>
      </c>
      <c r="F692" s="9" t="s">
        <v>1510</v>
      </c>
      <c r="G692" s="9" t="s">
        <v>1141</v>
      </c>
      <c r="H692" s="9" t="s">
        <v>1616</v>
      </c>
      <c r="I692" s="9" t="s">
        <v>1617</v>
      </c>
      <c r="J692" s="9" t="s">
        <v>54</v>
      </c>
      <c r="K692" s="15">
        <v>11810.209152569902</v>
      </c>
      <c r="L692" s="16">
        <v>12.614611162118095</v>
      </c>
      <c r="M692" s="9" t="s">
        <v>1618</v>
      </c>
      <c r="N692" s="9">
        <v>2022</v>
      </c>
      <c r="O692" s="9" t="s">
        <v>1619</v>
      </c>
      <c r="P692" s="9" t="s">
        <v>1619</v>
      </c>
      <c r="Q692" s="9">
        <v>2041</v>
      </c>
      <c r="R692" s="9" t="s">
        <v>32</v>
      </c>
      <c r="S692" s="17">
        <v>5.9324849721125483</v>
      </c>
      <c r="T692" s="9">
        <v>2041</v>
      </c>
      <c r="U692" s="9" t="s">
        <v>27</v>
      </c>
      <c r="V692" s="9" t="s">
        <v>1620</v>
      </c>
      <c r="W692" s="9" t="s">
        <v>1621</v>
      </c>
      <c r="Y692" s="10" t="s">
        <v>1622</v>
      </c>
    </row>
    <row r="693" spans="1:25" ht="72">
      <c r="A693" s="9" t="s">
        <v>1615</v>
      </c>
      <c r="B693" s="9" t="s">
        <v>70</v>
      </c>
      <c r="C693" s="9" t="s">
        <v>458</v>
      </c>
      <c r="D693" s="9" t="s">
        <v>27</v>
      </c>
      <c r="E693" s="9" t="s">
        <v>1511</v>
      </c>
      <c r="F693" s="9" t="s">
        <v>1511</v>
      </c>
      <c r="G693" s="9" t="s">
        <v>1141</v>
      </c>
      <c r="H693" s="9" t="s">
        <v>1616</v>
      </c>
      <c r="I693" s="9" t="s">
        <v>1617</v>
      </c>
      <c r="J693" s="9" t="s">
        <v>54</v>
      </c>
      <c r="K693" s="15">
        <v>7269.3667327942767</v>
      </c>
      <c r="L693" s="16">
        <v>4.6236519388968222</v>
      </c>
      <c r="M693" s="9" t="s">
        <v>1618</v>
      </c>
      <c r="N693" s="9">
        <v>2022</v>
      </c>
      <c r="O693" s="9" t="s">
        <v>1619</v>
      </c>
      <c r="P693" s="9" t="s">
        <v>1619</v>
      </c>
      <c r="Q693" s="9">
        <v>2041</v>
      </c>
      <c r="R693" s="9" t="s">
        <v>32</v>
      </c>
      <c r="S693" s="17">
        <v>3.640868727201966</v>
      </c>
      <c r="T693" s="9">
        <v>2041</v>
      </c>
      <c r="U693" s="9" t="s">
        <v>27</v>
      </c>
      <c r="V693" s="9" t="s">
        <v>1620</v>
      </c>
      <c r="W693" s="9" t="s">
        <v>1621</v>
      </c>
      <c r="Y693" s="10" t="s">
        <v>1622</v>
      </c>
    </row>
    <row r="694" spans="1:25" ht="72">
      <c r="A694" s="9" t="s">
        <v>1615</v>
      </c>
      <c r="B694" s="9" t="s">
        <v>70</v>
      </c>
      <c r="C694" s="9" t="s">
        <v>234</v>
      </c>
      <c r="D694" s="9" t="s">
        <v>27</v>
      </c>
      <c r="E694" s="9" t="s">
        <v>1512</v>
      </c>
      <c r="F694" s="9" t="s">
        <v>1512</v>
      </c>
      <c r="G694" s="9" t="s">
        <v>1141</v>
      </c>
      <c r="H694" s="9" t="s">
        <v>1616</v>
      </c>
      <c r="I694" s="9" t="s">
        <v>1617</v>
      </c>
      <c r="J694" s="9" t="s">
        <v>54</v>
      </c>
      <c r="K694" s="15">
        <v>12765.550276554568</v>
      </c>
      <c r="L694" s="16">
        <v>10.060770615499544</v>
      </c>
      <c r="M694" s="9" t="s">
        <v>1618</v>
      </c>
      <c r="N694" s="9">
        <v>2022</v>
      </c>
      <c r="O694" s="9" t="s">
        <v>1619</v>
      </c>
      <c r="P694" s="9" t="s">
        <v>1619</v>
      </c>
      <c r="Q694" s="9">
        <v>2041</v>
      </c>
      <c r="R694" s="9" t="s">
        <v>32</v>
      </c>
      <c r="S694" s="17">
        <v>4.4908956065991239</v>
      </c>
      <c r="T694" s="9">
        <v>2041</v>
      </c>
      <c r="U694" s="9" t="s">
        <v>27</v>
      </c>
      <c r="V694" s="9" t="s">
        <v>1620</v>
      </c>
      <c r="W694" s="9" t="s">
        <v>1621</v>
      </c>
      <c r="Y694" s="10" t="s">
        <v>1622</v>
      </c>
    </row>
    <row r="695" spans="1:25" ht="72">
      <c r="A695" s="9" t="s">
        <v>1615</v>
      </c>
      <c r="B695" s="9" t="s">
        <v>70</v>
      </c>
      <c r="C695" s="9" t="s">
        <v>455</v>
      </c>
      <c r="D695" s="9" t="s">
        <v>27</v>
      </c>
      <c r="E695" s="9" t="s">
        <v>1513</v>
      </c>
      <c r="F695" s="9" t="s">
        <v>1513</v>
      </c>
      <c r="G695" s="9" t="s">
        <v>1141</v>
      </c>
      <c r="H695" s="9" t="s">
        <v>1616</v>
      </c>
      <c r="I695" s="9" t="s">
        <v>1617</v>
      </c>
      <c r="J695" s="9" t="s">
        <v>54</v>
      </c>
      <c r="K695" s="15">
        <v>25554.084956219864</v>
      </c>
      <c r="L695" s="16">
        <v>17.184446954402368</v>
      </c>
      <c r="M695" s="9" t="s">
        <v>1618</v>
      </c>
      <c r="N695" s="9">
        <v>2022</v>
      </c>
      <c r="O695" s="9" t="s">
        <v>1619</v>
      </c>
      <c r="P695" s="9" t="s">
        <v>1619</v>
      </c>
      <c r="Q695" s="9">
        <v>2041</v>
      </c>
      <c r="R695" s="9" t="s">
        <v>32</v>
      </c>
      <c r="S695" s="17">
        <v>18.661017205960498</v>
      </c>
      <c r="T695" s="9">
        <v>2041</v>
      </c>
      <c r="U695" s="9" t="s">
        <v>27</v>
      </c>
      <c r="V695" s="9" t="s">
        <v>1620</v>
      </c>
      <c r="W695" s="9" t="s">
        <v>1621</v>
      </c>
      <c r="Y695" s="10" t="s">
        <v>1622</v>
      </c>
    </row>
    <row r="696" spans="1:25" ht="72">
      <c r="A696" s="9" t="s">
        <v>1615</v>
      </c>
      <c r="B696" s="9" t="s">
        <v>70</v>
      </c>
      <c r="C696" s="9" t="s">
        <v>252</v>
      </c>
      <c r="D696" s="9" t="s">
        <v>27</v>
      </c>
      <c r="E696" s="9" t="s">
        <v>841</v>
      </c>
      <c r="F696" s="9" t="s">
        <v>841</v>
      </c>
      <c r="G696" s="9" t="s">
        <v>1141</v>
      </c>
      <c r="H696" s="9" t="s">
        <v>1616</v>
      </c>
      <c r="I696" s="9" t="s">
        <v>1617</v>
      </c>
      <c r="J696" s="9" t="s">
        <v>54</v>
      </c>
      <c r="K696" s="15">
        <v>152948.46666981454</v>
      </c>
      <c r="L696" s="16">
        <v>132.89438680703162</v>
      </c>
      <c r="M696" s="9" t="s">
        <v>1618</v>
      </c>
      <c r="N696" s="9">
        <v>2022</v>
      </c>
      <c r="O696" s="9" t="s">
        <v>1619</v>
      </c>
      <c r="P696" s="9" t="s">
        <v>1619</v>
      </c>
      <c r="Q696" s="9">
        <v>2041</v>
      </c>
      <c r="R696" s="9" t="s">
        <v>32</v>
      </c>
      <c r="S696" s="17">
        <v>84.301227428183253</v>
      </c>
      <c r="T696" s="9">
        <v>2041</v>
      </c>
      <c r="U696" s="9" t="s">
        <v>27</v>
      </c>
      <c r="V696" s="9" t="s">
        <v>1620</v>
      </c>
      <c r="W696" s="9" t="s">
        <v>1621</v>
      </c>
      <c r="Y696" s="10" t="s">
        <v>1622</v>
      </c>
    </row>
    <row r="697" spans="1:25" ht="72">
      <c r="A697" s="9" t="s">
        <v>1615</v>
      </c>
      <c r="B697" s="9" t="s">
        <v>70</v>
      </c>
      <c r="C697" s="9" t="s">
        <v>241</v>
      </c>
      <c r="D697" s="9" t="s">
        <v>27</v>
      </c>
      <c r="E697" s="9" t="s">
        <v>843</v>
      </c>
      <c r="F697" s="9" t="s">
        <v>843</v>
      </c>
      <c r="G697" s="9" t="s">
        <v>1141</v>
      </c>
      <c r="H697" s="9" t="s">
        <v>1616</v>
      </c>
      <c r="I697" s="9" t="s">
        <v>1617</v>
      </c>
      <c r="J697" s="9" t="s">
        <v>54</v>
      </c>
      <c r="K697" s="15">
        <v>15684.559352398352</v>
      </c>
      <c r="L697" s="16">
        <v>20.283408791221948</v>
      </c>
      <c r="M697" s="9" t="s">
        <v>1618</v>
      </c>
      <c r="N697" s="9">
        <v>2022</v>
      </c>
      <c r="O697" s="9" t="s">
        <v>1619</v>
      </c>
      <c r="P697" s="9" t="s">
        <v>1619</v>
      </c>
      <c r="Q697" s="9">
        <v>2041</v>
      </c>
      <c r="R697" s="9" t="s">
        <v>32</v>
      </c>
      <c r="S697" s="17">
        <v>6.816242085221309</v>
      </c>
      <c r="T697" s="9">
        <v>2041</v>
      </c>
      <c r="U697" s="9" t="s">
        <v>27</v>
      </c>
      <c r="V697" s="9" t="s">
        <v>1620</v>
      </c>
      <c r="W697" s="9" t="s">
        <v>1621</v>
      </c>
      <c r="Y697" s="10" t="s">
        <v>1622</v>
      </c>
    </row>
    <row r="698" spans="1:25" ht="72">
      <c r="A698" s="9" t="s">
        <v>1615</v>
      </c>
      <c r="B698" s="9" t="s">
        <v>70</v>
      </c>
      <c r="C698" s="9" t="s">
        <v>346</v>
      </c>
      <c r="D698" s="9" t="s">
        <v>27</v>
      </c>
      <c r="E698" s="9" t="s">
        <v>444</v>
      </c>
      <c r="F698" s="9" t="s">
        <v>444</v>
      </c>
      <c r="G698" s="9" t="s">
        <v>1141</v>
      </c>
      <c r="H698" s="9" t="s">
        <v>1616</v>
      </c>
      <c r="I698" s="9" t="s">
        <v>1617</v>
      </c>
      <c r="J698" s="9" t="s">
        <v>54</v>
      </c>
      <c r="K698" s="15">
        <v>11801.559990327638</v>
      </c>
      <c r="L698" s="16">
        <v>31.765524162077362</v>
      </c>
      <c r="M698" s="9" t="s">
        <v>1618</v>
      </c>
      <c r="N698" s="9">
        <v>2022</v>
      </c>
      <c r="O698" s="9" t="s">
        <v>1619</v>
      </c>
      <c r="P698" s="9" t="s">
        <v>1619</v>
      </c>
      <c r="Q698" s="9">
        <v>2041</v>
      </c>
      <c r="R698" s="9" t="s">
        <v>32</v>
      </c>
      <c r="S698" s="17">
        <v>4.9472891456616637</v>
      </c>
      <c r="T698" s="9">
        <v>2041</v>
      </c>
      <c r="U698" s="9" t="s">
        <v>27</v>
      </c>
      <c r="V698" s="9" t="s">
        <v>1620</v>
      </c>
      <c r="W698" s="9" t="s">
        <v>1621</v>
      </c>
      <c r="Y698" s="10" t="s">
        <v>1622</v>
      </c>
    </row>
    <row r="699" spans="1:25" ht="72">
      <c r="A699" s="9" t="s">
        <v>1615</v>
      </c>
      <c r="B699" s="9" t="s">
        <v>70</v>
      </c>
      <c r="C699" s="9" t="s">
        <v>234</v>
      </c>
      <c r="D699" s="9" t="s">
        <v>27</v>
      </c>
      <c r="E699" s="9" t="s">
        <v>849</v>
      </c>
      <c r="F699" s="9" t="s">
        <v>849</v>
      </c>
      <c r="G699" s="9" t="s">
        <v>1141</v>
      </c>
      <c r="H699" s="9" t="s">
        <v>1616</v>
      </c>
      <c r="I699" s="9" t="s">
        <v>1617</v>
      </c>
      <c r="J699" s="9" t="s">
        <v>54</v>
      </c>
      <c r="K699" s="15">
        <v>52200.345663289627</v>
      </c>
      <c r="L699" s="16">
        <v>38.572306633943874</v>
      </c>
      <c r="M699" s="9" t="s">
        <v>1618</v>
      </c>
      <c r="N699" s="9">
        <v>2022</v>
      </c>
      <c r="O699" s="9" t="s">
        <v>1619</v>
      </c>
      <c r="P699" s="9" t="s">
        <v>1619</v>
      </c>
      <c r="Q699" s="9">
        <v>2041</v>
      </c>
      <c r="R699" s="9" t="s">
        <v>32</v>
      </c>
      <c r="S699" s="17">
        <v>21.863293096677154</v>
      </c>
      <c r="T699" s="9">
        <v>2041</v>
      </c>
      <c r="U699" s="9" t="s">
        <v>27</v>
      </c>
      <c r="V699" s="9" t="s">
        <v>1620</v>
      </c>
      <c r="W699" s="9" t="s">
        <v>1621</v>
      </c>
      <c r="Y699" s="10" t="s">
        <v>1622</v>
      </c>
    </row>
    <row r="700" spans="1:25" ht="72">
      <c r="A700" s="9" t="s">
        <v>1615</v>
      </c>
      <c r="B700" s="9" t="s">
        <v>70</v>
      </c>
      <c r="C700" s="9" t="s">
        <v>316</v>
      </c>
      <c r="D700" s="9" t="s">
        <v>27</v>
      </c>
      <c r="E700" s="9" t="s">
        <v>851</v>
      </c>
      <c r="F700" s="9" t="s">
        <v>851</v>
      </c>
      <c r="G700" s="9" t="s">
        <v>1141</v>
      </c>
      <c r="H700" s="9" t="s">
        <v>1616</v>
      </c>
      <c r="I700" s="9" t="s">
        <v>1617</v>
      </c>
      <c r="J700" s="9" t="s">
        <v>54</v>
      </c>
      <c r="K700" s="15">
        <v>13923.294601820391</v>
      </c>
      <c r="L700" s="16">
        <v>10.906859557721706</v>
      </c>
      <c r="M700" s="9" t="s">
        <v>1618</v>
      </c>
      <c r="N700" s="9">
        <v>2022</v>
      </c>
      <c r="O700" s="9" t="s">
        <v>1619</v>
      </c>
      <c r="P700" s="9" t="s">
        <v>1619</v>
      </c>
      <c r="Q700" s="9">
        <v>2041</v>
      </c>
      <c r="R700" s="9" t="s">
        <v>32</v>
      </c>
      <c r="S700" s="17">
        <v>6.9781385535707141</v>
      </c>
      <c r="T700" s="9">
        <v>2041</v>
      </c>
      <c r="U700" s="9" t="s">
        <v>27</v>
      </c>
      <c r="V700" s="9" t="s">
        <v>1620</v>
      </c>
      <c r="W700" s="9" t="s">
        <v>1621</v>
      </c>
      <c r="Y700" s="10" t="s">
        <v>1622</v>
      </c>
    </row>
    <row r="701" spans="1:25" ht="72">
      <c r="A701" s="9" t="s">
        <v>1615</v>
      </c>
      <c r="B701" s="9" t="s">
        <v>70</v>
      </c>
      <c r="C701" s="9" t="s">
        <v>346</v>
      </c>
      <c r="D701" s="9" t="s">
        <v>27</v>
      </c>
      <c r="E701" s="9" t="s">
        <v>1514</v>
      </c>
      <c r="F701" s="9" t="s">
        <v>1514</v>
      </c>
      <c r="G701" s="9" t="s">
        <v>1141</v>
      </c>
      <c r="H701" s="9" t="s">
        <v>1616</v>
      </c>
      <c r="I701" s="9" t="s">
        <v>1617</v>
      </c>
      <c r="J701" s="9" t="s">
        <v>54</v>
      </c>
      <c r="K701" s="15">
        <v>14721.73076174864</v>
      </c>
      <c r="L701" s="16">
        <v>12.213902220981424</v>
      </c>
      <c r="M701" s="9" t="s">
        <v>1618</v>
      </c>
      <c r="N701" s="9">
        <v>2022</v>
      </c>
      <c r="O701" s="9" t="s">
        <v>1619</v>
      </c>
      <c r="P701" s="9" t="s">
        <v>1619</v>
      </c>
      <c r="Q701" s="9">
        <v>2041</v>
      </c>
      <c r="R701" s="9" t="s">
        <v>32</v>
      </c>
      <c r="S701" s="17">
        <v>5.7357137199674622</v>
      </c>
      <c r="T701" s="9">
        <v>2041</v>
      </c>
      <c r="U701" s="9" t="s">
        <v>27</v>
      </c>
      <c r="V701" s="9" t="s">
        <v>1620</v>
      </c>
      <c r="W701" s="9" t="s">
        <v>1621</v>
      </c>
      <c r="Y701" s="10" t="s">
        <v>1622</v>
      </c>
    </row>
    <row r="702" spans="1:25" ht="72">
      <c r="A702" s="9" t="s">
        <v>1615</v>
      </c>
      <c r="B702" s="9" t="s">
        <v>70</v>
      </c>
      <c r="C702" s="9" t="s">
        <v>252</v>
      </c>
      <c r="D702" s="9" t="s">
        <v>27</v>
      </c>
      <c r="E702" s="9" t="s">
        <v>1515</v>
      </c>
      <c r="F702" s="9" t="s">
        <v>1515</v>
      </c>
      <c r="G702" s="9" t="s">
        <v>1141</v>
      </c>
      <c r="H702" s="9" t="s">
        <v>1616</v>
      </c>
      <c r="I702" s="9" t="s">
        <v>1617</v>
      </c>
      <c r="J702" s="9" t="s">
        <v>54</v>
      </c>
      <c r="K702" s="15">
        <v>10142.683854405248</v>
      </c>
      <c r="L702" s="16">
        <v>15.132190328427427</v>
      </c>
      <c r="M702" s="9" t="s">
        <v>1618</v>
      </c>
      <c r="N702" s="9">
        <v>2022</v>
      </c>
      <c r="O702" s="9" t="s">
        <v>1619</v>
      </c>
      <c r="P702" s="9" t="s">
        <v>1619</v>
      </c>
      <c r="Q702" s="9">
        <v>2041</v>
      </c>
      <c r="R702" s="9" t="s">
        <v>32</v>
      </c>
      <c r="S702" s="17">
        <v>8.3571176656788317</v>
      </c>
      <c r="T702" s="9">
        <v>2041</v>
      </c>
      <c r="U702" s="9" t="s">
        <v>27</v>
      </c>
      <c r="V702" s="9" t="s">
        <v>1620</v>
      </c>
      <c r="W702" s="9" t="s">
        <v>1621</v>
      </c>
      <c r="Y702" s="10" t="s">
        <v>1622</v>
      </c>
    </row>
    <row r="703" spans="1:25" ht="72">
      <c r="A703" s="9" t="s">
        <v>1615</v>
      </c>
      <c r="B703" s="9" t="s">
        <v>70</v>
      </c>
      <c r="C703" s="9" t="s">
        <v>853</v>
      </c>
      <c r="D703" s="9" t="s">
        <v>27</v>
      </c>
      <c r="E703" s="9" t="s">
        <v>854</v>
      </c>
      <c r="F703" s="9" t="s">
        <v>854</v>
      </c>
      <c r="G703" s="9" t="s">
        <v>1141</v>
      </c>
      <c r="H703" s="9" t="s">
        <v>1616</v>
      </c>
      <c r="I703" s="9" t="s">
        <v>1617</v>
      </c>
      <c r="J703" s="9" t="s">
        <v>54</v>
      </c>
      <c r="K703" s="15">
        <v>37678.609912741595</v>
      </c>
      <c r="L703" s="16">
        <v>22.760689125952275</v>
      </c>
      <c r="M703" s="9" t="s">
        <v>1618</v>
      </c>
      <c r="N703" s="9">
        <v>2022</v>
      </c>
      <c r="O703" s="9" t="s">
        <v>1619</v>
      </c>
      <c r="P703" s="9" t="s">
        <v>1619</v>
      </c>
      <c r="Q703" s="9">
        <v>2041</v>
      </c>
      <c r="R703" s="9" t="s">
        <v>32</v>
      </c>
      <c r="S703" s="17">
        <v>31.978060540158946</v>
      </c>
      <c r="T703" s="9">
        <v>2041</v>
      </c>
      <c r="U703" s="9" t="s">
        <v>27</v>
      </c>
      <c r="V703" s="9" t="s">
        <v>1620</v>
      </c>
      <c r="W703" s="9" t="s">
        <v>1621</v>
      </c>
      <c r="Y703" s="10" t="s">
        <v>1622</v>
      </c>
    </row>
    <row r="704" spans="1:25" ht="72">
      <c r="A704" s="9" t="s">
        <v>1615</v>
      </c>
      <c r="B704" s="9" t="s">
        <v>70</v>
      </c>
      <c r="C704" s="9" t="s">
        <v>273</v>
      </c>
      <c r="D704" s="9" t="s">
        <v>27</v>
      </c>
      <c r="E704" s="9" t="s">
        <v>1516</v>
      </c>
      <c r="F704" s="9" t="s">
        <v>1516</v>
      </c>
      <c r="G704" s="9" t="s">
        <v>1141</v>
      </c>
      <c r="H704" s="9" t="s">
        <v>1616</v>
      </c>
      <c r="I704" s="9" t="s">
        <v>1617</v>
      </c>
      <c r="J704" s="9" t="s">
        <v>54</v>
      </c>
      <c r="K704" s="15">
        <v>90237.970317964369</v>
      </c>
      <c r="L704" s="16">
        <v>78.634405304007771</v>
      </c>
      <c r="M704" s="9" t="s">
        <v>1618</v>
      </c>
      <c r="N704" s="9">
        <v>2022</v>
      </c>
      <c r="O704" s="9" t="s">
        <v>1619</v>
      </c>
      <c r="P704" s="9" t="s">
        <v>1619</v>
      </c>
      <c r="Q704" s="9">
        <v>2041</v>
      </c>
      <c r="R704" s="9" t="s">
        <v>32</v>
      </c>
      <c r="S704" s="17">
        <v>40.84508736542729</v>
      </c>
      <c r="T704" s="9">
        <v>2041</v>
      </c>
      <c r="U704" s="9" t="s">
        <v>27</v>
      </c>
      <c r="V704" s="9" t="s">
        <v>1620</v>
      </c>
      <c r="W704" s="9" t="s">
        <v>1621</v>
      </c>
      <c r="Y704" s="10" t="s">
        <v>1622</v>
      </c>
    </row>
    <row r="705" spans="1:25" ht="72">
      <c r="A705" s="9" t="s">
        <v>1615</v>
      </c>
      <c r="B705" s="9" t="s">
        <v>70</v>
      </c>
      <c r="C705" s="9" t="s">
        <v>221</v>
      </c>
      <c r="D705" s="9" t="s">
        <v>27</v>
      </c>
      <c r="E705" s="9" t="s">
        <v>1092</v>
      </c>
      <c r="F705" s="9" t="s">
        <v>1092</v>
      </c>
      <c r="G705" s="9" t="s">
        <v>1141</v>
      </c>
      <c r="H705" s="9" t="s">
        <v>1616</v>
      </c>
      <c r="I705" s="9" t="s">
        <v>1617</v>
      </c>
      <c r="J705" s="9" t="s">
        <v>54</v>
      </c>
      <c r="K705" s="15">
        <v>19574.036331260908</v>
      </c>
      <c r="L705" s="16">
        <v>13.145110303218996</v>
      </c>
      <c r="M705" s="9" t="s">
        <v>1618</v>
      </c>
      <c r="N705" s="9">
        <v>2022</v>
      </c>
      <c r="O705" s="9" t="s">
        <v>1619</v>
      </c>
      <c r="P705" s="9" t="s">
        <v>1619</v>
      </c>
      <c r="Q705" s="9">
        <v>2041</v>
      </c>
      <c r="R705" s="9" t="s">
        <v>32</v>
      </c>
      <c r="S705" s="17">
        <v>18.524808829957067</v>
      </c>
      <c r="T705" s="9">
        <v>2041</v>
      </c>
      <c r="U705" s="9" t="s">
        <v>27</v>
      </c>
      <c r="V705" s="9" t="s">
        <v>1620</v>
      </c>
      <c r="W705" s="9" t="s">
        <v>1621</v>
      </c>
      <c r="Y705" s="10" t="s">
        <v>1622</v>
      </c>
    </row>
    <row r="706" spans="1:25" ht="72">
      <c r="A706" s="9" t="s">
        <v>1615</v>
      </c>
      <c r="B706" s="9" t="s">
        <v>70</v>
      </c>
      <c r="C706" s="9" t="s">
        <v>252</v>
      </c>
      <c r="D706" s="9" t="s">
        <v>27</v>
      </c>
      <c r="E706" s="9" t="s">
        <v>856</v>
      </c>
      <c r="F706" s="9" t="s">
        <v>856</v>
      </c>
      <c r="G706" s="9" t="s">
        <v>1141</v>
      </c>
      <c r="H706" s="9" t="s">
        <v>1616</v>
      </c>
      <c r="I706" s="9" t="s">
        <v>1617</v>
      </c>
      <c r="J706" s="9" t="s">
        <v>54</v>
      </c>
      <c r="K706" s="15">
        <v>6211.5028663300682</v>
      </c>
      <c r="L706" s="16">
        <v>6.556916402506852</v>
      </c>
      <c r="M706" s="9" t="s">
        <v>1618</v>
      </c>
      <c r="N706" s="9">
        <v>2022</v>
      </c>
      <c r="O706" s="9" t="s">
        <v>1619</v>
      </c>
      <c r="P706" s="9" t="s">
        <v>1619</v>
      </c>
      <c r="Q706" s="9">
        <v>2041</v>
      </c>
      <c r="R706" s="9" t="s">
        <v>32</v>
      </c>
      <c r="S706" s="17">
        <v>4.0125640442576778</v>
      </c>
      <c r="T706" s="9">
        <v>2041</v>
      </c>
      <c r="U706" s="9" t="s">
        <v>27</v>
      </c>
      <c r="V706" s="9" t="s">
        <v>1620</v>
      </c>
      <c r="W706" s="9" t="s">
        <v>1621</v>
      </c>
      <c r="Y706" s="10" t="s">
        <v>1622</v>
      </c>
    </row>
    <row r="707" spans="1:25" ht="72">
      <c r="A707" s="9" t="s">
        <v>1615</v>
      </c>
      <c r="B707" s="9" t="s">
        <v>70</v>
      </c>
      <c r="C707" s="9" t="s">
        <v>241</v>
      </c>
      <c r="D707" s="9" t="s">
        <v>27</v>
      </c>
      <c r="E707" s="9" t="s">
        <v>858</v>
      </c>
      <c r="F707" s="9" t="s">
        <v>858</v>
      </c>
      <c r="G707" s="9" t="s">
        <v>1141</v>
      </c>
      <c r="H707" s="9" t="s">
        <v>1616</v>
      </c>
      <c r="I707" s="9" t="s">
        <v>1617</v>
      </c>
      <c r="J707" s="9" t="s">
        <v>54</v>
      </c>
      <c r="K707" s="15">
        <v>6516.7743747502482</v>
      </c>
      <c r="L707" s="16">
        <v>5.9481606834715972</v>
      </c>
      <c r="M707" s="9" t="s">
        <v>1618</v>
      </c>
      <c r="N707" s="9">
        <v>2022</v>
      </c>
      <c r="O707" s="9" t="s">
        <v>1619</v>
      </c>
      <c r="P707" s="9" t="s">
        <v>1619</v>
      </c>
      <c r="Q707" s="9">
        <v>2041</v>
      </c>
      <c r="R707" s="9" t="s">
        <v>32</v>
      </c>
      <c r="S707" s="17">
        <v>2.8531629298824437</v>
      </c>
      <c r="T707" s="9">
        <v>2041</v>
      </c>
      <c r="U707" s="9" t="s">
        <v>27</v>
      </c>
      <c r="V707" s="9" t="s">
        <v>1620</v>
      </c>
      <c r="W707" s="9" t="s">
        <v>1621</v>
      </c>
      <c r="Y707" s="10" t="s">
        <v>1622</v>
      </c>
    </row>
    <row r="708" spans="1:25" ht="72">
      <c r="A708" s="9" t="s">
        <v>1615</v>
      </c>
      <c r="B708" s="9" t="s">
        <v>70</v>
      </c>
      <c r="C708" s="9" t="s">
        <v>316</v>
      </c>
      <c r="D708" s="9" t="s">
        <v>27</v>
      </c>
      <c r="E708" s="9" t="s">
        <v>860</v>
      </c>
      <c r="F708" s="9" t="s">
        <v>860</v>
      </c>
      <c r="G708" s="9" t="s">
        <v>1141</v>
      </c>
      <c r="H708" s="9" t="s">
        <v>1616</v>
      </c>
      <c r="I708" s="9" t="s">
        <v>1617</v>
      </c>
      <c r="J708" s="9" t="s">
        <v>54</v>
      </c>
      <c r="K708" s="15">
        <v>130733.34908250009</v>
      </c>
      <c r="L708" s="16">
        <v>106.16716222825696</v>
      </c>
      <c r="M708" s="9" t="s">
        <v>1618</v>
      </c>
      <c r="N708" s="9">
        <v>2022</v>
      </c>
      <c r="O708" s="9" t="s">
        <v>1619</v>
      </c>
      <c r="P708" s="9" t="s">
        <v>1619</v>
      </c>
      <c r="Q708" s="9">
        <v>2041</v>
      </c>
      <c r="R708" s="9" t="s">
        <v>32</v>
      </c>
      <c r="S708" s="17">
        <v>58.007023917151912</v>
      </c>
      <c r="T708" s="9">
        <v>2041</v>
      </c>
      <c r="U708" s="9" t="s">
        <v>27</v>
      </c>
      <c r="V708" s="9" t="s">
        <v>1620</v>
      </c>
      <c r="W708" s="9" t="s">
        <v>1621</v>
      </c>
      <c r="Y708" s="10" t="s">
        <v>1622</v>
      </c>
    </row>
    <row r="709" spans="1:25" ht="72">
      <c r="A709" s="9" t="s">
        <v>1615</v>
      </c>
      <c r="B709" s="9" t="s">
        <v>70</v>
      </c>
      <c r="C709" s="9" t="s">
        <v>234</v>
      </c>
      <c r="D709" s="9" t="s">
        <v>27</v>
      </c>
      <c r="E709" s="9" t="s">
        <v>1517</v>
      </c>
      <c r="F709" s="9" t="s">
        <v>1517</v>
      </c>
      <c r="G709" s="9" t="s">
        <v>1141</v>
      </c>
      <c r="H709" s="9" t="s">
        <v>1616</v>
      </c>
      <c r="I709" s="9" t="s">
        <v>1617</v>
      </c>
      <c r="J709" s="9" t="s">
        <v>54</v>
      </c>
      <c r="K709" s="15">
        <v>11633.697453752528</v>
      </c>
      <c r="L709" s="16">
        <v>7.7912355840600442</v>
      </c>
      <c r="M709" s="9" t="s">
        <v>1618</v>
      </c>
      <c r="N709" s="9">
        <v>2022</v>
      </c>
      <c r="O709" s="9" t="s">
        <v>1619</v>
      </c>
      <c r="P709" s="9" t="s">
        <v>1619</v>
      </c>
      <c r="Q709" s="9">
        <v>2041</v>
      </c>
      <c r="R709" s="9" t="s">
        <v>32</v>
      </c>
      <c r="S709" s="17">
        <v>3.6747143494849306</v>
      </c>
      <c r="T709" s="9">
        <v>2041</v>
      </c>
      <c r="U709" s="9" t="s">
        <v>27</v>
      </c>
      <c r="V709" s="9" t="s">
        <v>1620</v>
      </c>
      <c r="W709" s="9" t="s">
        <v>1621</v>
      </c>
      <c r="Y709" s="10" t="s">
        <v>1622</v>
      </c>
    </row>
    <row r="710" spans="1:25" ht="72">
      <c r="A710" s="9" t="s">
        <v>1615</v>
      </c>
      <c r="B710" s="9" t="s">
        <v>70</v>
      </c>
      <c r="C710" s="9" t="s">
        <v>247</v>
      </c>
      <c r="D710" s="9" t="s">
        <v>27</v>
      </c>
      <c r="E710" s="9" t="s">
        <v>862</v>
      </c>
      <c r="F710" s="9" t="s">
        <v>862</v>
      </c>
      <c r="G710" s="9" t="s">
        <v>1141</v>
      </c>
      <c r="H710" s="9" t="s">
        <v>1616</v>
      </c>
      <c r="I710" s="9" t="s">
        <v>1617</v>
      </c>
      <c r="J710" s="9" t="s">
        <v>54</v>
      </c>
      <c r="K710" s="15">
        <v>16716.660139611413</v>
      </c>
      <c r="L710" s="16">
        <v>16.963824749013114</v>
      </c>
      <c r="M710" s="9" t="s">
        <v>1618</v>
      </c>
      <c r="N710" s="9">
        <v>2022</v>
      </c>
      <c r="O710" s="9" t="s">
        <v>1619</v>
      </c>
      <c r="P710" s="9" t="s">
        <v>1619</v>
      </c>
      <c r="Q710" s="9">
        <v>2041</v>
      </c>
      <c r="R710" s="9" t="s">
        <v>32</v>
      </c>
      <c r="S710" s="17">
        <v>8.3361119748255952</v>
      </c>
      <c r="T710" s="9">
        <v>2041</v>
      </c>
      <c r="U710" s="9" t="s">
        <v>27</v>
      </c>
      <c r="V710" s="9" t="s">
        <v>1620</v>
      </c>
      <c r="W710" s="9" t="s">
        <v>1621</v>
      </c>
      <c r="Y710" s="10" t="s">
        <v>1622</v>
      </c>
    </row>
    <row r="711" spans="1:25" ht="72">
      <c r="A711" s="9" t="s">
        <v>1615</v>
      </c>
      <c r="B711" s="9" t="s">
        <v>70</v>
      </c>
      <c r="C711" s="9" t="s">
        <v>468</v>
      </c>
      <c r="D711" s="9" t="s">
        <v>27</v>
      </c>
      <c r="E711" s="9" t="s">
        <v>1518</v>
      </c>
      <c r="F711" s="9" t="s">
        <v>1518</v>
      </c>
      <c r="G711" s="9" t="s">
        <v>1141</v>
      </c>
      <c r="H711" s="9" t="s">
        <v>1616</v>
      </c>
      <c r="I711" s="9" t="s">
        <v>1617</v>
      </c>
      <c r="J711" s="9" t="s">
        <v>54</v>
      </c>
      <c r="K711" s="15">
        <v>14787.997311410523</v>
      </c>
      <c r="L711" s="16">
        <v>9.3079620265312926</v>
      </c>
      <c r="M711" s="9" t="s">
        <v>1618</v>
      </c>
      <c r="N711" s="9">
        <v>2022</v>
      </c>
      <c r="O711" s="9" t="s">
        <v>1619</v>
      </c>
      <c r="P711" s="9" t="s">
        <v>1619</v>
      </c>
      <c r="Q711" s="9">
        <v>2041</v>
      </c>
      <c r="R711" s="9" t="s">
        <v>32</v>
      </c>
      <c r="S711" s="17">
        <v>6.2597824965315771</v>
      </c>
      <c r="T711" s="9">
        <v>2041</v>
      </c>
      <c r="U711" s="9" t="s">
        <v>27</v>
      </c>
      <c r="V711" s="9" t="s">
        <v>1620</v>
      </c>
      <c r="W711" s="9" t="s">
        <v>1621</v>
      </c>
      <c r="Y711" s="10" t="s">
        <v>1622</v>
      </c>
    </row>
    <row r="712" spans="1:25" ht="72">
      <c r="A712" s="9" t="s">
        <v>1615</v>
      </c>
      <c r="B712" s="9" t="s">
        <v>70</v>
      </c>
      <c r="C712" s="9" t="s">
        <v>323</v>
      </c>
      <c r="D712" s="9" t="s">
        <v>27</v>
      </c>
      <c r="E712" s="9" t="s">
        <v>864</v>
      </c>
      <c r="F712" s="9" t="s">
        <v>864</v>
      </c>
      <c r="G712" s="9" t="s">
        <v>1141</v>
      </c>
      <c r="H712" s="9" t="s">
        <v>1616</v>
      </c>
      <c r="I712" s="9" t="s">
        <v>1617</v>
      </c>
      <c r="J712" s="9" t="s">
        <v>54</v>
      </c>
      <c r="K712" s="15">
        <v>54937.261024163687</v>
      </c>
      <c r="L712" s="16">
        <v>46.788658743346986</v>
      </c>
      <c r="M712" s="9" t="s">
        <v>1618</v>
      </c>
      <c r="N712" s="9">
        <v>2022</v>
      </c>
      <c r="O712" s="9" t="s">
        <v>1619</v>
      </c>
      <c r="P712" s="9" t="s">
        <v>1619</v>
      </c>
      <c r="Q712" s="9">
        <v>2041</v>
      </c>
      <c r="R712" s="9" t="s">
        <v>32</v>
      </c>
      <c r="S712" s="17">
        <v>27.736368623203496</v>
      </c>
      <c r="T712" s="9">
        <v>2041</v>
      </c>
      <c r="U712" s="9" t="s">
        <v>27</v>
      </c>
      <c r="V712" s="9" t="s">
        <v>1620</v>
      </c>
      <c r="W712" s="9" t="s">
        <v>1621</v>
      </c>
      <c r="Y712" s="10" t="s">
        <v>1622</v>
      </c>
    </row>
    <row r="713" spans="1:25" ht="72">
      <c r="A713" s="9" t="s">
        <v>1615</v>
      </c>
      <c r="B713" s="9" t="s">
        <v>70</v>
      </c>
      <c r="C713" s="9" t="s">
        <v>352</v>
      </c>
      <c r="D713" s="9" t="s">
        <v>27</v>
      </c>
      <c r="E713" s="9" t="s">
        <v>1519</v>
      </c>
      <c r="F713" s="9" t="s">
        <v>1519</v>
      </c>
      <c r="G713" s="9" t="s">
        <v>1141</v>
      </c>
      <c r="H713" s="9" t="s">
        <v>1616</v>
      </c>
      <c r="I713" s="9" t="s">
        <v>1617</v>
      </c>
      <c r="J713" s="9" t="s">
        <v>54</v>
      </c>
      <c r="K713" s="15">
        <v>12495.767409509139</v>
      </c>
      <c r="L713" s="16">
        <v>8.5914726221724678</v>
      </c>
      <c r="M713" s="9" t="s">
        <v>1618</v>
      </c>
      <c r="N713" s="9">
        <v>2022</v>
      </c>
      <c r="O713" s="9" t="s">
        <v>1619</v>
      </c>
      <c r="P713" s="9" t="s">
        <v>1619</v>
      </c>
      <c r="Q713" s="9">
        <v>2041</v>
      </c>
      <c r="R713" s="9" t="s">
        <v>32</v>
      </c>
      <c r="S713" s="17">
        <v>7.9694671100217995</v>
      </c>
      <c r="T713" s="9">
        <v>2041</v>
      </c>
      <c r="U713" s="9" t="s">
        <v>27</v>
      </c>
      <c r="V713" s="9" t="s">
        <v>1620</v>
      </c>
      <c r="W713" s="9" t="s">
        <v>1621</v>
      </c>
      <c r="Y713" s="10" t="s">
        <v>1622</v>
      </c>
    </row>
    <row r="714" spans="1:25" ht="72">
      <c r="A714" s="9" t="s">
        <v>1615</v>
      </c>
      <c r="B714" s="9" t="s">
        <v>70</v>
      </c>
      <c r="C714" s="9" t="s">
        <v>266</v>
      </c>
      <c r="D714" s="9" t="s">
        <v>27</v>
      </c>
      <c r="E714" s="9" t="s">
        <v>1626</v>
      </c>
      <c r="F714" s="9" t="s">
        <v>1626</v>
      </c>
      <c r="G714" s="9" t="s">
        <v>1141</v>
      </c>
      <c r="H714" s="9" t="s">
        <v>1616</v>
      </c>
      <c r="I714" s="9" t="s">
        <v>1617</v>
      </c>
      <c r="J714" s="9" t="s">
        <v>54</v>
      </c>
      <c r="K714" s="15">
        <v>148542.86670261846</v>
      </c>
      <c r="L714" s="16">
        <v>113.74372612639758</v>
      </c>
      <c r="M714" s="9" t="s">
        <v>1618</v>
      </c>
      <c r="N714" s="9">
        <v>2022</v>
      </c>
      <c r="O714" s="9" t="s">
        <v>1619</v>
      </c>
      <c r="P714" s="9" t="s">
        <v>1619</v>
      </c>
      <c r="Q714" s="9">
        <v>2041</v>
      </c>
      <c r="R714" s="9" t="s">
        <v>32</v>
      </c>
      <c r="S714" s="17">
        <v>97.289841306928608</v>
      </c>
      <c r="T714" s="9">
        <v>2041</v>
      </c>
      <c r="U714" s="9" t="s">
        <v>27</v>
      </c>
      <c r="V714" s="9" t="s">
        <v>1620</v>
      </c>
      <c r="W714" s="9" t="s">
        <v>1621</v>
      </c>
      <c r="Y714" s="10" t="s">
        <v>1622</v>
      </c>
    </row>
    <row r="715" spans="1:25" ht="72">
      <c r="A715" s="9" t="s">
        <v>1615</v>
      </c>
      <c r="B715" s="9" t="s">
        <v>70</v>
      </c>
      <c r="C715" s="9" t="s">
        <v>234</v>
      </c>
      <c r="D715" s="9" t="s">
        <v>27</v>
      </c>
      <c r="E715" s="9" t="s">
        <v>1521</v>
      </c>
      <c r="F715" s="9" t="s">
        <v>1521</v>
      </c>
      <c r="G715" s="9" t="s">
        <v>1141</v>
      </c>
      <c r="H715" s="9" t="s">
        <v>1616</v>
      </c>
      <c r="I715" s="9" t="s">
        <v>1617</v>
      </c>
      <c r="J715" s="9" t="s">
        <v>54</v>
      </c>
      <c r="K715" s="15">
        <v>19139.939380460775</v>
      </c>
      <c r="L715" s="16">
        <v>13.60508632339601</v>
      </c>
      <c r="M715" s="9" t="s">
        <v>1618</v>
      </c>
      <c r="N715" s="9">
        <v>2022</v>
      </c>
      <c r="O715" s="9" t="s">
        <v>1619</v>
      </c>
      <c r="P715" s="9" t="s">
        <v>1619</v>
      </c>
      <c r="Q715" s="9">
        <v>2041</v>
      </c>
      <c r="R715" s="9" t="s">
        <v>32</v>
      </c>
      <c r="S715" s="17">
        <v>6.9014431365349278</v>
      </c>
      <c r="T715" s="9">
        <v>2041</v>
      </c>
      <c r="U715" s="9" t="s">
        <v>27</v>
      </c>
      <c r="V715" s="9" t="s">
        <v>1620</v>
      </c>
      <c r="W715" s="9" t="s">
        <v>1621</v>
      </c>
      <c r="Y715" s="10" t="s">
        <v>1622</v>
      </c>
    </row>
    <row r="716" spans="1:25" ht="72">
      <c r="A716" s="9" t="s">
        <v>1615</v>
      </c>
      <c r="B716" s="9" t="s">
        <v>70</v>
      </c>
      <c r="C716" s="9" t="s">
        <v>157</v>
      </c>
      <c r="D716" s="9" t="s">
        <v>27</v>
      </c>
      <c r="E716" s="9" t="s">
        <v>1522</v>
      </c>
      <c r="F716" s="9" t="s">
        <v>1522</v>
      </c>
      <c r="G716" s="9" t="s">
        <v>1141</v>
      </c>
      <c r="H716" s="9" t="s">
        <v>1616</v>
      </c>
      <c r="I716" s="9" t="s">
        <v>1617</v>
      </c>
      <c r="J716" s="9" t="s">
        <v>54</v>
      </c>
      <c r="K716" s="15">
        <v>21416.923131570151</v>
      </c>
      <c r="L716" s="16">
        <v>21.416543556809302</v>
      </c>
      <c r="M716" s="9" t="s">
        <v>1618</v>
      </c>
      <c r="N716" s="9">
        <v>2022</v>
      </c>
      <c r="O716" s="9" t="s">
        <v>1619</v>
      </c>
      <c r="P716" s="9" t="s">
        <v>1619</v>
      </c>
      <c r="Q716" s="9">
        <v>2041</v>
      </c>
      <c r="R716" s="9" t="s">
        <v>32</v>
      </c>
      <c r="S716" s="17">
        <v>11.219599284465698</v>
      </c>
      <c r="T716" s="9">
        <v>2041</v>
      </c>
      <c r="U716" s="9" t="s">
        <v>27</v>
      </c>
      <c r="V716" s="9" t="s">
        <v>1620</v>
      </c>
      <c r="W716" s="9" t="s">
        <v>1621</v>
      </c>
      <c r="Y716" s="10" t="s">
        <v>1622</v>
      </c>
    </row>
    <row r="717" spans="1:25" ht="72">
      <c r="A717" s="9" t="s">
        <v>1615</v>
      </c>
      <c r="B717" s="9" t="s">
        <v>70</v>
      </c>
      <c r="C717" s="9" t="s">
        <v>316</v>
      </c>
      <c r="D717" s="9" t="s">
        <v>27</v>
      </c>
      <c r="E717" s="9" t="s">
        <v>1523</v>
      </c>
      <c r="F717" s="9" t="s">
        <v>1523</v>
      </c>
      <c r="G717" s="9" t="s">
        <v>1141</v>
      </c>
      <c r="H717" s="9" t="s">
        <v>1616</v>
      </c>
      <c r="I717" s="9" t="s">
        <v>1617</v>
      </c>
      <c r="J717" s="9" t="s">
        <v>54</v>
      </c>
      <c r="K717" s="15">
        <v>17230.894064646312</v>
      </c>
      <c r="L717" s="16">
        <v>16.548009296899139</v>
      </c>
      <c r="M717" s="9" t="s">
        <v>1618</v>
      </c>
      <c r="N717" s="9">
        <v>2022</v>
      </c>
      <c r="O717" s="9" t="s">
        <v>1619</v>
      </c>
      <c r="P717" s="9" t="s">
        <v>1619</v>
      </c>
      <c r="Q717" s="9">
        <v>2041</v>
      </c>
      <c r="R717" s="9" t="s">
        <v>32</v>
      </c>
      <c r="S717" s="17">
        <v>7.727159708275293</v>
      </c>
      <c r="T717" s="9">
        <v>2041</v>
      </c>
      <c r="U717" s="9" t="s">
        <v>27</v>
      </c>
      <c r="V717" s="9" t="s">
        <v>1620</v>
      </c>
      <c r="W717" s="9" t="s">
        <v>1621</v>
      </c>
      <c r="Y717" s="10" t="s">
        <v>1622</v>
      </c>
    </row>
    <row r="718" spans="1:25" ht="72">
      <c r="A718" s="9" t="s">
        <v>1615</v>
      </c>
      <c r="B718" s="9" t="s">
        <v>70</v>
      </c>
      <c r="C718" s="9" t="s">
        <v>316</v>
      </c>
      <c r="D718" s="9" t="s">
        <v>27</v>
      </c>
      <c r="E718" s="9" t="s">
        <v>866</v>
      </c>
      <c r="F718" s="9" t="s">
        <v>866</v>
      </c>
      <c r="G718" s="9" t="s">
        <v>1141</v>
      </c>
      <c r="H718" s="9" t="s">
        <v>1616</v>
      </c>
      <c r="I718" s="9" t="s">
        <v>1617</v>
      </c>
      <c r="J718" s="9" t="s">
        <v>54</v>
      </c>
      <c r="K718" s="15">
        <v>34196.777516797025</v>
      </c>
      <c r="L718" s="16">
        <v>25.893805362677014</v>
      </c>
      <c r="M718" s="9" t="s">
        <v>1618</v>
      </c>
      <c r="N718" s="9">
        <v>2022</v>
      </c>
      <c r="O718" s="9" t="s">
        <v>1619</v>
      </c>
      <c r="P718" s="9" t="s">
        <v>1619</v>
      </c>
      <c r="Q718" s="9">
        <v>2041</v>
      </c>
      <c r="R718" s="9" t="s">
        <v>32</v>
      </c>
      <c r="S718" s="17">
        <v>17.764542239186913</v>
      </c>
      <c r="T718" s="9">
        <v>2041</v>
      </c>
      <c r="U718" s="9" t="s">
        <v>27</v>
      </c>
      <c r="V718" s="9" t="s">
        <v>1620</v>
      </c>
      <c r="W718" s="9" t="s">
        <v>1621</v>
      </c>
      <c r="Y718" s="10" t="s">
        <v>1622</v>
      </c>
    </row>
    <row r="719" spans="1:25" ht="72">
      <c r="A719" s="9" t="s">
        <v>1615</v>
      </c>
      <c r="B719" s="9" t="s">
        <v>70</v>
      </c>
      <c r="C719" s="9" t="s">
        <v>136</v>
      </c>
      <c r="D719" s="9" t="s">
        <v>27</v>
      </c>
      <c r="E719" s="9" t="s">
        <v>1524</v>
      </c>
      <c r="F719" s="9" t="s">
        <v>1524</v>
      </c>
      <c r="G719" s="9" t="s">
        <v>1141</v>
      </c>
      <c r="H719" s="9" t="s">
        <v>1616</v>
      </c>
      <c r="I719" s="9" t="s">
        <v>1617</v>
      </c>
      <c r="J719" s="9" t="s">
        <v>54</v>
      </c>
      <c r="K719" s="15">
        <v>12504.092022573765</v>
      </c>
      <c r="L719" s="16">
        <v>12.434686579787513</v>
      </c>
      <c r="M719" s="9" t="s">
        <v>1618</v>
      </c>
      <c r="N719" s="9">
        <v>2022</v>
      </c>
      <c r="O719" s="9" t="s">
        <v>1619</v>
      </c>
      <c r="P719" s="9" t="s">
        <v>1619</v>
      </c>
      <c r="Q719" s="9">
        <v>2041</v>
      </c>
      <c r="R719" s="9" t="s">
        <v>32</v>
      </c>
      <c r="S719" s="17">
        <v>6.2890214245234848</v>
      </c>
      <c r="T719" s="9">
        <v>2041</v>
      </c>
      <c r="U719" s="9" t="s">
        <v>27</v>
      </c>
      <c r="V719" s="9" t="s">
        <v>1620</v>
      </c>
      <c r="W719" s="9" t="s">
        <v>1621</v>
      </c>
      <c r="Y719" s="10" t="s">
        <v>1622</v>
      </c>
    </row>
    <row r="720" spans="1:25" ht="72">
      <c r="A720" s="9" t="s">
        <v>1615</v>
      </c>
      <c r="B720" s="9" t="s">
        <v>70</v>
      </c>
      <c r="C720" s="9" t="s">
        <v>136</v>
      </c>
      <c r="D720" s="9" t="s">
        <v>27</v>
      </c>
      <c r="E720" s="9" t="s">
        <v>415</v>
      </c>
      <c r="F720" s="9" t="s">
        <v>415</v>
      </c>
      <c r="G720" s="9" t="s">
        <v>1141</v>
      </c>
      <c r="H720" s="9" t="s">
        <v>1616</v>
      </c>
      <c r="I720" s="9" t="s">
        <v>1617</v>
      </c>
      <c r="J720" s="9" t="s">
        <v>54</v>
      </c>
      <c r="K720" s="15">
        <v>13180.499426414892</v>
      </c>
      <c r="L720" s="16">
        <v>12.425029209157204</v>
      </c>
      <c r="M720" s="9" t="s">
        <v>1618</v>
      </c>
      <c r="N720" s="9">
        <v>2022</v>
      </c>
      <c r="O720" s="9" t="s">
        <v>1619</v>
      </c>
      <c r="P720" s="9" t="s">
        <v>1619</v>
      </c>
      <c r="Q720" s="9">
        <v>2041</v>
      </c>
      <c r="R720" s="9" t="s">
        <v>32</v>
      </c>
      <c r="S720" s="17">
        <v>6.0127634581184335</v>
      </c>
      <c r="T720" s="9">
        <v>2041</v>
      </c>
      <c r="U720" s="9" t="s">
        <v>27</v>
      </c>
      <c r="V720" s="9" t="s">
        <v>1620</v>
      </c>
      <c r="W720" s="9" t="s">
        <v>1621</v>
      </c>
      <c r="Y720" s="10" t="s">
        <v>1622</v>
      </c>
    </row>
    <row r="721" spans="1:25" ht="72">
      <c r="A721" s="9" t="s">
        <v>1615</v>
      </c>
      <c r="B721" s="9" t="s">
        <v>70</v>
      </c>
      <c r="C721" s="9" t="s">
        <v>630</v>
      </c>
      <c r="D721" s="9" t="s">
        <v>27</v>
      </c>
      <c r="E721" s="9" t="s">
        <v>1525</v>
      </c>
      <c r="F721" s="9" t="s">
        <v>1525</v>
      </c>
      <c r="G721" s="9" t="s">
        <v>1141</v>
      </c>
      <c r="H721" s="9" t="s">
        <v>1616</v>
      </c>
      <c r="I721" s="9" t="s">
        <v>1617</v>
      </c>
      <c r="J721" s="9" t="s">
        <v>54</v>
      </c>
      <c r="K721" s="15">
        <v>19393.38863256605</v>
      </c>
      <c r="L721" s="16">
        <v>15.486762774483509</v>
      </c>
      <c r="M721" s="9" t="s">
        <v>1618</v>
      </c>
      <c r="N721" s="9">
        <v>2022</v>
      </c>
      <c r="O721" s="9" t="s">
        <v>1619</v>
      </c>
      <c r="P721" s="9" t="s">
        <v>1619</v>
      </c>
      <c r="Q721" s="9">
        <v>2041</v>
      </c>
      <c r="R721" s="9" t="s">
        <v>32</v>
      </c>
      <c r="S721" s="17">
        <v>12.639505491911571</v>
      </c>
      <c r="T721" s="9">
        <v>2041</v>
      </c>
      <c r="U721" s="9" t="s">
        <v>27</v>
      </c>
      <c r="V721" s="9" t="s">
        <v>1620</v>
      </c>
      <c r="W721" s="9" t="s">
        <v>1621</v>
      </c>
      <c r="Y721" s="10" t="s">
        <v>1622</v>
      </c>
    </row>
    <row r="722" spans="1:25" ht="72">
      <c r="A722" s="9" t="s">
        <v>1615</v>
      </c>
      <c r="B722" s="9" t="s">
        <v>70</v>
      </c>
      <c r="C722" s="9" t="s">
        <v>273</v>
      </c>
      <c r="D722" s="9" t="s">
        <v>27</v>
      </c>
      <c r="E722" s="9" t="s">
        <v>868</v>
      </c>
      <c r="F722" s="9" t="s">
        <v>868</v>
      </c>
      <c r="G722" s="9" t="s">
        <v>1141</v>
      </c>
      <c r="H722" s="9" t="s">
        <v>1616</v>
      </c>
      <c r="I722" s="9" t="s">
        <v>1617</v>
      </c>
      <c r="J722" s="9" t="s">
        <v>54</v>
      </c>
      <c r="K722" s="15">
        <v>39774.310170405064</v>
      </c>
      <c r="L722" s="16">
        <v>31.031653031868863</v>
      </c>
      <c r="M722" s="9" t="s">
        <v>1618</v>
      </c>
      <c r="N722" s="9">
        <v>2022</v>
      </c>
      <c r="O722" s="9" t="s">
        <v>1619</v>
      </c>
      <c r="P722" s="9" t="s">
        <v>1619</v>
      </c>
      <c r="Q722" s="9">
        <v>2041</v>
      </c>
      <c r="R722" s="9" t="s">
        <v>32</v>
      </c>
      <c r="S722" s="17">
        <v>19.980411527963884</v>
      </c>
      <c r="T722" s="9">
        <v>2041</v>
      </c>
      <c r="U722" s="9" t="s">
        <v>27</v>
      </c>
      <c r="V722" s="9" t="s">
        <v>1620</v>
      </c>
      <c r="W722" s="9" t="s">
        <v>1621</v>
      </c>
      <c r="Y722" s="10" t="s">
        <v>1622</v>
      </c>
    </row>
    <row r="723" spans="1:25" ht="72">
      <c r="A723" s="9" t="s">
        <v>1615</v>
      </c>
      <c r="B723" s="9" t="s">
        <v>70</v>
      </c>
      <c r="C723" s="9" t="s">
        <v>323</v>
      </c>
      <c r="D723" s="9" t="s">
        <v>27</v>
      </c>
      <c r="E723" s="9" t="s">
        <v>1526</v>
      </c>
      <c r="F723" s="9" t="s">
        <v>1526</v>
      </c>
      <c r="G723" s="9" t="s">
        <v>1141</v>
      </c>
      <c r="H723" s="9" t="s">
        <v>1616</v>
      </c>
      <c r="I723" s="9" t="s">
        <v>1617</v>
      </c>
      <c r="J723" s="9" t="s">
        <v>54</v>
      </c>
      <c r="K723" s="15">
        <v>54270.869668361527</v>
      </c>
      <c r="L723" s="16">
        <v>96.663220397013589</v>
      </c>
      <c r="M723" s="9" t="s">
        <v>1618</v>
      </c>
      <c r="N723" s="9">
        <v>2022</v>
      </c>
      <c r="O723" s="9" t="s">
        <v>1619</v>
      </c>
      <c r="P723" s="9" t="s">
        <v>1619</v>
      </c>
      <c r="Q723" s="9">
        <v>2041</v>
      </c>
      <c r="R723" s="9" t="s">
        <v>32</v>
      </c>
      <c r="S723" s="17">
        <v>28.754356611221297</v>
      </c>
      <c r="T723" s="9">
        <v>2041</v>
      </c>
      <c r="U723" s="9" t="s">
        <v>27</v>
      </c>
      <c r="V723" s="9" t="s">
        <v>1620</v>
      </c>
      <c r="W723" s="9" t="s">
        <v>1621</v>
      </c>
      <c r="Y723" s="10" t="s">
        <v>1622</v>
      </c>
    </row>
    <row r="724" spans="1:25" ht="72">
      <c r="A724" s="9" t="s">
        <v>1615</v>
      </c>
      <c r="B724" s="9" t="s">
        <v>70</v>
      </c>
      <c r="C724" s="9" t="s">
        <v>298</v>
      </c>
      <c r="D724" s="9" t="s">
        <v>27</v>
      </c>
      <c r="E724" s="9" t="s">
        <v>1527</v>
      </c>
      <c r="F724" s="9" t="s">
        <v>1527</v>
      </c>
      <c r="G724" s="9" t="s">
        <v>1141</v>
      </c>
      <c r="H724" s="9" t="s">
        <v>1616</v>
      </c>
      <c r="I724" s="9" t="s">
        <v>1617</v>
      </c>
      <c r="J724" s="9" t="s">
        <v>54</v>
      </c>
      <c r="K724" s="15">
        <v>7326.7183746924975</v>
      </c>
      <c r="L724" s="16">
        <v>4.6102637255562673</v>
      </c>
      <c r="M724" s="9" t="s">
        <v>1618</v>
      </c>
      <c r="N724" s="9">
        <v>2022</v>
      </c>
      <c r="O724" s="9" t="s">
        <v>1619</v>
      </c>
      <c r="P724" s="9" t="s">
        <v>1619</v>
      </c>
      <c r="Q724" s="9">
        <v>2041</v>
      </c>
      <c r="R724" s="9" t="s">
        <v>32</v>
      </c>
      <c r="S724" s="17">
        <v>4.6521685567678368</v>
      </c>
      <c r="T724" s="9">
        <v>2041</v>
      </c>
      <c r="U724" s="9" t="s">
        <v>27</v>
      </c>
      <c r="V724" s="9" t="s">
        <v>1620</v>
      </c>
      <c r="W724" s="9" t="s">
        <v>1621</v>
      </c>
      <c r="Y724" s="10" t="s">
        <v>1622</v>
      </c>
    </row>
    <row r="725" spans="1:25" ht="72">
      <c r="A725" s="9" t="s">
        <v>1615</v>
      </c>
      <c r="B725" s="9" t="s">
        <v>70</v>
      </c>
      <c r="C725" s="9" t="s">
        <v>355</v>
      </c>
      <c r="D725" s="9" t="s">
        <v>27</v>
      </c>
      <c r="E725" s="9" t="s">
        <v>1528</v>
      </c>
      <c r="F725" s="9" t="s">
        <v>1528</v>
      </c>
      <c r="G725" s="9" t="s">
        <v>1141</v>
      </c>
      <c r="H725" s="9" t="s">
        <v>1616</v>
      </c>
      <c r="I725" s="9" t="s">
        <v>1617</v>
      </c>
      <c r="J725" s="9" t="s">
        <v>54</v>
      </c>
      <c r="K725" s="15">
        <v>74150.381749184831</v>
      </c>
      <c r="L725" s="16">
        <v>60.82886882532835</v>
      </c>
      <c r="M725" s="9" t="s">
        <v>1618</v>
      </c>
      <c r="N725" s="9">
        <v>2022</v>
      </c>
      <c r="O725" s="9" t="s">
        <v>1619</v>
      </c>
      <c r="P725" s="9" t="s">
        <v>1619</v>
      </c>
      <c r="Q725" s="9">
        <v>2041</v>
      </c>
      <c r="R725" s="9" t="s">
        <v>32</v>
      </c>
      <c r="S725" s="17">
        <v>34.039961780611129</v>
      </c>
      <c r="T725" s="9">
        <v>2041</v>
      </c>
      <c r="U725" s="9" t="s">
        <v>27</v>
      </c>
      <c r="V725" s="9" t="s">
        <v>1620</v>
      </c>
      <c r="W725" s="9" t="s">
        <v>1621</v>
      </c>
      <c r="Y725" s="10" t="s">
        <v>1622</v>
      </c>
    </row>
    <row r="726" spans="1:25" ht="72">
      <c r="A726" s="9" t="s">
        <v>1615</v>
      </c>
      <c r="B726" s="9" t="s">
        <v>70</v>
      </c>
      <c r="C726" s="9" t="s">
        <v>630</v>
      </c>
      <c r="D726" s="9" t="s">
        <v>27</v>
      </c>
      <c r="E726" s="9" t="s">
        <v>1094</v>
      </c>
      <c r="F726" s="9" t="s">
        <v>1094</v>
      </c>
      <c r="G726" s="9" t="s">
        <v>1141</v>
      </c>
      <c r="H726" s="9" t="s">
        <v>1616</v>
      </c>
      <c r="I726" s="9" t="s">
        <v>1617</v>
      </c>
      <c r="J726" s="9" t="s">
        <v>54</v>
      </c>
      <c r="K726" s="15">
        <v>153926.11249097897</v>
      </c>
      <c r="L726" s="16">
        <v>145.5198054581646</v>
      </c>
      <c r="M726" s="9" t="s">
        <v>1618</v>
      </c>
      <c r="N726" s="9">
        <v>2022</v>
      </c>
      <c r="O726" s="9" t="s">
        <v>1619</v>
      </c>
      <c r="P726" s="9" t="s">
        <v>1619</v>
      </c>
      <c r="Q726" s="9">
        <v>2041</v>
      </c>
      <c r="R726" s="9" t="s">
        <v>32</v>
      </c>
      <c r="S726" s="17">
        <v>75.299987411315755</v>
      </c>
      <c r="T726" s="9">
        <v>2041</v>
      </c>
      <c r="U726" s="9" t="s">
        <v>27</v>
      </c>
      <c r="V726" s="9" t="s">
        <v>1620</v>
      </c>
      <c r="W726" s="9" t="s">
        <v>1621</v>
      </c>
      <c r="Y726" s="10" t="s">
        <v>1622</v>
      </c>
    </row>
    <row r="727" spans="1:25" ht="72">
      <c r="A727" s="9" t="s">
        <v>1615</v>
      </c>
      <c r="B727" s="9" t="s">
        <v>70</v>
      </c>
      <c r="C727" s="9" t="s">
        <v>383</v>
      </c>
      <c r="D727" s="9" t="s">
        <v>27</v>
      </c>
      <c r="E727" s="9" t="s">
        <v>1529</v>
      </c>
      <c r="F727" s="9" t="s">
        <v>1529</v>
      </c>
      <c r="G727" s="9" t="s">
        <v>1141</v>
      </c>
      <c r="H727" s="9" t="s">
        <v>1616</v>
      </c>
      <c r="I727" s="9" t="s">
        <v>1617</v>
      </c>
      <c r="J727" s="9" t="s">
        <v>54</v>
      </c>
      <c r="K727" s="15">
        <v>22139.731019120758</v>
      </c>
      <c r="L727" s="16">
        <v>23.241764026811911</v>
      </c>
      <c r="M727" s="9" t="s">
        <v>1618</v>
      </c>
      <c r="N727" s="9">
        <v>2022</v>
      </c>
      <c r="O727" s="9" t="s">
        <v>1619</v>
      </c>
      <c r="P727" s="9" t="s">
        <v>1619</v>
      </c>
      <c r="Q727" s="9">
        <v>2041</v>
      </c>
      <c r="R727" s="9" t="s">
        <v>32</v>
      </c>
      <c r="S727" s="17">
        <v>8.6690077358326771</v>
      </c>
      <c r="T727" s="9">
        <v>2041</v>
      </c>
      <c r="U727" s="9" t="s">
        <v>27</v>
      </c>
      <c r="V727" s="9" t="s">
        <v>1620</v>
      </c>
      <c r="W727" s="9" t="s">
        <v>1621</v>
      </c>
      <c r="Y727" s="10" t="s">
        <v>1622</v>
      </c>
    </row>
    <row r="728" spans="1:25" ht="72">
      <c r="A728" s="9" t="s">
        <v>1615</v>
      </c>
      <c r="B728" s="9" t="s">
        <v>70</v>
      </c>
      <c r="C728" s="9" t="s">
        <v>43</v>
      </c>
      <c r="D728" s="9" t="s">
        <v>27</v>
      </c>
      <c r="E728" s="9" t="s">
        <v>870</v>
      </c>
      <c r="F728" s="9" t="s">
        <v>870</v>
      </c>
      <c r="G728" s="9" t="s">
        <v>1141</v>
      </c>
      <c r="H728" s="9" t="s">
        <v>1616</v>
      </c>
      <c r="I728" s="9" t="s">
        <v>1617</v>
      </c>
      <c r="J728" s="9" t="s">
        <v>54</v>
      </c>
      <c r="K728" s="15">
        <v>15121.358167698059</v>
      </c>
      <c r="L728" s="16">
        <v>10.417781508503971</v>
      </c>
      <c r="M728" s="9" t="s">
        <v>1618</v>
      </c>
      <c r="N728" s="9">
        <v>2022</v>
      </c>
      <c r="O728" s="9" t="s">
        <v>1619</v>
      </c>
      <c r="P728" s="9" t="s">
        <v>1619</v>
      </c>
      <c r="Q728" s="9">
        <v>2041</v>
      </c>
      <c r="R728" s="9" t="s">
        <v>32</v>
      </c>
      <c r="S728" s="17">
        <v>5.2112457362539111</v>
      </c>
      <c r="T728" s="9">
        <v>2041</v>
      </c>
      <c r="U728" s="9" t="s">
        <v>27</v>
      </c>
      <c r="V728" s="9" t="s">
        <v>1620</v>
      </c>
      <c r="W728" s="9" t="s">
        <v>1621</v>
      </c>
      <c r="Y728" s="10" t="s">
        <v>1622</v>
      </c>
    </row>
    <row r="729" spans="1:25" ht="72">
      <c r="A729" s="9" t="s">
        <v>1615</v>
      </c>
      <c r="B729" s="9" t="s">
        <v>70</v>
      </c>
      <c r="C729" s="9" t="s">
        <v>355</v>
      </c>
      <c r="D729" s="9" t="s">
        <v>27</v>
      </c>
      <c r="E729" s="9" t="s">
        <v>1530</v>
      </c>
      <c r="F729" s="9" t="s">
        <v>1530</v>
      </c>
      <c r="G729" s="9" t="s">
        <v>1141</v>
      </c>
      <c r="H729" s="9" t="s">
        <v>1616</v>
      </c>
      <c r="I729" s="9" t="s">
        <v>1617</v>
      </c>
      <c r="J729" s="9" t="s">
        <v>54</v>
      </c>
      <c r="K729" s="15">
        <v>10619.099698143153</v>
      </c>
      <c r="L729" s="16">
        <v>12.94643419181706</v>
      </c>
      <c r="M729" s="9" t="s">
        <v>1618</v>
      </c>
      <c r="N729" s="9">
        <v>2022</v>
      </c>
      <c r="O729" s="9" t="s">
        <v>1619</v>
      </c>
      <c r="P729" s="9" t="s">
        <v>1619</v>
      </c>
      <c r="Q729" s="9">
        <v>2041</v>
      </c>
      <c r="R729" s="9" t="s">
        <v>32</v>
      </c>
      <c r="S729" s="17">
        <v>4.223047205549844</v>
      </c>
      <c r="T729" s="9">
        <v>2041</v>
      </c>
      <c r="U729" s="9" t="s">
        <v>27</v>
      </c>
      <c r="V729" s="9" t="s">
        <v>1620</v>
      </c>
      <c r="W729" s="9" t="s">
        <v>1621</v>
      </c>
      <c r="Y729" s="10" t="s">
        <v>1622</v>
      </c>
    </row>
    <row r="730" spans="1:25" ht="72">
      <c r="A730" s="9" t="s">
        <v>1615</v>
      </c>
      <c r="B730" s="9" t="s">
        <v>70</v>
      </c>
      <c r="C730" s="9" t="s">
        <v>288</v>
      </c>
      <c r="D730" s="9" t="s">
        <v>27</v>
      </c>
      <c r="E730" s="9" t="s">
        <v>1096</v>
      </c>
      <c r="F730" s="9" t="s">
        <v>1096</v>
      </c>
      <c r="G730" s="9" t="s">
        <v>1141</v>
      </c>
      <c r="H730" s="9" t="s">
        <v>1616</v>
      </c>
      <c r="I730" s="9" t="s">
        <v>1617</v>
      </c>
      <c r="J730" s="9" t="s">
        <v>54</v>
      </c>
      <c r="K730" s="15">
        <v>65240.624728331997</v>
      </c>
      <c r="L730" s="16">
        <v>45.485193680075739</v>
      </c>
      <c r="M730" s="9" t="s">
        <v>1618</v>
      </c>
      <c r="N730" s="9">
        <v>2022</v>
      </c>
      <c r="O730" s="9" t="s">
        <v>1619</v>
      </c>
      <c r="P730" s="9" t="s">
        <v>1619</v>
      </c>
      <c r="Q730" s="9">
        <v>2041</v>
      </c>
      <c r="R730" s="9" t="s">
        <v>32</v>
      </c>
      <c r="S730" s="17">
        <v>29.99001921578126</v>
      </c>
      <c r="T730" s="9">
        <v>2041</v>
      </c>
      <c r="U730" s="9" t="s">
        <v>27</v>
      </c>
      <c r="V730" s="9" t="s">
        <v>1620</v>
      </c>
      <c r="W730" s="9" t="s">
        <v>1621</v>
      </c>
      <c r="Y730" s="10" t="s">
        <v>1622</v>
      </c>
    </row>
    <row r="731" spans="1:25" ht="72">
      <c r="A731" s="9" t="s">
        <v>1615</v>
      </c>
      <c r="B731" s="9" t="s">
        <v>70</v>
      </c>
      <c r="C731" s="9" t="s">
        <v>266</v>
      </c>
      <c r="D731" s="9" t="s">
        <v>27</v>
      </c>
      <c r="E731" s="9" t="s">
        <v>1098</v>
      </c>
      <c r="F731" s="9" t="s">
        <v>1098</v>
      </c>
      <c r="G731" s="9" t="s">
        <v>1141</v>
      </c>
      <c r="H731" s="9" t="s">
        <v>1616</v>
      </c>
      <c r="I731" s="9" t="s">
        <v>1617</v>
      </c>
      <c r="J731" s="9" t="s">
        <v>54</v>
      </c>
      <c r="K731" s="15">
        <v>52371.614617964384</v>
      </c>
      <c r="L731" s="16">
        <v>37.784411721037856</v>
      </c>
      <c r="M731" s="9" t="s">
        <v>1618</v>
      </c>
      <c r="N731" s="9">
        <v>2022</v>
      </c>
      <c r="O731" s="9" t="s">
        <v>1619</v>
      </c>
      <c r="P731" s="9" t="s">
        <v>1619</v>
      </c>
      <c r="Q731" s="9">
        <v>2041</v>
      </c>
      <c r="R731" s="9" t="s">
        <v>32</v>
      </c>
      <c r="S731" s="17">
        <v>72.775131035457647</v>
      </c>
      <c r="T731" s="9">
        <v>2041</v>
      </c>
      <c r="U731" s="9" t="s">
        <v>27</v>
      </c>
      <c r="V731" s="9" t="s">
        <v>1620</v>
      </c>
      <c r="W731" s="9" t="s">
        <v>1621</v>
      </c>
      <c r="Y731" s="10" t="s">
        <v>1622</v>
      </c>
    </row>
    <row r="732" spans="1:25" ht="72">
      <c r="A732" s="9" t="s">
        <v>1615</v>
      </c>
      <c r="B732" s="9" t="s">
        <v>70</v>
      </c>
      <c r="C732" s="9" t="s">
        <v>234</v>
      </c>
      <c r="D732" s="9" t="s">
        <v>27</v>
      </c>
      <c r="E732" s="9" t="s">
        <v>1627</v>
      </c>
      <c r="F732" s="9" t="s">
        <v>1627</v>
      </c>
      <c r="G732" s="9" t="s">
        <v>1141</v>
      </c>
      <c r="H732" s="9" t="s">
        <v>1616</v>
      </c>
      <c r="I732" s="9" t="s">
        <v>1617</v>
      </c>
      <c r="J732" s="9" t="s">
        <v>54</v>
      </c>
      <c r="K732" s="15">
        <v>287930.6816289695</v>
      </c>
      <c r="L732" s="16">
        <v>788.94687411663369</v>
      </c>
      <c r="M732" s="9" t="s">
        <v>1618</v>
      </c>
      <c r="N732" s="9">
        <v>2022</v>
      </c>
      <c r="O732" s="9" t="s">
        <v>1619</v>
      </c>
      <c r="P732" s="9" t="s">
        <v>1619</v>
      </c>
      <c r="Q732" s="9">
        <v>2041</v>
      </c>
      <c r="R732" s="9" t="s">
        <v>32</v>
      </c>
      <c r="S732" s="17">
        <v>136.33675634699992</v>
      </c>
      <c r="T732" s="9">
        <v>2041</v>
      </c>
      <c r="U732" s="9" t="s">
        <v>27</v>
      </c>
      <c r="V732" s="9" t="s">
        <v>1620</v>
      </c>
      <c r="W732" s="9" t="s">
        <v>1621</v>
      </c>
      <c r="Y732" s="10" t="s">
        <v>1622</v>
      </c>
    </row>
    <row r="733" spans="1:25" ht="72">
      <c r="A733" s="9" t="s">
        <v>1615</v>
      </c>
      <c r="B733" s="9" t="s">
        <v>70</v>
      </c>
      <c r="C733" s="9" t="s">
        <v>455</v>
      </c>
      <c r="D733" s="9" t="s">
        <v>27</v>
      </c>
      <c r="E733" s="9" t="s">
        <v>1102</v>
      </c>
      <c r="F733" s="9" t="s">
        <v>1102</v>
      </c>
      <c r="G733" s="9" t="s">
        <v>1141</v>
      </c>
      <c r="H733" s="9" t="s">
        <v>1616</v>
      </c>
      <c r="I733" s="9" t="s">
        <v>1617</v>
      </c>
      <c r="J733" s="9" t="s">
        <v>54</v>
      </c>
      <c r="K733" s="15">
        <v>47724.311147635082</v>
      </c>
      <c r="L733" s="16">
        <v>30.458742670317822</v>
      </c>
      <c r="M733" s="9" t="s">
        <v>1618</v>
      </c>
      <c r="N733" s="9">
        <v>2022</v>
      </c>
      <c r="O733" s="9" t="s">
        <v>1619</v>
      </c>
      <c r="P733" s="9" t="s">
        <v>1619</v>
      </c>
      <c r="Q733" s="9">
        <v>2041</v>
      </c>
      <c r="R733" s="9" t="s">
        <v>32</v>
      </c>
      <c r="S733" s="17">
        <v>31.873120364247022</v>
      </c>
      <c r="T733" s="9">
        <v>2041</v>
      </c>
      <c r="U733" s="9" t="s">
        <v>27</v>
      </c>
      <c r="V733" s="9" t="s">
        <v>1620</v>
      </c>
      <c r="W733" s="9" t="s">
        <v>1621</v>
      </c>
      <c r="Y733" s="10" t="s">
        <v>1622</v>
      </c>
    </row>
    <row r="734" spans="1:25" ht="72">
      <c r="A734" s="9" t="s">
        <v>1615</v>
      </c>
      <c r="B734" s="9" t="s">
        <v>70</v>
      </c>
      <c r="C734" s="9" t="s">
        <v>352</v>
      </c>
      <c r="D734" s="9" t="s">
        <v>27</v>
      </c>
      <c r="E734" s="9" t="s">
        <v>1104</v>
      </c>
      <c r="F734" s="9" t="s">
        <v>1104</v>
      </c>
      <c r="G734" s="9" t="s">
        <v>1141</v>
      </c>
      <c r="H734" s="9" t="s">
        <v>1616</v>
      </c>
      <c r="I734" s="9" t="s">
        <v>1617</v>
      </c>
      <c r="J734" s="9" t="s">
        <v>54</v>
      </c>
      <c r="K734" s="15">
        <v>18191.774054618523</v>
      </c>
      <c r="L734" s="16">
        <v>12.073536701684599</v>
      </c>
      <c r="M734" s="9" t="s">
        <v>1618</v>
      </c>
      <c r="N734" s="9">
        <v>2022</v>
      </c>
      <c r="O734" s="9" t="s">
        <v>1619</v>
      </c>
      <c r="P734" s="9" t="s">
        <v>1619</v>
      </c>
      <c r="Q734" s="9">
        <v>2041</v>
      </c>
      <c r="R734" s="9" t="s">
        <v>32</v>
      </c>
      <c r="S734" s="17">
        <v>10.556419745574347</v>
      </c>
      <c r="T734" s="9">
        <v>2041</v>
      </c>
      <c r="U734" s="9" t="s">
        <v>27</v>
      </c>
      <c r="V734" s="9" t="s">
        <v>1620</v>
      </c>
      <c r="W734" s="9" t="s">
        <v>1621</v>
      </c>
      <c r="Y734" s="10" t="s">
        <v>1622</v>
      </c>
    </row>
    <row r="735" spans="1:25" ht="72">
      <c r="A735" s="9" t="s">
        <v>1615</v>
      </c>
      <c r="B735" s="9" t="s">
        <v>70</v>
      </c>
      <c r="C735" s="9" t="s">
        <v>468</v>
      </c>
      <c r="D735" s="9" t="s">
        <v>27</v>
      </c>
      <c r="E735" s="9" t="s">
        <v>1531</v>
      </c>
      <c r="F735" s="9" t="s">
        <v>1531</v>
      </c>
      <c r="G735" s="9" t="s">
        <v>1141</v>
      </c>
      <c r="H735" s="9" t="s">
        <v>1616</v>
      </c>
      <c r="I735" s="9" t="s">
        <v>1617</v>
      </c>
      <c r="J735" s="9" t="s">
        <v>54</v>
      </c>
      <c r="K735" s="15">
        <v>25129.043904921513</v>
      </c>
      <c r="L735" s="16">
        <v>20.816901207444523</v>
      </c>
      <c r="M735" s="9" t="s">
        <v>1618</v>
      </c>
      <c r="N735" s="9">
        <v>2022</v>
      </c>
      <c r="O735" s="9" t="s">
        <v>1619</v>
      </c>
      <c r="P735" s="9" t="s">
        <v>1619</v>
      </c>
      <c r="Q735" s="9">
        <v>2041</v>
      </c>
      <c r="R735" s="9" t="s">
        <v>32</v>
      </c>
      <c r="S735" s="17">
        <v>10.277101189703986</v>
      </c>
      <c r="T735" s="9">
        <v>2041</v>
      </c>
      <c r="U735" s="9" t="s">
        <v>27</v>
      </c>
      <c r="V735" s="9" t="s">
        <v>1620</v>
      </c>
      <c r="W735" s="9" t="s">
        <v>1621</v>
      </c>
      <c r="Y735" s="10" t="s">
        <v>1622</v>
      </c>
    </row>
    <row r="736" spans="1:25" ht="72">
      <c r="A736" s="9" t="s">
        <v>1615</v>
      </c>
      <c r="B736" s="9" t="s">
        <v>70</v>
      </c>
      <c r="C736" s="9" t="s">
        <v>43</v>
      </c>
      <c r="D736" s="9" t="s">
        <v>27</v>
      </c>
      <c r="E736" s="9" t="s">
        <v>1532</v>
      </c>
      <c r="F736" s="9" t="s">
        <v>1532</v>
      </c>
      <c r="G736" s="9" t="s">
        <v>1141</v>
      </c>
      <c r="H736" s="9" t="s">
        <v>1616</v>
      </c>
      <c r="I736" s="9" t="s">
        <v>1617</v>
      </c>
      <c r="J736" s="9" t="s">
        <v>54</v>
      </c>
      <c r="K736" s="15">
        <v>12845.722645832258</v>
      </c>
      <c r="L736" s="16">
        <v>18.345509208963563</v>
      </c>
      <c r="M736" s="9" t="s">
        <v>1618</v>
      </c>
      <c r="N736" s="9">
        <v>2022</v>
      </c>
      <c r="O736" s="9" t="s">
        <v>1619</v>
      </c>
      <c r="P736" s="9" t="s">
        <v>1619</v>
      </c>
      <c r="Q736" s="9">
        <v>2041</v>
      </c>
      <c r="R736" s="9" t="s">
        <v>32</v>
      </c>
      <c r="S736" s="17">
        <v>4.9272922210143095</v>
      </c>
      <c r="T736" s="9">
        <v>2041</v>
      </c>
      <c r="U736" s="9" t="s">
        <v>27</v>
      </c>
      <c r="V736" s="9" t="s">
        <v>1620</v>
      </c>
      <c r="W736" s="9" t="s">
        <v>1621</v>
      </c>
      <c r="Y736" s="10" t="s">
        <v>1622</v>
      </c>
    </row>
    <row r="737" spans="1:25" ht="72">
      <c r="A737" s="9" t="s">
        <v>1615</v>
      </c>
      <c r="B737" s="9" t="s">
        <v>70</v>
      </c>
      <c r="C737" s="9" t="s">
        <v>221</v>
      </c>
      <c r="D737" s="9" t="s">
        <v>27</v>
      </c>
      <c r="E737" s="9" t="s">
        <v>1106</v>
      </c>
      <c r="F737" s="9" t="s">
        <v>1106</v>
      </c>
      <c r="G737" s="9" t="s">
        <v>1141</v>
      </c>
      <c r="H737" s="9" t="s">
        <v>1616</v>
      </c>
      <c r="I737" s="9" t="s">
        <v>1617</v>
      </c>
      <c r="J737" s="9" t="s">
        <v>54</v>
      </c>
      <c r="K737" s="15">
        <v>53231.880963875854</v>
      </c>
      <c r="L737" s="16">
        <v>35.8380842439242</v>
      </c>
      <c r="M737" s="9" t="s">
        <v>1618</v>
      </c>
      <c r="N737" s="9">
        <v>2022</v>
      </c>
      <c r="O737" s="9" t="s">
        <v>1619</v>
      </c>
      <c r="P737" s="9" t="s">
        <v>1619</v>
      </c>
      <c r="Q737" s="9">
        <v>2041</v>
      </c>
      <c r="R737" s="9" t="s">
        <v>32</v>
      </c>
      <c r="S737" s="17">
        <v>34.704820978372538</v>
      </c>
      <c r="T737" s="9">
        <v>2041</v>
      </c>
      <c r="U737" s="9" t="s">
        <v>27</v>
      </c>
      <c r="V737" s="9" t="s">
        <v>1620</v>
      </c>
      <c r="W737" s="9" t="s">
        <v>1621</v>
      </c>
      <c r="Y737" s="10" t="s">
        <v>1622</v>
      </c>
    </row>
    <row r="738" spans="1:25" ht="72">
      <c r="A738" s="9" t="s">
        <v>1615</v>
      </c>
      <c r="B738" s="9" t="s">
        <v>70</v>
      </c>
      <c r="C738" s="9" t="s">
        <v>136</v>
      </c>
      <c r="D738" s="9" t="s">
        <v>27</v>
      </c>
      <c r="E738" s="9" t="s">
        <v>1108</v>
      </c>
      <c r="F738" s="9" t="s">
        <v>1108</v>
      </c>
      <c r="G738" s="9" t="s">
        <v>1141</v>
      </c>
      <c r="H738" s="9" t="s">
        <v>1616</v>
      </c>
      <c r="I738" s="9" t="s">
        <v>1617</v>
      </c>
      <c r="J738" s="9" t="s">
        <v>54</v>
      </c>
      <c r="K738" s="15">
        <v>56885.463197176883</v>
      </c>
      <c r="L738" s="16">
        <v>45.596715188774859</v>
      </c>
      <c r="M738" s="9" t="s">
        <v>1618</v>
      </c>
      <c r="N738" s="9">
        <v>2022</v>
      </c>
      <c r="O738" s="9" t="s">
        <v>1619</v>
      </c>
      <c r="P738" s="9" t="s">
        <v>1619</v>
      </c>
      <c r="Q738" s="9">
        <v>2041</v>
      </c>
      <c r="R738" s="9" t="s">
        <v>32</v>
      </c>
      <c r="S738" s="17">
        <v>30.187002049089326</v>
      </c>
      <c r="T738" s="9">
        <v>2041</v>
      </c>
      <c r="U738" s="9" t="s">
        <v>27</v>
      </c>
      <c r="V738" s="9" t="s">
        <v>1620</v>
      </c>
      <c r="W738" s="9" t="s">
        <v>1621</v>
      </c>
      <c r="Y738" s="10" t="s">
        <v>1622</v>
      </c>
    </row>
    <row r="739" spans="1:25" ht="72">
      <c r="A739" s="9" t="s">
        <v>1615</v>
      </c>
      <c r="B739" s="9" t="s">
        <v>70</v>
      </c>
      <c r="C739" s="9" t="s">
        <v>316</v>
      </c>
      <c r="D739" s="9" t="s">
        <v>27</v>
      </c>
      <c r="E739" s="9" t="s">
        <v>872</v>
      </c>
      <c r="F739" s="9" t="s">
        <v>872</v>
      </c>
      <c r="G739" s="9" t="s">
        <v>1141</v>
      </c>
      <c r="H739" s="9" t="s">
        <v>1616</v>
      </c>
      <c r="I739" s="9" t="s">
        <v>1617</v>
      </c>
      <c r="J739" s="9" t="s">
        <v>54</v>
      </c>
      <c r="K739" s="15">
        <v>76860.731871389537</v>
      </c>
      <c r="L739" s="16">
        <v>79.19474252920898</v>
      </c>
      <c r="M739" s="9" t="s">
        <v>1618</v>
      </c>
      <c r="N739" s="9">
        <v>2022</v>
      </c>
      <c r="O739" s="9" t="s">
        <v>1619</v>
      </c>
      <c r="P739" s="9" t="s">
        <v>1619</v>
      </c>
      <c r="Q739" s="9">
        <v>2041</v>
      </c>
      <c r="R739" s="9" t="s">
        <v>32</v>
      </c>
      <c r="S739" s="17">
        <v>35.620919354369114</v>
      </c>
      <c r="T739" s="9">
        <v>2041</v>
      </c>
      <c r="U739" s="9" t="s">
        <v>27</v>
      </c>
      <c r="V739" s="9" t="s">
        <v>1620</v>
      </c>
      <c r="W739" s="9" t="s">
        <v>1621</v>
      </c>
      <c r="Y739" s="10" t="s">
        <v>1622</v>
      </c>
    </row>
    <row r="740" spans="1:25" ht="72">
      <c r="A740" s="9" t="s">
        <v>1615</v>
      </c>
      <c r="B740" s="9" t="s">
        <v>70</v>
      </c>
      <c r="C740" s="9" t="s">
        <v>247</v>
      </c>
      <c r="D740" s="9" t="s">
        <v>27</v>
      </c>
      <c r="E740" s="9" t="s">
        <v>1533</v>
      </c>
      <c r="F740" s="9" t="s">
        <v>1533</v>
      </c>
      <c r="G740" s="9" t="s">
        <v>1141</v>
      </c>
      <c r="H740" s="9" t="s">
        <v>1616</v>
      </c>
      <c r="I740" s="9" t="s">
        <v>1617</v>
      </c>
      <c r="J740" s="9" t="s">
        <v>54</v>
      </c>
      <c r="K740" s="15">
        <v>122546.7100902283</v>
      </c>
      <c r="L740" s="16">
        <v>169.86947648377003</v>
      </c>
      <c r="M740" s="9" t="s">
        <v>1618</v>
      </c>
      <c r="N740" s="9">
        <v>2022</v>
      </c>
      <c r="O740" s="9" t="s">
        <v>1619</v>
      </c>
      <c r="P740" s="9" t="s">
        <v>1619</v>
      </c>
      <c r="Q740" s="9">
        <v>2041</v>
      </c>
      <c r="R740" s="9" t="s">
        <v>32</v>
      </c>
      <c r="S740" s="17">
        <v>84.485530724341189</v>
      </c>
      <c r="T740" s="9">
        <v>2041</v>
      </c>
      <c r="U740" s="9" t="s">
        <v>27</v>
      </c>
      <c r="V740" s="9" t="s">
        <v>1620</v>
      </c>
      <c r="W740" s="9" t="s">
        <v>1621</v>
      </c>
      <c r="Y740" s="10" t="s">
        <v>1622</v>
      </c>
    </row>
    <row r="741" spans="1:25" ht="72">
      <c r="A741" s="9" t="s">
        <v>1615</v>
      </c>
      <c r="B741" s="9" t="s">
        <v>70</v>
      </c>
      <c r="C741" s="9" t="s">
        <v>383</v>
      </c>
      <c r="D741" s="9" t="s">
        <v>27</v>
      </c>
      <c r="E741" s="9" t="s">
        <v>1534</v>
      </c>
      <c r="F741" s="9" t="s">
        <v>1534</v>
      </c>
      <c r="G741" s="9" t="s">
        <v>1141</v>
      </c>
      <c r="H741" s="9" t="s">
        <v>1616</v>
      </c>
      <c r="I741" s="9" t="s">
        <v>1617</v>
      </c>
      <c r="J741" s="9" t="s">
        <v>54</v>
      </c>
      <c r="K741" s="15">
        <v>22482.893543652899</v>
      </c>
      <c r="L741" s="16">
        <v>16.466244423611172</v>
      </c>
      <c r="M741" s="9" t="s">
        <v>1618</v>
      </c>
      <c r="N741" s="9">
        <v>2022</v>
      </c>
      <c r="O741" s="9" t="s">
        <v>1619</v>
      </c>
      <c r="P741" s="9" t="s">
        <v>1619</v>
      </c>
      <c r="Q741" s="9">
        <v>2041</v>
      </c>
      <c r="R741" s="9" t="s">
        <v>32</v>
      </c>
      <c r="S741" s="17">
        <v>9.6491479299575129</v>
      </c>
      <c r="T741" s="9">
        <v>2041</v>
      </c>
      <c r="U741" s="9" t="s">
        <v>27</v>
      </c>
      <c r="V741" s="9" t="s">
        <v>1620</v>
      </c>
      <c r="W741" s="9" t="s">
        <v>1621</v>
      </c>
      <c r="Y741" s="10" t="s">
        <v>1622</v>
      </c>
    </row>
    <row r="742" spans="1:25" ht="72">
      <c r="A742" s="9" t="s">
        <v>1615</v>
      </c>
      <c r="B742" s="9" t="s">
        <v>70</v>
      </c>
      <c r="C742" s="9" t="s">
        <v>241</v>
      </c>
      <c r="D742" s="9" t="s">
        <v>27</v>
      </c>
      <c r="E742" s="9" t="s">
        <v>1535</v>
      </c>
      <c r="F742" s="9" t="s">
        <v>1535</v>
      </c>
      <c r="G742" s="9" t="s">
        <v>1141</v>
      </c>
      <c r="H742" s="9" t="s">
        <v>1616</v>
      </c>
      <c r="I742" s="9" t="s">
        <v>1617</v>
      </c>
      <c r="J742" s="9" t="s">
        <v>54</v>
      </c>
      <c r="K742" s="15">
        <v>91554.553930549824</v>
      </c>
      <c r="L742" s="16">
        <v>109.12501859838905</v>
      </c>
      <c r="M742" s="9" t="s">
        <v>1618</v>
      </c>
      <c r="N742" s="9">
        <v>2022</v>
      </c>
      <c r="O742" s="9" t="s">
        <v>1619</v>
      </c>
      <c r="P742" s="9" t="s">
        <v>1619</v>
      </c>
      <c r="Q742" s="9">
        <v>2041</v>
      </c>
      <c r="R742" s="9" t="s">
        <v>32</v>
      </c>
      <c r="S742" s="17">
        <v>61.817283572235716</v>
      </c>
      <c r="T742" s="9">
        <v>2041</v>
      </c>
      <c r="U742" s="9" t="s">
        <v>27</v>
      </c>
      <c r="V742" s="9" t="s">
        <v>1620</v>
      </c>
      <c r="W742" s="9" t="s">
        <v>1621</v>
      </c>
      <c r="Y742" s="10" t="s">
        <v>1622</v>
      </c>
    </row>
    <row r="743" spans="1:25" ht="72">
      <c r="A743" s="9" t="s">
        <v>1615</v>
      </c>
      <c r="B743" s="9" t="s">
        <v>70</v>
      </c>
      <c r="C743" s="9" t="s">
        <v>136</v>
      </c>
      <c r="D743" s="9" t="s">
        <v>27</v>
      </c>
      <c r="E743" s="9" t="s">
        <v>1110</v>
      </c>
      <c r="F743" s="9" t="s">
        <v>1110</v>
      </c>
      <c r="G743" s="9" t="s">
        <v>1141</v>
      </c>
      <c r="H743" s="9" t="s">
        <v>1616</v>
      </c>
      <c r="I743" s="9" t="s">
        <v>1617</v>
      </c>
      <c r="J743" s="9" t="s">
        <v>54</v>
      </c>
      <c r="K743" s="15">
        <v>12738.937980136459</v>
      </c>
      <c r="L743" s="16">
        <v>9.4957830977305164</v>
      </c>
      <c r="M743" s="9" t="s">
        <v>1618</v>
      </c>
      <c r="N743" s="9">
        <v>2022</v>
      </c>
      <c r="O743" s="9" t="s">
        <v>1619</v>
      </c>
      <c r="P743" s="9" t="s">
        <v>1619</v>
      </c>
      <c r="Q743" s="9">
        <v>2041</v>
      </c>
      <c r="R743" s="9" t="s">
        <v>32</v>
      </c>
      <c r="S743" s="17">
        <v>8.4136582989247746</v>
      </c>
      <c r="T743" s="9">
        <v>2041</v>
      </c>
      <c r="U743" s="9" t="s">
        <v>27</v>
      </c>
      <c r="V743" s="9" t="s">
        <v>1620</v>
      </c>
      <c r="W743" s="9" t="s">
        <v>1621</v>
      </c>
      <c r="Y743" s="10" t="s">
        <v>1622</v>
      </c>
    </row>
    <row r="744" spans="1:25" ht="72">
      <c r="A744" s="9" t="s">
        <v>1615</v>
      </c>
      <c r="B744" s="9" t="s">
        <v>70</v>
      </c>
      <c r="C744" s="9" t="s">
        <v>247</v>
      </c>
      <c r="D744" s="9" t="s">
        <v>27</v>
      </c>
      <c r="E744" s="9" t="s">
        <v>874</v>
      </c>
      <c r="F744" s="9" t="s">
        <v>874</v>
      </c>
      <c r="G744" s="9" t="s">
        <v>1141</v>
      </c>
      <c r="H744" s="9" t="s">
        <v>1616</v>
      </c>
      <c r="I744" s="9" t="s">
        <v>1617</v>
      </c>
      <c r="J744" s="9" t="s">
        <v>54</v>
      </c>
      <c r="K744" s="15">
        <v>13299.900918688918</v>
      </c>
      <c r="L744" s="16">
        <v>8.0971181796899856</v>
      </c>
      <c r="M744" s="9" t="s">
        <v>1618</v>
      </c>
      <c r="N744" s="9">
        <v>2022</v>
      </c>
      <c r="O744" s="9" t="s">
        <v>1619</v>
      </c>
      <c r="P744" s="9" t="s">
        <v>1619</v>
      </c>
      <c r="Q744" s="9">
        <v>2041</v>
      </c>
      <c r="R744" s="9" t="s">
        <v>32</v>
      </c>
      <c r="S744" s="17">
        <v>5.067474065543391</v>
      </c>
      <c r="T744" s="9">
        <v>2041</v>
      </c>
      <c r="U744" s="9" t="s">
        <v>27</v>
      </c>
      <c r="V744" s="9" t="s">
        <v>1620</v>
      </c>
      <c r="W744" s="9" t="s">
        <v>1621</v>
      </c>
      <c r="Y744" s="10" t="s">
        <v>1622</v>
      </c>
    </row>
    <row r="745" spans="1:25" ht="72">
      <c r="A745" s="9" t="s">
        <v>1615</v>
      </c>
      <c r="B745" s="9" t="s">
        <v>70</v>
      </c>
      <c r="C745" s="9" t="s">
        <v>355</v>
      </c>
      <c r="D745" s="9" t="s">
        <v>27</v>
      </c>
      <c r="E745" s="9" t="s">
        <v>1536</v>
      </c>
      <c r="F745" s="9" t="s">
        <v>1536</v>
      </c>
      <c r="G745" s="9" t="s">
        <v>1141</v>
      </c>
      <c r="H745" s="9" t="s">
        <v>1616</v>
      </c>
      <c r="I745" s="9" t="s">
        <v>1617</v>
      </c>
      <c r="J745" s="9" t="s">
        <v>54</v>
      </c>
      <c r="K745" s="15">
        <v>12805.083006547065</v>
      </c>
      <c r="L745" s="16">
        <v>10.436934949981918</v>
      </c>
      <c r="M745" s="9" t="s">
        <v>1618</v>
      </c>
      <c r="N745" s="9">
        <v>2022</v>
      </c>
      <c r="O745" s="9" t="s">
        <v>1619</v>
      </c>
      <c r="P745" s="9" t="s">
        <v>1619</v>
      </c>
      <c r="Q745" s="9">
        <v>2041</v>
      </c>
      <c r="R745" s="9" t="s">
        <v>32</v>
      </c>
      <c r="S745" s="17">
        <v>5.2872789066368791</v>
      </c>
      <c r="T745" s="9">
        <v>2041</v>
      </c>
      <c r="U745" s="9" t="s">
        <v>27</v>
      </c>
      <c r="V745" s="9" t="s">
        <v>1620</v>
      </c>
      <c r="W745" s="9" t="s">
        <v>1621</v>
      </c>
      <c r="Y745" s="10" t="s">
        <v>1622</v>
      </c>
    </row>
    <row r="746" spans="1:25" ht="72">
      <c r="A746" s="9" t="s">
        <v>1615</v>
      </c>
      <c r="B746" s="9" t="s">
        <v>70</v>
      </c>
      <c r="C746" s="9" t="s">
        <v>352</v>
      </c>
      <c r="D746" s="9" t="s">
        <v>27</v>
      </c>
      <c r="E746" s="9" t="s">
        <v>876</v>
      </c>
      <c r="F746" s="9" t="s">
        <v>876</v>
      </c>
      <c r="G746" s="9" t="s">
        <v>1141</v>
      </c>
      <c r="H746" s="9" t="s">
        <v>1616</v>
      </c>
      <c r="I746" s="9" t="s">
        <v>1617</v>
      </c>
      <c r="J746" s="9" t="s">
        <v>54</v>
      </c>
      <c r="K746" s="15">
        <v>11566.838779373229</v>
      </c>
      <c r="L746" s="16">
        <v>6.3782480974897684</v>
      </c>
      <c r="M746" s="9" t="s">
        <v>1618</v>
      </c>
      <c r="N746" s="9">
        <v>2022</v>
      </c>
      <c r="O746" s="9" t="s">
        <v>1619</v>
      </c>
      <c r="P746" s="9" t="s">
        <v>1619</v>
      </c>
      <c r="Q746" s="9">
        <v>2041</v>
      </c>
      <c r="R746" s="9" t="s">
        <v>32</v>
      </c>
      <c r="S746" s="17">
        <v>5.4121278639552113</v>
      </c>
      <c r="T746" s="9">
        <v>2041</v>
      </c>
      <c r="U746" s="9" t="s">
        <v>27</v>
      </c>
      <c r="V746" s="9" t="s">
        <v>1620</v>
      </c>
      <c r="W746" s="9" t="s">
        <v>1621</v>
      </c>
      <c r="Y746" s="10" t="s">
        <v>1622</v>
      </c>
    </row>
    <row r="747" spans="1:25" ht="72">
      <c r="A747" s="9" t="s">
        <v>1615</v>
      </c>
      <c r="B747" s="9" t="s">
        <v>70</v>
      </c>
      <c r="C747" s="9" t="s">
        <v>346</v>
      </c>
      <c r="D747" s="9" t="s">
        <v>27</v>
      </c>
      <c r="E747" s="9" t="s">
        <v>878</v>
      </c>
      <c r="F747" s="9" t="s">
        <v>878</v>
      </c>
      <c r="G747" s="9" t="s">
        <v>1141</v>
      </c>
      <c r="H747" s="9" t="s">
        <v>1616</v>
      </c>
      <c r="I747" s="9" t="s">
        <v>1617</v>
      </c>
      <c r="J747" s="9" t="s">
        <v>54</v>
      </c>
      <c r="K747" s="15">
        <v>12989.999966259518</v>
      </c>
      <c r="L747" s="16">
        <v>10.095870783838285</v>
      </c>
      <c r="M747" s="9" t="s">
        <v>1618</v>
      </c>
      <c r="N747" s="9">
        <v>2022</v>
      </c>
      <c r="O747" s="9" t="s">
        <v>1619</v>
      </c>
      <c r="P747" s="9" t="s">
        <v>1619</v>
      </c>
      <c r="Q747" s="9">
        <v>2041</v>
      </c>
      <c r="R747" s="9" t="s">
        <v>32</v>
      </c>
      <c r="S747" s="17">
        <v>4.4897621525225775</v>
      </c>
      <c r="T747" s="9">
        <v>2041</v>
      </c>
      <c r="U747" s="9" t="s">
        <v>27</v>
      </c>
      <c r="V747" s="9" t="s">
        <v>1620</v>
      </c>
      <c r="W747" s="9" t="s">
        <v>1621</v>
      </c>
      <c r="Y747" s="10" t="s">
        <v>1622</v>
      </c>
    </row>
    <row r="748" spans="1:25" ht="72">
      <c r="A748" s="9" t="s">
        <v>1615</v>
      </c>
      <c r="B748" s="9" t="s">
        <v>70</v>
      </c>
      <c r="C748" s="9" t="s">
        <v>136</v>
      </c>
      <c r="D748" s="9" t="s">
        <v>27</v>
      </c>
      <c r="E748" s="9" t="s">
        <v>1112</v>
      </c>
      <c r="F748" s="9" t="s">
        <v>1112</v>
      </c>
      <c r="G748" s="9" t="s">
        <v>1141</v>
      </c>
      <c r="H748" s="9" t="s">
        <v>1616</v>
      </c>
      <c r="I748" s="9" t="s">
        <v>1617</v>
      </c>
      <c r="J748" s="9" t="s">
        <v>54</v>
      </c>
      <c r="K748" s="15">
        <v>20231.254654852688</v>
      </c>
      <c r="L748" s="16">
        <v>14.669873542595731</v>
      </c>
      <c r="M748" s="9" t="s">
        <v>1618</v>
      </c>
      <c r="N748" s="9">
        <v>2022</v>
      </c>
      <c r="O748" s="9" t="s">
        <v>1619</v>
      </c>
      <c r="P748" s="9" t="s">
        <v>1619</v>
      </c>
      <c r="Q748" s="9">
        <v>2041</v>
      </c>
      <c r="R748" s="9" t="s">
        <v>32</v>
      </c>
      <c r="S748" s="17">
        <v>15.003023256847381</v>
      </c>
      <c r="T748" s="9">
        <v>2041</v>
      </c>
      <c r="U748" s="9" t="s">
        <v>27</v>
      </c>
      <c r="V748" s="9" t="s">
        <v>1620</v>
      </c>
      <c r="W748" s="9" t="s">
        <v>1621</v>
      </c>
      <c r="Y748" s="10" t="s">
        <v>1622</v>
      </c>
    </row>
    <row r="749" spans="1:25" ht="72">
      <c r="A749" s="9" t="s">
        <v>1615</v>
      </c>
      <c r="B749" s="9" t="s">
        <v>70</v>
      </c>
      <c r="C749" s="9" t="s">
        <v>455</v>
      </c>
      <c r="D749" s="9" t="s">
        <v>27</v>
      </c>
      <c r="E749" s="9" t="s">
        <v>1114</v>
      </c>
      <c r="F749" s="9" t="s">
        <v>1114</v>
      </c>
      <c r="G749" s="9" t="s">
        <v>1141</v>
      </c>
      <c r="H749" s="9" t="s">
        <v>1616</v>
      </c>
      <c r="I749" s="9" t="s">
        <v>1617</v>
      </c>
      <c r="J749" s="9" t="s">
        <v>54</v>
      </c>
      <c r="K749" s="15">
        <v>12115.438155301614</v>
      </c>
      <c r="L749" s="16">
        <v>10.459102599678989</v>
      </c>
      <c r="M749" s="9" t="s">
        <v>1618</v>
      </c>
      <c r="N749" s="9">
        <v>2022</v>
      </c>
      <c r="O749" s="9" t="s">
        <v>1619</v>
      </c>
      <c r="P749" s="9" t="s">
        <v>1619</v>
      </c>
      <c r="Q749" s="9">
        <v>2041</v>
      </c>
      <c r="R749" s="9" t="s">
        <v>32</v>
      </c>
      <c r="S749" s="17">
        <v>10.346401633540649</v>
      </c>
      <c r="T749" s="9">
        <v>2041</v>
      </c>
      <c r="U749" s="9" t="s">
        <v>27</v>
      </c>
      <c r="V749" s="9" t="s">
        <v>1620</v>
      </c>
      <c r="W749" s="9" t="s">
        <v>1621</v>
      </c>
      <c r="Y749" s="10" t="s">
        <v>1622</v>
      </c>
    </row>
    <row r="750" spans="1:25" ht="72">
      <c r="A750" s="9" t="s">
        <v>1615</v>
      </c>
      <c r="B750" s="9" t="s">
        <v>70</v>
      </c>
      <c r="C750" s="9" t="s">
        <v>276</v>
      </c>
      <c r="D750" s="9" t="s">
        <v>27</v>
      </c>
      <c r="E750" s="9" t="s">
        <v>1537</v>
      </c>
      <c r="F750" s="9" t="s">
        <v>1537</v>
      </c>
      <c r="G750" s="9" t="s">
        <v>1141</v>
      </c>
      <c r="H750" s="9" t="s">
        <v>1616</v>
      </c>
      <c r="I750" s="9" t="s">
        <v>1617</v>
      </c>
      <c r="J750" s="9" t="s">
        <v>54</v>
      </c>
      <c r="K750" s="15">
        <v>139870.59104667624</v>
      </c>
      <c r="L750" s="16">
        <v>171.06504651503192</v>
      </c>
      <c r="M750" s="9" t="s">
        <v>1618</v>
      </c>
      <c r="N750" s="9">
        <v>2022</v>
      </c>
      <c r="O750" s="9" t="s">
        <v>1619</v>
      </c>
      <c r="P750" s="9" t="s">
        <v>1619</v>
      </c>
      <c r="Q750" s="9">
        <v>2041</v>
      </c>
      <c r="R750" s="9" t="s">
        <v>32</v>
      </c>
      <c r="S750" s="17">
        <v>51.279457395828828</v>
      </c>
      <c r="T750" s="9">
        <v>2041</v>
      </c>
      <c r="U750" s="9" t="s">
        <v>27</v>
      </c>
      <c r="V750" s="9" t="s">
        <v>1620</v>
      </c>
      <c r="W750" s="9" t="s">
        <v>1621</v>
      </c>
      <c r="Y750" s="10" t="s">
        <v>1622</v>
      </c>
    </row>
    <row r="751" spans="1:25" ht="72">
      <c r="A751" s="9" t="s">
        <v>1615</v>
      </c>
      <c r="B751" s="9" t="s">
        <v>70</v>
      </c>
      <c r="C751" s="9" t="s">
        <v>346</v>
      </c>
      <c r="D751" s="9" t="s">
        <v>27</v>
      </c>
      <c r="E751" s="9" t="s">
        <v>880</v>
      </c>
      <c r="F751" s="9" t="s">
        <v>880</v>
      </c>
      <c r="G751" s="9" t="s">
        <v>1141</v>
      </c>
      <c r="H751" s="9" t="s">
        <v>1616</v>
      </c>
      <c r="I751" s="9" t="s">
        <v>1617</v>
      </c>
      <c r="J751" s="9" t="s">
        <v>54</v>
      </c>
      <c r="K751" s="15">
        <v>21020.35861762863</v>
      </c>
      <c r="L751" s="16">
        <v>15.246553464062147</v>
      </c>
      <c r="M751" s="9" t="s">
        <v>1618</v>
      </c>
      <c r="N751" s="9">
        <v>2022</v>
      </c>
      <c r="O751" s="9" t="s">
        <v>1619</v>
      </c>
      <c r="P751" s="9" t="s">
        <v>1619</v>
      </c>
      <c r="Q751" s="9">
        <v>2041</v>
      </c>
      <c r="R751" s="9" t="s">
        <v>32</v>
      </c>
      <c r="S751" s="17">
        <v>8.7558874403002704</v>
      </c>
      <c r="T751" s="9">
        <v>2041</v>
      </c>
      <c r="U751" s="9" t="s">
        <v>27</v>
      </c>
      <c r="V751" s="9" t="s">
        <v>1620</v>
      </c>
      <c r="W751" s="9" t="s">
        <v>1621</v>
      </c>
      <c r="Y751" s="10" t="s">
        <v>1622</v>
      </c>
    </row>
    <row r="752" spans="1:25" ht="72">
      <c r="A752" s="9" t="s">
        <v>1615</v>
      </c>
      <c r="B752" s="9" t="s">
        <v>70</v>
      </c>
      <c r="C752" s="9" t="s">
        <v>383</v>
      </c>
      <c r="D752" s="9" t="s">
        <v>27</v>
      </c>
      <c r="E752" s="9" t="s">
        <v>1538</v>
      </c>
      <c r="F752" s="9" t="s">
        <v>1538</v>
      </c>
      <c r="G752" s="9" t="s">
        <v>1141</v>
      </c>
      <c r="H752" s="9" t="s">
        <v>1616</v>
      </c>
      <c r="I752" s="9" t="s">
        <v>1617</v>
      </c>
      <c r="J752" s="9" t="s">
        <v>54</v>
      </c>
      <c r="K752" s="15">
        <v>13845.017903563254</v>
      </c>
      <c r="L752" s="16">
        <v>11.416634469358659</v>
      </c>
      <c r="M752" s="9" t="s">
        <v>1618</v>
      </c>
      <c r="N752" s="9">
        <v>2022</v>
      </c>
      <c r="O752" s="9" t="s">
        <v>1619</v>
      </c>
      <c r="P752" s="9" t="s">
        <v>1619</v>
      </c>
      <c r="Q752" s="9">
        <v>2041</v>
      </c>
      <c r="R752" s="9" t="s">
        <v>32</v>
      </c>
      <c r="S752" s="17">
        <v>5.9812548903359559</v>
      </c>
      <c r="T752" s="9">
        <v>2041</v>
      </c>
      <c r="U752" s="9" t="s">
        <v>27</v>
      </c>
      <c r="V752" s="9" t="s">
        <v>1620</v>
      </c>
      <c r="W752" s="9" t="s">
        <v>1621</v>
      </c>
      <c r="Y752" s="10" t="s">
        <v>1622</v>
      </c>
    </row>
    <row r="753" spans="1:25" ht="72">
      <c r="A753" s="9" t="s">
        <v>1615</v>
      </c>
      <c r="B753" s="9" t="s">
        <v>70</v>
      </c>
      <c r="C753" s="9" t="s">
        <v>136</v>
      </c>
      <c r="D753" s="9" t="s">
        <v>27</v>
      </c>
      <c r="E753" s="9" t="s">
        <v>1116</v>
      </c>
      <c r="F753" s="9" t="s">
        <v>1116</v>
      </c>
      <c r="G753" s="9" t="s">
        <v>1141</v>
      </c>
      <c r="H753" s="9" t="s">
        <v>1616</v>
      </c>
      <c r="I753" s="9" t="s">
        <v>1617</v>
      </c>
      <c r="J753" s="9" t="s">
        <v>54</v>
      </c>
      <c r="K753" s="15">
        <v>18264.073448868778</v>
      </c>
      <c r="L753" s="16">
        <v>14.510812201779334</v>
      </c>
      <c r="M753" s="9" t="s">
        <v>1618</v>
      </c>
      <c r="N753" s="9">
        <v>2022</v>
      </c>
      <c r="O753" s="9" t="s">
        <v>1619</v>
      </c>
      <c r="P753" s="9" t="s">
        <v>1619</v>
      </c>
      <c r="Q753" s="9">
        <v>2041</v>
      </c>
      <c r="R753" s="9" t="s">
        <v>32</v>
      </c>
      <c r="S753" s="17">
        <v>11.533048342210463</v>
      </c>
      <c r="T753" s="9">
        <v>2041</v>
      </c>
      <c r="U753" s="9" t="s">
        <v>27</v>
      </c>
      <c r="V753" s="9" t="s">
        <v>1620</v>
      </c>
      <c r="W753" s="9" t="s">
        <v>1621</v>
      </c>
      <c r="Y753" s="10" t="s">
        <v>1622</v>
      </c>
    </row>
    <row r="754" spans="1:25" ht="72">
      <c r="A754" s="9" t="s">
        <v>1615</v>
      </c>
      <c r="B754" s="9" t="s">
        <v>70</v>
      </c>
      <c r="C754" s="9" t="s">
        <v>346</v>
      </c>
      <c r="D754" s="9" t="s">
        <v>27</v>
      </c>
      <c r="E754" s="9" t="s">
        <v>882</v>
      </c>
      <c r="F754" s="9" t="s">
        <v>882</v>
      </c>
      <c r="G754" s="9" t="s">
        <v>1141</v>
      </c>
      <c r="H754" s="9" t="s">
        <v>1616</v>
      </c>
      <c r="I754" s="9" t="s">
        <v>1617</v>
      </c>
      <c r="J754" s="9" t="s">
        <v>54</v>
      </c>
      <c r="K754" s="15">
        <v>17740.74596516059</v>
      </c>
      <c r="L754" s="16">
        <v>14.879019472587725</v>
      </c>
      <c r="M754" s="9" t="s">
        <v>1618</v>
      </c>
      <c r="N754" s="9">
        <v>2022</v>
      </c>
      <c r="O754" s="9" t="s">
        <v>1619</v>
      </c>
      <c r="P754" s="9" t="s">
        <v>1619</v>
      </c>
      <c r="Q754" s="9">
        <v>2041</v>
      </c>
      <c r="R754" s="9" t="s">
        <v>32</v>
      </c>
      <c r="S754" s="17">
        <v>6.2204239298747472</v>
      </c>
      <c r="T754" s="9">
        <v>2041</v>
      </c>
      <c r="U754" s="9" t="s">
        <v>27</v>
      </c>
      <c r="V754" s="9" t="s">
        <v>1620</v>
      </c>
      <c r="W754" s="9" t="s">
        <v>1621</v>
      </c>
      <c r="Y754" s="10" t="s">
        <v>1622</v>
      </c>
    </row>
    <row r="755" spans="1:25" ht="72">
      <c r="A755" s="9" t="s">
        <v>1615</v>
      </c>
      <c r="B755" s="9" t="s">
        <v>70</v>
      </c>
      <c r="C755" s="9" t="s">
        <v>884</v>
      </c>
      <c r="D755" s="9" t="s">
        <v>27</v>
      </c>
      <c r="E755" s="9" t="s">
        <v>885</v>
      </c>
      <c r="F755" s="9" t="s">
        <v>885</v>
      </c>
      <c r="G755" s="9" t="s">
        <v>1141</v>
      </c>
      <c r="H755" s="9" t="s">
        <v>1616</v>
      </c>
      <c r="I755" s="9" t="s">
        <v>1617</v>
      </c>
      <c r="J755" s="9" t="s">
        <v>54</v>
      </c>
      <c r="K755" s="15">
        <v>24004.712789068122</v>
      </c>
      <c r="L755" s="16">
        <v>17.825930902522664</v>
      </c>
      <c r="M755" s="9" t="s">
        <v>1618</v>
      </c>
      <c r="N755" s="9">
        <v>2022</v>
      </c>
      <c r="O755" s="9" t="s">
        <v>1619</v>
      </c>
      <c r="P755" s="9" t="s">
        <v>1619</v>
      </c>
      <c r="Q755" s="9">
        <v>2041</v>
      </c>
      <c r="R755" s="9" t="s">
        <v>32</v>
      </c>
      <c r="S755" s="17">
        <v>20.90025384177078</v>
      </c>
      <c r="T755" s="9">
        <v>2041</v>
      </c>
      <c r="U755" s="9" t="s">
        <v>27</v>
      </c>
      <c r="V755" s="9" t="s">
        <v>1620</v>
      </c>
      <c r="W755" s="9" t="s">
        <v>1621</v>
      </c>
      <c r="Y755" s="10" t="s">
        <v>1622</v>
      </c>
    </row>
    <row r="756" spans="1:25" ht="72">
      <c r="A756" s="9" t="s">
        <v>1615</v>
      </c>
      <c r="B756" s="9" t="s">
        <v>70</v>
      </c>
      <c r="C756" s="9" t="s">
        <v>229</v>
      </c>
      <c r="D756" s="9" t="s">
        <v>27</v>
      </c>
      <c r="E756" s="9" t="s">
        <v>887</v>
      </c>
      <c r="F756" s="9" t="s">
        <v>887</v>
      </c>
      <c r="G756" s="9" t="s">
        <v>1141</v>
      </c>
      <c r="H756" s="9" t="s">
        <v>1616</v>
      </c>
      <c r="I756" s="9" t="s">
        <v>1617</v>
      </c>
      <c r="J756" s="9" t="s">
        <v>54</v>
      </c>
      <c r="K756" s="15">
        <v>22744.794689907038</v>
      </c>
      <c r="L756" s="16">
        <v>20.061694670840883</v>
      </c>
      <c r="M756" s="9" t="s">
        <v>1618</v>
      </c>
      <c r="N756" s="9">
        <v>2022</v>
      </c>
      <c r="O756" s="9" t="s">
        <v>1619</v>
      </c>
      <c r="P756" s="9" t="s">
        <v>1619</v>
      </c>
      <c r="Q756" s="9">
        <v>2041</v>
      </c>
      <c r="R756" s="9" t="s">
        <v>32</v>
      </c>
      <c r="S756" s="17">
        <v>13.559775644053422</v>
      </c>
      <c r="T756" s="9">
        <v>2041</v>
      </c>
      <c r="U756" s="9" t="s">
        <v>27</v>
      </c>
      <c r="V756" s="9" t="s">
        <v>1620</v>
      </c>
      <c r="W756" s="9" t="s">
        <v>1621</v>
      </c>
      <c r="Y756" s="10" t="s">
        <v>1622</v>
      </c>
    </row>
    <row r="757" spans="1:25" ht="72">
      <c r="A757" s="9" t="s">
        <v>1615</v>
      </c>
      <c r="B757" s="9" t="s">
        <v>70</v>
      </c>
      <c r="C757" s="9" t="s">
        <v>355</v>
      </c>
      <c r="D757" s="9" t="s">
        <v>27</v>
      </c>
      <c r="E757" s="9" t="s">
        <v>889</v>
      </c>
      <c r="F757" s="9" t="s">
        <v>889</v>
      </c>
      <c r="G757" s="9" t="s">
        <v>1141</v>
      </c>
      <c r="H757" s="9" t="s">
        <v>1616</v>
      </c>
      <c r="I757" s="9" t="s">
        <v>1617</v>
      </c>
      <c r="J757" s="9" t="s">
        <v>54</v>
      </c>
      <c r="K757" s="15">
        <v>27209.021256825588</v>
      </c>
      <c r="L757" s="16">
        <v>29.37984733539264</v>
      </c>
      <c r="M757" s="9" t="s">
        <v>1618</v>
      </c>
      <c r="N757" s="9">
        <v>2022</v>
      </c>
      <c r="O757" s="9" t="s">
        <v>1619</v>
      </c>
      <c r="P757" s="9" t="s">
        <v>1619</v>
      </c>
      <c r="Q757" s="9">
        <v>2041</v>
      </c>
      <c r="R757" s="9" t="s">
        <v>32</v>
      </c>
      <c r="S757" s="17">
        <v>14.53216535930302</v>
      </c>
      <c r="T757" s="9">
        <v>2041</v>
      </c>
      <c r="U757" s="9" t="s">
        <v>27</v>
      </c>
      <c r="V757" s="9" t="s">
        <v>1620</v>
      </c>
      <c r="W757" s="9" t="s">
        <v>1621</v>
      </c>
      <c r="Y757" s="10" t="s">
        <v>1622</v>
      </c>
    </row>
    <row r="758" spans="1:25" ht="72">
      <c r="A758" s="9" t="s">
        <v>1615</v>
      </c>
      <c r="B758" s="9" t="s">
        <v>70</v>
      </c>
      <c r="C758" s="9" t="s">
        <v>316</v>
      </c>
      <c r="D758" s="9" t="s">
        <v>27</v>
      </c>
      <c r="E758" s="9" t="s">
        <v>891</v>
      </c>
      <c r="F758" s="9" t="s">
        <v>891</v>
      </c>
      <c r="G758" s="9" t="s">
        <v>1141</v>
      </c>
      <c r="H758" s="9" t="s">
        <v>1616</v>
      </c>
      <c r="I758" s="9" t="s">
        <v>1617</v>
      </c>
      <c r="J758" s="9" t="s">
        <v>54</v>
      </c>
      <c r="K758" s="15">
        <v>7372.2035374293519</v>
      </c>
      <c r="L758" s="16">
        <v>5.5229802910779187</v>
      </c>
      <c r="M758" s="9" t="s">
        <v>1618</v>
      </c>
      <c r="N758" s="9">
        <v>2022</v>
      </c>
      <c r="O758" s="9" t="s">
        <v>1619</v>
      </c>
      <c r="P758" s="9" t="s">
        <v>1619</v>
      </c>
      <c r="Q758" s="9">
        <v>2041</v>
      </c>
      <c r="R758" s="9" t="s">
        <v>32</v>
      </c>
      <c r="S758" s="17">
        <v>2.8774810329133653</v>
      </c>
      <c r="T758" s="9">
        <v>2041</v>
      </c>
      <c r="U758" s="9" t="s">
        <v>27</v>
      </c>
      <c r="V758" s="9" t="s">
        <v>1620</v>
      </c>
      <c r="W758" s="9" t="s">
        <v>1621</v>
      </c>
      <c r="Y758" s="10" t="s">
        <v>1622</v>
      </c>
    </row>
    <row r="759" spans="1:25" ht="72">
      <c r="A759" s="9" t="s">
        <v>1615</v>
      </c>
      <c r="B759" s="9" t="s">
        <v>70</v>
      </c>
      <c r="C759" s="9" t="s">
        <v>468</v>
      </c>
      <c r="D759" s="9" t="s">
        <v>27</v>
      </c>
      <c r="E759" s="9" t="s">
        <v>1539</v>
      </c>
      <c r="F759" s="9" t="s">
        <v>1539</v>
      </c>
      <c r="G759" s="9" t="s">
        <v>1141</v>
      </c>
      <c r="H759" s="9" t="s">
        <v>1616</v>
      </c>
      <c r="I759" s="9" t="s">
        <v>1617</v>
      </c>
      <c r="J759" s="9" t="s">
        <v>54</v>
      </c>
      <c r="K759" s="15">
        <v>20101.483396547352</v>
      </c>
      <c r="L759" s="16">
        <v>10.991040149584537</v>
      </c>
      <c r="M759" s="9" t="s">
        <v>1618</v>
      </c>
      <c r="N759" s="9">
        <v>2022</v>
      </c>
      <c r="O759" s="9" t="s">
        <v>1619</v>
      </c>
      <c r="P759" s="9" t="s">
        <v>1619</v>
      </c>
      <c r="Q759" s="9">
        <v>2041</v>
      </c>
      <c r="R759" s="9" t="s">
        <v>32</v>
      </c>
      <c r="S759" s="17">
        <v>10.784317771776163</v>
      </c>
      <c r="T759" s="9">
        <v>2041</v>
      </c>
      <c r="U759" s="9" t="s">
        <v>27</v>
      </c>
      <c r="V759" s="9" t="s">
        <v>1620</v>
      </c>
      <c r="W759" s="9" t="s">
        <v>1621</v>
      </c>
      <c r="Y759" s="10" t="s">
        <v>1622</v>
      </c>
    </row>
    <row r="760" spans="1:25" ht="72">
      <c r="A760" s="9" t="s">
        <v>1615</v>
      </c>
      <c r="B760" s="9" t="s">
        <v>70</v>
      </c>
      <c r="C760" s="9" t="s">
        <v>136</v>
      </c>
      <c r="D760" s="9" t="s">
        <v>27</v>
      </c>
      <c r="E760" s="9" t="s">
        <v>1118</v>
      </c>
      <c r="F760" s="9" t="s">
        <v>1118</v>
      </c>
      <c r="G760" s="9" t="s">
        <v>1141</v>
      </c>
      <c r="H760" s="9" t="s">
        <v>1616</v>
      </c>
      <c r="I760" s="9" t="s">
        <v>1617</v>
      </c>
      <c r="J760" s="9" t="s">
        <v>54</v>
      </c>
      <c r="K760" s="15">
        <v>27028.633832744345</v>
      </c>
      <c r="L760" s="16">
        <v>17.554956738931498</v>
      </c>
      <c r="M760" s="9" t="s">
        <v>1618</v>
      </c>
      <c r="N760" s="9">
        <v>2022</v>
      </c>
      <c r="O760" s="9" t="s">
        <v>1619</v>
      </c>
      <c r="P760" s="9" t="s">
        <v>1619</v>
      </c>
      <c r="Q760" s="9">
        <v>2041</v>
      </c>
      <c r="R760" s="9" t="s">
        <v>32</v>
      </c>
      <c r="S760" s="17">
        <v>22.102119977595198</v>
      </c>
      <c r="T760" s="9">
        <v>2041</v>
      </c>
      <c r="U760" s="9" t="s">
        <v>27</v>
      </c>
      <c r="V760" s="9" t="s">
        <v>1620</v>
      </c>
      <c r="W760" s="9" t="s">
        <v>1621</v>
      </c>
      <c r="Y760" s="10" t="s">
        <v>1622</v>
      </c>
    </row>
    <row r="761" spans="1:25" ht="72">
      <c r="A761" s="9" t="s">
        <v>1615</v>
      </c>
      <c r="B761" s="9" t="s">
        <v>70</v>
      </c>
      <c r="C761" s="9" t="s">
        <v>273</v>
      </c>
      <c r="D761" s="9" t="s">
        <v>27</v>
      </c>
      <c r="E761" s="9" t="s">
        <v>1540</v>
      </c>
      <c r="F761" s="9" t="s">
        <v>1540</v>
      </c>
      <c r="G761" s="9" t="s">
        <v>1141</v>
      </c>
      <c r="H761" s="9" t="s">
        <v>1616</v>
      </c>
      <c r="I761" s="9" t="s">
        <v>1617</v>
      </c>
      <c r="J761" s="9" t="s">
        <v>54</v>
      </c>
      <c r="K761" s="15">
        <v>38545.717715265499</v>
      </c>
      <c r="L761" s="16">
        <v>32.367519217561465</v>
      </c>
      <c r="M761" s="9" t="s">
        <v>1618</v>
      </c>
      <c r="N761" s="9">
        <v>2022</v>
      </c>
      <c r="O761" s="9" t="s">
        <v>1619</v>
      </c>
      <c r="P761" s="9" t="s">
        <v>1619</v>
      </c>
      <c r="Q761" s="9">
        <v>2041</v>
      </c>
      <c r="R761" s="9" t="s">
        <v>32</v>
      </c>
      <c r="S761" s="17">
        <v>27.963767822181858</v>
      </c>
      <c r="T761" s="9">
        <v>2041</v>
      </c>
      <c r="U761" s="9" t="s">
        <v>27</v>
      </c>
      <c r="V761" s="9" t="s">
        <v>1620</v>
      </c>
      <c r="W761" s="9" t="s">
        <v>1621</v>
      </c>
      <c r="Y761" s="10" t="s">
        <v>1622</v>
      </c>
    </row>
    <row r="762" spans="1:25" ht="72">
      <c r="A762" s="9" t="s">
        <v>1615</v>
      </c>
      <c r="B762" s="9" t="s">
        <v>70</v>
      </c>
      <c r="C762" s="9" t="s">
        <v>383</v>
      </c>
      <c r="D762" s="9" t="s">
        <v>27</v>
      </c>
      <c r="E762" s="9" t="s">
        <v>893</v>
      </c>
      <c r="F762" s="9" t="s">
        <v>893</v>
      </c>
      <c r="G762" s="9" t="s">
        <v>1141</v>
      </c>
      <c r="H762" s="9" t="s">
        <v>1616</v>
      </c>
      <c r="I762" s="9" t="s">
        <v>1617</v>
      </c>
      <c r="J762" s="9" t="s">
        <v>54</v>
      </c>
      <c r="K762" s="15">
        <v>212325.54683448636</v>
      </c>
      <c r="L762" s="16">
        <v>193.18932770860403</v>
      </c>
      <c r="M762" s="9" t="s">
        <v>1618</v>
      </c>
      <c r="N762" s="9">
        <v>2022</v>
      </c>
      <c r="O762" s="9" t="s">
        <v>1619</v>
      </c>
      <c r="P762" s="9" t="s">
        <v>1619</v>
      </c>
      <c r="Q762" s="9">
        <v>2041</v>
      </c>
      <c r="R762" s="9" t="s">
        <v>32</v>
      </c>
      <c r="S762" s="17">
        <v>95.272039776407624</v>
      </c>
      <c r="T762" s="9">
        <v>2041</v>
      </c>
      <c r="U762" s="9" t="s">
        <v>27</v>
      </c>
      <c r="V762" s="9" t="s">
        <v>1620</v>
      </c>
      <c r="W762" s="9" t="s">
        <v>1621</v>
      </c>
      <c r="Y762" s="10" t="s">
        <v>1622</v>
      </c>
    </row>
    <row r="763" spans="1:25" ht="72">
      <c r="A763" s="9" t="s">
        <v>1615</v>
      </c>
      <c r="B763" s="9" t="s">
        <v>70</v>
      </c>
      <c r="C763" s="9" t="s">
        <v>252</v>
      </c>
      <c r="D763" s="9" t="s">
        <v>27</v>
      </c>
      <c r="E763" s="9" t="s">
        <v>1541</v>
      </c>
      <c r="F763" s="9" t="s">
        <v>1541</v>
      </c>
      <c r="G763" s="9" t="s">
        <v>1141</v>
      </c>
      <c r="H763" s="9" t="s">
        <v>1616</v>
      </c>
      <c r="I763" s="9" t="s">
        <v>1617</v>
      </c>
      <c r="J763" s="9" t="s">
        <v>54</v>
      </c>
      <c r="K763" s="15">
        <v>5474.6474617594185</v>
      </c>
      <c r="L763" s="16">
        <v>8.8941920302964377</v>
      </c>
      <c r="M763" s="9" t="s">
        <v>1618</v>
      </c>
      <c r="N763" s="9">
        <v>2022</v>
      </c>
      <c r="O763" s="9" t="s">
        <v>1619</v>
      </c>
      <c r="P763" s="9" t="s">
        <v>1619</v>
      </c>
      <c r="Q763" s="9">
        <v>2041</v>
      </c>
      <c r="R763" s="9" t="s">
        <v>32</v>
      </c>
      <c r="S763" s="17">
        <v>4.3480597278701634</v>
      </c>
      <c r="T763" s="9">
        <v>2041</v>
      </c>
      <c r="U763" s="9" t="s">
        <v>27</v>
      </c>
      <c r="V763" s="9" t="s">
        <v>1620</v>
      </c>
      <c r="W763" s="9" t="s">
        <v>1621</v>
      </c>
      <c r="Y763" s="10" t="s">
        <v>1622</v>
      </c>
    </row>
    <row r="764" spans="1:25" ht="72">
      <c r="A764" s="9" t="s">
        <v>1615</v>
      </c>
      <c r="B764" s="9" t="s">
        <v>70</v>
      </c>
      <c r="C764" s="9" t="s">
        <v>276</v>
      </c>
      <c r="D764" s="9" t="s">
        <v>27</v>
      </c>
      <c r="E764" s="9" t="s">
        <v>1542</v>
      </c>
      <c r="F764" s="9" t="s">
        <v>1542</v>
      </c>
      <c r="G764" s="9" t="s">
        <v>1141</v>
      </c>
      <c r="H764" s="9" t="s">
        <v>1616</v>
      </c>
      <c r="I764" s="9" t="s">
        <v>1617</v>
      </c>
      <c r="J764" s="9" t="s">
        <v>54</v>
      </c>
      <c r="K764" s="15">
        <v>6961.076511186905</v>
      </c>
      <c r="L764" s="16">
        <v>6.8132002219584473</v>
      </c>
      <c r="M764" s="9" t="s">
        <v>1618</v>
      </c>
      <c r="N764" s="9">
        <v>2022</v>
      </c>
      <c r="O764" s="9" t="s">
        <v>1619</v>
      </c>
      <c r="P764" s="9" t="s">
        <v>1619</v>
      </c>
      <c r="Q764" s="9">
        <v>2041</v>
      </c>
      <c r="R764" s="9" t="s">
        <v>32</v>
      </c>
      <c r="S764" s="17">
        <v>2.5596388923358138</v>
      </c>
      <c r="T764" s="9">
        <v>2041</v>
      </c>
      <c r="U764" s="9" t="s">
        <v>27</v>
      </c>
      <c r="V764" s="9" t="s">
        <v>1620</v>
      </c>
      <c r="W764" s="9" t="s">
        <v>1621</v>
      </c>
      <c r="Y764" s="10" t="s">
        <v>1622</v>
      </c>
    </row>
    <row r="765" spans="1:25" ht="72">
      <c r="A765" s="9" t="s">
        <v>1615</v>
      </c>
      <c r="B765" s="9" t="s">
        <v>70</v>
      </c>
      <c r="C765" s="9" t="s">
        <v>276</v>
      </c>
      <c r="D765" s="9" t="s">
        <v>27</v>
      </c>
      <c r="E765" s="9" t="s">
        <v>895</v>
      </c>
      <c r="F765" s="9" t="s">
        <v>895</v>
      </c>
      <c r="G765" s="9" t="s">
        <v>1141</v>
      </c>
      <c r="H765" s="9" t="s">
        <v>1616</v>
      </c>
      <c r="I765" s="9" t="s">
        <v>1617</v>
      </c>
      <c r="J765" s="9" t="s">
        <v>54</v>
      </c>
      <c r="K765" s="15">
        <v>12602.935743871638</v>
      </c>
      <c r="L765" s="16">
        <v>9.7842738897513399</v>
      </c>
      <c r="M765" s="9" t="s">
        <v>1618</v>
      </c>
      <c r="N765" s="9">
        <v>2022</v>
      </c>
      <c r="O765" s="9" t="s">
        <v>1619</v>
      </c>
      <c r="P765" s="9" t="s">
        <v>1619</v>
      </c>
      <c r="Q765" s="9">
        <v>2041</v>
      </c>
      <c r="R765" s="9" t="s">
        <v>32</v>
      </c>
      <c r="S765" s="17">
        <v>3.9613883371647431</v>
      </c>
      <c r="T765" s="9">
        <v>2041</v>
      </c>
      <c r="U765" s="9" t="s">
        <v>27</v>
      </c>
      <c r="V765" s="9" t="s">
        <v>1620</v>
      </c>
      <c r="W765" s="9" t="s">
        <v>1621</v>
      </c>
      <c r="Y765" s="10" t="s">
        <v>1622</v>
      </c>
    </row>
    <row r="766" spans="1:25" ht="72">
      <c r="A766" s="9" t="s">
        <v>1615</v>
      </c>
      <c r="B766" s="9" t="s">
        <v>70</v>
      </c>
      <c r="C766" s="9" t="s">
        <v>234</v>
      </c>
      <c r="D766" s="9" t="s">
        <v>27</v>
      </c>
      <c r="E766" s="9" t="s">
        <v>1543</v>
      </c>
      <c r="F766" s="9" t="s">
        <v>1543</v>
      </c>
      <c r="G766" s="9" t="s">
        <v>1141</v>
      </c>
      <c r="H766" s="9" t="s">
        <v>1616</v>
      </c>
      <c r="I766" s="9" t="s">
        <v>1617</v>
      </c>
      <c r="J766" s="9" t="s">
        <v>54</v>
      </c>
      <c r="K766" s="15">
        <v>32846.884287233464</v>
      </c>
      <c r="L766" s="16">
        <v>25.493756569071763</v>
      </c>
      <c r="M766" s="9" t="s">
        <v>1618</v>
      </c>
      <c r="N766" s="9">
        <v>2022</v>
      </c>
      <c r="O766" s="9" t="s">
        <v>1619</v>
      </c>
      <c r="P766" s="9" t="s">
        <v>1619</v>
      </c>
      <c r="Q766" s="9">
        <v>2041</v>
      </c>
      <c r="R766" s="9" t="s">
        <v>32</v>
      </c>
      <c r="S766" s="17">
        <v>12.891859051475986</v>
      </c>
      <c r="T766" s="9">
        <v>2041</v>
      </c>
      <c r="U766" s="9" t="s">
        <v>27</v>
      </c>
      <c r="V766" s="9" t="s">
        <v>1620</v>
      </c>
      <c r="W766" s="9" t="s">
        <v>1621</v>
      </c>
      <c r="Y766" s="10" t="s">
        <v>1622</v>
      </c>
    </row>
    <row r="767" spans="1:25" ht="72">
      <c r="A767" s="9" t="s">
        <v>1615</v>
      </c>
      <c r="B767" s="9" t="s">
        <v>70</v>
      </c>
      <c r="C767" s="9" t="s">
        <v>383</v>
      </c>
      <c r="D767" s="9" t="s">
        <v>27</v>
      </c>
      <c r="E767" s="9" t="s">
        <v>1544</v>
      </c>
      <c r="F767" s="9" t="s">
        <v>1544</v>
      </c>
      <c r="G767" s="9" t="s">
        <v>1141</v>
      </c>
      <c r="H767" s="9" t="s">
        <v>1616</v>
      </c>
      <c r="I767" s="9" t="s">
        <v>1617</v>
      </c>
      <c r="J767" s="9" t="s">
        <v>54</v>
      </c>
      <c r="K767" s="15">
        <v>20826.576920526073</v>
      </c>
      <c r="L767" s="16">
        <v>18.822493756062126</v>
      </c>
      <c r="M767" s="9" t="s">
        <v>1618</v>
      </c>
      <c r="N767" s="9">
        <v>2022</v>
      </c>
      <c r="O767" s="9" t="s">
        <v>1619</v>
      </c>
      <c r="P767" s="9" t="s">
        <v>1619</v>
      </c>
      <c r="Q767" s="9">
        <v>2041</v>
      </c>
      <c r="R767" s="9" t="s">
        <v>32</v>
      </c>
      <c r="S767" s="17">
        <v>8.1329237528837908</v>
      </c>
      <c r="T767" s="9">
        <v>2041</v>
      </c>
      <c r="U767" s="9" t="s">
        <v>27</v>
      </c>
      <c r="V767" s="9" t="s">
        <v>1620</v>
      </c>
      <c r="W767" s="9" t="s">
        <v>1621</v>
      </c>
      <c r="Y767" s="10" t="s">
        <v>1622</v>
      </c>
    </row>
    <row r="768" spans="1:25" ht="72">
      <c r="A768" s="9" t="s">
        <v>1615</v>
      </c>
      <c r="B768" s="9" t="s">
        <v>70</v>
      </c>
      <c r="C768" s="9" t="s">
        <v>458</v>
      </c>
      <c r="D768" s="9" t="s">
        <v>27</v>
      </c>
      <c r="E768" s="9" t="s">
        <v>1545</v>
      </c>
      <c r="F768" s="9" t="s">
        <v>1545</v>
      </c>
      <c r="G768" s="9" t="s">
        <v>1141</v>
      </c>
      <c r="H768" s="9" t="s">
        <v>1616</v>
      </c>
      <c r="I768" s="9" t="s">
        <v>1617</v>
      </c>
      <c r="J768" s="9" t="s">
        <v>54</v>
      </c>
      <c r="K768" s="15">
        <v>21376.895523305036</v>
      </c>
      <c r="L768" s="16">
        <v>17.494387440296499</v>
      </c>
      <c r="M768" s="9" t="s">
        <v>1618</v>
      </c>
      <c r="N768" s="9">
        <v>2022</v>
      </c>
      <c r="O768" s="9" t="s">
        <v>1619</v>
      </c>
      <c r="P768" s="9" t="s">
        <v>1619</v>
      </c>
      <c r="Q768" s="9">
        <v>2041</v>
      </c>
      <c r="R768" s="9" t="s">
        <v>32</v>
      </c>
      <c r="S768" s="17">
        <v>8.2372662117940738</v>
      </c>
      <c r="T768" s="9">
        <v>2041</v>
      </c>
      <c r="U768" s="9" t="s">
        <v>27</v>
      </c>
      <c r="V768" s="9" t="s">
        <v>1620</v>
      </c>
      <c r="W768" s="9" t="s">
        <v>1621</v>
      </c>
      <c r="Y768" s="10" t="s">
        <v>1622</v>
      </c>
    </row>
    <row r="769" spans="1:25" ht="72">
      <c r="A769" s="9" t="s">
        <v>1615</v>
      </c>
      <c r="B769" s="9" t="s">
        <v>70</v>
      </c>
      <c r="C769" s="9" t="s">
        <v>355</v>
      </c>
      <c r="D769" s="9" t="s">
        <v>27</v>
      </c>
      <c r="E769" s="9" t="s">
        <v>1120</v>
      </c>
      <c r="F769" s="9" t="s">
        <v>1120</v>
      </c>
      <c r="G769" s="9" t="s">
        <v>1141</v>
      </c>
      <c r="H769" s="9" t="s">
        <v>1616</v>
      </c>
      <c r="I769" s="9" t="s">
        <v>1617</v>
      </c>
      <c r="J769" s="9" t="s">
        <v>54</v>
      </c>
      <c r="K769" s="15">
        <v>22584.902930510907</v>
      </c>
      <c r="L769" s="16">
        <v>16.288700626674569</v>
      </c>
      <c r="M769" s="9" t="s">
        <v>1618</v>
      </c>
      <c r="N769" s="9">
        <v>2022</v>
      </c>
      <c r="O769" s="9" t="s">
        <v>1619</v>
      </c>
      <c r="P769" s="9" t="s">
        <v>1619</v>
      </c>
      <c r="Q769" s="9">
        <v>2041</v>
      </c>
      <c r="R769" s="9" t="s">
        <v>32</v>
      </c>
      <c r="S769" s="17">
        <v>16.922924206951198</v>
      </c>
      <c r="T769" s="9">
        <v>2041</v>
      </c>
      <c r="U769" s="9" t="s">
        <v>27</v>
      </c>
      <c r="V769" s="9" t="s">
        <v>1620</v>
      </c>
      <c r="W769" s="9" t="s">
        <v>1621</v>
      </c>
      <c r="Y769" s="10" t="s">
        <v>1622</v>
      </c>
    </row>
    <row r="770" spans="1:25" ht="72">
      <c r="A770" s="9" t="s">
        <v>1615</v>
      </c>
      <c r="B770" s="9" t="s">
        <v>70</v>
      </c>
      <c r="C770" s="9" t="s">
        <v>136</v>
      </c>
      <c r="D770" s="9" t="s">
        <v>27</v>
      </c>
      <c r="E770" s="9" t="s">
        <v>897</v>
      </c>
      <c r="F770" s="9" t="s">
        <v>897</v>
      </c>
      <c r="G770" s="9" t="s">
        <v>1141</v>
      </c>
      <c r="H770" s="9" t="s">
        <v>1616</v>
      </c>
      <c r="I770" s="9" t="s">
        <v>1617</v>
      </c>
      <c r="J770" s="9" t="s">
        <v>54</v>
      </c>
      <c r="K770" s="15">
        <v>16967.598537729795</v>
      </c>
      <c r="L770" s="16">
        <v>12.458397637441923</v>
      </c>
      <c r="M770" s="9" t="s">
        <v>1618</v>
      </c>
      <c r="N770" s="9">
        <v>2022</v>
      </c>
      <c r="O770" s="9" t="s">
        <v>1619</v>
      </c>
      <c r="P770" s="9" t="s">
        <v>1619</v>
      </c>
      <c r="Q770" s="9">
        <v>2041</v>
      </c>
      <c r="R770" s="9" t="s">
        <v>32</v>
      </c>
      <c r="S770" s="17">
        <v>9.3748190260127959</v>
      </c>
      <c r="T770" s="9">
        <v>2041</v>
      </c>
      <c r="U770" s="9" t="s">
        <v>27</v>
      </c>
      <c r="V770" s="9" t="s">
        <v>1620</v>
      </c>
      <c r="W770" s="9" t="s">
        <v>1621</v>
      </c>
      <c r="Y770" s="10" t="s">
        <v>1622</v>
      </c>
    </row>
    <row r="771" spans="1:25" ht="72">
      <c r="A771" s="9" t="s">
        <v>1615</v>
      </c>
      <c r="B771" s="9" t="s">
        <v>70</v>
      </c>
      <c r="C771" s="9" t="s">
        <v>247</v>
      </c>
      <c r="D771" s="9" t="s">
        <v>27</v>
      </c>
      <c r="E771" s="9" t="s">
        <v>1546</v>
      </c>
      <c r="F771" s="9" t="s">
        <v>1546</v>
      </c>
      <c r="G771" s="9" t="s">
        <v>1141</v>
      </c>
      <c r="H771" s="9" t="s">
        <v>1616</v>
      </c>
      <c r="I771" s="9" t="s">
        <v>1617</v>
      </c>
      <c r="J771" s="9" t="s">
        <v>54</v>
      </c>
      <c r="K771" s="15">
        <v>147726.65662071152</v>
      </c>
      <c r="L771" s="16">
        <v>145.01945091409632</v>
      </c>
      <c r="M771" s="9" t="s">
        <v>1618</v>
      </c>
      <c r="N771" s="9">
        <v>2022</v>
      </c>
      <c r="O771" s="9" t="s">
        <v>1619</v>
      </c>
      <c r="P771" s="9" t="s">
        <v>1619</v>
      </c>
      <c r="Q771" s="9">
        <v>2041</v>
      </c>
      <c r="R771" s="9" t="s">
        <v>32</v>
      </c>
      <c r="S771" s="17">
        <v>72.701818050326864</v>
      </c>
      <c r="T771" s="9">
        <v>2041</v>
      </c>
      <c r="U771" s="9" t="s">
        <v>27</v>
      </c>
      <c r="V771" s="9" t="s">
        <v>1620</v>
      </c>
      <c r="W771" s="9" t="s">
        <v>1621</v>
      </c>
      <c r="Y771" s="10" t="s">
        <v>1622</v>
      </c>
    </row>
    <row r="772" spans="1:25" ht="72">
      <c r="A772" s="9" t="s">
        <v>1615</v>
      </c>
      <c r="B772" s="9" t="s">
        <v>70</v>
      </c>
      <c r="C772" s="9" t="s">
        <v>346</v>
      </c>
      <c r="D772" s="9" t="s">
        <v>27</v>
      </c>
      <c r="E772" s="9" t="s">
        <v>1628</v>
      </c>
      <c r="F772" s="9" t="s">
        <v>1628</v>
      </c>
      <c r="G772" s="9" t="s">
        <v>1141</v>
      </c>
      <c r="H772" s="9" t="s">
        <v>1616</v>
      </c>
      <c r="I772" s="9" t="s">
        <v>1617</v>
      </c>
      <c r="J772" s="9" t="s">
        <v>54</v>
      </c>
      <c r="K772" s="15">
        <v>9013.309778141298</v>
      </c>
      <c r="L772" s="16">
        <v>9.1946611137237646</v>
      </c>
      <c r="M772" s="9" t="s">
        <v>1618</v>
      </c>
      <c r="N772" s="9">
        <v>2022</v>
      </c>
      <c r="O772" s="9" t="s">
        <v>1619</v>
      </c>
      <c r="P772" s="9" t="s">
        <v>1619</v>
      </c>
      <c r="Q772" s="9">
        <v>2041</v>
      </c>
      <c r="R772" s="9" t="s">
        <v>32</v>
      </c>
      <c r="S772" s="17">
        <v>6.6874434940518102</v>
      </c>
      <c r="T772" s="9">
        <v>2041</v>
      </c>
      <c r="U772" s="9" t="s">
        <v>27</v>
      </c>
      <c r="V772" s="9" t="s">
        <v>1620</v>
      </c>
      <c r="W772" s="9" t="s">
        <v>1621</v>
      </c>
      <c r="Y772" s="10" t="s">
        <v>1622</v>
      </c>
    </row>
    <row r="773" spans="1:25" ht="72">
      <c r="A773" s="9" t="s">
        <v>1615</v>
      </c>
      <c r="B773" s="9" t="s">
        <v>70</v>
      </c>
      <c r="C773" s="9" t="s">
        <v>355</v>
      </c>
      <c r="D773" s="9" t="s">
        <v>27</v>
      </c>
      <c r="E773" s="9" t="s">
        <v>903</v>
      </c>
      <c r="F773" s="9" t="s">
        <v>903</v>
      </c>
      <c r="G773" s="9" t="s">
        <v>1141</v>
      </c>
      <c r="H773" s="9" t="s">
        <v>1616</v>
      </c>
      <c r="I773" s="9" t="s">
        <v>1617</v>
      </c>
      <c r="J773" s="9" t="s">
        <v>54</v>
      </c>
      <c r="K773" s="15">
        <v>24254.266513802468</v>
      </c>
      <c r="L773" s="16">
        <v>18.516821941430226</v>
      </c>
      <c r="M773" s="9" t="s">
        <v>1618</v>
      </c>
      <c r="N773" s="9">
        <v>2022</v>
      </c>
      <c r="O773" s="9" t="s">
        <v>1619</v>
      </c>
      <c r="P773" s="9" t="s">
        <v>1619</v>
      </c>
      <c r="Q773" s="9">
        <v>2041</v>
      </c>
      <c r="R773" s="9" t="s">
        <v>32</v>
      </c>
      <c r="S773" s="17">
        <v>19.883157474154803</v>
      </c>
      <c r="T773" s="9">
        <v>2041</v>
      </c>
      <c r="U773" s="9" t="s">
        <v>27</v>
      </c>
      <c r="V773" s="9" t="s">
        <v>1620</v>
      </c>
      <c r="W773" s="9" t="s">
        <v>1621</v>
      </c>
      <c r="Y773" s="10" t="s">
        <v>1622</v>
      </c>
    </row>
    <row r="774" spans="1:25" ht="72">
      <c r="A774" s="9" t="s">
        <v>1615</v>
      </c>
      <c r="B774" s="9" t="s">
        <v>70</v>
      </c>
      <c r="C774" s="9" t="s">
        <v>294</v>
      </c>
      <c r="D774" s="9" t="s">
        <v>27</v>
      </c>
      <c r="E774" s="9" t="s">
        <v>905</v>
      </c>
      <c r="F774" s="9" t="s">
        <v>905</v>
      </c>
      <c r="G774" s="9" t="s">
        <v>1141</v>
      </c>
      <c r="H774" s="9" t="s">
        <v>1616</v>
      </c>
      <c r="I774" s="9" t="s">
        <v>1617</v>
      </c>
      <c r="J774" s="9" t="s">
        <v>54</v>
      </c>
      <c r="K774" s="15">
        <v>6720.3344453453738</v>
      </c>
      <c r="L774" s="16">
        <v>10.946388543319404</v>
      </c>
      <c r="M774" s="9" t="s">
        <v>1618</v>
      </c>
      <c r="N774" s="9">
        <v>2022</v>
      </c>
      <c r="O774" s="9" t="s">
        <v>1619</v>
      </c>
      <c r="P774" s="9" t="s">
        <v>1619</v>
      </c>
      <c r="Q774" s="9">
        <v>2041</v>
      </c>
      <c r="R774" s="9" t="s">
        <v>32</v>
      </c>
      <c r="S774" s="17">
        <v>3.073988786072996</v>
      </c>
      <c r="T774" s="9">
        <v>2041</v>
      </c>
      <c r="U774" s="9" t="s">
        <v>27</v>
      </c>
      <c r="V774" s="9" t="s">
        <v>1620</v>
      </c>
      <c r="W774" s="9" t="s">
        <v>1621</v>
      </c>
      <c r="Y774" s="10" t="s">
        <v>1622</v>
      </c>
    </row>
    <row r="775" spans="1:25" ht="72">
      <c r="A775" s="9" t="s">
        <v>1615</v>
      </c>
      <c r="B775" s="9" t="s">
        <v>70</v>
      </c>
      <c r="C775" s="9" t="s">
        <v>346</v>
      </c>
      <c r="D775" s="9" t="s">
        <v>27</v>
      </c>
      <c r="E775" s="9" t="s">
        <v>907</v>
      </c>
      <c r="F775" s="9" t="s">
        <v>907</v>
      </c>
      <c r="G775" s="9" t="s">
        <v>1141</v>
      </c>
      <c r="H775" s="9" t="s">
        <v>1616</v>
      </c>
      <c r="I775" s="9" t="s">
        <v>1617</v>
      </c>
      <c r="J775" s="9" t="s">
        <v>54</v>
      </c>
      <c r="K775" s="15">
        <v>22364.281419123592</v>
      </c>
      <c r="L775" s="16">
        <v>21.173043606373621</v>
      </c>
      <c r="M775" s="9" t="s">
        <v>1618</v>
      </c>
      <c r="N775" s="9">
        <v>2022</v>
      </c>
      <c r="O775" s="9" t="s">
        <v>1619</v>
      </c>
      <c r="P775" s="9" t="s">
        <v>1619</v>
      </c>
      <c r="Q775" s="9">
        <v>2041</v>
      </c>
      <c r="R775" s="9" t="s">
        <v>32</v>
      </c>
      <c r="S775" s="17">
        <v>9.1355790090670705</v>
      </c>
      <c r="T775" s="9">
        <v>2041</v>
      </c>
      <c r="U775" s="9" t="s">
        <v>27</v>
      </c>
      <c r="V775" s="9" t="s">
        <v>1620</v>
      </c>
      <c r="W775" s="9" t="s">
        <v>1621</v>
      </c>
      <c r="Y775" s="10" t="s">
        <v>1622</v>
      </c>
    </row>
    <row r="776" spans="1:25" ht="72">
      <c r="A776" s="9" t="s">
        <v>1615</v>
      </c>
      <c r="B776" s="9" t="s">
        <v>70</v>
      </c>
      <c r="C776" s="9" t="s">
        <v>355</v>
      </c>
      <c r="D776" s="9" t="s">
        <v>27</v>
      </c>
      <c r="E776" s="9" t="s">
        <v>1547</v>
      </c>
      <c r="F776" s="9" t="s">
        <v>1547</v>
      </c>
      <c r="G776" s="9" t="s">
        <v>1141</v>
      </c>
      <c r="H776" s="9" t="s">
        <v>1616</v>
      </c>
      <c r="I776" s="9" t="s">
        <v>1617</v>
      </c>
      <c r="J776" s="9" t="s">
        <v>54</v>
      </c>
      <c r="K776" s="15">
        <v>4867.9646240029551</v>
      </c>
      <c r="L776" s="16">
        <v>2.8155250748847531</v>
      </c>
      <c r="M776" s="9" t="s">
        <v>1618</v>
      </c>
      <c r="N776" s="9">
        <v>2022</v>
      </c>
      <c r="O776" s="9" t="s">
        <v>1619</v>
      </c>
      <c r="P776" s="9" t="s">
        <v>1619</v>
      </c>
      <c r="Q776" s="9">
        <v>2041</v>
      </c>
      <c r="R776" s="9" t="s">
        <v>32</v>
      </c>
      <c r="S776" s="17">
        <v>3.2183802522105269</v>
      </c>
      <c r="T776" s="9">
        <v>2041</v>
      </c>
      <c r="U776" s="9" t="s">
        <v>27</v>
      </c>
      <c r="V776" s="9" t="s">
        <v>1620</v>
      </c>
      <c r="W776" s="9" t="s">
        <v>1621</v>
      </c>
      <c r="Y776" s="10" t="s">
        <v>1622</v>
      </c>
    </row>
    <row r="777" spans="1:25" ht="72">
      <c r="A777" s="9" t="s">
        <v>1615</v>
      </c>
      <c r="B777" s="9" t="s">
        <v>70</v>
      </c>
      <c r="C777" s="9" t="s">
        <v>298</v>
      </c>
      <c r="D777" s="9" t="s">
        <v>27</v>
      </c>
      <c r="E777" s="9" t="s">
        <v>1548</v>
      </c>
      <c r="F777" s="9" t="s">
        <v>1548</v>
      </c>
      <c r="G777" s="9" t="s">
        <v>1141</v>
      </c>
      <c r="H777" s="9" t="s">
        <v>1616</v>
      </c>
      <c r="I777" s="9" t="s">
        <v>1617</v>
      </c>
      <c r="J777" s="9" t="s">
        <v>54</v>
      </c>
      <c r="K777" s="15">
        <v>10256.156625672884</v>
      </c>
      <c r="L777" s="16">
        <v>6.7924727803989668</v>
      </c>
      <c r="M777" s="9" t="s">
        <v>1618</v>
      </c>
      <c r="N777" s="9">
        <v>2022</v>
      </c>
      <c r="O777" s="9" t="s">
        <v>1619</v>
      </c>
      <c r="P777" s="9" t="s">
        <v>1619</v>
      </c>
      <c r="Q777" s="9">
        <v>2041</v>
      </c>
      <c r="R777" s="9" t="s">
        <v>32</v>
      </c>
      <c r="S777" s="17">
        <v>7.2667163582250316</v>
      </c>
      <c r="T777" s="9">
        <v>2041</v>
      </c>
      <c r="U777" s="9" t="s">
        <v>27</v>
      </c>
      <c r="V777" s="9" t="s">
        <v>1620</v>
      </c>
      <c r="W777" s="9" t="s">
        <v>1621</v>
      </c>
      <c r="Y777" s="10" t="s">
        <v>1622</v>
      </c>
    </row>
    <row r="778" spans="1:25" ht="72">
      <c r="A778" s="9" t="s">
        <v>1615</v>
      </c>
      <c r="B778" s="9" t="s">
        <v>70</v>
      </c>
      <c r="C778" s="9" t="s">
        <v>346</v>
      </c>
      <c r="D778" s="9" t="s">
        <v>27</v>
      </c>
      <c r="E778" s="9" t="s">
        <v>1549</v>
      </c>
      <c r="F778" s="9" t="s">
        <v>1549</v>
      </c>
      <c r="G778" s="9" t="s">
        <v>1141</v>
      </c>
      <c r="H778" s="9" t="s">
        <v>1616</v>
      </c>
      <c r="I778" s="9" t="s">
        <v>1617</v>
      </c>
      <c r="J778" s="9" t="s">
        <v>54</v>
      </c>
      <c r="K778" s="15">
        <v>16680.683926889862</v>
      </c>
      <c r="L778" s="16">
        <v>17.009727167126293</v>
      </c>
      <c r="M778" s="9" t="s">
        <v>1618</v>
      </c>
      <c r="N778" s="9">
        <v>2022</v>
      </c>
      <c r="O778" s="9" t="s">
        <v>1619</v>
      </c>
      <c r="P778" s="9" t="s">
        <v>1619</v>
      </c>
      <c r="Q778" s="9">
        <v>2041</v>
      </c>
      <c r="R778" s="9" t="s">
        <v>32</v>
      </c>
      <c r="S778" s="17">
        <v>7.0200535520668126</v>
      </c>
      <c r="T778" s="9">
        <v>2041</v>
      </c>
      <c r="U778" s="9" t="s">
        <v>27</v>
      </c>
      <c r="V778" s="9" t="s">
        <v>1620</v>
      </c>
      <c r="W778" s="9" t="s">
        <v>1621</v>
      </c>
      <c r="Y778" s="10" t="s">
        <v>1622</v>
      </c>
    </row>
    <row r="779" spans="1:25" ht="72">
      <c r="A779" s="9" t="s">
        <v>1615</v>
      </c>
      <c r="B779" s="9" t="s">
        <v>70</v>
      </c>
      <c r="C779" s="9" t="s">
        <v>252</v>
      </c>
      <c r="D779" s="9" t="s">
        <v>27</v>
      </c>
      <c r="E779" s="9" t="s">
        <v>1550</v>
      </c>
      <c r="F779" s="9" t="s">
        <v>1550</v>
      </c>
      <c r="G779" s="9" t="s">
        <v>1141</v>
      </c>
      <c r="H779" s="9" t="s">
        <v>1616</v>
      </c>
      <c r="I779" s="9" t="s">
        <v>1617</v>
      </c>
      <c r="J779" s="9" t="s">
        <v>54</v>
      </c>
      <c r="K779" s="15">
        <v>11437.355162206648</v>
      </c>
      <c r="L779" s="16">
        <v>8.1317583187700588</v>
      </c>
      <c r="M779" s="9" t="s">
        <v>1618</v>
      </c>
      <c r="N779" s="9">
        <v>2022</v>
      </c>
      <c r="O779" s="9" t="s">
        <v>1619</v>
      </c>
      <c r="P779" s="9" t="s">
        <v>1619</v>
      </c>
      <c r="Q779" s="9">
        <v>2041</v>
      </c>
      <c r="R779" s="9" t="s">
        <v>32</v>
      </c>
      <c r="S779" s="17">
        <v>11.186257359495817</v>
      </c>
      <c r="T779" s="9">
        <v>2041</v>
      </c>
      <c r="U779" s="9" t="s">
        <v>27</v>
      </c>
      <c r="V779" s="9" t="s">
        <v>1620</v>
      </c>
      <c r="W779" s="9" t="s">
        <v>1621</v>
      </c>
      <c r="Y779" s="10" t="s">
        <v>1622</v>
      </c>
    </row>
    <row r="780" spans="1:25" ht="72">
      <c r="A780" s="9" t="s">
        <v>1615</v>
      </c>
      <c r="B780" s="9" t="s">
        <v>70</v>
      </c>
      <c r="C780" s="9" t="s">
        <v>346</v>
      </c>
      <c r="D780" s="9" t="s">
        <v>27</v>
      </c>
      <c r="E780" s="9" t="s">
        <v>1551</v>
      </c>
      <c r="F780" s="9" t="s">
        <v>1551</v>
      </c>
      <c r="G780" s="9" t="s">
        <v>1141</v>
      </c>
      <c r="H780" s="9" t="s">
        <v>1616</v>
      </c>
      <c r="I780" s="9" t="s">
        <v>1617</v>
      </c>
      <c r="J780" s="9" t="s">
        <v>54</v>
      </c>
      <c r="K780" s="15">
        <v>33148.953251260318</v>
      </c>
      <c r="L780" s="16">
        <v>37.748950389156576</v>
      </c>
      <c r="M780" s="9" t="s">
        <v>1618</v>
      </c>
      <c r="N780" s="9">
        <v>2022</v>
      </c>
      <c r="O780" s="9" t="s">
        <v>1619</v>
      </c>
      <c r="P780" s="9" t="s">
        <v>1619</v>
      </c>
      <c r="Q780" s="9">
        <v>2041</v>
      </c>
      <c r="R780" s="9" t="s">
        <v>32</v>
      </c>
      <c r="S780" s="17">
        <v>15.821372783083941</v>
      </c>
      <c r="T780" s="9">
        <v>2041</v>
      </c>
      <c r="U780" s="9" t="s">
        <v>27</v>
      </c>
      <c r="V780" s="9" t="s">
        <v>1620</v>
      </c>
      <c r="W780" s="9" t="s">
        <v>1621</v>
      </c>
      <c r="Y780" s="10" t="s">
        <v>1622</v>
      </c>
    </row>
    <row r="781" spans="1:25" ht="72">
      <c r="A781" s="9" t="s">
        <v>1615</v>
      </c>
      <c r="B781" s="9" t="s">
        <v>70</v>
      </c>
      <c r="C781" s="9" t="s">
        <v>346</v>
      </c>
      <c r="D781" s="9" t="s">
        <v>27</v>
      </c>
      <c r="E781" s="9" t="s">
        <v>1122</v>
      </c>
      <c r="F781" s="9" t="s">
        <v>1122</v>
      </c>
      <c r="G781" s="9" t="s">
        <v>1141</v>
      </c>
      <c r="H781" s="9" t="s">
        <v>1616</v>
      </c>
      <c r="I781" s="9" t="s">
        <v>1617</v>
      </c>
      <c r="J781" s="9" t="s">
        <v>54</v>
      </c>
      <c r="K781" s="15">
        <v>23561.945932641607</v>
      </c>
      <c r="L781" s="16">
        <v>16.164302155555397</v>
      </c>
      <c r="M781" s="9" t="s">
        <v>1618</v>
      </c>
      <c r="N781" s="9">
        <v>2022</v>
      </c>
      <c r="O781" s="9" t="s">
        <v>1619</v>
      </c>
      <c r="P781" s="9" t="s">
        <v>1619</v>
      </c>
      <c r="Q781" s="9">
        <v>2041</v>
      </c>
      <c r="R781" s="9" t="s">
        <v>32</v>
      </c>
      <c r="S781" s="17">
        <v>12.141219561456175</v>
      </c>
      <c r="T781" s="9">
        <v>2041</v>
      </c>
      <c r="U781" s="9" t="s">
        <v>27</v>
      </c>
      <c r="V781" s="9" t="s">
        <v>1620</v>
      </c>
      <c r="W781" s="9" t="s">
        <v>1621</v>
      </c>
      <c r="Y781" s="10" t="s">
        <v>1622</v>
      </c>
    </row>
    <row r="782" spans="1:25" ht="72">
      <c r="A782" s="9" t="s">
        <v>1615</v>
      </c>
      <c r="B782" s="9" t="s">
        <v>70</v>
      </c>
      <c r="C782" s="9" t="s">
        <v>458</v>
      </c>
      <c r="D782" s="9" t="s">
        <v>27</v>
      </c>
      <c r="E782" s="9" t="s">
        <v>1552</v>
      </c>
      <c r="F782" s="9" t="s">
        <v>1552</v>
      </c>
      <c r="G782" s="9" t="s">
        <v>1141</v>
      </c>
      <c r="H782" s="9" t="s">
        <v>1616</v>
      </c>
      <c r="I782" s="9" t="s">
        <v>1617</v>
      </c>
      <c r="J782" s="9" t="s">
        <v>54</v>
      </c>
      <c r="K782" s="15">
        <v>5085.2448313947343</v>
      </c>
      <c r="L782" s="16">
        <v>3.7763438093516437</v>
      </c>
      <c r="M782" s="9" t="s">
        <v>1618</v>
      </c>
      <c r="N782" s="9">
        <v>2022</v>
      </c>
      <c r="O782" s="9" t="s">
        <v>1619</v>
      </c>
      <c r="P782" s="9" t="s">
        <v>1619</v>
      </c>
      <c r="Q782" s="9">
        <v>2041</v>
      </c>
      <c r="R782" s="9" t="s">
        <v>32</v>
      </c>
      <c r="S782" s="17">
        <v>1.9536246618492574</v>
      </c>
      <c r="T782" s="9">
        <v>2041</v>
      </c>
      <c r="U782" s="9" t="s">
        <v>27</v>
      </c>
      <c r="V782" s="9" t="s">
        <v>1620</v>
      </c>
      <c r="W782" s="9" t="s">
        <v>1621</v>
      </c>
      <c r="Y782" s="10" t="s">
        <v>1622</v>
      </c>
    </row>
    <row r="783" spans="1:25" ht="72">
      <c r="A783" s="9" t="s">
        <v>1615</v>
      </c>
      <c r="B783" s="9" t="s">
        <v>70</v>
      </c>
      <c r="C783" s="9" t="s">
        <v>136</v>
      </c>
      <c r="D783" s="9" t="s">
        <v>27</v>
      </c>
      <c r="E783" s="9" t="s">
        <v>1553</v>
      </c>
      <c r="F783" s="9" t="s">
        <v>1553</v>
      </c>
      <c r="G783" s="9" t="s">
        <v>1141</v>
      </c>
      <c r="H783" s="9" t="s">
        <v>1616</v>
      </c>
      <c r="I783" s="9" t="s">
        <v>1617</v>
      </c>
      <c r="J783" s="9" t="s">
        <v>54</v>
      </c>
      <c r="K783" s="15">
        <v>11629.160345712273</v>
      </c>
      <c r="L783" s="16">
        <v>8.121690193404973</v>
      </c>
      <c r="M783" s="9" t="s">
        <v>1618</v>
      </c>
      <c r="N783" s="9">
        <v>2022</v>
      </c>
      <c r="O783" s="9" t="s">
        <v>1619</v>
      </c>
      <c r="P783" s="9" t="s">
        <v>1619</v>
      </c>
      <c r="Q783" s="9">
        <v>2041</v>
      </c>
      <c r="R783" s="9" t="s">
        <v>32</v>
      </c>
      <c r="S783" s="17">
        <v>14.614451217012723</v>
      </c>
      <c r="T783" s="9">
        <v>2041</v>
      </c>
      <c r="U783" s="9" t="s">
        <v>27</v>
      </c>
      <c r="V783" s="9" t="s">
        <v>1620</v>
      </c>
      <c r="W783" s="9" t="s">
        <v>1621</v>
      </c>
      <c r="Y783" s="10" t="s">
        <v>1622</v>
      </c>
    </row>
    <row r="784" spans="1:25" ht="72">
      <c r="A784" s="9" t="s">
        <v>1615</v>
      </c>
      <c r="B784" s="9" t="s">
        <v>70</v>
      </c>
      <c r="C784" s="9" t="s">
        <v>229</v>
      </c>
      <c r="D784" s="9" t="s">
        <v>27</v>
      </c>
      <c r="E784" s="9" t="s">
        <v>1554</v>
      </c>
      <c r="F784" s="9" t="s">
        <v>1554</v>
      </c>
      <c r="G784" s="9" t="s">
        <v>1141</v>
      </c>
      <c r="H784" s="9" t="s">
        <v>1616</v>
      </c>
      <c r="I784" s="9" t="s">
        <v>1617</v>
      </c>
      <c r="J784" s="9" t="s">
        <v>54</v>
      </c>
      <c r="K784" s="15">
        <v>1990.5698977699067</v>
      </c>
      <c r="L784" s="16">
        <v>1.8856648264056748</v>
      </c>
      <c r="M784" s="9" t="s">
        <v>1618</v>
      </c>
      <c r="N784" s="9">
        <v>2022</v>
      </c>
      <c r="O784" s="9" t="s">
        <v>1619</v>
      </c>
      <c r="P784" s="9" t="s">
        <v>1619</v>
      </c>
      <c r="Q784" s="9">
        <v>2041</v>
      </c>
      <c r="R784" s="9" t="s">
        <v>32</v>
      </c>
      <c r="S784" s="17">
        <v>0.63167539018831143</v>
      </c>
      <c r="T784" s="9">
        <v>2041</v>
      </c>
      <c r="U784" s="9" t="s">
        <v>27</v>
      </c>
      <c r="V784" s="9" t="s">
        <v>1620</v>
      </c>
      <c r="W784" s="9" t="s">
        <v>1621</v>
      </c>
      <c r="Y784" s="10" t="s">
        <v>1622</v>
      </c>
    </row>
    <row r="785" spans="1:25" ht="72">
      <c r="A785" s="9" t="s">
        <v>1615</v>
      </c>
      <c r="B785" s="9" t="s">
        <v>70</v>
      </c>
      <c r="C785" s="9" t="s">
        <v>112</v>
      </c>
      <c r="D785" s="9" t="s">
        <v>27</v>
      </c>
      <c r="E785" s="9" t="s">
        <v>909</v>
      </c>
      <c r="F785" s="9" t="s">
        <v>909</v>
      </c>
      <c r="G785" s="9" t="s">
        <v>1141</v>
      </c>
      <c r="H785" s="9" t="s">
        <v>1616</v>
      </c>
      <c r="I785" s="9" t="s">
        <v>1617</v>
      </c>
      <c r="J785" s="9" t="s">
        <v>54</v>
      </c>
      <c r="K785" s="15">
        <v>38908.155175387888</v>
      </c>
      <c r="L785" s="16">
        <v>31.05302838806606</v>
      </c>
      <c r="M785" s="9" t="s">
        <v>1618</v>
      </c>
      <c r="N785" s="9">
        <v>2022</v>
      </c>
      <c r="O785" s="9" t="s">
        <v>1619</v>
      </c>
      <c r="P785" s="9" t="s">
        <v>1619</v>
      </c>
      <c r="Q785" s="9">
        <v>2041</v>
      </c>
      <c r="R785" s="9" t="s">
        <v>32</v>
      </c>
      <c r="S785" s="17">
        <v>17.662265271737329</v>
      </c>
      <c r="T785" s="9">
        <v>2041</v>
      </c>
      <c r="U785" s="9" t="s">
        <v>27</v>
      </c>
      <c r="V785" s="9" t="s">
        <v>1620</v>
      </c>
      <c r="W785" s="9" t="s">
        <v>1621</v>
      </c>
      <c r="Y785" s="10" t="s">
        <v>1622</v>
      </c>
    </row>
    <row r="786" spans="1:25" ht="72">
      <c r="A786" s="9" t="s">
        <v>1615</v>
      </c>
      <c r="B786" s="9" t="s">
        <v>70</v>
      </c>
      <c r="C786" s="9" t="s">
        <v>1555</v>
      </c>
      <c r="D786" s="9" t="s">
        <v>27</v>
      </c>
      <c r="E786" s="9" t="s">
        <v>1556</v>
      </c>
      <c r="F786" s="9" t="s">
        <v>1556</v>
      </c>
      <c r="G786" s="9" t="s">
        <v>1141</v>
      </c>
      <c r="H786" s="9" t="s">
        <v>1616</v>
      </c>
      <c r="I786" s="9" t="s">
        <v>1617</v>
      </c>
      <c r="J786" s="9" t="s">
        <v>54</v>
      </c>
      <c r="K786" s="15">
        <v>19819.591437217154</v>
      </c>
      <c r="L786" s="16">
        <v>14.506601937949391</v>
      </c>
      <c r="M786" s="9" t="s">
        <v>1618</v>
      </c>
      <c r="N786" s="9">
        <v>2022</v>
      </c>
      <c r="O786" s="9" t="s">
        <v>1619</v>
      </c>
      <c r="P786" s="9" t="s">
        <v>1619</v>
      </c>
      <c r="Q786" s="9">
        <v>2041</v>
      </c>
      <c r="R786" s="9" t="s">
        <v>32</v>
      </c>
      <c r="S786" s="17">
        <v>12.696237226342943</v>
      </c>
      <c r="T786" s="9">
        <v>2041</v>
      </c>
      <c r="U786" s="9" t="s">
        <v>27</v>
      </c>
      <c r="V786" s="9" t="s">
        <v>1620</v>
      </c>
      <c r="W786" s="9" t="s">
        <v>1621</v>
      </c>
      <c r="Y786" s="10" t="s">
        <v>1622</v>
      </c>
    </row>
    <row r="787" spans="1:25" ht="72">
      <c r="A787" s="9" t="s">
        <v>1615</v>
      </c>
      <c r="B787" s="9" t="s">
        <v>70</v>
      </c>
      <c r="C787" s="9" t="s">
        <v>270</v>
      </c>
      <c r="D787" s="9" t="s">
        <v>27</v>
      </c>
      <c r="E787" s="9" t="s">
        <v>911</v>
      </c>
      <c r="F787" s="9" t="s">
        <v>911</v>
      </c>
      <c r="G787" s="9" t="s">
        <v>1141</v>
      </c>
      <c r="H787" s="9" t="s">
        <v>1616</v>
      </c>
      <c r="I787" s="9" t="s">
        <v>1617</v>
      </c>
      <c r="J787" s="9" t="s">
        <v>54</v>
      </c>
      <c r="K787" s="15">
        <v>23534.791169014374</v>
      </c>
      <c r="L787" s="16">
        <v>20.585013436968513</v>
      </c>
      <c r="M787" s="9" t="s">
        <v>1618</v>
      </c>
      <c r="N787" s="9">
        <v>2022</v>
      </c>
      <c r="O787" s="9" t="s">
        <v>1619</v>
      </c>
      <c r="P787" s="9" t="s">
        <v>1619</v>
      </c>
      <c r="Q787" s="9">
        <v>2041</v>
      </c>
      <c r="R787" s="9" t="s">
        <v>32</v>
      </c>
      <c r="S787" s="17">
        <v>8.9338756216012722</v>
      </c>
      <c r="T787" s="9">
        <v>2041</v>
      </c>
      <c r="U787" s="9" t="s">
        <v>27</v>
      </c>
      <c r="V787" s="9" t="s">
        <v>1620</v>
      </c>
      <c r="W787" s="9" t="s">
        <v>1621</v>
      </c>
      <c r="Y787" s="10" t="s">
        <v>1622</v>
      </c>
    </row>
    <row r="788" spans="1:25" ht="72">
      <c r="A788" s="9" t="s">
        <v>1615</v>
      </c>
      <c r="B788" s="9" t="s">
        <v>70</v>
      </c>
      <c r="C788" s="9" t="s">
        <v>288</v>
      </c>
      <c r="D788" s="9" t="s">
        <v>27</v>
      </c>
      <c r="E788" s="9" t="s">
        <v>1124</v>
      </c>
      <c r="F788" s="9" t="s">
        <v>1124</v>
      </c>
      <c r="G788" s="9" t="s">
        <v>1141</v>
      </c>
      <c r="H788" s="9" t="s">
        <v>1616</v>
      </c>
      <c r="I788" s="9" t="s">
        <v>1617</v>
      </c>
      <c r="J788" s="9" t="s">
        <v>54</v>
      </c>
      <c r="K788" s="15">
        <v>13732.368551741889</v>
      </c>
      <c r="L788" s="16">
        <v>8.9735802902077708</v>
      </c>
      <c r="M788" s="9" t="s">
        <v>1618</v>
      </c>
      <c r="N788" s="9">
        <v>2022</v>
      </c>
      <c r="O788" s="9" t="s">
        <v>1619</v>
      </c>
      <c r="P788" s="9" t="s">
        <v>1619</v>
      </c>
      <c r="Q788" s="9">
        <v>2041</v>
      </c>
      <c r="R788" s="9" t="s">
        <v>32</v>
      </c>
      <c r="S788" s="17">
        <v>21.463829056229006</v>
      </c>
      <c r="T788" s="9">
        <v>2041</v>
      </c>
      <c r="U788" s="9" t="s">
        <v>27</v>
      </c>
      <c r="V788" s="9" t="s">
        <v>1620</v>
      </c>
      <c r="W788" s="9" t="s">
        <v>1621</v>
      </c>
      <c r="Y788" s="10" t="s">
        <v>1622</v>
      </c>
    </row>
    <row r="789" spans="1:25" ht="72">
      <c r="A789" s="9" t="s">
        <v>1615</v>
      </c>
      <c r="B789" s="9" t="s">
        <v>70</v>
      </c>
      <c r="C789" s="9" t="s">
        <v>458</v>
      </c>
      <c r="D789" s="9" t="s">
        <v>27</v>
      </c>
      <c r="E789" s="9" t="s">
        <v>1557</v>
      </c>
      <c r="F789" s="9" t="s">
        <v>1557</v>
      </c>
      <c r="G789" s="9" t="s">
        <v>1141</v>
      </c>
      <c r="H789" s="9" t="s">
        <v>1616</v>
      </c>
      <c r="I789" s="9" t="s">
        <v>1617</v>
      </c>
      <c r="J789" s="9" t="s">
        <v>54</v>
      </c>
      <c r="K789" s="15">
        <v>5925.8941047153612</v>
      </c>
      <c r="L789" s="16">
        <v>6.0949891484437142</v>
      </c>
      <c r="M789" s="9" t="s">
        <v>1618</v>
      </c>
      <c r="N789" s="9">
        <v>2022</v>
      </c>
      <c r="O789" s="9" t="s">
        <v>1619</v>
      </c>
      <c r="P789" s="9" t="s">
        <v>1619</v>
      </c>
      <c r="Q789" s="9">
        <v>2041</v>
      </c>
      <c r="R789" s="9" t="s">
        <v>32</v>
      </c>
      <c r="S789" s="17">
        <v>2.7863056147554937</v>
      </c>
      <c r="T789" s="9">
        <v>2041</v>
      </c>
      <c r="U789" s="9" t="s">
        <v>27</v>
      </c>
      <c r="V789" s="9" t="s">
        <v>1620</v>
      </c>
      <c r="W789" s="9" t="s">
        <v>1621</v>
      </c>
      <c r="Y789" s="10" t="s">
        <v>1622</v>
      </c>
    </row>
    <row r="790" spans="1:25" ht="72">
      <c r="A790" s="9" t="s">
        <v>1615</v>
      </c>
      <c r="B790" s="9" t="s">
        <v>70</v>
      </c>
      <c r="C790" s="9" t="s">
        <v>252</v>
      </c>
      <c r="D790" s="9" t="s">
        <v>27</v>
      </c>
      <c r="E790" s="9" t="s">
        <v>1558</v>
      </c>
      <c r="F790" s="9" t="s">
        <v>1558</v>
      </c>
      <c r="G790" s="9" t="s">
        <v>1141</v>
      </c>
      <c r="H790" s="9" t="s">
        <v>1616</v>
      </c>
      <c r="I790" s="9" t="s">
        <v>1617</v>
      </c>
      <c r="J790" s="9" t="s">
        <v>54</v>
      </c>
      <c r="K790" s="15">
        <v>59458.653946975144</v>
      </c>
      <c r="L790" s="16">
        <v>41.691658927487644</v>
      </c>
      <c r="M790" s="9" t="s">
        <v>1618</v>
      </c>
      <c r="N790" s="9">
        <v>2022</v>
      </c>
      <c r="O790" s="9" t="s">
        <v>1619</v>
      </c>
      <c r="P790" s="9" t="s">
        <v>1619</v>
      </c>
      <c r="Q790" s="9">
        <v>2041</v>
      </c>
      <c r="R790" s="9" t="s">
        <v>32</v>
      </c>
      <c r="S790" s="17">
        <v>42.745931204715973</v>
      </c>
      <c r="T790" s="9">
        <v>2041</v>
      </c>
      <c r="U790" s="9" t="s">
        <v>27</v>
      </c>
      <c r="V790" s="9" t="s">
        <v>1620</v>
      </c>
      <c r="W790" s="9" t="s">
        <v>1621</v>
      </c>
      <c r="Y790" s="10" t="s">
        <v>1622</v>
      </c>
    </row>
    <row r="791" spans="1:25" ht="72">
      <c r="A791" s="9" t="s">
        <v>1615</v>
      </c>
      <c r="B791" s="9" t="s">
        <v>70</v>
      </c>
      <c r="C791" s="9" t="s">
        <v>241</v>
      </c>
      <c r="D791" s="9" t="s">
        <v>27</v>
      </c>
      <c r="E791" s="9" t="s">
        <v>1559</v>
      </c>
      <c r="F791" s="9" t="s">
        <v>1559</v>
      </c>
      <c r="G791" s="9" t="s">
        <v>1141</v>
      </c>
      <c r="H791" s="9" t="s">
        <v>1616</v>
      </c>
      <c r="I791" s="9" t="s">
        <v>1617</v>
      </c>
      <c r="J791" s="9" t="s">
        <v>54</v>
      </c>
      <c r="K791" s="15">
        <v>702649.10880607588</v>
      </c>
      <c r="L791" s="16">
        <v>758.5617758562795</v>
      </c>
      <c r="M791" s="9" t="s">
        <v>1618</v>
      </c>
      <c r="N791" s="9">
        <v>2022</v>
      </c>
      <c r="O791" s="9" t="s">
        <v>1619</v>
      </c>
      <c r="P791" s="9" t="s">
        <v>1619</v>
      </c>
      <c r="Q791" s="9">
        <v>2041</v>
      </c>
      <c r="R791" s="9" t="s">
        <v>32</v>
      </c>
      <c r="S791" s="17">
        <v>278.58475189796155</v>
      </c>
      <c r="T791" s="9">
        <v>2041</v>
      </c>
      <c r="U791" s="9" t="s">
        <v>27</v>
      </c>
      <c r="V791" s="9" t="s">
        <v>1620</v>
      </c>
      <c r="W791" s="9" t="s">
        <v>1621</v>
      </c>
      <c r="Y791" s="10" t="s">
        <v>1622</v>
      </c>
    </row>
    <row r="792" spans="1:25" ht="72">
      <c r="A792" s="9" t="s">
        <v>1615</v>
      </c>
      <c r="B792" s="9" t="s">
        <v>70</v>
      </c>
      <c r="C792" s="9" t="s">
        <v>298</v>
      </c>
      <c r="D792" s="9" t="s">
        <v>27</v>
      </c>
      <c r="E792" s="9" t="s">
        <v>899</v>
      </c>
      <c r="F792" s="9" t="s">
        <v>899</v>
      </c>
      <c r="G792" s="9" t="s">
        <v>1141</v>
      </c>
      <c r="H792" s="9" t="s">
        <v>1616</v>
      </c>
      <c r="I792" s="9" t="s">
        <v>1617</v>
      </c>
      <c r="J792" s="9" t="s">
        <v>54</v>
      </c>
      <c r="K792" s="15">
        <v>35639.450953971063</v>
      </c>
      <c r="L792" s="16">
        <v>20.178697081515807</v>
      </c>
      <c r="M792" s="9" t="s">
        <v>1618</v>
      </c>
      <c r="N792" s="9">
        <v>2022</v>
      </c>
      <c r="O792" s="9" t="s">
        <v>1619</v>
      </c>
      <c r="P792" s="9" t="s">
        <v>1619</v>
      </c>
      <c r="Q792" s="9">
        <v>2041</v>
      </c>
      <c r="R792" s="9" t="s">
        <v>32</v>
      </c>
      <c r="S792" s="17">
        <v>30.123221513806605</v>
      </c>
      <c r="T792" s="9">
        <v>2041</v>
      </c>
      <c r="U792" s="9" t="s">
        <v>27</v>
      </c>
      <c r="V792" s="9" t="s">
        <v>1620</v>
      </c>
      <c r="W792" s="9" t="s">
        <v>1621</v>
      </c>
      <c r="Y792" s="10" t="s">
        <v>1622</v>
      </c>
    </row>
    <row r="793" spans="1:25" ht="72">
      <c r="A793" s="9" t="s">
        <v>1615</v>
      </c>
      <c r="B793" s="9" t="s">
        <v>70</v>
      </c>
      <c r="C793" s="9" t="s">
        <v>316</v>
      </c>
      <c r="D793" s="9" t="s">
        <v>27</v>
      </c>
      <c r="E793" s="9" t="s">
        <v>1560</v>
      </c>
      <c r="F793" s="9" t="s">
        <v>1560</v>
      </c>
      <c r="G793" s="9" t="s">
        <v>1141</v>
      </c>
      <c r="H793" s="9" t="s">
        <v>1616</v>
      </c>
      <c r="I793" s="9" t="s">
        <v>1617</v>
      </c>
      <c r="J793" s="9" t="s">
        <v>54</v>
      </c>
      <c r="K793" s="15">
        <v>8481.828351923712</v>
      </c>
      <c r="L793" s="16">
        <v>5.7442793934896468</v>
      </c>
      <c r="M793" s="9" t="s">
        <v>1618</v>
      </c>
      <c r="N793" s="9">
        <v>2022</v>
      </c>
      <c r="O793" s="9" t="s">
        <v>1619</v>
      </c>
      <c r="P793" s="9" t="s">
        <v>1619</v>
      </c>
      <c r="Q793" s="9">
        <v>2041</v>
      </c>
      <c r="R793" s="9" t="s">
        <v>32</v>
      </c>
      <c r="S793" s="17">
        <v>4.718641856066907</v>
      </c>
      <c r="T793" s="9">
        <v>2041</v>
      </c>
      <c r="U793" s="9" t="s">
        <v>27</v>
      </c>
      <c r="V793" s="9" t="s">
        <v>1620</v>
      </c>
      <c r="W793" s="9" t="s">
        <v>1621</v>
      </c>
      <c r="Y793" s="10" t="s">
        <v>1622</v>
      </c>
    </row>
    <row r="794" spans="1:25" ht="72">
      <c r="A794" s="9" t="s">
        <v>1615</v>
      </c>
      <c r="B794" s="9" t="s">
        <v>70</v>
      </c>
      <c r="C794" s="9" t="s">
        <v>355</v>
      </c>
      <c r="D794" s="9" t="s">
        <v>27</v>
      </c>
      <c r="E794" s="9" t="s">
        <v>1561</v>
      </c>
      <c r="F794" s="9" t="s">
        <v>1561</v>
      </c>
      <c r="G794" s="9" t="s">
        <v>1141</v>
      </c>
      <c r="H794" s="9" t="s">
        <v>1616</v>
      </c>
      <c r="I794" s="9" t="s">
        <v>1617</v>
      </c>
      <c r="J794" s="9" t="s">
        <v>54</v>
      </c>
      <c r="K794" s="15">
        <v>18823.378761232532</v>
      </c>
      <c r="L794" s="16">
        <v>36.583183419008854</v>
      </c>
      <c r="M794" s="9" t="s">
        <v>1618</v>
      </c>
      <c r="N794" s="9">
        <v>2022</v>
      </c>
      <c r="O794" s="9" t="s">
        <v>1619</v>
      </c>
      <c r="P794" s="9" t="s">
        <v>1619</v>
      </c>
      <c r="Q794" s="9">
        <v>2041</v>
      </c>
      <c r="R794" s="9" t="s">
        <v>32</v>
      </c>
      <c r="S794" s="17">
        <v>7.4013115831225651</v>
      </c>
      <c r="T794" s="9">
        <v>2041</v>
      </c>
      <c r="U794" s="9" t="s">
        <v>27</v>
      </c>
      <c r="V794" s="9" t="s">
        <v>1620</v>
      </c>
      <c r="W794" s="9" t="s">
        <v>1621</v>
      </c>
      <c r="Y794" s="10" t="s">
        <v>1622</v>
      </c>
    </row>
    <row r="795" spans="1:25" ht="72">
      <c r="A795" s="9" t="s">
        <v>1615</v>
      </c>
      <c r="B795" s="9" t="s">
        <v>70</v>
      </c>
      <c r="C795" s="9" t="s">
        <v>294</v>
      </c>
      <c r="D795" s="9" t="s">
        <v>27</v>
      </c>
      <c r="E795" s="9" t="s">
        <v>1562</v>
      </c>
      <c r="F795" s="9" t="s">
        <v>1562</v>
      </c>
      <c r="G795" s="9" t="s">
        <v>1141</v>
      </c>
      <c r="H795" s="9" t="s">
        <v>1616</v>
      </c>
      <c r="I795" s="9" t="s">
        <v>1617</v>
      </c>
      <c r="J795" s="9" t="s">
        <v>54</v>
      </c>
      <c r="K795" s="15">
        <v>5859.8448891810058</v>
      </c>
      <c r="L795" s="16">
        <v>15.519358987504971</v>
      </c>
      <c r="M795" s="9" t="s">
        <v>1618</v>
      </c>
      <c r="N795" s="9">
        <v>2022</v>
      </c>
      <c r="O795" s="9" t="s">
        <v>1619</v>
      </c>
      <c r="P795" s="9" t="s">
        <v>1619</v>
      </c>
      <c r="Q795" s="9">
        <v>2041</v>
      </c>
      <c r="R795" s="9" t="s">
        <v>32</v>
      </c>
      <c r="S795" s="17">
        <v>2.1096627758944928</v>
      </c>
      <c r="T795" s="9">
        <v>2041</v>
      </c>
      <c r="U795" s="9" t="s">
        <v>27</v>
      </c>
      <c r="V795" s="9" t="s">
        <v>1620</v>
      </c>
      <c r="W795" s="9" t="s">
        <v>1621</v>
      </c>
      <c r="Y795" s="10" t="s">
        <v>1622</v>
      </c>
    </row>
    <row r="796" spans="1:25" ht="72">
      <c r="A796" s="9" t="s">
        <v>1615</v>
      </c>
      <c r="B796" s="9" t="s">
        <v>70</v>
      </c>
      <c r="C796" s="9" t="s">
        <v>455</v>
      </c>
      <c r="D796" s="9" t="s">
        <v>27</v>
      </c>
      <c r="E796" s="9" t="s">
        <v>1563</v>
      </c>
      <c r="F796" s="9" t="s">
        <v>1563</v>
      </c>
      <c r="G796" s="9" t="s">
        <v>1141</v>
      </c>
      <c r="H796" s="9" t="s">
        <v>1616</v>
      </c>
      <c r="I796" s="9" t="s">
        <v>1617</v>
      </c>
      <c r="J796" s="9" t="s">
        <v>54</v>
      </c>
      <c r="K796" s="15">
        <v>59739.066270060794</v>
      </c>
      <c r="L796" s="16">
        <v>43.107038978041693</v>
      </c>
      <c r="M796" s="9" t="s">
        <v>1618</v>
      </c>
      <c r="N796" s="9">
        <v>2022</v>
      </c>
      <c r="O796" s="9" t="s">
        <v>1619</v>
      </c>
      <c r="P796" s="9" t="s">
        <v>1619</v>
      </c>
      <c r="Q796" s="9">
        <v>2041</v>
      </c>
      <c r="R796" s="9" t="s">
        <v>32</v>
      </c>
      <c r="S796" s="17">
        <v>45.478430841943933</v>
      </c>
      <c r="T796" s="9">
        <v>2041</v>
      </c>
      <c r="U796" s="9" t="s">
        <v>27</v>
      </c>
      <c r="V796" s="9" t="s">
        <v>1620</v>
      </c>
      <c r="W796" s="9" t="s">
        <v>1621</v>
      </c>
      <c r="Y796" s="10" t="s">
        <v>1622</v>
      </c>
    </row>
    <row r="797" spans="1:25" ht="72">
      <c r="A797" s="9" t="s">
        <v>1615</v>
      </c>
      <c r="B797" s="9" t="s">
        <v>70</v>
      </c>
      <c r="C797" s="9" t="s">
        <v>468</v>
      </c>
      <c r="D797" s="9" t="s">
        <v>27</v>
      </c>
      <c r="E797" s="9" t="s">
        <v>1564</v>
      </c>
      <c r="F797" s="9" t="s">
        <v>1564</v>
      </c>
      <c r="G797" s="9" t="s">
        <v>1141</v>
      </c>
      <c r="H797" s="9" t="s">
        <v>1616</v>
      </c>
      <c r="I797" s="9" t="s">
        <v>1617</v>
      </c>
      <c r="J797" s="9" t="s">
        <v>54</v>
      </c>
      <c r="K797" s="15">
        <v>13760.331688308317</v>
      </c>
      <c r="L797" s="16">
        <v>12.109369111310478</v>
      </c>
      <c r="M797" s="9" t="s">
        <v>1618</v>
      </c>
      <c r="N797" s="9">
        <v>2022</v>
      </c>
      <c r="O797" s="9" t="s">
        <v>1619</v>
      </c>
      <c r="P797" s="9" t="s">
        <v>1619</v>
      </c>
      <c r="Q797" s="9">
        <v>2041</v>
      </c>
      <c r="R797" s="9" t="s">
        <v>32</v>
      </c>
      <c r="S797" s="17">
        <v>5.0905948163772221</v>
      </c>
      <c r="T797" s="9">
        <v>2041</v>
      </c>
      <c r="U797" s="9" t="s">
        <v>27</v>
      </c>
      <c r="V797" s="9" t="s">
        <v>1620</v>
      </c>
      <c r="W797" s="9" t="s">
        <v>1621</v>
      </c>
      <c r="Y797" s="10" t="s">
        <v>1622</v>
      </c>
    </row>
    <row r="798" spans="1:25" ht="72">
      <c r="A798" s="9" t="s">
        <v>1615</v>
      </c>
      <c r="B798" s="9" t="s">
        <v>70</v>
      </c>
      <c r="C798" s="9" t="s">
        <v>276</v>
      </c>
      <c r="D798" s="9" t="s">
        <v>27</v>
      </c>
      <c r="E798" s="9" t="s">
        <v>913</v>
      </c>
      <c r="F798" s="9" t="s">
        <v>913</v>
      </c>
      <c r="G798" s="9" t="s">
        <v>1141</v>
      </c>
      <c r="H798" s="9" t="s">
        <v>1616</v>
      </c>
      <c r="I798" s="9" t="s">
        <v>1617</v>
      </c>
      <c r="J798" s="9" t="s">
        <v>54</v>
      </c>
      <c r="K798" s="15">
        <v>18810.730348328638</v>
      </c>
      <c r="L798" s="16">
        <v>26.121699497750608</v>
      </c>
      <c r="M798" s="9" t="s">
        <v>1618</v>
      </c>
      <c r="N798" s="9">
        <v>2022</v>
      </c>
      <c r="O798" s="9" t="s">
        <v>1619</v>
      </c>
      <c r="P798" s="9" t="s">
        <v>1619</v>
      </c>
      <c r="Q798" s="9">
        <v>2041</v>
      </c>
      <c r="R798" s="9" t="s">
        <v>32</v>
      </c>
      <c r="S798" s="17">
        <v>11.563575059688882</v>
      </c>
      <c r="T798" s="9">
        <v>2041</v>
      </c>
      <c r="U798" s="9" t="s">
        <v>27</v>
      </c>
      <c r="V798" s="9" t="s">
        <v>1620</v>
      </c>
      <c r="W798" s="9" t="s">
        <v>1621</v>
      </c>
      <c r="Y798" s="10" t="s">
        <v>1622</v>
      </c>
    </row>
    <row r="799" spans="1:25" ht="72">
      <c r="A799" s="9" t="s">
        <v>1615</v>
      </c>
      <c r="B799" s="9" t="s">
        <v>70</v>
      </c>
      <c r="C799" s="9" t="s">
        <v>316</v>
      </c>
      <c r="D799" s="9" t="s">
        <v>27</v>
      </c>
      <c r="E799" s="9" t="s">
        <v>1565</v>
      </c>
      <c r="F799" s="9" t="s">
        <v>1565</v>
      </c>
      <c r="G799" s="9" t="s">
        <v>1141</v>
      </c>
      <c r="H799" s="9" t="s">
        <v>1616</v>
      </c>
      <c r="I799" s="9" t="s">
        <v>1617</v>
      </c>
      <c r="J799" s="9" t="s">
        <v>54</v>
      </c>
      <c r="K799" s="15">
        <v>13279.753395327714</v>
      </c>
      <c r="L799" s="16">
        <v>11.027021635844342</v>
      </c>
      <c r="M799" s="9" t="s">
        <v>1618</v>
      </c>
      <c r="N799" s="9">
        <v>2022</v>
      </c>
      <c r="O799" s="9" t="s">
        <v>1619</v>
      </c>
      <c r="P799" s="9" t="s">
        <v>1619</v>
      </c>
      <c r="Q799" s="9">
        <v>2041</v>
      </c>
      <c r="R799" s="9" t="s">
        <v>32</v>
      </c>
      <c r="S799" s="17">
        <v>5.5236820397083273</v>
      </c>
      <c r="T799" s="9">
        <v>2041</v>
      </c>
      <c r="U799" s="9" t="s">
        <v>27</v>
      </c>
      <c r="V799" s="9" t="s">
        <v>1620</v>
      </c>
      <c r="W799" s="9" t="s">
        <v>1621</v>
      </c>
      <c r="Y799" s="10" t="s">
        <v>1622</v>
      </c>
    </row>
    <row r="800" spans="1:25" ht="72">
      <c r="A800" s="9" t="s">
        <v>1615</v>
      </c>
      <c r="B800" s="9" t="s">
        <v>70</v>
      </c>
      <c r="C800" s="9" t="s">
        <v>221</v>
      </c>
      <c r="D800" s="9" t="s">
        <v>27</v>
      </c>
      <c r="E800" s="9" t="s">
        <v>915</v>
      </c>
      <c r="F800" s="9" t="s">
        <v>915</v>
      </c>
      <c r="G800" s="9" t="s">
        <v>1141</v>
      </c>
      <c r="H800" s="9" t="s">
        <v>1616</v>
      </c>
      <c r="I800" s="9" t="s">
        <v>1617</v>
      </c>
      <c r="J800" s="9" t="s">
        <v>54</v>
      </c>
      <c r="K800" s="15">
        <v>95214.371164932745</v>
      </c>
      <c r="L800" s="16">
        <v>57.664696469780388</v>
      </c>
      <c r="M800" s="9" t="s">
        <v>1618</v>
      </c>
      <c r="N800" s="9">
        <v>2022</v>
      </c>
      <c r="O800" s="9" t="s">
        <v>1619</v>
      </c>
      <c r="P800" s="9" t="s">
        <v>1619</v>
      </c>
      <c r="Q800" s="9">
        <v>2041</v>
      </c>
      <c r="R800" s="9" t="s">
        <v>32</v>
      </c>
      <c r="S800" s="17">
        <v>54.24096066697971</v>
      </c>
      <c r="T800" s="9">
        <v>2041</v>
      </c>
      <c r="U800" s="9" t="s">
        <v>27</v>
      </c>
      <c r="V800" s="9" t="s">
        <v>1620</v>
      </c>
      <c r="W800" s="9" t="s">
        <v>1621</v>
      </c>
      <c r="Y800" s="10" t="s">
        <v>1622</v>
      </c>
    </row>
    <row r="801" spans="1:25" ht="72">
      <c r="A801" s="9" t="s">
        <v>1615</v>
      </c>
      <c r="B801" s="9" t="s">
        <v>70</v>
      </c>
      <c r="C801" s="9" t="s">
        <v>455</v>
      </c>
      <c r="D801" s="9" t="s">
        <v>27</v>
      </c>
      <c r="E801" s="9" t="s">
        <v>1126</v>
      </c>
      <c r="F801" s="9" t="s">
        <v>1126</v>
      </c>
      <c r="G801" s="9" t="s">
        <v>1141</v>
      </c>
      <c r="H801" s="9" t="s">
        <v>1616</v>
      </c>
      <c r="I801" s="9" t="s">
        <v>1617</v>
      </c>
      <c r="J801" s="9" t="s">
        <v>54</v>
      </c>
      <c r="K801" s="15">
        <v>10575.14236225513</v>
      </c>
      <c r="L801" s="16">
        <v>15.71714106624276</v>
      </c>
      <c r="M801" s="9" t="s">
        <v>1618</v>
      </c>
      <c r="N801" s="9">
        <v>2022</v>
      </c>
      <c r="O801" s="9" t="s">
        <v>1619</v>
      </c>
      <c r="P801" s="9" t="s">
        <v>1619</v>
      </c>
      <c r="Q801" s="9">
        <v>2041</v>
      </c>
      <c r="R801" s="9" t="s">
        <v>32</v>
      </c>
      <c r="S801" s="17">
        <v>8.0522521895950057</v>
      </c>
      <c r="T801" s="9">
        <v>2041</v>
      </c>
      <c r="U801" s="9" t="s">
        <v>27</v>
      </c>
      <c r="V801" s="9" t="s">
        <v>1620</v>
      </c>
      <c r="W801" s="9" t="s">
        <v>1621</v>
      </c>
      <c r="Y801" s="10" t="s">
        <v>1622</v>
      </c>
    </row>
    <row r="802" spans="1:25" ht="72">
      <c r="A802" s="9" t="s">
        <v>1615</v>
      </c>
      <c r="B802" s="9" t="s">
        <v>70</v>
      </c>
      <c r="C802" s="9" t="s">
        <v>112</v>
      </c>
      <c r="D802" s="9" t="s">
        <v>27</v>
      </c>
      <c r="E802" s="9" t="s">
        <v>1566</v>
      </c>
      <c r="F802" s="9" t="s">
        <v>1566</v>
      </c>
      <c r="G802" s="9" t="s">
        <v>1141</v>
      </c>
      <c r="H802" s="9" t="s">
        <v>1616</v>
      </c>
      <c r="I802" s="9" t="s">
        <v>1617</v>
      </c>
      <c r="J802" s="9" t="s">
        <v>54</v>
      </c>
      <c r="K802" s="15">
        <v>15245.141889223351</v>
      </c>
      <c r="L802" s="16">
        <v>12.680730669813785</v>
      </c>
      <c r="M802" s="9" t="s">
        <v>1618</v>
      </c>
      <c r="N802" s="9">
        <v>2022</v>
      </c>
      <c r="O802" s="9" t="s">
        <v>1619</v>
      </c>
      <c r="P802" s="9" t="s">
        <v>1619</v>
      </c>
      <c r="Q802" s="9">
        <v>2041</v>
      </c>
      <c r="R802" s="9" t="s">
        <v>32</v>
      </c>
      <c r="S802" s="17">
        <v>8.7085528234985805</v>
      </c>
      <c r="T802" s="9">
        <v>2041</v>
      </c>
      <c r="U802" s="9" t="s">
        <v>27</v>
      </c>
      <c r="V802" s="9" t="s">
        <v>1620</v>
      </c>
      <c r="W802" s="9" t="s">
        <v>1621</v>
      </c>
      <c r="Y802" s="10" t="s">
        <v>1622</v>
      </c>
    </row>
    <row r="803" spans="1:25" ht="72">
      <c r="A803" s="9" t="s">
        <v>1615</v>
      </c>
      <c r="B803" s="9" t="s">
        <v>70</v>
      </c>
      <c r="C803" s="9" t="s">
        <v>229</v>
      </c>
      <c r="D803" s="9" t="s">
        <v>27</v>
      </c>
      <c r="E803" s="9" t="s">
        <v>1567</v>
      </c>
      <c r="F803" s="9" t="s">
        <v>1567</v>
      </c>
      <c r="G803" s="9" t="s">
        <v>1141</v>
      </c>
      <c r="H803" s="9" t="s">
        <v>1616</v>
      </c>
      <c r="I803" s="9" t="s">
        <v>1617</v>
      </c>
      <c r="J803" s="9" t="s">
        <v>54</v>
      </c>
      <c r="K803" s="15">
        <v>3031.6310288090058</v>
      </c>
      <c r="L803" s="16">
        <v>2.2739037091634122</v>
      </c>
      <c r="M803" s="9" t="s">
        <v>1618</v>
      </c>
      <c r="N803" s="9">
        <v>2022</v>
      </c>
      <c r="O803" s="9" t="s">
        <v>1619</v>
      </c>
      <c r="P803" s="9" t="s">
        <v>1619</v>
      </c>
      <c r="Q803" s="9">
        <v>2041</v>
      </c>
      <c r="R803" s="9" t="s">
        <v>32</v>
      </c>
      <c r="S803" s="17">
        <v>1.4409300050806992</v>
      </c>
      <c r="T803" s="9">
        <v>2041</v>
      </c>
      <c r="U803" s="9" t="s">
        <v>27</v>
      </c>
      <c r="V803" s="9" t="s">
        <v>1620</v>
      </c>
      <c r="W803" s="9" t="s">
        <v>1621</v>
      </c>
      <c r="Y803" s="10" t="s">
        <v>1622</v>
      </c>
    </row>
    <row r="804" spans="1:25" ht="72">
      <c r="A804" s="9" t="s">
        <v>1615</v>
      </c>
      <c r="B804" s="9" t="s">
        <v>70</v>
      </c>
      <c r="C804" s="9" t="s">
        <v>241</v>
      </c>
      <c r="D804" s="9" t="s">
        <v>27</v>
      </c>
      <c r="E804" s="9" t="s">
        <v>917</v>
      </c>
      <c r="F804" s="9" t="s">
        <v>917</v>
      </c>
      <c r="G804" s="9" t="s">
        <v>1141</v>
      </c>
      <c r="H804" s="9" t="s">
        <v>1616</v>
      </c>
      <c r="I804" s="9" t="s">
        <v>1617</v>
      </c>
      <c r="J804" s="9" t="s">
        <v>54</v>
      </c>
      <c r="K804" s="15">
        <v>12028.691751487098</v>
      </c>
      <c r="L804" s="16">
        <v>13.638684157139497</v>
      </c>
      <c r="M804" s="9" t="s">
        <v>1618</v>
      </c>
      <c r="N804" s="9">
        <v>2022</v>
      </c>
      <c r="O804" s="9" t="s">
        <v>1619</v>
      </c>
      <c r="P804" s="9" t="s">
        <v>1619</v>
      </c>
      <c r="Q804" s="9">
        <v>2041</v>
      </c>
      <c r="R804" s="9" t="s">
        <v>32</v>
      </c>
      <c r="S804" s="17">
        <v>8.1124900507237587</v>
      </c>
      <c r="T804" s="9">
        <v>2041</v>
      </c>
      <c r="U804" s="9" t="s">
        <v>27</v>
      </c>
      <c r="V804" s="9" t="s">
        <v>1620</v>
      </c>
      <c r="W804" s="9" t="s">
        <v>1621</v>
      </c>
      <c r="Y804" s="10" t="s">
        <v>1622</v>
      </c>
    </row>
    <row r="805" spans="1:25" ht="72">
      <c r="A805" s="9" t="s">
        <v>1615</v>
      </c>
      <c r="B805" s="9" t="s">
        <v>70</v>
      </c>
      <c r="C805" s="9" t="s">
        <v>468</v>
      </c>
      <c r="D805" s="9" t="s">
        <v>27</v>
      </c>
      <c r="E805" s="9" t="s">
        <v>919</v>
      </c>
      <c r="F805" s="9" t="s">
        <v>919</v>
      </c>
      <c r="G805" s="9" t="s">
        <v>1141</v>
      </c>
      <c r="H805" s="9" t="s">
        <v>1616</v>
      </c>
      <c r="I805" s="9" t="s">
        <v>1617</v>
      </c>
      <c r="J805" s="9" t="s">
        <v>54</v>
      </c>
      <c r="K805" s="15">
        <v>37950.758414956654</v>
      </c>
      <c r="L805" s="16">
        <v>30.936165228558369</v>
      </c>
      <c r="M805" s="9" t="s">
        <v>1618</v>
      </c>
      <c r="N805" s="9">
        <v>2022</v>
      </c>
      <c r="O805" s="9" t="s">
        <v>1619</v>
      </c>
      <c r="P805" s="9" t="s">
        <v>1619</v>
      </c>
      <c r="Q805" s="9">
        <v>2041</v>
      </c>
      <c r="R805" s="9" t="s">
        <v>32</v>
      </c>
      <c r="S805" s="17">
        <v>18.24976124511246</v>
      </c>
      <c r="T805" s="9">
        <v>2041</v>
      </c>
      <c r="U805" s="9" t="s">
        <v>27</v>
      </c>
      <c r="V805" s="9" t="s">
        <v>1620</v>
      </c>
      <c r="W805" s="9" t="s">
        <v>1621</v>
      </c>
      <c r="Y805" s="10" t="s">
        <v>1622</v>
      </c>
    </row>
    <row r="806" spans="1:25" ht="72">
      <c r="A806" s="9" t="s">
        <v>1615</v>
      </c>
      <c r="B806" s="9" t="s">
        <v>70</v>
      </c>
      <c r="C806" s="9" t="s">
        <v>346</v>
      </c>
      <c r="D806" s="9" t="s">
        <v>27</v>
      </c>
      <c r="E806" s="9" t="s">
        <v>1568</v>
      </c>
      <c r="F806" s="9" t="s">
        <v>1568</v>
      </c>
      <c r="G806" s="9" t="s">
        <v>1141</v>
      </c>
      <c r="H806" s="9" t="s">
        <v>1616</v>
      </c>
      <c r="I806" s="9" t="s">
        <v>1617</v>
      </c>
      <c r="J806" s="9" t="s">
        <v>54</v>
      </c>
      <c r="K806" s="15">
        <v>36544.339781922441</v>
      </c>
      <c r="L806" s="16">
        <v>29.333278315800754</v>
      </c>
      <c r="M806" s="9" t="s">
        <v>1618</v>
      </c>
      <c r="N806" s="9">
        <v>2022</v>
      </c>
      <c r="O806" s="9" t="s">
        <v>1619</v>
      </c>
      <c r="P806" s="9" t="s">
        <v>1619</v>
      </c>
      <c r="Q806" s="9">
        <v>2041</v>
      </c>
      <c r="R806" s="9" t="s">
        <v>32</v>
      </c>
      <c r="S806" s="17">
        <v>15.88567873819091</v>
      </c>
      <c r="T806" s="9">
        <v>2041</v>
      </c>
      <c r="U806" s="9" t="s">
        <v>27</v>
      </c>
      <c r="V806" s="9" t="s">
        <v>1620</v>
      </c>
      <c r="W806" s="9" t="s">
        <v>1621</v>
      </c>
      <c r="Y806" s="10" t="s">
        <v>1622</v>
      </c>
    </row>
    <row r="807" spans="1:25" ht="72">
      <c r="A807" s="9" t="s">
        <v>1615</v>
      </c>
      <c r="B807" s="9" t="s">
        <v>70</v>
      </c>
      <c r="C807" s="9" t="s">
        <v>590</v>
      </c>
      <c r="D807" s="9" t="s">
        <v>27</v>
      </c>
      <c r="E807" s="9" t="s">
        <v>1128</v>
      </c>
      <c r="F807" s="9" t="s">
        <v>1128</v>
      </c>
      <c r="G807" s="9" t="s">
        <v>1141</v>
      </c>
      <c r="H807" s="9" t="s">
        <v>1616</v>
      </c>
      <c r="I807" s="9" t="s">
        <v>1617</v>
      </c>
      <c r="J807" s="9" t="s">
        <v>54</v>
      </c>
      <c r="K807" s="15">
        <v>421264.75942707562</v>
      </c>
      <c r="L807" s="16">
        <v>372.71956505269407</v>
      </c>
      <c r="M807" s="9" t="s">
        <v>1618</v>
      </c>
      <c r="N807" s="9">
        <v>2022</v>
      </c>
      <c r="O807" s="9" t="s">
        <v>1619</v>
      </c>
      <c r="P807" s="9" t="s">
        <v>1619</v>
      </c>
      <c r="Q807" s="9">
        <v>2041</v>
      </c>
      <c r="R807" s="9" t="s">
        <v>32</v>
      </c>
      <c r="S807" s="17">
        <v>255.10098826309999</v>
      </c>
      <c r="T807" s="9">
        <v>2041</v>
      </c>
      <c r="U807" s="9" t="s">
        <v>27</v>
      </c>
      <c r="V807" s="9" t="s">
        <v>1620</v>
      </c>
      <c r="W807" s="9" t="s">
        <v>1621</v>
      </c>
      <c r="Y807" s="10" t="s">
        <v>1622</v>
      </c>
    </row>
    <row r="808" spans="1:25" ht="72">
      <c r="A808" s="9" t="s">
        <v>1615</v>
      </c>
      <c r="B808" s="9" t="s">
        <v>70</v>
      </c>
      <c r="C808" s="9" t="s">
        <v>323</v>
      </c>
      <c r="D808" s="9" t="s">
        <v>27</v>
      </c>
      <c r="E808" s="9" t="s">
        <v>921</v>
      </c>
      <c r="F808" s="9" t="s">
        <v>921</v>
      </c>
      <c r="G808" s="9" t="s">
        <v>1141</v>
      </c>
      <c r="H808" s="9" t="s">
        <v>1616</v>
      </c>
      <c r="I808" s="9" t="s">
        <v>1617</v>
      </c>
      <c r="J808" s="9" t="s">
        <v>54</v>
      </c>
      <c r="K808" s="15">
        <v>232907.49341364356</v>
      </c>
      <c r="L808" s="16">
        <v>238.61718102472614</v>
      </c>
      <c r="M808" s="9" t="s">
        <v>1618</v>
      </c>
      <c r="N808" s="9">
        <v>2022</v>
      </c>
      <c r="O808" s="9" t="s">
        <v>1619</v>
      </c>
      <c r="P808" s="9" t="s">
        <v>1619</v>
      </c>
      <c r="Q808" s="9">
        <v>2041</v>
      </c>
      <c r="R808" s="9" t="s">
        <v>32</v>
      </c>
      <c r="S808" s="17">
        <v>109.73005743902227</v>
      </c>
      <c r="T808" s="9">
        <v>2041</v>
      </c>
      <c r="U808" s="9" t="s">
        <v>27</v>
      </c>
      <c r="V808" s="9" t="s">
        <v>1620</v>
      </c>
      <c r="W808" s="9" t="s">
        <v>1621</v>
      </c>
      <c r="Y808" s="10" t="s">
        <v>1622</v>
      </c>
    </row>
    <row r="809" spans="1:25" ht="72">
      <c r="A809" s="9" t="s">
        <v>1615</v>
      </c>
      <c r="B809" s="9" t="s">
        <v>70</v>
      </c>
      <c r="C809" s="9" t="s">
        <v>234</v>
      </c>
      <c r="D809" s="9" t="s">
        <v>27</v>
      </c>
      <c r="E809" s="9" t="s">
        <v>923</v>
      </c>
      <c r="F809" s="9" t="s">
        <v>923</v>
      </c>
      <c r="G809" s="9" t="s">
        <v>1141</v>
      </c>
      <c r="H809" s="9" t="s">
        <v>1616</v>
      </c>
      <c r="I809" s="9" t="s">
        <v>1617</v>
      </c>
      <c r="J809" s="9" t="s">
        <v>54</v>
      </c>
      <c r="K809" s="15">
        <v>27064.17671528018</v>
      </c>
      <c r="L809" s="16">
        <v>36.643943083540258</v>
      </c>
      <c r="M809" s="9" t="s">
        <v>1618</v>
      </c>
      <c r="N809" s="9">
        <v>2022</v>
      </c>
      <c r="O809" s="9" t="s">
        <v>1619</v>
      </c>
      <c r="P809" s="9" t="s">
        <v>1619</v>
      </c>
      <c r="Q809" s="9">
        <v>2041</v>
      </c>
      <c r="R809" s="9" t="s">
        <v>32</v>
      </c>
      <c r="S809" s="17">
        <v>13.245157608005181</v>
      </c>
      <c r="T809" s="9">
        <v>2041</v>
      </c>
      <c r="U809" s="9" t="s">
        <v>27</v>
      </c>
      <c r="V809" s="9" t="s">
        <v>1620</v>
      </c>
      <c r="W809" s="9" t="s">
        <v>1621</v>
      </c>
      <c r="Y809" s="10" t="s">
        <v>1622</v>
      </c>
    </row>
    <row r="810" spans="1:25" ht="72">
      <c r="A810" s="9" t="s">
        <v>1615</v>
      </c>
      <c r="B810" s="9" t="s">
        <v>70</v>
      </c>
      <c r="C810" s="9" t="s">
        <v>630</v>
      </c>
      <c r="D810" s="9" t="s">
        <v>27</v>
      </c>
      <c r="E810" s="9" t="s">
        <v>1569</v>
      </c>
      <c r="F810" s="9" t="s">
        <v>1569</v>
      </c>
      <c r="G810" s="9" t="s">
        <v>1141</v>
      </c>
      <c r="H810" s="9" t="s">
        <v>1616</v>
      </c>
      <c r="I810" s="9" t="s">
        <v>1617</v>
      </c>
      <c r="J810" s="9" t="s">
        <v>54</v>
      </c>
      <c r="K810" s="15">
        <v>26148.468311806268</v>
      </c>
      <c r="L810" s="16">
        <v>25.132120355257477</v>
      </c>
      <c r="M810" s="9" t="s">
        <v>1618</v>
      </c>
      <c r="N810" s="9">
        <v>2022</v>
      </c>
      <c r="O810" s="9" t="s">
        <v>1619</v>
      </c>
      <c r="P810" s="9" t="s">
        <v>1619</v>
      </c>
      <c r="Q810" s="9">
        <v>2041</v>
      </c>
      <c r="R810" s="9" t="s">
        <v>32</v>
      </c>
      <c r="S810" s="17">
        <v>13.955563834745019</v>
      </c>
      <c r="T810" s="9">
        <v>2041</v>
      </c>
      <c r="U810" s="9" t="s">
        <v>27</v>
      </c>
      <c r="V810" s="9" t="s">
        <v>1620</v>
      </c>
      <c r="W810" s="9" t="s">
        <v>1621</v>
      </c>
      <c r="Y810" s="10" t="s">
        <v>1622</v>
      </c>
    </row>
    <row r="811" spans="1:25" ht="72">
      <c r="A811" s="9" t="s">
        <v>1615</v>
      </c>
      <c r="B811" s="9" t="s">
        <v>70</v>
      </c>
      <c r="C811" s="9" t="s">
        <v>316</v>
      </c>
      <c r="D811" s="9" t="s">
        <v>27</v>
      </c>
      <c r="E811" s="9" t="s">
        <v>1570</v>
      </c>
      <c r="F811" s="9" t="s">
        <v>1570</v>
      </c>
      <c r="G811" s="9" t="s">
        <v>1141</v>
      </c>
      <c r="H811" s="9" t="s">
        <v>1616</v>
      </c>
      <c r="I811" s="9" t="s">
        <v>1617</v>
      </c>
      <c r="J811" s="9" t="s">
        <v>54</v>
      </c>
      <c r="K811" s="15">
        <v>47564.434381203748</v>
      </c>
      <c r="L811" s="16">
        <v>64.391062585042903</v>
      </c>
      <c r="M811" s="9" t="s">
        <v>1618</v>
      </c>
      <c r="N811" s="9">
        <v>2022</v>
      </c>
      <c r="O811" s="9" t="s">
        <v>1619</v>
      </c>
      <c r="P811" s="9" t="s">
        <v>1619</v>
      </c>
      <c r="Q811" s="9">
        <v>2041</v>
      </c>
      <c r="R811" s="9" t="s">
        <v>32</v>
      </c>
      <c r="S811" s="17">
        <v>17.510821781039141</v>
      </c>
      <c r="T811" s="9">
        <v>2041</v>
      </c>
      <c r="U811" s="9" t="s">
        <v>27</v>
      </c>
      <c r="V811" s="9" t="s">
        <v>1620</v>
      </c>
      <c r="W811" s="9" t="s">
        <v>1621</v>
      </c>
      <c r="Y811" s="10" t="s">
        <v>1622</v>
      </c>
    </row>
    <row r="812" spans="1:25" ht="72">
      <c r="A812" s="9" t="s">
        <v>1615</v>
      </c>
      <c r="B812" s="9" t="s">
        <v>70</v>
      </c>
      <c r="C812" s="9" t="s">
        <v>402</v>
      </c>
      <c r="D812" s="9" t="s">
        <v>27</v>
      </c>
      <c r="E812" s="9" t="s">
        <v>1571</v>
      </c>
      <c r="F812" s="9" t="s">
        <v>1571</v>
      </c>
      <c r="G812" s="9" t="s">
        <v>1141</v>
      </c>
      <c r="H812" s="9" t="s">
        <v>1616</v>
      </c>
      <c r="I812" s="9" t="s">
        <v>1617</v>
      </c>
      <c r="J812" s="9" t="s">
        <v>54</v>
      </c>
      <c r="K812" s="15">
        <v>14405.6742272095</v>
      </c>
      <c r="L812" s="16">
        <v>8.072640908678741</v>
      </c>
      <c r="M812" s="9" t="s">
        <v>1618</v>
      </c>
      <c r="N812" s="9">
        <v>2022</v>
      </c>
      <c r="O812" s="9" t="s">
        <v>1619</v>
      </c>
      <c r="P812" s="9" t="s">
        <v>1619</v>
      </c>
      <c r="Q812" s="9">
        <v>2041</v>
      </c>
      <c r="R812" s="9" t="s">
        <v>32</v>
      </c>
      <c r="S812" s="17">
        <v>9.2147400131066739</v>
      </c>
      <c r="T812" s="9">
        <v>2041</v>
      </c>
      <c r="U812" s="9" t="s">
        <v>27</v>
      </c>
      <c r="V812" s="9" t="s">
        <v>1620</v>
      </c>
      <c r="W812" s="9" t="s">
        <v>1621</v>
      </c>
      <c r="Y812" s="10" t="s">
        <v>1622</v>
      </c>
    </row>
    <row r="813" spans="1:25" ht="72">
      <c r="A813" s="9" t="s">
        <v>1615</v>
      </c>
      <c r="B813" s="9" t="s">
        <v>70</v>
      </c>
      <c r="C813" s="9" t="s">
        <v>627</v>
      </c>
      <c r="D813" s="9" t="s">
        <v>27</v>
      </c>
      <c r="E813" s="9" t="s">
        <v>1572</v>
      </c>
      <c r="F813" s="9" t="s">
        <v>1572</v>
      </c>
      <c r="G813" s="9" t="s">
        <v>1141</v>
      </c>
      <c r="H813" s="9" t="s">
        <v>1616</v>
      </c>
      <c r="I813" s="9" t="s">
        <v>1617</v>
      </c>
      <c r="J813" s="9" t="s">
        <v>54</v>
      </c>
      <c r="K813" s="15">
        <v>21956.453699272151</v>
      </c>
      <c r="L813" s="16">
        <v>18.980360799721353</v>
      </c>
      <c r="M813" s="9" t="s">
        <v>1618</v>
      </c>
      <c r="N813" s="9">
        <v>2022</v>
      </c>
      <c r="O813" s="9" t="s">
        <v>1619</v>
      </c>
      <c r="P813" s="9" t="s">
        <v>1619</v>
      </c>
      <c r="Q813" s="9">
        <v>2041</v>
      </c>
      <c r="R813" s="9" t="s">
        <v>32</v>
      </c>
      <c r="S813" s="17">
        <v>18.529919335359914</v>
      </c>
      <c r="T813" s="9">
        <v>2041</v>
      </c>
      <c r="U813" s="9" t="s">
        <v>27</v>
      </c>
      <c r="V813" s="9" t="s">
        <v>1620</v>
      </c>
      <c r="W813" s="9" t="s">
        <v>1621</v>
      </c>
      <c r="Y813" s="10" t="s">
        <v>1622</v>
      </c>
    </row>
    <row r="814" spans="1:25" ht="72">
      <c r="A814" s="9" t="s">
        <v>1615</v>
      </c>
      <c r="B814" s="9" t="s">
        <v>70</v>
      </c>
      <c r="C814" s="9" t="s">
        <v>316</v>
      </c>
      <c r="D814" s="9" t="s">
        <v>27</v>
      </c>
      <c r="E814" s="9" t="s">
        <v>1573</v>
      </c>
      <c r="F814" s="9" t="s">
        <v>1573</v>
      </c>
      <c r="G814" s="9" t="s">
        <v>1141</v>
      </c>
      <c r="H814" s="9" t="s">
        <v>1616</v>
      </c>
      <c r="I814" s="9" t="s">
        <v>1617</v>
      </c>
      <c r="J814" s="9" t="s">
        <v>54</v>
      </c>
      <c r="K814" s="15">
        <v>26417.205510817719</v>
      </c>
      <c r="L814" s="16">
        <v>26.59717130161928</v>
      </c>
      <c r="M814" s="9" t="s">
        <v>1618</v>
      </c>
      <c r="N814" s="9">
        <v>2022</v>
      </c>
      <c r="O814" s="9" t="s">
        <v>1619</v>
      </c>
      <c r="P814" s="9" t="s">
        <v>1619</v>
      </c>
      <c r="Q814" s="9">
        <v>2041</v>
      </c>
      <c r="R814" s="9" t="s">
        <v>32</v>
      </c>
      <c r="S814" s="17">
        <v>8.4368352698684461</v>
      </c>
      <c r="T814" s="9">
        <v>2041</v>
      </c>
      <c r="U814" s="9" t="s">
        <v>27</v>
      </c>
      <c r="V814" s="9" t="s">
        <v>1620</v>
      </c>
      <c r="W814" s="9" t="s">
        <v>1621</v>
      </c>
      <c r="Y814" s="10" t="s">
        <v>1622</v>
      </c>
    </row>
    <row r="815" spans="1:25" ht="72">
      <c r="A815" s="9" t="s">
        <v>1615</v>
      </c>
      <c r="B815" s="9" t="s">
        <v>70</v>
      </c>
      <c r="C815" s="9" t="s">
        <v>276</v>
      </c>
      <c r="D815" s="9" t="s">
        <v>27</v>
      </c>
      <c r="E815" s="9" t="s">
        <v>1574</v>
      </c>
      <c r="F815" s="9" t="s">
        <v>1574</v>
      </c>
      <c r="G815" s="9" t="s">
        <v>1141</v>
      </c>
      <c r="H815" s="9" t="s">
        <v>1616</v>
      </c>
      <c r="I815" s="9" t="s">
        <v>1617</v>
      </c>
      <c r="J815" s="9" t="s">
        <v>54</v>
      </c>
      <c r="K815" s="15">
        <v>234523.63737072246</v>
      </c>
      <c r="L815" s="16">
        <v>229.34989651834769</v>
      </c>
      <c r="M815" s="9" t="s">
        <v>1618</v>
      </c>
      <c r="N815" s="9">
        <v>2022</v>
      </c>
      <c r="O815" s="9" t="s">
        <v>1619</v>
      </c>
      <c r="P815" s="9" t="s">
        <v>1619</v>
      </c>
      <c r="Q815" s="9">
        <v>2041</v>
      </c>
      <c r="R815" s="9" t="s">
        <v>32</v>
      </c>
      <c r="S815" s="17">
        <v>108.17607313078128</v>
      </c>
      <c r="T815" s="9">
        <v>2041</v>
      </c>
      <c r="U815" s="9" t="s">
        <v>27</v>
      </c>
      <c r="V815" s="9" t="s">
        <v>1620</v>
      </c>
      <c r="W815" s="9" t="s">
        <v>1621</v>
      </c>
      <c r="Y815" s="10" t="s">
        <v>1622</v>
      </c>
    </row>
    <row r="816" spans="1:25" ht="72">
      <c r="A816" s="9" t="s">
        <v>1615</v>
      </c>
      <c r="B816" s="9" t="s">
        <v>70</v>
      </c>
      <c r="C816" s="9" t="s">
        <v>630</v>
      </c>
      <c r="D816" s="9" t="s">
        <v>27</v>
      </c>
      <c r="E816" s="9" t="s">
        <v>1575</v>
      </c>
      <c r="F816" s="9" t="s">
        <v>1575</v>
      </c>
      <c r="G816" s="9" t="s">
        <v>1141</v>
      </c>
      <c r="H816" s="9" t="s">
        <v>1616</v>
      </c>
      <c r="I816" s="9" t="s">
        <v>1617</v>
      </c>
      <c r="J816" s="9" t="s">
        <v>54</v>
      </c>
      <c r="K816" s="15">
        <v>92602.281910434787</v>
      </c>
      <c r="L816" s="16">
        <v>81.23020635539568</v>
      </c>
      <c r="M816" s="9" t="s">
        <v>1618</v>
      </c>
      <c r="N816" s="9">
        <v>2022</v>
      </c>
      <c r="O816" s="9" t="s">
        <v>1619</v>
      </c>
      <c r="P816" s="9" t="s">
        <v>1619</v>
      </c>
      <c r="Q816" s="9">
        <v>2041</v>
      </c>
      <c r="R816" s="9" t="s">
        <v>32</v>
      </c>
      <c r="S816" s="17">
        <v>41.676390751250224</v>
      </c>
      <c r="T816" s="9">
        <v>2041</v>
      </c>
      <c r="U816" s="9" t="s">
        <v>27</v>
      </c>
      <c r="V816" s="9" t="s">
        <v>1620</v>
      </c>
      <c r="W816" s="9" t="s">
        <v>1621</v>
      </c>
      <c r="Y816" s="10" t="s">
        <v>1622</v>
      </c>
    </row>
    <row r="817" spans="1:25" ht="72">
      <c r="A817" s="9" t="s">
        <v>1615</v>
      </c>
      <c r="B817" s="9" t="s">
        <v>70</v>
      </c>
      <c r="C817" s="9" t="s">
        <v>270</v>
      </c>
      <c r="D817" s="9" t="s">
        <v>27</v>
      </c>
      <c r="E817" s="9" t="s">
        <v>418</v>
      </c>
      <c r="F817" s="9" t="s">
        <v>418</v>
      </c>
      <c r="G817" s="9" t="s">
        <v>1141</v>
      </c>
      <c r="H817" s="9" t="s">
        <v>1616</v>
      </c>
      <c r="I817" s="9" t="s">
        <v>1617</v>
      </c>
      <c r="J817" s="9" t="s">
        <v>54</v>
      </c>
      <c r="K817" s="15">
        <v>173709.35214063691</v>
      </c>
      <c r="L817" s="16">
        <v>190.6534777824377</v>
      </c>
      <c r="M817" s="9" t="s">
        <v>1618</v>
      </c>
      <c r="N817" s="9">
        <v>2022</v>
      </c>
      <c r="O817" s="9" t="s">
        <v>1619</v>
      </c>
      <c r="P817" s="9" t="s">
        <v>1619</v>
      </c>
      <c r="Q817" s="9">
        <v>2041</v>
      </c>
      <c r="R817" s="9" t="s">
        <v>32</v>
      </c>
      <c r="S817" s="17">
        <v>70.51245840481964</v>
      </c>
      <c r="T817" s="9">
        <v>2041</v>
      </c>
      <c r="U817" s="9" t="s">
        <v>27</v>
      </c>
      <c r="V817" s="9" t="s">
        <v>1620</v>
      </c>
      <c r="W817" s="9" t="s">
        <v>1621</v>
      </c>
      <c r="Y817" s="10" t="s">
        <v>1622</v>
      </c>
    </row>
    <row r="818" spans="1:25" ht="72">
      <c r="A818" s="9" t="s">
        <v>1615</v>
      </c>
      <c r="B818" s="9" t="s">
        <v>70</v>
      </c>
      <c r="C818" s="9" t="s">
        <v>468</v>
      </c>
      <c r="D818" s="9" t="s">
        <v>27</v>
      </c>
      <c r="E818" s="9" t="s">
        <v>925</v>
      </c>
      <c r="F818" s="9" t="s">
        <v>925</v>
      </c>
      <c r="G818" s="9" t="s">
        <v>1141</v>
      </c>
      <c r="H818" s="9" t="s">
        <v>1616</v>
      </c>
      <c r="I818" s="9" t="s">
        <v>1617</v>
      </c>
      <c r="J818" s="9" t="s">
        <v>54</v>
      </c>
      <c r="K818" s="15">
        <v>19863.672746172619</v>
      </c>
      <c r="L818" s="16">
        <v>16.749686319509742</v>
      </c>
      <c r="M818" s="9" t="s">
        <v>1618</v>
      </c>
      <c r="N818" s="9">
        <v>2022</v>
      </c>
      <c r="O818" s="9" t="s">
        <v>1619</v>
      </c>
      <c r="P818" s="9" t="s">
        <v>1619</v>
      </c>
      <c r="Q818" s="9">
        <v>2041</v>
      </c>
      <c r="R818" s="9" t="s">
        <v>32</v>
      </c>
      <c r="S818" s="17">
        <v>10.556683292356404</v>
      </c>
      <c r="T818" s="9">
        <v>2041</v>
      </c>
      <c r="U818" s="9" t="s">
        <v>27</v>
      </c>
      <c r="V818" s="9" t="s">
        <v>1620</v>
      </c>
      <c r="W818" s="9" t="s">
        <v>1621</v>
      </c>
      <c r="Y818" s="10" t="s">
        <v>1622</v>
      </c>
    </row>
    <row r="819" spans="1:25" ht="72">
      <c r="A819" s="9" t="s">
        <v>1615</v>
      </c>
      <c r="B819" s="9" t="s">
        <v>70</v>
      </c>
      <c r="C819" s="9" t="s">
        <v>284</v>
      </c>
      <c r="D819" s="9" t="s">
        <v>27</v>
      </c>
      <c r="E819" s="9" t="s">
        <v>1576</v>
      </c>
      <c r="F819" s="9" t="s">
        <v>1576</v>
      </c>
      <c r="G819" s="9" t="s">
        <v>1141</v>
      </c>
      <c r="H819" s="9" t="s">
        <v>1616</v>
      </c>
      <c r="I819" s="9" t="s">
        <v>1617</v>
      </c>
      <c r="J819" s="9" t="s">
        <v>54</v>
      </c>
      <c r="K819" s="15">
        <v>74324.984794180462</v>
      </c>
      <c r="L819" s="16">
        <v>76.9549311195413</v>
      </c>
      <c r="M819" s="9" t="s">
        <v>1618</v>
      </c>
      <c r="N819" s="9">
        <v>2022</v>
      </c>
      <c r="O819" s="9" t="s">
        <v>1619</v>
      </c>
      <c r="P819" s="9" t="s">
        <v>1619</v>
      </c>
      <c r="Q819" s="9">
        <v>2041</v>
      </c>
      <c r="R819" s="9" t="s">
        <v>32</v>
      </c>
      <c r="S819" s="17">
        <v>28.084466073159938</v>
      </c>
      <c r="T819" s="9">
        <v>2041</v>
      </c>
      <c r="U819" s="9" t="s">
        <v>27</v>
      </c>
      <c r="V819" s="9" t="s">
        <v>1620</v>
      </c>
      <c r="W819" s="9" t="s">
        <v>1621</v>
      </c>
      <c r="Y819" s="10" t="s">
        <v>1622</v>
      </c>
    </row>
    <row r="820" spans="1:25" ht="72">
      <c r="A820" s="9" t="s">
        <v>1615</v>
      </c>
      <c r="B820" s="9" t="s">
        <v>70</v>
      </c>
      <c r="C820" s="9" t="s">
        <v>298</v>
      </c>
      <c r="D820" s="9" t="s">
        <v>27</v>
      </c>
      <c r="E820" s="9" t="s">
        <v>1577</v>
      </c>
      <c r="F820" s="9" t="s">
        <v>1577</v>
      </c>
      <c r="G820" s="9" t="s">
        <v>1141</v>
      </c>
      <c r="H820" s="9" t="s">
        <v>1616</v>
      </c>
      <c r="I820" s="9" t="s">
        <v>1617</v>
      </c>
      <c r="J820" s="9" t="s">
        <v>54</v>
      </c>
      <c r="K820" s="15">
        <v>65633.156377536288</v>
      </c>
      <c r="L820" s="16">
        <v>42.626450943656792</v>
      </c>
      <c r="M820" s="9" t="s">
        <v>1618</v>
      </c>
      <c r="N820" s="9">
        <v>2022</v>
      </c>
      <c r="O820" s="9" t="s">
        <v>1619</v>
      </c>
      <c r="P820" s="9" t="s">
        <v>1619</v>
      </c>
      <c r="Q820" s="9">
        <v>2041</v>
      </c>
      <c r="R820" s="9" t="s">
        <v>32</v>
      </c>
      <c r="S820" s="17">
        <v>42.586364703967945</v>
      </c>
      <c r="T820" s="9">
        <v>2041</v>
      </c>
      <c r="U820" s="9" t="s">
        <v>27</v>
      </c>
      <c r="V820" s="9" t="s">
        <v>1620</v>
      </c>
      <c r="W820" s="9" t="s">
        <v>1621</v>
      </c>
      <c r="Y820" s="10" t="s">
        <v>1622</v>
      </c>
    </row>
    <row r="821" spans="1:25" ht="72">
      <c r="A821" s="9" t="s">
        <v>1615</v>
      </c>
      <c r="B821" s="9" t="s">
        <v>70</v>
      </c>
      <c r="C821" s="9" t="s">
        <v>355</v>
      </c>
      <c r="D821" s="9" t="s">
        <v>27</v>
      </c>
      <c r="E821" s="9" t="s">
        <v>1578</v>
      </c>
      <c r="F821" s="9" t="s">
        <v>1578</v>
      </c>
      <c r="G821" s="9" t="s">
        <v>1141</v>
      </c>
      <c r="H821" s="9" t="s">
        <v>1616</v>
      </c>
      <c r="I821" s="9" t="s">
        <v>1617</v>
      </c>
      <c r="J821" s="9" t="s">
        <v>54</v>
      </c>
      <c r="K821" s="15">
        <v>17022.359921788615</v>
      </c>
      <c r="L821" s="16">
        <v>14.444590127996239</v>
      </c>
      <c r="M821" s="9" t="s">
        <v>1618</v>
      </c>
      <c r="N821" s="9">
        <v>2022</v>
      </c>
      <c r="O821" s="9" t="s">
        <v>1619</v>
      </c>
      <c r="P821" s="9" t="s">
        <v>1619</v>
      </c>
      <c r="Q821" s="9">
        <v>2041</v>
      </c>
      <c r="R821" s="9" t="s">
        <v>32</v>
      </c>
      <c r="S821" s="17">
        <v>8.3012545473486448</v>
      </c>
      <c r="T821" s="9">
        <v>2041</v>
      </c>
      <c r="U821" s="9" t="s">
        <v>27</v>
      </c>
      <c r="V821" s="9" t="s">
        <v>1620</v>
      </c>
      <c r="W821" s="9" t="s">
        <v>1621</v>
      </c>
      <c r="Y821" s="10" t="s">
        <v>1622</v>
      </c>
    </row>
    <row r="822" spans="1:25" ht="72">
      <c r="A822" s="9" t="s">
        <v>1615</v>
      </c>
      <c r="B822" s="9" t="s">
        <v>70</v>
      </c>
      <c r="C822" s="9" t="s">
        <v>316</v>
      </c>
      <c r="D822" s="9" t="s">
        <v>27</v>
      </c>
      <c r="E822" s="9" t="s">
        <v>421</v>
      </c>
      <c r="F822" s="9" t="s">
        <v>421</v>
      </c>
      <c r="G822" s="9" t="s">
        <v>1141</v>
      </c>
      <c r="H822" s="9" t="s">
        <v>1616</v>
      </c>
      <c r="I822" s="9" t="s">
        <v>1617</v>
      </c>
      <c r="J822" s="9" t="s">
        <v>54</v>
      </c>
      <c r="K822" s="15">
        <v>336832.36272348609</v>
      </c>
      <c r="L822" s="16">
        <v>272.28646693215575</v>
      </c>
      <c r="M822" s="9" t="s">
        <v>1618</v>
      </c>
      <c r="N822" s="9">
        <v>2022</v>
      </c>
      <c r="O822" s="9" t="s">
        <v>1619</v>
      </c>
      <c r="P822" s="9" t="s">
        <v>1619</v>
      </c>
      <c r="Q822" s="9">
        <v>2041</v>
      </c>
      <c r="R822" s="9" t="s">
        <v>32</v>
      </c>
      <c r="S822" s="17">
        <v>175.0149247498083</v>
      </c>
      <c r="T822" s="9">
        <v>2041</v>
      </c>
      <c r="U822" s="9" t="s">
        <v>27</v>
      </c>
      <c r="V822" s="9" t="s">
        <v>1620</v>
      </c>
      <c r="W822" s="9" t="s">
        <v>1621</v>
      </c>
      <c r="Y822" s="10" t="s">
        <v>1622</v>
      </c>
    </row>
    <row r="823" spans="1:25" ht="72">
      <c r="A823" s="9" t="s">
        <v>1615</v>
      </c>
      <c r="B823" s="9" t="s">
        <v>70</v>
      </c>
      <c r="C823" s="9" t="s">
        <v>43</v>
      </c>
      <c r="D823" s="9" t="s">
        <v>27</v>
      </c>
      <c r="E823" s="9" t="s">
        <v>1579</v>
      </c>
      <c r="F823" s="9" t="s">
        <v>1579</v>
      </c>
      <c r="G823" s="9" t="s">
        <v>1141</v>
      </c>
      <c r="H823" s="9" t="s">
        <v>1616</v>
      </c>
      <c r="I823" s="9" t="s">
        <v>1617</v>
      </c>
      <c r="J823" s="9" t="s">
        <v>54</v>
      </c>
      <c r="K823" s="15">
        <v>33084.981255732906</v>
      </c>
      <c r="L823" s="16">
        <v>24.840664194216114</v>
      </c>
      <c r="M823" s="9" t="s">
        <v>1618</v>
      </c>
      <c r="N823" s="9">
        <v>2022</v>
      </c>
      <c r="O823" s="9" t="s">
        <v>1619</v>
      </c>
      <c r="P823" s="9" t="s">
        <v>1619</v>
      </c>
      <c r="Q823" s="9">
        <v>2041</v>
      </c>
      <c r="R823" s="9" t="s">
        <v>32</v>
      </c>
      <c r="S823" s="17">
        <v>18.081446416769953</v>
      </c>
      <c r="T823" s="9">
        <v>2041</v>
      </c>
      <c r="U823" s="9" t="s">
        <v>27</v>
      </c>
      <c r="V823" s="9" t="s">
        <v>1620</v>
      </c>
      <c r="W823" s="9" t="s">
        <v>1621</v>
      </c>
      <c r="Y823" s="10" t="s">
        <v>1622</v>
      </c>
    </row>
    <row r="824" spans="1:25" ht="72">
      <c r="A824" s="9" t="s">
        <v>1615</v>
      </c>
      <c r="B824" s="9" t="s">
        <v>70</v>
      </c>
      <c r="C824" s="9" t="s">
        <v>468</v>
      </c>
      <c r="D824" s="9" t="s">
        <v>27</v>
      </c>
      <c r="E824" s="9" t="s">
        <v>1580</v>
      </c>
      <c r="F824" s="9" t="s">
        <v>1580</v>
      </c>
      <c r="G824" s="9" t="s">
        <v>1141</v>
      </c>
      <c r="H824" s="9" t="s">
        <v>1616</v>
      </c>
      <c r="I824" s="9" t="s">
        <v>1617</v>
      </c>
      <c r="J824" s="9" t="s">
        <v>54</v>
      </c>
      <c r="K824" s="15">
        <v>39579.931372037405</v>
      </c>
      <c r="L824" s="16">
        <v>26.495942506139649</v>
      </c>
      <c r="M824" s="9" t="s">
        <v>1618</v>
      </c>
      <c r="N824" s="9">
        <v>2022</v>
      </c>
      <c r="O824" s="9" t="s">
        <v>1619</v>
      </c>
      <c r="P824" s="9" t="s">
        <v>1619</v>
      </c>
      <c r="Q824" s="9">
        <v>2041</v>
      </c>
      <c r="R824" s="9" t="s">
        <v>32</v>
      </c>
      <c r="S824" s="17">
        <v>23.299587690461404</v>
      </c>
      <c r="T824" s="9">
        <v>2041</v>
      </c>
      <c r="U824" s="9" t="s">
        <v>27</v>
      </c>
      <c r="V824" s="9" t="s">
        <v>1620</v>
      </c>
      <c r="W824" s="9" t="s">
        <v>1621</v>
      </c>
      <c r="Y824" s="10" t="s">
        <v>1622</v>
      </c>
    </row>
    <row r="825" spans="1:25" ht="72">
      <c r="A825" s="9" t="s">
        <v>1615</v>
      </c>
      <c r="B825" s="9" t="s">
        <v>70</v>
      </c>
      <c r="C825" s="9" t="s">
        <v>157</v>
      </c>
      <c r="D825" s="9" t="s">
        <v>27</v>
      </c>
      <c r="E825" s="9" t="s">
        <v>145</v>
      </c>
      <c r="F825" s="9" t="s">
        <v>145</v>
      </c>
      <c r="G825" s="9" t="s">
        <v>1141</v>
      </c>
      <c r="H825" s="9" t="s">
        <v>1616</v>
      </c>
      <c r="I825" s="9" t="s">
        <v>1617</v>
      </c>
      <c r="J825" s="9" t="s">
        <v>54</v>
      </c>
      <c r="K825" s="15">
        <v>1074726.0148321162</v>
      </c>
      <c r="L825" s="16">
        <v>1389.3420440510213</v>
      </c>
      <c r="M825" s="9" t="s">
        <v>1618</v>
      </c>
      <c r="N825" s="9">
        <v>2022</v>
      </c>
      <c r="O825" s="9" t="s">
        <v>1619</v>
      </c>
      <c r="P825" s="9" t="s">
        <v>1619</v>
      </c>
      <c r="Q825" s="9">
        <v>2041</v>
      </c>
      <c r="R825" s="9" t="s">
        <v>32</v>
      </c>
      <c r="S825" s="17">
        <v>472.15042353031879</v>
      </c>
      <c r="T825" s="9">
        <v>2041</v>
      </c>
      <c r="U825" s="9" t="s">
        <v>27</v>
      </c>
      <c r="V825" s="9" t="s">
        <v>1620</v>
      </c>
      <c r="W825" s="9" t="s">
        <v>1621</v>
      </c>
      <c r="Y825" s="10" t="s">
        <v>1622</v>
      </c>
    </row>
    <row r="826" spans="1:25" ht="72">
      <c r="A826" s="9" t="s">
        <v>1615</v>
      </c>
      <c r="B826" s="9" t="s">
        <v>70</v>
      </c>
      <c r="C826" s="9" t="s">
        <v>112</v>
      </c>
      <c r="D826" s="9" t="s">
        <v>27</v>
      </c>
      <c r="E826" s="9" t="s">
        <v>114</v>
      </c>
      <c r="F826" s="9" t="s">
        <v>114</v>
      </c>
      <c r="G826" s="9" t="s">
        <v>1141</v>
      </c>
      <c r="H826" s="9" t="s">
        <v>1616</v>
      </c>
      <c r="I826" s="9" t="s">
        <v>1617</v>
      </c>
      <c r="J826" s="9" t="s">
        <v>54</v>
      </c>
      <c r="K826" s="15">
        <v>2328651.8713925653</v>
      </c>
      <c r="L826" s="16">
        <v>3273.2082213636113</v>
      </c>
      <c r="M826" s="9" t="s">
        <v>1618</v>
      </c>
      <c r="N826" s="9">
        <v>2022</v>
      </c>
      <c r="O826" s="9" t="s">
        <v>1619</v>
      </c>
      <c r="P826" s="9" t="s">
        <v>1619</v>
      </c>
      <c r="Q826" s="9">
        <v>2041</v>
      </c>
      <c r="R826" s="9" t="s">
        <v>32</v>
      </c>
      <c r="S826" s="17">
        <v>981.18627614806508</v>
      </c>
      <c r="T826" s="9">
        <v>2041</v>
      </c>
      <c r="U826" s="9" t="s">
        <v>27</v>
      </c>
      <c r="V826" s="9" t="s">
        <v>1620</v>
      </c>
      <c r="W826" s="9" t="s">
        <v>1621</v>
      </c>
      <c r="Y826" s="10" t="s">
        <v>1622</v>
      </c>
    </row>
    <row r="827" spans="1:25" ht="72">
      <c r="A827" s="9" t="s">
        <v>1615</v>
      </c>
      <c r="B827" s="9" t="s">
        <v>70</v>
      </c>
      <c r="C827" s="9" t="s">
        <v>1177</v>
      </c>
      <c r="D827" s="9" t="s">
        <v>27</v>
      </c>
      <c r="E827" s="9" t="s">
        <v>1581</v>
      </c>
      <c r="F827" s="9" t="s">
        <v>1581</v>
      </c>
      <c r="G827" s="9" t="s">
        <v>1141</v>
      </c>
      <c r="H827" s="9" t="s">
        <v>1616</v>
      </c>
      <c r="I827" s="9" t="s">
        <v>1617</v>
      </c>
      <c r="J827" s="9" t="s">
        <v>54</v>
      </c>
      <c r="K827" s="15">
        <v>8217.6032324231801</v>
      </c>
      <c r="L827" s="16">
        <v>5.1524285568366306</v>
      </c>
      <c r="M827" s="9" t="s">
        <v>1618</v>
      </c>
      <c r="N827" s="9">
        <v>2022</v>
      </c>
      <c r="O827" s="9" t="s">
        <v>1619</v>
      </c>
      <c r="P827" s="9" t="s">
        <v>1619</v>
      </c>
      <c r="Q827" s="9">
        <v>2041</v>
      </c>
      <c r="R827" s="9" t="s">
        <v>32</v>
      </c>
      <c r="S827" s="17">
        <v>5.3273561345231908</v>
      </c>
      <c r="T827" s="9">
        <v>2041</v>
      </c>
      <c r="U827" s="9" t="s">
        <v>27</v>
      </c>
      <c r="V827" s="9" t="s">
        <v>1620</v>
      </c>
      <c r="W827" s="9" t="s">
        <v>1621</v>
      </c>
      <c r="Y827" s="10" t="s">
        <v>1622</v>
      </c>
    </row>
    <row r="828" spans="1:25" ht="72">
      <c r="A828" s="9" t="s">
        <v>1615</v>
      </c>
      <c r="B828" s="9" t="s">
        <v>70</v>
      </c>
      <c r="C828" s="9" t="s">
        <v>372</v>
      </c>
      <c r="D828" s="9" t="s">
        <v>27</v>
      </c>
      <c r="E828" s="9" t="s">
        <v>426</v>
      </c>
      <c r="F828" s="9" t="s">
        <v>426</v>
      </c>
      <c r="G828" s="9" t="s">
        <v>1141</v>
      </c>
      <c r="H828" s="9" t="s">
        <v>1616</v>
      </c>
      <c r="I828" s="9" t="s">
        <v>1617</v>
      </c>
      <c r="J828" s="9" t="s">
        <v>54</v>
      </c>
      <c r="K828" s="15">
        <v>270912.9185636848</v>
      </c>
      <c r="L828" s="16">
        <v>285.3590838611737</v>
      </c>
      <c r="M828" s="9" t="s">
        <v>1618</v>
      </c>
      <c r="N828" s="9">
        <v>2022</v>
      </c>
      <c r="O828" s="9" t="s">
        <v>1619</v>
      </c>
      <c r="P828" s="9" t="s">
        <v>1619</v>
      </c>
      <c r="Q828" s="9">
        <v>2041</v>
      </c>
      <c r="R828" s="9" t="s">
        <v>32</v>
      </c>
      <c r="S828" s="17">
        <v>148.44407884105979</v>
      </c>
      <c r="T828" s="9">
        <v>2041</v>
      </c>
      <c r="U828" s="9" t="s">
        <v>27</v>
      </c>
      <c r="V828" s="9" t="s">
        <v>1620</v>
      </c>
      <c r="W828" s="9" t="s">
        <v>1621</v>
      </c>
      <c r="Y828" s="10" t="s">
        <v>1622</v>
      </c>
    </row>
    <row r="829" spans="1:25" ht="72">
      <c r="A829" s="9" t="s">
        <v>1615</v>
      </c>
      <c r="B829" s="9" t="s">
        <v>70</v>
      </c>
      <c r="C829" s="9" t="s">
        <v>330</v>
      </c>
      <c r="D829" s="9" t="s">
        <v>27</v>
      </c>
      <c r="E829" s="9" t="s">
        <v>1582</v>
      </c>
      <c r="F829" s="9" t="s">
        <v>1582</v>
      </c>
      <c r="G829" s="9" t="s">
        <v>1141</v>
      </c>
      <c r="H829" s="9" t="s">
        <v>1616</v>
      </c>
      <c r="I829" s="9" t="s">
        <v>1617</v>
      </c>
      <c r="J829" s="9" t="s">
        <v>54</v>
      </c>
      <c r="K829" s="15">
        <v>8222.7104953187536</v>
      </c>
      <c r="L829" s="16">
        <v>5.9512290620840034</v>
      </c>
      <c r="M829" s="9" t="s">
        <v>1618</v>
      </c>
      <c r="N829" s="9">
        <v>2022</v>
      </c>
      <c r="O829" s="9" t="s">
        <v>1619</v>
      </c>
      <c r="P829" s="9" t="s">
        <v>1619</v>
      </c>
      <c r="Q829" s="9">
        <v>2041</v>
      </c>
      <c r="R829" s="9" t="s">
        <v>32</v>
      </c>
      <c r="S829" s="17">
        <v>3.7311953121714221</v>
      </c>
      <c r="T829" s="9">
        <v>2041</v>
      </c>
      <c r="U829" s="9" t="s">
        <v>27</v>
      </c>
      <c r="V829" s="9" t="s">
        <v>1620</v>
      </c>
      <c r="W829" s="9" t="s">
        <v>1621</v>
      </c>
      <c r="Y829" s="10" t="s">
        <v>1622</v>
      </c>
    </row>
    <row r="830" spans="1:25" ht="72">
      <c r="A830" s="9" t="s">
        <v>1615</v>
      </c>
      <c r="B830" s="9" t="s">
        <v>70</v>
      </c>
      <c r="C830" s="9" t="s">
        <v>884</v>
      </c>
      <c r="D830" s="9" t="s">
        <v>27</v>
      </c>
      <c r="E830" s="9" t="s">
        <v>1130</v>
      </c>
      <c r="F830" s="9" t="s">
        <v>1130</v>
      </c>
      <c r="G830" s="9" t="s">
        <v>1141</v>
      </c>
      <c r="H830" s="9" t="s">
        <v>1616</v>
      </c>
      <c r="I830" s="9" t="s">
        <v>1617</v>
      </c>
      <c r="J830" s="9" t="s">
        <v>54</v>
      </c>
      <c r="K830" s="15">
        <v>9558.5325141719477</v>
      </c>
      <c r="L830" s="16">
        <v>5.6495229035256402</v>
      </c>
      <c r="M830" s="9" t="s">
        <v>1618</v>
      </c>
      <c r="N830" s="9">
        <v>2022</v>
      </c>
      <c r="O830" s="9" t="s">
        <v>1619</v>
      </c>
      <c r="P830" s="9" t="s">
        <v>1619</v>
      </c>
      <c r="Q830" s="9">
        <v>2041</v>
      </c>
      <c r="R830" s="9" t="s">
        <v>32</v>
      </c>
      <c r="S830" s="17">
        <v>8.5845610969985842</v>
      </c>
      <c r="T830" s="9">
        <v>2041</v>
      </c>
      <c r="U830" s="9" t="s">
        <v>27</v>
      </c>
      <c r="V830" s="9" t="s">
        <v>1620</v>
      </c>
      <c r="W830" s="9" t="s">
        <v>1621</v>
      </c>
      <c r="Y830" s="10" t="s">
        <v>1622</v>
      </c>
    </row>
    <row r="831" spans="1:25" ht="72">
      <c r="A831" s="9" t="s">
        <v>1615</v>
      </c>
      <c r="B831" s="9" t="s">
        <v>70</v>
      </c>
      <c r="C831" s="9" t="s">
        <v>346</v>
      </c>
      <c r="D831" s="9" t="s">
        <v>27</v>
      </c>
      <c r="E831" s="9" t="s">
        <v>1132</v>
      </c>
      <c r="F831" s="9" t="s">
        <v>1132</v>
      </c>
      <c r="G831" s="9" t="s">
        <v>1141</v>
      </c>
      <c r="H831" s="9" t="s">
        <v>1616</v>
      </c>
      <c r="I831" s="9" t="s">
        <v>1617</v>
      </c>
      <c r="J831" s="9" t="s">
        <v>54</v>
      </c>
      <c r="K831" s="15">
        <v>27554.463950330897</v>
      </c>
      <c r="L831" s="16">
        <v>19.323229289002583</v>
      </c>
      <c r="M831" s="9" t="s">
        <v>1618</v>
      </c>
      <c r="N831" s="9">
        <v>2022</v>
      </c>
      <c r="O831" s="9" t="s">
        <v>1619</v>
      </c>
      <c r="P831" s="9" t="s">
        <v>1619</v>
      </c>
      <c r="Q831" s="9">
        <v>2041</v>
      </c>
      <c r="R831" s="9" t="s">
        <v>32</v>
      </c>
      <c r="S831" s="17">
        <v>12.081053060455062</v>
      </c>
      <c r="T831" s="9">
        <v>2041</v>
      </c>
      <c r="U831" s="9" t="s">
        <v>27</v>
      </c>
      <c r="V831" s="9" t="s">
        <v>1620</v>
      </c>
      <c r="W831" s="9" t="s">
        <v>1621</v>
      </c>
      <c r="Y831" s="10" t="s">
        <v>1622</v>
      </c>
    </row>
    <row r="832" spans="1:25" ht="72">
      <c r="A832" s="9" t="s">
        <v>1615</v>
      </c>
      <c r="B832" s="9" t="s">
        <v>70</v>
      </c>
      <c r="C832" s="9" t="s">
        <v>884</v>
      </c>
      <c r="D832" s="9" t="s">
        <v>27</v>
      </c>
      <c r="E832" s="9" t="s">
        <v>927</v>
      </c>
      <c r="F832" s="9" t="s">
        <v>927</v>
      </c>
      <c r="G832" s="9" t="s">
        <v>1141</v>
      </c>
      <c r="H832" s="9" t="s">
        <v>1616</v>
      </c>
      <c r="I832" s="9" t="s">
        <v>1617</v>
      </c>
      <c r="J832" s="9" t="s">
        <v>54</v>
      </c>
      <c r="K832" s="15">
        <v>40231.232355382461</v>
      </c>
      <c r="L832" s="16">
        <v>25.201502964772594</v>
      </c>
      <c r="M832" s="9" t="s">
        <v>1618</v>
      </c>
      <c r="N832" s="9">
        <v>2022</v>
      </c>
      <c r="O832" s="9" t="s">
        <v>1619</v>
      </c>
      <c r="P832" s="9" t="s">
        <v>1619</v>
      </c>
      <c r="Q832" s="9">
        <v>2041</v>
      </c>
      <c r="R832" s="9" t="s">
        <v>32</v>
      </c>
      <c r="S832" s="17">
        <v>34.986345233201028</v>
      </c>
      <c r="T832" s="9">
        <v>2041</v>
      </c>
      <c r="U832" s="9" t="s">
        <v>27</v>
      </c>
      <c r="V832" s="9" t="s">
        <v>1620</v>
      </c>
      <c r="W832" s="9" t="s">
        <v>1621</v>
      </c>
      <c r="Y832" s="10" t="s">
        <v>1622</v>
      </c>
    </row>
    <row r="833" spans="1:25" ht="72">
      <c r="A833" s="9" t="s">
        <v>1615</v>
      </c>
      <c r="B833" s="9" t="s">
        <v>70</v>
      </c>
      <c r="C833" s="9" t="s">
        <v>346</v>
      </c>
      <c r="D833" s="9" t="s">
        <v>27</v>
      </c>
      <c r="E833" s="9" t="s">
        <v>1583</v>
      </c>
      <c r="F833" s="9" t="s">
        <v>1583</v>
      </c>
      <c r="G833" s="9" t="s">
        <v>1141</v>
      </c>
      <c r="H833" s="9" t="s">
        <v>1616</v>
      </c>
      <c r="I833" s="9" t="s">
        <v>1617</v>
      </c>
      <c r="J833" s="9" t="s">
        <v>54</v>
      </c>
      <c r="K833" s="15">
        <v>17235.32657288733</v>
      </c>
      <c r="L833" s="16">
        <v>14.184530513477895</v>
      </c>
      <c r="M833" s="9" t="s">
        <v>1618</v>
      </c>
      <c r="N833" s="9">
        <v>2022</v>
      </c>
      <c r="O833" s="9" t="s">
        <v>1619</v>
      </c>
      <c r="P833" s="9" t="s">
        <v>1619</v>
      </c>
      <c r="Q833" s="9">
        <v>2041</v>
      </c>
      <c r="R833" s="9" t="s">
        <v>32</v>
      </c>
      <c r="S833" s="17">
        <v>8.2724769270128586</v>
      </c>
      <c r="T833" s="9">
        <v>2041</v>
      </c>
      <c r="U833" s="9" t="s">
        <v>27</v>
      </c>
      <c r="V833" s="9" t="s">
        <v>1620</v>
      </c>
      <c r="W833" s="9" t="s">
        <v>1621</v>
      </c>
      <c r="Y833" s="10" t="s">
        <v>1622</v>
      </c>
    </row>
    <row r="834" spans="1:25" ht="72">
      <c r="A834" s="9" t="s">
        <v>1615</v>
      </c>
      <c r="B834" s="9" t="s">
        <v>70</v>
      </c>
      <c r="C834" s="9" t="s">
        <v>229</v>
      </c>
      <c r="D834" s="9" t="s">
        <v>27</v>
      </c>
      <c r="E834" s="9" t="s">
        <v>1584</v>
      </c>
      <c r="F834" s="9" t="s">
        <v>1584</v>
      </c>
      <c r="G834" s="9" t="s">
        <v>1141</v>
      </c>
      <c r="H834" s="9" t="s">
        <v>1616</v>
      </c>
      <c r="I834" s="9" t="s">
        <v>1617</v>
      </c>
      <c r="J834" s="9" t="s">
        <v>54</v>
      </c>
      <c r="K834" s="15">
        <v>8579.1836381208504</v>
      </c>
      <c r="L834" s="16">
        <v>8.7802839810743905</v>
      </c>
      <c r="M834" s="9" t="s">
        <v>1618</v>
      </c>
      <c r="N834" s="9">
        <v>2022</v>
      </c>
      <c r="O834" s="9" t="s">
        <v>1619</v>
      </c>
      <c r="P834" s="9" t="s">
        <v>1619</v>
      </c>
      <c r="Q834" s="9">
        <v>2041</v>
      </c>
      <c r="R834" s="9" t="s">
        <v>32</v>
      </c>
      <c r="S834" s="17">
        <v>6.2448260234072217</v>
      </c>
      <c r="T834" s="9">
        <v>2041</v>
      </c>
      <c r="U834" s="9" t="s">
        <v>27</v>
      </c>
      <c r="V834" s="9" t="s">
        <v>1620</v>
      </c>
      <c r="W834" s="9" t="s">
        <v>1621</v>
      </c>
      <c r="Y834" s="10" t="s">
        <v>1622</v>
      </c>
    </row>
    <row r="835" spans="1:25" ht="72">
      <c r="A835" s="9" t="s">
        <v>1615</v>
      </c>
      <c r="B835" s="9" t="s">
        <v>70</v>
      </c>
      <c r="C835" s="9" t="s">
        <v>221</v>
      </c>
      <c r="D835" s="9" t="s">
        <v>27</v>
      </c>
      <c r="E835" s="9" t="s">
        <v>1134</v>
      </c>
      <c r="F835" s="9" t="s">
        <v>1134</v>
      </c>
      <c r="G835" s="9" t="s">
        <v>1141</v>
      </c>
      <c r="H835" s="9" t="s">
        <v>1616</v>
      </c>
      <c r="I835" s="9" t="s">
        <v>1617</v>
      </c>
      <c r="J835" s="9" t="s">
        <v>54</v>
      </c>
      <c r="K835" s="15">
        <v>14827.182645459503</v>
      </c>
      <c r="L835" s="16">
        <v>9.4774937464555773</v>
      </c>
      <c r="M835" s="9" t="s">
        <v>1618</v>
      </c>
      <c r="N835" s="9">
        <v>2022</v>
      </c>
      <c r="O835" s="9" t="s">
        <v>1619</v>
      </c>
      <c r="P835" s="9" t="s">
        <v>1619</v>
      </c>
      <c r="Q835" s="9">
        <v>2041</v>
      </c>
      <c r="R835" s="9" t="s">
        <v>32</v>
      </c>
      <c r="S835" s="17">
        <v>14.046466249278062</v>
      </c>
      <c r="T835" s="9">
        <v>2041</v>
      </c>
      <c r="U835" s="9" t="s">
        <v>27</v>
      </c>
      <c r="V835" s="9" t="s">
        <v>1620</v>
      </c>
      <c r="W835" s="9" t="s">
        <v>1621</v>
      </c>
      <c r="Y835" s="10" t="s">
        <v>1622</v>
      </c>
    </row>
    <row r="836" spans="1:25" ht="72">
      <c r="A836" s="9" t="s">
        <v>1615</v>
      </c>
      <c r="B836" s="9" t="s">
        <v>70</v>
      </c>
      <c r="C836" s="9" t="s">
        <v>276</v>
      </c>
      <c r="D836" s="9" t="s">
        <v>27</v>
      </c>
      <c r="E836" s="9" t="s">
        <v>429</v>
      </c>
      <c r="F836" s="9" t="s">
        <v>429</v>
      </c>
      <c r="G836" s="9" t="s">
        <v>1141</v>
      </c>
      <c r="H836" s="9" t="s">
        <v>1616</v>
      </c>
      <c r="I836" s="9" t="s">
        <v>1617</v>
      </c>
      <c r="J836" s="9" t="s">
        <v>54</v>
      </c>
      <c r="K836" s="15">
        <v>409579.5191931451</v>
      </c>
      <c r="L836" s="16">
        <v>405.91733432829358</v>
      </c>
      <c r="M836" s="9" t="s">
        <v>1618</v>
      </c>
      <c r="N836" s="9">
        <v>2022</v>
      </c>
      <c r="O836" s="9" t="s">
        <v>1619</v>
      </c>
      <c r="P836" s="9" t="s">
        <v>1619</v>
      </c>
      <c r="Q836" s="9">
        <v>2041</v>
      </c>
      <c r="R836" s="9" t="s">
        <v>32</v>
      </c>
      <c r="S836" s="17">
        <v>182.72130280270864</v>
      </c>
      <c r="T836" s="9">
        <v>2041</v>
      </c>
      <c r="U836" s="9" t="s">
        <v>27</v>
      </c>
      <c r="V836" s="9" t="s">
        <v>1620</v>
      </c>
      <c r="W836" s="9" t="s">
        <v>1621</v>
      </c>
      <c r="Y836" s="10" t="s">
        <v>1622</v>
      </c>
    </row>
    <row r="837" spans="1:25" ht="72">
      <c r="A837" s="9" t="s">
        <v>1615</v>
      </c>
      <c r="B837" s="9" t="s">
        <v>70</v>
      </c>
      <c r="C837" s="9" t="s">
        <v>630</v>
      </c>
      <c r="D837" s="9" t="s">
        <v>27</v>
      </c>
      <c r="E837" s="9" t="s">
        <v>1585</v>
      </c>
      <c r="F837" s="9" t="s">
        <v>1585</v>
      </c>
      <c r="G837" s="9" t="s">
        <v>1141</v>
      </c>
      <c r="H837" s="9" t="s">
        <v>1616</v>
      </c>
      <c r="I837" s="9" t="s">
        <v>1617</v>
      </c>
      <c r="J837" s="9" t="s">
        <v>54</v>
      </c>
      <c r="K837" s="15">
        <v>28456.033629992995</v>
      </c>
      <c r="L837" s="16">
        <v>19.947425529924789</v>
      </c>
      <c r="M837" s="9" t="s">
        <v>1618</v>
      </c>
      <c r="N837" s="9">
        <v>2022</v>
      </c>
      <c r="O837" s="9" t="s">
        <v>1619</v>
      </c>
      <c r="P837" s="9" t="s">
        <v>1619</v>
      </c>
      <c r="Q837" s="9">
        <v>2041</v>
      </c>
      <c r="R837" s="9" t="s">
        <v>32</v>
      </c>
      <c r="S837" s="17">
        <v>15.705206478771947</v>
      </c>
      <c r="T837" s="9">
        <v>2041</v>
      </c>
      <c r="U837" s="9" t="s">
        <v>27</v>
      </c>
      <c r="V837" s="9" t="s">
        <v>1620</v>
      </c>
      <c r="W837" s="9" t="s">
        <v>1621</v>
      </c>
      <c r="Y837" s="10" t="s">
        <v>1622</v>
      </c>
    </row>
    <row r="838" spans="1:25" ht="72">
      <c r="A838" s="9" t="s">
        <v>1615</v>
      </c>
      <c r="B838" s="9" t="s">
        <v>70</v>
      </c>
      <c r="C838" s="9" t="s">
        <v>241</v>
      </c>
      <c r="D838" s="9" t="s">
        <v>27</v>
      </c>
      <c r="E838" s="9" t="s">
        <v>929</v>
      </c>
      <c r="F838" s="9" t="s">
        <v>929</v>
      </c>
      <c r="G838" s="9" t="s">
        <v>1141</v>
      </c>
      <c r="H838" s="9" t="s">
        <v>1616</v>
      </c>
      <c r="I838" s="9" t="s">
        <v>1617</v>
      </c>
      <c r="J838" s="9" t="s">
        <v>54</v>
      </c>
      <c r="K838" s="15">
        <v>87546.118991457435</v>
      </c>
      <c r="L838" s="16">
        <v>63.312679444122182</v>
      </c>
      <c r="M838" s="9" t="s">
        <v>1618</v>
      </c>
      <c r="N838" s="9">
        <v>2022</v>
      </c>
      <c r="O838" s="9" t="s">
        <v>1619</v>
      </c>
      <c r="P838" s="9" t="s">
        <v>1619</v>
      </c>
      <c r="Q838" s="9">
        <v>2041</v>
      </c>
      <c r="R838" s="9" t="s">
        <v>32</v>
      </c>
      <c r="S838" s="17">
        <v>37.578478619030491</v>
      </c>
      <c r="T838" s="9">
        <v>2041</v>
      </c>
      <c r="U838" s="9" t="s">
        <v>27</v>
      </c>
      <c r="V838" s="9" t="s">
        <v>1620</v>
      </c>
      <c r="W838" s="9" t="s">
        <v>1621</v>
      </c>
      <c r="Y838" s="10" t="s">
        <v>1622</v>
      </c>
    </row>
    <row r="839" spans="1:25" ht="72">
      <c r="A839" s="9" t="s">
        <v>1615</v>
      </c>
      <c r="B839" s="9" t="s">
        <v>70</v>
      </c>
      <c r="C839" s="9" t="s">
        <v>288</v>
      </c>
      <c r="D839" s="9" t="s">
        <v>27</v>
      </c>
      <c r="E839" s="9" t="s">
        <v>931</v>
      </c>
      <c r="F839" s="9" t="s">
        <v>931</v>
      </c>
      <c r="G839" s="9" t="s">
        <v>1141</v>
      </c>
      <c r="H839" s="9" t="s">
        <v>1616</v>
      </c>
      <c r="I839" s="9" t="s">
        <v>1617</v>
      </c>
      <c r="J839" s="9" t="s">
        <v>54</v>
      </c>
      <c r="K839" s="15">
        <v>53933.15501868428</v>
      </c>
      <c r="L839" s="16">
        <v>36.97729193838012</v>
      </c>
      <c r="M839" s="9" t="s">
        <v>1618</v>
      </c>
      <c r="N839" s="9">
        <v>2022</v>
      </c>
      <c r="O839" s="9" t="s">
        <v>1619</v>
      </c>
      <c r="P839" s="9" t="s">
        <v>1619</v>
      </c>
      <c r="Q839" s="9">
        <v>2041</v>
      </c>
      <c r="R839" s="9" t="s">
        <v>32</v>
      </c>
      <c r="S839" s="17">
        <v>31.703609426643549</v>
      </c>
      <c r="T839" s="9">
        <v>2041</v>
      </c>
      <c r="U839" s="9" t="s">
        <v>27</v>
      </c>
      <c r="V839" s="9" t="s">
        <v>1620</v>
      </c>
      <c r="W839" s="9" t="s">
        <v>1621</v>
      </c>
      <c r="Y839" s="10" t="s">
        <v>1622</v>
      </c>
    </row>
    <row r="840" spans="1:25" ht="72">
      <c r="A840" s="9" t="s">
        <v>1615</v>
      </c>
      <c r="B840" s="9" t="s">
        <v>70</v>
      </c>
      <c r="C840" s="9" t="s">
        <v>372</v>
      </c>
      <c r="D840" s="9" t="s">
        <v>27</v>
      </c>
      <c r="E840" s="9" t="s">
        <v>933</v>
      </c>
      <c r="F840" s="9" t="s">
        <v>933</v>
      </c>
      <c r="G840" s="9" t="s">
        <v>1141</v>
      </c>
      <c r="H840" s="9" t="s">
        <v>1616</v>
      </c>
      <c r="I840" s="9" t="s">
        <v>1617</v>
      </c>
      <c r="J840" s="9" t="s">
        <v>54</v>
      </c>
      <c r="K840" s="15">
        <v>71793.314418151305</v>
      </c>
      <c r="L840" s="16">
        <v>63.899596855267731</v>
      </c>
      <c r="M840" s="9" t="s">
        <v>1618</v>
      </c>
      <c r="N840" s="9">
        <v>2022</v>
      </c>
      <c r="O840" s="9" t="s">
        <v>1619</v>
      </c>
      <c r="P840" s="9" t="s">
        <v>1619</v>
      </c>
      <c r="Q840" s="9">
        <v>2041</v>
      </c>
      <c r="R840" s="9" t="s">
        <v>32</v>
      </c>
      <c r="S840" s="17">
        <v>34.706525519426393</v>
      </c>
      <c r="T840" s="9">
        <v>2041</v>
      </c>
      <c r="U840" s="9" t="s">
        <v>27</v>
      </c>
      <c r="V840" s="9" t="s">
        <v>1620</v>
      </c>
      <c r="W840" s="9" t="s">
        <v>1621</v>
      </c>
      <c r="Y840" s="10" t="s">
        <v>1622</v>
      </c>
    </row>
    <row r="841" spans="1:25" ht="72">
      <c r="A841" s="9" t="s">
        <v>1615</v>
      </c>
      <c r="B841" s="9" t="s">
        <v>70</v>
      </c>
      <c r="C841" s="9" t="s">
        <v>288</v>
      </c>
      <c r="D841" s="9" t="s">
        <v>27</v>
      </c>
      <c r="E841" s="9" t="s">
        <v>1586</v>
      </c>
      <c r="F841" s="9" t="s">
        <v>1586</v>
      </c>
      <c r="G841" s="9" t="s">
        <v>1141</v>
      </c>
      <c r="H841" s="9" t="s">
        <v>1616</v>
      </c>
      <c r="I841" s="9" t="s">
        <v>1617</v>
      </c>
      <c r="J841" s="9" t="s">
        <v>54</v>
      </c>
      <c r="K841" s="15">
        <v>24864.242690273735</v>
      </c>
      <c r="L841" s="16">
        <v>17.677246390932137</v>
      </c>
      <c r="M841" s="9" t="s">
        <v>1618</v>
      </c>
      <c r="N841" s="9">
        <v>2022</v>
      </c>
      <c r="O841" s="9" t="s">
        <v>1619</v>
      </c>
      <c r="P841" s="9" t="s">
        <v>1619</v>
      </c>
      <c r="Q841" s="9">
        <v>2041</v>
      </c>
      <c r="R841" s="9" t="s">
        <v>32</v>
      </c>
      <c r="S841" s="17">
        <v>15.659866575277496</v>
      </c>
      <c r="T841" s="9">
        <v>2041</v>
      </c>
      <c r="U841" s="9" t="s">
        <v>27</v>
      </c>
      <c r="V841" s="9" t="s">
        <v>1620</v>
      </c>
      <c r="W841" s="9" t="s">
        <v>1621</v>
      </c>
      <c r="Y841" s="10" t="s">
        <v>1622</v>
      </c>
    </row>
    <row r="842" spans="1:25" ht="72">
      <c r="A842" s="9" t="s">
        <v>1615</v>
      </c>
      <c r="B842" s="9" t="s">
        <v>70</v>
      </c>
      <c r="C842" s="9" t="s">
        <v>298</v>
      </c>
      <c r="D842" s="9" t="s">
        <v>27</v>
      </c>
      <c r="E842" s="9" t="s">
        <v>935</v>
      </c>
      <c r="F842" s="9" t="s">
        <v>935</v>
      </c>
      <c r="G842" s="9" t="s">
        <v>1141</v>
      </c>
      <c r="H842" s="9" t="s">
        <v>1616</v>
      </c>
      <c r="I842" s="9" t="s">
        <v>1617</v>
      </c>
      <c r="J842" s="9" t="s">
        <v>54</v>
      </c>
      <c r="K842" s="15">
        <v>17254.703597927841</v>
      </c>
      <c r="L842" s="16">
        <v>8.5032094273888319</v>
      </c>
      <c r="M842" s="9" t="s">
        <v>1618</v>
      </c>
      <c r="N842" s="9">
        <v>2022</v>
      </c>
      <c r="O842" s="9" t="s">
        <v>1619</v>
      </c>
      <c r="P842" s="9" t="s">
        <v>1619</v>
      </c>
      <c r="Q842" s="9">
        <v>2041</v>
      </c>
      <c r="R842" s="9" t="s">
        <v>32</v>
      </c>
      <c r="S842" s="17">
        <v>10.622068837551041</v>
      </c>
      <c r="T842" s="9">
        <v>2041</v>
      </c>
      <c r="U842" s="9" t="s">
        <v>27</v>
      </c>
      <c r="V842" s="9" t="s">
        <v>1620</v>
      </c>
      <c r="W842" s="9" t="s">
        <v>1621</v>
      </c>
      <c r="Y842" s="10" t="s">
        <v>1622</v>
      </c>
    </row>
    <row r="843" spans="1:25" ht="72">
      <c r="A843" s="9" t="s">
        <v>1615</v>
      </c>
      <c r="B843" s="9" t="s">
        <v>70</v>
      </c>
      <c r="C843" s="9" t="s">
        <v>157</v>
      </c>
      <c r="D843" s="9" t="s">
        <v>27</v>
      </c>
      <c r="E843" s="9" t="s">
        <v>1587</v>
      </c>
      <c r="F843" s="9" t="s">
        <v>1587</v>
      </c>
      <c r="G843" s="9" t="s">
        <v>1141</v>
      </c>
      <c r="H843" s="9" t="s">
        <v>1616</v>
      </c>
      <c r="I843" s="9" t="s">
        <v>1617</v>
      </c>
      <c r="J843" s="9" t="s">
        <v>54</v>
      </c>
      <c r="K843" s="15">
        <v>16432.147930271825</v>
      </c>
      <c r="L843" s="16">
        <v>15.396804482290602</v>
      </c>
      <c r="M843" s="9" t="s">
        <v>1618</v>
      </c>
      <c r="N843" s="9">
        <v>2022</v>
      </c>
      <c r="O843" s="9" t="s">
        <v>1619</v>
      </c>
      <c r="P843" s="9" t="s">
        <v>1619</v>
      </c>
      <c r="Q843" s="9">
        <v>2041</v>
      </c>
      <c r="R843" s="9" t="s">
        <v>32</v>
      </c>
      <c r="S843" s="17">
        <v>9.0973858037428634</v>
      </c>
      <c r="T843" s="9">
        <v>2041</v>
      </c>
      <c r="U843" s="9" t="s">
        <v>27</v>
      </c>
      <c r="V843" s="9" t="s">
        <v>1620</v>
      </c>
      <c r="W843" s="9" t="s">
        <v>1621</v>
      </c>
      <c r="Y843" s="10" t="s">
        <v>1622</v>
      </c>
    </row>
    <row r="844" spans="1:25" ht="72">
      <c r="A844" s="9" t="s">
        <v>1615</v>
      </c>
      <c r="B844" s="9" t="s">
        <v>70</v>
      </c>
      <c r="C844" s="9" t="s">
        <v>346</v>
      </c>
      <c r="D844" s="9" t="s">
        <v>27</v>
      </c>
      <c r="E844" s="9" t="s">
        <v>1136</v>
      </c>
      <c r="F844" s="9" t="s">
        <v>1136</v>
      </c>
      <c r="G844" s="9" t="s">
        <v>1141</v>
      </c>
      <c r="H844" s="9" t="s">
        <v>1616</v>
      </c>
      <c r="I844" s="9" t="s">
        <v>1617</v>
      </c>
      <c r="J844" s="9" t="s">
        <v>54</v>
      </c>
      <c r="K844" s="15">
        <v>15625.299315677392</v>
      </c>
      <c r="L844" s="16">
        <v>12.289753733563892</v>
      </c>
      <c r="M844" s="9" t="s">
        <v>1618</v>
      </c>
      <c r="N844" s="9">
        <v>2022</v>
      </c>
      <c r="O844" s="9" t="s">
        <v>1619</v>
      </c>
      <c r="P844" s="9" t="s">
        <v>1619</v>
      </c>
      <c r="Q844" s="9">
        <v>2041</v>
      </c>
      <c r="R844" s="9" t="s">
        <v>32</v>
      </c>
      <c r="S844" s="17">
        <v>7.4097517184296384</v>
      </c>
      <c r="T844" s="9">
        <v>2041</v>
      </c>
      <c r="U844" s="9" t="s">
        <v>27</v>
      </c>
      <c r="V844" s="9" t="s">
        <v>1620</v>
      </c>
      <c r="W844" s="9" t="s">
        <v>1621</v>
      </c>
      <c r="Y844" s="10" t="s">
        <v>1622</v>
      </c>
    </row>
    <row r="845" spans="1:25" ht="72">
      <c r="A845" s="9" t="s">
        <v>1615</v>
      </c>
      <c r="B845" s="9" t="s">
        <v>70</v>
      </c>
      <c r="C845" s="9" t="s">
        <v>241</v>
      </c>
      <c r="D845" s="9" t="s">
        <v>27</v>
      </c>
      <c r="E845" s="9" t="s">
        <v>1588</v>
      </c>
      <c r="F845" s="9" t="s">
        <v>1588</v>
      </c>
      <c r="G845" s="9" t="s">
        <v>1141</v>
      </c>
      <c r="H845" s="9" t="s">
        <v>1616</v>
      </c>
      <c r="I845" s="9" t="s">
        <v>1617</v>
      </c>
      <c r="J845" s="9" t="s">
        <v>54</v>
      </c>
      <c r="K845" s="15">
        <v>494130.65152670944</v>
      </c>
      <c r="L845" s="16">
        <v>418.8313882253828</v>
      </c>
      <c r="M845" s="9" t="s">
        <v>1618</v>
      </c>
      <c r="N845" s="9">
        <v>2022</v>
      </c>
      <c r="O845" s="9" t="s">
        <v>1619</v>
      </c>
      <c r="P845" s="9" t="s">
        <v>1619</v>
      </c>
      <c r="Q845" s="9">
        <v>2041</v>
      </c>
      <c r="R845" s="9" t="s">
        <v>32</v>
      </c>
      <c r="S845" s="17">
        <v>279.56501548207842</v>
      </c>
      <c r="T845" s="9">
        <v>2041</v>
      </c>
      <c r="U845" s="9" t="s">
        <v>27</v>
      </c>
      <c r="V845" s="9" t="s">
        <v>1620</v>
      </c>
      <c r="W845" s="9" t="s">
        <v>1621</v>
      </c>
      <c r="Y845" s="10" t="s">
        <v>1622</v>
      </c>
    </row>
    <row r="846" spans="1:25" ht="72">
      <c r="A846" s="9" t="s">
        <v>1615</v>
      </c>
      <c r="B846" s="9" t="s">
        <v>70</v>
      </c>
      <c r="C846" s="9" t="s">
        <v>346</v>
      </c>
      <c r="D846" s="9" t="s">
        <v>27</v>
      </c>
      <c r="E846" s="9" t="s">
        <v>937</v>
      </c>
      <c r="F846" s="9" t="s">
        <v>937</v>
      </c>
      <c r="G846" s="9" t="s">
        <v>1141</v>
      </c>
      <c r="H846" s="9" t="s">
        <v>1616</v>
      </c>
      <c r="I846" s="9" t="s">
        <v>1617</v>
      </c>
      <c r="J846" s="9" t="s">
        <v>54</v>
      </c>
      <c r="K846" s="15">
        <v>256655.61442883743</v>
      </c>
      <c r="L846" s="16">
        <v>252.17403950340909</v>
      </c>
      <c r="M846" s="9" t="s">
        <v>1618</v>
      </c>
      <c r="N846" s="9">
        <v>2022</v>
      </c>
      <c r="O846" s="9" t="s">
        <v>1619</v>
      </c>
      <c r="P846" s="9" t="s">
        <v>1619</v>
      </c>
      <c r="Q846" s="9">
        <v>2041</v>
      </c>
      <c r="R846" s="9" t="s">
        <v>32</v>
      </c>
      <c r="S846" s="17">
        <v>127.48383418821338</v>
      </c>
      <c r="T846" s="9">
        <v>2041</v>
      </c>
      <c r="U846" s="9" t="s">
        <v>27</v>
      </c>
      <c r="V846" s="9" t="s">
        <v>1620</v>
      </c>
      <c r="W846" s="9" t="s">
        <v>1621</v>
      </c>
      <c r="Y846" s="10" t="s">
        <v>1622</v>
      </c>
    </row>
    <row r="847" spans="1:25" ht="72">
      <c r="A847" s="9" t="s">
        <v>1615</v>
      </c>
      <c r="B847" s="9" t="s">
        <v>70</v>
      </c>
      <c r="C847" s="9" t="s">
        <v>316</v>
      </c>
      <c r="D847" s="9" t="s">
        <v>27</v>
      </c>
      <c r="E847" s="9" t="s">
        <v>1589</v>
      </c>
      <c r="F847" s="9" t="s">
        <v>1589</v>
      </c>
      <c r="G847" s="9" t="s">
        <v>1141</v>
      </c>
      <c r="H847" s="9" t="s">
        <v>1616</v>
      </c>
      <c r="I847" s="9" t="s">
        <v>1617</v>
      </c>
      <c r="J847" s="9" t="s">
        <v>54</v>
      </c>
      <c r="K847" s="15">
        <v>9105.2899623009198</v>
      </c>
      <c r="L847" s="16">
        <v>6.8915870434250888</v>
      </c>
      <c r="M847" s="9" t="s">
        <v>1618</v>
      </c>
      <c r="N847" s="9">
        <v>2022</v>
      </c>
      <c r="O847" s="9" t="s">
        <v>1619</v>
      </c>
      <c r="P847" s="9" t="s">
        <v>1619</v>
      </c>
      <c r="Q847" s="9">
        <v>2041</v>
      </c>
      <c r="R847" s="9" t="s">
        <v>32</v>
      </c>
      <c r="S847" s="17">
        <v>4.7046080322696771</v>
      </c>
      <c r="T847" s="9">
        <v>2041</v>
      </c>
      <c r="U847" s="9" t="s">
        <v>27</v>
      </c>
      <c r="V847" s="9" t="s">
        <v>1620</v>
      </c>
      <c r="W847" s="9" t="s">
        <v>1621</v>
      </c>
      <c r="Y847" s="10" t="s">
        <v>1622</v>
      </c>
    </row>
    <row r="848" spans="1:25" ht="72">
      <c r="A848" s="9" t="s">
        <v>1615</v>
      </c>
      <c r="B848" s="9" t="s">
        <v>70</v>
      </c>
      <c r="C848" s="9" t="s">
        <v>298</v>
      </c>
      <c r="D848" s="9" t="s">
        <v>27</v>
      </c>
      <c r="E848" s="9" t="s">
        <v>432</v>
      </c>
      <c r="F848" s="9" t="s">
        <v>432</v>
      </c>
      <c r="G848" s="9" t="s">
        <v>1141</v>
      </c>
      <c r="H848" s="9" t="s">
        <v>1616</v>
      </c>
      <c r="I848" s="9" t="s">
        <v>1617</v>
      </c>
      <c r="J848" s="9" t="s">
        <v>54</v>
      </c>
      <c r="K848" s="15">
        <v>32187.312528173803</v>
      </c>
      <c r="L848" s="16">
        <v>23.283633935390252</v>
      </c>
      <c r="M848" s="9" t="s">
        <v>1618</v>
      </c>
      <c r="N848" s="9">
        <v>2022</v>
      </c>
      <c r="O848" s="9" t="s">
        <v>1619</v>
      </c>
      <c r="P848" s="9" t="s">
        <v>1619</v>
      </c>
      <c r="Q848" s="9">
        <v>2041</v>
      </c>
      <c r="R848" s="9" t="s">
        <v>32</v>
      </c>
      <c r="S848" s="17">
        <v>25.962090013147396</v>
      </c>
      <c r="T848" s="9">
        <v>2041</v>
      </c>
      <c r="U848" s="9" t="s">
        <v>27</v>
      </c>
      <c r="V848" s="9" t="s">
        <v>1620</v>
      </c>
      <c r="W848" s="9" t="s">
        <v>1621</v>
      </c>
      <c r="Y848" s="10" t="s">
        <v>1622</v>
      </c>
    </row>
    <row r="849" spans="1:25" ht="72">
      <c r="A849" s="9" t="s">
        <v>1615</v>
      </c>
      <c r="B849" s="9" t="s">
        <v>70</v>
      </c>
      <c r="C849" s="9" t="s">
        <v>276</v>
      </c>
      <c r="D849" s="9" t="s">
        <v>27</v>
      </c>
      <c r="E849" s="9" t="s">
        <v>434</v>
      </c>
      <c r="F849" s="9" t="s">
        <v>434</v>
      </c>
      <c r="G849" s="9" t="s">
        <v>1141</v>
      </c>
      <c r="H849" s="9" t="s">
        <v>1616</v>
      </c>
      <c r="I849" s="9" t="s">
        <v>1617</v>
      </c>
      <c r="J849" s="9" t="s">
        <v>54</v>
      </c>
      <c r="K849" s="15">
        <v>27274.513360347999</v>
      </c>
      <c r="L849" s="16">
        <v>22.425690522313136</v>
      </c>
      <c r="M849" s="9" t="s">
        <v>1618</v>
      </c>
      <c r="N849" s="9">
        <v>2022</v>
      </c>
      <c r="O849" s="9" t="s">
        <v>1619</v>
      </c>
      <c r="P849" s="9" t="s">
        <v>1619</v>
      </c>
      <c r="Q849" s="9">
        <v>2041</v>
      </c>
      <c r="R849" s="9" t="s">
        <v>32</v>
      </c>
      <c r="S849" s="17">
        <v>15.650035871464896</v>
      </c>
      <c r="T849" s="9">
        <v>2041</v>
      </c>
      <c r="U849" s="9" t="s">
        <v>27</v>
      </c>
      <c r="V849" s="9" t="s">
        <v>1620</v>
      </c>
      <c r="W849" s="9" t="s">
        <v>1621</v>
      </c>
      <c r="Y849" s="10" t="s">
        <v>1622</v>
      </c>
    </row>
    <row r="850" spans="1:25" ht="72">
      <c r="A850" s="9" t="s">
        <v>1615</v>
      </c>
      <c r="B850" s="9" t="s">
        <v>70</v>
      </c>
      <c r="C850" s="9" t="s">
        <v>136</v>
      </c>
      <c r="D850" s="9" t="s">
        <v>27</v>
      </c>
      <c r="E850" s="9" t="s">
        <v>1590</v>
      </c>
      <c r="F850" s="9" t="s">
        <v>1590</v>
      </c>
      <c r="G850" s="9" t="s">
        <v>1141</v>
      </c>
      <c r="H850" s="9" t="s">
        <v>1616</v>
      </c>
      <c r="I850" s="9" t="s">
        <v>1617</v>
      </c>
      <c r="J850" s="9" t="s">
        <v>54</v>
      </c>
      <c r="K850" s="15">
        <v>34760.748581000655</v>
      </c>
      <c r="L850" s="16">
        <v>25.974342838220227</v>
      </c>
      <c r="M850" s="9" t="s">
        <v>1618</v>
      </c>
      <c r="N850" s="9">
        <v>2022</v>
      </c>
      <c r="O850" s="9" t="s">
        <v>1619</v>
      </c>
      <c r="P850" s="9" t="s">
        <v>1619</v>
      </c>
      <c r="Q850" s="9">
        <v>2041</v>
      </c>
      <c r="R850" s="9" t="s">
        <v>32</v>
      </c>
      <c r="S850" s="17">
        <v>14.755963996858403</v>
      </c>
      <c r="T850" s="9">
        <v>2041</v>
      </c>
      <c r="U850" s="9" t="s">
        <v>27</v>
      </c>
      <c r="V850" s="9" t="s">
        <v>1620</v>
      </c>
      <c r="W850" s="9" t="s">
        <v>1621</v>
      </c>
      <c r="Y850" s="10" t="s">
        <v>1622</v>
      </c>
    </row>
    <row r="851" spans="1:25" ht="72">
      <c r="A851" s="9" t="s">
        <v>1615</v>
      </c>
      <c r="B851" s="9" t="s">
        <v>70</v>
      </c>
      <c r="C851" s="9" t="s">
        <v>136</v>
      </c>
      <c r="D851" s="9" t="s">
        <v>27</v>
      </c>
      <c r="E851" s="9" t="s">
        <v>1138</v>
      </c>
      <c r="F851" s="9" t="s">
        <v>1138</v>
      </c>
      <c r="G851" s="9" t="s">
        <v>1141</v>
      </c>
      <c r="H851" s="9" t="s">
        <v>1616</v>
      </c>
      <c r="I851" s="9" t="s">
        <v>1617</v>
      </c>
      <c r="J851" s="9" t="s">
        <v>54</v>
      </c>
      <c r="K851" s="15">
        <v>13477.633525745745</v>
      </c>
      <c r="L851" s="16">
        <v>9.9454793121925302</v>
      </c>
      <c r="M851" s="9" t="s">
        <v>1618</v>
      </c>
      <c r="N851" s="9">
        <v>2022</v>
      </c>
      <c r="O851" s="9" t="s">
        <v>1619</v>
      </c>
      <c r="P851" s="9" t="s">
        <v>1619</v>
      </c>
      <c r="Q851" s="9">
        <v>2041</v>
      </c>
      <c r="R851" s="9" t="s">
        <v>32</v>
      </c>
      <c r="S851" s="17">
        <v>7.3523253713549019</v>
      </c>
      <c r="T851" s="9">
        <v>2041</v>
      </c>
      <c r="U851" s="9" t="s">
        <v>27</v>
      </c>
      <c r="V851" s="9" t="s">
        <v>1620</v>
      </c>
      <c r="W851" s="9" t="s">
        <v>1621</v>
      </c>
      <c r="Y851" s="10" t="s">
        <v>1622</v>
      </c>
    </row>
    <row r="852" spans="1:25" ht="72">
      <c r="A852" s="9" t="s">
        <v>1615</v>
      </c>
      <c r="B852" s="9" t="s">
        <v>70</v>
      </c>
      <c r="C852" s="9" t="s">
        <v>316</v>
      </c>
      <c r="D852" s="9" t="s">
        <v>27</v>
      </c>
      <c r="E852" s="9" t="s">
        <v>939</v>
      </c>
      <c r="F852" s="9" t="s">
        <v>939</v>
      </c>
      <c r="G852" s="9" t="s">
        <v>1141</v>
      </c>
      <c r="H852" s="9" t="s">
        <v>1616</v>
      </c>
      <c r="I852" s="9" t="s">
        <v>1617</v>
      </c>
      <c r="J852" s="9" t="s">
        <v>54</v>
      </c>
      <c r="K852" s="15">
        <v>125842.8330382077</v>
      </c>
      <c r="L852" s="16">
        <v>103.40530153281398</v>
      </c>
      <c r="M852" s="9" t="s">
        <v>1618</v>
      </c>
      <c r="N852" s="9">
        <v>2022</v>
      </c>
      <c r="O852" s="9" t="s">
        <v>1619</v>
      </c>
      <c r="P852" s="9" t="s">
        <v>1619</v>
      </c>
      <c r="Q852" s="9">
        <v>2041</v>
      </c>
      <c r="R852" s="9" t="s">
        <v>32</v>
      </c>
      <c r="S852" s="17">
        <v>56.862109430817668</v>
      </c>
      <c r="T852" s="9">
        <v>2041</v>
      </c>
      <c r="U852" s="9" t="s">
        <v>27</v>
      </c>
      <c r="V852" s="9" t="s">
        <v>1620</v>
      </c>
      <c r="W852" s="9" t="s">
        <v>1621</v>
      </c>
      <c r="Y852" s="10" t="s">
        <v>1622</v>
      </c>
    </row>
    <row r="853" spans="1:25" ht="72">
      <c r="A853" s="9" t="s">
        <v>1615</v>
      </c>
      <c r="B853" s="9" t="s">
        <v>70</v>
      </c>
      <c r="C853" s="9" t="s">
        <v>316</v>
      </c>
      <c r="D853" s="9" t="s">
        <v>27</v>
      </c>
      <c r="E853" s="9" t="s">
        <v>1591</v>
      </c>
      <c r="F853" s="9" t="s">
        <v>1591</v>
      </c>
      <c r="G853" s="9" t="s">
        <v>1141</v>
      </c>
      <c r="H853" s="9" t="s">
        <v>1616</v>
      </c>
      <c r="I853" s="9" t="s">
        <v>1617</v>
      </c>
      <c r="J853" s="9" t="s">
        <v>54</v>
      </c>
      <c r="K853" s="15">
        <v>14807.306124297127</v>
      </c>
      <c r="L853" s="16">
        <v>14.408868464653903</v>
      </c>
      <c r="M853" s="9" t="s">
        <v>1618</v>
      </c>
      <c r="N853" s="9">
        <v>2022</v>
      </c>
      <c r="O853" s="9" t="s">
        <v>1619</v>
      </c>
      <c r="P853" s="9" t="s">
        <v>1619</v>
      </c>
      <c r="Q853" s="9">
        <v>2041</v>
      </c>
      <c r="R853" s="9" t="s">
        <v>32</v>
      </c>
      <c r="S853" s="17">
        <v>7.3632128385722453</v>
      </c>
      <c r="T853" s="9">
        <v>2041</v>
      </c>
      <c r="U853" s="9" t="s">
        <v>27</v>
      </c>
      <c r="V853" s="9" t="s">
        <v>1620</v>
      </c>
      <c r="W853" s="9" t="s">
        <v>1621</v>
      </c>
      <c r="Y853" s="10" t="s">
        <v>1622</v>
      </c>
    </row>
    <row r="854" spans="1:25" ht="72">
      <c r="A854" s="13" t="s">
        <v>1615</v>
      </c>
      <c r="B854" s="13" t="s">
        <v>70</v>
      </c>
      <c r="C854" s="13" t="s">
        <v>355</v>
      </c>
      <c r="D854" s="13" t="s">
        <v>27</v>
      </c>
      <c r="E854" s="13" t="s">
        <v>1592</v>
      </c>
      <c r="F854" s="13" t="s">
        <v>1592</v>
      </c>
      <c r="G854" s="13" t="s">
        <v>1141</v>
      </c>
      <c r="H854" s="13" t="s">
        <v>1616</v>
      </c>
      <c r="I854" s="13" t="s">
        <v>1617</v>
      </c>
      <c r="J854" s="13" t="s">
        <v>54</v>
      </c>
      <c r="K854" s="18">
        <v>11886.016919258987</v>
      </c>
      <c r="L854" s="19">
        <v>8.6309951167677106</v>
      </c>
      <c r="M854" s="13" t="s">
        <v>1618</v>
      </c>
      <c r="N854" s="13">
        <v>2022</v>
      </c>
      <c r="O854" s="13" t="s">
        <v>1619</v>
      </c>
      <c r="P854" s="13" t="s">
        <v>1619</v>
      </c>
      <c r="Q854" s="13">
        <v>2041</v>
      </c>
      <c r="R854" s="13" t="s">
        <v>32</v>
      </c>
      <c r="S854" s="20">
        <v>11.998360487333288</v>
      </c>
      <c r="T854" s="13">
        <v>2041</v>
      </c>
      <c r="U854" s="13" t="s">
        <v>27</v>
      </c>
      <c r="V854" s="13" t="s">
        <v>1620</v>
      </c>
      <c r="W854" s="13" t="s">
        <v>1621</v>
      </c>
      <c r="Y854" s="10" t="s">
        <v>1622</v>
      </c>
    </row>
    <row r="855" spans="1:25" ht="72">
      <c r="A855" s="9" t="s">
        <v>1596</v>
      </c>
      <c r="B855" s="9" t="s">
        <v>70</v>
      </c>
      <c r="C855" s="9" t="s">
        <v>284</v>
      </c>
      <c r="D855" s="9" t="s">
        <v>27</v>
      </c>
      <c r="E855" s="9" t="s">
        <v>1140</v>
      </c>
      <c r="F855" s="9" t="s">
        <v>1140</v>
      </c>
      <c r="G855" s="9" t="s">
        <v>1597</v>
      </c>
      <c r="H855" s="9" t="s">
        <v>1629</v>
      </c>
      <c r="I855" s="9" t="s">
        <v>1630</v>
      </c>
      <c r="J855" s="9" t="s">
        <v>27</v>
      </c>
      <c r="K855" s="15">
        <v>21043.259398721821</v>
      </c>
      <c r="L855" s="16">
        <v>8.6784642856100902</v>
      </c>
      <c r="M855" s="9" t="s">
        <v>1631</v>
      </c>
      <c r="N855" s="9">
        <v>2022</v>
      </c>
      <c r="O855" s="9" t="s">
        <v>1619</v>
      </c>
      <c r="P855" s="9" t="s">
        <v>1619</v>
      </c>
      <c r="Q855" s="9">
        <v>2041</v>
      </c>
      <c r="R855" s="9" t="s">
        <v>32</v>
      </c>
      <c r="S855" s="17">
        <v>10.653880656138684</v>
      </c>
      <c r="T855" s="9">
        <v>2041</v>
      </c>
      <c r="U855" s="9" t="s">
        <v>27</v>
      </c>
      <c r="V855" s="9" t="s">
        <v>1620</v>
      </c>
      <c r="W855" s="9" t="s">
        <v>1621</v>
      </c>
      <c r="X855" s="9"/>
      <c r="Y855" s="9" t="s">
        <v>1632</v>
      </c>
    </row>
    <row r="856" spans="1:25" ht="72">
      <c r="A856" s="9" t="s">
        <v>1596</v>
      </c>
      <c r="B856" s="9" t="s">
        <v>70</v>
      </c>
      <c r="C856" s="9" t="s">
        <v>630</v>
      </c>
      <c r="D856" s="9" t="s">
        <v>27</v>
      </c>
      <c r="E856" s="9" t="s">
        <v>1143</v>
      </c>
      <c r="F856" s="9" t="s">
        <v>1143</v>
      </c>
      <c r="G856" s="9" t="s">
        <v>1597</v>
      </c>
      <c r="H856" s="9" t="s">
        <v>1629</v>
      </c>
      <c r="I856" s="9" t="s">
        <v>1630</v>
      </c>
      <c r="J856" s="9" t="s">
        <v>27</v>
      </c>
      <c r="K856" s="15">
        <v>65078.943839544845</v>
      </c>
      <c r="L856" s="16">
        <v>30.491063263070831</v>
      </c>
      <c r="M856" s="9" t="s">
        <v>1631</v>
      </c>
      <c r="N856" s="9">
        <v>2022</v>
      </c>
      <c r="O856" s="9" t="s">
        <v>1619</v>
      </c>
      <c r="P856" s="9" t="s">
        <v>1619</v>
      </c>
      <c r="Q856" s="9">
        <v>2041</v>
      </c>
      <c r="R856" s="9" t="s">
        <v>32</v>
      </c>
      <c r="S856" s="17">
        <v>76.333980055697026</v>
      </c>
      <c r="T856" s="9">
        <v>2041</v>
      </c>
      <c r="U856" s="9" t="s">
        <v>27</v>
      </c>
      <c r="V856" s="9" t="s">
        <v>1620</v>
      </c>
      <c r="W856" s="13" t="s">
        <v>1621</v>
      </c>
      <c r="X856" s="9"/>
      <c r="Y856" s="9" t="s">
        <v>1632</v>
      </c>
    </row>
    <row r="857" spans="1:25" ht="72">
      <c r="A857" s="9" t="s">
        <v>1596</v>
      </c>
      <c r="B857" s="9" t="s">
        <v>70</v>
      </c>
      <c r="C857" s="9" t="s">
        <v>346</v>
      </c>
      <c r="D857" s="9" t="s">
        <v>27</v>
      </c>
      <c r="E857" s="9" t="s">
        <v>446</v>
      </c>
      <c r="F857" s="9" t="s">
        <v>446</v>
      </c>
      <c r="G857" s="9" t="s">
        <v>1597</v>
      </c>
      <c r="H857" s="9" t="s">
        <v>1629</v>
      </c>
      <c r="I857" s="9" t="s">
        <v>1630</v>
      </c>
      <c r="J857" s="9" t="s">
        <v>27</v>
      </c>
      <c r="K857" s="15">
        <v>31588.114145797459</v>
      </c>
      <c r="L857" s="16">
        <v>14.414710431241403</v>
      </c>
      <c r="M857" s="9" t="s">
        <v>1631</v>
      </c>
      <c r="N857" s="9">
        <v>2022</v>
      </c>
      <c r="O857" s="9" t="s">
        <v>1619</v>
      </c>
      <c r="P857" s="9" t="s">
        <v>1619</v>
      </c>
      <c r="Q857" s="9">
        <v>2041</v>
      </c>
      <c r="R857" s="9" t="s">
        <v>32</v>
      </c>
      <c r="S857" s="17">
        <v>15.400441261360136</v>
      </c>
      <c r="T857" s="9">
        <v>2041</v>
      </c>
      <c r="U857" s="9" t="s">
        <v>27</v>
      </c>
      <c r="V857" s="9" t="s">
        <v>1620</v>
      </c>
      <c r="W857" s="9" t="s">
        <v>1621</v>
      </c>
      <c r="X857" s="9"/>
      <c r="Y857" s="9" t="s">
        <v>1632</v>
      </c>
    </row>
    <row r="858" spans="1:25" ht="72">
      <c r="A858" s="9" t="s">
        <v>1596</v>
      </c>
      <c r="B858" s="9" t="s">
        <v>70</v>
      </c>
      <c r="C858" s="9" t="s">
        <v>346</v>
      </c>
      <c r="D858" s="9" t="s">
        <v>27</v>
      </c>
      <c r="E858" s="9" t="s">
        <v>1144</v>
      </c>
      <c r="F858" s="9" t="s">
        <v>1144</v>
      </c>
      <c r="G858" s="9" t="s">
        <v>1597</v>
      </c>
      <c r="H858" s="9" t="s">
        <v>1629</v>
      </c>
      <c r="I858" s="9" t="s">
        <v>1630</v>
      </c>
      <c r="J858" s="9" t="s">
        <v>27</v>
      </c>
      <c r="K858" s="15">
        <v>11755.690166855047</v>
      </c>
      <c r="L858" s="16">
        <v>4.0555012857513351</v>
      </c>
      <c r="M858" s="9" t="s">
        <v>1631</v>
      </c>
      <c r="N858" s="9">
        <v>2022</v>
      </c>
      <c r="O858" s="9" t="s">
        <v>1619</v>
      </c>
      <c r="P858" s="9" t="s">
        <v>1619</v>
      </c>
      <c r="Q858" s="9">
        <v>2041</v>
      </c>
      <c r="R858" s="9" t="s">
        <v>32</v>
      </c>
      <c r="S858" s="17">
        <v>6.3875720072420661</v>
      </c>
      <c r="T858" s="9">
        <v>2041</v>
      </c>
      <c r="U858" s="9" t="s">
        <v>27</v>
      </c>
      <c r="V858" s="9" t="s">
        <v>1620</v>
      </c>
      <c r="W858" s="13" t="s">
        <v>1621</v>
      </c>
      <c r="X858" s="9"/>
      <c r="Y858" s="9" t="s">
        <v>1632</v>
      </c>
    </row>
    <row r="859" spans="1:25" ht="72">
      <c r="A859" s="9" t="s">
        <v>1596</v>
      </c>
      <c r="B859" s="9" t="s">
        <v>70</v>
      </c>
      <c r="C859" s="9" t="s">
        <v>252</v>
      </c>
      <c r="D859" s="9" t="s">
        <v>27</v>
      </c>
      <c r="E859" s="9" t="s">
        <v>449</v>
      </c>
      <c r="F859" s="9" t="s">
        <v>449</v>
      </c>
      <c r="G859" s="9" t="s">
        <v>1597</v>
      </c>
      <c r="H859" s="9" t="s">
        <v>1629</v>
      </c>
      <c r="I859" s="9" t="s">
        <v>1630</v>
      </c>
      <c r="J859" s="9" t="s">
        <v>27</v>
      </c>
      <c r="K859" s="15">
        <v>23632.703137285629</v>
      </c>
      <c r="L859" s="16">
        <v>6.6489639554137288</v>
      </c>
      <c r="M859" s="9" t="s">
        <v>1631</v>
      </c>
      <c r="N859" s="9">
        <v>2022</v>
      </c>
      <c r="O859" s="9" t="s">
        <v>1619</v>
      </c>
      <c r="P859" s="9" t="s">
        <v>1619</v>
      </c>
      <c r="Q859" s="9">
        <v>2041</v>
      </c>
      <c r="R859" s="9" t="s">
        <v>32</v>
      </c>
      <c r="S859" s="17">
        <v>11.719160252988726</v>
      </c>
      <c r="T859" s="9">
        <v>2041</v>
      </c>
      <c r="U859" s="9" t="s">
        <v>27</v>
      </c>
      <c r="V859" s="9" t="s">
        <v>1620</v>
      </c>
      <c r="W859" s="9" t="s">
        <v>1621</v>
      </c>
      <c r="X859" s="9"/>
      <c r="Y859" s="9" t="s">
        <v>1632</v>
      </c>
    </row>
    <row r="860" spans="1:25" ht="72">
      <c r="A860" s="9" t="s">
        <v>1596</v>
      </c>
      <c r="B860" s="9" t="s">
        <v>70</v>
      </c>
      <c r="C860" s="9" t="s">
        <v>136</v>
      </c>
      <c r="D860" s="9" t="s">
        <v>27</v>
      </c>
      <c r="E860" s="9" t="s">
        <v>451</v>
      </c>
      <c r="F860" s="9" t="s">
        <v>451</v>
      </c>
      <c r="G860" s="9" t="s">
        <v>1597</v>
      </c>
      <c r="H860" s="9" t="s">
        <v>1629</v>
      </c>
      <c r="I860" s="9" t="s">
        <v>1630</v>
      </c>
      <c r="J860" s="9" t="s">
        <v>27</v>
      </c>
      <c r="K860" s="15">
        <v>35234.254071181436</v>
      </c>
      <c r="L860" s="16">
        <v>9.227226965771445</v>
      </c>
      <c r="M860" s="9" t="s">
        <v>1631</v>
      </c>
      <c r="N860" s="9">
        <v>2022</v>
      </c>
      <c r="O860" s="9" t="s">
        <v>1619</v>
      </c>
      <c r="P860" s="9" t="s">
        <v>1619</v>
      </c>
      <c r="Q860" s="9">
        <v>2041</v>
      </c>
      <c r="R860" s="9" t="s">
        <v>32</v>
      </c>
      <c r="S860" s="17">
        <v>15.524616585951062</v>
      </c>
      <c r="T860" s="9">
        <v>2041</v>
      </c>
      <c r="U860" s="9" t="s">
        <v>27</v>
      </c>
      <c r="V860" s="9" t="s">
        <v>1620</v>
      </c>
      <c r="W860" s="13" t="s">
        <v>1621</v>
      </c>
      <c r="X860" s="9"/>
      <c r="Y860" s="9" t="s">
        <v>1632</v>
      </c>
    </row>
    <row r="861" spans="1:25" ht="72">
      <c r="A861" s="9" t="s">
        <v>1596</v>
      </c>
      <c r="B861" s="9" t="s">
        <v>70</v>
      </c>
      <c r="C861" s="9" t="s">
        <v>157</v>
      </c>
      <c r="D861" s="9" t="s">
        <v>27</v>
      </c>
      <c r="E861" s="9" t="s">
        <v>1145</v>
      </c>
      <c r="F861" s="9" t="s">
        <v>1145</v>
      </c>
      <c r="G861" s="9" t="s">
        <v>1597</v>
      </c>
      <c r="H861" s="9" t="s">
        <v>1629</v>
      </c>
      <c r="I861" s="9" t="s">
        <v>1630</v>
      </c>
      <c r="J861" s="9" t="s">
        <v>27</v>
      </c>
      <c r="K861" s="15">
        <v>7562.8460343938059</v>
      </c>
      <c r="L861" s="16">
        <v>4.8471300511690831</v>
      </c>
      <c r="M861" s="9" t="s">
        <v>1631</v>
      </c>
      <c r="N861" s="9">
        <v>2022</v>
      </c>
      <c r="O861" s="9" t="s">
        <v>1619</v>
      </c>
      <c r="P861" s="9" t="s">
        <v>1619</v>
      </c>
      <c r="Q861" s="9">
        <v>2041</v>
      </c>
      <c r="R861" s="9" t="s">
        <v>32</v>
      </c>
      <c r="S861" s="17">
        <v>3.7045333799679141</v>
      </c>
      <c r="T861" s="9">
        <v>2041</v>
      </c>
      <c r="U861" s="9" t="s">
        <v>27</v>
      </c>
      <c r="V861" s="9" t="s">
        <v>1620</v>
      </c>
      <c r="W861" s="9" t="s">
        <v>1621</v>
      </c>
      <c r="X861" s="9"/>
      <c r="Y861" s="9" t="s">
        <v>1632</v>
      </c>
    </row>
    <row r="862" spans="1:25" ht="72">
      <c r="A862" s="9" t="s">
        <v>1596</v>
      </c>
      <c r="B862" s="9" t="s">
        <v>70</v>
      </c>
      <c r="C862" s="9" t="s">
        <v>270</v>
      </c>
      <c r="D862" s="9" t="s">
        <v>27</v>
      </c>
      <c r="E862" s="9" t="s">
        <v>453</v>
      </c>
      <c r="F862" s="9" t="s">
        <v>453</v>
      </c>
      <c r="G862" s="9" t="s">
        <v>1597</v>
      </c>
      <c r="H862" s="9" t="s">
        <v>1629</v>
      </c>
      <c r="I862" s="9" t="s">
        <v>1630</v>
      </c>
      <c r="J862" s="9" t="s">
        <v>27</v>
      </c>
      <c r="K862" s="15">
        <v>15105.541404373813</v>
      </c>
      <c r="L862" s="16">
        <v>8.3497958750958361</v>
      </c>
      <c r="M862" s="9" t="s">
        <v>1631</v>
      </c>
      <c r="N862" s="9">
        <v>2022</v>
      </c>
      <c r="O862" s="9" t="s">
        <v>1619</v>
      </c>
      <c r="P862" s="9" t="s">
        <v>1619</v>
      </c>
      <c r="Q862" s="9">
        <v>2041</v>
      </c>
      <c r="R862" s="9" t="s">
        <v>32</v>
      </c>
      <c r="S862" s="17">
        <v>8.4224699718442668</v>
      </c>
      <c r="T862" s="9">
        <v>2041</v>
      </c>
      <c r="U862" s="9" t="s">
        <v>27</v>
      </c>
      <c r="V862" s="9" t="s">
        <v>1620</v>
      </c>
      <c r="W862" s="13" t="s">
        <v>1621</v>
      </c>
      <c r="X862" s="9"/>
      <c r="Y862" s="9" t="s">
        <v>1632</v>
      </c>
    </row>
    <row r="863" spans="1:25" ht="72">
      <c r="A863" s="9" t="s">
        <v>1596</v>
      </c>
      <c r="B863" s="9" t="s">
        <v>70</v>
      </c>
      <c r="C863" s="9" t="s">
        <v>590</v>
      </c>
      <c r="D863" s="9" t="s">
        <v>27</v>
      </c>
      <c r="E863" s="9" t="s">
        <v>1146</v>
      </c>
      <c r="F863" s="9" t="s">
        <v>1146</v>
      </c>
      <c r="G863" s="9" t="s">
        <v>1597</v>
      </c>
      <c r="H863" s="9" t="s">
        <v>1629</v>
      </c>
      <c r="I863" s="9" t="s">
        <v>1630</v>
      </c>
      <c r="J863" s="9" t="s">
        <v>27</v>
      </c>
      <c r="K863" s="15">
        <v>59075.422487509437</v>
      </c>
      <c r="L863" s="16">
        <v>25.004431092816795</v>
      </c>
      <c r="M863" s="9" t="s">
        <v>1631</v>
      </c>
      <c r="N863" s="9">
        <v>2022</v>
      </c>
      <c r="O863" s="9" t="s">
        <v>1619</v>
      </c>
      <c r="P863" s="9" t="s">
        <v>1619</v>
      </c>
      <c r="Q863" s="9">
        <v>2041</v>
      </c>
      <c r="R863" s="9" t="s">
        <v>32</v>
      </c>
      <c r="S863" s="17">
        <v>49.070040610005641</v>
      </c>
      <c r="T863" s="9">
        <v>2041</v>
      </c>
      <c r="U863" s="9" t="s">
        <v>27</v>
      </c>
      <c r="V863" s="9" t="s">
        <v>1620</v>
      </c>
      <c r="W863" s="9" t="s">
        <v>1621</v>
      </c>
      <c r="X863" s="9"/>
      <c r="Y863" s="9" t="s">
        <v>1632</v>
      </c>
    </row>
    <row r="864" spans="1:25" ht="72">
      <c r="A864" s="9" t="s">
        <v>1596</v>
      </c>
      <c r="B864" s="9" t="s">
        <v>70</v>
      </c>
      <c r="C864" s="9" t="s">
        <v>221</v>
      </c>
      <c r="D864" s="9" t="s">
        <v>27</v>
      </c>
      <c r="E864" s="9" t="s">
        <v>1147</v>
      </c>
      <c r="F864" s="9" t="s">
        <v>1147</v>
      </c>
      <c r="G864" s="9" t="s">
        <v>1597</v>
      </c>
      <c r="H864" s="9" t="s">
        <v>1629</v>
      </c>
      <c r="I864" s="9" t="s">
        <v>1630</v>
      </c>
      <c r="J864" s="9" t="s">
        <v>27</v>
      </c>
      <c r="K864" s="15">
        <v>33369.680868234376</v>
      </c>
      <c r="L864" s="16">
        <v>11.118639350773941</v>
      </c>
      <c r="M864" s="9" t="s">
        <v>1631</v>
      </c>
      <c r="N864" s="9">
        <v>2022</v>
      </c>
      <c r="O864" s="9" t="s">
        <v>1619</v>
      </c>
      <c r="P864" s="9" t="s">
        <v>1619</v>
      </c>
      <c r="Q864" s="9">
        <v>2041</v>
      </c>
      <c r="R864" s="9" t="s">
        <v>32</v>
      </c>
      <c r="S864" s="17">
        <v>21.926692692633903</v>
      </c>
      <c r="T864" s="9">
        <v>2041</v>
      </c>
      <c r="U864" s="9" t="s">
        <v>27</v>
      </c>
      <c r="V864" s="9" t="s">
        <v>1620</v>
      </c>
      <c r="W864" s="13" t="s">
        <v>1621</v>
      </c>
      <c r="X864" s="9"/>
      <c r="Y864" s="9" t="s">
        <v>1632</v>
      </c>
    </row>
    <row r="865" spans="1:25" ht="72">
      <c r="A865" s="9" t="s">
        <v>1596</v>
      </c>
      <c r="B865" s="9" t="s">
        <v>70</v>
      </c>
      <c r="C865" s="9" t="s">
        <v>455</v>
      </c>
      <c r="D865" s="9" t="s">
        <v>27</v>
      </c>
      <c r="E865" s="9" t="s">
        <v>456</v>
      </c>
      <c r="F865" s="9" t="s">
        <v>456</v>
      </c>
      <c r="G865" s="9" t="s">
        <v>1597</v>
      </c>
      <c r="H865" s="9" t="s">
        <v>1629</v>
      </c>
      <c r="I865" s="9" t="s">
        <v>1630</v>
      </c>
      <c r="J865" s="9" t="s">
        <v>27</v>
      </c>
      <c r="K865" s="15">
        <v>82390.637761905411</v>
      </c>
      <c r="L865" s="16">
        <v>60.778599312961774</v>
      </c>
      <c r="M865" s="9" t="s">
        <v>1631</v>
      </c>
      <c r="N865" s="9">
        <v>2022</v>
      </c>
      <c r="O865" s="9" t="s">
        <v>1619</v>
      </c>
      <c r="P865" s="9" t="s">
        <v>1619</v>
      </c>
      <c r="Q865" s="9">
        <v>2041</v>
      </c>
      <c r="R865" s="9" t="s">
        <v>32</v>
      </c>
      <c r="S865" s="17">
        <v>56.098240093445312</v>
      </c>
      <c r="T865" s="9">
        <v>2041</v>
      </c>
      <c r="U865" s="9" t="s">
        <v>27</v>
      </c>
      <c r="V865" s="9" t="s">
        <v>1620</v>
      </c>
      <c r="W865" s="9" t="s">
        <v>1621</v>
      </c>
      <c r="X865" s="9"/>
      <c r="Y865" s="9" t="s">
        <v>1632</v>
      </c>
    </row>
    <row r="866" spans="1:25" ht="72">
      <c r="A866" s="9" t="s">
        <v>1596</v>
      </c>
      <c r="B866" s="9" t="s">
        <v>70</v>
      </c>
      <c r="C866" s="9" t="s">
        <v>458</v>
      </c>
      <c r="D866" s="9" t="s">
        <v>27</v>
      </c>
      <c r="E866" s="9" t="s">
        <v>459</v>
      </c>
      <c r="F866" s="9" t="s">
        <v>459</v>
      </c>
      <c r="G866" s="9" t="s">
        <v>1597</v>
      </c>
      <c r="H866" s="9" t="s">
        <v>1629</v>
      </c>
      <c r="I866" s="9" t="s">
        <v>1630</v>
      </c>
      <c r="J866" s="9" t="s">
        <v>27</v>
      </c>
      <c r="K866" s="15">
        <v>16750.948864025249</v>
      </c>
      <c r="L866" s="16">
        <v>5.8951124886612618</v>
      </c>
      <c r="M866" s="9" t="s">
        <v>1631</v>
      </c>
      <c r="N866" s="9">
        <v>2022</v>
      </c>
      <c r="O866" s="9" t="s">
        <v>1619</v>
      </c>
      <c r="P866" s="9" t="s">
        <v>1619</v>
      </c>
      <c r="Q866" s="9">
        <v>2041</v>
      </c>
      <c r="R866" s="9" t="s">
        <v>32</v>
      </c>
      <c r="S866" s="17">
        <v>8.8687821805001548</v>
      </c>
      <c r="T866" s="9">
        <v>2041</v>
      </c>
      <c r="U866" s="9" t="s">
        <v>27</v>
      </c>
      <c r="V866" s="9" t="s">
        <v>1620</v>
      </c>
      <c r="W866" s="13" t="s">
        <v>1621</v>
      </c>
      <c r="X866" s="9"/>
      <c r="Y866" s="9" t="s">
        <v>1632</v>
      </c>
    </row>
    <row r="867" spans="1:25" ht="72">
      <c r="A867" s="9" t="s">
        <v>1596</v>
      </c>
      <c r="B867" s="9" t="s">
        <v>70</v>
      </c>
      <c r="C867" s="9" t="s">
        <v>458</v>
      </c>
      <c r="D867" s="9" t="s">
        <v>27</v>
      </c>
      <c r="E867" s="9" t="s">
        <v>1148</v>
      </c>
      <c r="F867" s="9" t="s">
        <v>1148</v>
      </c>
      <c r="G867" s="9" t="s">
        <v>1597</v>
      </c>
      <c r="H867" s="9" t="s">
        <v>1629</v>
      </c>
      <c r="I867" s="9" t="s">
        <v>1630</v>
      </c>
      <c r="J867" s="9" t="s">
        <v>27</v>
      </c>
      <c r="K867" s="15">
        <v>8712.6844875488168</v>
      </c>
      <c r="L867" s="16">
        <v>2.9165486045980535</v>
      </c>
      <c r="M867" s="9" t="s">
        <v>1631</v>
      </c>
      <c r="N867" s="9">
        <v>2022</v>
      </c>
      <c r="O867" s="9" t="s">
        <v>1619</v>
      </c>
      <c r="P867" s="9" t="s">
        <v>1619</v>
      </c>
      <c r="Q867" s="9">
        <v>2041</v>
      </c>
      <c r="R867" s="9" t="s">
        <v>32</v>
      </c>
      <c r="S867" s="17">
        <v>5.1140407939353807</v>
      </c>
      <c r="T867" s="9">
        <v>2041</v>
      </c>
      <c r="U867" s="9" t="s">
        <v>27</v>
      </c>
      <c r="V867" s="9" t="s">
        <v>1620</v>
      </c>
      <c r="W867" s="9" t="s">
        <v>1621</v>
      </c>
      <c r="X867" s="9"/>
      <c r="Y867" s="9" t="s">
        <v>1632</v>
      </c>
    </row>
    <row r="868" spans="1:25" ht="72">
      <c r="A868" s="9" t="s">
        <v>1596</v>
      </c>
      <c r="B868" s="9" t="s">
        <v>70</v>
      </c>
      <c r="C868" s="9" t="s">
        <v>402</v>
      </c>
      <c r="D868" s="9" t="s">
        <v>27</v>
      </c>
      <c r="E868" s="9" t="s">
        <v>461</v>
      </c>
      <c r="F868" s="9" t="s">
        <v>461</v>
      </c>
      <c r="G868" s="9" t="s">
        <v>1597</v>
      </c>
      <c r="H868" s="9" t="s">
        <v>1629</v>
      </c>
      <c r="I868" s="9" t="s">
        <v>1630</v>
      </c>
      <c r="J868" s="9" t="s">
        <v>27</v>
      </c>
      <c r="K868" s="15">
        <v>10938.574932268604</v>
      </c>
      <c r="L868" s="16">
        <v>6.0632027304825371</v>
      </c>
      <c r="M868" s="9" t="s">
        <v>1631</v>
      </c>
      <c r="N868" s="9">
        <v>2022</v>
      </c>
      <c r="O868" s="9" t="s">
        <v>1619</v>
      </c>
      <c r="P868" s="9" t="s">
        <v>1619</v>
      </c>
      <c r="Q868" s="9">
        <v>2041</v>
      </c>
      <c r="R868" s="9" t="s">
        <v>32</v>
      </c>
      <c r="S868" s="17">
        <v>5.5468381021923978</v>
      </c>
      <c r="T868" s="9">
        <v>2041</v>
      </c>
      <c r="U868" s="9" t="s">
        <v>27</v>
      </c>
      <c r="V868" s="9" t="s">
        <v>1620</v>
      </c>
      <c r="W868" s="13" t="s">
        <v>1621</v>
      </c>
      <c r="X868" s="9"/>
      <c r="Y868" s="9" t="s">
        <v>1632</v>
      </c>
    </row>
    <row r="869" spans="1:25" ht="72">
      <c r="A869" s="9" t="s">
        <v>1596</v>
      </c>
      <c r="B869" s="9" t="s">
        <v>70</v>
      </c>
      <c r="C869" s="9" t="s">
        <v>316</v>
      </c>
      <c r="D869" s="9" t="s">
        <v>27</v>
      </c>
      <c r="E869" s="9" t="s">
        <v>1149</v>
      </c>
      <c r="F869" s="9" t="s">
        <v>1149</v>
      </c>
      <c r="G869" s="9" t="s">
        <v>1597</v>
      </c>
      <c r="H869" s="9" t="s">
        <v>1629</v>
      </c>
      <c r="I869" s="9" t="s">
        <v>1630</v>
      </c>
      <c r="J869" s="9" t="s">
        <v>27</v>
      </c>
      <c r="K869" s="15">
        <v>89390.105039391492</v>
      </c>
      <c r="L869" s="16">
        <v>52.729678654467769</v>
      </c>
      <c r="M869" s="9" t="s">
        <v>1631</v>
      </c>
      <c r="N869" s="9">
        <v>2022</v>
      </c>
      <c r="O869" s="9" t="s">
        <v>1619</v>
      </c>
      <c r="P869" s="9" t="s">
        <v>1619</v>
      </c>
      <c r="Q869" s="9">
        <v>2041</v>
      </c>
      <c r="R869" s="9" t="s">
        <v>32</v>
      </c>
      <c r="S869" s="17">
        <v>78.807222799675515</v>
      </c>
      <c r="T869" s="9">
        <v>2041</v>
      </c>
      <c r="U869" s="9" t="s">
        <v>27</v>
      </c>
      <c r="V869" s="9" t="s">
        <v>1620</v>
      </c>
      <c r="W869" s="9" t="s">
        <v>1621</v>
      </c>
      <c r="X869" s="9"/>
      <c r="Y869" s="9" t="s">
        <v>1632</v>
      </c>
    </row>
    <row r="870" spans="1:25" ht="72">
      <c r="A870" s="9" t="s">
        <v>1596</v>
      </c>
      <c r="B870" s="9" t="s">
        <v>70</v>
      </c>
      <c r="C870" s="9" t="s">
        <v>270</v>
      </c>
      <c r="D870" s="9" t="s">
        <v>27</v>
      </c>
      <c r="E870" s="9" t="s">
        <v>1150</v>
      </c>
      <c r="F870" s="9" t="s">
        <v>1150</v>
      </c>
      <c r="G870" s="9" t="s">
        <v>1597</v>
      </c>
      <c r="H870" s="9" t="s">
        <v>1629</v>
      </c>
      <c r="I870" s="9" t="s">
        <v>1630</v>
      </c>
      <c r="J870" s="9" t="s">
        <v>27</v>
      </c>
      <c r="K870" s="15">
        <v>247491.91385861803</v>
      </c>
      <c r="L870" s="16">
        <v>146.14216296850384</v>
      </c>
      <c r="M870" s="9" t="s">
        <v>1631</v>
      </c>
      <c r="N870" s="9">
        <v>2022</v>
      </c>
      <c r="O870" s="9" t="s">
        <v>1619</v>
      </c>
      <c r="P870" s="9" t="s">
        <v>1619</v>
      </c>
      <c r="Q870" s="9">
        <v>2041</v>
      </c>
      <c r="R870" s="9" t="s">
        <v>32</v>
      </c>
      <c r="S870" s="17">
        <v>128.67377061193713</v>
      </c>
      <c r="T870" s="9">
        <v>2041</v>
      </c>
      <c r="U870" s="9" t="s">
        <v>27</v>
      </c>
      <c r="V870" s="9" t="s">
        <v>1620</v>
      </c>
      <c r="W870" s="13" t="s">
        <v>1621</v>
      </c>
      <c r="X870" s="9"/>
      <c r="Y870" s="9" t="s">
        <v>1632</v>
      </c>
    </row>
    <row r="871" spans="1:25" ht="72">
      <c r="A871" s="9" t="s">
        <v>1596</v>
      </c>
      <c r="B871" s="9" t="s">
        <v>70</v>
      </c>
      <c r="C871" s="9" t="s">
        <v>234</v>
      </c>
      <c r="D871" s="9" t="s">
        <v>27</v>
      </c>
      <c r="E871" s="9" t="s">
        <v>463</v>
      </c>
      <c r="F871" s="9" t="s">
        <v>463</v>
      </c>
      <c r="G871" s="9" t="s">
        <v>1597</v>
      </c>
      <c r="H871" s="9" t="s">
        <v>1629</v>
      </c>
      <c r="I871" s="9" t="s">
        <v>1630</v>
      </c>
      <c r="J871" s="9" t="s">
        <v>27</v>
      </c>
      <c r="K871" s="15">
        <v>21694.516074738945</v>
      </c>
      <c r="L871" s="16">
        <v>7.4798420230344087</v>
      </c>
      <c r="M871" s="9" t="s">
        <v>1631</v>
      </c>
      <c r="N871" s="9">
        <v>2022</v>
      </c>
      <c r="O871" s="9" t="s">
        <v>1619</v>
      </c>
      <c r="P871" s="9" t="s">
        <v>1619</v>
      </c>
      <c r="Q871" s="9">
        <v>2041</v>
      </c>
      <c r="R871" s="9" t="s">
        <v>32</v>
      </c>
      <c r="S871" s="17">
        <v>10.529060331486372</v>
      </c>
      <c r="T871" s="9">
        <v>2041</v>
      </c>
      <c r="U871" s="9" t="s">
        <v>27</v>
      </c>
      <c r="V871" s="9" t="s">
        <v>1620</v>
      </c>
      <c r="W871" s="9" t="s">
        <v>1621</v>
      </c>
      <c r="X871" s="9"/>
      <c r="Y871" s="9" t="s">
        <v>1632</v>
      </c>
    </row>
    <row r="872" spans="1:25" ht="72">
      <c r="A872" s="9" t="s">
        <v>1596</v>
      </c>
      <c r="B872" s="9" t="s">
        <v>70</v>
      </c>
      <c r="C872" s="9" t="s">
        <v>465</v>
      </c>
      <c r="D872" s="9" t="s">
        <v>27</v>
      </c>
      <c r="E872" s="9" t="s">
        <v>466</v>
      </c>
      <c r="F872" s="9" t="s">
        <v>466</v>
      </c>
      <c r="G872" s="9" t="s">
        <v>1597</v>
      </c>
      <c r="H872" s="9" t="s">
        <v>1629</v>
      </c>
      <c r="I872" s="9" t="s">
        <v>1630</v>
      </c>
      <c r="J872" s="9" t="s">
        <v>27</v>
      </c>
      <c r="K872" s="15">
        <v>124948.91604446515</v>
      </c>
      <c r="L872" s="16">
        <v>52.577485408046314</v>
      </c>
      <c r="M872" s="9" t="s">
        <v>1631</v>
      </c>
      <c r="N872" s="9">
        <v>2022</v>
      </c>
      <c r="O872" s="9" t="s">
        <v>1619</v>
      </c>
      <c r="P872" s="9" t="s">
        <v>1619</v>
      </c>
      <c r="Q872" s="9">
        <v>2041</v>
      </c>
      <c r="R872" s="9" t="s">
        <v>32</v>
      </c>
      <c r="S872" s="17">
        <v>76.96124321818111</v>
      </c>
      <c r="T872" s="9">
        <v>2041</v>
      </c>
      <c r="U872" s="9" t="s">
        <v>27</v>
      </c>
      <c r="V872" s="9" t="s">
        <v>1620</v>
      </c>
      <c r="W872" s="13" t="s">
        <v>1621</v>
      </c>
      <c r="X872" s="9"/>
      <c r="Y872" s="9" t="s">
        <v>1632</v>
      </c>
    </row>
    <row r="873" spans="1:25" ht="72">
      <c r="A873" s="9" t="s">
        <v>1596</v>
      </c>
      <c r="B873" s="9" t="s">
        <v>70</v>
      </c>
      <c r="C873" s="9" t="s">
        <v>468</v>
      </c>
      <c r="D873" s="9" t="s">
        <v>27</v>
      </c>
      <c r="E873" s="9" t="s">
        <v>469</v>
      </c>
      <c r="F873" s="9" t="s">
        <v>469</v>
      </c>
      <c r="G873" s="9" t="s">
        <v>1597</v>
      </c>
      <c r="H873" s="9" t="s">
        <v>1629</v>
      </c>
      <c r="I873" s="9" t="s">
        <v>1630</v>
      </c>
      <c r="J873" s="9" t="s">
        <v>27</v>
      </c>
      <c r="K873" s="15">
        <v>20690.657002680029</v>
      </c>
      <c r="L873" s="16">
        <v>8.8599901039751572</v>
      </c>
      <c r="M873" s="9" t="s">
        <v>1631</v>
      </c>
      <c r="N873" s="9">
        <v>2022</v>
      </c>
      <c r="O873" s="9" t="s">
        <v>1619</v>
      </c>
      <c r="P873" s="9" t="s">
        <v>1619</v>
      </c>
      <c r="Q873" s="9">
        <v>2041</v>
      </c>
      <c r="R873" s="9" t="s">
        <v>32</v>
      </c>
      <c r="S873" s="17">
        <v>9.6771478387304057</v>
      </c>
      <c r="T873" s="9">
        <v>2041</v>
      </c>
      <c r="U873" s="9" t="s">
        <v>27</v>
      </c>
      <c r="V873" s="9" t="s">
        <v>1620</v>
      </c>
      <c r="W873" s="9" t="s">
        <v>1621</v>
      </c>
      <c r="X873" s="9"/>
      <c r="Y873" s="9" t="s">
        <v>1632</v>
      </c>
    </row>
    <row r="874" spans="1:25" ht="72">
      <c r="A874" s="9" t="s">
        <v>1596</v>
      </c>
      <c r="B874" s="9" t="s">
        <v>70</v>
      </c>
      <c r="C874" s="9" t="s">
        <v>383</v>
      </c>
      <c r="D874" s="9" t="s">
        <v>27</v>
      </c>
      <c r="E874" s="9" t="s">
        <v>471</v>
      </c>
      <c r="F874" s="9" t="s">
        <v>471</v>
      </c>
      <c r="G874" s="9" t="s">
        <v>1597</v>
      </c>
      <c r="H874" s="9" t="s">
        <v>1629</v>
      </c>
      <c r="I874" s="9" t="s">
        <v>1630</v>
      </c>
      <c r="J874" s="9" t="s">
        <v>27</v>
      </c>
      <c r="K874" s="15">
        <v>58961.672103758894</v>
      </c>
      <c r="L874" s="16">
        <v>25.291108578593086</v>
      </c>
      <c r="M874" s="9" t="s">
        <v>1631</v>
      </c>
      <c r="N874" s="9">
        <v>2022</v>
      </c>
      <c r="O874" s="9" t="s">
        <v>1619</v>
      </c>
      <c r="P874" s="9" t="s">
        <v>1619</v>
      </c>
      <c r="Q874" s="9">
        <v>2041</v>
      </c>
      <c r="R874" s="9" t="s">
        <v>32</v>
      </c>
      <c r="S874" s="17">
        <v>26.676401710286896</v>
      </c>
      <c r="T874" s="9">
        <v>2041</v>
      </c>
      <c r="U874" s="9" t="s">
        <v>27</v>
      </c>
      <c r="V874" s="9" t="s">
        <v>1620</v>
      </c>
      <c r="W874" s="13" t="s">
        <v>1621</v>
      </c>
      <c r="X874" s="9"/>
      <c r="Y874" s="9" t="s">
        <v>1632</v>
      </c>
    </row>
    <row r="875" spans="1:25" ht="72">
      <c r="A875" s="9" t="s">
        <v>1596</v>
      </c>
      <c r="B875" s="9" t="s">
        <v>70</v>
      </c>
      <c r="C875" s="9" t="s">
        <v>270</v>
      </c>
      <c r="D875" s="9" t="s">
        <v>27</v>
      </c>
      <c r="E875" s="9" t="s">
        <v>473</v>
      </c>
      <c r="F875" s="9" t="s">
        <v>473</v>
      </c>
      <c r="G875" s="9" t="s">
        <v>1597</v>
      </c>
      <c r="H875" s="9" t="s">
        <v>1629</v>
      </c>
      <c r="I875" s="9" t="s">
        <v>1630</v>
      </c>
      <c r="J875" s="9" t="s">
        <v>27</v>
      </c>
      <c r="K875" s="15">
        <v>46806.711818206219</v>
      </c>
      <c r="L875" s="16">
        <v>18.259610946973009</v>
      </c>
      <c r="M875" s="9" t="s">
        <v>1631</v>
      </c>
      <c r="N875" s="9">
        <v>2022</v>
      </c>
      <c r="O875" s="9" t="s">
        <v>1619</v>
      </c>
      <c r="P875" s="9" t="s">
        <v>1619</v>
      </c>
      <c r="Q875" s="9">
        <v>2041</v>
      </c>
      <c r="R875" s="9" t="s">
        <v>32</v>
      </c>
      <c r="S875" s="17">
        <v>22.916809280943628</v>
      </c>
      <c r="T875" s="9">
        <v>2041</v>
      </c>
      <c r="U875" s="9" t="s">
        <v>27</v>
      </c>
      <c r="V875" s="9" t="s">
        <v>1620</v>
      </c>
      <c r="W875" s="9" t="s">
        <v>1621</v>
      </c>
      <c r="X875" s="9"/>
      <c r="Y875" s="9" t="s">
        <v>1632</v>
      </c>
    </row>
    <row r="876" spans="1:25" ht="72">
      <c r="A876" s="9" t="s">
        <v>1596</v>
      </c>
      <c r="B876" s="9" t="s">
        <v>70</v>
      </c>
      <c r="C876" s="9" t="s">
        <v>475</v>
      </c>
      <c r="D876" s="9" t="s">
        <v>27</v>
      </c>
      <c r="E876" s="9" t="s">
        <v>476</v>
      </c>
      <c r="F876" s="9" t="s">
        <v>476</v>
      </c>
      <c r="G876" s="9" t="s">
        <v>1597</v>
      </c>
      <c r="H876" s="9" t="s">
        <v>1629</v>
      </c>
      <c r="I876" s="9" t="s">
        <v>1630</v>
      </c>
      <c r="J876" s="9" t="s">
        <v>27</v>
      </c>
      <c r="K876" s="15">
        <v>20840.744972837459</v>
      </c>
      <c r="L876" s="16">
        <v>14.778748994539621</v>
      </c>
      <c r="M876" s="9" t="s">
        <v>1631</v>
      </c>
      <c r="N876" s="9">
        <v>2022</v>
      </c>
      <c r="O876" s="9" t="s">
        <v>1619</v>
      </c>
      <c r="P876" s="9" t="s">
        <v>1619</v>
      </c>
      <c r="Q876" s="9">
        <v>2041</v>
      </c>
      <c r="R876" s="9" t="s">
        <v>32</v>
      </c>
      <c r="S876" s="17">
        <v>10.602644830299058</v>
      </c>
      <c r="T876" s="9">
        <v>2041</v>
      </c>
      <c r="U876" s="9" t="s">
        <v>27</v>
      </c>
      <c r="V876" s="9" t="s">
        <v>1620</v>
      </c>
      <c r="W876" s="13" t="s">
        <v>1621</v>
      </c>
      <c r="X876" s="9"/>
      <c r="Y876" s="9" t="s">
        <v>1632</v>
      </c>
    </row>
    <row r="877" spans="1:25" ht="72">
      <c r="A877" s="9" t="s">
        <v>1596</v>
      </c>
      <c r="B877" s="9" t="s">
        <v>70</v>
      </c>
      <c r="C877" s="9" t="s">
        <v>455</v>
      </c>
      <c r="D877" s="9" t="s">
        <v>27</v>
      </c>
      <c r="E877" s="9" t="s">
        <v>1151</v>
      </c>
      <c r="F877" s="9" t="s">
        <v>1151</v>
      </c>
      <c r="G877" s="9" t="s">
        <v>1597</v>
      </c>
      <c r="H877" s="9" t="s">
        <v>1629</v>
      </c>
      <c r="I877" s="9" t="s">
        <v>1630</v>
      </c>
      <c r="J877" s="9" t="s">
        <v>27</v>
      </c>
      <c r="K877" s="15">
        <v>22506.609708623368</v>
      </c>
      <c r="L877" s="16">
        <v>8.5861354503263527</v>
      </c>
      <c r="M877" s="9" t="s">
        <v>1631</v>
      </c>
      <c r="N877" s="9">
        <v>2022</v>
      </c>
      <c r="O877" s="9" t="s">
        <v>1619</v>
      </c>
      <c r="P877" s="9" t="s">
        <v>1619</v>
      </c>
      <c r="Q877" s="9">
        <v>2041</v>
      </c>
      <c r="R877" s="9" t="s">
        <v>32</v>
      </c>
      <c r="S877" s="17">
        <v>12.183855170861518</v>
      </c>
      <c r="T877" s="9">
        <v>2041</v>
      </c>
      <c r="U877" s="9" t="s">
        <v>27</v>
      </c>
      <c r="V877" s="9" t="s">
        <v>1620</v>
      </c>
      <c r="W877" s="9" t="s">
        <v>1621</v>
      </c>
      <c r="X877" s="9"/>
      <c r="Y877" s="9" t="s">
        <v>1632</v>
      </c>
    </row>
    <row r="878" spans="1:25" ht="72">
      <c r="A878" s="9" t="s">
        <v>1596</v>
      </c>
      <c r="B878" s="9" t="s">
        <v>70</v>
      </c>
      <c r="C878" s="9" t="s">
        <v>346</v>
      </c>
      <c r="D878" s="9" t="s">
        <v>27</v>
      </c>
      <c r="E878" s="9" t="s">
        <v>1152</v>
      </c>
      <c r="F878" s="9" t="s">
        <v>1152</v>
      </c>
      <c r="G878" s="9" t="s">
        <v>1597</v>
      </c>
      <c r="H878" s="9" t="s">
        <v>1629</v>
      </c>
      <c r="I878" s="9" t="s">
        <v>1630</v>
      </c>
      <c r="J878" s="9" t="s">
        <v>27</v>
      </c>
      <c r="K878" s="15">
        <v>30824.862025744475</v>
      </c>
      <c r="L878" s="16">
        <v>9.1589594385545254</v>
      </c>
      <c r="M878" s="9" t="s">
        <v>1631</v>
      </c>
      <c r="N878" s="9">
        <v>2022</v>
      </c>
      <c r="O878" s="9" t="s">
        <v>1619</v>
      </c>
      <c r="P878" s="9" t="s">
        <v>1619</v>
      </c>
      <c r="Q878" s="9">
        <v>2041</v>
      </c>
      <c r="R878" s="9" t="s">
        <v>32</v>
      </c>
      <c r="S878" s="17">
        <v>15.778595661616603</v>
      </c>
      <c r="T878" s="9">
        <v>2041</v>
      </c>
      <c r="U878" s="9" t="s">
        <v>27</v>
      </c>
      <c r="V878" s="9" t="s">
        <v>1620</v>
      </c>
      <c r="W878" s="13" t="s">
        <v>1621</v>
      </c>
      <c r="X878" s="9"/>
      <c r="Y878" s="9" t="s">
        <v>1632</v>
      </c>
    </row>
    <row r="879" spans="1:25" ht="72">
      <c r="A879" s="9" t="s">
        <v>1596</v>
      </c>
      <c r="B879" s="9" t="s">
        <v>70</v>
      </c>
      <c r="C879" s="9" t="s">
        <v>455</v>
      </c>
      <c r="D879" s="9" t="s">
        <v>27</v>
      </c>
      <c r="E879" s="9" t="s">
        <v>941</v>
      </c>
      <c r="F879" s="9" t="s">
        <v>941</v>
      </c>
      <c r="G879" s="9" t="s">
        <v>1597</v>
      </c>
      <c r="H879" s="9" t="s">
        <v>1629</v>
      </c>
      <c r="I879" s="9" t="s">
        <v>1630</v>
      </c>
      <c r="J879" s="9" t="s">
        <v>27</v>
      </c>
      <c r="K879" s="15">
        <v>20970.215730669017</v>
      </c>
      <c r="L879" s="16">
        <v>7.0780942312383202</v>
      </c>
      <c r="M879" s="9" t="s">
        <v>1631</v>
      </c>
      <c r="N879" s="9">
        <v>2022</v>
      </c>
      <c r="O879" s="9" t="s">
        <v>1619</v>
      </c>
      <c r="P879" s="9" t="s">
        <v>1619</v>
      </c>
      <c r="Q879" s="9">
        <v>2041</v>
      </c>
      <c r="R879" s="9" t="s">
        <v>32</v>
      </c>
      <c r="S879" s="17">
        <v>11.894768031947704</v>
      </c>
      <c r="T879" s="9">
        <v>2041</v>
      </c>
      <c r="U879" s="9" t="s">
        <v>27</v>
      </c>
      <c r="V879" s="9" t="s">
        <v>1620</v>
      </c>
      <c r="W879" s="9" t="s">
        <v>1621</v>
      </c>
      <c r="X879" s="9"/>
      <c r="Y879" s="9" t="s">
        <v>1632</v>
      </c>
    </row>
    <row r="880" spans="1:25" ht="72">
      <c r="A880" s="9" t="s">
        <v>1596</v>
      </c>
      <c r="B880" s="9" t="s">
        <v>70</v>
      </c>
      <c r="C880" s="9" t="s">
        <v>346</v>
      </c>
      <c r="D880" s="9" t="s">
        <v>27</v>
      </c>
      <c r="E880" s="9" t="s">
        <v>478</v>
      </c>
      <c r="F880" s="9" t="s">
        <v>478</v>
      </c>
      <c r="G880" s="9" t="s">
        <v>1597</v>
      </c>
      <c r="H880" s="9" t="s">
        <v>1629</v>
      </c>
      <c r="I880" s="9" t="s">
        <v>1630</v>
      </c>
      <c r="J880" s="9" t="s">
        <v>27</v>
      </c>
      <c r="K880" s="15">
        <v>38244.347778131982</v>
      </c>
      <c r="L880" s="16">
        <v>15.477259808244359</v>
      </c>
      <c r="M880" s="9" t="s">
        <v>1631</v>
      </c>
      <c r="N880" s="9">
        <v>2022</v>
      </c>
      <c r="O880" s="9" t="s">
        <v>1619</v>
      </c>
      <c r="P880" s="9" t="s">
        <v>1619</v>
      </c>
      <c r="Q880" s="9">
        <v>2041</v>
      </c>
      <c r="R880" s="9" t="s">
        <v>32</v>
      </c>
      <c r="S880" s="17">
        <v>17.041192071906266</v>
      </c>
      <c r="T880" s="9">
        <v>2041</v>
      </c>
      <c r="U880" s="9" t="s">
        <v>27</v>
      </c>
      <c r="V880" s="9" t="s">
        <v>1620</v>
      </c>
      <c r="W880" s="13" t="s">
        <v>1621</v>
      </c>
      <c r="X880" s="9"/>
      <c r="Y880" s="9" t="s">
        <v>1632</v>
      </c>
    </row>
    <row r="881" spans="1:25" ht="72">
      <c r="A881" s="9" t="s">
        <v>1596</v>
      </c>
      <c r="B881" s="9" t="s">
        <v>70</v>
      </c>
      <c r="C881" s="9" t="s">
        <v>252</v>
      </c>
      <c r="D881" s="9" t="s">
        <v>27</v>
      </c>
      <c r="E881" s="9" t="s">
        <v>480</v>
      </c>
      <c r="F881" s="9" t="s">
        <v>480</v>
      </c>
      <c r="G881" s="9" t="s">
        <v>1597</v>
      </c>
      <c r="H881" s="9" t="s">
        <v>1629</v>
      </c>
      <c r="I881" s="9" t="s">
        <v>1630</v>
      </c>
      <c r="J881" s="9" t="s">
        <v>27</v>
      </c>
      <c r="K881" s="15">
        <v>12105.541425383097</v>
      </c>
      <c r="L881" s="16">
        <v>4.5496715074841338</v>
      </c>
      <c r="M881" s="9" t="s">
        <v>1631</v>
      </c>
      <c r="N881" s="9">
        <v>2022</v>
      </c>
      <c r="O881" s="9" t="s">
        <v>1619</v>
      </c>
      <c r="P881" s="9" t="s">
        <v>1619</v>
      </c>
      <c r="Q881" s="9">
        <v>2041</v>
      </c>
      <c r="R881" s="9" t="s">
        <v>32</v>
      </c>
      <c r="S881" s="17">
        <v>5.7930539439942743</v>
      </c>
      <c r="T881" s="9">
        <v>2041</v>
      </c>
      <c r="U881" s="9" t="s">
        <v>27</v>
      </c>
      <c r="V881" s="9" t="s">
        <v>1620</v>
      </c>
      <c r="W881" s="9" t="s">
        <v>1621</v>
      </c>
      <c r="X881" s="9"/>
      <c r="Y881" s="9" t="s">
        <v>1632</v>
      </c>
    </row>
    <row r="882" spans="1:25" ht="72">
      <c r="A882" s="9" t="s">
        <v>1596</v>
      </c>
      <c r="B882" s="9" t="s">
        <v>70</v>
      </c>
      <c r="C882" s="9" t="s">
        <v>346</v>
      </c>
      <c r="D882" s="9" t="s">
        <v>27</v>
      </c>
      <c r="E882" s="9" t="s">
        <v>1153</v>
      </c>
      <c r="F882" s="9" t="s">
        <v>1153</v>
      </c>
      <c r="G882" s="9" t="s">
        <v>1597</v>
      </c>
      <c r="H882" s="9" t="s">
        <v>1629</v>
      </c>
      <c r="I882" s="9" t="s">
        <v>1630</v>
      </c>
      <c r="J882" s="9" t="s">
        <v>27</v>
      </c>
      <c r="K882" s="15">
        <v>14638.488735709416</v>
      </c>
      <c r="L882" s="16">
        <v>5.0101341227825262</v>
      </c>
      <c r="M882" s="9" t="s">
        <v>1631</v>
      </c>
      <c r="N882" s="9">
        <v>2022</v>
      </c>
      <c r="O882" s="9" t="s">
        <v>1619</v>
      </c>
      <c r="P882" s="9" t="s">
        <v>1619</v>
      </c>
      <c r="Q882" s="9">
        <v>2041</v>
      </c>
      <c r="R882" s="9" t="s">
        <v>32</v>
      </c>
      <c r="S882" s="17">
        <v>9.5281275077269232</v>
      </c>
      <c r="T882" s="9">
        <v>2041</v>
      </c>
      <c r="U882" s="9" t="s">
        <v>27</v>
      </c>
      <c r="V882" s="9" t="s">
        <v>1620</v>
      </c>
      <c r="W882" s="13" t="s">
        <v>1621</v>
      </c>
      <c r="X882" s="9"/>
      <c r="Y882" s="9" t="s">
        <v>1632</v>
      </c>
    </row>
    <row r="883" spans="1:25" ht="72">
      <c r="A883" s="9" t="s">
        <v>1596</v>
      </c>
      <c r="B883" s="9" t="s">
        <v>70</v>
      </c>
      <c r="C883" s="9" t="s">
        <v>402</v>
      </c>
      <c r="D883" s="9" t="s">
        <v>27</v>
      </c>
      <c r="E883" s="9" t="s">
        <v>1154</v>
      </c>
      <c r="F883" s="9" t="s">
        <v>1154</v>
      </c>
      <c r="G883" s="9" t="s">
        <v>1597</v>
      </c>
      <c r="H883" s="9" t="s">
        <v>1629</v>
      </c>
      <c r="I883" s="9" t="s">
        <v>1630</v>
      </c>
      <c r="J883" s="9" t="s">
        <v>27</v>
      </c>
      <c r="K883" s="15">
        <v>134009.90168814675</v>
      </c>
      <c r="L883" s="16">
        <v>67.872901758864032</v>
      </c>
      <c r="M883" s="9" t="s">
        <v>1631</v>
      </c>
      <c r="N883" s="9">
        <v>2022</v>
      </c>
      <c r="O883" s="9" t="s">
        <v>1619</v>
      </c>
      <c r="P883" s="9" t="s">
        <v>1619</v>
      </c>
      <c r="Q883" s="9">
        <v>2041</v>
      </c>
      <c r="R883" s="9" t="s">
        <v>32</v>
      </c>
      <c r="S883" s="17">
        <v>86.282155320243092</v>
      </c>
      <c r="T883" s="9">
        <v>2041</v>
      </c>
      <c r="U883" s="9" t="s">
        <v>27</v>
      </c>
      <c r="V883" s="9" t="s">
        <v>1620</v>
      </c>
      <c r="W883" s="9" t="s">
        <v>1621</v>
      </c>
      <c r="X883" s="9"/>
      <c r="Y883" s="9" t="s">
        <v>1632</v>
      </c>
    </row>
    <row r="884" spans="1:25" ht="72">
      <c r="A884" s="9" t="s">
        <v>1596</v>
      </c>
      <c r="B884" s="9" t="s">
        <v>70</v>
      </c>
      <c r="C884" s="9" t="s">
        <v>458</v>
      </c>
      <c r="D884" s="9" t="s">
        <v>27</v>
      </c>
      <c r="E884" s="9" t="s">
        <v>1155</v>
      </c>
      <c r="F884" s="9" t="s">
        <v>1155</v>
      </c>
      <c r="G884" s="9" t="s">
        <v>1597</v>
      </c>
      <c r="H884" s="9" t="s">
        <v>1629</v>
      </c>
      <c r="I884" s="9" t="s">
        <v>1630</v>
      </c>
      <c r="J884" s="9" t="s">
        <v>27</v>
      </c>
      <c r="K884" s="15">
        <v>33887.343290398057</v>
      </c>
      <c r="L884" s="16">
        <v>14.609692361289071</v>
      </c>
      <c r="M884" s="9" t="s">
        <v>1631</v>
      </c>
      <c r="N884" s="9">
        <v>2022</v>
      </c>
      <c r="O884" s="9" t="s">
        <v>1619</v>
      </c>
      <c r="P884" s="9" t="s">
        <v>1619</v>
      </c>
      <c r="Q884" s="9">
        <v>2041</v>
      </c>
      <c r="R884" s="9" t="s">
        <v>32</v>
      </c>
      <c r="S884" s="17">
        <v>16.256177725691739</v>
      </c>
      <c r="T884" s="9">
        <v>2041</v>
      </c>
      <c r="U884" s="9" t="s">
        <v>27</v>
      </c>
      <c r="V884" s="9" t="s">
        <v>1620</v>
      </c>
      <c r="W884" s="13" t="s">
        <v>1621</v>
      </c>
      <c r="X884" s="9"/>
      <c r="Y884" s="9" t="s">
        <v>1632</v>
      </c>
    </row>
    <row r="885" spans="1:25" ht="72">
      <c r="A885" s="9" t="s">
        <v>1596</v>
      </c>
      <c r="B885" s="9" t="s">
        <v>70</v>
      </c>
      <c r="C885" s="9" t="s">
        <v>298</v>
      </c>
      <c r="D885" s="9" t="s">
        <v>27</v>
      </c>
      <c r="E885" s="9" t="s">
        <v>1156</v>
      </c>
      <c r="F885" s="9" t="s">
        <v>1156</v>
      </c>
      <c r="G885" s="9" t="s">
        <v>1597</v>
      </c>
      <c r="H885" s="9" t="s">
        <v>1629</v>
      </c>
      <c r="I885" s="9" t="s">
        <v>1630</v>
      </c>
      <c r="J885" s="9" t="s">
        <v>27</v>
      </c>
      <c r="K885" s="15">
        <v>19271.175013309181</v>
      </c>
      <c r="L885" s="16">
        <v>4.3894205763602896</v>
      </c>
      <c r="M885" s="9" t="s">
        <v>1631</v>
      </c>
      <c r="N885" s="9">
        <v>2022</v>
      </c>
      <c r="O885" s="9" t="s">
        <v>1619</v>
      </c>
      <c r="P885" s="9" t="s">
        <v>1619</v>
      </c>
      <c r="Q885" s="9">
        <v>2041</v>
      </c>
      <c r="R885" s="9" t="s">
        <v>32</v>
      </c>
      <c r="S885" s="17">
        <v>14.77301331531495</v>
      </c>
      <c r="T885" s="9">
        <v>2041</v>
      </c>
      <c r="U885" s="9" t="s">
        <v>27</v>
      </c>
      <c r="V885" s="9" t="s">
        <v>1620</v>
      </c>
      <c r="W885" s="9" t="s">
        <v>1621</v>
      </c>
      <c r="X885" s="9"/>
      <c r="Y885" s="9" t="s">
        <v>1632</v>
      </c>
    </row>
    <row r="886" spans="1:25" ht="72">
      <c r="A886" s="9" t="s">
        <v>1596</v>
      </c>
      <c r="B886" s="9" t="s">
        <v>70</v>
      </c>
      <c r="C886" s="9" t="s">
        <v>234</v>
      </c>
      <c r="D886" s="9" t="s">
        <v>27</v>
      </c>
      <c r="E886" s="9" t="s">
        <v>1157</v>
      </c>
      <c r="F886" s="9" t="s">
        <v>1157</v>
      </c>
      <c r="G886" s="9" t="s">
        <v>1597</v>
      </c>
      <c r="H886" s="9" t="s">
        <v>1629</v>
      </c>
      <c r="I886" s="9" t="s">
        <v>1630</v>
      </c>
      <c r="J886" s="9" t="s">
        <v>27</v>
      </c>
      <c r="K886" s="15">
        <v>34294.491902483351</v>
      </c>
      <c r="L886" s="16">
        <v>12.073191190441932</v>
      </c>
      <c r="M886" s="9" t="s">
        <v>1631</v>
      </c>
      <c r="N886" s="9">
        <v>2022</v>
      </c>
      <c r="O886" s="9" t="s">
        <v>1619</v>
      </c>
      <c r="P886" s="9" t="s">
        <v>1619</v>
      </c>
      <c r="Q886" s="9">
        <v>2041</v>
      </c>
      <c r="R886" s="9" t="s">
        <v>32</v>
      </c>
      <c r="S886" s="17">
        <v>15.878672427784826</v>
      </c>
      <c r="T886" s="9">
        <v>2041</v>
      </c>
      <c r="U886" s="9" t="s">
        <v>27</v>
      </c>
      <c r="V886" s="9" t="s">
        <v>1620</v>
      </c>
      <c r="W886" s="13" t="s">
        <v>1621</v>
      </c>
      <c r="X886" s="9"/>
      <c r="Y886" s="9" t="s">
        <v>1632</v>
      </c>
    </row>
    <row r="887" spans="1:25" ht="72">
      <c r="A887" s="9" t="s">
        <v>1596</v>
      </c>
      <c r="B887" s="9" t="s">
        <v>70</v>
      </c>
      <c r="C887" s="9" t="s">
        <v>323</v>
      </c>
      <c r="D887" s="9" t="s">
        <v>27</v>
      </c>
      <c r="E887" s="9" t="s">
        <v>1158</v>
      </c>
      <c r="F887" s="9" t="s">
        <v>1158</v>
      </c>
      <c r="G887" s="9" t="s">
        <v>1597</v>
      </c>
      <c r="H887" s="9" t="s">
        <v>1629</v>
      </c>
      <c r="I887" s="9" t="s">
        <v>1630</v>
      </c>
      <c r="J887" s="9" t="s">
        <v>27</v>
      </c>
      <c r="K887" s="15">
        <v>24548.390005169287</v>
      </c>
      <c r="L887" s="16">
        <v>8.3413656554958511</v>
      </c>
      <c r="M887" s="9" t="s">
        <v>1631</v>
      </c>
      <c r="N887" s="9">
        <v>2022</v>
      </c>
      <c r="O887" s="9" t="s">
        <v>1619</v>
      </c>
      <c r="P887" s="9" t="s">
        <v>1619</v>
      </c>
      <c r="Q887" s="9">
        <v>2041</v>
      </c>
      <c r="R887" s="9" t="s">
        <v>32</v>
      </c>
      <c r="S887" s="17">
        <v>12.377987115278648</v>
      </c>
      <c r="T887" s="9">
        <v>2041</v>
      </c>
      <c r="U887" s="9" t="s">
        <v>27</v>
      </c>
      <c r="V887" s="9" t="s">
        <v>1620</v>
      </c>
      <c r="W887" s="9" t="s">
        <v>1621</v>
      </c>
      <c r="X887" s="9"/>
      <c r="Y887" s="9" t="s">
        <v>1632</v>
      </c>
    </row>
    <row r="888" spans="1:25" ht="72">
      <c r="A888" s="9" t="s">
        <v>1596</v>
      </c>
      <c r="B888" s="9" t="s">
        <v>70</v>
      </c>
      <c r="C888" s="9" t="s">
        <v>316</v>
      </c>
      <c r="D888" s="9" t="s">
        <v>27</v>
      </c>
      <c r="E888" s="9" t="s">
        <v>482</v>
      </c>
      <c r="F888" s="9" t="s">
        <v>482</v>
      </c>
      <c r="G888" s="9" t="s">
        <v>1597</v>
      </c>
      <c r="H888" s="9" t="s">
        <v>1629</v>
      </c>
      <c r="I888" s="9" t="s">
        <v>1630</v>
      </c>
      <c r="J888" s="9" t="s">
        <v>27</v>
      </c>
      <c r="K888" s="15">
        <v>8027.3106626439194</v>
      </c>
      <c r="L888" s="16">
        <v>3.1335720386605059</v>
      </c>
      <c r="M888" s="9" t="s">
        <v>1631</v>
      </c>
      <c r="N888" s="9">
        <v>2022</v>
      </c>
      <c r="O888" s="9" t="s">
        <v>1619</v>
      </c>
      <c r="P888" s="9" t="s">
        <v>1619</v>
      </c>
      <c r="Q888" s="9">
        <v>2041</v>
      </c>
      <c r="R888" s="9" t="s">
        <v>32</v>
      </c>
      <c r="S888" s="17">
        <v>4.3972835783171966</v>
      </c>
      <c r="T888" s="9">
        <v>2041</v>
      </c>
      <c r="U888" s="9" t="s">
        <v>27</v>
      </c>
      <c r="V888" s="9" t="s">
        <v>1620</v>
      </c>
      <c r="W888" s="13" t="s">
        <v>1621</v>
      </c>
      <c r="X888" s="9"/>
      <c r="Y888" s="9" t="s">
        <v>1632</v>
      </c>
    </row>
    <row r="889" spans="1:25" ht="72">
      <c r="A889" s="9" t="s">
        <v>1596</v>
      </c>
      <c r="B889" s="9" t="s">
        <v>70</v>
      </c>
      <c r="C889" s="9" t="s">
        <v>241</v>
      </c>
      <c r="D889" s="9" t="s">
        <v>27</v>
      </c>
      <c r="E889" s="9" t="s">
        <v>1159</v>
      </c>
      <c r="F889" s="9" t="s">
        <v>1159</v>
      </c>
      <c r="G889" s="9" t="s">
        <v>1597</v>
      </c>
      <c r="H889" s="9" t="s">
        <v>1629</v>
      </c>
      <c r="I889" s="9" t="s">
        <v>1630</v>
      </c>
      <c r="J889" s="9" t="s">
        <v>27</v>
      </c>
      <c r="K889" s="15">
        <v>7094.9496277102608</v>
      </c>
      <c r="L889" s="16">
        <v>3.0920333008561953</v>
      </c>
      <c r="M889" s="9" t="s">
        <v>1631</v>
      </c>
      <c r="N889" s="9">
        <v>2022</v>
      </c>
      <c r="O889" s="9" t="s">
        <v>1619</v>
      </c>
      <c r="P889" s="9" t="s">
        <v>1619</v>
      </c>
      <c r="Q889" s="9">
        <v>2041</v>
      </c>
      <c r="R889" s="9" t="s">
        <v>32</v>
      </c>
      <c r="S889" s="17">
        <v>4.2701179739437638</v>
      </c>
      <c r="T889" s="9">
        <v>2041</v>
      </c>
      <c r="U889" s="9" t="s">
        <v>27</v>
      </c>
      <c r="V889" s="9" t="s">
        <v>1620</v>
      </c>
      <c r="W889" s="9" t="s">
        <v>1621</v>
      </c>
      <c r="X889" s="9"/>
      <c r="Y889" s="9" t="s">
        <v>1632</v>
      </c>
    </row>
    <row r="890" spans="1:25" ht="72">
      <c r="A890" s="9" t="s">
        <v>1596</v>
      </c>
      <c r="B890" s="9" t="s">
        <v>70</v>
      </c>
      <c r="C890" s="9" t="s">
        <v>316</v>
      </c>
      <c r="D890" s="9" t="s">
        <v>27</v>
      </c>
      <c r="E890" s="9" t="s">
        <v>1160</v>
      </c>
      <c r="F890" s="9" t="s">
        <v>1160</v>
      </c>
      <c r="G890" s="9" t="s">
        <v>1597</v>
      </c>
      <c r="H890" s="9" t="s">
        <v>1629</v>
      </c>
      <c r="I890" s="9" t="s">
        <v>1630</v>
      </c>
      <c r="J890" s="9" t="s">
        <v>27</v>
      </c>
      <c r="K890" s="15">
        <v>7993.884686305697</v>
      </c>
      <c r="L890" s="16">
        <v>1.3997000087199314</v>
      </c>
      <c r="M890" s="9" t="s">
        <v>1631</v>
      </c>
      <c r="N890" s="9">
        <v>2022</v>
      </c>
      <c r="O890" s="9" t="s">
        <v>1619</v>
      </c>
      <c r="P890" s="9" t="s">
        <v>1619</v>
      </c>
      <c r="Q890" s="9">
        <v>2041</v>
      </c>
      <c r="R890" s="9" t="s">
        <v>32</v>
      </c>
      <c r="S890" s="17">
        <v>4.2771506850005672</v>
      </c>
      <c r="T890" s="9">
        <v>2041</v>
      </c>
      <c r="U890" s="9" t="s">
        <v>27</v>
      </c>
      <c r="V890" s="9" t="s">
        <v>1620</v>
      </c>
      <c r="W890" s="13" t="s">
        <v>1621</v>
      </c>
      <c r="X890" s="9"/>
      <c r="Y890" s="9" t="s">
        <v>1632</v>
      </c>
    </row>
    <row r="891" spans="1:25" ht="72">
      <c r="A891" s="9" t="s">
        <v>1596</v>
      </c>
      <c r="B891" s="9" t="s">
        <v>70</v>
      </c>
      <c r="C891" s="9" t="s">
        <v>298</v>
      </c>
      <c r="D891" s="9" t="s">
        <v>27</v>
      </c>
      <c r="E891" s="9" t="s">
        <v>484</v>
      </c>
      <c r="F891" s="9" t="s">
        <v>484</v>
      </c>
      <c r="G891" s="9" t="s">
        <v>1597</v>
      </c>
      <c r="H891" s="9" t="s">
        <v>1629</v>
      </c>
      <c r="I891" s="9" t="s">
        <v>1630</v>
      </c>
      <c r="J891" s="9" t="s">
        <v>27</v>
      </c>
      <c r="K891" s="15">
        <v>92105.745452199713</v>
      </c>
      <c r="L891" s="16">
        <v>36.59071560353518</v>
      </c>
      <c r="M891" s="9" t="s">
        <v>1631</v>
      </c>
      <c r="N891" s="9">
        <v>2022</v>
      </c>
      <c r="O891" s="9" t="s">
        <v>1619</v>
      </c>
      <c r="P891" s="9" t="s">
        <v>1619</v>
      </c>
      <c r="Q891" s="9">
        <v>2041</v>
      </c>
      <c r="R891" s="9" t="s">
        <v>32</v>
      </c>
      <c r="S891" s="17">
        <v>65.937825393116697</v>
      </c>
      <c r="T891" s="9">
        <v>2041</v>
      </c>
      <c r="U891" s="9" t="s">
        <v>27</v>
      </c>
      <c r="V891" s="9" t="s">
        <v>1620</v>
      </c>
      <c r="W891" s="9" t="s">
        <v>1621</v>
      </c>
      <c r="X891" s="9"/>
      <c r="Y891" s="9" t="s">
        <v>1632</v>
      </c>
    </row>
    <row r="892" spans="1:25" ht="72">
      <c r="A892" s="9" t="s">
        <v>1596</v>
      </c>
      <c r="B892" s="9" t="s">
        <v>70</v>
      </c>
      <c r="C892" s="9" t="s">
        <v>284</v>
      </c>
      <c r="D892" s="9" t="s">
        <v>27</v>
      </c>
      <c r="E892" s="9" t="s">
        <v>486</v>
      </c>
      <c r="F892" s="9" t="s">
        <v>486</v>
      </c>
      <c r="G892" s="9" t="s">
        <v>1597</v>
      </c>
      <c r="H892" s="9" t="s">
        <v>1629</v>
      </c>
      <c r="I892" s="9" t="s">
        <v>1630</v>
      </c>
      <c r="J892" s="9" t="s">
        <v>27</v>
      </c>
      <c r="K892" s="15">
        <v>362210.4835408511</v>
      </c>
      <c r="L892" s="16">
        <v>468.97672305583114</v>
      </c>
      <c r="M892" s="9" t="s">
        <v>1631</v>
      </c>
      <c r="N892" s="9">
        <v>2022</v>
      </c>
      <c r="O892" s="9" t="s">
        <v>1619</v>
      </c>
      <c r="P892" s="9" t="s">
        <v>1619</v>
      </c>
      <c r="Q892" s="9">
        <v>2041</v>
      </c>
      <c r="R892" s="9" t="s">
        <v>32</v>
      </c>
      <c r="S892" s="17">
        <v>204.72701904001266</v>
      </c>
      <c r="T892" s="9">
        <v>2041</v>
      </c>
      <c r="U892" s="9" t="s">
        <v>27</v>
      </c>
      <c r="V892" s="9" t="s">
        <v>1620</v>
      </c>
      <c r="W892" s="13" t="s">
        <v>1621</v>
      </c>
      <c r="X892" s="9"/>
      <c r="Y892" s="9" t="s">
        <v>1632</v>
      </c>
    </row>
    <row r="893" spans="1:25" ht="72">
      <c r="A893" s="9" t="s">
        <v>1596</v>
      </c>
      <c r="B893" s="9" t="s">
        <v>70</v>
      </c>
      <c r="C893" s="9" t="s">
        <v>458</v>
      </c>
      <c r="D893" s="9" t="s">
        <v>27</v>
      </c>
      <c r="E893" s="9" t="s">
        <v>488</v>
      </c>
      <c r="F893" s="9" t="s">
        <v>488</v>
      </c>
      <c r="G893" s="9" t="s">
        <v>1597</v>
      </c>
      <c r="H893" s="9" t="s">
        <v>1629</v>
      </c>
      <c r="I893" s="9" t="s">
        <v>1630</v>
      </c>
      <c r="J893" s="9" t="s">
        <v>27</v>
      </c>
      <c r="K893" s="15">
        <v>7149.3923763133589</v>
      </c>
      <c r="L893" s="16">
        <v>3.0348427054936944</v>
      </c>
      <c r="M893" s="9" t="s">
        <v>1631</v>
      </c>
      <c r="N893" s="9">
        <v>2022</v>
      </c>
      <c r="O893" s="9" t="s">
        <v>1619</v>
      </c>
      <c r="P893" s="9" t="s">
        <v>1619</v>
      </c>
      <c r="Q893" s="9">
        <v>2041</v>
      </c>
      <c r="R893" s="9" t="s">
        <v>32</v>
      </c>
      <c r="S893" s="17">
        <v>3.4481017567222221</v>
      </c>
      <c r="T893" s="9">
        <v>2041</v>
      </c>
      <c r="U893" s="9" t="s">
        <v>27</v>
      </c>
      <c r="V893" s="9" t="s">
        <v>1620</v>
      </c>
      <c r="W893" s="9" t="s">
        <v>1621</v>
      </c>
      <c r="X893" s="9"/>
      <c r="Y893" s="9" t="s">
        <v>1632</v>
      </c>
    </row>
    <row r="894" spans="1:25" ht="72">
      <c r="A894" s="9" t="s">
        <v>1596</v>
      </c>
      <c r="B894" s="9" t="s">
        <v>70</v>
      </c>
      <c r="C894" s="9" t="s">
        <v>346</v>
      </c>
      <c r="D894" s="9" t="s">
        <v>27</v>
      </c>
      <c r="E894" s="9" t="s">
        <v>1161</v>
      </c>
      <c r="F894" s="9" t="s">
        <v>1161</v>
      </c>
      <c r="G894" s="9" t="s">
        <v>1597</v>
      </c>
      <c r="H894" s="9" t="s">
        <v>1629</v>
      </c>
      <c r="I894" s="9" t="s">
        <v>1630</v>
      </c>
      <c r="J894" s="9" t="s">
        <v>27</v>
      </c>
      <c r="K894" s="15">
        <v>25671.802039323567</v>
      </c>
      <c r="L894" s="16">
        <v>6.1155642022148715</v>
      </c>
      <c r="M894" s="9" t="s">
        <v>1631</v>
      </c>
      <c r="N894" s="9">
        <v>2022</v>
      </c>
      <c r="O894" s="9" t="s">
        <v>1619</v>
      </c>
      <c r="P894" s="9" t="s">
        <v>1619</v>
      </c>
      <c r="Q894" s="9">
        <v>2041</v>
      </c>
      <c r="R894" s="9" t="s">
        <v>32</v>
      </c>
      <c r="S894" s="17">
        <v>13.47899827157387</v>
      </c>
      <c r="T894" s="9">
        <v>2041</v>
      </c>
      <c r="U894" s="9" t="s">
        <v>27</v>
      </c>
      <c r="V894" s="9" t="s">
        <v>1620</v>
      </c>
      <c r="W894" s="13" t="s">
        <v>1621</v>
      </c>
      <c r="X894" s="9"/>
      <c r="Y894" s="9" t="s">
        <v>1632</v>
      </c>
    </row>
    <row r="895" spans="1:25" ht="72">
      <c r="A895" s="9" t="s">
        <v>1596</v>
      </c>
      <c r="B895" s="9" t="s">
        <v>70</v>
      </c>
      <c r="C895" s="9" t="s">
        <v>330</v>
      </c>
      <c r="D895" s="9" t="s">
        <v>27</v>
      </c>
      <c r="E895" s="9" t="s">
        <v>1162</v>
      </c>
      <c r="F895" s="9" t="s">
        <v>1162</v>
      </c>
      <c r="G895" s="9" t="s">
        <v>1597</v>
      </c>
      <c r="H895" s="9" t="s">
        <v>1629</v>
      </c>
      <c r="I895" s="9" t="s">
        <v>1630</v>
      </c>
      <c r="J895" s="9" t="s">
        <v>27</v>
      </c>
      <c r="K895" s="15">
        <v>19918.758759236647</v>
      </c>
      <c r="L895" s="16">
        <v>12.351259784876776</v>
      </c>
      <c r="M895" s="9" t="s">
        <v>1631</v>
      </c>
      <c r="N895" s="9">
        <v>2022</v>
      </c>
      <c r="O895" s="9" t="s">
        <v>1619</v>
      </c>
      <c r="P895" s="9" t="s">
        <v>1619</v>
      </c>
      <c r="Q895" s="9">
        <v>2041</v>
      </c>
      <c r="R895" s="9" t="s">
        <v>32</v>
      </c>
      <c r="S895" s="17">
        <v>8.1745613414400697</v>
      </c>
      <c r="T895" s="9">
        <v>2041</v>
      </c>
      <c r="U895" s="9" t="s">
        <v>27</v>
      </c>
      <c r="V895" s="9" t="s">
        <v>1620</v>
      </c>
      <c r="W895" s="9" t="s">
        <v>1621</v>
      </c>
      <c r="X895" s="9"/>
      <c r="Y895" s="9" t="s">
        <v>1632</v>
      </c>
    </row>
    <row r="896" spans="1:25" ht="72">
      <c r="A896" s="9" t="s">
        <v>1596</v>
      </c>
      <c r="B896" s="9" t="s">
        <v>70</v>
      </c>
      <c r="C896" s="9" t="s">
        <v>630</v>
      </c>
      <c r="D896" s="9" t="s">
        <v>27</v>
      </c>
      <c r="E896" s="9" t="s">
        <v>1163</v>
      </c>
      <c r="F896" s="9" t="s">
        <v>1163</v>
      </c>
      <c r="G896" s="9" t="s">
        <v>1597</v>
      </c>
      <c r="H896" s="9" t="s">
        <v>1629</v>
      </c>
      <c r="I896" s="9" t="s">
        <v>1630</v>
      </c>
      <c r="J896" s="9" t="s">
        <v>27</v>
      </c>
      <c r="K896" s="15">
        <v>10427.460277213591</v>
      </c>
      <c r="L896" s="16">
        <v>8.4025535506418567</v>
      </c>
      <c r="M896" s="9" t="s">
        <v>1631</v>
      </c>
      <c r="N896" s="9">
        <v>2022</v>
      </c>
      <c r="O896" s="9" t="s">
        <v>1619</v>
      </c>
      <c r="P896" s="9" t="s">
        <v>1619</v>
      </c>
      <c r="Q896" s="9">
        <v>2041</v>
      </c>
      <c r="R896" s="9" t="s">
        <v>32</v>
      </c>
      <c r="S896" s="17">
        <v>5.7992850207968765</v>
      </c>
      <c r="T896" s="9">
        <v>2041</v>
      </c>
      <c r="U896" s="9" t="s">
        <v>27</v>
      </c>
      <c r="V896" s="9" t="s">
        <v>1620</v>
      </c>
      <c r="W896" s="13" t="s">
        <v>1621</v>
      </c>
      <c r="X896" s="9"/>
      <c r="Y896" s="9" t="s">
        <v>1632</v>
      </c>
    </row>
    <row r="897" spans="1:25" ht="72">
      <c r="A897" s="9" t="s">
        <v>1596</v>
      </c>
      <c r="B897" s="9" t="s">
        <v>70</v>
      </c>
      <c r="C897" s="9" t="s">
        <v>273</v>
      </c>
      <c r="D897" s="9" t="s">
        <v>27</v>
      </c>
      <c r="E897" s="9" t="s">
        <v>946</v>
      </c>
      <c r="F897" s="9" t="s">
        <v>946</v>
      </c>
      <c r="G897" s="9" t="s">
        <v>1597</v>
      </c>
      <c r="H897" s="9" t="s">
        <v>1629</v>
      </c>
      <c r="I897" s="9" t="s">
        <v>1630</v>
      </c>
      <c r="J897" s="9" t="s">
        <v>27</v>
      </c>
      <c r="K897" s="15">
        <v>27781.057035875303</v>
      </c>
      <c r="L897" s="16">
        <v>11.345128650652413</v>
      </c>
      <c r="M897" s="9" t="s">
        <v>1631</v>
      </c>
      <c r="N897" s="9">
        <v>2022</v>
      </c>
      <c r="O897" s="9" t="s">
        <v>1619</v>
      </c>
      <c r="P897" s="9" t="s">
        <v>1619</v>
      </c>
      <c r="Q897" s="9">
        <v>2041</v>
      </c>
      <c r="R897" s="9" t="s">
        <v>32</v>
      </c>
      <c r="S897" s="17">
        <v>12.005835228201214</v>
      </c>
      <c r="T897" s="9">
        <v>2041</v>
      </c>
      <c r="U897" s="9" t="s">
        <v>27</v>
      </c>
      <c r="V897" s="9" t="s">
        <v>1620</v>
      </c>
      <c r="W897" s="9" t="s">
        <v>1621</v>
      </c>
      <c r="X897" s="9"/>
      <c r="Y897" s="9" t="s">
        <v>1632</v>
      </c>
    </row>
    <row r="898" spans="1:25" ht="72">
      <c r="A898" s="9" t="s">
        <v>1596</v>
      </c>
      <c r="B898" s="9" t="s">
        <v>70</v>
      </c>
      <c r="C898" s="9" t="s">
        <v>112</v>
      </c>
      <c r="D898" s="9" t="s">
        <v>27</v>
      </c>
      <c r="E898" s="9" t="s">
        <v>490</v>
      </c>
      <c r="F898" s="9" t="s">
        <v>490</v>
      </c>
      <c r="G898" s="9" t="s">
        <v>1597</v>
      </c>
      <c r="H898" s="9" t="s">
        <v>1629</v>
      </c>
      <c r="I898" s="9" t="s">
        <v>1630</v>
      </c>
      <c r="J898" s="9" t="s">
        <v>27</v>
      </c>
      <c r="K898" s="15">
        <v>347373.18638439354</v>
      </c>
      <c r="L898" s="16">
        <v>187.95866082556947</v>
      </c>
      <c r="M898" s="9" t="s">
        <v>1631</v>
      </c>
      <c r="N898" s="9">
        <v>2022</v>
      </c>
      <c r="O898" s="9" t="s">
        <v>1619</v>
      </c>
      <c r="P898" s="9" t="s">
        <v>1619</v>
      </c>
      <c r="Q898" s="9">
        <v>2041</v>
      </c>
      <c r="R898" s="9" t="s">
        <v>32</v>
      </c>
      <c r="S898" s="17">
        <v>171.4995331935603</v>
      </c>
      <c r="T898" s="9">
        <v>2041</v>
      </c>
      <c r="U898" s="9" t="s">
        <v>27</v>
      </c>
      <c r="V898" s="9" t="s">
        <v>1620</v>
      </c>
      <c r="W898" s="13" t="s">
        <v>1621</v>
      </c>
      <c r="X898" s="9"/>
      <c r="Y898" s="9" t="s">
        <v>1632</v>
      </c>
    </row>
    <row r="899" spans="1:25" ht="72">
      <c r="A899" s="9" t="s">
        <v>1596</v>
      </c>
      <c r="B899" s="9" t="s">
        <v>70</v>
      </c>
      <c r="C899" s="9" t="s">
        <v>402</v>
      </c>
      <c r="D899" s="9" t="s">
        <v>27</v>
      </c>
      <c r="E899" s="9" t="s">
        <v>1164</v>
      </c>
      <c r="F899" s="9" t="s">
        <v>1164</v>
      </c>
      <c r="G899" s="9" t="s">
        <v>1597</v>
      </c>
      <c r="H899" s="9" t="s">
        <v>1629</v>
      </c>
      <c r="I899" s="9" t="s">
        <v>1630</v>
      </c>
      <c r="J899" s="9" t="s">
        <v>27</v>
      </c>
      <c r="K899" s="15">
        <v>31068.21994632198</v>
      </c>
      <c r="L899" s="16">
        <v>15.851257866091203</v>
      </c>
      <c r="M899" s="9" t="s">
        <v>1631</v>
      </c>
      <c r="N899" s="9">
        <v>2022</v>
      </c>
      <c r="O899" s="9" t="s">
        <v>1619</v>
      </c>
      <c r="P899" s="9" t="s">
        <v>1619</v>
      </c>
      <c r="Q899" s="9">
        <v>2041</v>
      </c>
      <c r="R899" s="9" t="s">
        <v>32</v>
      </c>
      <c r="S899" s="17">
        <v>13.390813775931768</v>
      </c>
      <c r="T899" s="9">
        <v>2041</v>
      </c>
      <c r="U899" s="9" t="s">
        <v>27</v>
      </c>
      <c r="V899" s="9" t="s">
        <v>1620</v>
      </c>
      <c r="W899" s="9" t="s">
        <v>1621</v>
      </c>
      <c r="X899" s="9"/>
      <c r="Y899" s="9" t="s">
        <v>1632</v>
      </c>
    </row>
    <row r="900" spans="1:25" ht="72">
      <c r="A900" s="9" t="s">
        <v>1596</v>
      </c>
      <c r="B900" s="9" t="s">
        <v>70</v>
      </c>
      <c r="C900" s="9" t="s">
        <v>229</v>
      </c>
      <c r="D900" s="9" t="s">
        <v>27</v>
      </c>
      <c r="E900" s="9" t="s">
        <v>231</v>
      </c>
      <c r="F900" s="9" t="s">
        <v>231</v>
      </c>
      <c r="G900" s="9" t="s">
        <v>1597</v>
      </c>
      <c r="H900" s="9" t="s">
        <v>1629</v>
      </c>
      <c r="I900" s="9" t="s">
        <v>1630</v>
      </c>
      <c r="J900" s="9" t="s">
        <v>27</v>
      </c>
      <c r="K900" s="15">
        <v>137620.24966939492</v>
      </c>
      <c r="L900" s="16">
        <v>84.964857928566033</v>
      </c>
      <c r="M900" s="9" t="s">
        <v>1631</v>
      </c>
      <c r="N900" s="9">
        <v>2022</v>
      </c>
      <c r="O900" s="9" t="s">
        <v>1619</v>
      </c>
      <c r="P900" s="9" t="s">
        <v>1619</v>
      </c>
      <c r="Q900" s="9">
        <v>2041</v>
      </c>
      <c r="R900" s="9" t="s">
        <v>32</v>
      </c>
      <c r="S900" s="17">
        <v>73.644115690488746</v>
      </c>
      <c r="T900" s="9">
        <v>2041</v>
      </c>
      <c r="U900" s="9" t="s">
        <v>27</v>
      </c>
      <c r="V900" s="9" t="s">
        <v>1620</v>
      </c>
      <c r="W900" s="13" t="s">
        <v>1621</v>
      </c>
      <c r="X900" s="9"/>
      <c r="Y900" s="9" t="s">
        <v>1632</v>
      </c>
    </row>
    <row r="901" spans="1:25" ht="72">
      <c r="A901" s="9" t="s">
        <v>1596</v>
      </c>
      <c r="B901" s="9" t="s">
        <v>70</v>
      </c>
      <c r="C901" s="9" t="s">
        <v>270</v>
      </c>
      <c r="D901" s="9" t="s">
        <v>27</v>
      </c>
      <c r="E901" s="9" t="s">
        <v>492</v>
      </c>
      <c r="F901" s="9" t="s">
        <v>492</v>
      </c>
      <c r="G901" s="9" t="s">
        <v>1597</v>
      </c>
      <c r="H901" s="9" t="s">
        <v>1629</v>
      </c>
      <c r="I901" s="9" t="s">
        <v>1630</v>
      </c>
      <c r="J901" s="9" t="s">
        <v>27</v>
      </c>
      <c r="K901" s="15">
        <v>44839.483490655926</v>
      </c>
      <c r="L901" s="16">
        <v>19.843350235195164</v>
      </c>
      <c r="M901" s="9" t="s">
        <v>1631</v>
      </c>
      <c r="N901" s="9">
        <v>2022</v>
      </c>
      <c r="O901" s="9" t="s">
        <v>1619</v>
      </c>
      <c r="P901" s="9" t="s">
        <v>1619</v>
      </c>
      <c r="Q901" s="9">
        <v>2041</v>
      </c>
      <c r="R901" s="9" t="s">
        <v>32</v>
      </c>
      <c r="S901" s="17">
        <v>21.458180701990749</v>
      </c>
      <c r="T901" s="9">
        <v>2041</v>
      </c>
      <c r="U901" s="9" t="s">
        <v>27</v>
      </c>
      <c r="V901" s="9" t="s">
        <v>1620</v>
      </c>
      <c r="W901" s="9" t="s">
        <v>1621</v>
      </c>
      <c r="X901" s="9"/>
      <c r="Y901" s="9" t="s">
        <v>1632</v>
      </c>
    </row>
    <row r="902" spans="1:25" ht="72">
      <c r="A902" s="9" t="s">
        <v>1596</v>
      </c>
      <c r="B902" s="9" t="s">
        <v>70</v>
      </c>
      <c r="C902" s="9" t="s">
        <v>316</v>
      </c>
      <c r="D902" s="9" t="s">
        <v>27</v>
      </c>
      <c r="E902" s="9" t="s">
        <v>1165</v>
      </c>
      <c r="F902" s="9" t="s">
        <v>1165</v>
      </c>
      <c r="G902" s="9" t="s">
        <v>1597</v>
      </c>
      <c r="H902" s="9" t="s">
        <v>1629</v>
      </c>
      <c r="I902" s="9" t="s">
        <v>1630</v>
      </c>
      <c r="J902" s="9" t="s">
        <v>27</v>
      </c>
      <c r="K902" s="15">
        <v>8969.9783926642485</v>
      </c>
      <c r="L902" s="16">
        <v>4.0142632193333228</v>
      </c>
      <c r="M902" s="9" t="s">
        <v>1631</v>
      </c>
      <c r="N902" s="9">
        <v>2022</v>
      </c>
      <c r="O902" s="9" t="s">
        <v>1619</v>
      </c>
      <c r="P902" s="9" t="s">
        <v>1619</v>
      </c>
      <c r="Q902" s="9">
        <v>2041</v>
      </c>
      <c r="R902" s="9" t="s">
        <v>32</v>
      </c>
      <c r="S902" s="17">
        <v>4.4880036667159118</v>
      </c>
      <c r="T902" s="9">
        <v>2041</v>
      </c>
      <c r="U902" s="9" t="s">
        <v>27</v>
      </c>
      <c r="V902" s="9" t="s">
        <v>1620</v>
      </c>
      <c r="W902" s="13" t="s">
        <v>1621</v>
      </c>
      <c r="X902" s="9"/>
      <c r="Y902" s="9" t="s">
        <v>1632</v>
      </c>
    </row>
    <row r="903" spans="1:25" ht="72">
      <c r="A903" s="9" t="s">
        <v>1596</v>
      </c>
      <c r="B903" s="9" t="s">
        <v>70</v>
      </c>
      <c r="C903" s="9" t="s">
        <v>298</v>
      </c>
      <c r="D903" s="9" t="s">
        <v>27</v>
      </c>
      <c r="E903" s="9" t="s">
        <v>948</v>
      </c>
      <c r="F903" s="9" t="s">
        <v>948</v>
      </c>
      <c r="G903" s="9" t="s">
        <v>1597</v>
      </c>
      <c r="H903" s="9" t="s">
        <v>1629</v>
      </c>
      <c r="I903" s="9" t="s">
        <v>1630</v>
      </c>
      <c r="J903" s="9" t="s">
        <v>27</v>
      </c>
      <c r="K903" s="15">
        <v>14929.39165398267</v>
      </c>
      <c r="L903" s="16">
        <v>3.1683781107297109</v>
      </c>
      <c r="M903" s="9" t="s">
        <v>1631</v>
      </c>
      <c r="N903" s="9">
        <v>2022</v>
      </c>
      <c r="O903" s="9" t="s">
        <v>1619</v>
      </c>
      <c r="P903" s="9" t="s">
        <v>1619</v>
      </c>
      <c r="Q903" s="9">
        <v>2041</v>
      </c>
      <c r="R903" s="9" t="s">
        <v>32</v>
      </c>
      <c r="S903" s="17">
        <v>7.437378247982986</v>
      </c>
      <c r="T903" s="9">
        <v>2041</v>
      </c>
      <c r="U903" s="9" t="s">
        <v>27</v>
      </c>
      <c r="V903" s="9" t="s">
        <v>1620</v>
      </c>
      <c r="W903" s="9" t="s">
        <v>1621</v>
      </c>
      <c r="X903" s="9"/>
      <c r="Y903" s="9" t="s">
        <v>1632</v>
      </c>
    </row>
    <row r="904" spans="1:25" ht="72">
      <c r="A904" s="9" t="s">
        <v>1596</v>
      </c>
      <c r="B904" s="9" t="s">
        <v>70</v>
      </c>
      <c r="C904" s="9" t="s">
        <v>884</v>
      </c>
      <c r="D904" s="9" t="s">
        <v>27</v>
      </c>
      <c r="E904" s="9" t="s">
        <v>1166</v>
      </c>
      <c r="F904" s="9" t="s">
        <v>1166</v>
      </c>
      <c r="G904" s="9" t="s">
        <v>1597</v>
      </c>
      <c r="H904" s="9" t="s">
        <v>1629</v>
      </c>
      <c r="I904" s="9" t="s">
        <v>1630</v>
      </c>
      <c r="J904" s="9" t="s">
        <v>27</v>
      </c>
      <c r="K904" s="15">
        <v>53127.936649356154</v>
      </c>
      <c r="L904" s="16">
        <v>21.674353293114329</v>
      </c>
      <c r="M904" s="9" t="s">
        <v>1631</v>
      </c>
      <c r="N904" s="9">
        <v>2022</v>
      </c>
      <c r="O904" s="9" t="s">
        <v>1619</v>
      </c>
      <c r="P904" s="9" t="s">
        <v>1619</v>
      </c>
      <c r="Q904" s="9">
        <v>2041</v>
      </c>
      <c r="R904" s="9" t="s">
        <v>32</v>
      </c>
      <c r="S904" s="17">
        <v>25.759432012039859</v>
      </c>
      <c r="T904" s="9">
        <v>2041</v>
      </c>
      <c r="U904" s="9" t="s">
        <v>27</v>
      </c>
      <c r="V904" s="9" t="s">
        <v>1620</v>
      </c>
      <c r="W904" s="13" t="s">
        <v>1621</v>
      </c>
      <c r="X904" s="9"/>
      <c r="Y904" s="9" t="s">
        <v>1632</v>
      </c>
    </row>
    <row r="905" spans="1:25" ht="72">
      <c r="A905" s="9" t="s">
        <v>1596</v>
      </c>
      <c r="B905" s="9" t="s">
        <v>70</v>
      </c>
      <c r="C905" s="9" t="s">
        <v>316</v>
      </c>
      <c r="D905" s="9" t="s">
        <v>27</v>
      </c>
      <c r="E905" s="9" t="s">
        <v>494</v>
      </c>
      <c r="F905" s="9" t="s">
        <v>494</v>
      </c>
      <c r="G905" s="9" t="s">
        <v>1597</v>
      </c>
      <c r="H905" s="9" t="s">
        <v>1629</v>
      </c>
      <c r="I905" s="9" t="s">
        <v>1630</v>
      </c>
      <c r="J905" s="9" t="s">
        <v>27</v>
      </c>
      <c r="K905" s="15">
        <v>38178.990993771375</v>
      </c>
      <c r="L905" s="16">
        <v>18.22094559756966</v>
      </c>
      <c r="M905" s="9" t="s">
        <v>1631</v>
      </c>
      <c r="N905" s="9">
        <v>2022</v>
      </c>
      <c r="O905" s="9" t="s">
        <v>1619</v>
      </c>
      <c r="P905" s="9" t="s">
        <v>1619</v>
      </c>
      <c r="Q905" s="9">
        <v>2041</v>
      </c>
      <c r="R905" s="9" t="s">
        <v>32</v>
      </c>
      <c r="S905" s="17">
        <v>17.264318959061423</v>
      </c>
      <c r="T905" s="9">
        <v>2041</v>
      </c>
      <c r="U905" s="9" t="s">
        <v>27</v>
      </c>
      <c r="V905" s="9" t="s">
        <v>1620</v>
      </c>
      <c r="W905" s="9" t="s">
        <v>1621</v>
      </c>
      <c r="X905" s="9"/>
      <c r="Y905" s="9" t="s">
        <v>1632</v>
      </c>
    </row>
    <row r="906" spans="1:25" ht="72">
      <c r="A906" s="9" t="s">
        <v>1596</v>
      </c>
      <c r="B906" s="9" t="s">
        <v>70</v>
      </c>
      <c r="C906" s="9" t="s">
        <v>352</v>
      </c>
      <c r="D906" s="9" t="s">
        <v>27</v>
      </c>
      <c r="E906" s="9" t="s">
        <v>1167</v>
      </c>
      <c r="F906" s="9" t="s">
        <v>1167</v>
      </c>
      <c r="G906" s="9" t="s">
        <v>1597</v>
      </c>
      <c r="H906" s="9" t="s">
        <v>1629</v>
      </c>
      <c r="I906" s="9" t="s">
        <v>1630</v>
      </c>
      <c r="J906" s="9" t="s">
        <v>27</v>
      </c>
      <c r="K906" s="15">
        <v>31014.140326420806</v>
      </c>
      <c r="L906" s="16">
        <v>10.331007000239305</v>
      </c>
      <c r="M906" s="9" t="s">
        <v>1631</v>
      </c>
      <c r="N906" s="9">
        <v>2022</v>
      </c>
      <c r="O906" s="9" t="s">
        <v>1619</v>
      </c>
      <c r="P906" s="9" t="s">
        <v>1619</v>
      </c>
      <c r="Q906" s="9">
        <v>2041</v>
      </c>
      <c r="R906" s="9" t="s">
        <v>32</v>
      </c>
      <c r="S906" s="17">
        <v>19.659334281580847</v>
      </c>
      <c r="T906" s="9">
        <v>2041</v>
      </c>
      <c r="U906" s="9" t="s">
        <v>27</v>
      </c>
      <c r="V906" s="9" t="s">
        <v>1620</v>
      </c>
      <c r="W906" s="13" t="s">
        <v>1621</v>
      </c>
      <c r="X906" s="9"/>
      <c r="Y906" s="9" t="s">
        <v>1632</v>
      </c>
    </row>
    <row r="907" spans="1:25" ht="72">
      <c r="A907" s="9" t="s">
        <v>1596</v>
      </c>
      <c r="B907" s="9" t="s">
        <v>70</v>
      </c>
      <c r="C907" s="9" t="s">
        <v>241</v>
      </c>
      <c r="D907" s="9" t="s">
        <v>27</v>
      </c>
      <c r="E907" s="9" t="s">
        <v>1168</v>
      </c>
      <c r="F907" s="9" t="s">
        <v>1168</v>
      </c>
      <c r="G907" s="9" t="s">
        <v>1597</v>
      </c>
      <c r="H907" s="9" t="s">
        <v>1629</v>
      </c>
      <c r="I907" s="9" t="s">
        <v>1630</v>
      </c>
      <c r="J907" s="9" t="s">
        <v>27</v>
      </c>
      <c r="K907" s="15">
        <v>11857.052421383722</v>
      </c>
      <c r="L907" s="16">
        <v>5.1210426186214173</v>
      </c>
      <c r="M907" s="9" t="s">
        <v>1631</v>
      </c>
      <c r="N907" s="9">
        <v>2022</v>
      </c>
      <c r="O907" s="9" t="s">
        <v>1619</v>
      </c>
      <c r="P907" s="9" t="s">
        <v>1619</v>
      </c>
      <c r="Q907" s="9">
        <v>2041</v>
      </c>
      <c r="R907" s="9" t="s">
        <v>32</v>
      </c>
      <c r="S907" s="17">
        <v>9.8334452303593274</v>
      </c>
      <c r="T907" s="9">
        <v>2041</v>
      </c>
      <c r="U907" s="9" t="s">
        <v>27</v>
      </c>
      <c r="V907" s="9" t="s">
        <v>1620</v>
      </c>
      <c r="W907" s="9" t="s">
        <v>1621</v>
      </c>
      <c r="X907" s="9"/>
      <c r="Y907" s="9" t="s">
        <v>1632</v>
      </c>
    </row>
    <row r="908" spans="1:25" ht="72">
      <c r="A908" s="9" t="s">
        <v>1596</v>
      </c>
      <c r="B908" s="9" t="s">
        <v>70</v>
      </c>
      <c r="C908" s="9" t="s">
        <v>276</v>
      </c>
      <c r="D908" s="9" t="s">
        <v>27</v>
      </c>
      <c r="E908" s="9" t="s">
        <v>1169</v>
      </c>
      <c r="F908" s="9" t="s">
        <v>1169</v>
      </c>
      <c r="G908" s="9" t="s">
        <v>1597</v>
      </c>
      <c r="H908" s="9" t="s">
        <v>1629</v>
      </c>
      <c r="I908" s="9" t="s">
        <v>1630</v>
      </c>
      <c r="J908" s="9" t="s">
        <v>27</v>
      </c>
      <c r="K908" s="15">
        <v>49794.992737767847</v>
      </c>
      <c r="L908" s="16">
        <v>22.03369568173693</v>
      </c>
      <c r="M908" s="9" t="s">
        <v>1631</v>
      </c>
      <c r="N908" s="9">
        <v>2022</v>
      </c>
      <c r="O908" s="9" t="s">
        <v>1619</v>
      </c>
      <c r="P908" s="9" t="s">
        <v>1619</v>
      </c>
      <c r="Q908" s="9">
        <v>2041</v>
      </c>
      <c r="R908" s="9" t="s">
        <v>32</v>
      </c>
      <c r="S908" s="17">
        <v>23.18168715473427</v>
      </c>
      <c r="T908" s="9">
        <v>2041</v>
      </c>
      <c r="U908" s="9" t="s">
        <v>27</v>
      </c>
      <c r="V908" s="9" t="s">
        <v>1620</v>
      </c>
      <c r="W908" s="13" t="s">
        <v>1621</v>
      </c>
      <c r="X908" s="9"/>
      <c r="Y908" s="9" t="s">
        <v>1632</v>
      </c>
    </row>
    <row r="909" spans="1:25" ht="72">
      <c r="A909" s="9" t="s">
        <v>1596</v>
      </c>
      <c r="B909" s="9" t="s">
        <v>70</v>
      </c>
      <c r="C909" s="9" t="s">
        <v>241</v>
      </c>
      <c r="D909" s="9" t="s">
        <v>27</v>
      </c>
      <c r="E909" s="9" t="s">
        <v>496</v>
      </c>
      <c r="F909" s="9" t="s">
        <v>496</v>
      </c>
      <c r="G909" s="9" t="s">
        <v>1597</v>
      </c>
      <c r="H909" s="9" t="s">
        <v>1629</v>
      </c>
      <c r="I909" s="9" t="s">
        <v>1630</v>
      </c>
      <c r="J909" s="9" t="s">
        <v>27</v>
      </c>
      <c r="K909" s="15">
        <v>25765.617428596746</v>
      </c>
      <c r="L909" s="16">
        <v>11.943768056915713</v>
      </c>
      <c r="M909" s="9" t="s">
        <v>1631</v>
      </c>
      <c r="N909" s="9">
        <v>2022</v>
      </c>
      <c r="O909" s="9" t="s">
        <v>1619</v>
      </c>
      <c r="P909" s="9" t="s">
        <v>1619</v>
      </c>
      <c r="Q909" s="9">
        <v>2041</v>
      </c>
      <c r="R909" s="9" t="s">
        <v>32</v>
      </c>
      <c r="S909" s="17">
        <v>13.377811036464106</v>
      </c>
      <c r="T909" s="9">
        <v>2041</v>
      </c>
      <c r="U909" s="9" t="s">
        <v>27</v>
      </c>
      <c r="V909" s="9" t="s">
        <v>1620</v>
      </c>
      <c r="W909" s="9" t="s">
        <v>1621</v>
      </c>
      <c r="X909" s="9"/>
      <c r="Y909" s="9" t="s">
        <v>1632</v>
      </c>
    </row>
    <row r="910" spans="1:25" ht="72">
      <c r="A910" s="9" t="s">
        <v>1596</v>
      </c>
      <c r="B910" s="9" t="s">
        <v>70</v>
      </c>
      <c r="C910" s="9" t="s">
        <v>229</v>
      </c>
      <c r="D910" s="9" t="s">
        <v>27</v>
      </c>
      <c r="E910" s="9" t="s">
        <v>1170</v>
      </c>
      <c r="F910" s="9" t="s">
        <v>1170</v>
      </c>
      <c r="G910" s="9" t="s">
        <v>1597</v>
      </c>
      <c r="H910" s="9" t="s">
        <v>1629</v>
      </c>
      <c r="I910" s="9" t="s">
        <v>1630</v>
      </c>
      <c r="J910" s="9" t="s">
        <v>27</v>
      </c>
      <c r="K910" s="15">
        <v>73369.029626986245</v>
      </c>
      <c r="L910" s="16">
        <v>38.430353579201579</v>
      </c>
      <c r="M910" s="9" t="s">
        <v>1631</v>
      </c>
      <c r="N910" s="9">
        <v>2022</v>
      </c>
      <c r="O910" s="9" t="s">
        <v>1619</v>
      </c>
      <c r="P910" s="9" t="s">
        <v>1619</v>
      </c>
      <c r="Q910" s="9">
        <v>2041</v>
      </c>
      <c r="R910" s="9" t="s">
        <v>32</v>
      </c>
      <c r="S910" s="17">
        <v>48.17645426001404</v>
      </c>
      <c r="T910" s="9">
        <v>2041</v>
      </c>
      <c r="U910" s="9" t="s">
        <v>27</v>
      </c>
      <c r="V910" s="9" t="s">
        <v>1620</v>
      </c>
      <c r="W910" s="13" t="s">
        <v>1621</v>
      </c>
      <c r="X910" s="9"/>
      <c r="Y910" s="9" t="s">
        <v>1632</v>
      </c>
    </row>
    <row r="911" spans="1:25" ht="72">
      <c r="A911" s="9" t="s">
        <v>1596</v>
      </c>
      <c r="B911" s="9" t="s">
        <v>70</v>
      </c>
      <c r="C911" s="9" t="s">
        <v>465</v>
      </c>
      <c r="D911" s="9" t="s">
        <v>27</v>
      </c>
      <c r="E911" s="9" t="s">
        <v>950</v>
      </c>
      <c r="F911" s="9" t="s">
        <v>950</v>
      </c>
      <c r="G911" s="9" t="s">
        <v>1597</v>
      </c>
      <c r="H911" s="9" t="s">
        <v>1629</v>
      </c>
      <c r="I911" s="9" t="s">
        <v>1630</v>
      </c>
      <c r="J911" s="9" t="s">
        <v>27</v>
      </c>
      <c r="K911" s="15">
        <v>14703.140100348071</v>
      </c>
      <c r="L911" s="16">
        <v>4.1273884694849592</v>
      </c>
      <c r="M911" s="9" t="s">
        <v>1631</v>
      </c>
      <c r="N911" s="9">
        <v>2022</v>
      </c>
      <c r="O911" s="9" t="s">
        <v>1619</v>
      </c>
      <c r="P911" s="9" t="s">
        <v>1619</v>
      </c>
      <c r="Q911" s="9">
        <v>2041</v>
      </c>
      <c r="R911" s="9" t="s">
        <v>32</v>
      </c>
      <c r="S911" s="17">
        <v>8.2246828303758637</v>
      </c>
      <c r="T911" s="9">
        <v>2041</v>
      </c>
      <c r="U911" s="9" t="s">
        <v>27</v>
      </c>
      <c r="V911" s="9" t="s">
        <v>1620</v>
      </c>
      <c r="W911" s="9" t="s">
        <v>1621</v>
      </c>
      <c r="X911" s="9"/>
      <c r="Y911" s="9" t="s">
        <v>1632</v>
      </c>
    </row>
    <row r="912" spans="1:25" ht="72">
      <c r="A912" s="9" t="s">
        <v>1596</v>
      </c>
      <c r="B912" s="9" t="s">
        <v>70</v>
      </c>
      <c r="C912" s="9" t="s">
        <v>402</v>
      </c>
      <c r="D912" s="9" t="s">
        <v>27</v>
      </c>
      <c r="E912" s="9" t="s">
        <v>1171</v>
      </c>
      <c r="F912" s="9" t="s">
        <v>1171</v>
      </c>
      <c r="G912" s="9" t="s">
        <v>1597</v>
      </c>
      <c r="H912" s="9" t="s">
        <v>1629</v>
      </c>
      <c r="I912" s="9" t="s">
        <v>1630</v>
      </c>
      <c r="J912" s="9" t="s">
        <v>27</v>
      </c>
      <c r="K912" s="15">
        <v>18107.223640560907</v>
      </c>
      <c r="L912" s="16">
        <v>7.4764915784689396</v>
      </c>
      <c r="M912" s="9" t="s">
        <v>1631</v>
      </c>
      <c r="N912" s="9">
        <v>2022</v>
      </c>
      <c r="O912" s="9" t="s">
        <v>1619</v>
      </c>
      <c r="P912" s="9" t="s">
        <v>1619</v>
      </c>
      <c r="Q912" s="9">
        <v>2041</v>
      </c>
      <c r="R912" s="9" t="s">
        <v>32</v>
      </c>
      <c r="S912" s="17">
        <v>8.5015202423976319</v>
      </c>
      <c r="T912" s="9">
        <v>2041</v>
      </c>
      <c r="U912" s="9" t="s">
        <v>27</v>
      </c>
      <c r="V912" s="9" t="s">
        <v>1620</v>
      </c>
      <c r="W912" s="13" t="s">
        <v>1621</v>
      </c>
      <c r="X912" s="9"/>
      <c r="Y912" s="9" t="s">
        <v>1632</v>
      </c>
    </row>
    <row r="913" spans="1:25" ht="72">
      <c r="A913" s="9" t="s">
        <v>1596</v>
      </c>
      <c r="B913" s="9" t="s">
        <v>70</v>
      </c>
      <c r="C913" s="9" t="s">
        <v>323</v>
      </c>
      <c r="D913" s="9" t="s">
        <v>27</v>
      </c>
      <c r="E913" s="9" t="s">
        <v>498</v>
      </c>
      <c r="F913" s="9" t="s">
        <v>498</v>
      </c>
      <c r="G913" s="9" t="s">
        <v>1597</v>
      </c>
      <c r="H913" s="9" t="s">
        <v>1629</v>
      </c>
      <c r="I913" s="9" t="s">
        <v>1630</v>
      </c>
      <c r="J913" s="9" t="s">
        <v>27</v>
      </c>
      <c r="K913" s="15">
        <v>102954.39824851783</v>
      </c>
      <c r="L913" s="16">
        <v>54.197486101013787</v>
      </c>
      <c r="M913" s="9" t="s">
        <v>1631</v>
      </c>
      <c r="N913" s="9">
        <v>2022</v>
      </c>
      <c r="O913" s="9" t="s">
        <v>1619</v>
      </c>
      <c r="P913" s="9" t="s">
        <v>1619</v>
      </c>
      <c r="Q913" s="9">
        <v>2041</v>
      </c>
      <c r="R913" s="9" t="s">
        <v>32</v>
      </c>
      <c r="S913" s="17">
        <v>63.844862503299439</v>
      </c>
      <c r="T913" s="9">
        <v>2041</v>
      </c>
      <c r="U913" s="9" t="s">
        <v>27</v>
      </c>
      <c r="V913" s="9" t="s">
        <v>1620</v>
      </c>
      <c r="W913" s="9" t="s">
        <v>1621</v>
      </c>
      <c r="X913" s="9"/>
      <c r="Y913" s="9" t="s">
        <v>1632</v>
      </c>
    </row>
    <row r="914" spans="1:25" ht="72">
      <c r="A914" s="9" t="s">
        <v>1596</v>
      </c>
      <c r="B914" s="9" t="s">
        <v>70</v>
      </c>
      <c r="C914" s="9" t="s">
        <v>316</v>
      </c>
      <c r="D914" s="9" t="s">
        <v>27</v>
      </c>
      <c r="E914" s="9" t="s">
        <v>1172</v>
      </c>
      <c r="F914" s="9" t="s">
        <v>1172</v>
      </c>
      <c r="G914" s="9" t="s">
        <v>1597</v>
      </c>
      <c r="H914" s="9" t="s">
        <v>1629</v>
      </c>
      <c r="I914" s="9" t="s">
        <v>1630</v>
      </c>
      <c r="J914" s="9" t="s">
        <v>27</v>
      </c>
      <c r="K914" s="15">
        <v>20032.664833968345</v>
      </c>
      <c r="L914" s="16">
        <v>9.3450115544742367</v>
      </c>
      <c r="M914" s="9" t="s">
        <v>1631</v>
      </c>
      <c r="N914" s="9">
        <v>2022</v>
      </c>
      <c r="O914" s="9" t="s">
        <v>1619</v>
      </c>
      <c r="P914" s="9" t="s">
        <v>1619</v>
      </c>
      <c r="Q914" s="9">
        <v>2041</v>
      </c>
      <c r="R914" s="9" t="s">
        <v>32</v>
      </c>
      <c r="S914" s="17">
        <v>9.7016931411054959</v>
      </c>
      <c r="T914" s="9">
        <v>2041</v>
      </c>
      <c r="U914" s="9" t="s">
        <v>27</v>
      </c>
      <c r="V914" s="9" t="s">
        <v>1620</v>
      </c>
      <c r="W914" s="13" t="s">
        <v>1621</v>
      </c>
      <c r="X914" s="9"/>
      <c r="Y914" s="9" t="s">
        <v>1632</v>
      </c>
    </row>
    <row r="915" spans="1:25" ht="72">
      <c r="A915" s="9" t="s">
        <v>1596</v>
      </c>
      <c r="B915" s="9" t="s">
        <v>70</v>
      </c>
      <c r="C915" s="9" t="s">
        <v>234</v>
      </c>
      <c r="D915" s="9" t="s">
        <v>27</v>
      </c>
      <c r="E915" s="9" t="s">
        <v>236</v>
      </c>
      <c r="F915" s="9" t="s">
        <v>236</v>
      </c>
      <c r="G915" s="9" t="s">
        <v>1597</v>
      </c>
      <c r="H915" s="9" t="s">
        <v>1629</v>
      </c>
      <c r="I915" s="9" t="s">
        <v>1630</v>
      </c>
      <c r="J915" s="9" t="s">
        <v>27</v>
      </c>
      <c r="K915" s="15">
        <v>409485.26085313864</v>
      </c>
      <c r="L915" s="16">
        <v>209.9604679727893</v>
      </c>
      <c r="M915" s="9" t="s">
        <v>1631</v>
      </c>
      <c r="N915" s="9">
        <v>2022</v>
      </c>
      <c r="O915" s="9" t="s">
        <v>1619</v>
      </c>
      <c r="P915" s="9" t="s">
        <v>1619</v>
      </c>
      <c r="Q915" s="9">
        <v>2041</v>
      </c>
      <c r="R915" s="9" t="s">
        <v>32</v>
      </c>
      <c r="S915" s="17">
        <v>292.82262289480423</v>
      </c>
      <c r="T915" s="9">
        <v>2041</v>
      </c>
      <c r="U915" s="9" t="s">
        <v>27</v>
      </c>
      <c r="V915" s="9" t="s">
        <v>1620</v>
      </c>
      <c r="W915" s="9" t="s">
        <v>1621</v>
      </c>
      <c r="X915" s="9"/>
      <c r="Y915" s="9" t="s">
        <v>1632</v>
      </c>
    </row>
    <row r="916" spans="1:25" ht="72">
      <c r="A916" s="9" t="s">
        <v>1596</v>
      </c>
      <c r="B916" s="9" t="s">
        <v>70</v>
      </c>
      <c r="C916" s="9" t="s">
        <v>346</v>
      </c>
      <c r="D916" s="9" t="s">
        <v>27</v>
      </c>
      <c r="E916" s="9" t="s">
        <v>1173</v>
      </c>
      <c r="F916" s="9" t="s">
        <v>1173</v>
      </c>
      <c r="G916" s="9" t="s">
        <v>1597</v>
      </c>
      <c r="H916" s="9" t="s">
        <v>1629</v>
      </c>
      <c r="I916" s="9" t="s">
        <v>1630</v>
      </c>
      <c r="J916" s="9" t="s">
        <v>27</v>
      </c>
      <c r="K916" s="15">
        <v>16604.461503604245</v>
      </c>
      <c r="L916" s="16">
        <v>6.7706822828879023</v>
      </c>
      <c r="M916" s="9" t="s">
        <v>1631</v>
      </c>
      <c r="N916" s="9">
        <v>2022</v>
      </c>
      <c r="O916" s="9" t="s">
        <v>1619</v>
      </c>
      <c r="P916" s="9" t="s">
        <v>1619</v>
      </c>
      <c r="Q916" s="9">
        <v>2041</v>
      </c>
      <c r="R916" s="9" t="s">
        <v>32</v>
      </c>
      <c r="S916" s="17">
        <v>9.3658314477271087</v>
      </c>
      <c r="T916" s="9">
        <v>2041</v>
      </c>
      <c r="U916" s="9" t="s">
        <v>27</v>
      </c>
      <c r="V916" s="9" t="s">
        <v>1620</v>
      </c>
      <c r="W916" s="13" t="s">
        <v>1621</v>
      </c>
      <c r="X916" s="9"/>
      <c r="Y916" s="9" t="s">
        <v>1632</v>
      </c>
    </row>
    <row r="917" spans="1:25" ht="72">
      <c r="A917" s="9" t="s">
        <v>1596</v>
      </c>
      <c r="B917" s="9" t="s">
        <v>70</v>
      </c>
      <c r="C917" s="9" t="s">
        <v>234</v>
      </c>
      <c r="D917" s="9" t="s">
        <v>27</v>
      </c>
      <c r="E917" s="9" t="s">
        <v>239</v>
      </c>
      <c r="F917" s="9" t="s">
        <v>239</v>
      </c>
      <c r="G917" s="9" t="s">
        <v>1597</v>
      </c>
      <c r="H917" s="9" t="s">
        <v>1629</v>
      </c>
      <c r="I917" s="9" t="s">
        <v>1630</v>
      </c>
      <c r="J917" s="9" t="s">
        <v>27</v>
      </c>
      <c r="K917" s="15">
        <v>61557.563676051432</v>
      </c>
      <c r="L917" s="16">
        <v>30.084741760163027</v>
      </c>
      <c r="M917" s="9" t="s">
        <v>1631</v>
      </c>
      <c r="N917" s="9">
        <v>2022</v>
      </c>
      <c r="O917" s="9" t="s">
        <v>1619</v>
      </c>
      <c r="P917" s="9" t="s">
        <v>1619</v>
      </c>
      <c r="Q917" s="9">
        <v>2041</v>
      </c>
      <c r="R917" s="9" t="s">
        <v>32</v>
      </c>
      <c r="S917" s="17">
        <v>38.877028561176985</v>
      </c>
      <c r="T917" s="9">
        <v>2041</v>
      </c>
      <c r="U917" s="9" t="s">
        <v>27</v>
      </c>
      <c r="V917" s="9" t="s">
        <v>1620</v>
      </c>
      <c r="W917" s="9" t="s">
        <v>1621</v>
      </c>
      <c r="X917" s="9"/>
      <c r="Y917" s="9" t="s">
        <v>1632</v>
      </c>
    </row>
    <row r="918" spans="1:25" ht="72">
      <c r="A918" s="9" t="s">
        <v>1596</v>
      </c>
      <c r="B918" s="9" t="s">
        <v>70</v>
      </c>
      <c r="C918" s="9" t="s">
        <v>323</v>
      </c>
      <c r="D918" s="9" t="s">
        <v>27</v>
      </c>
      <c r="E918" s="9" t="s">
        <v>500</v>
      </c>
      <c r="F918" s="9" t="s">
        <v>500</v>
      </c>
      <c r="G918" s="9" t="s">
        <v>1597</v>
      </c>
      <c r="H918" s="9" t="s">
        <v>1629</v>
      </c>
      <c r="I918" s="9" t="s">
        <v>1630</v>
      </c>
      <c r="J918" s="9" t="s">
        <v>27</v>
      </c>
      <c r="K918" s="15">
        <v>32209.493720587874</v>
      </c>
      <c r="L918" s="16">
        <v>14.972750951023885</v>
      </c>
      <c r="M918" s="9" t="s">
        <v>1631</v>
      </c>
      <c r="N918" s="9">
        <v>2022</v>
      </c>
      <c r="O918" s="9" t="s">
        <v>1619</v>
      </c>
      <c r="P918" s="9" t="s">
        <v>1619</v>
      </c>
      <c r="Q918" s="9">
        <v>2041</v>
      </c>
      <c r="R918" s="9" t="s">
        <v>32</v>
      </c>
      <c r="S918" s="17">
        <v>14.287644803785868</v>
      </c>
      <c r="T918" s="9">
        <v>2041</v>
      </c>
      <c r="U918" s="9" t="s">
        <v>27</v>
      </c>
      <c r="V918" s="9" t="s">
        <v>1620</v>
      </c>
      <c r="W918" s="13" t="s">
        <v>1621</v>
      </c>
      <c r="X918" s="9"/>
      <c r="Y918" s="9" t="s">
        <v>1632</v>
      </c>
    </row>
    <row r="919" spans="1:25" ht="72">
      <c r="A919" s="9" t="s">
        <v>1596</v>
      </c>
      <c r="B919" s="9" t="s">
        <v>70</v>
      </c>
      <c r="C919" s="9" t="s">
        <v>294</v>
      </c>
      <c r="D919" s="9" t="s">
        <v>27</v>
      </c>
      <c r="E919" s="9" t="s">
        <v>502</v>
      </c>
      <c r="F919" s="9" t="s">
        <v>502</v>
      </c>
      <c r="G919" s="9" t="s">
        <v>1597</v>
      </c>
      <c r="H919" s="9" t="s">
        <v>1629</v>
      </c>
      <c r="I919" s="9" t="s">
        <v>1630</v>
      </c>
      <c r="J919" s="9" t="s">
        <v>27</v>
      </c>
      <c r="K919" s="15">
        <v>10950.966817359289</v>
      </c>
      <c r="L919" s="16">
        <v>4.5542971672363972</v>
      </c>
      <c r="M919" s="9" t="s">
        <v>1631</v>
      </c>
      <c r="N919" s="9">
        <v>2022</v>
      </c>
      <c r="O919" s="9" t="s">
        <v>1619</v>
      </c>
      <c r="P919" s="9" t="s">
        <v>1619</v>
      </c>
      <c r="Q919" s="9">
        <v>2041</v>
      </c>
      <c r="R919" s="9" t="s">
        <v>32</v>
      </c>
      <c r="S919" s="17">
        <v>7.2089009352100311</v>
      </c>
      <c r="T919" s="9">
        <v>2041</v>
      </c>
      <c r="U919" s="9" t="s">
        <v>27</v>
      </c>
      <c r="V919" s="9" t="s">
        <v>1620</v>
      </c>
      <c r="W919" s="9" t="s">
        <v>1621</v>
      </c>
      <c r="X919" s="9"/>
      <c r="Y919" s="9" t="s">
        <v>1632</v>
      </c>
    </row>
    <row r="920" spans="1:25" ht="72">
      <c r="A920" s="9" t="s">
        <v>1596</v>
      </c>
      <c r="B920" s="9" t="s">
        <v>70</v>
      </c>
      <c r="C920" s="9" t="s">
        <v>241</v>
      </c>
      <c r="D920" s="9" t="s">
        <v>27</v>
      </c>
      <c r="E920" s="9" t="s">
        <v>1174</v>
      </c>
      <c r="F920" s="9" t="s">
        <v>1174</v>
      </c>
      <c r="G920" s="9" t="s">
        <v>1597</v>
      </c>
      <c r="H920" s="9" t="s">
        <v>1629</v>
      </c>
      <c r="I920" s="9" t="s">
        <v>1630</v>
      </c>
      <c r="J920" s="9" t="s">
        <v>27</v>
      </c>
      <c r="K920" s="15">
        <v>7922432.0602167342</v>
      </c>
      <c r="L920" s="16">
        <v>4608.4604041602624</v>
      </c>
      <c r="M920" s="9" t="s">
        <v>1631</v>
      </c>
      <c r="N920" s="9">
        <v>2022</v>
      </c>
      <c r="O920" s="9" t="s">
        <v>1619</v>
      </c>
      <c r="P920" s="9" t="s">
        <v>1619</v>
      </c>
      <c r="Q920" s="9">
        <v>2041</v>
      </c>
      <c r="R920" s="9" t="s">
        <v>32</v>
      </c>
      <c r="S920" s="17">
        <v>3647.9293875963017</v>
      </c>
      <c r="T920" s="9">
        <v>2041</v>
      </c>
      <c r="U920" s="9" t="s">
        <v>27</v>
      </c>
      <c r="V920" s="9" t="s">
        <v>1620</v>
      </c>
      <c r="W920" s="13" t="s">
        <v>1621</v>
      </c>
      <c r="X920" s="9"/>
      <c r="Y920" s="9" t="s">
        <v>1632</v>
      </c>
    </row>
    <row r="921" spans="1:25" ht="72">
      <c r="A921" s="9" t="s">
        <v>1596</v>
      </c>
      <c r="B921" s="9" t="s">
        <v>70</v>
      </c>
      <c r="C921" s="9" t="s">
        <v>252</v>
      </c>
      <c r="D921" s="9" t="s">
        <v>27</v>
      </c>
      <c r="E921" s="9" t="s">
        <v>254</v>
      </c>
      <c r="F921" s="9" t="s">
        <v>254</v>
      </c>
      <c r="G921" s="9" t="s">
        <v>1597</v>
      </c>
      <c r="H921" s="9" t="s">
        <v>1629</v>
      </c>
      <c r="I921" s="9" t="s">
        <v>1630</v>
      </c>
      <c r="J921" s="9" t="s">
        <v>27</v>
      </c>
      <c r="K921" s="15">
        <v>75156.377173152345</v>
      </c>
      <c r="L921" s="16">
        <v>28.219326656463863</v>
      </c>
      <c r="M921" s="9" t="s">
        <v>1631</v>
      </c>
      <c r="N921" s="9">
        <v>2022</v>
      </c>
      <c r="O921" s="9" t="s">
        <v>1619</v>
      </c>
      <c r="P921" s="9" t="s">
        <v>1619</v>
      </c>
      <c r="Q921" s="9">
        <v>2041</v>
      </c>
      <c r="R921" s="9" t="s">
        <v>32</v>
      </c>
      <c r="S921" s="17">
        <v>45.946242366597055</v>
      </c>
      <c r="T921" s="9">
        <v>2041</v>
      </c>
      <c r="U921" s="9" t="s">
        <v>27</v>
      </c>
      <c r="V921" s="9" t="s">
        <v>1620</v>
      </c>
      <c r="W921" s="9" t="s">
        <v>1621</v>
      </c>
      <c r="X921" s="9"/>
      <c r="Y921" s="9" t="s">
        <v>1632</v>
      </c>
    </row>
    <row r="922" spans="1:25" ht="72">
      <c r="A922" s="9" t="s">
        <v>1596</v>
      </c>
      <c r="B922" s="9" t="s">
        <v>70</v>
      </c>
      <c r="C922" s="9" t="s">
        <v>247</v>
      </c>
      <c r="D922" s="9" t="s">
        <v>27</v>
      </c>
      <c r="E922" s="9" t="s">
        <v>1175</v>
      </c>
      <c r="F922" s="9" t="s">
        <v>1175</v>
      </c>
      <c r="G922" s="9" t="s">
        <v>1597</v>
      </c>
      <c r="H922" s="9" t="s">
        <v>1629</v>
      </c>
      <c r="I922" s="9" t="s">
        <v>1630</v>
      </c>
      <c r="J922" s="9" t="s">
        <v>27</v>
      </c>
      <c r="K922" s="15">
        <v>24453.153256561025</v>
      </c>
      <c r="L922" s="16">
        <v>9.5653118727437967</v>
      </c>
      <c r="M922" s="9" t="s">
        <v>1631</v>
      </c>
      <c r="N922" s="9">
        <v>2022</v>
      </c>
      <c r="O922" s="9" t="s">
        <v>1619</v>
      </c>
      <c r="P922" s="9" t="s">
        <v>1619</v>
      </c>
      <c r="Q922" s="9">
        <v>2041</v>
      </c>
      <c r="R922" s="9" t="s">
        <v>32</v>
      </c>
      <c r="S922" s="17">
        <v>11.523750621139611</v>
      </c>
      <c r="T922" s="9">
        <v>2041</v>
      </c>
      <c r="U922" s="9" t="s">
        <v>27</v>
      </c>
      <c r="V922" s="9" t="s">
        <v>1620</v>
      </c>
      <c r="W922" s="13" t="s">
        <v>1621</v>
      </c>
      <c r="X922" s="9"/>
      <c r="Y922" s="9" t="s">
        <v>1632</v>
      </c>
    </row>
    <row r="923" spans="1:25" ht="72">
      <c r="A923" s="9" t="s">
        <v>1596</v>
      </c>
      <c r="B923" s="9" t="s">
        <v>70</v>
      </c>
      <c r="C923" s="9" t="s">
        <v>298</v>
      </c>
      <c r="D923" s="9" t="s">
        <v>27</v>
      </c>
      <c r="E923" s="9" t="s">
        <v>1176</v>
      </c>
      <c r="F923" s="9" t="s">
        <v>1176</v>
      </c>
      <c r="G923" s="9" t="s">
        <v>1597</v>
      </c>
      <c r="H923" s="9" t="s">
        <v>1629</v>
      </c>
      <c r="I923" s="9" t="s">
        <v>1630</v>
      </c>
      <c r="J923" s="9" t="s">
        <v>27</v>
      </c>
      <c r="K923" s="15">
        <v>24674.288920371153</v>
      </c>
      <c r="L923" s="16">
        <v>4.4716463082351794</v>
      </c>
      <c r="M923" s="9" t="s">
        <v>1631</v>
      </c>
      <c r="N923" s="9">
        <v>2022</v>
      </c>
      <c r="O923" s="9" t="s">
        <v>1619</v>
      </c>
      <c r="P923" s="9" t="s">
        <v>1619</v>
      </c>
      <c r="Q923" s="9">
        <v>2041</v>
      </c>
      <c r="R923" s="9" t="s">
        <v>32</v>
      </c>
      <c r="S923" s="17">
        <v>12.705014682800998</v>
      </c>
      <c r="T923" s="9">
        <v>2041</v>
      </c>
      <c r="U923" s="9" t="s">
        <v>27</v>
      </c>
      <c r="V923" s="9" t="s">
        <v>1620</v>
      </c>
      <c r="W923" s="9" t="s">
        <v>1621</v>
      </c>
      <c r="X923" s="9"/>
      <c r="Y923" s="9" t="s">
        <v>1632</v>
      </c>
    </row>
    <row r="924" spans="1:25" ht="72">
      <c r="A924" s="9" t="s">
        <v>1596</v>
      </c>
      <c r="B924" s="9" t="s">
        <v>70</v>
      </c>
      <c r="C924" s="9" t="s">
        <v>221</v>
      </c>
      <c r="D924" s="9" t="s">
        <v>27</v>
      </c>
      <c r="E924" s="9" t="s">
        <v>257</v>
      </c>
      <c r="F924" s="9" t="s">
        <v>257</v>
      </c>
      <c r="G924" s="9" t="s">
        <v>1597</v>
      </c>
      <c r="H924" s="9" t="s">
        <v>1629</v>
      </c>
      <c r="I924" s="9" t="s">
        <v>1630</v>
      </c>
      <c r="J924" s="9" t="s">
        <v>27</v>
      </c>
      <c r="K924" s="15">
        <v>15098.257742337777</v>
      </c>
      <c r="L924" s="16">
        <v>6.9225925893192564</v>
      </c>
      <c r="M924" s="9" t="s">
        <v>1631</v>
      </c>
      <c r="N924" s="9">
        <v>2022</v>
      </c>
      <c r="O924" s="9" t="s">
        <v>1619</v>
      </c>
      <c r="P924" s="9" t="s">
        <v>1619</v>
      </c>
      <c r="Q924" s="9">
        <v>2041</v>
      </c>
      <c r="R924" s="9" t="s">
        <v>32</v>
      </c>
      <c r="S924" s="17">
        <v>12.083892757630339</v>
      </c>
      <c r="T924" s="9">
        <v>2041</v>
      </c>
      <c r="U924" s="9" t="s">
        <v>27</v>
      </c>
      <c r="V924" s="9" t="s">
        <v>1620</v>
      </c>
      <c r="W924" s="13" t="s">
        <v>1621</v>
      </c>
      <c r="X924" s="9"/>
      <c r="Y924" s="9" t="s">
        <v>1632</v>
      </c>
    </row>
    <row r="925" spans="1:25" ht="72">
      <c r="A925" s="9" t="s">
        <v>1596</v>
      </c>
      <c r="B925" s="9" t="s">
        <v>70</v>
      </c>
      <c r="C925" s="9" t="s">
        <v>1177</v>
      </c>
      <c r="D925" s="9" t="s">
        <v>27</v>
      </c>
      <c r="E925" s="9" t="s">
        <v>1178</v>
      </c>
      <c r="F925" s="9" t="s">
        <v>1178</v>
      </c>
      <c r="G925" s="9" t="s">
        <v>1597</v>
      </c>
      <c r="H925" s="9" t="s">
        <v>1629</v>
      </c>
      <c r="I925" s="9" t="s">
        <v>1630</v>
      </c>
      <c r="J925" s="9" t="s">
        <v>27</v>
      </c>
      <c r="K925" s="15">
        <v>20645.081026850719</v>
      </c>
      <c r="L925" s="16">
        <v>5.5488561628585105</v>
      </c>
      <c r="M925" s="9" t="s">
        <v>1631</v>
      </c>
      <c r="N925" s="9">
        <v>2022</v>
      </c>
      <c r="O925" s="9" t="s">
        <v>1619</v>
      </c>
      <c r="P925" s="9" t="s">
        <v>1619</v>
      </c>
      <c r="Q925" s="9">
        <v>2041</v>
      </c>
      <c r="R925" s="9" t="s">
        <v>32</v>
      </c>
      <c r="S925" s="17">
        <v>17.432135415430025</v>
      </c>
      <c r="T925" s="9">
        <v>2041</v>
      </c>
      <c r="U925" s="9" t="s">
        <v>27</v>
      </c>
      <c r="V925" s="9" t="s">
        <v>1620</v>
      </c>
      <c r="W925" s="9" t="s">
        <v>1621</v>
      </c>
      <c r="X925" s="9"/>
      <c r="Y925" s="9" t="s">
        <v>1632</v>
      </c>
    </row>
    <row r="926" spans="1:25" ht="72">
      <c r="A926" s="9" t="s">
        <v>1596</v>
      </c>
      <c r="B926" s="9" t="s">
        <v>70</v>
      </c>
      <c r="C926" s="9" t="s">
        <v>247</v>
      </c>
      <c r="D926" s="9" t="s">
        <v>27</v>
      </c>
      <c r="E926" s="9" t="s">
        <v>1179</v>
      </c>
      <c r="F926" s="9" t="s">
        <v>1179</v>
      </c>
      <c r="G926" s="9" t="s">
        <v>1597</v>
      </c>
      <c r="H926" s="9" t="s">
        <v>1629</v>
      </c>
      <c r="I926" s="9" t="s">
        <v>1630</v>
      </c>
      <c r="J926" s="9" t="s">
        <v>27</v>
      </c>
      <c r="K926" s="15">
        <v>1364264.3768902735</v>
      </c>
      <c r="L926" s="16">
        <v>649.11767211612118</v>
      </c>
      <c r="M926" s="9" t="s">
        <v>1631</v>
      </c>
      <c r="N926" s="9">
        <v>2022</v>
      </c>
      <c r="O926" s="9" t="s">
        <v>1619</v>
      </c>
      <c r="P926" s="9" t="s">
        <v>1619</v>
      </c>
      <c r="Q926" s="9">
        <v>2041</v>
      </c>
      <c r="R926" s="9" t="s">
        <v>32</v>
      </c>
      <c r="S926" s="17">
        <v>759.22616311646084</v>
      </c>
      <c r="T926" s="9">
        <v>2041</v>
      </c>
      <c r="U926" s="9" t="s">
        <v>27</v>
      </c>
      <c r="V926" s="9" t="s">
        <v>1620</v>
      </c>
      <c r="W926" s="13" t="s">
        <v>1621</v>
      </c>
      <c r="X926" s="9"/>
      <c r="Y926" s="9" t="s">
        <v>1632</v>
      </c>
    </row>
    <row r="927" spans="1:25" ht="72">
      <c r="A927" s="9" t="s">
        <v>1596</v>
      </c>
      <c r="B927" s="9" t="s">
        <v>70</v>
      </c>
      <c r="C927" s="9" t="s">
        <v>294</v>
      </c>
      <c r="D927" s="9" t="s">
        <v>27</v>
      </c>
      <c r="E927" s="9" t="s">
        <v>505</v>
      </c>
      <c r="F927" s="9" t="s">
        <v>505</v>
      </c>
      <c r="G927" s="9" t="s">
        <v>1597</v>
      </c>
      <c r="H927" s="9" t="s">
        <v>1629</v>
      </c>
      <c r="I927" s="9" t="s">
        <v>1630</v>
      </c>
      <c r="J927" s="9" t="s">
        <v>27</v>
      </c>
      <c r="K927" s="15">
        <v>9435.3545123596396</v>
      </c>
      <c r="L927" s="16">
        <v>2.3485818554282138</v>
      </c>
      <c r="M927" s="9" t="s">
        <v>1631</v>
      </c>
      <c r="N927" s="9">
        <v>2022</v>
      </c>
      <c r="O927" s="9" t="s">
        <v>1619</v>
      </c>
      <c r="P927" s="9" t="s">
        <v>1619</v>
      </c>
      <c r="Q927" s="9">
        <v>2041</v>
      </c>
      <c r="R927" s="9" t="s">
        <v>32</v>
      </c>
      <c r="S927" s="17">
        <v>5.3657627865765036</v>
      </c>
      <c r="T927" s="9">
        <v>2041</v>
      </c>
      <c r="U927" s="9" t="s">
        <v>27</v>
      </c>
      <c r="V927" s="9" t="s">
        <v>1620</v>
      </c>
      <c r="W927" s="9" t="s">
        <v>1621</v>
      </c>
      <c r="X927" s="9"/>
      <c r="Y927" s="9" t="s">
        <v>1632</v>
      </c>
    </row>
    <row r="928" spans="1:25" ht="72">
      <c r="A928" s="9" t="s">
        <v>1596</v>
      </c>
      <c r="B928" s="9" t="s">
        <v>70</v>
      </c>
      <c r="C928" s="9" t="s">
        <v>294</v>
      </c>
      <c r="D928" s="9" t="s">
        <v>27</v>
      </c>
      <c r="E928" s="9" t="s">
        <v>1180</v>
      </c>
      <c r="F928" s="9" t="s">
        <v>1180</v>
      </c>
      <c r="G928" s="9" t="s">
        <v>1597</v>
      </c>
      <c r="H928" s="9" t="s">
        <v>1629</v>
      </c>
      <c r="I928" s="9" t="s">
        <v>1630</v>
      </c>
      <c r="J928" s="9" t="s">
        <v>27</v>
      </c>
      <c r="K928" s="15">
        <v>42230.030730969258</v>
      </c>
      <c r="L928" s="16">
        <v>21.093255419831209</v>
      </c>
      <c r="M928" s="9" t="s">
        <v>1631</v>
      </c>
      <c r="N928" s="9">
        <v>2022</v>
      </c>
      <c r="O928" s="9" t="s">
        <v>1619</v>
      </c>
      <c r="P928" s="9" t="s">
        <v>1619</v>
      </c>
      <c r="Q928" s="9">
        <v>2041</v>
      </c>
      <c r="R928" s="9" t="s">
        <v>32</v>
      </c>
      <c r="S928" s="17">
        <v>20.215794028491825</v>
      </c>
      <c r="T928" s="9">
        <v>2041</v>
      </c>
      <c r="U928" s="9" t="s">
        <v>27</v>
      </c>
      <c r="V928" s="9" t="s">
        <v>1620</v>
      </c>
      <c r="W928" s="13" t="s">
        <v>1621</v>
      </c>
      <c r="X928" s="9"/>
      <c r="Y928" s="9" t="s">
        <v>1632</v>
      </c>
    </row>
    <row r="929" spans="1:25" ht="72">
      <c r="A929" s="9" t="s">
        <v>1596</v>
      </c>
      <c r="B929" s="9" t="s">
        <v>70</v>
      </c>
      <c r="C929" s="9" t="s">
        <v>630</v>
      </c>
      <c r="D929" s="9" t="s">
        <v>27</v>
      </c>
      <c r="E929" s="9" t="s">
        <v>1181</v>
      </c>
      <c r="F929" s="9" t="s">
        <v>1181</v>
      </c>
      <c r="G929" s="9" t="s">
        <v>1597</v>
      </c>
      <c r="H929" s="9" t="s">
        <v>1629</v>
      </c>
      <c r="I929" s="9" t="s">
        <v>1630</v>
      </c>
      <c r="J929" s="9" t="s">
        <v>27</v>
      </c>
      <c r="K929" s="15">
        <v>10281.599178197152</v>
      </c>
      <c r="L929" s="16">
        <v>4.6709367843951428</v>
      </c>
      <c r="M929" s="9" t="s">
        <v>1631</v>
      </c>
      <c r="N929" s="9">
        <v>2022</v>
      </c>
      <c r="O929" s="9" t="s">
        <v>1619</v>
      </c>
      <c r="P929" s="9" t="s">
        <v>1619</v>
      </c>
      <c r="Q929" s="9">
        <v>2041</v>
      </c>
      <c r="R929" s="9" t="s">
        <v>32</v>
      </c>
      <c r="S929" s="17">
        <v>10.104770350095778</v>
      </c>
      <c r="T929" s="9">
        <v>2041</v>
      </c>
      <c r="U929" s="9" t="s">
        <v>27</v>
      </c>
      <c r="V929" s="9" t="s">
        <v>1620</v>
      </c>
      <c r="W929" s="9" t="s">
        <v>1621</v>
      </c>
      <c r="X929" s="9"/>
      <c r="Y929" s="9" t="s">
        <v>1632</v>
      </c>
    </row>
    <row r="930" spans="1:25" ht="72">
      <c r="A930" s="9" t="s">
        <v>1596</v>
      </c>
      <c r="B930" s="9" t="s">
        <v>70</v>
      </c>
      <c r="C930" s="9" t="s">
        <v>270</v>
      </c>
      <c r="D930" s="9" t="s">
        <v>27</v>
      </c>
      <c r="E930" s="9" t="s">
        <v>1182</v>
      </c>
      <c r="F930" s="9" t="s">
        <v>1182</v>
      </c>
      <c r="G930" s="9" t="s">
        <v>1597</v>
      </c>
      <c r="H930" s="9" t="s">
        <v>1629</v>
      </c>
      <c r="I930" s="9" t="s">
        <v>1630</v>
      </c>
      <c r="J930" s="9" t="s">
        <v>27</v>
      </c>
      <c r="K930" s="15">
        <v>121535.15909438219</v>
      </c>
      <c r="L930" s="16">
        <v>78.489509261184523</v>
      </c>
      <c r="M930" s="9" t="s">
        <v>1631</v>
      </c>
      <c r="N930" s="9">
        <v>2022</v>
      </c>
      <c r="O930" s="9" t="s">
        <v>1619</v>
      </c>
      <c r="P930" s="9" t="s">
        <v>1619</v>
      </c>
      <c r="Q930" s="9">
        <v>2041</v>
      </c>
      <c r="R930" s="9" t="s">
        <v>32</v>
      </c>
      <c r="S930" s="17">
        <v>62.485391290579805</v>
      </c>
      <c r="T930" s="9">
        <v>2041</v>
      </c>
      <c r="U930" s="9" t="s">
        <v>27</v>
      </c>
      <c r="V930" s="9" t="s">
        <v>1620</v>
      </c>
      <c r="W930" s="13" t="s">
        <v>1621</v>
      </c>
      <c r="X930" s="9"/>
      <c r="Y930" s="9" t="s">
        <v>1632</v>
      </c>
    </row>
    <row r="931" spans="1:25" ht="72">
      <c r="A931" s="9" t="s">
        <v>1596</v>
      </c>
      <c r="B931" s="9" t="s">
        <v>70</v>
      </c>
      <c r="C931" s="9" t="s">
        <v>458</v>
      </c>
      <c r="D931" s="9" t="s">
        <v>27</v>
      </c>
      <c r="E931" s="9" t="s">
        <v>1183</v>
      </c>
      <c r="F931" s="9" t="s">
        <v>1183</v>
      </c>
      <c r="G931" s="9" t="s">
        <v>1597</v>
      </c>
      <c r="H931" s="9" t="s">
        <v>1629</v>
      </c>
      <c r="I931" s="9" t="s">
        <v>1630</v>
      </c>
      <c r="J931" s="9" t="s">
        <v>27</v>
      </c>
      <c r="K931" s="15">
        <v>14192.406622245346</v>
      </c>
      <c r="L931" s="16">
        <v>4.9927911719043285</v>
      </c>
      <c r="M931" s="9" t="s">
        <v>1631</v>
      </c>
      <c r="N931" s="9">
        <v>2022</v>
      </c>
      <c r="O931" s="9" t="s">
        <v>1619</v>
      </c>
      <c r="P931" s="9" t="s">
        <v>1619</v>
      </c>
      <c r="Q931" s="9">
        <v>2041</v>
      </c>
      <c r="R931" s="9" t="s">
        <v>32</v>
      </c>
      <c r="S931" s="17">
        <v>10.76468738298351</v>
      </c>
      <c r="T931" s="9">
        <v>2041</v>
      </c>
      <c r="U931" s="9" t="s">
        <v>27</v>
      </c>
      <c r="V931" s="9" t="s">
        <v>1620</v>
      </c>
      <c r="W931" s="9" t="s">
        <v>1621</v>
      </c>
      <c r="X931" s="9"/>
      <c r="Y931" s="9" t="s">
        <v>1632</v>
      </c>
    </row>
    <row r="932" spans="1:25" ht="72">
      <c r="A932" s="9" t="s">
        <v>1596</v>
      </c>
      <c r="B932" s="9" t="s">
        <v>70</v>
      </c>
      <c r="C932" s="9" t="s">
        <v>43</v>
      </c>
      <c r="D932" s="9" t="s">
        <v>27</v>
      </c>
      <c r="E932" s="9" t="s">
        <v>261</v>
      </c>
      <c r="F932" s="9" t="s">
        <v>261</v>
      </c>
      <c r="G932" s="9" t="s">
        <v>1597</v>
      </c>
      <c r="H932" s="9" t="s">
        <v>1629</v>
      </c>
      <c r="I932" s="9" t="s">
        <v>1630</v>
      </c>
      <c r="J932" s="9" t="s">
        <v>27</v>
      </c>
      <c r="K932" s="15">
        <v>144273.64120122651</v>
      </c>
      <c r="L932" s="16">
        <v>58.40036948896158</v>
      </c>
      <c r="M932" s="9" t="s">
        <v>1631</v>
      </c>
      <c r="N932" s="9">
        <v>2022</v>
      </c>
      <c r="O932" s="9" t="s">
        <v>1619</v>
      </c>
      <c r="P932" s="9" t="s">
        <v>1619</v>
      </c>
      <c r="Q932" s="9">
        <v>2041</v>
      </c>
      <c r="R932" s="9" t="s">
        <v>32</v>
      </c>
      <c r="S932" s="17">
        <v>89.7338079595078</v>
      </c>
      <c r="T932" s="9">
        <v>2041</v>
      </c>
      <c r="U932" s="9" t="s">
        <v>27</v>
      </c>
      <c r="V932" s="9" t="s">
        <v>1620</v>
      </c>
      <c r="W932" s="13" t="s">
        <v>1621</v>
      </c>
      <c r="X932" s="9"/>
      <c r="Y932" s="9" t="s">
        <v>1632</v>
      </c>
    </row>
    <row r="933" spans="1:25" ht="72">
      <c r="A933" s="9" t="s">
        <v>1596</v>
      </c>
      <c r="B933" s="9" t="s">
        <v>70</v>
      </c>
      <c r="C933" s="9" t="s">
        <v>273</v>
      </c>
      <c r="D933" s="9" t="s">
        <v>27</v>
      </c>
      <c r="E933" s="9" t="s">
        <v>1184</v>
      </c>
      <c r="F933" s="9" t="s">
        <v>1184</v>
      </c>
      <c r="G933" s="9" t="s">
        <v>1597</v>
      </c>
      <c r="H933" s="9" t="s">
        <v>1629</v>
      </c>
      <c r="I933" s="9" t="s">
        <v>1630</v>
      </c>
      <c r="J933" s="9" t="s">
        <v>27</v>
      </c>
      <c r="K933" s="15">
        <v>158382.72870427975</v>
      </c>
      <c r="L933" s="16">
        <v>79.847050806355881</v>
      </c>
      <c r="M933" s="9" t="s">
        <v>1631</v>
      </c>
      <c r="N933" s="9">
        <v>2022</v>
      </c>
      <c r="O933" s="9" t="s">
        <v>1619</v>
      </c>
      <c r="P933" s="9" t="s">
        <v>1619</v>
      </c>
      <c r="Q933" s="9">
        <v>2041</v>
      </c>
      <c r="R933" s="9" t="s">
        <v>32</v>
      </c>
      <c r="S933" s="17">
        <v>88.4452370394268</v>
      </c>
      <c r="T933" s="9">
        <v>2041</v>
      </c>
      <c r="U933" s="9" t="s">
        <v>27</v>
      </c>
      <c r="V933" s="9" t="s">
        <v>1620</v>
      </c>
      <c r="W933" s="9" t="s">
        <v>1621</v>
      </c>
      <c r="X933" s="9"/>
      <c r="Y933" s="9" t="s">
        <v>1632</v>
      </c>
    </row>
    <row r="934" spans="1:25" ht="72">
      <c r="A934" s="9" t="s">
        <v>1596</v>
      </c>
      <c r="B934" s="9" t="s">
        <v>70</v>
      </c>
      <c r="C934" s="9" t="s">
        <v>458</v>
      </c>
      <c r="D934" s="9" t="s">
        <v>27</v>
      </c>
      <c r="E934" s="9" t="s">
        <v>509</v>
      </c>
      <c r="F934" s="9" t="s">
        <v>509</v>
      </c>
      <c r="G934" s="9" t="s">
        <v>1597</v>
      </c>
      <c r="H934" s="9" t="s">
        <v>1629</v>
      </c>
      <c r="I934" s="9" t="s">
        <v>1630</v>
      </c>
      <c r="J934" s="9" t="s">
        <v>27</v>
      </c>
      <c r="K934" s="15">
        <v>21695.12138131246</v>
      </c>
      <c r="L934" s="16">
        <v>9.960894020708265</v>
      </c>
      <c r="M934" s="9" t="s">
        <v>1631</v>
      </c>
      <c r="N934" s="9">
        <v>2022</v>
      </c>
      <c r="O934" s="9" t="s">
        <v>1619</v>
      </c>
      <c r="P934" s="9" t="s">
        <v>1619</v>
      </c>
      <c r="Q934" s="9">
        <v>2041</v>
      </c>
      <c r="R934" s="9" t="s">
        <v>32</v>
      </c>
      <c r="S934" s="17">
        <v>10.605723725783395</v>
      </c>
      <c r="T934" s="9">
        <v>2041</v>
      </c>
      <c r="U934" s="9" t="s">
        <v>27</v>
      </c>
      <c r="V934" s="9" t="s">
        <v>1620</v>
      </c>
      <c r="W934" s="13" t="s">
        <v>1621</v>
      </c>
      <c r="X934" s="9"/>
      <c r="Y934" s="9" t="s">
        <v>1632</v>
      </c>
    </row>
    <row r="935" spans="1:25" ht="72">
      <c r="A935" s="9" t="s">
        <v>1596</v>
      </c>
      <c r="B935" s="9" t="s">
        <v>70</v>
      </c>
      <c r="C935" s="9" t="s">
        <v>383</v>
      </c>
      <c r="D935" s="9" t="s">
        <v>27</v>
      </c>
      <c r="E935" s="9" t="s">
        <v>511</v>
      </c>
      <c r="F935" s="9" t="s">
        <v>511</v>
      </c>
      <c r="G935" s="9" t="s">
        <v>1597</v>
      </c>
      <c r="H935" s="9" t="s">
        <v>1629</v>
      </c>
      <c r="I935" s="9" t="s">
        <v>1630</v>
      </c>
      <c r="J935" s="9" t="s">
        <v>27</v>
      </c>
      <c r="K935" s="15">
        <v>13815.47662211414</v>
      </c>
      <c r="L935" s="16">
        <v>6.0003949386663802</v>
      </c>
      <c r="M935" s="9" t="s">
        <v>1631</v>
      </c>
      <c r="N935" s="9">
        <v>2022</v>
      </c>
      <c r="O935" s="9" t="s">
        <v>1619</v>
      </c>
      <c r="P935" s="9" t="s">
        <v>1619</v>
      </c>
      <c r="Q935" s="9">
        <v>2041</v>
      </c>
      <c r="R935" s="9" t="s">
        <v>32</v>
      </c>
      <c r="S935" s="17">
        <v>7.1533415382152272</v>
      </c>
      <c r="T935" s="9">
        <v>2041</v>
      </c>
      <c r="U935" s="9" t="s">
        <v>27</v>
      </c>
      <c r="V935" s="9" t="s">
        <v>1620</v>
      </c>
      <c r="W935" s="9" t="s">
        <v>1621</v>
      </c>
      <c r="X935" s="9"/>
      <c r="Y935" s="9" t="s">
        <v>1632</v>
      </c>
    </row>
    <row r="936" spans="1:25" ht="72">
      <c r="A936" s="9" t="s">
        <v>1596</v>
      </c>
      <c r="B936" s="9" t="s">
        <v>70</v>
      </c>
      <c r="C936" s="9" t="s">
        <v>323</v>
      </c>
      <c r="D936" s="9" t="s">
        <v>27</v>
      </c>
      <c r="E936" s="9" t="s">
        <v>1185</v>
      </c>
      <c r="F936" s="9" t="s">
        <v>1185</v>
      </c>
      <c r="G936" s="9" t="s">
        <v>1597</v>
      </c>
      <c r="H936" s="9" t="s">
        <v>1629</v>
      </c>
      <c r="I936" s="9" t="s">
        <v>1630</v>
      </c>
      <c r="J936" s="9" t="s">
        <v>27</v>
      </c>
      <c r="K936" s="15">
        <v>16830.945385592233</v>
      </c>
      <c r="L936" s="16">
        <v>7.4869262720278371</v>
      </c>
      <c r="M936" s="9" t="s">
        <v>1631</v>
      </c>
      <c r="N936" s="9">
        <v>2022</v>
      </c>
      <c r="O936" s="9" t="s">
        <v>1619</v>
      </c>
      <c r="P936" s="9" t="s">
        <v>1619</v>
      </c>
      <c r="Q936" s="9">
        <v>2041</v>
      </c>
      <c r="R936" s="9" t="s">
        <v>32</v>
      </c>
      <c r="S936" s="17">
        <v>8.4922379205615695</v>
      </c>
      <c r="T936" s="9">
        <v>2041</v>
      </c>
      <c r="U936" s="9" t="s">
        <v>27</v>
      </c>
      <c r="V936" s="9" t="s">
        <v>1620</v>
      </c>
      <c r="W936" s="13" t="s">
        <v>1621</v>
      </c>
      <c r="X936" s="9"/>
      <c r="Y936" s="9" t="s">
        <v>1632</v>
      </c>
    </row>
    <row r="937" spans="1:25" ht="72">
      <c r="A937" s="9" t="s">
        <v>1596</v>
      </c>
      <c r="B937" s="9" t="s">
        <v>70</v>
      </c>
      <c r="C937" s="9" t="s">
        <v>346</v>
      </c>
      <c r="D937" s="9" t="s">
        <v>27</v>
      </c>
      <c r="E937" s="9" t="s">
        <v>1186</v>
      </c>
      <c r="F937" s="9" t="s">
        <v>1186</v>
      </c>
      <c r="G937" s="9" t="s">
        <v>1597</v>
      </c>
      <c r="H937" s="9" t="s">
        <v>1629</v>
      </c>
      <c r="I937" s="9" t="s">
        <v>1630</v>
      </c>
      <c r="J937" s="9" t="s">
        <v>27</v>
      </c>
      <c r="K937" s="15">
        <v>53752.767732395921</v>
      </c>
      <c r="L937" s="16">
        <v>19.742075141557102</v>
      </c>
      <c r="M937" s="9" t="s">
        <v>1631</v>
      </c>
      <c r="N937" s="9">
        <v>2022</v>
      </c>
      <c r="O937" s="9" t="s">
        <v>1619</v>
      </c>
      <c r="P937" s="9" t="s">
        <v>1619</v>
      </c>
      <c r="Q937" s="9">
        <v>2041</v>
      </c>
      <c r="R937" s="9" t="s">
        <v>32</v>
      </c>
      <c r="S937" s="17">
        <v>25.066584897391699</v>
      </c>
      <c r="T937" s="9">
        <v>2041</v>
      </c>
      <c r="U937" s="9" t="s">
        <v>27</v>
      </c>
      <c r="V937" s="9" t="s">
        <v>1620</v>
      </c>
      <c r="W937" s="9" t="s">
        <v>1621</v>
      </c>
      <c r="X937" s="9"/>
      <c r="Y937" s="9" t="s">
        <v>1632</v>
      </c>
    </row>
    <row r="938" spans="1:25" ht="72">
      <c r="A938" s="9" t="s">
        <v>1596</v>
      </c>
      <c r="B938" s="9" t="s">
        <v>70</v>
      </c>
      <c r="C938" s="9" t="s">
        <v>402</v>
      </c>
      <c r="D938" s="9" t="s">
        <v>27</v>
      </c>
      <c r="E938" s="9" t="s">
        <v>1187</v>
      </c>
      <c r="F938" s="9" t="s">
        <v>1187</v>
      </c>
      <c r="G938" s="9" t="s">
        <v>1597</v>
      </c>
      <c r="H938" s="9" t="s">
        <v>1629</v>
      </c>
      <c r="I938" s="9" t="s">
        <v>1630</v>
      </c>
      <c r="J938" s="9" t="s">
        <v>27</v>
      </c>
      <c r="K938" s="15">
        <v>35195.987184732308</v>
      </c>
      <c r="L938" s="16">
        <v>11.320028353467048</v>
      </c>
      <c r="M938" s="9" t="s">
        <v>1631</v>
      </c>
      <c r="N938" s="9">
        <v>2022</v>
      </c>
      <c r="O938" s="9" t="s">
        <v>1619</v>
      </c>
      <c r="P938" s="9" t="s">
        <v>1619</v>
      </c>
      <c r="Q938" s="9">
        <v>2041</v>
      </c>
      <c r="R938" s="9" t="s">
        <v>32</v>
      </c>
      <c r="S938" s="17">
        <v>17.645745295221332</v>
      </c>
      <c r="T938" s="9">
        <v>2041</v>
      </c>
      <c r="U938" s="9" t="s">
        <v>27</v>
      </c>
      <c r="V938" s="9" t="s">
        <v>1620</v>
      </c>
      <c r="W938" s="13" t="s">
        <v>1621</v>
      </c>
      <c r="X938" s="9"/>
      <c r="Y938" s="9" t="s">
        <v>1632</v>
      </c>
    </row>
    <row r="939" spans="1:25" ht="72">
      <c r="A939" s="9" t="s">
        <v>1596</v>
      </c>
      <c r="B939" s="9" t="s">
        <v>70</v>
      </c>
      <c r="C939" s="9" t="s">
        <v>234</v>
      </c>
      <c r="D939" s="9" t="s">
        <v>27</v>
      </c>
      <c r="E939" s="9" t="s">
        <v>1188</v>
      </c>
      <c r="F939" s="9" t="s">
        <v>1188</v>
      </c>
      <c r="G939" s="9" t="s">
        <v>1597</v>
      </c>
      <c r="H939" s="9" t="s">
        <v>1629</v>
      </c>
      <c r="I939" s="9" t="s">
        <v>1630</v>
      </c>
      <c r="J939" s="9" t="s">
        <v>27</v>
      </c>
      <c r="K939" s="15">
        <v>51222.925680157306</v>
      </c>
      <c r="L939" s="16">
        <v>18.319023832039445</v>
      </c>
      <c r="M939" s="9" t="s">
        <v>1631</v>
      </c>
      <c r="N939" s="9">
        <v>2022</v>
      </c>
      <c r="O939" s="9" t="s">
        <v>1619</v>
      </c>
      <c r="P939" s="9" t="s">
        <v>1619</v>
      </c>
      <c r="Q939" s="9">
        <v>2041</v>
      </c>
      <c r="R939" s="9" t="s">
        <v>32</v>
      </c>
      <c r="S939" s="17">
        <v>21.709296330249678</v>
      </c>
      <c r="T939" s="9">
        <v>2041</v>
      </c>
      <c r="U939" s="9" t="s">
        <v>27</v>
      </c>
      <c r="V939" s="9" t="s">
        <v>1620</v>
      </c>
      <c r="W939" s="9" t="s">
        <v>1621</v>
      </c>
      <c r="X939" s="9"/>
      <c r="Y939" s="9" t="s">
        <v>1632</v>
      </c>
    </row>
    <row r="940" spans="1:25" ht="72">
      <c r="A940" s="9" t="s">
        <v>1596</v>
      </c>
      <c r="B940" s="9" t="s">
        <v>70</v>
      </c>
      <c r="C940" s="9" t="s">
        <v>247</v>
      </c>
      <c r="D940" s="9" t="s">
        <v>27</v>
      </c>
      <c r="E940" s="9" t="s">
        <v>1189</v>
      </c>
      <c r="F940" s="9" t="s">
        <v>1189</v>
      </c>
      <c r="G940" s="9" t="s">
        <v>1597</v>
      </c>
      <c r="H940" s="9" t="s">
        <v>1629</v>
      </c>
      <c r="I940" s="9" t="s">
        <v>1630</v>
      </c>
      <c r="J940" s="9" t="s">
        <v>27</v>
      </c>
      <c r="K940" s="15">
        <v>23707.915753675879</v>
      </c>
      <c r="L940" s="16">
        <v>9.5897111639254948</v>
      </c>
      <c r="M940" s="9" t="s">
        <v>1631</v>
      </c>
      <c r="N940" s="9">
        <v>2022</v>
      </c>
      <c r="O940" s="9" t="s">
        <v>1619</v>
      </c>
      <c r="P940" s="9" t="s">
        <v>1619</v>
      </c>
      <c r="Q940" s="9">
        <v>2041</v>
      </c>
      <c r="R940" s="9" t="s">
        <v>32</v>
      </c>
      <c r="S940" s="17">
        <v>16.368623447544731</v>
      </c>
      <c r="T940" s="9">
        <v>2041</v>
      </c>
      <c r="U940" s="9" t="s">
        <v>27</v>
      </c>
      <c r="V940" s="9" t="s">
        <v>1620</v>
      </c>
      <c r="W940" s="13" t="s">
        <v>1621</v>
      </c>
      <c r="X940" s="9"/>
      <c r="Y940" s="9" t="s">
        <v>1632</v>
      </c>
    </row>
    <row r="941" spans="1:25" ht="72">
      <c r="A941" s="9" t="s">
        <v>1596</v>
      </c>
      <c r="B941" s="9" t="s">
        <v>70</v>
      </c>
      <c r="C941" s="9" t="s">
        <v>884</v>
      </c>
      <c r="D941" s="9" t="s">
        <v>27</v>
      </c>
      <c r="E941" s="9" t="s">
        <v>952</v>
      </c>
      <c r="F941" s="9" t="s">
        <v>952</v>
      </c>
      <c r="G941" s="9" t="s">
        <v>1597</v>
      </c>
      <c r="H941" s="9" t="s">
        <v>1629</v>
      </c>
      <c r="I941" s="9" t="s">
        <v>1630</v>
      </c>
      <c r="J941" s="9" t="s">
        <v>27</v>
      </c>
      <c r="K941" s="15">
        <v>16547.503382427582</v>
      </c>
      <c r="L941" s="16">
        <v>7.3856486040811538</v>
      </c>
      <c r="M941" s="9" t="s">
        <v>1631</v>
      </c>
      <c r="N941" s="9">
        <v>2022</v>
      </c>
      <c r="O941" s="9" t="s">
        <v>1619</v>
      </c>
      <c r="P941" s="9" t="s">
        <v>1619</v>
      </c>
      <c r="Q941" s="9">
        <v>2041</v>
      </c>
      <c r="R941" s="9" t="s">
        <v>32</v>
      </c>
      <c r="S941" s="17">
        <v>8.3657017917545211</v>
      </c>
      <c r="T941" s="9">
        <v>2041</v>
      </c>
      <c r="U941" s="9" t="s">
        <v>27</v>
      </c>
      <c r="V941" s="9" t="s">
        <v>1620</v>
      </c>
      <c r="W941" s="9" t="s">
        <v>1621</v>
      </c>
      <c r="X941" s="9"/>
      <c r="Y941" s="9" t="s">
        <v>1632</v>
      </c>
    </row>
    <row r="942" spans="1:25" ht="72">
      <c r="A942" s="9" t="s">
        <v>1596</v>
      </c>
      <c r="B942" s="9" t="s">
        <v>70</v>
      </c>
      <c r="C942" s="9" t="s">
        <v>266</v>
      </c>
      <c r="D942" s="9" t="s">
        <v>27</v>
      </c>
      <c r="E942" s="9" t="s">
        <v>513</v>
      </c>
      <c r="F942" s="9" t="s">
        <v>513</v>
      </c>
      <c r="G942" s="9" t="s">
        <v>1597</v>
      </c>
      <c r="H942" s="9" t="s">
        <v>1629</v>
      </c>
      <c r="I942" s="9" t="s">
        <v>1630</v>
      </c>
      <c r="J942" s="9" t="s">
        <v>27</v>
      </c>
      <c r="K942" s="15">
        <v>33839.021845162446</v>
      </c>
      <c r="L942" s="16">
        <v>9.8058440275695364</v>
      </c>
      <c r="M942" s="9" t="s">
        <v>1631</v>
      </c>
      <c r="N942" s="9">
        <v>2022</v>
      </c>
      <c r="O942" s="9" t="s">
        <v>1619</v>
      </c>
      <c r="P942" s="9" t="s">
        <v>1619</v>
      </c>
      <c r="Q942" s="9">
        <v>2041</v>
      </c>
      <c r="R942" s="9" t="s">
        <v>32</v>
      </c>
      <c r="S942" s="17">
        <v>24.385149579695188</v>
      </c>
      <c r="T942" s="9">
        <v>2041</v>
      </c>
      <c r="U942" s="9" t="s">
        <v>27</v>
      </c>
      <c r="V942" s="9" t="s">
        <v>1620</v>
      </c>
      <c r="W942" s="13" t="s">
        <v>1621</v>
      </c>
      <c r="X942" s="9"/>
      <c r="Y942" s="9" t="s">
        <v>1632</v>
      </c>
    </row>
    <row r="943" spans="1:25" ht="72">
      <c r="A943" s="9" t="s">
        <v>1596</v>
      </c>
      <c r="B943" s="9" t="s">
        <v>70</v>
      </c>
      <c r="C943" s="9" t="s">
        <v>355</v>
      </c>
      <c r="D943" s="9" t="s">
        <v>27</v>
      </c>
      <c r="E943" s="9" t="s">
        <v>1190</v>
      </c>
      <c r="F943" s="9" t="s">
        <v>1190</v>
      </c>
      <c r="G943" s="9" t="s">
        <v>1597</v>
      </c>
      <c r="H943" s="9" t="s">
        <v>1629</v>
      </c>
      <c r="I943" s="9" t="s">
        <v>1630</v>
      </c>
      <c r="J943" s="9" t="s">
        <v>27</v>
      </c>
      <c r="K943" s="15">
        <v>52608.090892222201</v>
      </c>
      <c r="L943" s="16">
        <v>18.927073326658327</v>
      </c>
      <c r="M943" s="9" t="s">
        <v>1631</v>
      </c>
      <c r="N943" s="9">
        <v>2022</v>
      </c>
      <c r="O943" s="9" t="s">
        <v>1619</v>
      </c>
      <c r="P943" s="9" t="s">
        <v>1619</v>
      </c>
      <c r="Q943" s="9">
        <v>2041</v>
      </c>
      <c r="R943" s="9" t="s">
        <v>32</v>
      </c>
      <c r="S943" s="17">
        <v>27.1034965819475</v>
      </c>
      <c r="T943" s="9">
        <v>2041</v>
      </c>
      <c r="U943" s="9" t="s">
        <v>27</v>
      </c>
      <c r="V943" s="9" t="s">
        <v>1620</v>
      </c>
      <c r="W943" s="9" t="s">
        <v>1621</v>
      </c>
      <c r="X943" s="9"/>
      <c r="Y943" s="9" t="s">
        <v>1632</v>
      </c>
    </row>
    <row r="944" spans="1:25" ht="72">
      <c r="A944" s="9" t="s">
        <v>1596</v>
      </c>
      <c r="B944" s="9" t="s">
        <v>70</v>
      </c>
      <c r="C944" s="9" t="s">
        <v>402</v>
      </c>
      <c r="D944" s="9" t="s">
        <v>27</v>
      </c>
      <c r="E944" s="9" t="s">
        <v>515</v>
      </c>
      <c r="F944" s="9" t="s">
        <v>515</v>
      </c>
      <c r="G944" s="9" t="s">
        <v>1597</v>
      </c>
      <c r="H944" s="9" t="s">
        <v>1629</v>
      </c>
      <c r="I944" s="9" t="s">
        <v>1630</v>
      </c>
      <c r="J944" s="9" t="s">
        <v>27</v>
      </c>
      <c r="K944" s="15">
        <v>42795.352045700944</v>
      </c>
      <c r="L944" s="16">
        <v>18.604815426817762</v>
      </c>
      <c r="M944" s="9" t="s">
        <v>1631</v>
      </c>
      <c r="N944" s="9">
        <v>2022</v>
      </c>
      <c r="O944" s="9" t="s">
        <v>1619</v>
      </c>
      <c r="P944" s="9" t="s">
        <v>1619</v>
      </c>
      <c r="Q944" s="9">
        <v>2041</v>
      </c>
      <c r="R944" s="9" t="s">
        <v>32</v>
      </c>
      <c r="S944" s="17">
        <v>25.50072842133806</v>
      </c>
      <c r="T944" s="9">
        <v>2041</v>
      </c>
      <c r="U944" s="9" t="s">
        <v>27</v>
      </c>
      <c r="V944" s="9" t="s">
        <v>1620</v>
      </c>
      <c r="W944" s="13" t="s">
        <v>1621</v>
      </c>
      <c r="X944" s="9"/>
      <c r="Y944" s="9" t="s">
        <v>1632</v>
      </c>
    </row>
    <row r="945" spans="1:25" ht="72">
      <c r="A945" s="9" t="s">
        <v>1596</v>
      </c>
      <c r="B945" s="9" t="s">
        <v>70</v>
      </c>
      <c r="C945" s="9" t="s">
        <v>122</v>
      </c>
      <c r="D945" s="9" t="s">
        <v>27</v>
      </c>
      <c r="E945" s="9" t="s">
        <v>517</v>
      </c>
      <c r="F945" s="9" t="s">
        <v>517</v>
      </c>
      <c r="G945" s="9" t="s">
        <v>1597</v>
      </c>
      <c r="H945" s="9" t="s">
        <v>1629</v>
      </c>
      <c r="I945" s="9" t="s">
        <v>1630</v>
      </c>
      <c r="J945" s="9" t="s">
        <v>27</v>
      </c>
      <c r="K945" s="15">
        <v>15282.498055357062</v>
      </c>
      <c r="L945" s="16">
        <v>2.3548685603258876</v>
      </c>
      <c r="M945" s="9" t="s">
        <v>1631</v>
      </c>
      <c r="N945" s="9">
        <v>2022</v>
      </c>
      <c r="O945" s="9" t="s">
        <v>1619</v>
      </c>
      <c r="P945" s="9" t="s">
        <v>1619</v>
      </c>
      <c r="Q945" s="9">
        <v>2041</v>
      </c>
      <c r="R945" s="9" t="s">
        <v>32</v>
      </c>
      <c r="S945" s="17">
        <v>8.0697124542862397</v>
      </c>
      <c r="T945" s="9">
        <v>2041</v>
      </c>
      <c r="U945" s="9" t="s">
        <v>27</v>
      </c>
      <c r="V945" s="9" t="s">
        <v>1620</v>
      </c>
      <c r="W945" s="9" t="s">
        <v>1621</v>
      </c>
      <c r="X945" s="9"/>
      <c r="Y945" s="9" t="s">
        <v>1632</v>
      </c>
    </row>
    <row r="946" spans="1:25" ht="72">
      <c r="A946" s="9" t="s">
        <v>1596</v>
      </c>
      <c r="B946" s="9" t="s">
        <v>70</v>
      </c>
      <c r="C946" s="9" t="s">
        <v>346</v>
      </c>
      <c r="D946" s="9" t="s">
        <v>27</v>
      </c>
      <c r="E946" s="9" t="s">
        <v>1191</v>
      </c>
      <c r="F946" s="9" t="s">
        <v>1191</v>
      </c>
      <c r="G946" s="9" t="s">
        <v>1597</v>
      </c>
      <c r="H946" s="9" t="s">
        <v>1629</v>
      </c>
      <c r="I946" s="9" t="s">
        <v>1630</v>
      </c>
      <c r="J946" s="9" t="s">
        <v>27</v>
      </c>
      <c r="K946" s="15">
        <v>16933.257839440172</v>
      </c>
      <c r="L946" s="16">
        <v>9.8191213637155794</v>
      </c>
      <c r="M946" s="9" t="s">
        <v>1631</v>
      </c>
      <c r="N946" s="9">
        <v>2022</v>
      </c>
      <c r="O946" s="9" t="s">
        <v>1619</v>
      </c>
      <c r="P946" s="9" t="s">
        <v>1619</v>
      </c>
      <c r="Q946" s="9">
        <v>2041</v>
      </c>
      <c r="R946" s="9" t="s">
        <v>32</v>
      </c>
      <c r="S946" s="17">
        <v>9.2302721941002428</v>
      </c>
      <c r="T946" s="9">
        <v>2041</v>
      </c>
      <c r="U946" s="9" t="s">
        <v>27</v>
      </c>
      <c r="V946" s="9" t="s">
        <v>1620</v>
      </c>
      <c r="W946" s="13" t="s">
        <v>1621</v>
      </c>
      <c r="X946" s="9"/>
      <c r="Y946" s="9" t="s">
        <v>1632</v>
      </c>
    </row>
    <row r="947" spans="1:25" ht="72">
      <c r="A947" s="9" t="s">
        <v>1596</v>
      </c>
      <c r="B947" s="9" t="s">
        <v>70</v>
      </c>
      <c r="C947" s="9" t="s">
        <v>372</v>
      </c>
      <c r="D947" s="9" t="s">
        <v>27</v>
      </c>
      <c r="E947" s="9" t="s">
        <v>519</v>
      </c>
      <c r="F947" s="9" t="s">
        <v>519</v>
      </c>
      <c r="G947" s="9" t="s">
        <v>1597</v>
      </c>
      <c r="H947" s="9" t="s">
        <v>1629</v>
      </c>
      <c r="I947" s="9" t="s">
        <v>1630</v>
      </c>
      <c r="J947" s="9" t="s">
        <v>27</v>
      </c>
      <c r="K947" s="15">
        <v>64514.973584724314</v>
      </c>
      <c r="L947" s="16">
        <v>31.354287276817477</v>
      </c>
      <c r="M947" s="9" t="s">
        <v>1631</v>
      </c>
      <c r="N947" s="9">
        <v>2022</v>
      </c>
      <c r="O947" s="9" t="s">
        <v>1619</v>
      </c>
      <c r="P947" s="9" t="s">
        <v>1619</v>
      </c>
      <c r="Q947" s="9">
        <v>2041</v>
      </c>
      <c r="R947" s="9" t="s">
        <v>32</v>
      </c>
      <c r="S947" s="17">
        <v>50.301448827406155</v>
      </c>
      <c r="T947" s="9">
        <v>2041</v>
      </c>
      <c r="U947" s="9" t="s">
        <v>27</v>
      </c>
      <c r="V947" s="9" t="s">
        <v>1620</v>
      </c>
      <c r="W947" s="9" t="s">
        <v>1621</v>
      </c>
      <c r="X947" s="9"/>
      <c r="Y947" s="9" t="s">
        <v>1632</v>
      </c>
    </row>
    <row r="948" spans="1:25" ht="72">
      <c r="A948" s="9" t="s">
        <v>1596</v>
      </c>
      <c r="B948" s="9" t="s">
        <v>70</v>
      </c>
      <c r="C948" s="9" t="s">
        <v>43</v>
      </c>
      <c r="D948" s="9" t="s">
        <v>27</v>
      </c>
      <c r="E948" s="9" t="s">
        <v>1192</v>
      </c>
      <c r="F948" s="9" t="s">
        <v>1192</v>
      </c>
      <c r="G948" s="9" t="s">
        <v>1597</v>
      </c>
      <c r="H948" s="9" t="s">
        <v>1629</v>
      </c>
      <c r="I948" s="9" t="s">
        <v>1630</v>
      </c>
      <c r="J948" s="9" t="s">
        <v>27</v>
      </c>
      <c r="K948" s="15">
        <v>90952.972952576936</v>
      </c>
      <c r="L948" s="16">
        <v>30.125097955130727</v>
      </c>
      <c r="M948" s="9" t="s">
        <v>1631</v>
      </c>
      <c r="N948" s="9">
        <v>2022</v>
      </c>
      <c r="O948" s="9" t="s">
        <v>1619</v>
      </c>
      <c r="P948" s="9" t="s">
        <v>1619</v>
      </c>
      <c r="Q948" s="9">
        <v>2041</v>
      </c>
      <c r="R948" s="9" t="s">
        <v>32</v>
      </c>
      <c r="S948" s="17">
        <v>55.930843623586554</v>
      </c>
      <c r="T948" s="9">
        <v>2041</v>
      </c>
      <c r="U948" s="9" t="s">
        <v>27</v>
      </c>
      <c r="V948" s="9" t="s">
        <v>1620</v>
      </c>
      <c r="W948" s="13" t="s">
        <v>1621</v>
      </c>
      <c r="X948" s="9"/>
      <c r="Y948" s="9" t="s">
        <v>1632</v>
      </c>
    </row>
    <row r="949" spans="1:25" ht="72">
      <c r="A949" s="9" t="s">
        <v>1596</v>
      </c>
      <c r="B949" s="9" t="s">
        <v>70</v>
      </c>
      <c r="C949" s="9" t="s">
        <v>252</v>
      </c>
      <c r="D949" s="9" t="s">
        <v>27</v>
      </c>
      <c r="E949" s="9" t="s">
        <v>521</v>
      </c>
      <c r="F949" s="9" t="s">
        <v>521</v>
      </c>
      <c r="G949" s="9" t="s">
        <v>1597</v>
      </c>
      <c r="H949" s="9" t="s">
        <v>1629</v>
      </c>
      <c r="I949" s="9" t="s">
        <v>1630</v>
      </c>
      <c r="J949" s="9" t="s">
        <v>27</v>
      </c>
      <c r="K949" s="15">
        <v>15482.601926676805</v>
      </c>
      <c r="L949" s="16">
        <v>5.3621674341605079</v>
      </c>
      <c r="M949" s="9" t="s">
        <v>1631</v>
      </c>
      <c r="N949" s="9">
        <v>2022</v>
      </c>
      <c r="O949" s="9" t="s">
        <v>1619</v>
      </c>
      <c r="P949" s="9" t="s">
        <v>1619</v>
      </c>
      <c r="Q949" s="9">
        <v>2041</v>
      </c>
      <c r="R949" s="9" t="s">
        <v>32</v>
      </c>
      <c r="S949" s="17">
        <v>7.836037945255395</v>
      </c>
      <c r="T949" s="9">
        <v>2041</v>
      </c>
      <c r="U949" s="9" t="s">
        <v>27</v>
      </c>
      <c r="V949" s="9" t="s">
        <v>1620</v>
      </c>
      <c r="W949" s="9" t="s">
        <v>1621</v>
      </c>
      <c r="X949" s="9"/>
      <c r="Y949" s="9" t="s">
        <v>1632</v>
      </c>
    </row>
    <row r="950" spans="1:25" ht="72">
      <c r="A950" s="9" t="s">
        <v>1596</v>
      </c>
      <c r="B950" s="9" t="s">
        <v>70</v>
      </c>
      <c r="C950" s="9" t="s">
        <v>355</v>
      </c>
      <c r="D950" s="9" t="s">
        <v>27</v>
      </c>
      <c r="E950" s="9" t="s">
        <v>1193</v>
      </c>
      <c r="F950" s="9" t="s">
        <v>1193</v>
      </c>
      <c r="G950" s="9" t="s">
        <v>1597</v>
      </c>
      <c r="H950" s="9" t="s">
        <v>1629</v>
      </c>
      <c r="I950" s="9" t="s">
        <v>1630</v>
      </c>
      <c r="J950" s="9" t="s">
        <v>27</v>
      </c>
      <c r="K950" s="15">
        <v>48210.179335747598</v>
      </c>
      <c r="L950" s="16">
        <v>18.796105913198041</v>
      </c>
      <c r="M950" s="9" t="s">
        <v>1631</v>
      </c>
      <c r="N950" s="9">
        <v>2022</v>
      </c>
      <c r="O950" s="9" t="s">
        <v>1619</v>
      </c>
      <c r="P950" s="9" t="s">
        <v>1619</v>
      </c>
      <c r="Q950" s="9">
        <v>2041</v>
      </c>
      <c r="R950" s="9" t="s">
        <v>32</v>
      </c>
      <c r="S950" s="17">
        <v>29.811383108727917</v>
      </c>
      <c r="T950" s="9">
        <v>2041</v>
      </c>
      <c r="U950" s="9" t="s">
        <v>27</v>
      </c>
      <c r="V950" s="9" t="s">
        <v>1620</v>
      </c>
      <c r="W950" s="13" t="s">
        <v>1621</v>
      </c>
      <c r="X950" s="9"/>
      <c r="Y950" s="9" t="s">
        <v>1632</v>
      </c>
    </row>
    <row r="951" spans="1:25" ht="72">
      <c r="A951" s="9" t="s">
        <v>1596</v>
      </c>
      <c r="B951" s="9" t="s">
        <v>70</v>
      </c>
      <c r="C951" s="9" t="s">
        <v>247</v>
      </c>
      <c r="D951" s="9" t="s">
        <v>27</v>
      </c>
      <c r="E951" s="9" t="s">
        <v>249</v>
      </c>
      <c r="F951" s="9" t="s">
        <v>249</v>
      </c>
      <c r="G951" s="9" t="s">
        <v>1597</v>
      </c>
      <c r="H951" s="9" t="s">
        <v>1629</v>
      </c>
      <c r="I951" s="9" t="s">
        <v>1630</v>
      </c>
      <c r="J951" s="9" t="s">
        <v>27</v>
      </c>
      <c r="K951" s="15">
        <v>161188.89331185646</v>
      </c>
      <c r="L951" s="16">
        <v>75.810460626027734</v>
      </c>
      <c r="M951" s="9" t="s">
        <v>1631</v>
      </c>
      <c r="N951" s="9">
        <v>2022</v>
      </c>
      <c r="O951" s="9" t="s">
        <v>1619</v>
      </c>
      <c r="P951" s="9" t="s">
        <v>1619</v>
      </c>
      <c r="Q951" s="9">
        <v>2041</v>
      </c>
      <c r="R951" s="9" t="s">
        <v>32</v>
      </c>
      <c r="S951" s="17">
        <v>152.43185793878587</v>
      </c>
      <c r="T951" s="9">
        <v>2041</v>
      </c>
      <c r="U951" s="9" t="s">
        <v>27</v>
      </c>
      <c r="V951" s="9" t="s">
        <v>1620</v>
      </c>
      <c r="W951" s="9" t="s">
        <v>1621</v>
      </c>
      <c r="X951" s="9"/>
      <c r="Y951" s="9" t="s">
        <v>1632</v>
      </c>
    </row>
    <row r="952" spans="1:25" ht="72">
      <c r="A952" s="9" t="s">
        <v>1596</v>
      </c>
      <c r="B952" s="9" t="s">
        <v>70</v>
      </c>
      <c r="C952" s="9" t="s">
        <v>402</v>
      </c>
      <c r="D952" s="9" t="s">
        <v>27</v>
      </c>
      <c r="E952" s="9" t="s">
        <v>1194</v>
      </c>
      <c r="F952" s="9" t="s">
        <v>1194</v>
      </c>
      <c r="G952" s="9" t="s">
        <v>1597</v>
      </c>
      <c r="H952" s="9" t="s">
        <v>1629</v>
      </c>
      <c r="I952" s="9" t="s">
        <v>1630</v>
      </c>
      <c r="J952" s="9" t="s">
        <v>27</v>
      </c>
      <c r="K952" s="15">
        <v>31183.107040409646</v>
      </c>
      <c r="L952" s="16">
        <v>9.3405248534276382</v>
      </c>
      <c r="M952" s="9" t="s">
        <v>1631</v>
      </c>
      <c r="N952" s="9">
        <v>2022</v>
      </c>
      <c r="O952" s="9" t="s">
        <v>1619</v>
      </c>
      <c r="P952" s="9" t="s">
        <v>1619</v>
      </c>
      <c r="Q952" s="9">
        <v>2041</v>
      </c>
      <c r="R952" s="9" t="s">
        <v>32</v>
      </c>
      <c r="S952" s="17">
        <v>15.684140699437211</v>
      </c>
      <c r="T952" s="9">
        <v>2041</v>
      </c>
      <c r="U952" s="9" t="s">
        <v>27</v>
      </c>
      <c r="V952" s="9" t="s">
        <v>1620</v>
      </c>
      <c r="W952" s="13" t="s">
        <v>1621</v>
      </c>
      <c r="X952" s="9"/>
      <c r="Y952" s="9" t="s">
        <v>1632</v>
      </c>
    </row>
    <row r="953" spans="1:25" ht="72">
      <c r="A953" s="9" t="s">
        <v>1596</v>
      </c>
      <c r="B953" s="9" t="s">
        <v>70</v>
      </c>
      <c r="C953" s="9" t="s">
        <v>241</v>
      </c>
      <c r="D953" s="9" t="s">
        <v>27</v>
      </c>
      <c r="E953" s="9" t="s">
        <v>1195</v>
      </c>
      <c r="F953" s="9" t="s">
        <v>1195</v>
      </c>
      <c r="G953" s="9" t="s">
        <v>1597</v>
      </c>
      <c r="H953" s="9" t="s">
        <v>1629</v>
      </c>
      <c r="I953" s="9" t="s">
        <v>1630</v>
      </c>
      <c r="J953" s="9" t="s">
        <v>27</v>
      </c>
      <c r="K953" s="15">
        <v>26939.596253629046</v>
      </c>
      <c r="L953" s="16">
        <v>10.901268303103938</v>
      </c>
      <c r="M953" s="9" t="s">
        <v>1631</v>
      </c>
      <c r="N953" s="9">
        <v>2022</v>
      </c>
      <c r="O953" s="9" t="s">
        <v>1619</v>
      </c>
      <c r="P953" s="9" t="s">
        <v>1619</v>
      </c>
      <c r="Q953" s="9">
        <v>2041</v>
      </c>
      <c r="R953" s="9" t="s">
        <v>32</v>
      </c>
      <c r="S953" s="17">
        <v>14.225050708849542</v>
      </c>
      <c r="T953" s="9">
        <v>2041</v>
      </c>
      <c r="U953" s="9" t="s">
        <v>27</v>
      </c>
      <c r="V953" s="9" t="s">
        <v>1620</v>
      </c>
      <c r="W953" s="9" t="s">
        <v>1621</v>
      </c>
      <c r="X953" s="9"/>
      <c r="Y953" s="9" t="s">
        <v>1632</v>
      </c>
    </row>
    <row r="954" spans="1:25" ht="72">
      <c r="A954" s="9" t="s">
        <v>1596</v>
      </c>
      <c r="B954" s="9" t="s">
        <v>70</v>
      </c>
      <c r="C954" s="9" t="s">
        <v>468</v>
      </c>
      <c r="D954" s="9" t="s">
        <v>27</v>
      </c>
      <c r="E954" s="9" t="s">
        <v>523</v>
      </c>
      <c r="F954" s="9" t="s">
        <v>523</v>
      </c>
      <c r="G954" s="9" t="s">
        <v>1597</v>
      </c>
      <c r="H954" s="9" t="s">
        <v>1629</v>
      </c>
      <c r="I954" s="9" t="s">
        <v>1630</v>
      </c>
      <c r="J954" s="9" t="s">
        <v>27</v>
      </c>
      <c r="K954" s="15">
        <v>13181.369624408144</v>
      </c>
      <c r="L954" s="16">
        <v>4.3922466979250245</v>
      </c>
      <c r="M954" s="9" t="s">
        <v>1631</v>
      </c>
      <c r="N954" s="9">
        <v>2022</v>
      </c>
      <c r="O954" s="9" t="s">
        <v>1619</v>
      </c>
      <c r="P954" s="9" t="s">
        <v>1619</v>
      </c>
      <c r="Q954" s="9">
        <v>2041</v>
      </c>
      <c r="R954" s="9" t="s">
        <v>32</v>
      </c>
      <c r="S954" s="17">
        <v>7.9754029031054996</v>
      </c>
      <c r="T954" s="9">
        <v>2041</v>
      </c>
      <c r="U954" s="9" t="s">
        <v>27</v>
      </c>
      <c r="V954" s="9" t="s">
        <v>1620</v>
      </c>
      <c r="W954" s="13" t="s">
        <v>1621</v>
      </c>
      <c r="X954" s="9"/>
      <c r="Y954" s="9" t="s">
        <v>1632</v>
      </c>
    </row>
    <row r="955" spans="1:25" ht="72">
      <c r="A955" s="9" t="s">
        <v>1596</v>
      </c>
      <c r="B955" s="9" t="s">
        <v>70</v>
      </c>
      <c r="C955" s="9" t="s">
        <v>884</v>
      </c>
      <c r="D955" s="9" t="s">
        <v>27</v>
      </c>
      <c r="E955" s="9" t="s">
        <v>1196</v>
      </c>
      <c r="F955" s="9" t="s">
        <v>1196</v>
      </c>
      <c r="G955" s="9" t="s">
        <v>1597</v>
      </c>
      <c r="H955" s="9" t="s">
        <v>1629</v>
      </c>
      <c r="I955" s="9" t="s">
        <v>1630</v>
      </c>
      <c r="J955" s="9" t="s">
        <v>27</v>
      </c>
      <c r="K955" s="15">
        <v>79676.1405476363</v>
      </c>
      <c r="L955" s="16">
        <v>33.378018576765093</v>
      </c>
      <c r="M955" s="9" t="s">
        <v>1631</v>
      </c>
      <c r="N955" s="9">
        <v>2022</v>
      </c>
      <c r="O955" s="9" t="s">
        <v>1619</v>
      </c>
      <c r="P955" s="9" t="s">
        <v>1619</v>
      </c>
      <c r="Q955" s="9">
        <v>2041</v>
      </c>
      <c r="R955" s="9" t="s">
        <v>32</v>
      </c>
      <c r="S955" s="17">
        <v>58.672768121771959</v>
      </c>
      <c r="T955" s="9">
        <v>2041</v>
      </c>
      <c r="U955" s="9" t="s">
        <v>27</v>
      </c>
      <c r="V955" s="9" t="s">
        <v>1620</v>
      </c>
      <c r="W955" s="9" t="s">
        <v>1621</v>
      </c>
      <c r="X955" s="9"/>
      <c r="Y955" s="9" t="s">
        <v>1632</v>
      </c>
    </row>
    <row r="956" spans="1:25" ht="72">
      <c r="A956" s="9" t="s">
        <v>1596</v>
      </c>
      <c r="B956" s="9" t="s">
        <v>70</v>
      </c>
      <c r="C956" s="9" t="s">
        <v>43</v>
      </c>
      <c r="D956" s="9" t="s">
        <v>27</v>
      </c>
      <c r="E956" s="9" t="s">
        <v>264</v>
      </c>
      <c r="F956" s="9" t="s">
        <v>264</v>
      </c>
      <c r="G956" s="9" t="s">
        <v>1597</v>
      </c>
      <c r="H956" s="9" t="s">
        <v>1629</v>
      </c>
      <c r="I956" s="9" t="s">
        <v>1630</v>
      </c>
      <c r="J956" s="9" t="s">
        <v>27</v>
      </c>
      <c r="K956" s="15">
        <v>61610.57883008763</v>
      </c>
      <c r="L956" s="16">
        <v>29.696668162721675</v>
      </c>
      <c r="M956" s="9" t="s">
        <v>1631</v>
      </c>
      <c r="N956" s="9">
        <v>2022</v>
      </c>
      <c r="O956" s="9" t="s">
        <v>1619</v>
      </c>
      <c r="P956" s="9" t="s">
        <v>1619</v>
      </c>
      <c r="Q956" s="9">
        <v>2041</v>
      </c>
      <c r="R956" s="9" t="s">
        <v>32</v>
      </c>
      <c r="S956" s="17">
        <v>63.686027178320614</v>
      </c>
      <c r="T956" s="9">
        <v>2041</v>
      </c>
      <c r="U956" s="9" t="s">
        <v>27</v>
      </c>
      <c r="V956" s="9" t="s">
        <v>1620</v>
      </c>
      <c r="W956" s="13" t="s">
        <v>1621</v>
      </c>
      <c r="X956" s="9"/>
      <c r="Y956" s="9" t="s">
        <v>1632</v>
      </c>
    </row>
    <row r="957" spans="1:25" ht="72">
      <c r="A957" s="9" t="s">
        <v>1596</v>
      </c>
      <c r="B957" s="9" t="s">
        <v>70</v>
      </c>
      <c r="C957" s="9" t="s">
        <v>372</v>
      </c>
      <c r="D957" s="9" t="s">
        <v>27</v>
      </c>
      <c r="E957" s="9" t="s">
        <v>1197</v>
      </c>
      <c r="F957" s="9" t="s">
        <v>1197</v>
      </c>
      <c r="G957" s="9" t="s">
        <v>1597</v>
      </c>
      <c r="H957" s="9" t="s">
        <v>1629</v>
      </c>
      <c r="I957" s="9" t="s">
        <v>1630</v>
      </c>
      <c r="J957" s="9" t="s">
        <v>27</v>
      </c>
      <c r="K957" s="15">
        <v>16862.985502143139</v>
      </c>
      <c r="L957" s="16">
        <v>4.9233373805105591</v>
      </c>
      <c r="M957" s="9" t="s">
        <v>1631</v>
      </c>
      <c r="N957" s="9">
        <v>2022</v>
      </c>
      <c r="O957" s="9" t="s">
        <v>1619</v>
      </c>
      <c r="P957" s="9" t="s">
        <v>1619</v>
      </c>
      <c r="Q957" s="9">
        <v>2041</v>
      </c>
      <c r="R957" s="9" t="s">
        <v>32</v>
      </c>
      <c r="S957" s="17">
        <v>15.350649258124177</v>
      </c>
      <c r="T957" s="9">
        <v>2041</v>
      </c>
      <c r="U957" s="9" t="s">
        <v>27</v>
      </c>
      <c r="V957" s="9" t="s">
        <v>1620</v>
      </c>
      <c r="W957" s="9" t="s">
        <v>1621</v>
      </c>
      <c r="X957" s="9"/>
      <c r="Y957" s="9" t="s">
        <v>1632</v>
      </c>
    </row>
    <row r="958" spans="1:25" ht="72">
      <c r="A958" s="9" t="s">
        <v>1596</v>
      </c>
      <c r="B958" s="9" t="s">
        <v>70</v>
      </c>
      <c r="C958" s="9" t="s">
        <v>270</v>
      </c>
      <c r="D958" s="9" t="s">
        <v>27</v>
      </c>
      <c r="E958" s="9" t="s">
        <v>525</v>
      </c>
      <c r="F958" s="9" t="s">
        <v>525</v>
      </c>
      <c r="G958" s="9" t="s">
        <v>1597</v>
      </c>
      <c r="H958" s="9" t="s">
        <v>1629</v>
      </c>
      <c r="I958" s="9" t="s">
        <v>1630</v>
      </c>
      <c r="J958" s="9" t="s">
        <v>27</v>
      </c>
      <c r="K958" s="15">
        <v>35317.328431567934</v>
      </c>
      <c r="L958" s="16">
        <v>10.990739364557026</v>
      </c>
      <c r="M958" s="9" t="s">
        <v>1631</v>
      </c>
      <c r="N958" s="9">
        <v>2022</v>
      </c>
      <c r="O958" s="9" t="s">
        <v>1619</v>
      </c>
      <c r="P958" s="9" t="s">
        <v>1619</v>
      </c>
      <c r="Q958" s="9">
        <v>2041</v>
      </c>
      <c r="R958" s="9" t="s">
        <v>32</v>
      </c>
      <c r="S958" s="17">
        <v>16.878922511148581</v>
      </c>
      <c r="T958" s="9">
        <v>2041</v>
      </c>
      <c r="U958" s="9" t="s">
        <v>27</v>
      </c>
      <c r="V958" s="9" t="s">
        <v>1620</v>
      </c>
      <c r="W958" s="13" t="s">
        <v>1621</v>
      </c>
      <c r="X958" s="9"/>
      <c r="Y958" s="9" t="s">
        <v>1632</v>
      </c>
    </row>
    <row r="959" spans="1:25" ht="72">
      <c r="A959" s="9" t="s">
        <v>1596</v>
      </c>
      <c r="B959" s="9" t="s">
        <v>70</v>
      </c>
      <c r="C959" s="9" t="s">
        <v>247</v>
      </c>
      <c r="D959" s="9" t="s">
        <v>27</v>
      </c>
      <c r="E959" s="9" t="s">
        <v>1198</v>
      </c>
      <c r="F959" s="9" t="s">
        <v>1198</v>
      </c>
      <c r="G959" s="9" t="s">
        <v>1597</v>
      </c>
      <c r="H959" s="9" t="s">
        <v>1629</v>
      </c>
      <c r="I959" s="9" t="s">
        <v>1630</v>
      </c>
      <c r="J959" s="9" t="s">
        <v>27</v>
      </c>
      <c r="K959" s="15">
        <v>12787.531499789395</v>
      </c>
      <c r="L959" s="16">
        <v>11.913089032494044</v>
      </c>
      <c r="M959" s="9" t="s">
        <v>1631</v>
      </c>
      <c r="N959" s="9">
        <v>2022</v>
      </c>
      <c r="O959" s="9" t="s">
        <v>1619</v>
      </c>
      <c r="P959" s="9" t="s">
        <v>1619</v>
      </c>
      <c r="Q959" s="9">
        <v>2041</v>
      </c>
      <c r="R959" s="9" t="s">
        <v>32</v>
      </c>
      <c r="S959" s="17">
        <v>5.9449410894860693</v>
      </c>
      <c r="T959" s="9">
        <v>2041</v>
      </c>
      <c r="U959" s="9" t="s">
        <v>27</v>
      </c>
      <c r="V959" s="9" t="s">
        <v>1620</v>
      </c>
      <c r="W959" s="9" t="s">
        <v>1621</v>
      </c>
      <c r="X959" s="9"/>
      <c r="Y959" s="9" t="s">
        <v>1632</v>
      </c>
    </row>
    <row r="960" spans="1:25" ht="72">
      <c r="A960" s="9" t="s">
        <v>1596</v>
      </c>
      <c r="B960" s="9" t="s">
        <v>70</v>
      </c>
      <c r="C960" s="9" t="s">
        <v>355</v>
      </c>
      <c r="D960" s="9" t="s">
        <v>27</v>
      </c>
      <c r="E960" s="9" t="s">
        <v>527</v>
      </c>
      <c r="F960" s="9" t="s">
        <v>527</v>
      </c>
      <c r="G960" s="9" t="s">
        <v>1597</v>
      </c>
      <c r="H960" s="9" t="s">
        <v>1629</v>
      </c>
      <c r="I960" s="9" t="s">
        <v>1630</v>
      </c>
      <c r="J960" s="9" t="s">
        <v>27</v>
      </c>
      <c r="K960" s="15">
        <v>36957.173628141951</v>
      </c>
      <c r="L960" s="16">
        <v>16.076185079308026</v>
      </c>
      <c r="M960" s="9" t="s">
        <v>1631</v>
      </c>
      <c r="N960" s="9">
        <v>2022</v>
      </c>
      <c r="O960" s="9" t="s">
        <v>1619</v>
      </c>
      <c r="P960" s="9" t="s">
        <v>1619</v>
      </c>
      <c r="Q960" s="9">
        <v>2041</v>
      </c>
      <c r="R960" s="9" t="s">
        <v>32</v>
      </c>
      <c r="S960" s="17">
        <v>17.287001779955226</v>
      </c>
      <c r="T960" s="9">
        <v>2041</v>
      </c>
      <c r="U960" s="9" t="s">
        <v>27</v>
      </c>
      <c r="V960" s="9" t="s">
        <v>1620</v>
      </c>
      <c r="W960" s="13" t="s">
        <v>1621</v>
      </c>
      <c r="X960" s="9"/>
      <c r="Y960" s="9" t="s">
        <v>1632</v>
      </c>
    </row>
    <row r="961" spans="1:25" ht="72">
      <c r="A961" s="9" t="s">
        <v>1596</v>
      </c>
      <c r="B961" s="9" t="s">
        <v>70</v>
      </c>
      <c r="C961" s="9" t="s">
        <v>465</v>
      </c>
      <c r="D961" s="9" t="s">
        <v>27</v>
      </c>
      <c r="E961" s="9" t="s">
        <v>944</v>
      </c>
      <c r="F961" s="9" t="s">
        <v>944</v>
      </c>
      <c r="G961" s="9" t="s">
        <v>1597</v>
      </c>
      <c r="H961" s="9" t="s">
        <v>1629</v>
      </c>
      <c r="I961" s="9" t="s">
        <v>1630</v>
      </c>
      <c r="J961" s="9" t="s">
        <v>27</v>
      </c>
      <c r="K961" s="15">
        <v>25534.923241091466</v>
      </c>
      <c r="L961" s="16">
        <v>5.2502416008427515</v>
      </c>
      <c r="M961" s="9" t="s">
        <v>1631</v>
      </c>
      <c r="N961" s="9">
        <v>2022</v>
      </c>
      <c r="O961" s="9" t="s">
        <v>1619</v>
      </c>
      <c r="P961" s="9" t="s">
        <v>1619</v>
      </c>
      <c r="Q961" s="9">
        <v>2041</v>
      </c>
      <c r="R961" s="9" t="s">
        <v>32</v>
      </c>
      <c r="S961" s="17">
        <v>16.829750191333193</v>
      </c>
      <c r="T961" s="9">
        <v>2041</v>
      </c>
      <c r="U961" s="9" t="s">
        <v>27</v>
      </c>
      <c r="V961" s="9" t="s">
        <v>1620</v>
      </c>
      <c r="W961" s="9" t="s">
        <v>1621</v>
      </c>
      <c r="X961" s="9"/>
      <c r="Y961" s="9" t="s">
        <v>1632</v>
      </c>
    </row>
    <row r="962" spans="1:25" ht="72">
      <c r="A962" s="9" t="s">
        <v>1596</v>
      </c>
      <c r="B962" s="9" t="s">
        <v>70</v>
      </c>
      <c r="C962" s="9" t="s">
        <v>330</v>
      </c>
      <c r="D962" s="9" t="s">
        <v>27</v>
      </c>
      <c r="E962" s="9" t="s">
        <v>1199</v>
      </c>
      <c r="F962" s="9" t="s">
        <v>1199</v>
      </c>
      <c r="G962" s="9" t="s">
        <v>1597</v>
      </c>
      <c r="H962" s="9" t="s">
        <v>1629</v>
      </c>
      <c r="I962" s="9" t="s">
        <v>1630</v>
      </c>
      <c r="J962" s="9" t="s">
        <v>27</v>
      </c>
      <c r="K962" s="15">
        <v>4795.7912133101163</v>
      </c>
      <c r="L962" s="16">
        <v>1.7794370454119826</v>
      </c>
      <c r="M962" s="9" t="s">
        <v>1631</v>
      </c>
      <c r="N962" s="9">
        <v>2022</v>
      </c>
      <c r="O962" s="9" t="s">
        <v>1619</v>
      </c>
      <c r="P962" s="9" t="s">
        <v>1619</v>
      </c>
      <c r="Q962" s="9">
        <v>2041</v>
      </c>
      <c r="R962" s="9" t="s">
        <v>32</v>
      </c>
      <c r="S962" s="17">
        <v>2.27541910788797</v>
      </c>
      <c r="T962" s="9">
        <v>2041</v>
      </c>
      <c r="U962" s="9" t="s">
        <v>27</v>
      </c>
      <c r="V962" s="9" t="s">
        <v>1620</v>
      </c>
      <c r="W962" s="13" t="s">
        <v>1621</v>
      </c>
      <c r="X962" s="9"/>
      <c r="Y962" s="9" t="s">
        <v>1632</v>
      </c>
    </row>
    <row r="963" spans="1:25" ht="72">
      <c r="A963" s="9" t="s">
        <v>1596</v>
      </c>
      <c r="B963" s="9" t="s">
        <v>70</v>
      </c>
      <c r="C963" s="9" t="s">
        <v>247</v>
      </c>
      <c r="D963" s="9" t="s">
        <v>27</v>
      </c>
      <c r="E963" s="9" t="s">
        <v>1200</v>
      </c>
      <c r="F963" s="9" t="s">
        <v>1200</v>
      </c>
      <c r="G963" s="9" t="s">
        <v>1597</v>
      </c>
      <c r="H963" s="9" t="s">
        <v>1629</v>
      </c>
      <c r="I963" s="9" t="s">
        <v>1630</v>
      </c>
      <c r="J963" s="9" t="s">
        <v>27</v>
      </c>
      <c r="K963" s="15">
        <v>36222.8906157776</v>
      </c>
      <c r="L963" s="16">
        <v>15.355812840084035</v>
      </c>
      <c r="M963" s="9" t="s">
        <v>1631</v>
      </c>
      <c r="N963" s="9">
        <v>2022</v>
      </c>
      <c r="O963" s="9" t="s">
        <v>1619</v>
      </c>
      <c r="P963" s="9" t="s">
        <v>1619</v>
      </c>
      <c r="Q963" s="9">
        <v>2041</v>
      </c>
      <c r="R963" s="9" t="s">
        <v>32</v>
      </c>
      <c r="S963" s="17">
        <v>20.309217225843074</v>
      </c>
      <c r="T963" s="9">
        <v>2041</v>
      </c>
      <c r="U963" s="9" t="s">
        <v>27</v>
      </c>
      <c r="V963" s="9" t="s">
        <v>1620</v>
      </c>
      <c r="W963" s="9" t="s">
        <v>1621</v>
      </c>
      <c r="X963" s="9"/>
      <c r="Y963" s="9" t="s">
        <v>1632</v>
      </c>
    </row>
    <row r="964" spans="1:25" ht="72">
      <c r="A964" s="9" t="s">
        <v>1596</v>
      </c>
      <c r="B964" s="9" t="s">
        <v>70</v>
      </c>
      <c r="C964" s="9" t="s">
        <v>241</v>
      </c>
      <c r="D964" s="9" t="s">
        <v>27</v>
      </c>
      <c r="E964" s="9" t="s">
        <v>1201</v>
      </c>
      <c r="F964" s="9" t="s">
        <v>1201</v>
      </c>
      <c r="G964" s="9" t="s">
        <v>1597</v>
      </c>
      <c r="H964" s="9" t="s">
        <v>1629</v>
      </c>
      <c r="I964" s="9" t="s">
        <v>1630</v>
      </c>
      <c r="J964" s="9" t="s">
        <v>27</v>
      </c>
      <c r="K964" s="15">
        <v>129903.43209011105</v>
      </c>
      <c r="L964" s="16">
        <v>78.095231273844149</v>
      </c>
      <c r="M964" s="9" t="s">
        <v>1631</v>
      </c>
      <c r="N964" s="9">
        <v>2022</v>
      </c>
      <c r="O964" s="9" t="s">
        <v>1619</v>
      </c>
      <c r="P964" s="9" t="s">
        <v>1619</v>
      </c>
      <c r="Q964" s="9">
        <v>2041</v>
      </c>
      <c r="R964" s="9" t="s">
        <v>32</v>
      </c>
      <c r="S964" s="17">
        <v>77.97550596174078</v>
      </c>
      <c r="T964" s="9">
        <v>2041</v>
      </c>
      <c r="U964" s="9" t="s">
        <v>27</v>
      </c>
      <c r="V964" s="9" t="s">
        <v>1620</v>
      </c>
      <c r="W964" s="13" t="s">
        <v>1621</v>
      </c>
      <c r="X964" s="9"/>
      <c r="Y964" s="9" t="s">
        <v>1632</v>
      </c>
    </row>
    <row r="965" spans="1:25" ht="72">
      <c r="A965" s="9" t="s">
        <v>1596</v>
      </c>
      <c r="B965" s="9" t="s">
        <v>70</v>
      </c>
      <c r="C965" s="9" t="s">
        <v>475</v>
      </c>
      <c r="D965" s="9" t="s">
        <v>27</v>
      </c>
      <c r="E965" s="9" t="s">
        <v>954</v>
      </c>
      <c r="F965" s="9" t="s">
        <v>954</v>
      </c>
      <c r="G965" s="9" t="s">
        <v>1597</v>
      </c>
      <c r="H965" s="9" t="s">
        <v>1629</v>
      </c>
      <c r="I965" s="9" t="s">
        <v>1630</v>
      </c>
      <c r="J965" s="9" t="s">
        <v>27</v>
      </c>
      <c r="K965" s="15">
        <v>18802.88208891017</v>
      </c>
      <c r="L965" s="16">
        <v>4.4444783540763479</v>
      </c>
      <c r="M965" s="9" t="s">
        <v>1631</v>
      </c>
      <c r="N965" s="9">
        <v>2022</v>
      </c>
      <c r="O965" s="9" t="s">
        <v>1619</v>
      </c>
      <c r="P965" s="9" t="s">
        <v>1619</v>
      </c>
      <c r="Q965" s="9">
        <v>2041</v>
      </c>
      <c r="R965" s="9" t="s">
        <v>32</v>
      </c>
      <c r="S965" s="17">
        <v>9.911128385782531</v>
      </c>
      <c r="T965" s="9">
        <v>2041</v>
      </c>
      <c r="U965" s="9" t="s">
        <v>27</v>
      </c>
      <c r="V965" s="9" t="s">
        <v>1620</v>
      </c>
      <c r="W965" s="9" t="s">
        <v>1621</v>
      </c>
      <c r="X965" s="9"/>
      <c r="Y965" s="9" t="s">
        <v>1632</v>
      </c>
    </row>
    <row r="966" spans="1:25" ht="72">
      <c r="A966" s="9" t="s">
        <v>1596</v>
      </c>
      <c r="B966" s="9" t="s">
        <v>70</v>
      </c>
      <c r="C966" s="9" t="s">
        <v>346</v>
      </c>
      <c r="D966" s="9" t="s">
        <v>27</v>
      </c>
      <c r="E966" s="9" t="s">
        <v>1202</v>
      </c>
      <c r="F966" s="9" t="s">
        <v>1202</v>
      </c>
      <c r="G966" s="9" t="s">
        <v>1597</v>
      </c>
      <c r="H966" s="9" t="s">
        <v>1629</v>
      </c>
      <c r="I966" s="9" t="s">
        <v>1630</v>
      </c>
      <c r="J966" s="9" t="s">
        <v>27</v>
      </c>
      <c r="K966" s="15">
        <v>13445.939923567883</v>
      </c>
      <c r="L966" s="16">
        <v>3.3771190062503686</v>
      </c>
      <c r="M966" s="9" t="s">
        <v>1631</v>
      </c>
      <c r="N966" s="9">
        <v>2022</v>
      </c>
      <c r="O966" s="9" t="s">
        <v>1619</v>
      </c>
      <c r="P966" s="9" t="s">
        <v>1619</v>
      </c>
      <c r="Q966" s="9">
        <v>2041</v>
      </c>
      <c r="R966" s="9" t="s">
        <v>32</v>
      </c>
      <c r="S966" s="17">
        <v>7.1299062300188529</v>
      </c>
      <c r="T966" s="9">
        <v>2041</v>
      </c>
      <c r="U966" s="9" t="s">
        <v>27</v>
      </c>
      <c r="V966" s="9" t="s">
        <v>1620</v>
      </c>
      <c r="W966" s="13" t="s">
        <v>1621</v>
      </c>
      <c r="X966" s="9"/>
      <c r="Y966" s="9" t="s">
        <v>1632</v>
      </c>
    </row>
    <row r="967" spans="1:25" ht="72">
      <c r="A967" s="9" t="s">
        <v>1596</v>
      </c>
      <c r="B967" s="9" t="s">
        <v>70</v>
      </c>
      <c r="C967" s="9" t="s">
        <v>402</v>
      </c>
      <c r="D967" s="9" t="s">
        <v>27</v>
      </c>
      <c r="E967" s="9" t="s">
        <v>1203</v>
      </c>
      <c r="F967" s="9" t="s">
        <v>1203</v>
      </c>
      <c r="G967" s="9" t="s">
        <v>1597</v>
      </c>
      <c r="H967" s="9" t="s">
        <v>1629</v>
      </c>
      <c r="I967" s="9" t="s">
        <v>1630</v>
      </c>
      <c r="J967" s="9" t="s">
        <v>27</v>
      </c>
      <c r="K967" s="15">
        <v>47105.696521927239</v>
      </c>
      <c r="L967" s="16">
        <v>14.542351327624186</v>
      </c>
      <c r="M967" s="9" t="s">
        <v>1631</v>
      </c>
      <c r="N967" s="9">
        <v>2022</v>
      </c>
      <c r="O967" s="9" t="s">
        <v>1619</v>
      </c>
      <c r="P967" s="9" t="s">
        <v>1619</v>
      </c>
      <c r="Q967" s="9">
        <v>2041</v>
      </c>
      <c r="R967" s="9" t="s">
        <v>32</v>
      </c>
      <c r="S967" s="17">
        <v>29.946082071090803</v>
      </c>
      <c r="T967" s="9">
        <v>2041</v>
      </c>
      <c r="U967" s="9" t="s">
        <v>27</v>
      </c>
      <c r="V967" s="9" t="s">
        <v>1620</v>
      </c>
      <c r="W967" s="9" t="s">
        <v>1621</v>
      </c>
      <c r="X967" s="9"/>
      <c r="Y967" s="9" t="s">
        <v>1632</v>
      </c>
    </row>
    <row r="968" spans="1:25" ht="72">
      <c r="A968" s="9" t="s">
        <v>1596</v>
      </c>
      <c r="B968" s="9" t="s">
        <v>70</v>
      </c>
      <c r="C968" s="9" t="s">
        <v>270</v>
      </c>
      <c r="D968" s="9" t="s">
        <v>27</v>
      </c>
      <c r="E968" s="9" t="s">
        <v>1204</v>
      </c>
      <c r="F968" s="9" t="s">
        <v>1204</v>
      </c>
      <c r="G968" s="9" t="s">
        <v>1597</v>
      </c>
      <c r="H968" s="9" t="s">
        <v>1629</v>
      </c>
      <c r="I968" s="9" t="s">
        <v>1630</v>
      </c>
      <c r="J968" s="9" t="s">
        <v>27</v>
      </c>
      <c r="K968" s="15">
        <v>9398.5209336647586</v>
      </c>
      <c r="L968" s="16">
        <v>2.7305826458863662</v>
      </c>
      <c r="M968" s="9" t="s">
        <v>1631</v>
      </c>
      <c r="N968" s="9">
        <v>2022</v>
      </c>
      <c r="O968" s="9" t="s">
        <v>1619</v>
      </c>
      <c r="P968" s="9" t="s">
        <v>1619</v>
      </c>
      <c r="Q968" s="9">
        <v>2041</v>
      </c>
      <c r="R968" s="9" t="s">
        <v>32</v>
      </c>
      <c r="S968" s="17">
        <v>4.6112340058038024</v>
      </c>
      <c r="T968" s="9">
        <v>2041</v>
      </c>
      <c r="U968" s="9" t="s">
        <v>27</v>
      </c>
      <c r="V968" s="9" t="s">
        <v>1620</v>
      </c>
      <c r="W968" s="13" t="s">
        <v>1621</v>
      </c>
      <c r="X968" s="9"/>
      <c r="Y968" s="9" t="s">
        <v>1632</v>
      </c>
    </row>
    <row r="969" spans="1:25" ht="72">
      <c r="A969" s="9" t="s">
        <v>1596</v>
      </c>
      <c r="B969" s="9" t="s">
        <v>70</v>
      </c>
      <c r="C969" s="9" t="s">
        <v>627</v>
      </c>
      <c r="D969" s="9" t="s">
        <v>27</v>
      </c>
      <c r="E969" s="9" t="s">
        <v>1205</v>
      </c>
      <c r="F969" s="9" t="s">
        <v>1205</v>
      </c>
      <c r="G969" s="9" t="s">
        <v>1597</v>
      </c>
      <c r="H969" s="9" t="s">
        <v>1629</v>
      </c>
      <c r="I969" s="9" t="s">
        <v>1630</v>
      </c>
      <c r="J969" s="9" t="s">
        <v>27</v>
      </c>
      <c r="K969" s="15">
        <v>78906.9575319375</v>
      </c>
      <c r="L969" s="16">
        <v>44.710394500632589</v>
      </c>
      <c r="M969" s="9" t="s">
        <v>1631</v>
      </c>
      <c r="N969" s="9">
        <v>2022</v>
      </c>
      <c r="O969" s="9" t="s">
        <v>1619</v>
      </c>
      <c r="P969" s="9" t="s">
        <v>1619</v>
      </c>
      <c r="Q969" s="9">
        <v>2041</v>
      </c>
      <c r="R969" s="9" t="s">
        <v>32</v>
      </c>
      <c r="S969" s="17">
        <v>45.750768675417028</v>
      </c>
      <c r="T969" s="9">
        <v>2041</v>
      </c>
      <c r="U969" s="9" t="s">
        <v>27</v>
      </c>
      <c r="V969" s="9" t="s">
        <v>1620</v>
      </c>
      <c r="W969" s="9" t="s">
        <v>1621</v>
      </c>
      <c r="X969" s="9"/>
      <c r="Y969" s="9" t="s">
        <v>1632</v>
      </c>
    </row>
    <row r="970" spans="1:25" ht="72">
      <c r="A970" s="9" t="s">
        <v>1596</v>
      </c>
      <c r="B970" s="9" t="s">
        <v>70</v>
      </c>
      <c r="C970" s="9" t="s">
        <v>355</v>
      </c>
      <c r="D970" s="9" t="s">
        <v>27</v>
      </c>
      <c r="E970" s="9" t="s">
        <v>1206</v>
      </c>
      <c r="F970" s="9" t="s">
        <v>1206</v>
      </c>
      <c r="G970" s="9" t="s">
        <v>1597</v>
      </c>
      <c r="H970" s="9" t="s">
        <v>1629</v>
      </c>
      <c r="I970" s="9" t="s">
        <v>1630</v>
      </c>
      <c r="J970" s="9" t="s">
        <v>27</v>
      </c>
      <c r="K970" s="15">
        <v>90608.348238792125</v>
      </c>
      <c r="L970" s="16">
        <v>38.823918316194451</v>
      </c>
      <c r="M970" s="9" t="s">
        <v>1631</v>
      </c>
      <c r="N970" s="9">
        <v>2022</v>
      </c>
      <c r="O970" s="9" t="s">
        <v>1619</v>
      </c>
      <c r="P970" s="9" t="s">
        <v>1619</v>
      </c>
      <c r="Q970" s="9">
        <v>2041</v>
      </c>
      <c r="R970" s="9" t="s">
        <v>32</v>
      </c>
      <c r="S970" s="17">
        <v>58.662751791002222</v>
      </c>
      <c r="T970" s="9">
        <v>2041</v>
      </c>
      <c r="U970" s="9" t="s">
        <v>27</v>
      </c>
      <c r="V970" s="9" t="s">
        <v>1620</v>
      </c>
      <c r="W970" s="13" t="s">
        <v>1621</v>
      </c>
      <c r="X970" s="9"/>
      <c r="Y970" s="9" t="s">
        <v>1632</v>
      </c>
    </row>
    <row r="971" spans="1:25" ht="72">
      <c r="A971" s="9" t="s">
        <v>1596</v>
      </c>
      <c r="B971" s="9" t="s">
        <v>70</v>
      </c>
      <c r="C971" s="9" t="s">
        <v>276</v>
      </c>
      <c r="D971" s="9" t="s">
        <v>27</v>
      </c>
      <c r="E971" s="9" t="s">
        <v>1207</v>
      </c>
      <c r="F971" s="9" t="s">
        <v>1207</v>
      </c>
      <c r="G971" s="9" t="s">
        <v>1597</v>
      </c>
      <c r="H971" s="9" t="s">
        <v>1629</v>
      </c>
      <c r="I971" s="9" t="s">
        <v>1630</v>
      </c>
      <c r="J971" s="9" t="s">
        <v>27</v>
      </c>
      <c r="K971" s="15">
        <v>37215.385260961921</v>
      </c>
      <c r="L971" s="16">
        <v>12.861967885205178</v>
      </c>
      <c r="M971" s="9" t="s">
        <v>1631</v>
      </c>
      <c r="N971" s="9">
        <v>2022</v>
      </c>
      <c r="O971" s="9" t="s">
        <v>1619</v>
      </c>
      <c r="P971" s="9" t="s">
        <v>1619</v>
      </c>
      <c r="Q971" s="9">
        <v>2041</v>
      </c>
      <c r="R971" s="9" t="s">
        <v>32</v>
      </c>
      <c r="S971" s="17">
        <v>20.894836854963589</v>
      </c>
      <c r="T971" s="9">
        <v>2041</v>
      </c>
      <c r="U971" s="9" t="s">
        <v>27</v>
      </c>
      <c r="V971" s="9" t="s">
        <v>1620</v>
      </c>
      <c r="W971" s="9" t="s">
        <v>1621</v>
      </c>
      <c r="X971" s="9"/>
      <c r="Y971" s="9" t="s">
        <v>1632</v>
      </c>
    </row>
    <row r="972" spans="1:25" ht="72">
      <c r="A972" s="9" t="s">
        <v>1596</v>
      </c>
      <c r="B972" s="9" t="s">
        <v>70</v>
      </c>
      <c r="C972" s="9" t="s">
        <v>136</v>
      </c>
      <c r="D972" s="9" t="s">
        <v>27</v>
      </c>
      <c r="E972" s="9" t="s">
        <v>956</v>
      </c>
      <c r="F972" s="9" t="s">
        <v>956</v>
      </c>
      <c r="G972" s="9" t="s">
        <v>1597</v>
      </c>
      <c r="H972" s="9" t="s">
        <v>1629</v>
      </c>
      <c r="I972" s="9" t="s">
        <v>1630</v>
      </c>
      <c r="J972" s="9" t="s">
        <v>27</v>
      </c>
      <c r="K972" s="15">
        <v>10718.893015324926</v>
      </c>
      <c r="L972" s="16">
        <v>3.8453530789148553</v>
      </c>
      <c r="M972" s="9" t="s">
        <v>1631</v>
      </c>
      <c r="N972" s="9">
        <v>2022</v>
      </c>
      <c r="O972" s="9" t="s">
        <v>1619</v>
      </c>
      <c r="P972" s="9" t="s">
        <v>1619</v>
      </c>
      <c r="Q972" s="9">
        <v>2041</v>
      </c>
      <c r="R972" s="9" t="s">
        <v>32</v>
      </c>
      <c r="S972" s="17">
        <v>6.0880902526289358</v>
      </c>
      <c r="T972" s="9">
        <v>2041</v>
      </c>
      <c r="U972" s="9" t="s">
        <v>27</v>
      </c>
      <c r="V972" s="9" t="s">
        <v>1620</v>
      </c>
      <c r="W972" s="13" t="s">
        <v>1621</v>
      </c>
      <c r="X972" s="9"/>
      <c r="Y972" s="9" t="s">
        <v>1632</v>
      </c>
    </row>
    <row r="973" spans="1:25" ht="72">
      <c r="A973" s="9" t="s">
        <v>1596</v>
      </c>
      <c r="B973" s="9" t="s">
        <v>70</v>
      </c>
      <c r="C973" s="9" t="s">
        <v>276</v>
      </c>
      <c r="D973" s="9" t="s">
        <v>27</v>
      </c>
      <c r="E973" s="9" t="s">
        <v>1208</v>
      </c>
      <c r="F973" s="9" t="s">
        <v>1208</v>
      </c>
      <c r="G973" s="9" t="s">
        <v>1597</v>
      </c>
      <c r="H973" s="9" t="s">
        <v>1629</v>
      </c>
      <c r="I973" s="9" t="s">
        <v>1630</v>
      </c>
      <c r="J973" s="9" t="s">
        <v>27</v>
      </c>
      <c r="K973" s="15">
        <v>49709.403543932887</v>
      </c>
      <c r="L973" s="16">
        <v>19.787276128911628</v>
      </c>
      <c r="M973" s="9" t="s">
        <v>1631</v>
      </c>
      <c r="N973" s="9">
        <v>2022</v>
      </c>
      <c r="O973" s="9" t="s">
        <v>1619</v>
      </c>
      <c r="P973" s="9" t="s">
        <v>1619</v>
      </c>
      <c r="Q973" s="9">
        <v>2041</v>
      </c>
      <c r="R973" s="9" t="s">
        <v>32</v>
      </c>
      <c r="S973" s="17">
        <v>23.710171214114808</v>
      </c>
      <c r="T973" s="9">
        <v>2041</v>
      </c>
      <c r="U973" s="9" t="s">
        <v>27</v>
      </c>
      <c r="V973" s="9" t="s">
        <v>1620</v>
      </c>
      <c r="W973" s="9" t="s">
        <v>1621</v>
      </c>
      <c r="X973" s="9"/>
      <c r="Y973" s="9" t="s">
        <v>1632</v>
      </c>
    </row>
    <row r="974" spans="1:25" ht="72">
      <c r="A974" s="9" t="s">
        <v>1596</v>
      </c>
      <c r="B974" s="9" t="s">
        <v>70</v>
      </c>
      <c r="C974" s="9" t="s">
        <v>270</v>
      </c>
      <c r="D974" s="9" t="s">
        <v>27</v>
      </c>
      <c r="E974" s="9" t="s">
        <v>1209</v>
      </c>
      <c r="F974" s="9" t="s">
        <v>1209</v>
      </c>
      <c r="G974" s="9" t="s">
        <v>1597</v>
      </c>
      <c r="H974" s="9" t="s">
        <v>1629</v>
      </c>
      <c r="I974" s="9" t="s">
        <v>1630</v>
      </c>
      <c r="J974" s="9" t="s">
        <v>27</v>
      </c>
      <c r="K974" s="15">
        <v>62285.137246587961</v>
      </c>
      <c r="L974" s="16">
        <v>22.951344083307003</v>
      </c>
      <c r="M974" s="9" t="s">
        <v>1631</v>
      </c>
      <c r="N974" s="9">
        <v>2022</v>
      </c>
      <c r="O974" s="9" t="s">
        <v>1619</v>
      </c>
      <c r="P974" s="9" t="s">
        <v>1619</v>
      </c>
      <c r="Q974" s="9">
        <v>2041</v>
      </c>
      <c r="R974" s="9" t="s">
        <v>32</v>
      </c>
      <c r="S974" s="17">
        <v>33.400893013757077</v>
      </c>
      <c r="T974" s="9">
        <v>2041</v>
      </c>
      <c r="U974" s="9" t="s">
        <v>27</v>
      </c>
      <c r="V974" s="9" t="s">
        <v>1620</v>
      </c>
      <c r="W974" s="13" t="s">
        <v>1621</v>
      </c>
      <c r="X974" s="9"/>
      <c r="Y974" s="9" t="s">
        <v>1632</v>
      </c>
    </row>
    <row r="975" spans="1:25" ht="72">
      <c r="A975" s="9" t="s">
        <v>1596</v>
      </c>
      <c r="B975" s="9" t="s">
        <v>70</v>
      </c>
      <c r="C975" s="9" t="s">
        <v>157</v>
      </c>
      <c r="D975" s="9" t="s">
        <v>27</v>
      </c>
      <c r="E975" s="9" t="s">
        <v>1210</v>
      </c>
      <c r="F975" s="9" t="s">
        <v>1210</v>
      </c>
      <c r="G975" s="9" t="s">
        <v>1597</v>
      </c>
      <c r="H975" s="9" t="s">
        <v>1629</v>
      </c>
      <c r="I975" s="9" t="s">
        <v>1630</v>
      </c>
      <c r="J975" s="9" t="s">
        <v>27</v>
      </c>
      <c r="K975" s="15">
        <v>59850.619290852133</v>
      </c>
      <c r="L975" s="16">
        <v>28.174291895342726</v>
      </c>
      <c r="M975" s="9" t="s">
        <v>1631</v>
      </c>
      <c r="N975" s="9">
        <v>2022</v>
      </c>
      <c r="O975" s="9" t="s">
        <v>1619</v>
      </c>
      <c r="P975" s="9" t="s">
        <v>1619</v>
      </c>
      <c r="Q975" s="9">
        <v>2041</v>
      </c>
      <c r="R975" s="9" t="s">
        <v>32</v>
      </c>
      <c r="S975" s="17">
        <v>29.548309666517483</v>
      </c>
      <c r="T975" s="9">
        <v>2041</v>
      </c>
      <c r="U975" s="9" t="s">
        <v>27</v>
      </c>
      <c r="V975" s="9" t="s">
        <v>1620</v>
      </c>
      <c r="W975" s="9" t="s">
        <v>1621</v>
      </c>
      <c r="X975" s="9"/>
      <c r="Y975" s="9" t="s">
        <v>1632</v>
      </c>
    </row>
    <row r="976" spans="1:25" ht="72">
      <c r="A976" s="9" t="s">
        <v>1596</v>
      </c>
      <c r="B976" s="9" t="s">
        <v>70</v>
      </c>
      <c r="C976" s="9" t="s">
        <v>43</v>
      </c>
      <c r="D976" s="9" t="s">
        <v>27</v>
      </c>
      <c r="E976" s="9" t="s">
        <v>529</v>
      </c>
      <c r="F976" s="9" t="s">
        <v>529</v>
      </c>
      <c r="G976" s="9" t="s">
        <v>1597</v>
      </c>
      <c r="H976" s="9" t="s">
        <v>1629</v>
      </c>
      <c r="I976" s="9" t="s">
        <v>1630</v>
      </c>
      <c r="J976" s="9" t="s">
        <v>27</v>
      </c>
      <c r="K976" s="15">
        <v>11894.668813547969</v>
      </c>
      <c r="L976" s="16">
        <v>2.973427658370321</v>
      </c>
      <c r="M976" s="9" t="s">
        <v>1631</v>
      </c>
      <c r="N976" s="9">
        <v>2022</v>
      </c>
      <c r="O976" s="9" t="s">
        <v>1619</v>
      </c>
      <c r="P976" s="9" t="s">
        <v>1619</v>
      </c>
      <c r="Q976" s="9">
        <v>2041</v>
      </c>
      <c r="R976" s="9" t="s">
        <v>32</v>
      </c>
      <c r="S976" s="17">
        <v>8.851558160031713</v>
      </c>
      <c r="T976" s="9">
        <v>2041</v>
      </c>
      <c r="U976" s="9" t="s">
        <v>27</v>
      </c>
      <c r="V976" s="9" t="s">
        <v>1620</v>
      </c>
      <c r="W976" s="13" t="s">
        <v>1621</v>
      </c>
      <c r="X976" s="9"/>
      <c r="Y976" s="9" t="s">
        <v>1632</v>
      </c>
    </row>
    <row r="977" spans="1:25" ht="72">
      <c r="A977" s="9" t="s">
        <v>1596</v>
      </c>
      <c r="B977" s="9" t="s">
        <v>70</v>
      </c>
      <c r="C977" s="9" t="s">
        <v>270</v>
      </c>
      <c r="D977" s="9" t="s">
        <v>27</v>
      </c>
      <c r="E977" s="9" t="s">
        <v>1211</v>
      </c>
      <c r="F977" s="9" t="s">
        <v>1211</v>
      </c>
      <c r="G977" s="9" t="s">
        <v>1597</v>
      </c>
      <c r="H977" s="9" t="s">
        <v>1629</v>
      </c>
      <c r="I977" s="9" t="s">
        <v>1630</v>
      </c>
      <c r="J977" s="9" t="s">
        <v>27</v>
      </c>
      <c r="K977" s="15">
        <v>165576.07211475977</v>
      </c>
      <c r="L977" s="16">
        <v>99.298953979038529</v>
      </c>
      <c r="M977" s="9" t="s">
        <v>1631</v>
      </c>
      <c r="N977" s="9">
        <v>2022</v>
      </c>
      <c r="O977" s="9" t="s">
        <v>1619</v>
      </c>
      <c r="P977" s="9" t="s">
        <v>1619</v>
      </c>
      <c r="Q977" s="9">
        <v>2041</v>
      </c>
      <c r="R977" s="9" t="s">
        <v>32</v>
      </c>
      <c r="S977" s="17">
        <v>107.28000633563173</v>
      </c>
      <c r="T977" s="9">
        <v>2041</v>
      </c>
      <c r="U977" s="9" t="s">
        <v>27</v>
      </c>
      <c r="V977" s="9" t="s">
        <v>1620</v>
      </c>
      <c r="W977" s="9" t="s">
        <v>1621</v>
      </c>
      <c r="X977" s="9"/>
      <c r="Y977" s="9" t="s">
        <v>1632</v>
      </c>
    </row>
    <row r="978" spans="1:25" ht="72">
      <c r="A978" s="9" t="s">
        <v>1596</v>
      </c>
      <c r="B978" s="9" t="s">
        <v>70</v>
      </c>
      <c r="C978" s="9" t="s">
        <v>270</v>
      </c>
      <c r="D978" s="9" t="s">
        <v>27</v>
      </c>
      <c r="E978" s="9" t="s">
        <v>1212</v>
      </c>
      <c r="F978" s="9" t="s">
        <v>1212</v>
      </c>
      <c r="G978" s="9" t="s">
        <v>1597</v>
      </c>
      <c r="H978" s="9" t="s">
        <v>1629</v>
      </c>
      <c r="I978" s="9" t="s">
        <v>1630</v>
      </c>
      <c r="J978" s="9" t="s">
        <v>27</v>
      </c>
      <c r="K978" s="15">
        <v>34993.45891431364</v>
      </c>
      <c r="L978" s="16">
        <v>13.533094195944505</v>
      </c>
      <c r="M978" s="9" t="s">
        <v>1631</v>
      </c>
      <c r="N978" s="9">
        <v>2022</v>
      </c>
      <c r="O978" s="9" t="s">
        <v>1619</v>
      </c>
      <c r="P978" s="9" t="s">
        <v>1619</v>
      </c>
      <c r="Q978" s="9">
        <v>2041</v>
      </c>
      <c r="R978" s="9" t="s">
        <v>32</v>
      </c>
      <c r="S978" s="17">
        <v>16.340304870188106</v>
      </c>
      <c r="T978" s="9">
        <v>2041</v>
      </c>
      <c r="U978" s="9" t="s">
        <v>27</v>
      </c>
      <c r="V978" s="9" t="s">
        <v>1620</v>
      </c>
      <c r="W978" s="13" t="s">
        <v>1621</v>
      </c>
      <c r="X978" s="9"/>
      <c r="Y978" s="9" t="s">
        <v>1632</v>
      </c>
    </row>
    <row r="979" spans="1:25" ht="72">
      <c r="A979" s="9" t="s">
        <v>1596</v>
      </c>
      <c r="B979" s="9" t="s">
        <v>70</v>
      </c>
      <c r="C979" s="9" t="s">
        <v>157</v>
      </c>
      <c r="D979" s="9" t="s">
        <v>27</v>
      </c>
      <c r="E979" s="9" t="s">
        <v>1213</v>
      </c>
      <c r="F979" s="9" t="s">
        <v>1213</v>
      </c>
      <c r="G979" s="9" t="s">
        <v>1597</v>
      </c>
      <c r="H979" s="9" t="s">
        <v>1629</v>
      </c>
      <c r="I979" s="9" t="s">
        <v>1630</v>
      </c>
      <c r="J979" s="9" t="s">
        <v>27</v>
      </c>
      <c r="K979" s="15">
        <v>38915.433566236083</v>
      </c>
      <c r="L979" s="16">
        <v>17.339024646116481</v>
      </c>
      <c r="M979" s="9" t="s">
        <v>1631</v>
      </c>
      <c r="N979" s="9">
        <v>2022</v>
      </c>
      <c r="O979" s="9" t="s">
        <v>1619</v>
      </c>
      <c r="P979" s="9" t="s">
        <v>1619</v>
      </c>
      <c r="Q979" s="9">
        <v>2041</v>
      </c>
      <c r="R979" s="9" t="s">
        <v>32</v>
      </c>
      <c r="S979" s="17">
        <v>19.174048003189103</v>
      </c>
      <c r="T979" s="9">
        <v>2041</v>
      </c>
      <c r="U979" s="9" t="s">
        <v>27</v>
      </c>
      <c r="V979" s="9" t="s">
        <v>1620</v>
      </c>
      <c r="W979" s="9" t="s">
        <v>1621</v>
      </c>
      <c r="X979" s="9"/>
      <c r="Y979" s="9" t="s">
        <v>1632</v>
      </c>
    </row>
    <row r="980" spans="1:25" ht="72">
      <c r="A980" s="9" t="s">
        <v>1596</v>
      </c>
      <c r="B980" s="9" t="s">
        <v>70</v>
      </c>
      <c r="C980" s="9" t="s">
        <v>112</v>
      </c>
      <c r="D980" s="9" t="s">
        <v>27</v>
      </c>
      <c r="E980" s="9" t="s">
        <v>1214</v>
      </c>
      <c r="F980" s="9" t="s">
        <v>1214</v>
      </c>
      <c r="G980" s="9" t="s">
        <v>1597</v>
      </c>
      <c r="H980" s="9" t="s">
        <v>1629</v>
      </c>
      <c r="I980" s="9" t="s">
        <v>1630</v>
      </c>
      <c r="J980" s="9" t="s">
        <v>27</v>
      </c>
      <c r="K980" s="15">
        <v>40799.33929173927</v>
      </c>
      <c r="L980" s="16">
        <v>17.586153294841353</v>
      </c>
      <c r="M980" s="9" t="s">
        <v>1631</v>
      </c>
      <c r="N980" s="9">
        <v>2022</v>
      </c>
      <c r="O980" s="9" t="s">
        <v>1619</v>
      </c>
      <c r="P980" s="9" t="s">
        <v>1619</v>
      </c>
      <c r="Q980" s="9">
        <v>2041</v>
      </c>
      <c r="R980" s="9" t="s">
        <v>32</v>
      </c>
      <c r="S980" s="17">
        <v>17.99958458989061</v>
      </c>
      <c r="T980" s="9">
        <v>2041</v>
      </c>
      <c r="U980" s="9" t="s">
        <v>27</v>
      </c>
      <c r="V980" s="9" t="s">
        <v>1620</v>
      </c>
      <c r="W980" s="13" t="s">
        <v>1621</v>
      </c>
      <c r="X980" s="9"/>
      <c r="Y980" s="9" t="s">
        <v>1632</v>
      </c>
    </row>
    <row r="981" spans="1:25" ht="72">
      <c r="A981" s="9" t="s">
        <v>1596</v>
      </c>
      <c r="B981" s="9" t="s">
        <v>70</v>
      </c>
      <c r="C981" s="9" t="s">
        <v>270</v>
      </c>
      <c r="D981" s="9" t="s">
        <v>27</v>
      </c>
      <c r="E981" s="9" t="s">
        <v>531</v>
      </c>
      <c r="F981" s="9" t="s">
        <v>531</v>
      </c>
      <c r="G981" s="9" t="s">
        <v>1597</v>
      </c>
      <c r="H981" s="9" t="s">
        <v>1629</v>
      </c>
      <c r="I981" s="9" t="s">
        <v>1630</v>
      </c>
      <c r="J981" s="9" t="s">
        <v>27</v>
      </c>
      <c r="K981" s="15">
        <v>74477.004498260532</v>
      </c>
      <c r="L981" s="16">
        <v>27.848682937426215</v>
      </c>
      <c r="M981" s="9" t="s">
        <v>1631</v>
      </c>
      <c r="N981" s="9">
        <v>2022</v>
      </c>
      <c r="O981" s="9" t="s">
        <v>1619</v>
      </c>
      <c r="P981" s="9" t="s">
        <v>1619</v>
      </c>
      <c r="Q981" s="9">
        <v>2041</v>
      </c>
      <c r="R981" s="9" t="s">
        <v>32</v>
      </c>
      <c r="S981" s="17">
        <v>34.103556319457631</v>
      </c>
      <c r="T981" s="9">
        <v>2041</v>
      </c>
      <c r="U981" s="9" t="s">
        <v>27</v>
      </c>
      <c r="V981" s="9" t="s">
        <v>1620</v>
      </c>
      <c r="W981" s="9" t="s">
        <v>1621</v>
      </c>
      <c r="X981" s="9"/>
      <c r="Y981" s="9" t="s">
        <v>1632</v>
      </c>
    </row>
    <row r="982" spans="1:25" ht="72">
      <c r="A982" s="9" t="s">
        <v>1596</v>
      </c>
      <c r="B982" s="9" t="s">
        <v>70</v>
      </c>
      <c r="C982" s="9" t="s">
        <v>234</v>
      </c>
      <c r="D982" s="9" t="s">
        <v>27</v>
      </c>
      <c r="E982" s="9" t="s">
        <v>1215</v>
      </c>
      <c r="F982" s="9" t="s">
        <v>1215</v>
      </c>
      <c r="G982" s="9" t="s">
        <v>1597</v>
      </c>
      <c r="H982" s="9" t="s">
        <v>1629</v>
      </c>
      <c r="I982" s="9" t="s">
        <v>1630</v>
      </c>
      <c r="J982" s="9" t="s">
        <v>27</v>
      </c>
      <c r="K982" s="15">
        <v>18755.133188819826</v>
      </c>
      <c r="L982" s="16">
        <v>7.6691212342468722</v>
      </c>
      <c r="M982" s="9" t="s">
        <v>1631</v>
      </c>
      <c r="N982" s="9">
        <v>2022</v>
      </c>
      <c r="O982" s="9" t="s">
        <v>1619</v>
      </c>
      <c r="P982" s="9" t="s">
        <v>1619</v>
      </c>
      <c r="Q982" s="9">
        <v>2041</v>
      </c>
      <c r="R982" s="9" t="s">
        <v>32</v>
      </c>
      <c r="S982" s="17">
        <v>9.4040425653963595</v>
      </c>
      <c r="T982" s="9">
        <v>2041</v>
      </c>
      <c r="U982" s="9" t="s">
        <v>27</v>
      </c>
      <c r="V982" s="9" t="s">
        <v>1620</v>
      </c>
      <c r="W982" s="13" t="s">
        <v>1621</v>
      </c>
      <c r="X982" s="9"/>
      <c r="Y982" s="9" t="s">
        <v>1632</v>
      </c>
    </row>
    <row r="983" spans="1:25" ht="72">
      <c r="A983" s="9" t="s">
        <v>1596</v>
      </c>
      <c r="B983" s="9" t="s">
        <v>70</v>
      </c>
      <c r="C983" s="9" t="s">
        <v>346</v>
      </c>
      <c r="D983" s="9" t="s">
        <v>27</v>
      </c>
      <c r="E983" s="9" t="s">
        <v>1216</v>
      </c>
      <c r="F983" s="9" t="s">
        <v>1216</v>
      </c>
      <c r="G983" s="9" t="s">
        <v>1597</v>
      </c>
      <c r="H983" s="9" t="s">
        <v>1629</v>
      </c>
      <c r="I983" s="9" t="s">
        <v>1630</v>
      </c>
      <c r="J983" s="9" t="s">
        <v>27</v>
      </c>
      <c r="K983" s="15">
        <v>15525.41475392197</v>
      </c>
      <c r="L983" s="16">
        <v>3.9292702893225879</v>
      </c>
      <c r="M983" s="9" t="s">
        <v>1631</v>
      </c>
      <c r="N983" s="9">
        <v>2022</v>
      </c>
      <c r="O983" s="9" t="s">
        <v>1619</v>
      </c>
      <c r="P983" s="9" t="s">
        <v>1619</v>
      </c>
      <c r="Q983" s="9">
        <v>2041</v>
      </c>
      <c r="R983" s="9" t="s">
        <v>32</v>
      </c>
      <c r="S983" s="17">
        <v>7.5174201981428901</v>
      </c>
      <c r="T983" s="9">
        <v>2041</v>
      </c>
      <c r="U983" s="9" t="s">
        <v>27</v>
      </c>
      <c r="V983" s="9" t="s">
        <v>1620</v>
      </c>
      <c r="W983" s="9" t="s">
        <v>1621</v>
      </c>
      <c r="X983" s="9"/>
      <c r="Y983" s="9" t="s">
        <v>1632</v>
      </c>
    </row>
    <row r="984" spans="1:25" ht="72">
      <c r="A984" s="9" t="s">
        <v>1596</v>
      </c>
      <c r="B984" s="9" t="s">
        <v>70</v>
      </c>
      <c r="C984" s="9" t="s">
        <v>330</v>
      </c>
      <c r="D984" s="9" t="s">
        <v>27</v>
      </c>
      <c r="E984" s="9" t="s">
        <v>1217</v>
      </c>
      <c r="F984" s="9" t="s">
        <v>1217</v>
      </c>
      <c r="G984" s="9" t="s">
        <v>1597</v>
      </c>
      <c r="H984" s="9" t="s">
        <v>1629</v>
      </c>
      <c r="I984" s="9" t="s">
        <v>1630</v>
      </c>
      <c r="J984" s="9" t="s">
        <v>27</v>
      </c>
      <c r="K984" s="15">
        <v>27976.415553984225</v>
      </c>
      <c r="L984" s="16">
        <v>14.04832061277976</v>
      </c>
      <c r="M984" s="9" t="s">
        <v>1631</v>
      </c>
      <c r="N984" s="9">
        <v>2022</v>
      </c>
      <c r="O984" s="9" t="s">
        <v>1619</v>
      </c>
      <c r="P984" s="9" t="s">
        <v>1619</v>
      </c>
      <c r="Q984" s="9">
        <v>2041</v>
      </c>
      <c r="R984" s="9" t="s">
        <v>32</v>
      </c>
      <c r="S984" s="17">
        <v>12.825388267476685</v>
      </c>
      <c r="T984" s="9">
        <v>2041</v>
      </c>
      <c r="U984" s="9" t="s">
        <v>27</v>
      </c>
      <c r="V984" s="9" t="s">
        <v>1620</v>
      </c>
      <c r="W984" s="13" t="s">
        <v>1621</v>
      </c>
      <c r="X984" s="9"/>
      <c r="Y984" s="9" t="s">
        <v>1632</v>
      </c>
    </row>
    <row r="985" spans="1:25" ht="72">
      <c r="A985" s="9" t="s">
        <v>1596</v>
      </c>
      <c r="B985" s="9" t="s">
        <v>70</v>
      </c>
      <c r="C985" s="9" t="s">
        <v>270</v>
      </c>
      <c r="D985" s="9" t="s">
        <v>27</v>
      </c>
      <c r="E985" s="9" t="s">
        <v>533</v>
      </c>
      <c r="F985" s="9" t="s">
        <v>533</v>
      </c>
      <c r="G985" s="9" t="s">
        <v>1597</v>
      </c>
      <c r="H985" s="9" t="s">
        <v>1629</v>
      </c>
      <c r="I985" s="9" t="s">
        <v>1630</v>
      </c>
      <c r="J985" s="9" t="s">
        <v>27</v>
      </c>
      <c r="K985" s="15">
        <v>44127.598526609705</v>
      </c>
      <c r="L985" s="16">
        <v>18.298970574124116</v>
      </c>
      <c r="M985" s="9" t="s">
        <v>1631</v>
      </c>
      <c r="N985" s="9">
        <v>2022</v>
      </c>
      <c r="O985" s="9" t="s">
        <v>1619</v>
      </c>
      <c r="P985" s="9" t="s">
        <v>1619</v>
      </c>
      <c r="Q985" s="9">
        <v>2041</v>
      </c>
      <c r="R985" s="9" t="s">
        <v>32</v>
      </c>
      <c r="S985" s="17">
        <v>21.082075811476773</v>
      </c>
      <c r="T985" s="9">
        <v>2041</v>
      </c>
      <c r="U985" s="9" t="s">
        <v>27</v>
      </c>
      <c r="V985" s="9" t="s">
        <v>1620</v>
      </c>
      <c r="W985" s="9" t="s">
        <v>1621</v>
      </c>
      <c r="X985" s="9"/>
      <c r="Y985" s="9" t="s">
        <v>1632</v>
      </c>
    </row>
    <row r="986" spans="1:25" ht="72">
      <c r="A986" s="9" t="s">
        <v>1596</v>
      </c>
      <c r="B986" s="9" t="s">
        <v>70</v>
      </c>
      <c r="C986" s="9" t="s">
        <v>136</v>
      </c>
      <c r="D986" s="9" t="s">
        <v>27</v>
      </c>
      <c r="E986" s="9" t="s">
        <v>958</v>
      </c>
      <c r="F986" s="9" t="s">
        <v>958</v>
      </c>
      <c r="G986" s="9" t="s">
        <v>1597</v>
      </c>
      <c r="H986" s="9" t="s">
        <v>1629</v>
      </c>
      <c r="I986" s="9" t="s">
        <v>1630</v>
      </c>
      <c r="J986" s="9" t="s">
        <v>27</v>
      </c>
      <c r="K986" s="15">
        <v>15903.647967461779</v>
      </c>
      <c r="L986" s="16">
        <v>4.4609336493191787</v>
      </c>
      <c r="M986" s="9" t="s">
        <v>1631</v>
      </c>
      <c r="N986" s="9">
        <v>2022</v>
      </c>
      <c r="O986" s="9" t="s">
        <v>1619</v>
      </c>
      <c r="P986" s="9" t="s">
        <v>1619</v>
      </c>
      <c r="Q986" s="9">
        <v>2041</v>
      </c>
      <c r="R986" s="9" t="s">
        <v>32</v>
      </c>
      <c r="S986" s="17">
        <v>7.9834320322060499</v>
      </c>
      <c r="T986" s="9">
        <v>2041</v>
      </c>
      <c r="U986" s="9" t="s">
        <v>27</v>
      </c>
      <c r="V986" s="9" t="s">
        <v>1620</v>
      </c>
      <c r="W986" s="13" t="s">
        <v>1621</v>
      </c>
      <c r="X986" s="9"/>
      <c r="Y986" s="9" t="s">
        <v>1632</v>
      </c>
    </row>
    <row r="987" spans="1:25" ht="72">
      <c r="A987" s="9" t="s">
        <v>1596</v>
      </c>
      <c r="B987" s="9" t="s">
        <v>70</v>
      </c>
      <c r="C987" s="9" t="s">
        <v>475</v>
      </c>
      <c r="D987" s="9" t="s">
        <v>27</v>
      </c>
      <c r="E987" s="9" t="s">
        <v>960</v>
      </c>
      <c r="F987" s="9" t="s">
        <v>960</v>
      </c>
      <c r="G987" s="9" t="s">
        <v>1597</v>
      </c>
      <c r="H987" s="9" t="s">
        <v>1629</v>
      </c>
      <c r="I987" s="9" t="s">
        <v>1630</v>
      </c>
      <c r="J987" s="9" t="s">
        <v>27</v>
      </c>
      <c r="K987" s="15">
        <v>15825.327544048581</v>
      </c>
      <c r="L987" s="16">
        <v>3.4437485822856724</v>
      </c>
      <c r="M987" s="9" t="s">
        <v>1631</v>
      </c>
      <c r="N987" s="9">
        <v>2022</v>
      </c>
      <c r="O987" s="9" t="s">
        <v>1619</v>
      </c>
      <c r="P987" s="9" t="s">
        <v>1619</v>
      </c>
      <c r="Q987" s="9">
        <v>2041</v>
      </c>
      <c r="R987" s="9" t="s">
        <v>32</v>
      </c>
      <c r="S987" s="17">
        <v>7.6609660775236152</v>
      </c>
      <c r="T987" s="9">
        <v>2041</v>
      </c>
      <c r="U987" s="9" t="s">
        <v>27</v>
      </c>
      <c r="V987" s="9" t="s">
        <v>1620</v>
      </c>
      <c r="W987" s="9" t="s">
        <v>1621</v>
      </c>
      <c r="X987" s="9"/>
      <c r="Y987" s="9" t="s">
        <v>1632</v>
      </c>
    </row>
    <row r="988" spans="1:25" ht="72">
      <c r="A988" s="9" t="s">
        <v>1596</v>
      </c>
      <c r="B988" s="9" t="s">
        <v>70</v>
      </c>
      <c r="C988" s="9" t="s">
        <v>346</v>
      </c>
      <c r="D988" s="9" t="s">
        <v>27</v>
      </c>
      <c r="E988" s="9" t="s">
        <v>1218</v>
      </c>
      <c r="F988" s="9" t="s">
        <v>1218</v>
      </c>
      <c r="G988" s="9" t="s">
        <v>1597</v>
      </c>
      <c r="H988" s="9" t="s">
        <v>1629</v>
      </c>
      <c r="I988" s="9" t="s">
        <v>1630</v>
      </c>
      <c r="J988" s="9" t="s">
        <v>27</v>
      </c>
      <c r="K988" s="15">
        <v>15703.606149871765</v>
      </c>
      <c r="L988" s="16">
        <v>5.4410662462500143</v>
      </c>
      <c r="M988" s="9" t="s">
        <v>1631</v>
      </c>
      <c r="N988" s="9">
        <v>2022</v>
      </c>
      <c r="O988" s="9" t="s">
        <v>1619</v>
      </c>
      <c r="P988" s="9" t="s">
        <v>1619</v>
      </c>
      <c r="Q988" s="9">
        <v>2041</v>
      </c>
      <c r="R988" s="9" t="s">
        <v>32</v>
      </c>
      <c r="S988" s="17">
        <v>8.9462825120936635</v>
      </c>
      <c r="T988" s="9">
        <v>2041</v>
      </c>
      <c r="U988" s="9" t="s">
        <v>27</v>
      </c>
      <c r="V988" s="9" t="s">
        <v>1620</v>
      </c>
      <c r="W988" s="13" t="s">
        <v>1621</v>
      </c>
      <c r="X988" s="9"/>
      <c r="Y988" s="9" t="s">
        <v>1632</v>
      </c>
    </row>
    <row r="989" spans="1:25" ht="72">
      <c r="A989" s="9" t="s">
        <v>1596</v>
      </c>
      <c r="B989" s="9" t="s">
        <v>70</v>
      </c>
      <c r="C989" s="9" t="s">
        <v>298</v>
      </c>
      <c r="D989" s="9" t="s">
        <v>27</v>
      </c>
      <c r="E989" s="9" t="s">
        <v>1219</v>
      </c>
      <c r="F989" s="9" t="s">
        <v>1219</v>
      </c>
      <c r="G989" s="9" t="s">
        <v>1597</v>
      </c>
      <c r="H989" s="9" t="s">
        <v>1629</v>
      </c>
      <c r="I989" s="9" t="s">
        <v>1630</v>
      </c>
      <c r="J989" s="9" t="s">
        <v>27</v>
      </c>
      <c r="K989" s="15">
        <v>128578.23279509222</v>
      </c>
      <c r="L989" s="16">
        <v>48.37143412478941</v>
      </c>
      <c r="M989" s="9" t="s">
        <v>1631</v>
      </c>
      <c r="N989" s="9">
        <v>2022</v>
      </c>
      <c r="O989" s="9" t="s">
        <v>1619</v>
      </c>
      <c r="P989" s="9" t="s">
        <v>1619</v>
      </c>
      <c r="Q989" s="9">
        <v>2041</v>
      </c>
      <c r="R989" s="9" t="s">
        <v>32</v>
      </c>
      <c r="S989" s="17">
        <v>81.109597463687138</v>
      </c>
      <c r="T989" s="9">
        <v>2041</v>
      </c>
      <c r="U989" s="9" t="s">
        <v>27</v>
      </c>
      <c r="V989" s="9" t="s">
        <v>1620</v>
      </c>
      <c r="W989" s="9" t="s">
        <v>1621</v>
      </c>
      <c r="X989" s="9"/>
      <c r="Y989" s="9" t="s">
        <v>1632</v>
      </c>
    </row>
    <row r="990" spans="1:25" ht="72">
      <c r="A990" s="9" t="s">
        <v>1596</v>
      </c>
      <c r="B990" s="9" t="s">
        <v>70</v>
      </c>
      <c r="C990" s="9" t="s">
        <v>383</v>
      </c>
      <c r="D990" s="9" t="s">
        <v>27</v>
      </c>
      <c r="E990" s="9" t="s">
        <v>1220</v>
      </c>
      <c r="F990" s="9" t="s">
        <v>1220</v>
      </c>
      <c r="G990" s="9" t="s">
        <v>1597</v>
      </c>
      <c r="H990" s="9" t="s">
        <v>1629</v>
      </c>
      <c r="I990" s="9" t="s">
        <v>1630</v>
      </c>
      <c r="J990" s="9" t="s">
        <v>27</v>
      </c>
      <c r="K990" s="15">
        <v>16571.497162499116</v>
      </c>
      <c r="L990" s="16">
        <v>8.2633686088683369</v>
      </c>
      <c r="M990" s="9" t="s">
        <v>1631</v>
      </c>
      <c r="N990" s="9">
        <v>2022</v>
      </c>
      <c r="O990" s="9" t="s">
        <v>1619</v>
      </c>
      <c r="P990" s="9" t="s">
        <v>1619</v>
      </c>
      <c r="Q990" s="9">
        <v>2041</v>
      </c>
      <c r="R990" s="9" t="s">
        <v>32</v>
      </c>
      <c r="S990" s="17">
        <v>15.066135784319687</v>
      </c>
      <c r="T990" s="9">
        <v>2041</v>
      </c>
      <c r="U990" s="9" t="s">
        <v>27</v>
      </c>
      <c r="V990" s="9" t="s">
        <v>1620</v>
      </c>
      <c r="W990" s="13" t="s">
        <v>1621</v>
      </c>
      <c r="X990" s="9"/>
      <c r="Y990" s="9" t="s">
        <v>1632</v>
      </c>
    </row>
    <row r="991" spans="1:25" ht="72">
      <c r="A991" s="9" t="s">
        <v>1596</v>
      </c>
      <c r="B991" s="9" t="s">
        <v>70</v>
      </c>
      <c r="C991" s="9" t="s">
        <v>241</v>
      </c>
      <c r="D991" s="9" t="s">
        <v>27</v>
      </c>
      <c r="E991" s="9" t="s">
        <v>1221</v>
      </c>
      <c r="F991" s="9" t="s">
        <v>1221</v>
      </c>
      <c r="G991" s="9" t="s">
        <v>1597</v>
      </c>
      <c r="H991" s="9" t="s">
        <v>1629</v>
      </c>
      <c r="I991" s="9" t="s">
        <v>1630</v>
      </c>
      <c r="J991" s="9" t="s">
        <v>27</v>
      </c>
      <c r="K991" s="15">
        <v>31678.734937442347</v>
      </c>
      <c r="L991" s="16">
        <v>19.632326449912849</v>
      </c>
      <c r="M991" s="9" t="s">
        <v>1631</v>
      </c>
      <c r="N991" s="9">
        <v>2022</v>
      </c>
      <c r="O991" s="9" t="s">
        <v>1619</v>
      </c>
      <c r="P991" s="9" t="s">
        <v>1619</v>
      </c>
      <c r="Q991" s="9">
        <v>2041</v>
      </c>
      <c r="R991" s="9" t="s">
        <v>32</v>
      </c>
      <c r="S991" s="17">
        <v>25.773350078198206</v>
      </c>
      <c r="T991" s="9">
        <v>2041</v>
      </c>
      <c r="U991" s="9" t="s">
        <v>27</v>
      </c>
      <c r="V991" s="9" t="s">
        <v>1620</v>
      </c>
      <c r="W991" s="9" t="s">
        <v>1621</v>
      </c>
      <c r="X991" s="9"/>
      <c r="Y991" s="9" t="s">
        <v>1632</v>
      </c>
    </row>
    <row r="992" spans="1:25" ht="72">
      <c r="A992" s="9" t="s">
        <v>1596</v>
      </c>
      <c r="B992" s="9" t="s">
        <v>70</v>
      </c>
      <c r="C992" s="9" t="s">
        <v>330</v>
      </c>
      <c r="D992" s="9" t="s">
        <v>27</v>
      </c>
      <c r="E992" s="9" t="s">
        <v>535</v>
      </c>
      <c r="F992" s="9" t="s">
        <v>535</v>
      </c>
      <c r="G992" s="9" t="s">
        <v>1597</v>
      </c>
      <c r="H992" s="9" t="s">
        <v>1629</v>
      </c>
      <c r="I992" s="9" t="s">
        <v>1630</v>
      </c>
      <c r="J992" s="9" t="s">
        <v>27</v>
      </c>
      <c r="K992" s="15">
        <v>45798.985938161888</v>
      </c>
      <c r="L992" s="16">
        <v>26.442524914718469</v>
      </c>
      <c r="M992" s="9" t="s">
        <v>1631</v>
      </c>
      <c r="N992" s="9">
        <v>2022</v>
      </c>
      <c r="O992" s="9" t="s">
        <v>1619</v>
      </c>
      <c r="P992" s="9" t="s">
        <v>1619</v>
      </c>
      <c r="Q992" s="9">
        <v>2041</v>
      </c>
      <c r="R992" s="9" t="s">
        <v>32</v>
      </c>
      <c r="S992" s="17">
        <v>21.148342830830309</v>
      </c>
      <c r="T992" s="9">
        <v>2041</v>
      </c>
      <c r="U992" s="9" t="s">
        <v>27</v>
      </c>
      <c r="V992" s="9" t="s">
        <v>1620</v>
      </c>
      <c r="W992" s="13" t="s">
        <v>1621</v>
      </c>
      <c r="X992" s="9"/>
      <c r="Y992" s="9" t="s">
        <v>1632</v>
      </c>
    </row>
    <row r="993" spans="1:25" ht="72">
      <c r="A993" s="9" t="s">
        <v>1596</v>
      </c>
      <c r="B993" s="9" t="s">
        <v>70</v>
      </c>
      <c r="C993" s="9" t="s">
        <v>468</v>
      </c>
      <c r="D993" s="9" t="s">
        <v>27</v>
      </c>
      <c r="E993" s="9" t="s">
        <v>1222</v>
      </c>
      <c r="F993" s="9" t="s">
        <v>1222</v>
      </c>
      <c r="G993" s="9" t="s">
        <v>1597</v>
      </c>
      <c r="H993" s="9" t="s">
        <v>1629</v>
      </c>
      <c r="I993" s="9" t="s">
        <v>1630</v>
      </c>
      <c r="J993" s="9" t="s">
        <v>27</v>
      </c>
      <c r="K993" s="15">
        <v>16122.334345386833</v>
      </c>
      <c r="L993" s="16">
        <v>10.226546263835404</v>
      </c>
      <c r="M993" s="9" t="s">
        <v>1631</v>
      </c>
      <c r="N993" s="9">
        <v>2022</v>
      </c>
      <c r="O993" s="9" t="s">
        <v>1619</v>
      </c>
      <c r="P993" s="9" t="s">
        <v>1619</v>
      </c>
      <c r="Q993" s="9">
        <v>2041</v>
      </c>
      <c r="R993" s="9" t="s">
        <v>32</v>
      </c>
      <c r="S993" s="17">
        <v>8.2520044685999832</v>
      </c>
      <c r="T993" s="9">
        <v>2041</v>
      </c>
      <c r="U993" s="9" t="s">
        <v>27</v>
      </c>
      <c r="V993" s="9" t="s">
        <v>1620</v>
      </c>
      <c r="W993" s="9" t="s">
        <v>1621</v>
      </c>
      <c r="X993" s="9"/>
      <c r="Y993" s="9" t="s">
        <v>1632</v>
      </c>
    </row>
    <row r="994" spans="1:25" ht="72">
      <c r="A994" s="9" t="s">
        <v>1596</v>
      </c>
      <c r="B994" s="9" t="s">
        <v>70</v>
      </c>
      <c r="C994" s="9" t="s">
        <v>288</v>
      </c>
      <c r="D994" s="9" t="s">
        <v>27</v>
      </c>
      <c r="E994" s="9" t="s">
        <v>1223</v>
      </c>
      <c r="F994" s="9" t="s">
        <v>1223</v>
      </c>
      <c r="G994" s="9" t="s">
        <v>1597</v>
      </c>
      <c r="H994" s="9" t="s">
        <v>1629</v>
      </c>
      <c r="I994" s="9" t="s">
        <v>1630</v>
      </c>
      <c r="J994" s="9" t="s">
        <v>27</v>
      </c>
      <c r="K994" s="15">
        <v>41221.468520904004</v>
      </c>
      <c r="L994" s="16">
        <v>14.772631398750471</v>
      </c>
      <c r="M994" s="9" t="s">
        <v>1631</v>
      </c>
      <c r="N994" s="9">
        <v>2022</v>
      </c>
      <c r="O994" s="9" t="s">
        <v>1619</v>
      </c>
      <c r="P994" s="9" t="s">
        <v>1619</v>
      </c>
      <c r="Q994" s="9">
        <v>2041</v>
      </c>
      <c r="R994" s="9" t="s">
        <v>32</v>
      </c>
      <c r="S994" s="17">
        <v>26.784654957971654</v>
      </c>
      <c r="T994" s="9">
        <v>2041</v>
      </c>
      <c r="U994" s="9" t="s">
        <v>27</v>
      </c>
      <c r="V994" s="9" t="s">
        <v>1620</v>
      </c>
      <c r="W994" s="13" t="s">
        <v>1621</v>
      </c>
      <c r="X994" s="9"/>
      <c r="Y994" s="9" t="s">
        <v>1632</v>
      </c>
    </row>
    <row r="995" spans="1:25" ht="72">
      <c r="A995" s="9" t="s">
        <v>1596</v>
      </c>
      <c r="B995" s="9" t="s">
        <v>70</v>
      </c>
      <c r="C995" s="9" t="s">
        <v>270</v>
      </c>
      <c r="D995" s="9" t="s">
        <v>27</v>
      </c>
      <c r="E995" s="9" t="s">
        <v>537</v>
      </c>
      <c r="F995" s="9" t="s">
        <v>537</v>
      </c>
      <c r="G995" s="9" t="s">
        <v>1597</v>
      </c>
      <c r="H995" s="9" t="s">
        <v>1629</v>
      </c>
      <c r="I995" s="9" t="s">
        <v>1630</v>
      </c>
      <c r="J995" s="9" t="s">
        <v>27</v>
      </c>
      <c r="K995" s="15">
        <v>29052.562184923518</v>
      </c>
      <c r="L995" s="16">
        <v>25.556710842170332</v>
      </c>
      <c r="M995" s="9" t="s">
        <v>1631</v>
      </c>
      <c r="N995" s="9">
        <v>2022</v>
      </c>
      <c r="O995" s="9" t="s">
        <v>1619</v>
      </c>
      <c r="P995" s="9" t="s">
        <v>1619</v>
      </c>
      <c r="Q995" s="9">
        <v>2041</v>
      </c>
      <c r="R995" s="9" t="s">
        <v>32</v>
      </c>
      <c r="S995" s="17">
        <v>13.985646700499446</v>
      </c>
      <c r="T995" s="9">
        <v>2041</v>
      </c>
      <c r="U995" s="9" t="s">
        <v>27</v>
      </c>
      <c r="V995" s="9" t="s">
        <v>1620</v>
      </c>
      <c r="W995" s="9" t="s">
        <v>1621</v>
      </c>
      <c r="X995" s="9"/>
      <c r="Y995" s="9" t="s">
        <v>1632</v>
      </c>
    </row>
    <row r="996" spans="1:25" ht="72">
      <c r="A996" s="9" t="s">
        <v>1596</v>
      </c>
      <c r="B996" s="9" t="s">
        <v>70</v>
      </c>
      <c r="C996" s="9" t="s">
        <v>346</v>
      </c>
      <c r="D996" s="9" t="s">
        <v>27</v>
      </c>
      <c r="E996" s="9" t="s">
        <v>1224</v>
      </c>
      <c r="F996" s="9" t="s">
        <v>1224</v>
      </c>
      <c r="G996" s="9" t="s">
        <v>1597</v>
      </c>
      <c r="H996" s="9" t="s">
        <v>1629</v>
      </c>
      <c r="I996" s="9" t="s">
        <v>1630</v>
      </c>
      <c r="J996" s="9" t="s">
        <v>27</v>
      </c>
      <c r="K996" s="15">
        <v>27599.938948723007</v>
      </c>
      <c r="L996" s="16">
        <v>8.9720211344062459</v>
      </c>
      <c r="M996" s="9" t="s">
        <v>1631</v>
      </c>
      <c r="N996" s="9">
        <v>2022</v>
      </c>
      <c r="O996" s="9" t="s">
        <v>1619</v>
      </c>
      <c r="P996" s="9" t="s">
        <v>1619</v>
      </c>
      <c r="Q996" s="9">
        <v>2041</v>
      </c>
      <c r="R996" s="9" t="s">
        <v>32</v>
      </c>
      <c r="S996" s="17">
        <v>19.348534302871883</v>
      </c>
      <c r="T996" s="9">
        <v>2041</v>
      </c>
      <c r="U996" s="9" t="s">
        <v>27</v>
      </c>
      <c r="V996" s="9" t="s">
        <v>1620</v>
      </c>
      <c r="W996" s="13" t="s">
        <v>1621</v>
      </c>
      <c r="X996" s="9"/>
      <c r="Y996" s="9" t="s">
        <v>1632</v>
      </c>
    </row>
    <row r="997" spans="1:25" ht="72">
      <c r="A997" s="9" t="s">
        <v>1596</v>
      </c>
      <c r="B997" s="9" t="s">
        <v>70</v>
      </c>
      <c r="C997" s="9" t="s">
        <v>465</v>
      </c>
      <c r="D997" s="9" t="s">
        <v>27</v>
      </c>
      <c r="E997" s="9" t="s">
        <v>962</v>
      </c>
      <c r="F997" s="9" t="s">
        <v>962</v>
      </c>
      <c r="G997" s="9" t="s">
        <v>1597</v>
      </c>
      <c r="H997" s="9" t="s">
        <v>1629</v>
      </c>
      <c r="I997" s="9" t="s">
        <v>1630</v>
      </c>
      <c r="J997" s="9" t="s">
        <v>27</v>
      </c>
      <c r="K997" s="15">
        <v>58691.997031038765</v>
      </c>
      <c r="L997" s="16">
        <v>9.033040289873318</v>
      </c>
      <c r="M997" s="9" t="s">
        <v>1631</v>
      </c>
      <c r="N997" s="9">
        <v>2022</v>
      </c>
      <c r="O997" s="9" t="s">
        <v>1619</v>
      </c>
      <c r="P997" s="9" t="s">
        <v>1619</v>
      </c>
      <c r="Q997" s="9">
        <v>2041</v>
      </c>
      <c r="R997" s="9" t="s">
        <v>32</v>
      </c>
      <c r="S997" s="17">
        <v>38.670950446601395</v>
      </c>
      <c r="T997" s="9">
        <v>2041</v>
      </c>
      <c r="U997" s="9" t="s">
        <v>27</v>
      </c>
      <c r="V997" s="9" t="s">
        <v>1620</v>
      </c>
      <c r="W997" s="9" t="s">
        <v>1621</v>
      </c>
      <c r="X997" s="9"/>
      <c r="Y997" s="9" t="s">
        <v>1632</v>
      </c>
    </row>
    <row r="998" spans="1:25" ht="72">
      <c r="A998" s="9" t="s">
        <v>1596</v>
      </c>
      <c r="B998" s="9" t="s">
        <v>70</v>
      </c>
      <c r="C998" s="9" t="s">
        <v>346</v>
      </c>
      <c r="D998" s="9" t="s">
        <v>27</v>
      </c>
      <c r="E998" s="9" t="s">
        <v>1225</v>
      </c>
      <c r="F998" s="9" t="s">
        <v>1225</v>
      </c>
      <c r="G998" s="9" t="s">
        <v>1597</v>
      </c>
      <c r="H998" s="9" t="s">
        <v>1629</v>
      </c>
      <c r="I998" s="9" t="s">
        <v>1630</v>
      </c>
      <c r="J998" s="9" t="s">
        <v>27</v>
      </c>
      <c r="K998" s="15">
        <v>9623.4737992518676</v>
      </c>
      <c r="L998" s="16">
        <v>3.1214381658458956</v>
      </c>
      <c r="M998" s="9" t="s">
        <v>1631</v>
      </c>
      <c r="N998" s="9">
        <v>2022</v>
      </c>
      <c r="O998" s="9" t="s">
        <v>1619</v>
      </c>
      <c r="P998" s="9" t="s">
        <v>1619</v>
      </c>
      <c r="Q998" s="9">
        <v>2041</v>
      </c>
      <c r="R998" s="9" t="s">
        <v>32</v>
      </c>
      <c r="S998" s="17">
        <v>6.3782230636628583</v>
      </c>
      <c r="T998" s="9">
        <v>2041</v>
      </c>
      <c r="U998" s="9" t="s">
        <v>27</v>
      </c>
      <c r="V998" s="9" t="s">
        <v>1620</v>
      </c>
      <c r="W998" s="13" t="s">
        <v>1621</v>
      </c>
      <c r="X998" s="9"/>
      <c r="Y998" s="9" t="s">
        <v>1632</v>
      </c>
    </row>
    <row r="999" spans="1:25" ht="72">
      <c r="A999" s="9" t="s">
        <v>1596</v>
      </c>
      <c r="B999" s="9" t="s">
        <v>70</v>
      </c>
      <c r="C999" s="9" t="s">
        <v>234</v>
      </c>
      <c r="D999" s="9" t="s">
        <v>27</v>
      </c>
      <c r="E999" s="9" t="s">
        <v>539</v>
      </c>
      <c r="F999" s="9" t="s">
        <v>539</v>
      </c>
      <c r="G999" s="9" t="s">
        <v>1597</v>
      </c>
      <c r="H999" s="9" t="s">
        <v>1629</v>
      </c>
      <c r="I999" s="9" t="s">
        <v>1630</v>
      </c>
      <c r="J999" s="9" t="s">
        <v>27</v>
      </c>
      <c r="K999" s="15">
        <v>76173.010638602835</v>
      </c>
      <c r="L999" s="16">
        <v>31.439498917275607</v>
      </c>
      <c r="M999" s="9" t="s">
        <v>1631</v>
      </c>
      <c r="N999" s="9">
        <v>2022</v>
      </c>
      <c r="O999" s="9" t="s">
        <v>1619</v>
      </c>
      <c r="P999" s="9" t="s">
        <v>1619</v>
      </c>
      <c r="Q999" s="9">
        <v>2041</v>
      </c>
      <c r="R999" s="9" t="s">
        <v>32</v>
      </c>
      <c r="S999" s="17">
        <v>46.252502586686937</v>
      </c>
      <c r="T999" s="9">
        <v>2041</v>
      </c>
      <c r="U999" s="9" t="s">
        <v>27</v>
      </c>
      <c r="V999" s="9" t="s">
        <v>1620</v>
      </c>
      <c r="W999" s="9" t="s">
        <v>1621</v>
      </c>
      <c r="X999" s="9"/>
      <c r="Y999" s="9" t="s">
        <v>1632</v>
      </c>
    </row>
    <row r="1000" spans="1:25" ht="72">
      <c r="A1000" s="9" t="s">
        <v>1596</v>
      </c>
      <c r="B1000" s="9" t="s">
        <v>70</v>
      </c>
      <c r="C1000" s="9" t="s">
        <v>316</v>
      </c>
      <c r="D1000" s="9" t="s">
        <v>27</v>
      </c>
      <c r="E1000" s="9" t="s">
        <v>1226</v>
      </c>
      <c r="F1000" s="9" t="s">
        <v>1226</v>
      </c>
      <c r="G1000" s="9" t="s">
        <v>1597</v>
      </c>
      <c r="H1000" s="9" t="s">
        <v>1629</v>
      </c>
      <c r="I1000" s="9" t="s">
        <v>1630</v>
      </c>
      <c r="J1000" s="9" t="s">
        <v>27</v>
      </c>
      <c r="K1000" s="15">
        <v>94805.755649372353</v>
      </c>
      <c r="L1000" s="16">
        <v>52.992745004910169</v>
      </c>
      <c r="M1000" s="9" t="s">
        <v>1631</v>
      </c>
      <c r="N1000" s="9">
        <v>2022</v>
      </c>
      <c r="O1000" s="9" t="s">
        <v>1619</v>
      </c>
      <c r="P1000" s="9" t="s">
        <v>1619</v>
      </c>
      <c r="Q1000" s="9">
        <v>2041</v>
      </c>
      <c r="R1000" s="9" t="s">
        <v>32</v>
      </c>
      <c r="S1000" s="17">
        <v>72.533486679174644</v>
      </c>
      <c r="T1000" s="9">
        <v>2041</v>
      </c>
      <c r="U1000" s="9" t="s">
        <v>27</v>
      </c>
      <c r="V1000" s="9" t="s">
        <v>1620</v>
      </c>
      <c r="W1000" s="13" t="s">
        <v>1621</v>
      </c>
      <c r="X1000" s="9"/>
      <c r="Y1000" s="9" t="s">
        <v>1632</v>
      </c>
    </row>
    <row r="1001" spans="1:25" ht="72">
      <c r="A1001" s="9" t="s">
        <v>1596</v>
      </c>
      <c r="B1001" s="9" t="s">
        <v>70</v>
      </c>
      <c r="C1001" s="9" t="s">
        <v>468</v>
      </c>
      <c r="D1001" s="9" t="s">
        <v>27</v>
      </c>
      <c r="E1001" s="9" t="s">
        <v>1227</v>
      </c>
      <c r="F1001" s="9" t="s">
        <v>1227</v>
      </c>
      <c r="G1001" s="9" t="s">
        <v>1597</v>
      </c>
      <c r="H1001" s="9" t="s">
        <v>1629</v>
      </c>
      <c r="I1001" s="9" t="s">
        <v>1630</v>
      </c>
      <c r="J1001" s="9" t="s">
        <v>27</v>
      </c>
      <c r="K1001" s="15">
        <v>263130.59821227804</v>
      </c>
      <c r="L1001" s="16">
        <v>111.75872325883114</v>
      </c>
      <c r="M1001" s="9" t="s">
        <v>1631</v>
      </c>
      <c r="N1001" s="9">
        <v>2022</v>
      </c>
      <c r="O1001" s="9" t="s">
        <v>1619</v>
      </c>
      <c r="P1001" s="9" t="s">
        <v>1619</v>
      </c>
      <c r="Q1001" s="9">
        <v>2041</v>
      </c>
      <c r="R1001" s="9" t="s">
        <v>32</v>
      </c>
      <c r="S1001" s="17">
        <v>172.51307719394785</v>
      </c>
      <c r="T1001" s="9">
        <v>2041</v>
      </c>
      <c r="U1001" s="9" t="s">
        <v>27</v>
      </c>
      <c r="V1001" s="9" t="s">
        <v>1620</v>
      </c>
      <c r="W1001" s="9" t="s">
        <v>1621</v>
      </c>
      <c r="X1001" s="9"/>
      <c r="Y1001" s="9" t="s">
        <v>1632</v>
      </c>
    </row>
    <row r="1002" spans="1:25" ht="72">
      <c r="A1002" s="9" t="s">
        <v>1596</v>
      </c>
      <c r="B1002" s="9" t="s">
        <v>70</v>
      </c>
      <c r="C1002" s="9" t="s">
        <v>298</v>
      </c>
      <c r="D1002" s="9" t="s">
        <v>27</v>
      </c>
      <c r="E1002" s="9" t="s">
        <v>1228</v>
      </c>
      <c r="F1002" s="9" t="s">
        <v>1228</v>
      </c>
      <c r="G1002" s="9" t="s">
        <v>1597</v>
      </c>
      <c r="H1002" s="9" t="s">
        <v>1629</v>
      </c>
      <c r="I1002" s="9" t="s">
        <v>1630</v>
      </c>
      <c r="J1002" s="9" t="s">
        <v>27</v>
      </c>
      <c r="K1002" s="15">
        <v>27160.832865083386</v>
      </c>
      <c r="L1002" s="16">
        <v>9.5748474405999104</v>
      </c>
      <c r="M1002" s="9" t="s">
        <v>1631</v>
      </c>
      <c r="N1002" s="9">
        <v>2022</v>
      </c>
      <c r="O1002" s="9" t="s">
        <v>1619</v>
      </c>
      <c r="P1002" s="9" t="s">
        <v>1619</v>
      </c>
      <c r="Q1002" s="9">
        <v>2041</v>
      </c>
      <c r="R1002" s="9" t="s">
        <v>32</v>
      </c>
      <c r="S1002" s="17">
        <v>14.961726467544365</v>
      </c>
      <c r="T1002" s="9">
        <v>2041</v>
      </c>
      <c r="U1002" s="9" t="s">
        <v>27</v>
      </c>
      <c r="V1002" s="9" t="s">
        <v>1620</v>
      </c>
      <c r="W1002" s="13" t="s">
        <v>1621</v>
      </c>
      <c r="X1002" s="9"/>
      <c r="Y1002" s="9" t="s">
        <v>1632</v>
      </c>
    </row>
    <row r="1003" spans="1:25" ht="72">
      <c r="A1003" s="9" t="s">
        <v>1596</v>
      </c>
      <c r="B1003" s="9" t="s">
        <v>70</v>
      </c>
      <c r="C1003" s="9" t="s">
        <v>355</v>
      </c>
      <c r="D1003" s="9" t="s">
        <v>27</v>
      </c>
      <c r="E1003" s="9" t="s">
        <v>1229</v>
      </c>
      <c r="F1003" s="9" t="s">
        <v>1229</v>
      </c>
      <c r="G1003" s="9" t="s">
        <v>1597</v>
      </c>
      <c r="H1003" s="9" t="s">
        <v>1629</v>
      </c>
      <c r="I1003" s="9" t="s">
        <v>1630</v>
      </c>
      <c r="J1003" s="9" t="s">
        <v>27</v>
      </c>
      <c r="K1003" s="15">
        <v>19074.096974612534</v>
      </c>
      <c r="L1003" s="16">
        <v>8.0537297257936604</v>
      </c>
      <c r="M1003" s="9" t="s">
        <v>1631</v>
      </c>
      <c r="N1003" s="9">
        <v>2022</v>
      </c>
      <c r="O1003" s="9" t="s">
        <v>1619</v>
      </c>
      <c r="P1003" s="9" t="s">
        <v>1619</v>
      </c>
      <c r="Q1003" s="9">
        <v>2041</v>
      </c>
      <c r="R1003" s="9" t="s">
        <v>32</v>
      </c>
      <c r="S1003" s="17">
        <v>9.195017454550463</v>
      </c>
      <c r="T1003" s="9">
        <v>2041</v>
      </c>
      <c r="U1003" s="9" t="s">
        <v>27</v>
      </c>
      <c r="V1003" s="9" t="s">
        <v>1620</v>
      </c>
      <c r="W1003" s="9" t="s">
        <v>1621</v>
      </c>
      <c r="X1003" s="9"/>
      <c r="Y1003" s="9" t="s">
        <v>1632</v>
      </c>
    </row>
    <row r="1004" spans="1:25" ht="72">
      <c r="A1004" s="9" t="s">
        <v>1596</v>
      </c>
      <c r="B1004" s="9" t="s">
        <v>70</v>
      </c>
      <c r="C1004" s="9" t="s">
        <v>590</v>
      </c>
      <c r="D1004" s="9" t="s">
        <v>27</v>
      </c>
      <c r="E1004" s="9" t="s">
        <v>1230</v>
      </c>
      <c r="F1004" s="9" t="s">
        <v>1230</v>
      </c>
      <c r="G1004" s="9" t="s">
        <v>1597</v>
      </c>
      <c r="H1004" s="9" t="s">
        <v>1629</v>
      </c>
      <c r="I1004" s="9" t="s">
        <v>1630</v>
      </c>
      <c r="J1004" s="9" t="s">
        <v>27</v>
      </c>
      <c r="K1004" s="15">
        <v>46003.476677980667</v>
      </c>
      <c r="L1004" s="16">
        <v>13.492875524464058</v>
      </c>
      <c r="M1004" s="9" t="s">
        <v>1631</v>
      </c>
      <c r="N1004" s="9">
        <v>2022</v>
      </c>
      <c r="O1004" s="9" t="s">
        <v>1619</v>
      </c>
      <c r="P1004" s="9" t="s">
        <v>1619</v>
      </c>
      <c r="Q1004" s="9">
        <v>2041</v>
      </c>
      <c r="R1004" s="9" t="s">
        <v>32</v>
      </c>
      <c r="S1004" s="17">
        <v>23.280157490860006</v>
      </c>
      <c r="T1004" s="9">
        <v>2041</v>
      </c>
      <c r="U1004" s="9" t="s">
        <v>27</v>
      </c>
      <c r="V1004" s="9" t="s">
        <v>1620</v>
      </c>
      <c r="W1004" s="13" t="s">
        <v>1621</v>
      </c>
      <c r="X1004" s="9"/>
      <c r="Y1004" s="9" t="s">
        <v>1632</v>
      </c>
    </row>
    <row r="1005" spans="1:25" ht="72">
      <c r="A1005" s="9" t="s">
        <v>1596</v>
      </c>
      <c r="B1005" s="9" t="s">
        <v>70</v>
      </c>
      <c r="C1005" s="9" t="s">
        <v>252</v>
      </c>
      <c r="D1005" s="9" t="s">
        <v>27</v>
      </c>
      <c r="E1005" s="9" t="s">
        <v>1231</v>
      </c>
      <c r="F1005" s="9" t="s">
        <v>1231</v>
      </c>
      <c r="G1005" s="9" t="s">
        <v>1597</v>
      </c>
      <c r="H1005" s="9" t="s">
        <v>1629</v>
      </c>
      <c r="I1005" s="9" t="s">
        <v>1630</v>
      </c>
      <c r="J1005" s="9" t="s">
        <v>27</v>
      </c>
      <c r="K1005" s="15">
        <v>7923.6771180669284</v>
      </c>
      <c r="L1005" s="16">
        <v>2.3731477162163204</v>
      </c>
      <c r="M1005" s="9" t="s">
        <v>1631</v>
      </c>
      <c r="N1005" s="9">
        <v>2022</v>
      </c>
      <c r="O1005" s="9" t="s">
        <v>1619</v>
      </c>
      <c r="P1005" s="9" t="s">
        <v>1619</v>
      </c>
      <c r="Q1005" s="9">
        <v>2041</v>
      </c>
      <c r="R1005" s="9" t="s">
        <v>32</v>
      </c>
      <c r="S1005" s="17">
        <v>3.8119214561124592</v>
      </c>
      <c r="T1005" s="9">
        <v>2041</v>
      </c>
      <c r="U1005" s="9" t="s">
        <v>27</v>
      </c>
      <c r="V1005" s="9" t="s">
        <v>1620</v>
      </c>
      <c r="W1005" s="9" t="s">
        <v>1621</v>
      </c>
      <c r="X1005" s="9"/>
      <c r="Y1005" s="9" t="s">
        <v>1632</v>
      </c>
    </row>
    <row r="1006" spans="1:25" ht="72">
      <c r="A1006" s="9" t="s">
        <v>1596</v>
      </c>
      <c r="B1006" s="9" t="s">
        <v>70</v>
      </c>
      <c r="C1006" s="9" t="s">
        <v>234</v>
      </c>
      <c r="D1006" s="9" t="s">
        <v>27</v>
      </c>
      <c r="E1006" s="9" t="s">
        <v>541</v>
      </c>
      <c r="F1006" s="9" t="s">
        <v>541</v>
      </c>
      <c r="G1006" s="9" t="s">
        <v>1597</v>
      </c>
      <c r="H1006" s="9" t="s">
        <v>1629</v>
      </c>
      <c r="I1006" s="9" t="s">
        <v>1630</v>
      </c>
      <c r="J1006" s="9" t="s">
        <v>27</v>
      </c>
      <c r="K1006" s="15">
        <v>32634.410516771248</v>
      </c>
      <c r="L1006" s="16">
        <v>12.492158247023736</v>
      </c>
      <c r="M1006" s="9" t="s">
        <v>1631</v>
      </c>
      <c r="N1006" s="9">
        <v>2022</v>
      </c>
      <c r="O1006" s="9" t="s">
        <v>1619</v>
      </c>
      <c r="P1006" s="9" t="s">
        <v>1619</v>
      </c>
      <c r="Q1006" s="9">
        <v>2041</v>
      </c>
      <c r="R1006" s="9" t="s">
        <v>32</v>
      </c>
      <c r="S1006" s="17">
        <v>16.466891458498029</v>
      </c>
      <c r="T1006" s="9">
        <v>2041</v>
      </c>
      <c r="U1006" s="9" t="s">
        <v>27</v>
      </c>
      <c r="V1006" s="9" t="s">
        <v>1620</v>
      </c>
      <c r="W1006" s="13" t="s">
        <v>1621</v>
      </c>
      <c r="X1006" s="9"/>
      <c r="Y1006" s="9" t="s">
        <v>1632</v>
      </c>
    </row>
    <row r="1007" spans="1:25" ht="72">
      <c r="A1007" s="9" t="s">
        <v>1596</v>
      </c>
      <c r="B1007" s="9" t="s">
        <v>70</v>
      </c>
      <c r="C1007" s="9" t="s">
        <v>273</v>
      </c>
      <c r="D1007" s="9" t="s">
        <v>27</v>
      </c>
      <c r="E1007" s="9" t="s">
        <v>1232</v>
      </c>
      <c r="F1007" s="9" t="s">
        <v>1232</v>
      </c>
      <c r="G1007" s="9" t="s">
        <v>1597</v>
      </c>
      <c r="H1007" s="9" t="s">
        <v>1629</v>
      </c>
      <c r="I1007" s="9" t="s">
        <v>1630</v>
      </c>
      <c r="J1007" s="9" t="s">
        <v>27</v>
      </c>
      <c r="K1007" s="15">
        <v>37728.130616691757</v>
      </c>
      <c r="L1007" s="16">
        <v>20.78216712694168</v>
      </c>
      <c r="M1007" s="9" t="s">
        <v>1631</v>
      </c>
      <c r="N1007" s="9">
        <v>2022</v>
      </c>
      <c r="O1007" s="9" t="s">
        <v>1619</v>
      </c>
      <c r="P1007" s="9" t="s">
        <v>1619</v>
      </c>
      <c r="Q1007" s="9">
        <v>2041</v>
      </c>
      <c r="R1007" s="9" t="s">
        <v>32</v>
      </c>
      <c r="S1007" s="17">
        <v>18.392059107266963</v>
      </c>
      <c r="T1007" s="9">
        <v>2041</v>
      </c>
      <c r="U1007" s="9" t="s">
        <v>27</v>
      </c>
      <c r="V1007" s="9" t="s">
        <v>1620</v>
      </c>
      <c r="W1007" s="9" t="s">
        <v>1621</v>
      </c>
      <c r="X1007" s="9"/>
      <c r="Y1007" s="9" t="s">
        <v>1632</v>
      </c>
    </row>
    <row r="1008" spans="1:25" ht="72">
      <c r="A1008" s="9" t="s">
        <v>1596</v>
      </c>
      <c r="B1008" s="9" t="s">
        <v>70</v>
      </c>
      <c r="C1008" s="9" t="s">
        <v>276</v>
      </c>
      <c r="D1008" s="9" t="s">
        <v>27</v>
      </c>
      <c r="E1008" s="9" t="s">
        <v>543</v>
      </c>
      <c r="F1008" s="9" t="s">
        <v>543</v>
      </c>
      <c r="G1008" s="9" t="s">
        <v>1597</v>
      </c>
      <c r="H1008" s="9" t="s">
        <v>1629</v>
      </c>
      <c r="I1008" s="9" t="s">
        <v>1630</v>
      </c>
      <c r="J1008" s="9" t="s">
        <v>27</v>
      </c>
      <c r="K1008" s="15">
        <v>43527.174208790537</v>
      </c>
      <c r="L1008" s="16">
        <v>22.701668551317262</v>
      </c>
      <c r="M1008" s="9" t="s">
        <v>1631</v>
      </c>
      <c r="N1008" s="9">
        <v>2022</v>
      </c>
      <c r="O1008" s="9" t="s">
        <v>1619</v>
      </c>
      <c r="P1008" s="9" t="s">
        <v>1619</v>
      </c>
      <c r="Q1008" s="9">
        <v>2041</v>
      </c>
      <c r="R1008" s="9" t="s">
        <v>32</v>
      </c>
      <c r="S1008" s="17">
        <v>19.672426221316705</v>
      </c>
      <c r="T1008" s="9">
        <v>2041</v>
      </c>
      <c r="U1008" s="9" t="s">
        <v>27</v>
      </c>
      <c r="V1008" s="9" t="s">
        <v>1620</v>
      </c>
      <c r="W1008" s="13" t="s">
        <v>1621</v>
      </c>
      <c r="X1008" s="9"/>
      <c r="Y1008" s="9" t="s">
        <v>1632</v>
      </c>
    </row>
    <row r="1009" spans="1:25" ht="72">
      <c r="A1009" s="9" t="s">
        <v>1596</v>
      </c>
      <c r="B1009" s="9" t="s">
        <v>70</v>
      </c>
      <c r="C1009" s="9" t="s">
        <v>273</v>
      </c>
      <c r="D1009" s="9" t="s">
        <v>27</v>
      </c>
      <c r="E1009" s="9" t="s">
        <v>545</v>
      </c>
      <c r="F1009" s="9" t="s">
        <v>545</v>
      </c>
      <c r="G1009" s="9" t="s">
        <v>1597</v>
      </c>
      <c r="H1009" s="9" t="s">
        <v>1629</v>
      </c>
      <c r="I1009" s="9" t="s">
        <v>1630</v>
      </c>
      <c r="J1009" s="9" t="s">
        <v>27</v>
      </c>
      <c r="K1009" s="15">
        <v>75034.871649816923</v>
      </c>
      <c r="L1009" s="16">
        <v>41.675766376849374</v>
      </c>
      <c r="M1009" s="9" t="s">
        <v>1631</v>
      </c>
      <c r="N1009" s="9">
        <v>2022</v>
      </c>
      <c r="O1009" s="9" t="s">
        <v>1619</v>
      </c>
      <c r="P1009" s="9" t="s">
        <v>1619</v>
      </c>
      <c r="Q1009" s="9">
        <v>2041</v>
      </c>
      <c r="R1009" s="9" t="s">
        <v>32</v>
      </c>
      <c r="S1009" s="17">
        <v>48.940396877708075</v>
      </c>
      <c r="T1009" s="9">
        <v>2041</v>
      </c>
      <c r="U1009" s="9" t="s">
        <v>27</v>
      </c>
      <c r="V1009" s="9" t="s">
        <v>1620</v>
      </c>
      <c r="W1009" s="9" t="s">
        <v>1621</v>
      </c>
      <c r="X1009" s="9"/>
      <c r="Y1009" s="9" t="s">
        <v>1632</v>
      </c>
    </row>
    <row r="1010" spans="1:25" ht="72">
      <c r="A1010" s="9" t="s">
        <v>1596</v>
      </c>
      <c r="B1010" s="9" t="s">
        <v>70</v>
      </c>
      <c r="C1010" s="9" t="s">
        <v>284</v>
      </c>
      <c r="D1010" s="9" t="s">
        <v>27</v>
      </c>
      <c r="E1010" s="9" t="s">
        <v>1233</v>
      </c>
      <c r="F1010" s="9" t="s">
        <v>1233</v>
      </c>
      <c r="G1010" s="9" t="s">
        <v>1597</v>
      </c>
      <c r="H1010" s="9" t="s">
        <v>1629</v>
      </c>
      <c r="I1010" s="9" t="s">
        <v>1630</v>
      </c>
      <c r="J1010" s="9" t="s">
        <v>27</v>
      </c>
      <c r="K1010" s="15">
        <v>86515.329776487109</v>
      </c>
      <c r="L1010" s="16">
        <v>42.634940574806514</v>
      </c>
      <c r="M1010" s="9" t="s">
        <v>1631</v>
      </c>
      <c r="N1010" s="9">
        <v>2022</v>
      </c>
      <c r="O1010" s="9" t="s">
        <v>1619</v>
      </c>
      <c r="P1010" s="9" t="s">
        <v>1619</v>
      </c>
      <c r="Q1010" s="9">
        <v>2041</v>
      </c>
      <c r="R1010" s="9" t="s">
        <v>32</v>
      </c>
      <c r="S1010" s="17">
        <v>49.002635394853719</v>
      </c>
      <c r="T1010" s="9">
        <v>2041</v>
      </c>
      <c r="U1010" s="9" t="s">
        <v>27</v>
      </c>
      <c r="V1010" s="9" t="s">
        <v>1620</v>
      </c>
      <c r="W1010" s="13" t="s">
        <v>1621</v>
      </c>
      <c r="X1010" s="9"/>
      <c r="Y1010" s="9" t="s">
        <v>1632</v>
      </c>
    </row>
    <row r="1011" spans="1:25" ht="72">
      <c r="A1011" s="9" t="s">
        <v>1596</v>
      </c>
      <c r="B1011" s="9" t="s">
        <v>70</v>
      </c>
      <c r="C1011" s="9" t="s">
        <v>270</v>
      </c>
      <c r="D1011" s="9" t="s">
        <v>27</v>
      </c>
      <c r="E1011" s="9" t="s">
        <v>1234</v>
      </c>
      <c r="F1011" s="9" t="s">
        <v>1234</v>
      </c>
      <c r="G1011" s="9" t="s">
        <v>1597</v>
      </c>
      <c r="H1011" s="9" t="s">
        <v>1629</v>
      </c>
      <c r="I1011" s="9" t="s">
        <v>1630</v>
      </c>
      <c r="J1011" s="9" t="s">
        <v>27</v>
      </c>
      <c r="K1011" s="15">
        <v>58697.688885996431</v>
      </c>
      <c r="L1011" s="16">
        <v>25.997454087014205</v>
      </c>
      <c r="M1011" s="9" t="s">
        <v>1631</v>
      </c>
      <c r="N1011" s="9">
        <v>2022</v>
      </c>
      <c r="O1011" s="9" t="s">
        <v>1619</v>
      </c>
      <c r="P1011" s="9" t="s">
        <v>1619</v>
      </c>
      <c r="Q1011" s="9">
        <v>2041</v>
      </c>
      <c r="R1011" s="9" t="s">
        <v>32</v>
      </c>
      <c r="S1011" s="17">
        <v>27.961849757000362</v>
      </c>
      <c r="T1011" s="9">
        <v>2041</v>
      </c>
      <c r="U1011" s="9" t="s">
        <v>27</v>
      </c>
      <c r="V1011" s="9" t="s">
        <v>1620</v>
      </c>
      <c r="W1011" s="9" t="s">
        <v>1621</v>
      </c>
      <c r="X1011" s="9"/>
      <c r="Y1011" s="9" t="s">
        <v>1632</v>
      </c>
    </row>
    <row r="1012" spans="1:25" ht="72">
      <c r="A1012" s="9" t="s">
        <v>1596</v>
      </c>
      <c r="B1012" s="9" t="s">
        <v>70</v>
      </c>
      <c r="C1012" s="9" t="s">
        <v>273</v>
      </c>
      <c r="D1012" s="9" t="s">
        <v>27</v>
      </c>
      <c r="E1012" s="9" t="s">
        <v>547</v>
      </c>
      <c r="F1012" s="9" t="s">
        <v>547</v>
      </c>
      <c r="G1012" s="9" t="s">
        <v>1597</v>
      </c>
      <c r="H1012" s="9" t="s">
        <v>1629</v>
      </c>
      <c r="I1012" s="9" t="s">
        <v>1630</v>
      </c>
      <c r="J1012" s="9" t="s">
        <v>27</v>
      </c>
      <c r="K1012" s="15">
        <v>60061.914189222567</v>
      </c>
      <c r="L1012" s="16">
        <v>21.11058052977533</v>
      </c>
      <c r="M1012" s="9" t="s">
        <v>1631</v>
      </c>
      <c r="N1012" s="9">
        <v>2022</v>
      </c>
      <c r="O1012" s="9" t="s">
        <v>1619</v>
      </c>
      <c r="P1012" s="9" t="s">
        <v>1619</v>
      </c>
      <c r="Q1012" s="9">
        <v>2041</v>
      </c>
      <c r="R1012" s="9" t="s">
        <v>32</v>
      </c>
      <c r="S1012" s="17">
        <v>25.960994280939957</v>
      </c>
      <c r="T1012" s="9">
        <v>2041</v>
      </c>
      <c r="U1012" s="9" t="s">
        <v>27</v>
      </c>
      <c r="V1012" s="9" t="s">
        <v>1620</v>
      </c>
      <c r="W1012" s="13" t="s">
        <v>1621</v>
      </c>
      <c r="X1012" s="9"/>
      <c r="Y1012" s="9" t="s">
        <v>1632</v>
      </c>
    </row>
    <row r="1013" spans="1:25" ht="72">
      <c r="A1013" s="9" t="s">
        <v>1596</v>
      </c>
      <c r="B1013" s="9" t="s">
        <v>70</v>
      </c>
      <c r="C1013" s="9" t="s">
        <v>157</v>
      </c>
      <c r="D1013" s="9" t="s">
        <v>27</v>
      </c>
      <c r="E1013" s="9" t="s">
        <v>549</v>
      </c>
      <c r="F1013" s="9" t="s">
        <v>549</v>
      </c>
      <c r="G1013" s="9" t="s">
        <v>1597</v>
      </c>
      <c r="H1013" s="9" t="s">
        <v>1629</v>
      </c>
      <c r="I1013" s="9" t="s">
        <v>1630</v>
      </c>
      <c r="J1013" s="9" t="s">
        <v>27</v>
      </c>
      <c r="K1013" s="15">
        <v>30121.658028200596</v>
      </c>
      <c r="L1013" s="16">
        <v>14.42787041544309</v>
      </c>
      <c r="M1013" s="9" t="s">
        <v>1631</v>
      </c>
      <c r="N1013" s="9">
        <v>2022</v>
      </c>
      <c r="O1013" s="9" t="s">
        <v>1619</v>
      </c>
      <c r="P1013" s="9" t="s">
        <v>1619</v>
      </c>
      <c r="Q1013" s="9">
        <v>2041</v>
      </c>
      <c r="R1013" s="9" t="s">
        <v>32</v>
      </c>
      <c r="S1013" s="17">
        <v>16.724293328201771</v>
      </c>
      <c r="T1013" s="9">
        <v>2041</v>
      </c>
      <c r="U1013" s="9" t="s">
        <v>27</v>
      </c>
      <c r="V1013" s="9" t="s">
        <v>1620</v>
      </c>
      <c r="W1013" s="9" t="s">
        <v>1621</v>
      </c>
      <c r="X1013" s="9"/>
      <c r="Y1013" s="9" t="s">
        <v>1632</v>
      </c>
    </row>
    <row r="1014" spans="1:25" ht="72">
      <c r="A1014" s="9" t="s">
        <v>1596</v>
      </c>
      <c r="B1014" s="9" t="s">
        <v>70</v>
      </c>
      <c r="C1014" s="9" t="s">
        <v>458</v>
      </c>
      <c r="D1014" s="9" t="s">
        <v>27</v>
      </c>
      <c r="E1014" s="9" t="s">
        <v>551</v>
      </c>
      <c r="F1014" s="9" t="s">
        <v>551</v>
      </c>
      <c r="G1014" s="9" t="s">
        <v>1597</v>
      </c>
      <c r="H1014" s="9" t="s">
        <v>1629</v>
      </c>
      <c r="I1014" s="9" t="s">
        <v>1630</v>
      </c>
      <c r="J1014" s="9" t="s">
        <v>27</v>
      </c>
      <c r="K1014" s="15">
        <v>13175.179953393286</v>
      </c>
      <c r="L1014" s="16">
        <v>11.898841309186761</v>
      </c>
      <c r="M1014" s="9" t="s">
        <v>1631</v>
      </c>
      <c r="N1014" s="9">
        <v>2022</v>
      </c>
      <c r="O1014" s="9" t="s">
        <v>1619</v>
      </c>
      <c r="P1014" s="9" t="s">
        <v>1619</v>
      </c>
      <c r="Q1014" s="9">
        <v>2041</v>
      </c>
      <c r="R1014" s="9" t="s">
        <v>32</v>
      </c>
      <c r="S1014" s="17">
        <v>6.4455043910300409</v>
      </c>
      <c r="T1014" s="9">
        <v>2041</v>
      </c>
      <c r="U1014" s="9" t="s">
        <v>27</v>
      </c>
      <c r="V1014" s="9" t="s">
        <v>1620</v>
      </c>
      <c r="W1014" s="13" t="s">
        <v>1621</v>
      </c>
      <c r="X1014" s="9"/>
      <c r="Y1014" s="9" t="s">
        <v>1632</v>
      </c>
    </row>
    <row r="1015" spans="1:25" ht="72">
      <c r="A1015" s="9" t="s">
        <v>1596</v>
      </c>
      <c r="B1015" s="9" t="s">
        <v>70</v>
      </c>
      <c r="C1015" s="9" t="s">
        <v>355</v>
      </c>
      <c r="D1015" s="9" t="s">
        <v>27</v>
      </c>
      <c r="E1015" s="9" t="s">
        <v>1235</v>
      </c>
      <c r="F1015" s="9" t="s">
        <v>1235</v>
      </c>
      <c r="G1015" s="9" t="s">
        <v>1597</v>
      </c>
      <c r="H1015" s="9" t="s">
        <v>1629</v>
      </c>
      <c r="I1015" s="9" t="s">
        <v>1630</v>
      </c>
      <c r="J1015" s="9" t="s">
        <v>27</v>
      </c>
      <c r="K1015" s="15">
        <v>11168.913117317599</v>
      </c>
      <c r="L1015" s="16">
        <v>5.2451303714302213</v>
      </c>
      <c r="M1015" s="9" t="s">
        <v>1631</v>
      </c>
      <c r="N1015" s="9">
        <v>2022</v>
      </c>
      <c r="O1015" s="9" t="s">
        <v>1619</v>
      </c>
      <c r="P1015" s="9" t="s">
        <v>1619</v>
      </c>
      <c r="Q1015" s="9">
        <v>2041</v>
      </c>
      <c r="R1015" s="9" t="s">
        <v>32</v>
      </c>
      <c r="S1015" s="17">
        <v>5.4430183720124496</v>
      </c>
      <c r="T1015" s="9">
        <v>2041</v>
      </c>
      <c r="U1015" s="9" t="s">
        <v>27</v>
      </c>
      <c r="V1015" s="9" t="s">
        <v>1620</v>
      </c>
      <c r="W1015" s="9" t="s">
        <v>1621</v>
      </c>
      <c r="X1015" s="9"/>
      <c r="Y1015" s="9" t="s">
        <v>1632</v>
      </c>
    </row>
    <row r="1016" spans="1:25" ht="72">
      <c r="A1016" s="9" t="s">
        <v>1596</v>
      </c>
      <c r="B1016" s="9" t="s">
        <v>70</v>
      </c>
      <c r="C1016" s="9" t="s">
        <v>458</v>
      </c>
      <c r="D1016" s="9" t="s">
        <v>27</v>
      </c>
      <c r="E1016" s="9" t="s">
        <v>1236</v>
      </c>
      <c r="F1016" s="9" t="s">
        <v>1236</v>
      </c>
      <c r="G1016" s="9" t="s">
        <v>1597</v>
      </c>
      <c r="H1016" s="9" t="s">
        <v>1629</v>
      </c>
      <c r="I1016" s="9" t="s">
        <v>1630</v>
      </c>
      <c r="J1016" s="9" t="s">
        <v>27</v>
      </c>
      <c r="K1016" s="15">
        <v>13242.531938872269</v>
      </c>
      <c r="L1016" s="16">
        <v>3.6667381547241895</v>
      </c>
      <c r="M1016" s="9" t="s">
        <v>1631</v>
      </c>
      <c r="N1016" s="9">
        <v>2022</v>
      </c>
      <c r="O1016" s="9" t="s">
        <v>1619</v>
      </c>
      <c r="P1016" s="9" t="s">
        <v>1619</v>
      </c>
      <c r="Q1016" s="9">
        <v>2041</v>
      </c>
      <c r="R1016" s="9" t="s">
        <v>32</v>
      </c>
      <c r="S1016" s="17">
        <v>9.2178081570672052</v>
      </c>
      <c r="T1016" s="9">
        <v>2041</v>
      </c>
      <c r="U1016" s="9" t="s">
        <v>27</v>
      </c>
      <c r="V1016" s="9" t="s">
        <v>1620</v>
      </c>
      <c r="W1016" s="13" t="s">
        <v>1621</v>
      </c>
      <c r="X1016" s="9"/>
      <c r="Y1016" s="9" t="s">
        <v>1632</v>
      </c>
    </row>
    <row r="1017" spans="1:25" ht="72">
      <c r="A1017" s="9" t="s">
        <v>1596</v>
      </c>
      <c r="B1017" s="9" t="s">
        <v>70</v>
      </c>
      <c r="C1017" s="9" t="s">
        <v>247</v>
      </c>
      <c r="D1017" s="9" t="s">
        <v>27</v>
      </c>
      <c r="E1017" s="9" t="s">
        <v>1237</v>
      </c>
      <c r="F1017" s="9" t="s">
        <v>1237</v>
      </c>
      <c r="G1017" s="9" t="s">
        <v>1597</v>
      </c>
      <c r="H1017" s="9" t="s">
        <v>1629</v>
      </c>
      <c r="I1017" s="9" t="s">
        <v>1630</v>
      </c>
      <c r="J1017" s="9" t="s">
        <v>27</v>
      </c>
      <c r="K1017" s="15">
        <v>7278.4952668984661</v>
      </c>
      <c r="L1017" s="16">
        <v>2.9453281083034524</v>
      </c>
      <c r="M1017" s="9" t="s">
        <v>1631</v>
      </c>
      <c r="N1017" s="9">
        <v>2022</v>
      </c>
      <c r="O1017" s="9" t="s">
        <v>1619</v>
      </c>
      <c r="P1017" s="9" t="s">
        <v>1619</v>
      </c>
      <c r="Q1017" s="9">
        <v>2041</v>
      </c>
      <c r="R1017" s="9" t="s">
        <v>32</v>
      </c>
      <c r="S1017" s="17">
        <v>3.5668379251948692</v>
      </c>
      <c r="T1017" s="9">
        <v>2041</v>
      </c>
      <c r="U1017" s="9" t="s">
        <v>27</v>
      </c>
      <c r="V1017" s="9" t="s">
        <v>1620</v>
      </c>
      <c r="W1017" s="9" t="s">
        <v>1621</v>
      </c>
      <c r="X1017" s="9"/>
      <c r="Y1017" s="9" t="s">
        <v>1632</v>
      </c>
    </row>
    <row r="1018" spans="1:25" ht="72">
      <c r="A1018" s="9" t="s">
        <v>1596</v>
      </c>
      <c r="B1018" s="9" t="s">
        <v>70</v>
      </c>
      <c r="C1018" s="9" t="s">
        <v>284</v>
      </c>
      <c r="D1018" s="9" t="s">
        <v>27</v>
      </c>
      <c r="E1018" s="9" t="s">
        <v>553</v>
      </c>
      <c r="F1018" s="9" t="s">
        <v>553</v>
      </c>
      <c r="G1018" s="9" t="s">
        <v>1597</v>
      </c>
      <c r="H1018" s="9" t="s">
        <v>1629</v>
      </c>
      <c r="I1018" s="9" t="s">
        <v>1630</v>
      </c>
      <c r="J1018" s="9" t="s">
        <v>27</v>
      </c>
      <c r="K1018" s="15">
        <v>10887.544917522551</v>
      </c>
      <c r="L1018" s="16">
        <v>4.3938222058889753</v>
      </c>
      <c r="M1018" s="9" t="s">
        <v>1631</v>
      </c>
      <c r="N1018" s="9">
        <v>2022</v>
      </c>
      <c r="O1018" s="9" t="s">
        <v>1619</v>
      </c>
      <c r="P1018" s="9" t="s">
        <v>1619</v>
      </c>
      <c r="Q1018" s="9">
        <v>2041</v>
      </c>
      <c r="R1018" s="9" t="s">
        <v>32</v>
      </c>
      <c r="S1018" s="17">
        <v>8.2598209648460141</v>
      </c>
      <c r="T1018" s="9">
        <v>2041</v>
      </c>
      <c r="U1018" s="9" t="s">
        <v>27</v>
      </c>
      <c r="V1018" s="9" t="s">
        <v>1620</v>
      </c>
      <c r="W1018" s="13" t="s">
        <v>1621</v>
      </c>
      <c r="X1018" s="9"/>
      <c r="Y1018" s="9" t="s">
        <v>1632</v>
      </c>
    </row>
    <row r="1019" spans="1:25" ht="72">
      <c r="A1019" s="9" t="s">
        <v>1596</v>
      </c>
      <c r="B1019" s="9" t="s">
        <v>70</v>
      </c>
      <c r="C1019" s="9" t="s">
        <v>383</v>
      </c>
      <c r="D1019" s="9" t="s">
        <v>27</v>
      </c>
      <c r="E1019" s="9" t="s">
        <v>555</v>
      </c>
      <c r="F1019" s="9" t="s">
        <v>555</v>
      </c>
      <c r="G1019" s="9" t="s">
        <v>1597</v>
      </c>
      <c r="H1019" s="9" t="s">
        <v>1629</v>
      </c>
      <c r="I1019" s="9" t="s">
        <v>1630</v>
      </c>
      <c r="J1019" s="9" t="s">
        <v>27</v>
      </c>
      <c r="K1019" s="15">
        <v>49889.792462814032</v>
      </c>
      <c r="L1019" s="16">
        <v>26.515633071309473</v>
      </c>
      <c r="M1019" s="9" t="s">
        <v>1631</v>
      </c>
      <c r="N1019" s="9">
        <v>2022</v>
      </c>
      <c r="O1019" s="9" t="s">
        <v>1619</v>
      </c>
      <c r="P1019" s="9" t="s">
        <v>1619</v>
      </c>
      <c r="Q1019" s="9">
        <v>2041</v>
      </c>
      <c r="R1019" s="9" t="s">
        <v>32</v>
      </c>
      <c r="S1019" s="17">
        <v>23.270881219276017</v>
      </c>
      <c r="T1019" s="9">
        <v>2041</v>
      </c>
      <c r="U1019" s="9" t="s">
        <v>27</v>
      </c>
      <c r="V1019" s="9" t="s">
        <v>1620</v>
      </c>
      <c r="W1019" s="9" t="s">
        <v>1621</v>
      </c>
      <c r="X1019" s="9"/>
      <c r="Y1019" s="9" t="s">
        <v>1632</v>
      </c>
    </row>
    <row r="1020" spans="1:25" ht="72">
      <c r="A1020" s="9" t="s">
        <v>1596</v>
      </c>
      <c r="B1020" s="9" t="s">
        <v>70</v>
      </c>
      <c r="C1020" s="9" t="s">
        <v>316</v>
      </c>
      <c r="D1020" s="9" t="s">
        <v>27</v>
      </c>
      <c r="E1020" s="9" t="s">
        <v>1238</v>
      </c>
      <c r="F1020" s="9" t="s">
        <v>1238</v>
      </c>
      <c r="G1020" s="9" t="s">
        <v>1597</v>
      </c>
      <c r="H1020" s="9" t="s">
        <v>1629</v>
      </c>
      <c r="I1020" s="9" t="s">
        <v>1630</v>
      </c>
      <c r="J1020" s="9" t="s">
        <v>27</v>
      </c>
      <c r="K1020" s="15">
        <v>209109.07984919759</v>
      </c>
      <c r="L1020" s="16">
        <v>110.02633280958216</v>
      </c>
      <c r="M1020" s="9" t="s">
        <v>1631</v>
      </c>
      <c r="N1020" s="9">
        <v>2022</v>
      </c>
      <c r="O1020" s="9" t="s">
        <v>1619</v>
      </c>
      <c r="P1020" s="9" t="s">
        <v>1619</v>
      </c>
      <c r="Q1020" s="9">
        <v>2041</v>
      </c>
      <c r="R1020" s="9" t="s">
        <v>32</v>
      </c>
      <c r="S1020" s="17">
        <v>173.68050140402264</v>
      </c>
      <c r="T1020" s="9">
        <v>2041</v>
      </c>
      <c r="U1020" s="9" t="s">
        <v>27</v>
      </c>
      <c r="V1020" s="9" t="s">
        <v>1620</v>
      </c>
      <c r="W1020" s="13" t="s">
        <v>1621</v>
      </c>
      <c r="X1020" s="9"/>
      <c r="Y1020" s="9" t="s">
        <v>1632</v>
      </c>
    </row>
    <row r="1021" spans="1:25" ht="72">
      <c r="A1021" s="9" t="s">
        <v>1596</v>
      </c>
      <c r="B1021" s="9" t="s">
        <v>70</v>
      </c>
      <c r="C1021" s="9" t="s">
        <v>323</v>
      </c>
      <c r="D1021" s="9" t="s">
        <v>27</v>
      </c>
      <c r="E1021" s="9" t="s">
        <v>964</v>
      </c>
      <c r="F1021" s="9" t="s">
        <v>964</v>
      </c>
      <c r="G1021" s="9" t="s">
        <v>1597</v>
      </c>
      <c r="H1021" s="9" t="s">
        <v>1629</v>
      </c>
      <c r="I1021" s="9" t="s">
        <v>1630</v>
      </c>
      <c r="J1021" s="9" t="s">
        <v>27</v>
      </c>
      <c r="K1021" s="15">
        <v>17264.939167473371</v>
      </c>
      <c r="L1021" s="16">
        <v>11.907775315209847</v>
      </c>
      <c r="M1021" s="9" t="s">
        <v>1631</v>
      </c>
      <c r="N1021" s="9">
        <v>2022</v>
      </c>
      <c r="O1021" s="9" t="s">
        <v>1619</v>
      </c>
      <c r="P1021" s="9" t="s">
        <v>1619</v>
      </c>
      <c r="Q1021" s="9">
        <v>2041</v>
      </c>
      <c r="R1021" s="9" t="s">
        <v>32</v>
      </c>
      <c r="S1021" s="17">
        <v>7.7800358148410353</v>
      </c>
      <c r="T1021" s="9">
        <v>2041</v>
      </c>
      <c r="U1021" s="9" t="s">
        <v>27</v>
      </c>
      <c r="V1021" s="9" t="s">
        <v>1620</v>
      </c>
      <c r="W1021" s="9" t="s">
        <v>1621</v>
      </c>
      <c r="X1021" s="9"/>
      <c r="Y1021" s="9" t="s">
        <v>1632</v>
      </c>
    </row>
    <row r="1022" spans="1:25" ht="72">
      <c r="A1022" s="9" t="s">
        <v>1596</v>
      </c>
      <c r="B1022" s="9" t="s">
        <v>70</v>
      </c>
      <c r="C1022" s="9" t="s">
        <v>346</v>
      </c>
      <c r="D1022" s="9" t="s">
        <v>27</v>
      </c>
      <c r="E1022" s="9" t="s">
        <v>557</v>
      </c>
      <c r="F1022" s="9" t="s">
        <v>557</v>
      </c>
      <c r="G1022" s="9" t="s">
        <v>1597</v>
      </c>
      <c r="H1022" s="9" t="s">
        <v>1629</v>
      </c>
      <c r="I1022" s="9" t="s">
        <v>1630</v>
      </c>
      <c r="J1022" s="9" t="s">
        <v>27</v>
      </c>
      <c r="K1022" s="15">
        <v>15545.752022443841</v>
      </c>
      <c r="L1022" s="16">
        <v>9.8340616738929736</v>
      </c>
      <c r="M1022" s="9" t="s">
        <v>1631</v>
      </c>
      <c r="N1022" s="9">
        <v>2022</v>
      </c>
      <c r="O1022" s="9" t="s">
        <v>1619</v>
      </c>
      <c r="P1022" s="9" t="s">
        <v>1619</v>
      </c>
      <c r="Q1022" s="9">
        <v>2041</v>
      </c>
      <c r="R1022" s="9" t="s">
        <v>32</v>
      </c>
      <c r="S1022" s="17">
        <v>7.9905251448261581</v>
      </c>
      <c r="T1022" s="9">
        <v>2041</v>
      </c>
      <c r="U1022" s="9" t="s">
        <v>27</v>
      </c>
      <c r="V1022" s="9" t="s">
        <v>1620</v>
      </c>
      <c r="W1022" s="13" t="s">
        <v>1621</v>
      </c>
      <c r="X1022" s="9"/>
      <c r="Y1022" s="9" t="s">
        <v>1632</v>
      </c>
    </row>
    <row r="1023" spans="1:25" ht="72">
      <c r="A1023" s="9" t="s">
        <v>1596</v>
      </c>
      <c r="B1023" s="9" t="s">
        <v>70</v>
      </c>
      <c r="C1023" s="9" t="s">
        <v>590</v>
      </c>
      <c r="D1023" s="9" t="s">
        <v>27</v>
      </c>
      <c r="E1023" s="9" t="s">
        <v>966</v>
      </c>
      <c r="F1023" s="9" t="s">
        <v>966</v>
      </c>
      <c r="G1023" s="9" t="s">
        <v>1597</v>
      </c>
      <c r="H1023" s="9" t="s">
        <v>1629</v>
      </c>
      <c r="I1023" s="9" t="s">
        <v>1630</v>
      </c>
      <c r="J1023" s="9" t="s">
        <v>27</v>
      </c>
      <c r="K1023" s="15">
        <v>24923.495761718917</v>
      </c>
      <c r="L1023" s="16">
        <v>5.027845817953791</v>
      </c>
      <c r="M1023" s="9" t="s">
        <v>1631</v>
      </c>
      <c r="N1023" s="9">
        <v>2022</v>
      </c>
      <c r="O1023" s="9" t="s">
        <v>1619</v>
      </c>
      <c r="P1023" s="9" t="s">
        <v>1619</v>
      </c>
      <c r="Q1023" s="9">
        <v>2041</v>
      </c>
      <c r="R1023" s="9" t="s">
        <v>32</v>
      </c>
      <c r="S1023" s="17">
        <v>15.172719881087563</v>
      </c>
      <c r="T1023" s="9">
        <v>2041</v>
      </c>
      <c r="U1023" s="9" t="s">
        <v>27</v>
      </c>
      <c r="V1023" s="9" t="s">
        <v>1620</v>
      </c>
      <c r="W1023" s="9" t="s">
        <v>1621</v>
      </c>
      <c r="X1023" s="9"/>
      <c r="Y1023" s="9" t="s">
        <v>1632</v>
      </c>
    </row>
    <row r="1024" spans="1:25" ht="72">
      <c r="A1024" s="9" t="s">
        <v>1596</v>
      </c>
      <c r="B1024" s="9" t="s">
        <v>70</v>
      </c>
      <c r="C1024" s="9" t="s">
        <v>288</v>
      </c>
      <c r="D1024" s="9" t="s">
        <v>27</v>
      </c>
      <c r="E1024" s="9" t="s">
        <v>1239</v>
      </c>
      <c r="F1024" s="9" t="s">
        <v>1239</v>
      </c>
      <c r="G1024" s="9" t="s">
        <v>1597</v>
      </c>
      <c r="H1024" s="9" t="s">
        <v>1629</v>
      </c>
      <c r="I1024" s="9" t="s">
        <v>1630</v>
      </c>
      <c r="J1024" s="9" t="s">
        <v>27</v>
      </c>
      <c r="K1024" s="15">
        <v>12371.057807906</v>
      </c>
      <c r="L1024" s="16">
        <v>3.6686443909175974</v>
      </c>
      <c r="M1024" s="9" t="s">
        <v>1631</v>
      </c>
      <c r="N1024" s="9">
        <v>2022</v>
      </c>
      <c r="O1024" s="9" t="s">
        <v>1619</v>
      </c>
      <c r="P1024" s="9" t="s">
        <v>1619</v>
      </c>
      <c r="Q1024" s="9">
        <v>2041</v>
      </c>
      <c r="R1024" s="9" t="s">
        <v>32</v>
      </c>
      <c r="S1024" s="17">
        <v>9.5157673499740181</v>
      </c>
      <c r="T1024" s="9">
        <v>2041</v>
      </c>
      <c r="U1024" s="9" t="s">
        <v>27</v>
      </c>
      <c r="V1024" s="9" t="s">
        <v>1620</v>
      </c>
      <c r="W1024" s="13" t="s">
        <v>1621</v>
      </c>
      <c r="X1024" s="9"/>
      <c r="Y1024" s="9" t="s">
        <v>1632</v>
      </c>
    </row>
    <row r="1025" spans="1:25" ht="72">
      <c r="A1025" s="9" t="s">
        <v>1596</v>
      </c>
      <c r="B1025" s="9" t="s">
        <v>70</v>
      </c>
      <c r="C1025" s="9" t="s">
        <v>276</v>
      </c>
      <c r="D1025" s="9" t="s">
        <v>27</v>
      </c>
      <c r="E1025" s="9" t="s">
        <v>1240</v>
      </c>
      <c r="F1025" s="9" t="s">
        <v>1240</v>
      </c>
      <c r="G1025" s="9" t="s">
        <v>1597</v>
      </c>
      <c r="H1025" s="9" t="s">
        <v>1629</v>
      </c>
      <c r="I1025" s="9" t="s">
        <v>1630</v>
      </c>
      <c r="J1025" s="9" t="s">
        <v>27</v>
      </c>
      <c r="K1025" s="15">
        <v>61702.372837846371</v>
      </c>
      <c r="L1025" s="16">
        <v>29.57789394017977</v>
      </c>
      <c r="M1025" s="9" t="s">
        <v>1631</v>
      </c>
      <c r="N1025" s="9">
        <v>2022</v>
      </c>
      <c r="O1025" s="9" t="s">
        <v>1619</v>
      </c>
      <c r="P1025" s="9" t="s">
        <v>1619</v>
      </c>
      <c r="Q1025" s="9">
        <v>2041</v>
      </c>
      <c r="R1025" s="9" t="s">
        <v>32</v>
      </c>
      <c r="S1025" s="17">
        <v>37.581558078019263</v>
      </c>
      <c r="T1025" s="9">
        <v>2041</v>
      </c>
      <c r="U1025" s="9" t="s">
        <v>27</v>
      </c>
      <c r="V1025" s="9" t="s">
        <v>1620</v>
      </c>
      <c r="W1025" s="9" t="s">
        <v>1621</v>
      </c>
      <c r="X1025" s="9"/>
      <c r="Y1025" s="9" t="s">
        <v>1632</v>
      </c>
    </row>
    <row r="1026" spans="1:25" ht="72">
      <c r="A1026" s="9" t="s">
        <v>1596</v>
      </c>
      <c r="B1026" s="9" t="s">
        <v>70</v>
      </c>
      <c r="C1026" s="9" t="s">
        <v>630</v>
      </c>
      <c r="D1026" s="9" t="s">
        <v>27</v>
      </c>
      <c r="E1026" s="9" t="s">
        <v>1241</v>
      </c>
      <c r="F1026" s="9" t="s">
        <v>1241</v>
      </c>
      <c r="G1026" s="9" t="s">
        <v>1597</v>
      </c>
      <c r="H1026" s="9" t="s">
        <v>1629</v>
      </c>
      <c r="I1026" s="9" t="s">
        <v>1630</v>
      </c>
      <c r="J1026" s="9" t="s">
        <v>27</v>
      </c>
      <c r="K1026" s="15">
        <v>3106.7459163775761</v>
      </c>
      <c r="L1026" s="16">
        <v>1.391305876480287</v>
      </c>
      <c r="M1026" s="9" t="s">
        <v>1631</v>
      </c>
      <c r="N1026" s="9">
        <v>2022</v>
      </c>
      <c r="O1026" s="9" t="s">
        <v>1619</v>
      </c>
      <c r="P1026" s="9" t="s">
        <v>1619</v>
      </c>
      <c r="Q1026" s="9">
        <v>2041</v>
      </c>
      <c r="R1026" s="9" t="s">
        <v>32</v>
      </c>
      <c r="S1026" s="17">
        <v>2.1925167067276647</v>
      </c>
      <c r="T1026" s="9">
        <v>2041</v>
      </c>
      <c r="U1026" s="9" t="s">
        <v>27</v>
      </c>
      <c r="V1026" s="9" t="s">
        <v>1620</v>
      </c>
      <c r="W1026" s="13" t="s">
        <v>1621</v>
      </c>
      <c r="X1026" s="9"/>
      <c r="Y1026" s="9" t="s">
        <v>1632</v>
      </c>
    </row>
    <row r="1027" spans="1:25" ht="72">
      <c r="A1027" s="9" t="s">
        <v>1596</v>
      </c>
      <c r="B1027" s="9" t="s">
        <v>70</v>
      </c>
      <c r="C1027" s="9" t="s">
        <v>352</v>
      </c>
      <c r="D1027" s="9" t="s">
        <v>27</v>
      </c>
      <c r="E1027" s="9" t="s">
        <v>970</v>
      </c>
      <c r="F1027" s="9" t="s">
        <v>970</v>
      </c>
      <c r="G1027" s="9" t="s">
        <v>1597</v>
      </c>
      <c r="H1027" s="9" t="s">
        <v>1629</v>
      </c>
      <c r="I1027" s="9" t="s">
        <v>1630</v>
      </c>
      <c r="J1027" s="9" t="s">
        <v>27</v>
      </c>
      <c r="K1027" s="15">
        <v>19249.480375634099</v>
      </c>
      <c r="L1027" s="16">
        <v>9.8737937676485554</v>
      </c>
      <c r="M1027" s="9" t="s">
        <v>1631</v>
      </c>
      <c r="N1027" s="9">
        <v>2022</v>
      </c>
      <c r="O1027" s="9" t="s">
        <v>1619</v>
      </c>
      <c r="P1027" s="9" t="s">
        <v>1619</v>
      </c>
      <c r="Q1027" s="9">
        <v>2041</v>
      </c>
      <c r="R1027" s="9" t="s">
        <v>32</v>
      </c>
      <c r="S1027" s="17">
        <v>9.2677697311529244</v>
      </c>
      <c r="T1027" s="9">
        <v>2041</v>
      </c>
      <c r="U1027" s="9" t="s">
        <v>27</v>
      </c>
      <c r="V1027" s="9" t="s">
        <v>1620</v>
      </c>
      <c r="W1027" s="9" t="s">
        <v>1621</v>
      </c>
      <c r="X1027" s="9"/>
      <c r="Y1027" s="9" t="s">
        <v>1632</v>
      </c>
    </row>
    <row r="1028" spans="1:25" ht="72">
      <c r="A1028" s="9" t="s">
        <v>1596</v>
      </c>
      <c r="B1028" s="9" t="s">
        <v>70</v>
      </c>
      <c r="C1028" s="9" t="s">
        <v>330</v>
      </c>
      <c r="D1028" s="9" t="s">
        <v>27</v>
      </c>
      <c r="E1028" s="9" t="s">
        <v>1242</v>
      </c>
      <c r="F1028" s="9" t="s">
        <v>1242</v>
      </c>
      <c r="G1028" s="9" t="s">
        <v>1597</v>
      </c>
      <c r="H1028" s="9" t="s">
        <v>1629</v>
      </c>
      <c r="I1028" s="9" t="s">
        <v>1630</v>
      </c>
      <c r="J1028" s="9" t="s">
        <v>27</v>
      </c>
      <c r="K1028" s="15">
        <v>33586.00127820349</v>
      </c>
      <c r="L1028" s="16">
        <v>16.080521670187274</v>
      </c>
      <c r="M1028" s="9" t="s">
        <v>1631</v>
      </c>
      <c r="N1028" s="9">
        <v>2022</v>
      </c>
      <c r="O1028" s="9" t="s">
        <v>1619</v>
      </c>
      <c r="P1028" s="9" t="s">
        <v>1619</v>
      </c>
      <c r="Q1028" s="9">
        <v>2041</v>
      </c>
      <c r="R1028" s="9" t="s">
        <v>32</v>
      </c>
      <c r="S1028" s="17">
        <v>25.706615907916579</v>
      </c>
      <c r="T1028" s="9">
        <v>2041</v>
      </c>
      <c r="U1028" s="9" t="s">
        <v>27</v>
      </c>
      <c r="V1028" s="9" t="s">
        <v>1620</v>
      </c>
      <c r="W1028" s="13" t="s">
        <v>1621</v>
      </c>
      <c r="X1028" s="9"/>
      <c r="Y1028" s="9" t="s">
        <v>1632</v>
      </c>
    </row>
    <row r="1029" spans="1:25" ht="72">
      <c r="A1029" s="9" t="s">
        <v>1596</v>
      </c>
      <c r="B1029" s="9" t="s">
        <v>70</v>
      </c>
      <c r="C1029" s="9" t="s">
        <v>294</v>
      </c>
      <c r="D1029" s="9" t="s">
        <v>27</v>
      </c>
      <c r="E1029" s="9" t="s">
        <v>1243</v>
      </c>
      <c r="F1029" s="9" t="s">
        <v>1243</v>
      </c>
      <c r="G1029" s="9" t="s">
        <v>1597</v>
      </c>
      <c r="H1029" s="9" t="s">
        <v>1629</v>
      </c>
      <c r="I1029" s="9" t="s">
        <v>1630</v>
      </c>
      <c r="J1029" s="9" t="s">
        <v>27</v>
      </c>
      <c r="K1029" s="15">
        <v>10779.636987995065</v>
      </c>
      <c r="L1029" s="16">
        <v>3.6309626270090143</v>
      </c>
      <c r="M1029" s="9" t="s">
        <v>1631</v>
      </c>
      <c r="N1029" s="9">
        <v>2022</v>
      </c>
      <c r="O1029" s="9" t="s">
        <v>1619</v>
      </c>
      <c r="P1029" s="9" t="s">
        <v>1619</v>
      </c>
      <c r="Q1029" s="9">
        <v>2041</v>
      </c>
      <c r="R1029" s="9" t="s">
        <v>32</v>
      </c>
      <c r="S1029" s="17">
        <v>5.8318091196222763</v>
      </c>
      <c r="T1029" s="9">
        <v>2041</v>
      </c>
      <c r="U1029" s="9" t="s">
        <v>27</v>
      </c>
      <c r="V1029" s="9" t="s">
        <v>1620</v>
      </c>
      <c r="W1029" s="9" t="s">
        <v>1621</v>
      </c>
      <c r="X1029" s="9"/>
      <c r="Y1029" s="9" t="s">
        <v>1632</v>
      </c>
    </row>
    <row r="1030" spans="1:25" ht="72">
      <c r="A1030" s="9" t="s">
        <v>1596</v>
      </c>
      <c r="B1030" s="9" t="s">
        <v>70</v>
      </c>
      <c r="C1030" s="9" t="s">
        <v>455</v>
      </c>
      <c r="D1030" s="9" t="s">
        <v>27</v>
      </c>
      <c r="E1030" s="9" t="s">
        <v>559</v>
      </c>
      <c r="F1030" s="9" t="s">
        <v>559</v>
      </c>
      <c r="G1030" s="9" t="s">
        <v>1597</v>
      </c>
      <c r="H1030" s="9" t="s">
        <v>1629</v>
      </c>
      <c r="I1030" s="9" t="s">
        <v>1630</v>
      </c>
      <c r="J1030" s="9" t="s">
        <v>27</v>
      </c>
      <c r="K1030" s="15">
        <v>21787.309821219213</v>
      </c>
      <c r="L1030" s="16">
        <v>26.639714014964898</v>
      </c>
      <c r="M1030" s="9" t="s">
        <v>1631</v>
      </c>
      <c r="N1030" s="9">
        <v>2022</v>
      </c>
      <c r="O1030" s="9" t="s">
        <v>1619</v>
      </c>
      <c r="P1030" s="9" t="s">
        <v>1619</v>
      </c>
      <c r="Q1030" s="9">
        <v>2041</v>
      </c>
      <c r="R1030" s="9" t="s">
        <v>32</v>
      </c>
      <c r="S1030" s="17">
        <v>13.44958862704566</v>
      </c>
      <c r="T1030" s="9">
        <v>2041</v>
      </c>
      <c r="U1030" s="9" t="s">
        <v>27</v>
      </c>
      <c r="V1030" s="9" t="s">
        <v>1620</v>
      </c>
      <c r="W1030" s="13" t="s">
        <v>1621</v>
      </c>
      <c r="X1030" s="9"/>
      <c r="Y1030" s="9" t="s">
        <v>1632</v>
      </c>
    </row>
    <row r="1031" spans="1:25" ht="72">
      <c r="A1031" s="9" t="s">
        <v>1596</v>
      </c>
      <c r="B1031" s="9" t="s">
        <v>70</v>
      </c>
      <c r="C1031" s="9" t="s">
        <v>298</v>
      </c>
      <c r="D1031" s="9" t="s">
        <v>27</v>
      </c>
      <c r="E1031" s="9" t="s">
        <v>1244</v>
      </c>
      <c r="F1031" s="9" t="s">
        <v>1244</v>
      </c>
      <c r="G1031" s="9" t="s">
        <v>1597</v>
      </c>
      <c r="H1031" s="9" t="s">
        <v>1629</v>
      </c>
      <c r="I1031" s="9" t="s">
        <v>1630</v>
      </c>
      <c r="J1031" s="9" t="s">
        <v>27</v>
      </c>
      <c r="K1031" s="15">
        <v>29441.96185866134</v>
      </c>
      <c r="L1031" s="16">
        <v>4.8474699375659691</v>
      </c>
      <c r="M1031" s="9" t="s">
        <v>1631</v>
      </c>
      <c r="N1031" s="9">
        <v>2022</v>
      </c>
      <c r="O1031" s="9" t="s">
        <v>1619</v>
      </c>
      <c r="P1031" s="9" t="s">
        <v>1619</v>
      </c>
      <c r="Q1031" s="9">
        <v>2041</v>
      </c>
      <c r="R1031" s="9" t="s">
        <v>32</v>
      </c>
      <c r="S1031" s="17">
        <v>17.873660227893435</v>
      </c>
      <c r="T1031" s="9">
        <v>2041</v>
      </c>
      <c r="U1031" s="9" t="s">
        <v>27</v>
      </c>
      <c r="V1031" s="9" t="s">
        <v>1620</v>
      </c>
      <c r="W1031" s="9" t="s">
        <v>1621</v>
      </c>
      <c r="X1031" s="9"/>
      <c r="Y1031" s="9" t="s">
        <v>1632</v>
      </c>
    </row>
    <row r="1032" spans="1:25" ht="72">
      <c r="A1032" s="9" t="s">
        <v>1596</v>
      </c>
      <c r="B1032" s="9" t="s">
        <v>70</v>
      </c>
      <c r="C1032" s="9" t="s">
        <v>266</v>
      </c>
      <c r="D1032" s="9" t="s">
        <v>27</v>
      </c>
      <c r="E1032" s="9" t="s">
        <v>561</v>
      </c>
      <c r="F1032" s="9" t="s">
        <v>561</v>
      </c>
      <c r="G1032" s="9" t="s">
        <v>1597</v>
      </c>
      <c r="H1032" s="9" t="s">
        <v>1629</v>
      </c>
      <c r="I1032" s="9" t="s">
        <v>1630</v>
      </c>
      <c r="J1032" s="9" t="s">
        <v>27</v>
      </c>
      <c r="K1032" s="15">
        <v>46235.449247608842</v>
      </c>
      <c r="L1032" s="16">
        <v>13.922813333424518</v>
      </c>
      <c r="M1032" s="9" t="s">
        <v>1631</v>
      </c>
      <c r="N1032" s="9">
        <v>2022</v>
      </c>
      <c r="O1032" s="9" t="s">
        <v>1619</v>
      </c>
      <c r="P1032" s="9" t="s">
        <v>1619</v>
      </c>
      <c r="Q1032" s="9">
        <v>2041</v>
      </c>
      <c r="R1032" s="9" t="s">
        <v>32</v>
      </c>
      <c r="S1032" s="17">
        <v>32.175967372624413</v>
      </c>
      <c r="T1032" s="9">
        <v>2041</v>
      </c>
      <c r="U1032" s="9" t="s">
        <v>27</v>
      </c>
      <c r="V1032" s="9" t="s">
        <v>1620</v>
      </c>
      <c r="W1032" s="13" t="s">
        <v>1621</v>
      </c>
      <c r="X1032" s="9"/>
      <c r="Y1032" s="9" t="s">
        <v>1632</v>
      </c>
    </row>
    <row r="1033" spans="1:25" ht="72">
      <c r="A1033" s="9" t="s">
        <v>1596</v>
      </c>
      <c r="B1033" s="9" t="s">
        <v>70</v>
      </c>
      <c r="C1033" s="9" t="s">
        <v>294</v>
      </c>
      <c r="D1033" s="9" t="s">
        <v>27</v>
      </c>
      <c r="E1033" s="9" t="s">
        <v>1245</v>
      </c>
      <c r="F1033" s="9" t="s">
        <v>1245</v>
      </c>
      <c r="G1033" s="9" t="s">
        <v>1597</v>
      </c>
      <c r="H1033" s="9" t="s">
        <v>1629</v>
      </c>
      <c r="I1033" s="9" t="s">
        <v>1630</v>
      </c>
      <c r="J1033" s="9" t="s">
        <v>27</v>
      </c>
      <c r="K1033" s="15">
        <v>7183.4269361118377</v>
      </c>
      <c r="L1033" s="16">
        <v>2.0697176149115251</v>
      </c>
      <c r="M1033" s="9" t="s">
        <v>1631</v>
      </c>
      <c r="N1033" s="9">
        <v>2022</v>
      </c>
      <c r="O1033" s="9" t="s">
        <v>1619</v>
      </c>
      <c r="P1033" s="9" t="s">
        <v>1619</v>
      </c>
      <c r="Q1033" s="9">
        <v>2041</v>
      </c>
      <c r="R1033" s="9" t="s">
        <v>32</v>
      </c>
      <c r="S1033" s="17">
        <v>3.7174287276081484</v>
      </c>
      <c r="T1033" s="9">
        <v>2041</v>
      </c>
      <c r="U1033" s="9" t="s">
        <v>27</v>
      </c>
      <c r="V1033" s="9" t="s">
        <v>1620</v>
      </c>
      <c r="W1033" s="9" t="s">
        <v>1621</v>
      </c>
      <c r="X1033" s="9"/>
      <c r="Y1033" s="9" t="s">
        <v>1632</v>
      </c>
    </row>
    <row r="1034" spans="1:25" ht="72">
      <c r="A1034" s="9" t="s">
        <v>1596</v>
      </c>
      <c r="B1034" s="9" t="s">
        <v>70</v>
      </c>
      <c r="C1034" s="9" t="s">
        <v>346</v>
      </c>
      <c r="D1034" s="9" t="s">
        <v>27</v>
      </c>
      <c r="E1034" s="9" t="s">
        <v>1246</v>
      </c>
      <c r="F1034" s="9" t="s">
        <v>1246</v>
      </c>
      <c r="G1034" s="9" t="s">
        <v>1597</v>
      </c>
      <c r="H1034" s="9" t="s">
        <v>1629</v>
      </c>
      <c r="I1034" s="9" t="s">
        <v>1630</v>
      </c>
      <c r="J1034" s="9" t="s">
        <v>27</v>
      </c>
      <c r="K1034" s="15">
        <v>18615.324220298407</v>
      </c>
      <c r="L1034" s="16">
        <v>4.7197221929518767</v>
      </c>
      <c r="M1034" s="9" t="s">
        <v>1631</v>
      </c>
      <c r="N1034" s="9">
        <v>2022</v>
      </c>
      <c r="O1034" s="9" t="s">
        <v>1619</v>
      </c>
      <c r="P1034" s="9" t="s">
        <v>1619</v>
      </c>
      <c r="Q1034" s="9">
        <v>2041</v>
      </c>
      <c r="R1034" s="9" t="s">
        <v>32</v>
      </c>
      <c r="S1034" s="17">
        <v>8.3605225609995433</v>
      </c>
      <c r="T1034" s="9">
        <v>2041</v>
      </c>
      <c r="U1034" s="9" t="s">
        <v>27</v>
      </c>
      <c r="V1034" s="9" t="s">
        <v>1620</v>
      </c>
      <c r="W1034" s="13" t="s">
        <v>1621</v>
      </c>
      <c r="X1034" s="9"/>
      <c r="Y1034" s="9" t="s">
        <v>1632</v>
      </c>
    </row>
    <row r="1035" spans="1:25" ht="72">
      <c r="A1035" s="9" t="s">
        <v>1596</v>
      </c>
      <c r="B1035" s="9" t="s">
        <v>70</v>
      </c>
      <c r="C1035" s="9" t="s">
        <v>383</v>
      </c>
      <c r="D1035" s="9" t="s">
        <v>27</v>
      </c>
      <c r="E1035" s="9" t="s">
        <v>1247</v>
      </c>
      <c r="F1035" s="9" t="s">
        <v>1247</v>
      </c>
      <c r="G1035" s="9" t="s">
        <v>1597</v>
      </c>
      <c r="H1035" s="9" t="s">
        <v>1629</v>
      </c>
      <c r="I1035" s="9" t="s">
        <v>1630</v>
      </c>
      <c r="J1035" s="9" t="s">
        <v>27</v>
      </c>
      <c r="K1035" s="15">
        <v>15043.618195031957</v>
      </c>
      <c r="L1035" s="16">
        <v>4.1403876921876757</v>
      </c>
      <c r="M1035" s="9" t="s">
        <v>1631</v>
      </c>
      <c r="N1035" s="9">
        <v>2022</v>
      </c>
      <c r="O1035" s="9" t="s">
        <v>1619</v>
      </c>
      <c r="P1035" s="9" t="s">
        <v>1619</v>
      </c>
      <c r="Q1035" s="9">
        <v>2041</v>
      </c>
      <c r="R1035" s="9" t="s">
        <v>32</v>
      </c>
      <c r="S1035" s="17">
        <v>11.71432904995075</v>
      </c>
      <c r="T1035" s="9">
        <v>2041</v>
      </c>
      <c r="U1035" s="9" t="s">
        <v>27</v>
      </c>
      <c r="V1035" s="9" t="s">
        <v>1620</v>
      </c>
      <c r="W1035" s="9" t="s">
        <v>1621</v>
      </c>
      <c r="X1035" s="9"/>
      <c r="Y1035" s="9" t="s">
        <v>1632</v>
      </c>
    </row>
    <row r="1036" spans="1:25" ht="72">
      <c r="A1036" s="9" t="s">
        <v>1596</v>
      </c>
      <c r="B1036" s="9" t="s">
        <v>70</v>
      </c>
      <c r="C1036" s="9" t="s">
        <v>43</v>
      </c>
      <c r="D1036" s="9" t="s">
        <v>27</v>
      </c>
      <c r="E1036" s="9" t="s">
        <v>563</v>
      </c>
      <c r="F1036" s="9" t="s">
        <v>563</v>
      </c>
      <c r="G1036" s="9" t="s">
        <v>1597</v>
      </c>
      <c r="H1036" s="9" t="s">
        <v>1629</v>
      </c>
      <c r="I1036" s="9" t="s">
        <v>1630</v>
      </c>
      <c r="J1036" s="9" t="s">
        <v>27</v>
      </c>
      <c r="K1036" s="15">
        <v>18786.574887717055</v>
      </c>
      <c r="L1036" s="16">
        <v>6.5769527631967115</v>
      </c>
      <c r="M1036" s="9" t="s">
        <v>1631</v>
      </c>
      <c r="N1036" s="9">
        <v>2022</v>
      </c>
      <c r="O1036" s="9" t="s">
        <v>1619</v>
      </c>
      <c r="P1036" s="9" t="s">
        <v>1619</v>
      </c>
      <c r="Q1036" s="9">
        <v>2041</v>
      </c>
      <c r="R1036" s="9" t="s">
        <v>32</v>
      </c>
      <c r="S1036" s="17">
        <v>13.415871235343417</v>
      </c>
      <c r="T1036" s="9">
        <v>2041</v>
      </c>
      <c r="U1036" s="9" t="s">
        <v>27</v>
      </c>
      <c r="V1036" s="9" t="s">
        <v>1620</v>
      </c>
      <c r="W1036" s="13" t="s">
        <v>1621</v>
      </c>
      <c r="X1036" s="9"/>
      <c r="Y1036" s="9" t="s">
        <v>1632</v>
      </c>
    </row>
    <row r="1037" spans="1:25" ht="72">
      <c r="A1037" s="9" t="s">
        <v>1596</v>
      </c>
      <c r="B1037" s="9" t="s">
        <v>70</v>
      </c>
      <c r="C1037" s="9" t="s">
        <v>273</v>
      </c>
      <c r="D1037" s="9" t="s">
        <v>27</v>
      </c>
      <c r="E1037" s="9" t="s">
        <v>1248</v>
      </c>
      <c r="F1037" s="9" t="s">
        <v>1248</v>
      </c>
      <c r="G1037" s="9" t="s">
        <v>1597</v>
      </c>
      <c r="H1037" s="9" t="s">
        <v>1629</v>
      </c>
      <c r="I1037" s="9" t="s">
        <v>1630</v>
      </c>
      <c r="J1037" s="9" t="s">
        <v>27</v>
      </c>
      <c r="K1037" s="15">
        <v>91301.089885777241</v>
      </c>
      <c r="L1037" s="16">
        <v>38.451124097416589</v>
      </c>
      <c r="M1037" s="9" t="s">
        <v>1631</v>
      </c>
      <c r="N1037" s="9">
        <v>2022</v>
      </c>
      <c r="O1037" s="9" t="s">
        <v>1619</v>
      </c>
      <c r="P1037" s="9" t="s">
        <v>1619</v>
      </c>
      <c r="Q1037" s="9">
        <v>2041</v>
      </c>
      <c r="R1037" s="9" t="s">
        <v>32</v>
      </c>
      <c r="S1037" s="17">
        <v>48.096405352384402</v>
      </c>
      <c r="T1037" s="9">
        <v>2041</v>
      </c>
      <c r="U1037" s="9" t="s">
        <v>27</v>
      </c>
      <c r="V1037" s="9" t="s">
        <v>1620</v>
      </c>
      <c r="W1037" s="9" t="s">
        <v>1621</v>
      </c>
      <c r="X1037" s="9"/>
      <c r="Y1037" s="9" t="s">
        <v>1632</v>
      </c>
    </row>
    <row r="1038" spans="1:25" ht="72">
      <c r="A1038" s="9" t="s">
        <v>1596</v>
      </c>
      <c r="B1038" s="9" t="s">
        <v>70</v>
      </c>
      <c r="C1038" s="9" t="s">
        <v>346</v>
      </c>
      <c r="D1038" s="9" t="s">
        <v>27</v>
      </c>
      <c r="E1038" s="9" t="s">
        <v>1249</v>
      </c>
      <c r="F1038" s="9" t="s">
        <v>1249</v>
      </c>
      <c r="G1038" s="9" t="s">
        <v>1597</v>
      </c>
      <c r="H1038" s="9" t="s">
        <v>1629</v>
      </c>
      <c r="I1038" s="9" t="s">
        <v>1630</v>
      </c>
      <c r="J1038" s="9" t="s">
        <v>27</v>
      </c>
      <c r="K1038" s="15">
        <v>19229.901430387126</v>
      </c>
      <c r="L1038" s="16">
        <v>6.1365522663678727</v>
      </c>
      <c r="M1038" s="9" t="s">
        <v>1631</v>
      </c>
      <c r="N1038" s="9">
        <v>2022</v>
      </c>
      <c r="O1038" s="9" t="s">
        <v>1619</v>
      </c>
      <c r="P1038" s="9" t="s">
        <v>1619</v>
      </c>
      <c r="Q1038" s="9">
        <v>2041</v>
      </c>
      <c r="R1038" s="9" t="s">
        <v>32</v>
      </c>
      <c r="S1038" s="17">
        <v>9.4321581601054554</v>
      </c>
      <c r="T1038" s="9">
        <v>2041</v>
      </c>
      <c r="U1038" s="9" t="s">
        <v>27</v>
      </c>
      <c r="V1038" s="9" t="s">
        <v>1620</v>
      </c>
      <c r="W1038" s="13" t="s">
        <v>1621</v>
      </c>
      <c r="X1038" s="9"/>
      <c r="Y1038" s="9" t="s">
        <v>1632</v>
      </c>
    </row>
    <row r="1039" spans="1:25" ht="72">
      <c r="A1039" s="9" t="s">
        <v>1596</v>
      </c>
      <c r="B1039" s="9" t="s">
        <v>70</v>
      </c>
      <c r="C1039" s="9" t="s">
        <v>136</v>
      </c>
      <c r="D1039" s="9" t="s">
        <v>27</v>
      </c>
      <c r="E1039" s="9" t="s">
        <v>1250</v>
      </c>
      <c r="F1039" s="9" t="s">
        <v>1250</v>
      </c>
      <c r="G1039" s="9" t="s">
        <v>1597</v>
      </c>
      <c r="H1039" s="9" t="s">
        <v>1629</v>
      </c>
      <c r="I1039" s="9" t="s">
        <v>1630</v>
      </c>
      <c r="J1039" s="9" t="s">
        <v>27</v>
      </c>
      <c r="K1039" s="15">
        <v>22063.148518932485</v>
      </c>
      <c r="L1039" s="16">
        <v>6.1031683617225836</v>
      </c>
      <c r="M1039" s="9" t="s">
        <v>1631</v>
      </c>
      <c r="N1039" s="9">
        <v>2022</v>
      </c>
      <c r="O1039" s="9" t="s">
        <v>1619</v>
      </c>
      <c r="P1039" s="9" t="s">
        <v>1619</v>
      </c>
      <c r="Q1039" s="9">
        <v>2041</v>
      </c>
      <c r="R1039" s="9" t="s">
        <v>32</v>
      </c>
      <c r="S1039" s="17">
        <v>11.130524449262207</v>
      </c>
      <c r="T1039" s="9">
        <v>2041</v>
      </c>
      <c r="U1039" s="9" t="s">
        <v>27</v>
      </c>
      <c r="V1039" s="9" t="s">
        <v>1620</v>
      </c>
      <c r="W1039" s="9" t="s">
        <v>1621</v>
      </c>
      <c r="X1039" s="9"/>
      <c r="Y1039" s="9" t="s">
        <v>1632</v>
      </c>
    </row>
    <row r="1040" spans="1:25" ht="72">
      <c r="A1040" s="9" t="s">
        <v>1596</v>
      </c>
      <c r="B1040" s="9" t="s">
        <v>70</v>
      </c>
      <c r="C1040" s="9" t="s">
        <v>157</v>
      </c>
      <c r="D1040" s="9" t="s">
        <v>27</v>
      </c>
      <c r="E1040" s="9" t="s">
        <v>565</v>
      </c>
      <c r="F1040" s="9" t="s">
        <v>565</v>
      </c>
      <c r="G1040" s="9" t="s">
        <v>1597</v>
      </c>
      <c r="H1040" s="9" t="s">
        <v>1629</v>
      </c>
      <c r="I1040" s="9" t="s">
        <v>1630</v>
      </c>
      <c r="J1040" s="9" t="s">
        <v>27</v>
      </c>
      <c r="K1040" s="15">
        <v>11088.860334544321</v>
      </c>
      <c r="L1040" s="16">
        <v>4.4695472813638162</v>
      </c>
      <c r="M1040" s="9" t="s">
        <v>1631</v>
      </c>
      <c r="N1040" s="9">
        <v>2022</v>
      </c>
      <c r="O1040" s="9" t="s">
        <v>1619</v>
      </c>
      <c r="P1040" s="9" t="s">
        <v>1619</v>
      </c>
      <c r="Q1040" s="9">
        <v>2041</v>
      </c>
      <c r="R1040" s="9" t="s">
        <v>32</v>
      </c>
      <c r="S1040" s="17">
        <v>5.7790963754810347</v>
      </c>
      <c r="T1040" s="9">
        <v>2041</v>
      </c>
      <c r="U1040" s="9" t="s">
        <v>27</v>
      </c>
      <c r="V1040" s="9" t="s">
        <v>1620</v>
      </c>
      <c r="W1040" s="13" t="s">
        <v>1621</v>
      </c>
      <c r="X1040" s="9"/>
      <c r="Y1040" s="9" t="s">
        <v>1632</v>
      </c>
    </row>
    <row r="1041" spans="1:25" ht="72">
      <c r="A1041" s="9" t="s">
        <v>1596</v>
      </c>
      <c r="B1041" s="9" t="s">
        <v>70</v>
      </c>
      <c r="C1041" s="9" t="s">
        <v>465</v>
      </c>
      <c r="D1041" s="9" t="s">
        <v>27</v>
      </c>
      <c r="E1041" s="9" t="s">
        <v>972</v>
      </c>
      <c r="F1041" s="9" t="s">
        <v>972</v>
      </c>
      <c r="G1041" s="9" t="s">
        <v>1597</v>
      </c>
      <c r="H1041" s="9" t="s">
        <v>1629</v>
      </c>
      <c r="I1041" s="9" t="s">
        <v>1630</v>
      </c>
      <c r="J1041" s="9" t="s">
        <v>27</v>
      </c>
      <c r="K1041" s="15">
        <v>17433.241748375684</v>
      </c>
      <c r="L1041" s="16">
        <v>3.3686418195419954</v>
      </c>
      <c r="M1041" s="9" t="s">
        <v>1631</v>
      </c>
      <c r="N1041" s="9">
        <v>2022</v>
      </c>
      <c r="O1041" s="9" t="s">
        <v>1619</v>
      </c>
      <c r="P1041" s="9" t="s">
        <v>1619</v>
      </c>
      <c r="Q1041" s="9">
        <v>2041</v>
      </c>
      <c r="R1041" s="9" t="s">
        <v>32</v>
      </c>
      <c r="S1041" s="17">
        <v>9.697659209376484</v>
      </c>
      <c r="T1041" s="9">
        <v>2041</v>
      </c>
      <c r="U1041" s="9" t="s">
        <v>27</v>
      </c>
      <c r="V1041" s="9" t="s">
        <v>1620</v>
      </c>
      <c r="W1041" s="9" t="s">
        <v>1621</v>
      </c>
      <c r="X1041" s="9"/>
      <c r="Y1041" s="9" t="s">
        <v>1632</v>
      </c>
    </row>
    <row r="1042" spans="1:25" ht="72">
      <c r="A1042" s="9" t="s">
        <v>1596</v>
      </c>
      <c r="B1042" s="9" t="s">
        <v>70</v>
      </c>
      <c r="C1042" s="9" t="s">
        <v>270</v>
      </c>
      <c r="D1042" s="9" t="s">
        <v>27</v>
      </c>
      <c r="E1042" s="9" t="s">
        <v>271</v>
      </c>
      <c r="F1042" s="9" t="s">
        <v>271</v>
      </c>
      <c r="G1042" s="9" t="s">
        <v>1597</v>
      </c>
      <c r="H1042" s="9" t="s">
        <v>1629</v>
      </c>
      <c r="I1042" s="9" t="s">
        <v>1630</v>
      </c>
      <c r="J1042" s="9" t="s">
        <v>27</v>
      </c>
      <c r="K1042" s="15">
        <v>27411.956508542466</v>
      </c>
      <c r="L1042" s="16">
        <v>12.459529400373219</v>
      </c>
      <c r="M1042" s="9" t="s">
        <v>1631</v>
      </c>
      <c r="N1042" s="9">
        <v>2022</v>
      </c>
      <c r="O1042" s="9" t="s">
        <v>1619</v>
      </c>
      <c r="P1042" s="9" t="s">
        <v>1619</v>
      </c>
      <c r="Q1042" s="9">
        <v>2041</v>
      </c>
      <c r="R1042" s="9" t="s">
        <v>32</v>
      </c>
      <c r="S1042" s="17">
        <v>13.154154937240406</v>
      </c>
      <c r="T1042" s="9">
        <v>2041</v>
      </c>
      <c r="U1042" s="9" t="s">
        <v>27</v>
      </c>
      <c r="V1042" s="9" t="s">
        <v>1620</v>
      </c>
      <c r="W1042" s="13" t="s">
        <v>1621</v>
      </c>
      <c r="X1042" s="9"/>
      <c r="Y1042" s="9" t="s">
        <v>1632</v>
      </c>
    </row>
    <row r="1043" spans="1:25" ht="72">
      <c r="A1043" s="9" t="s">
        <v>1596</v>
      </c>
      <c r="B1043" s="9" t="s">
        <v>70</v>
      </c>
      <c r="C1043" s="9" t="s">
        <v>234</v>
      </c>
      <c r="D1043" s="9" t="s">
        <v>27</v>
      </c>
      <c r="E1043" s="9" t="s">
        <v>1251</v>
      </c>
      <c r="F1043" s="9" t="s">
        <v>1251</v>
      </c>
      <c r="G1043" s="9" t="s">
        <v>1597</v>
      </c>
      <c r="H1043" s="9" t="s">
        <v>1629</v>
      </c>
      <c r="I1043" s="9" t="s">
        <v>1630</v>
      </c>
      <c r="J1043" s="9" t="s">
        <v>27</v>
      </c>
      <c r="K1043" s="15">
        <v>11948.598376086418</v>
      </c>
      <c r="L1043" s="16">
        <v>3.9280767198860671</v>
      </c>
      <c r="M1043" s="9" t="s">
        <v>1631</v>
      </c>
      <c r="N1043" s="9">
        <v>2022</v>
      </c>
      <c r="O1043" s="9" t="s">
        <v>1619</v>
      </c>
      <c r="P1043" s="9" t="s">
        <v>1619</v>
      </c>
      <c r="Q1043" s="9">
        <v>2041</v>
      </c>
      <c r="R1043" s="9" t="s">
        <v>32</v>
      </c>
      <c r="S1043" s="17">
        <v>8.221119656901358</v>
      </c>
      <c r="T1043" s="9">
        <v>2041</v>
      </c>
      <c r="U1043" s="9" t="s">
        <v>27</v>
      </c>
      <c r="V1043" s="9" t="s">
        <v>1620</v>
      </c>
      <c r="W1043" s="9" t="s">
        <v>1621</v>
      </c>
      <c r="X1043" s="9"/>
      <c r="Y1043" s="9" t="s">
        <v>1632</v>
      </c>
    </row>
    <row r="1044" spans="1:25" ht="72">
      <c r="A1044" s="9" t="s">
        <v>1596</v>
      </c>
      <c r="B1044" s="9" t="s">
        <v>70</v>
      </c>
      <c r="C1044" s="9" t="s">
        <v>157</v>
      </c>
      <c r="D1044" s="9" t="s">
        <v>27</v>
      </c>
      <c r="E1044" s="9" t="s">
        <v>568</v>
      </c>
      <c r="F1044" s="9" t="s">
        <v>568</v>
      </c>
      <c r="G1044" s="9" t="s">
        <v>1597</v>
      </c>
      <c r="H1044" s="9" t="s">
        <v>1629</v>
      </c>
      <c r="I1044" s="9" t="s">
        <v>1630</v>
      </c>
      <c r="J1044" s="9" t="s">
        <v>27</v>
      </c>
      <c r="K1044" s="15">
        <v>106208.52124560914</v>
      </c>
      <c r="L1044" s="16">
        <v>62.593799783945315</v>
      </c>
      <c r="M1044" s="9" t="s">
        <v>1631</v>
      </c>
      <c r="N1044" s="9">
        <v>2022</v>
      </c>
      <c r="O1044" s="9" t="s">
        <v>1619</v>
      </c>
      <c r="P1044" s="9" t="s">
        <v>1619</v>
      </c>
      <c r="Q1044" s="9">
        <v>2041</v>
      </c>
      <c r="R1044" s="9" t="s">
        <v>32</v>
      </c>
      <c r="S1044" s="17">
        <v>67.610603355105454</v>
      </c>
      <c r="T1044" s="9">
        <v>2041</v>
      </c>
      <c r="U1044" s="9" t="s">
        <v>27</v>
      </c>
      <c r="V1044" s="9" t="s">
        <v>1620</v>
      </c>
      <c r="W1044" s="13" t="s">
        <v>1621</v>
      </c>
      <c r="X1044" s="9"/>
      <c r="Y1044" s="9" t="s">
        <v>1632</v>
      </c>
    </row>
    <row r="1045" spans="1:25" ht="72">
      <c r="A1045" s="9" t="s">
        <v>1596</v>
      </c>
      <c r="B1045" s="9" t="s">
        <v>70</v>
      </c>
      <c r="C1045" s="9" t="s">
        <v>355</v>
      </c>
      <c r="D1045" s="9" t="s">
        <v>27</v>
      </c>
      <c r="E1045" s="9" t="s">
        <v>1252</v>
      </c>
      <c r="F1045" s="9" t="s">
        <v>1252</v>
      </c>
      <c r="G1045" s="9" t="s">
        <v>1597</v>
      </c>
      <c r="H1045" s="9" t="s">
        <v>1629</v>
      </c>
      <c r="I1045" s="9" t="s">
        <v>1630</v>
      </c>
      <c r="J1045" s="9" t="s">
        <v>27</v>
      </c>
      <c r="K1045" s="15">
        <v>8414.5999528610846</v>
      </c>
      <c r="L1045" s="16">
        <v>7.8145301528732594</v>
      </c>
      <c r="M1045" s="9" t="s">
        <v>1631</v>
      </c>
      <c r="N1045" s="9">
        <v>2022</v>
      </c>
      <c r="O1045" s="9" t="s">
        <v>1619</v>
      </c>
      <c r="P1045" s="9" t="s">
        <v>1619</v>
      </c>
      <c r="Q1045" s="9">
        <v>2041</v>
      </c>
      <c r="R1045" s="9" t="s">
        <v>32</v>
      </c>
      <c r="S1045" s="17">
        <v>4.0450780101136763</v>
      </c>
      <c r="T1045" s="9">
        <v>2041</v>
      </c>
      <c r="U1045" s="9" t="s">
        <v>27</v>
      </c>
      <c r="V1045" s="9" t="s">
        <v>1620</v>
      </c>
      <c r="W1045" s="9" t="s">
        <v>1621</v>
      </c>
      <c r="X1045" s="9"/>
      <c r="Y1045" s="9" t="s">
        <v>1632</v>
      </c>
    </row>
    <row r="1046" spans="1:25" ht="72">
      <c r="A1046" s="9" t="s">
        <v>1596</v>
      </c>
      <c r="B1046" s="9" t="s">
        <v>70</v>
      </c>
      <c r="C1046" s="9" t="s">
        <v>455</v>
      </c>
      <c r="D1046" s="9" t="s">
        <v>27</v>
      </c>
      <c r="E1046" s="9" t="s">
        <v>974</v>
      </c>
      <c r="F1046" s="9" t="s">
        <v>974</v>
      </c>
      <c r="G1046" s="9" t="s">
        <v>1597</v>
      </c>
      <c r="H1046" s="9" t="s">
        <v>1629</v>
      </c>
      <c r="I1046" s="9" t="s">
        <v>1630</v>
      </c>
      <c r="J1046" s="9" t="s">
        <v>27</v>
      </c>
      <c r="K1046" s="15">
        <v>13986.828945677647</v>
      </c>
      <c r="L1046" s="16">
        <v>8.0080849150332618</v>
      </c>
      <c r="M1046" s="9" t="s">
        <v>1631</v>
      </c>
      <c r="N1046" s="9">
        <v>2022</v>
      </c>
      <c r="O1046" s="9" t="s">
        <v>1619</v>
      </c>
      <c r="P1046" s="9" t="s">
        <v>1619</v>
      </c>
      <c r="Q1046" s="9">
        <v>2041</v>
      </c>
      <c r="R1046" s="9" t="s">
        <v>32</v>
      </c>
      <c r="S1046" s="17">
        <v>7.913254888886545</v>
      </c>
      <c r="T1046" s="9">
        <v>2041</v>
      </c>
      <c r="U1046" s="9" t="s">
        <v>27</v>
      </c>
      <c r="V1046" s="9" t="s">
        <v>1620</v>
      </c>
      <c r="W1046" s="13" t="s">
        <v>1621</v>
      </c>
      <c r="X1046" s="9"/>
      <c r="Y1046" s="9" t="s">
        <v>1632</v>
      </c>
    </row>
    <row r="1047" spans="1:25" ht="72">
      <c r="A1047" s="9" t="s">
        <v>1596</v>
      </c>
      <c r="B1047" s="9" t="s">
        <v>70</v>
      </c>
      <c r="C1047" s="9" t="s">
        <v>252</v>
      </c>
      <c r="D1047" s="9" t="s">
        <v>27</v>
      </c>
      <c r="E1047" s="9" t="s">
        <v>570</v>
      </c>
      <c r="F1047" s="9" t="s">
        <v>570</v>
      </c>
      <c r="G1047" s="9" t="s">
        <v>1597</v>
      </c>
      <c r="H1047" s="9" t="s">
        <v>1629</v>
      </c>
      <c r="I1047" s="9" t="s">
        <v>1630</v>
      </c>
      <c r="J1047" s="9" t="s">
        <v>27</v>
      </c>
      <c r="K1047" s="15">
        <v>82412.012936199637</v>
      </c>
      <c r="L1047" s="16">
        <v>40.825658517278434</v>
      </c>
      <c r="M1047" s="9" t="s">
        <v>1631</v>
      </c>
      <c r="N1047" s="9">
        <v>2022</v>
      </c>
      <c r="O1047" s="9" t="s">
        <v>1619</v>
      </c>
      <c r="P1047" s="9" t="s">
        <v>1619</v>
      </c>
      <c r="Q1047" s="9">
        <v>2041</v>
      </c>
      <c r="R1047" s="9" t="s">
        <v>32</v>
      </c>
      <c r="S1047" s="17">
        <v>46.122357240332647</v>
      </c>
      <c r="T1047" s="9">
        <v>2041</v>
      </c>
      <c r="U1047" s="9" t="s">
        <v>27</v>
      </c>
      <c r="V1047" s="9" t="s">
        <v>1620</v>
      </c>
      <c r="W1047" s="9" t="s">
        <v>1621</v>
      </c>
      <c r="X1047" s="9"/>
      <c r="Y1047" s="9" t="s">
        <v>1632</v>
      </c>
    </row>
    <row r="1048" spans="1:25" ht="72">
      <c r="A1048" s="9" t="s">
        <v>1596</v>
      </c>
      <c r="B1048" s="9" t="s">
        <v>70</v>
      </c>
      <c r="C1048" s="9" t="s">
        <v>273</v>
      </c>
      <c r="D1048" s="9" t="s">
        <v>27</v>
      </c>
      <c r="E1048" s="9" t="s">
        <v>1253</v>
      </c>
      <c r="F1048" s="9" t="s">
        <v>1253</v>
      </c>
      <c r="G1048" s="9" t="s">
        <v>1597</v>
      </c>
      <c r="H1048" s="9" t="s">
        <v>1629</v>
      </c>
      <c r="I1048" s="9" t="s">
        <v>1630</v>
      </c>
      <c r="J1048" s="9" t="s">
        <v>27</v>
      </c>
      <c r="K1048" s="15">
        <v>18437.566495242663</v>
      </c>
      <c r="L1048" s="16">
        <v>9.4953708814286344</v>
      </c>
      <c r="M1048" s="9" t="s">
        <v>1631</v>
      </c>
      <c r="N1048" s="9">
        <v>2022</v>
      </c>
      <c r="O1048" s="9" t="s">
        <v>1619</v>
      </c>
      <c r="P1048" s="9" t="s">
        <v>1619</v>
      </c>
      <c r="Q1048" s="9">
        <v>2041</v>
      </c>
      <c r="R1048" s="9" t="s">
        <v>32</v>
      </c>
      <c r="S1048" s="17">
        <v>12.46731491122317</v>
      </c>
      <c r="T1048" s="9">
        <v>2041</v>
      </c>
      <c r="U1048" s="9" t="s">
        <v>27</v>
      </c>
      <c r="V1048" s="9" t="s">
        <v>1620</v>
      </c>
      <c r="W1048" s="13" t="s">
        <v>1621</v>
      </c>
      <c r="X1048" s="9"/>
      <c r="Y1048" s="9" t="s">
        <v>1632</v>
      </c>
    </row>
    <row r="1049" spans="1:25" ht="72">
      <c r="A1049" s="9" t="s">
        <v>1596</v>
      </c>
      <c r="B1049" s="9" t="s">
        <v>70</v>
      </c>
      <c r="C1049" s="9" t="s">
        <v>276</v>
      </c>
      <c r="D1049" s="9" t="s">
        <v>27</v>
      </c>
      <c r="E1049" s="9" t="s">
        <v>572</v>
      </c>
      <c r="F1049" s="9" t="s">
        <v>572</v>
      </c>
      <c r="G1049" s="9" t="s">
        <v>1597</v>
      </c>
      <c r="H1049" s="9" t="s">
        <v>1629</v>
      </c>
      <c r="I1049" s="9" t="s">
        <v>1630</v>
      </c>
      <c r="J1049" s="9" t="s">
        <v>27</v>
      </c>
      <c r="K1049" s="15">
        <v>40918.411688294174</v>
      </c>
      <c r="L1049" s="16">
        <v>18.250182381869852</v>
      </c>
      <c r="M1049" s="9" t="s">
        <v>1631</v>
      </c>
      <c r="N1049" s="9">
        <v>2022</v>
      </c>
      <c r="O1049" s="9" t="s">
        <v>1619</v>
      </c>
      <c r="P1049" s="9" t="s">
        <v>1619</v>
      </c>
      <c r="Q1049" s="9">
        <v>2041</v>
      </c>
      <c r="R1049" s="9" t="s">
        <v>32</v>
      </c>
      <c r="S1049" s="17">
        <v>18.547928241656027</v>
      </c>
      <c r="T1049" s="9">
        <v>2041</v>
      </c>
      <c r="U1049" s="9" t="s">
        <v>27</v>
      </c>
      <c r="V1049" s="9" t="s">
        <v>1620</v>
      </c>
      <c r="W1049" s="9" t="s">
        <v>1621</v>
      </c>
      <c r="X1049" s="9"/>
      <c r="Y1049" s="9" t="s">
        <v>1632</v>
      </c>
    </row>
    <row r="1050" spans="1:25" ht="72">
      <c r="A1050" s="9" t="s">
        <v>1596</v>
      </c>
      <c r="B1050" s="9" t="s">
        <v>70</v>
      </c>
      <c r="C1050" s="9" t="s">
        <v>355</v>
      </c>
      <c r="D1050" s="9" t="s">
        <v>27</v>
      </c>
      <c r="E1050" s="9" t="s">
        <v>1254</v>
      </c>
      <c r="F1050" s="9" t="s">
        <v>1254</v>
      </c>
      <c r="G1050" s="9" t="s">
        <v>1597</v>
      </c>
      <c r="H1050" s="9" t="s">
        <v>1629</v>
      </c>
      <c r="I1050" s="9" t="s">
        <v>1630</v>
      </c>
      <c r="J1050" s="9" t="s">
        <v>27</v>
      </c>
      <c r="K1050" s="15">
        <v>31284.7600632373</v>
      </c>
      <c r="L1050" s="16">
        <v>15.387360933159149</v>
      </c>
      <c r="M1050" s="9" t="s">
        <v>1631</v>
      </c>
      <c r="N1050" s="9">
        <v>2022</v>
      </c>
      <c r="O1050" s="9" t="s">
        <v>1619</v>
      </c>
      <c r="P1050" s="9" t="s">
        <v>1619</v>
      </c>
      <c r="Q1050" s="9">
        <v>2041</v>
      </c>
      <c r="R1050" s="9" t="s">
        <v>32</v>
      </c>
      <c r="S1050" s="17">
        <v>14.570211581179599</v>
      </c>
      <c r="T1050" s="9">
        <v>2041</v>
      </c>
      <c r="U1050" s="9" t="s">
        <v>27</v>
      </c>
      <c r="V1050" s="9" t="s">
        <v>1620</v>
      </c>
      <c r="W1050" s="13" t="s">
        <v>1621</v>
      </c>
      <c r="X1050" s="9"/>
      <c r="Y1050" s="9" t="s">
        <v>1632</v>
      </c>
    </row>
    <row r="1051" spans="1:25" ht="72">
      <c r="A1051" s="9" t="s">
        <v>1596</v>
      </c>
      <c r="B1051" s="9" t="s">
        <v>70</v>
      </c>
      <c r="C1051" s="9" t="s">
        <v>266</v>
      </c>
      <c r="D1051" s="9" t="s">
        <v>27</v>
      </c>
      <c r="E1051" s="9" t="s">
        <v>574</v>
      </c>
      <c r="F1051" s="9" t="s">
        <v>574</v>
      </c>
      <c r="G1051" s="9" t="s">
        <v>1597</v>
      </c>
      <c r="H1051" s="9" t="s">
        <v>1629</v>
      </c>
      <c r="I1051" s="9" t="s">
        <v>1630</v>
      </c>
      <c r="J1051" s="9" t="s">
        <v>27</v>
      </c>
      <c r="K1051" s="15">
        <v>24060.229002515705</v>
      </c>
      <c r="L1051" s="16">
        <v>4.5225268773831626</v>
      </c>
      <c r="M1051" s="9" t="s">
        <v>1631</v>
      </c>
      <c r="N1051" s="9">
        <v>2022</v>
      </c>
      <c r="O1051" s="9" t="s">
        <v>1619</v>
      </c>
      <c r="P1051" s="9" t="s">
        <v>1619</v>
      </c>
      <c r="Q1051" s="9">
        <v>2041</v>
      </c>
      <c r="R1051" s="9" t="s">
        <v>32</v>
      </c>
      <c r="S1051" s="17">
        <v>18.250377427492346</v>
      </c>
      <c r="T1051" s="9">
        <v>2041</v>
      </c>
      <c r="U1051" s="9" t="s">
        <v>27</v>
      </c>
      <c r="V1051" s="9" t="s">
        <v>1620</v>
      </c>
      <c r="W1051" s="9" t="s">
        <v>1621</v>
      </c>
      <c r="X1051" s="9"/>
      <c r="Y1051" s="9" t="s">
        <v>1632</v>
      </c>
    </row>
    <row r="1052" spans="1:25" ht="72">
      <c r="A1052" s="9" t="s">
        <v>1596</v>
      </c>
      <c r="B1052" s="9" t="s">
        <v>70</v>
      </c>
      <c r="C1052" s="9" t="s">
        <v>241</v>
      </c>
      <c r="D1052" s="9" t="s">
        <v>27</v>
      </c>
      <c r="E1052" s="9" t="s">
        <v>576</v>
      </c>
      <c r="F1052" s="9" t="s">
        <v>576</v>
      </c>
      <c r="G1052" s="9" t="s">
        <v>1597</v>
      </c>
      <c r="H1052" s="9" t="s">
        <v>1629</v>
      </c>
      <c r="I1052" s="9" t="s">
        <v>1630</v>
      </c>
      <c r="J1052" s="9" t="s">
        <v>27</v>
      </c>
      <c r="K1052" s="15">
        <v>28193.219115185657</v>
      </c>
      <c r="L1052" s="16">
        <v>31.689469269087351</v>
      </c>
      <c r="M1052" s="9" t="s">
        <v>1631</v>
      </c>
      <c r="N1052" s="9">
        <v>2022</v>
      </c>
      <c r="O1052" s="9" t="s">
        <v>1619</v>
      </c>
      <c r="P1052" s="9" t="s">
        <v>1619</v>
      </c>
      <c r="Q1052" s="9">
        <v>2041</v>
      </c>
      <c r="R1052" s="9" t="s">
        <v>32</v>
      </c>
      <c r="S1052" s="17">
        <v>23.844586445994878</v>
      </c>
      <c r="T1052" s="9">
        <v>2041</v>
      </c>
      <c r="U1052" s="9" t="s">
        <v>27</v>
      </c>
      <c r="V1052" s="9" t="s">
        <v>1620</v>
      </c>
      <c r="W1052" s="13" t="s">
        <v>1621</v>
      </c>
      <c r="X1052" s="9"/>
      <c r="Y1052" s="9" t="s">
        <v>1632</v>
      </c>
    </row>
    <row r="1053" spans="1:25" ht="72">
      <c r="A1053" s="9" t="s">
        <v>1596</v>
      </c>
      <c r="B1053" s="9" t="s">
        <v>70</v>
      </c>
      <c r="C1053" s="9" t="s">
        <v>355</v>
      </c>
      <c r="D1053" s="9" t="s">
        <v>27</v>
      </c>
      <c r="E1053" s="9" t="s">
        <v>1255</v>
      </c>
      <c r="F1053" s="9" t="s">
        <v>1255</v>
      </c>
      <c r="G1053" s="9" t="s">
        <v>1597</v>
      </c>
      <c r="H1053" s="9" t="s">
        <v>1629</v>
      </c>
      <c r="I1053" s="9" t="s">
        <v>1630</v>
      </c>
      <c r="J1053" s="9" t="s">
        <v>27</v>
      </c>
      <c r="K1053" s="15">
        <v>49755.815581818417</v>
      </c>
      <c r="L1053" s="16">
        <v>18.780046902817592</v>
      </c>
      <c r="M1053" s="9" t="s">
        <v>1631</v>
      </c>
      <c r="N1053" s="9">
        <v>2022</v>
      </c>
      <c r="O1053" s="9" t="s">
        <v>1619</v>
      </c>
      <c r="P1053" s="9" t="s">
        <v>1619</v>
      </c>
      <c r="Q1053" s="9">
        <v>2041</v>
      </c>
      <c r="R1053" s="9" t="s">
        <v>32</v>
      </c>
      <c r="S1053" s="17">
        <v>25.502487707319602</v>
      </c>
      <c r="T1053" s="9">
        <v>2041</v>
      </c>
      <c r="U1053" s="9" t="s">
        <v>27</v>
      </c>
      <c r="V1053" s="9" t="s">
        <v>1620</v>
      </c>
      <c r="W1053" s="9" t="s">
        <v>1621</v>
      </c>
      <c r="X1053" s="9"/>
      <c r="Y1053" s="9" t="s">
        <v>1632</v>
      </c>
    </row>
    <row r="1054" spans="1:25" ht="72">
      <c r="A1054" s="9" t="s">
        <v>1596</v>
      </c>
      <c r="B1054" s="9" t="s">
        <v>70</v>
      </c>
      <c r="C1054" s="9" t="s">
        <v>247</v>
      </c>
      <c r="D1054" s="9" t="s">
        <v>27</v>
      </c>
      <c r="E1054" s="9" t="s">
        <v>578</v>
      </c>
      <c r="F1054" s="9" t="s">
        <v>578</v>
      </c>
      <c r="G1054" s="9" t="s">
        <v>1597</v>
      </c>
      <c r="H1054" s="9" t="s">
        <v>1629</v>
      </c>
      <c r="I1054" s="9" t="s">
        <v>1630</v>
      </c>
      <c r="J1054" s="9" t="s">
        <v>27</v>
      </c>
      <c r="K1054" s="15">
        <v>178350.61869461875</v>
      </c>
      <c r="L1054" s="16">
        <v>89.61008594569229</v>
      </c>
      <c r="M1054" s="9" t="s">
        <v>1631</v>
      </c>
      <c r="N1054" s="9">
        <v>2022</v>
      </c>
      <c r="O1054" s="9" t="s">
        <v>1619</v>
      </c>
      <c r="P1054" s="9" t="s">
        <v>1619</v>
      </c>
      <c r="Q1054" s="9">
        <v>2041</v>
      </c>
      <c r="R1054" s="9" t="s">
        <v>32</v>
      </c>
      <c r="S1054" s="17">
        <v>131.22256926677093</v>
      </c>
      <c r="T1054" s="9">
        <v>2041</v>
      </c>
      <c r="U1054" s="9" t="s">
        <v>27</v>
      </c>
      <c r="V1054" s="9" t="s">
        <v>1620</v>
      </c>
      <c r="W1054" s="13" t="s">
        <v>1621</v>
      </c>
      <c r="X1054" s="9"/>
      <c r="Y1054" s="9" t="s">
        <v>1632</v>
      </c>
    </row>
    <row r="1055" spans="1:25" ht="72">
      <c r="A1055" s="9" t="s">
        <v>1596</v>
      </c>
      <c r="B1055" s="9" t="s">
        <v>70</v>
      </c>
      <c r="C1055" s="9" t="s">
        <v>241</v>
      </c>
      <c r="D1055" s="9" t="s">
        <v>27</v>
      </c>
      <c r="E1055" s="9" t="s">
        <v>976</v>
      </c>
      <c r="F1055" s="9" t="s">
        <v>976</v>
      </c>
      <c r="G1055" s="9" t="s">
        <v>1597</v>
      </c>
      <c r="H1055" s="9" t="s">
        <v>1629</v>
      </c>
      <c r="I1055" s="9" t="s">
        <v>1630</v>
      </c>
      <c r="J1055" s="9" t="s">
        <v>27</v>
      </c>
      <c r="K1055" s="15">
        <v>16360.17269594183</v>
      </c>
      <c r="L1055" s="16">
        <v>5.051316452754147</v>
      </c>
      <c r="M1055" s="9" t="s">
        <v>1631</v>
      </c>
      <c r="N1055" s="9">
        <v>2022</v>
      </c>
      <c r="O1055" s="9" t="s">
        <v>1619</v>
      </c>
      <c r="P1055" s="9" t="s">
        <v>1619</v>
      </c>
      <c r="Q1055" s="9">
        <v>2041</v>
      </c>
      <c r="R1055" s="9" t="s">
        <v>32</v>
      </c>
      <c r="S1055" s="17">
        <v>10.263686022812163</v>
      </c>
      <c r="T1055" s="9">
        <v>2041</v>
      </c>
      <c r="U1055" s="9" t="s">
        <v>27</v>
      </c>
      <c r="V1055" s="9" t="s">
        <v>1620</v>
      </c>
      <c r="W1055" s="9" t="s">
        <v>1621</v>
      </c>
      <c r="X1055" s="9"/>
      <c r="Y1055" s="9" t="s">
        <v>1632</v>
      </c>
    </row>
    <row r="1056" spans="1:25" ht="72">
      <c r="A1056" s="9" t="s">
        <v>1596</v>
      </c>
      <c r="B1056" s="9" t="s">
        <v>70</v>
      </c>
      <c r="C1056" s="9" t="s">
        <v>157</v>
      </c>
      <c r="D1056" s="9" t="s">
        <v>27</v>
      </c>
      <c r="E1056" s="9" t="s">
        <v>978</v>
      </c>
      <c r="F1056" s="9" t="s">
        <v>978</v>
      </c>
      <c r="G1056" s="9" t="s">
        <v>1597</v>
      </c>
      <c r="H1056" s="9" t="s">
        <v>1629</v>
      </c>
      <c r="I1056" s="9" t="s">
        <v>1630</v>
      </c>
      <c r="J1056" s="9" t="s">
        <v>27</v>
      </c>
      <c r="K1056" s="15">
        <v>23953.163354994951</v>
      </c>
      <c r="L1056" s="16">
        <v>13.815609119798472</v>
      </c>
      <c r="M1056" s="9" t="s">
        <v>1631</v>
      </c>
      <c r="N1056" s="9">
        <v>2022</v>
      </c>
      <c r="O1056" s="9" t="s">
        <v>1619</v>
      </c>
      <c r="P1056" s="9" t="s">
        <v>1619</v>
      </c>
      <c r="Q1056" s="9">
        <v>2041</v>
      </c>
      <c r="R1056" s="9" t="s">
        <v>32</v>
      </c>
      <c r="S1056" s="17">
        <v>12.691368747536851</v>
      </c>
      <c r="T1056" s="9">
        <v>2041</v>
      </c>
      <c r="U1056" s="9" t="s">
        <v>27</v>
      </c>
      <c r="V1056" s="9" t="s">
        <v>1620</v>
      </c>
      <c r="W1056" s="13" t="s">
        <v>1621</v>
      </c>
      <c r="X1056" s="9"/>
      <c r="Y1056" s="9" t="s">
        <v>1632</v>
      </c>
    </row>
    <row r="1057" spans="1:25" ht="72">
      <c r="A1057" s="9" t="s">
        <v>1596</v>
      </c>
      <c r="B1057" s="9" t="s">
        <v>70</v>
      </c>
      <c r="C1057" s="9" t="s">
        <v>247</v>
      </c>
      <c r="D1057" s="9" t="s">
        <v>27</v>
      </c>
      <c r="E1057" s="9" t="s">
        <v>580</v>
      </c>
      <c r="F1057" s="9" t="s">
        <v>580</v>
      </c>
      <c r="G1057" s="9" t="s">
        <v>1597</v>
      </c>
      <c r="H1057" s="9" t="s">
        <v>1629</v>
      </c>
      <c r="I1057" s="9" t="s">
        <v>1630</v>
      </c>
      <c r="J1057" s="9" t="s">
        <v>27</v>
      </c>
      <c r="K1057" s="15">
        <v>411302.07837261126</v>
      </c>
      <c r="L1057" s="16">
        <v>197.77119722012375</v>
      </c>
      <c r="M1057" s="9" t="s">
        <v>1631</v>
      </c>
      <c r="N1057" s="9">
        <v>2022</v>
      </c>
      <c r="O1057" s="9" t="s">
        <v>1619</v>
      </c>
      <c r="P1057" s="9" t="s">
        <v>1619</v>
      </c>
      <c r="Q1057" s="9">
        <v>2041</v>
      </c>
      <c r="R1057" s="9" t="s">
        <v>32</v>
      </c>
      <c r="S1057" s="17">
        <v>246.97483329669569</v>
      </c>
      <c r="T1057" s="9">
        <v>2041</v>
      </c>
      <c r="U1057" s="9" t="s">
        <v>27</v>
      </c>
      <c r="V1057" s="9" t="s">
        <v>1620</v>
      </c>
      <c r="W1057" s="9" t="s">
        <v>1621</v>
      </c>
      <c r="X1057" s="9"/>
      <c r="Y1057" s="9" t="s">
        <v>1632</v>
      </c>
    </row>
    <row r="1058" spans="1:25" ht="72">
      <c r="A1058" s="9" t="s">
        <v>1596</v>
      </c>
      <c r="B1058" s="9" t="s">
        <v>70</v>
      </c>
      <c r="C1058" s="9" t="s">
        <v>468</v>
      </c>
      <c r="D1058" s="9" t="s">
        <v>27</v>
      </c>
      <c r="E1058" s="9" t="s">
        <v>980</v>
      </c>
      <c r="F1058" s="9" t="s">
        <v>980</v>
      </c>
      <c r="G1058" s="9" t="s">
        <v>1597</v>
      </c>
      <c r="H1058" s="9" t="s">
        <v>1629</v>
      </c>
      <c r="I1058" s="9" t="s">
        <v>1630</v>
      </c>
      <c r="J1058" s="9" t="s">
        <v>27</v>
      </c>
      <c r="K1058" s="15">
        <v>61720.92571337898</v>
      </c>
      <c r="L1058" s="16">
        <v>29.8574390443029</v>
      </c>
      <c r="M1058" s="9" t="s">
        <v>1631</v>
      </c>
      <c r="N1058" s="9">
        <v>2022</v>
      </c>
      <c r="O1058" s="9" t="s">
        <v>1619</v>
      </c>
      <c r="P1058" s="9" t="s">
        <v>1619</v>
      </c>
      <c r="Q1058" s="9">
        <v>2041</v>
      </c>
      <c r="R1058" s="9" t="s">
        <v>32</v>
      </c>
      <c r="S1058" s="17">
        <v>29.336563129273934</v>
      </c>
      <c r="T1058" s="9">
        <v>2041</v>
      </c>
      <c r="U1058" s="9" t="s">
        <v>27</v>
      </c>
      <c r="V1058" s="9" t="s">
        <v>1620</v>
      </c>
      <c r="W1058" s="13" t="s">
        <v>1621</v>
      </c>
      <c r="X1058" s="9"/>
      <c r="Y1058" s="9" t="s">
        <v>1632</v>
      </c>
    </row>
    <row r="1059" spans="1:25" ht="72">
      <c r="A1059" s="9" t="s">
        <v>1596</v>
      </c>
      <c r="B1059" s="9" t="s">
        <v>70</v>
      </c>
      <c r="C1059" s="9" t="s">
        <v>355</v>
      </c>
      <c r="D1059" s="9" t="s">
        <v>27</v>
      </c>
      <c r="E1059" s="9" t="s">
        <v>1256</v>
      </c>
      <c r="F1059" s="9" t="s">
        <v>1256</v>
      </c>
      <c r="G1059" s="9" t="s">
        <v>1597</v>
      </c>
      <c r="H1059" s="9" t="s">
        <v>1629</v>
      </c>
      <c r="I1059" s="9" t="s">
        <v>1630</v>
      </c>
      <c r="J1059" s="9" t="s">
        <v>27</v>
      </c>
      <c r="K1059" s="15">
        <v>6065.6838974800085</v>
      </c>
      <c r="L1059" s="16">
        <v>1.9756379890764102</v>
      </c>
      <c r="M1059" s="9" t="s">
        <v>1631</v>
      </c>
      <c r="N1059" s="9">
        <v>2022</v>
      </c>
      <c r="O1059" s="9" t="s">
        <v>1619</v>
      </c>
      <c r="P1059" s="9" t="s">
        <v>1619</v>
      </c>
      <c r="Q1059" s="9">
        <v>2041</v>
      </c>
      <c r="R1059" s="9" t="s">
        <v>32</v>
      </c>
      <c r="S1059" s="17">
        <v>3.3653571156154425</v>
      </c>
      <c r="T1059" s="9">
        <v>2041</v>
      </c>
      <c r="U1059" s="9" t="s">
        <v>27</v>
      </c>
      <c r="V1059" s="9" t="s">
        <v>1620</v>
      </c>
      <c r="W1059" s="9" t="s">
        <v>1621</v>
      </c>
      <c r="X1059" s="9"/>
      <c r="Y1059" s="9" t="s">
        <v>1632</v>
      </c>
    </row>
    <row r="1060" spans="1:25" ht="72">
      <c r="A1060" s="9" t="s">
        <v>1596</v>
      </c>
      <c r="B1060" s="9" t="s">
        <v>70</v>
      </c>
      <c r="C1060" s="9" t="s">
        <v>241</v>
      </c>
      <c r="D1060" s="9" t="s">
        <v>27</v>
      </c>
      <c r="E1060" s="9" t="s">
        <v>1257</v>
      </c>
      <c r="F1060" s="9" t="s">
        <v>1257</v>
      </c>
      <c r="G1060" s="9" t="s">
        <v>1597</v>
      </c>
      <c r="H1060" s="9" t="s">
        <v>1629</v>
      </c>
      <c r="I1060" s="9" t="s">
        <v>1630</v>
      </c>
      <c r="J1060" s="9" t="s">
        <v>27</v>
      </c>
      <c r="K1060" s="15">
        <v>1691978.4464977153</v>
      </c>
      <c r="L1060" s="16">
        <v>862.83583739468554</v>
      </c>
      <c r="M1060" s="9" t="s">
        <v>1631</v>
      </c>
      <c r="N1060" s="9">
        <v>2022</v>
      </c>
      <c r="O1060" s="9" t="s">
        <v>1619</v>
      </c>
      <c r="P1060" s="9" t="s">
        <v>1619</v>
      </c>
      <c r="Q1060" s="9">
        <v>2041</v>
      </c>
      <c r="R1060" s="9" t="s">
        <v>32</v>
      </c>
      <c r="S1060" s="17">
        <v>881.72004518107417</v>
      </c>
      <c r="T1060" s="9">
        <v>2041</v>
      </c>
      <c r="U1060" s="9" t="s">
        <v>27</v>
      </c>
      <c r="V1060" s="9" t="s">
        <v>1620</v>
      </c>
      <c r="W1060" s="13" t="s">
        <v>1621</v>
      </c>
      <c r="X1060" s="9"/>
      <c r="Y1060" s="9" t="s">
        <v>1632</v>
      </c>
    </row>
    <row r="1061" spans="1:25" ht="72">
      <c r="A1061" s="9" t="s">
        <v>1596</v>
      </c>
      <c r="B1061" s="9" t="s">
        <v>70</v>
      </c>
      <c r="C1061" s="9" t="s">
        <v>270</v>
      </c>
      <c r="D1061" s="9" t="s">
        <v>27</v>
      </c>
      <c r="E1061" s="9" t="s">
        <v>1258</v>
      </c>
      <c r="F1061" s="9" t="s">
        <v>1258</v>
      </c>
      <c r="G1061" s="9" t="s">
        <v>1597</v>
      </c>
      <c r="H1061" s="9" t="s">
        <v>1629</v>
      </c>
      <c r="I1061" s="9" t="s">
        <v>1630</v>
      </c>
      <c r="J1061" s="9" t="s">
        <v>27</v>
      </c>
      <c r="K1061" s="15">
        <v>24469.867978244176</v>
      </c>
      <c r="L1061" s="16">
        <v>10.029885779112353</v>
      </c>
      <c r="M1061" s="9" t="s">
        <v>1631</v>
      </c>
      <c r="N1061" s="9">
        <v>2022</v>
      </c>
      <c r="O1061" s="9" t="s">
        <v>1619</v>
      </c>
      <c r="P1061" s="9" t="s">
        <v>1619</v>
      </c>
      <c r="Q1061" s="9">
        <v>2041</v>
      </c>
      <c r="R1061" s="9" t="s">
        <v>32</v>
      </c>
      <c r="S1061" s="17">
        <v>10.661801603937354</v>
      </c>
      <c r="T1061" s="9">
        <v>2041</v>
      </c>
      <c r="U1061" s="9" t="s">
        <v>27</v>
      </c>
      <c r="V1061" s="9" t="s">
        <v>1620</v>
      </c>
      <c r="W1061" s="9" t="s">
        <v>1621</v>
      </c>
      <c r="X1061" s="9"/>
      <c r="Y1061" s="9" t="s">
        <v>1632</v>
      </c>
    </row>
    <row r="1062" spans="1:25" ht="72">
      <c r="A1062" s="9" t="s">
        <v>1596</v>
      </c>
      <c r="B1062" s="9" t="s">
        <v>70</v>
      </c>
      <c r="C1062" s="9" t="s">
        <v>43</v>
      </c>
      <c r="D1062" s="9" t="s">
        <v>27</v>
      </c>
      <c r="E1062" s="9" t="s">
        <v>1259</v>
      </c>
      <c r="F1062" s="9" t="s">
        <v>1259</v>
      </c>
      <c r="G1062" s="9" t="s">
        <v>1597</v>
      </c>
      <c r="H1062" s="9" t="s">
        <v>1629</v>
      </c>
      <c r="I1062" s="9" t="s">
        <v>1630</v>
      </c>
      <c r="J1062" s="9" t="s">
        <v>27</v>
      </c>
      <c r="K1062" s="15">
        <v>66738.062302061575</v>
      </c>
      <c r="L1062" s="16">
        <v>21.090921059536214</v>
      </c>
      <c r="M1062" s="9" t="s">
        <v>1631</v>
      </c>
      <c r="N1062" s="9">
        <v>2022</v>
      </c>
      <c r="O1062" s="9" t="s">
        <v>1619</v>
      </c>
      <c r="P1062" s="9" t="s">
        <v>1619</v>
      </c>
      <c r="Q1062" s="9">
        <v>2041</v>
      </c>
      <c r="R1062" s="9" t="s">
        <v>32</v>
      </c>
      <c r="S1062" s="17">
        <v>47.320527845070011</v>
      </c>
      <c r="T1062" s="9">
        <v>2041</v>
      </c>
      <c r="U1062" s="9" t="s">
        <v>27</v>
      </c>
      <c r="V1062" s="9" t="s">
        <v>1620</v>
      </c>
      <c r="W1062" s="13" t="s">
        <v>1621</v>
      </c>
      <c r="X1062" s="9"/>
      <c r="Y1062" s="9" t="s">
        <v>1632</v>
      </c>
    </row>
    <row r="1063" spans="1:25" ht="72">
      <c r="A1063" s="9" t="s">
        <v>1596</v>
      </c>
      <c r="B1063" s="9" t="s">
        <v>70</v>
      </c>
      <c r="C1063" s="9" t="s">
        <v>241</v>
      </c>
      <c r="D1063" s="9" t="s">
        <v>27</v>
      </c>
      <c r="E1063" s="9" t="s">
        <v>1260</v>
      </c>
      <c r="F1063" s="9" t="s">
        <v>1260</v>
      </c>
      <c r="G1063" s="9" t="s">
        <v>1597</v>
      </c>
      <c r="H1063" s="9" t="s">
        <v>1629</v>
      </c>
      <c r="I1063" s="9" t="s">
        <v>1630</v>
      </c>
      <c r="J1063" s="9" t="s">
        <v>27</v>
      </c>
      <c r="K1063" s="15">
        <v>25959.873252741036</v>
      </c>
      <c r="L1063" s="16">
        <v>9.783732933211029</v>
      </c>
      <c r="M1063" s="9" t="s">
        <v>1631</v>
      </c>
      <c r="N1063" s="9">
        <v>2022</v>
      </c>
      <c r="O1063" s="9" t="s">
        <v>1619</v>
      </c>
      <c r="P1063" s="9" t="s">
        <v>1619</v>
      </c>
      <c r="Q1063" s="9">
        <v>2041</v>
      </c>
      <c r="R1063" s="9" t="s">
        <v>32</v>
      </c>
      <c r="S1063" s="17">
        <v>17.848531411633498</v>
      </c>
      <c r="T1063" s="9">
        <v>2041</v>
      </c>
      <c r="U1063" s="9" t="s">
        <v>27</v>
      </c>
      <c r="V1063" s="9" t="s">
        <v>1620</v>
      </c>
      <c r="W1063" s="9" t="s">
        <v>1621</v>
      </c>
      <c r="X1063" s="9"/>
      <c r="Y1063" s="9" t="s">
        <v>1632</v>
      </c>
    </row>
    <row r="1064" spans="1:25" ht="72">
      <c r="A1064" s="9" t="s">
        <v>1596</v>
      </c>
      <c r="B1064" s="9" t="s">
        <v>70</v>
      </c>
      <c r="C1064" s="9" t="s">
        <v>355</v>
      </c>
      <c r="D1064" s="9" t="s">
        <v>27</v>
      </c>
      <c r="E1064" s="9" t="s">
        <v>1261</v>
      </c>
      <c r="F1064" s="9" t="s">
        <v>1261</v>
      </c>
      <c r="G1064" s="9" t="s">
        <v>1597</v>
      </c>
      <c r="H1064" s="9" t="s">
        <v>1629</v>
      </c>
      <c r="I1064" s="9" t="s">
        <v>1630</v>
      </c>
      <c r="J1064" s="9" t="s">
        <v>27</v>
      </c>
      <c r="K1064" s="15">
        <v>6893.6070019967665</v>
      </c>
      <c r="L1064" s="16">
        <v>2.7001327528125878</v>
      </c>
      <c r="M1064" s="9" t="s">
        <v>1631</v>
      </c>
      <c r="N1064" s="9">
        <v>2022</v>
      </c>
      <c r="O1064" s="9" t="s">
        <v>1619</v>
      </c>
      <c r="P1064" s="9" t="s">
        <v>1619</v>
      </c>
      <c r="Q1064" s="9">
        <v>2041</v>
      </c>
      <c r="R1064" s="9" t="s">
        <v>32</v>
      </c>
      <c r="S1064" s="17">
        <v>3.3177446525290426</v>
      </c>
      <c r="T1064" s="9">
        <v>2041</v>
      </c>
      <c r="U1064" s="9" t="s">
        <v>27</v>
      </c>
      <c r="V1064" s="9" t="s">
        <v>1620</v>
      </c>
      <c r="W1064" s="13" t="s">
        <v>1621</v>
      </c>
      <c r="X1064" s="9"/>
      <c r="Y1064" s="9" t="s">
        <v>1632</v>
      </c>
    </row>
    <row r="1065" spans="1:25" ht="72">
      <c r="A1065" s="9" t="s">
        <v>1596</v>
      </c>
      <c r="B1065" s="9" t="s">
        <v>70</v>
      </c>
      <c r="C1065" s="9" t="s">
        <v>241</v>
      </c>
      <c r="D1065" s="9" t="s">
        <v>27</v>
      </c>
      <c r="E1065" s="9" t="s">
        <v>582</v>
      </c>
      <c r="F1065" s="9" t="s">
        <v>582</v>
      </c>
      <c r="G1065" s="9" t="s">
        <v>1597</v>
      </c>
      <c r="H1065" s="9" t="s">
        <v>1629</v>
      </c>
      <c r="I1065" s="9" t="s">
        <v>1630</v>
      </c>
      <c r="J1065" s="9" t="s">
        <v>27</v>
      </c>
      <c r="K1065" s="15">
        <v>66193.648142561622</v>
      </c>
      <c r="L1065" s="16">
        <v>30.304765976722365</v>
      </c>
      <c r="M1065" s="9" t="s">
        <v>1631</v>
      </c>
      <c r="N1065" s="9">
        <v>2022</v>
      </c>
      <c r="O1065" s="9" t="s">
        <v>1619</v>
      </c>
      <c r="P1065" s="9" t="s">
        <v>1619</v>
      </c>
      <c r="Q1065" s="9">
        <v>2041</v>
      </c>
      <c r="R1065" s="9" t="s">
        <v>32</v>
      </c>
      <c r="S1065" s="17">
        <v>49.673091481649323</v>
      </c>
      <c r="T1065" s="9">
        <v>2041</v>
      </c>
      <c r="U1065" s="9" t="s">
        <v>27</v>
      </c>
      <c r="V1065" s="9" t="s">
        <v>1620</v>
      </c>
      <c r="W1065" s="9" t="s">
        <v>1621</v>
      </c>
      <c r="X1065" s="9"/>
      <c r="Y1065" s="9" t="s">
        <v>1632</v>
      </c>
    </row>
    <row r="1066" spans="1:25" ht="72">
      <c r="A1066" s="9" t="s">
        <v>1596</v>
      </c>
      <c r="B1066" s="9" t="s">
        <v>70</v>
      </c>
      <c r="C1066" s="9" t="s">
        <v>136</v>
      </c>
      <c r="D1066" s="9" t="s">
        <v>27</v>
      </c>
      <c r="E1066" s="9" t="s">
        <v>584</v>
      </c>
      <c r="F1066" s="9" t="s">
        <v>584</v>
      </c>
      <c r="G1066" s="9" t="s">
        <v>1597</v>
      </c>
      <c r="H1066" s="9" t="s">
        <v>1629</v>
      </c>
      <c r="I1066" s="9" t="s">
        <v>1630</v>
      </c>
      <c r="J1066" s="9" t="s">
        <v>27</v>
      </c>
      <c r="K1066" s="15">
        <v>25968.049982638891</v>
      </c>
      <c r="L1066" s="16">
        <v>7.6123580472984154</v>
      </c>
      <c r="M1066" s="9" t="s">
        <v>1631</v>
      </c>
      <c r="N1066" s="9">
        <v>2022</v>
      </c>
      <c r="O1066" s="9" t="s">
        <v>1619</v>
      </c>
      <c r="P1066" s="9" t="s">
        <v>1619</v>
      </c>
      <c r="Q1066" s="9">
        <v>2041</v>
      </c>
      <c r="R1066" s="9" t="s">
        <v>32</v>
      </c>
      <c r="S1066" s="17">
        <v>13.596843311151963</v>
      </c>
      <c r="T1066" s="9">
        <v>2041</v>
      </c>
      <c r="U1066" s="9" t="s">
        <v>27</v>
      </c>
      <c r="V1066" s="9" t="s">
        <v>1620</v>
      </c>
      <c r="W1066" s="13" t="s">
        <v>1621</v>
      </c>
      <c r="X1066" s="9"/>
      <c r="Y1066" s="9" t="s">
        <v>1632</v>
      </c>
    </row>
    <row r="1067" spans="1:25" ht="72">
      <c r="A1067" s="9" t="s">
        <v>1596</v>
      </c>
      <c r="B1067" s="9" t="s">
        <v>70</v>
      </c>
      <c r="C1067" s="9" t="s">
        <v>284</v>
      </c>
      <c r="D1067" s="9" t="s">
        <v>27</v>
      </c>
      <c r="E1067" s="9" t="s">
        <v>586</v>
      </c>
      <c r="F1067" s="9" t="s">
        <v>586</v>
      </c>
      <c r="G1067" s="9" t="s">
        <v>1597</v>
      </c>
      <c r="H1067" s="9" t="s">
        <v>1629</v>
      </c>
      <c r="I1067" s="9" t="s">
        <v>1630</v>
      </c>
      <c r="J1067" s="9" t="s">
        <v>27</v>
      </c>
      <c r="K1067" s="15">
        <v>90539.027045584342</v>
      </c>
      <c r="L1067" s="16">
        <v>50.73681618087398</v>
      </c>
      <c r="M1067" s="9" t="s">
        <v>1631</v>
      </c>
      <c r="N1067" s="9">
        <v>2022</v>
      </c>
      <c r="O1067" s="9" t="s">
        <v>1619</v>
      </c>
      <c r="P1067" s="9" t="s">
        <v>1619</v>
      </c>
      <c r="Q1067" s="9">
        <v>2041</v>
      </c>
      <c r="R1067" s="9" t="s">
        <v>32</v>
      </c>
      <c r="S1067" s="17">
        <v>68.721486799494841</v>
      </c>
      <c r="T1067" s="9">
        <v>2041</v>
      </c>
      <c r="U1067" s="9" t="s">
        <v>27</v>
      </c>
      <c r="V1067" s="9" t="s">
        <v>1620</v>
      </c>
      <c r="W1067" s="9" t="s">
        <v>1621</v>
      </c>
      <c r="X1067" s="9"/>
      <c r="Y1067" s="9" t="s">
        <v>1632</v>
      </c>
    </row>
    <row r="1068" spans="1:25" ht="72">
      <c r="A1068" s="9" t="s">
        <v>1596</v>
      </c>
      <c r="B1068" s="9" t="s">
        <v>70</v>
      </c>
      <c r="C1068" s="9" t="s">
        <v>323</v>
      </c>
      <c r="D1068" s="9" t="s">
        <v>27</v>
      </c>
      <c r="E1068" s="9" t="s">
        <v>1262</v>
      </c>
      <c r="F1068" s="9" t="s">
        <v>1262</v>
      </c>
      <c r="G1068" s="9" t="s">
        <v>1597</v>
      </c>
      <c r="H1068" s="9" t="s">
        <v>1629</v>
      </c>
      <c r="I1068" s="9" t="s">
        <v>1630</v>
      </c>
      <c r="J1068" s="9" t="s">
        <v>27</v>
      </c>
      <c r="K1068" s="15">
        <v>324209.01942609402</v>
      </c>
      <c r="L1068" s="16">
        <v>153.55527277877613</v>
      </c>
      <c r="M1068" s="9" t="s">
        <v>1631</v>
      </c>
      <c r="N1068" s="9">
        <v>2022</v>
      </c>
      <c r="O1068" s="9" t="s">
        <v>1619</v>
      </c>
      <c r="P1068" s="9" t="s">
        <v>1619</v>
      </c>
      <c r="Q1068" s="9">
        <v>2041</v>
      </c>
      <c r="R1068" s="9" t="s">
        <v>32</v>
      </c>
      <c r="S1068" s="17">
        <v>229.42764112887753</v>
      </c>
      <c r="T1068" s="9">
        <v>2041</v>
      </c>
      <c r="U1068" s="9" t="s">
        <v>27</v>
      </c>
      <c r="V1068" s="9" t="s">
        <v>1620</v>
      </c>
      <c r="W1068" s="13" t="s">
        <v>1621</v>
      </c>
      <c r="X1068" s="9"/>
      <c r="Y1068" s="9" t="s">
        <v>1632</v>
      </c>
    </row>
    <row r="1069" spans="1:25" ht="72">
      <c r="A1069" s="9" t="s">
        <v>1596</v>
      </c>
      <c r="B1069" s="9" t="s">
        <v>70</v>
      </c>
      <c r="C1069" s="9" t="s">
        <v>465</v>
      </c>
      <c r="D1069" s="9" t="s">
        <v>27</v>
      </c>
      <c r="E1069" s="9" t="s">
        <v>1263</v>
      </c>
      <c r="F1069" s="9" t="s">
        <v>1263</v>
      </c>
      <c r="G1069" s="9" t="s">
        <v>1597</v>
      </c>
      <c r="H1069" s="9" t="s">
        <v>1629</v>
      </c>
      <c r="I1069" s="9" t="s">
        <v>1630</v>
      </c>
      <c r="J1069" s="9" t="s">
        <v>27</v>
      </c>
      <c r="K1069" s="15">
        <v>23024.055942945546</v>
      </c>
      <c r="L1069" s="16">
        <v>7.9367345165706622</v>
      </c>
      <c r="M1069" s="9" t="s">
        <v>1631</v>
      </c>
      <c r="N1069" s="9">
        <v>2022</v>
      </c>
      <c r="O1069" s="9" t="s">
        <v>1619</v>
      </c>
      <c r="P1069" s="9" t="s">
        <v>1619</v>
      </c>
      <c r="Q1069" s="9">
        <v>2041</v>
      </c>
      <c r="R1069" s="9" t="s">
        <v>32</v>
      </c>
      <c r="S1069" s="17">
        <v>14.46668669471519</v>
      </c>
      <c r="T1069" s="9">
        <v>2041</v>
      </c>
      <c r="U1069" s="9" t="s">
        <v>27</v>
      </c>
      <c r="V1069" s="9" t="s">
        <v>1620</v>
      </c>
      <c r="W1069" s="9" t="s">
        <v>1621</v>
      </c>
      <c r="X1069" s="9"/>
      <c r="Y1069" s="9" t="s">
        <v>1632</v>
      </c>
    </row>
    <row r="1070" spans="1:25" ht="72">
      <c r="A1070" s="9" t="s">
        <v>1596</v>
      </c>
      <c r="B1070" s="9" t="s">
        <v>70</v>
      </c>
      <c r="C1070" s="9" t="s">
        <v>316</v>
      </c>
      <c r="D1070" s="9" t="s">
        <v>27</v>
      </c>
      <c r="E1070" s="9" t="s">
        <v>1264</v>
      </c>
      <c r="F1070" s="9" t="s">
        <v>1264</v>
      </c>
      <c r="G1070" s="9" t="s">
        <v>1597</v>
      </c>
      <c r="H1070" s="9" t="s">
        <v>1629</v>
      </c>
      <c r="I1070" s="9" t="s">
        <v>1630</v>
      </c>
      <c r="J1070" s="9" t="s">
        <v>27</v>
      </c>
      <c r="K1070" s="15">
        <v>10992.203748429401</v>
      </c>
      <c r="L1070" s="16">
        <v>13.728179076292784</v>
      </c>
      <c r="M1070" s="9" t="s">
        <v>1631</v>
      </c>
      <c r="N1070" s="9">
        <v>2022</v>
      </c>
      <c r="O1070" s="9" t="s">
        <v>1619</v>
      </c>
      <c r="P1070" s="9" t="s">
        <v>1619</v>
      </c>
      <c r="Q1070" s="9">
        <v>2041</v>
      </c>
      <c r="R1070" s="9" t="s">
        <v>32</v>
      </c>
      <c r="S1070" s="17">
        <v>5.7107197290254881</v>
      </c>
      <c r="T1070" s="9">
        <v>2041</v>
      </c>
      <c r="U1070" s="9" t="s">
        <v>27</v>
      </c>
      <c r="V1070" s="9" t="s">
        <v>1620</v>
      </c>
      <c r="W1070" s="13" t="s">
        <v>1621</v>
      </c>
      <c r="X1070" s="9"/>
      <c r="Y1070" s="9" t="s">
        <v>1632</v>
      </c>
    </row>
    <row r="1071" spans="1:25" ht="72">
      <c r="A1071" s="9" t="s">
        <v>1596</v>
      </c>
      <c r="B1071" s="9" t="s">
        <v>70</v>
      </c>
      <c r="C1071" s="9" t="s">
        <v>234</v>
      </c>
      <c r="D1071" s="9" t="s">
        <v>27</v>
      </c>
      <c r="E1071" s="9" t="s">
        <v>1265</v>
      </c>
      <c r="F1071" s="9" t="s">
        <v>1265</v>
      </c>
      <c r="G1071" s="9" t="s">
        <v>1597</v>
      </c>
      <c r="H1071" s="9" t="s">
        <v>1629</v>
      </c>
      <c r="I1071" s="9" t="s">
        <v>1630</v>
      </c>
      <c r="J1071" s="9" t="s">
        <v>27</v>
      </c>
      <c r="K1071" s="15">
        <v>10834.860295721533</v>
      </c>
      <c r="L1071" s="16">
        <v>4.0642615562399609</v>
      </c>
      <c r="M1071" s="9" t="s">
        <v>1631</v>
      </c>
      <c r="N1071" s="9">
        <v>2022</v>
      </c>
      <c r="O1071" s="9" t="s">
        <v>1619</v>
      </c>
      <c r="P1071" s="9" t="s">
        <v>1619</v>
      </c>
      <c r="Q1071" s="9">
        <v>2041</v>
      </c>
      <c r="R1071" s="9" t="s">
        <v>32</v>
      </c>
      <c r="S1071" s="17">
        <v>5.3684462800184845</v>
      </c>
      <c r="T1071" s="9">
        <v>2041</v>
      </c>
      <c r="U1071" s="9" t="s">
        <v>27</v>
      </c>
      <c r="V1071" s="9" t="s">
        <v>1620</v>
      </c>
      <c r="W1071" s="9" t="s">
        <v>1621</v>
      </c>
      <c r="X1071" s="9"/>
      <c r="Y1071" s="9" t="s">
        <v>1632</v>
      </c>
    </row>
    <row r="1072" spans="1:25" ht="72">
      <c r="A1072" s="9" t="s">
        <v>1596</v>
      </c>
      <c r="B1072" s="9" t="s">
        <v>70</v>
      </c>
      <c r="C1072" s="9" t="s">
        <v>229</v>
      </c>
      <c r="D1072" s="9" t="s">
        <v>27</v>
      </c>
      <c r="E1072" s="9" t="s">
        <v>1266</v>
      </c>
      <c r="F1072" s="9" t="s">
        <v>1266</v>
      </c>
      <c r="G1072" s="9" t="s">
        <v>1597</v>
      </c>
      <c r="H1072" s="9" t="s">
        <v>1629</v>
      </c>
      <c r="I1072" s="9" t="s">
        <v>1630</v>
      </c>
      <c r="J1072" s="9" t="s">
        <v>27</v>
      </c>
      <c r="K1072" s="15">
        <v>8490.3443086263142</v>
      </c>
      <c r="L1072" s="16">
        <v>3.2317177603018612</v>
      </c>
      <c r="M1072" s="9" t="s">
        <v>1631</v>
      </c>
      <c r="N1072" s="9">
        <v>2022</v>
      </c>
      <c r="O1072" s="9" t="s">
        <v>1619</v>
      </c>
      <c r="P1072" s="9" t="s">
        <v>1619</v>
      </c>
      <c r="Q1072" s="9">
        <v>2041</v>
      </c>
      <c r="R1072" s="9" t="s">
        <v>32</v>
      </c>
      <c r="S1072" s="17">
        <v>4.2668040034171968</v>
      </c>
      <c r="T1072" s="9">
        <v>2041</v>
      </c>
      <c r="U1072" s="9" t="s">
        <v>27</v>
      </c>
      <c r="V1072" s="9" t="s">
        <v>1620</v>
      </c>
      <c r="W1072" s="13" t="s">
        <v>1621</v>
      </c>
      <c r="X1072" s="9"/>
      <c r="Y1072" s="9" t="s">
        <v>1632</v>
      </c>
    </row>
    <row r="1073" spans="1:25" ht="72">
      <c r="A1073" s="9" t="s">
        <v>1596</v>
      </c>
      <c r="B1073" s="9" t="s">
        <v>70</v>
      </c>
      <c r="C1073" s="9" t="s">
        <v>355</v>
      </c>
      <c r="D1073" s="9" t="s">
        <v>27</v>
      </c>
      <c r="E1073" s="9" t="s">
        <v>588</v>
      </c>
      <c r="F1073" s="9" t="s">
        <v>588</v>
      </c>
      <c r="G1073" s="9" t="s">
        <v>1597</v>
      </c>
      <c r="H1073" s="9" t="s">
        <v>1629</v>
      </c>
      <c r="I1073" s="9" t="s">
        <v>1630</v>
      </c>
      <c r="J1073" s="9" t="s">
        <v>27</v>
      </c>
      <c r="K1073" s="15">
        <v>18133.264997500457</v>
      </c>
      <c r="L1073" s="16">
        <v>8.9591026316927476</v>
      </c>
      <c r="M1073" s="9" t="s">
        <v>1631</v>
      </c>
      <c r="N1073" s="9">
        <v>2022</v>
      </c>
      <c r="O1073" s="9" t="s">
        <v>1619</v>
      </c>
      <c r="P1073" s="9" t="s">
        <v>1619</v>
      </c>
      <c r="Q1073" s="9">
        <v>2041</v>
      </c>
      <c r="R1073" s="9" t="s">
        <v>32</v>
      </c>
      <c r="S1073" s="17">
        <v>15.074693401651068</v>
      </c>
      <c r="T1073" s="9">
        <v>2041</v>
      </c>
      <c r="U1073" s="9" t="s">
        <v>27</v>
      </c>
      <c r="V1073" s="9" t="s">
        <v>1620</v>
      </c>
      <c r="W1073" s="9" t="s">
        <v>1621</v>
      </c>
      <c r="X1073" s="9"/>
      <c r="Y1073" s="9" t="s">
        <v>1632</v>
      </c>
    </row>
    <row r="1074" spans="1:25" ht="72">
      <c r="A1074" s="9" t="s">
        <v>1596</v>
      </c>
      <c r="B1074" s="9" t="s">
        <v>70</v>
      </c>
      <c r="C1074" s="9" t="s">
        <v>270</v>
      </c>
      <c r="D1074" s="9" t="s">
        <v>27</v>
      </c>
      <c r="E1074" s="9" t="s">
        <v>1267</v>
      </c>
      <c r="F1074" s="9" t="s">
        <v>1267</v>
      </c>
      <c r="G1074" s="9" t="s">
        <v>1597</v>
      </c>
      <c r="H1074" s="9" t="s">
        <v>1629</v>
      </c>
      <c r="I1074" s="9" t="s">
        <v>1630</v>
      </c>
      <c r="J1074" s="9" t="s">
        <v>27</v>
      </c>
      <c r="K1074" s="15">
        <v>18995.84692135566</v>
      </c>
      <c r="L1074" s="16">
        <v>11.7537264703471</v>
      </c>
      <c r="M1074" s="9" t="s">
        <v>1631</v>
      </c>
      <c r="N1074" s="9">
        <v>2022</v>
      </c>
      <c r="O1074" s="9" t="s">
        <v>1619</v>
      </c>
      <c r="P1074" s="9" t="s">
        <v>1619</v>
      </c>
      <c r="Q1074" s="9">
        <v>2041</v>
      </c>
      <c r="R1074" s="9" t="s">
        <v>32</v>
      </c>
      <c r="S1074" s="17">
        <v>8.9986970797126968</v>
      </c>
      <c r="T1074" s="9">
        <v>2041</v>
      </c>
      <c r="U1074" s="9" t="s">
        <v>27</v>
      </c>
      <c r="V1074" s="9" t="s">
        <v>1620</v>
      </c>
      <c r="W1074" s="13" t="s">
        <v>1621</v>
      </c>
      <c r="X1074" s="9"/>
      <c r="Y1074" s="9" t="s">
        <v>1632</v>
      </c>
    </row>
    <row r="1075" spans="1:25" ht="72">
      <c r="A1075" s="9" t="s">
        <v>1596</v>
      </c>
      <c r="B1075" s="9" t="s">
        <v>70</v>
      </c>
      <c r="C1075" s="9" t="s">
        <v>346</v>
      </c>
      <c r="D1075" s="9" t="s">
        <v>27</v>
      </c>
      <c r="E1075" s="9" t="s">
        <v>1268</v>
      </c>
      <c r="F1075" s="9" t="s">
        <v>1268</v>
      </c>
      <c r="G1075" s="9" t="s">
        <v>1597</v>
      </c>
      <c r="H1075" s="9" t="s">
        <v>1629</v>
      </c>
      <c r="I1075" s="9" t="s">
        <v>1630</v>
      </c>
      <c r="J1075" s="9" t="s">
        <v>27</v>
      </c>
      <c r="K1075" s="15">
        <v>7690.5242711826759</v>
      </c>
      <c r="L1075" s="16">
        <v>3.1289711028010712</v>
      </c>
      <c r="M1075" s="9" t="s">
        <v>1631</v>
      </c>
      <c r="N1075" s="9">
        <v>2022</v>
      </c>
      <c r="O1075" s="9" t="s">
        <v>1619</v>
      </c>
      <c r="P1075" s="9" t="s">
        <v>1619</v>
      </c>
      <c r="Q1075" s="9">
        <v>2041</v>
      </c>
      <c r="R1075" s="9" t="s">
        <v>32</v>
      </c>
      <c r="S1075" s="17">
        <v>3.7586495531979658</v>
      </c>
      <c r="T1075" s="9">
        <v>2041</v>
      </c>
      <c r="U1075" s="9" t="s">
        <v>27</v>
      </c>
      <c r="V1075" s="9" t="s">
        <v>1620</v>
      </c>
      <c r="W1075" s="9" t="s">
        <v>1621</v>
      </c>
      <c r="X1075" s="9"/>
      <c r="Y1075" s="9" t="s">
        <v>1632</v>
      </c>
    </row>
    <row r="1076" spans="1:25" ht="72">
      <c r="A1076" s="9" t="s">
        <v>1596</v>
      </c>
      <c r="B1076" s="9" t="s">
        <v>70</v>
      </c>
      <c r="C1076" s="9" t="s">
        <v>122</v>
      </c>
      <c r="D1076" s="9" t="s">
        <v>27</v>
      </c>
      <c r="E1076" s="9" t="s">
        <v>1269</v>
      </c>
      <c r="F1076" s="9" t="s">
        <v>1269</v>
      </c>
      <c r="G1076" s="9" t="s">
        <v>1597</v>
      </c>
      <c r="H1076" s="9" t="s">
        <v>1629</v>
      </c>
      <c r="I1076" s="9" t="s">
        <v>1630</v>
      </c>
      <c r="J1076" s="9" t="s">
        <v>27</v>
      </c>
      <c r="K1076" s="15">
        <v>12216.359563370144</v>
      </c>
      <c r="L1076" s="16">
        <v>4.0459619969778906</v>
      </c>
      <c r="M1076" s="9" t="s">
        <v>1631</v>
      </c>
      <c r="N1076" s="9">
        <v>2022</v>
      </c>
      <c r="O1076" s="9" t="s">
        <v>1619</v>
      </c>
      <c r="P1076" s="9" t="s">
        <v>1619</v>
      </c>
      <c r="Q1076" s="9">
        <v>2041</v>
      </c>
      <c r="R1076" s="9" t="s">
        <v>32</v>
      </c>
      <c r="S1076" s="17">
        <v>6.7092804974668212</v>
      </c>
      <c r="T1076" s="9">
        <v>2041</v>
      </c>
      <c r="U1076" s="9" t="s">
        <v>27</v>
      </c>
      <c r="V1076" s="9" t="s">
        <v>1620</v>
      </c>
      <c r="W1076" s="13" t="s">
        <v>1621</v>
      </c>
      <c r="X1076" s="9"/>
      <c r="Y1076" s="9" t="s">
        <v>1632</v>
      </c>
    </row>
    <row r="1077" spans="1:25" ht="72">
      <c r="A1077" s="9" t="s">
        <v>1596</v>
      </c>
      <c r="B1077" s="9" t="s">
        <v>70</v>
      </c>
      <c r="C1077" s="9" t="s">
        <v>590</v>
      </c>
      <c r="D1077" s="9" t="s">
        <v>27</v>
      </c>
      <c r="E1077" s="9" t="s">
        <v>591</v>
      </c>
      <c r="F1077" s="9" t="s">
        <v>591</v>
      </c>
      <c r="G1077" s="9" t="s">
        <v>1597</v>
      </c>
      <c r="H1077" s="9" t="s">
        <v>1629</v>
      </c>
      <c r="I1077" s="9" t="s">
        <v>1630</v>
      </c>
      <c r="J1077" s="9" t="s">
        <v>27</v>
      </c>
      <c r="K1077" s="15">
        <v>19732.725645178172</v>
      </c>
      <c r="L1077" s="16">
        <v>3.6922134995506943</v>
      </c>
      <c r="M1077" s="9" t="s">
        <v>1631</v>
      </c>
      <c r="N1077" s="9">
        <v>2022</v>
      </c>
      <c r="O1077" s="9" t="s">
        <v>1619</v>
      </c>
      <c r="P1077" s="9" t="s">
        <v>1619</v>
      </c>
      <c r="Q1077" s="9">
        <v>2041</v>
      </c>
      <c r="R1077" s="9" t="s">
        <v>32</v>
      </c>
      <c r="S1077" s="17">
        <v>14.566426718054462</v>
      </c>
      <c r="T1077" s="9">
        <v>2041</v>
      </c>
      <c r="U1077" s="9" t="s">
        <v>27</v>
      </c>
      <c r="V1077" s="9" t="s">
        <v>1620</v>
      </c>
      <c r="W1077" s="9" t="s">
        <v>1621</v>
      </c>
      <c r="X1077" s="9"/>
      <c r="Y1077" s="9" t="s">
        <v>1632</v>
      </c>
    </row>
    <row r="1078" spans="1:25" ht="72">
      <c r="A1078" s="9" t="s">
        <v>1596</v>
      </c>
      <c r="B1078" s="9" t="s">
        <v>70</v>
      </c>
      <c r="C1078" s="9" t="s">
        <v>270</v>
      </c>
      <c r="D1078" s="9" t="s">
        <v>27</v>
      </c>
      <c r="E1078" s="9" t="s">
        <v>593</v>
      </c>
      <c r="F1078" s="9" t="s">
        <v>593</v>
      </c>
      <c r="G1078" s="9" t="s">
        <v>1597</v>
      </c>
      <c r="H1078" s="9" t="s">
        <v>1629</v>
      </c>
      <c r="I1078" s="9" t="s">
        <v>1630</v>
      </c>
      <c r="J1078" s="9" t="s">
        <v>27</v>
      </c>
      <c r="K1078" s="15">
        <v>34582.309039238127</v>
      </c>
      <c r="L1078" s="16">
        <v>13.201112601886937</v>
      </c>
      <c r="M1078" s="9" t="s">
        <v>1631</v>
      </c>
      <c r="N1078" s="9">
        <v>2022</v>
      </c>
      <c r="O1078" s="9" t="s">
        <v>1619</v>
      </c>
      <c r="P1078" s="9" t="s">
        <v>1619</v>
      </c>
      <c r="Q1078" s="9">
        <v>2041</v>
      </c>
      <c r="R1078" s="9" t="s">
        <v>32</v>
      </c>
      <c r="S1078" s="17">
        <v>14.730083524258756</v>
      </c>
      <c r="T1078" s="9">
        <v>2041</v>
      </c>
      <c r="U1078" s="9" t="s">
        <v>27</v>
      </c>
      <c r="V1078" s="9" t="s">
        <v>1620</v>
      </c>
      <c r="W1078" s="13" t="s">
        <v>1621</v>
      </c>
      <c r="X1078" s="9"/>
      <c r="Y1078" s="9" t="s">
        <v>1632</v>
      </c>
    </row>
    <row r="1079" spans="1:25" ht="72">
      <c r="A1079" s="9" t="s">
        <v>1596</v>
      </c>
      <c r="B1079" s="9" t="s">
        <v>70</v>
      </c>
      <c r="C1079" s="9" t="s">
        <v>122</v>
      </c>
      <c r="D1079" s="9" t="s">
        <v>27</v>
      </c>
      <c r="E1079" s="9" t="s">
        <v>1270</v>
      </c>
      <c r="F1079" s="9" t="s">
        <v>1270</v>
      </c>
      <c r="G1079" s="9" t="s">
        <v>1597</v>
      </c>
      <c r="H1079" s="9" t="s">
        <v>1629</v>
      </c>
      <c r="I1079" s="9" t="s">
        <v>1630</v>
      </c>
      <c r="J1079" s="9" t="s">
        <v>27</v>
      </c>
      <c r="K1079" s="15">
        <v>17906.808585373026</v>
      </c>
      <c r="L1079" s="16">
        <v>5.9286294401634514</v>
      </c>
      <c r="M1079" s="9" t="s">
        <v>1631</v>
      </c>
      <c r="N1079" s="9">
        <v>2022</v>
      </c>
      <c r="O1079" s="9" t="s">
        <v>1619</v>
      </c>
      <c r="P1079" s="9" t="s">
        <v>1619</v>
      </c>
      <c r="Q1079" s="9">
        <v>2041</v>
      </c>
      <c r="R1079" s="9" t="s">
        <v>32</v>
      </c>
      <c r="S1079" s="17">
        <v>12.621242121147041</v>
      </c>
      <c r="T1079" s="9">
        <v>2041</v>
      </c>
      <c r="U1079" s="9" t="s">
        <v>27</v>
      </c>
      <c r="V1079" s="9" t="s">
        <v>1620</v>
      </c>
      <c r="W1079" s="9" t="s">
        <v>1621</v>
      </c>
      <c r="X1079" s="9"/>
      <c r="Y1079" s="9" t="s">
        <v>1632</v>
      </c>
    </row>
    <row r="1080" spans="1:25" ht="72">
      <c r="A1080" s="9" t="s">
        <v>1596</v>
      </c>
      <c r="B1080" s="9" t="s">
        <v>70</v>
      </c>
      <c r="C1080" s="9" t="s">
        <v>247</v>
      </c>
      <c r="D1080" s="9" t="s">
        <v>27</v>
      </c>
      <c r="E1080" s="9" t="s">
        <v>1271</v>
      </c>
      <c r="F1080" s="9" t="s">
        <v>1271</v>
      </c>
      <c r="G1080" s="9" t="s">
        <v>1597</v>
      </c>
      <c r="H1080" s="9" t="s">
        <v>1629</v>
      </c>
      <c r="I1080" s="9" t="s">
        <v>1630</v>
      </c>
      <c r="J1080" s="9" t="s">
        <v>27</v>
      </c>
      <c r="K1080" s="15">
        <v>14532.569582690805</v>
      </c>
      <c r="L1080" s="16">
        <v>5.8900413832078504</v>
      </c>
      <c r="M1080" s="9" t="s">
        <v>1631</v>
      </c>
      <c r="N1080" s="9">
        <v>2022</v>
      </c>
      <c r="O1080" s="9" t="s">
        <v>1619</v>
      </c>
      <c r="P1080" s="9" t="s">
        <v>1619</v>
      </c>
      <c r="Q1080" s="9">
        <v>2041</v>
      </c>
      <c r="R1080" s="9" t="s">
        <v>32</v>
      </c>
      <c r="S1080" s="17">
        <v>7.8320477500718759</v>
      </c>
      <c r="T1080" s="9">
        <v>2041</v>
      </c>
      <c r="U1080" s="9" t="s">
        <v>27</v>
      </c>
      <c r="V1080" s="9" t="s">
        <v>1620</v>
      </c>
      <c r="W1080" s="13" t="s">
        <v>1621</v>
      </c>
      <c r="X1080" s="9"/>
      <c r="Y1080" s="9" t="s">
        <v>1632</v>
      </c>
    </row>
    <row r="1081" spans="1:25" ht="72">
      <c r="A1081" s="9" t="s">
        <v>1596</v>
      </c>
      <c r="B1081" s="9" t="s">
        <v>70</v>
      </c>
      <c r="C1081" s="9" t="s">
        <v>276</v>
      </c>
      <c r="D1081" s="9" t="s">
        <v>27</v>
      </c>
      <c r="E1081" s="9" t="s">
        <v>595</v>
      </c>
      <c r="F1081" s="9" t="s">
        <v>595</v>
      </c>
      <c r="G1081" s="9" t="s">
        <v>1597</v>
      </c>
      <c r="H1081" s="9" t="s">
        <v>1629</v>
      </c>
      <c r="I1081" s="9" t="s">
        <v>1630</v>
      </c>
      <c r="J1081" s="9" t="s">
        <v>27</v>
      </c>
      <c r="K1081" s="15">
        <v>30133.261852126219</v>
      </c>
      <c r="L1081" s="16">
        <v>25.711723699422457</v>
      </c>
      <c r="M1081" s="9" t="s">
        <v>1631</v>
      </c>
      <c r="N1081" s="9">
        <v>2022</v>
      </c>
      <c r="O1081" s="9" t="s">
        <v>1619</v>
      </c>
      <c r="P1081" s="9" t="s">
        <v>1619</v>
      </c>
      <c r="Q1081" s="9">
        <v>2041</v>
      </c>
      <c r="R1081" s="9" t="s">
        <v>32</v>
      </c>
      <c r="S1081" s="17">
        <v>14.61246899848814</v>
      </c>
      <c r="T1081" s="9">
        <v>2041</v>
      </c>
      <c r="U1081" s="9" t="s">
        <v>27</v>
      </c>
      <c r="V1081" s="9" t="s">
        <v>1620</v>
      </c>
      <c r="W1081" s="9" t="s">
        <v>1621</v>
      </c>
      <c r="X1081" s="9"/>
      <c r="Y1081" s="9" t="s">
        <v>1632</v>
      </c>
    </row>
    <row r="1082" spans="1:25" ht="72">
      <c r="A1082" s="9" t="s">
        <v>1596</v>
      </c>
      <c r="B1082" s="9" t="s">
        <v>70</v>
      </c>
      <c r="C1082" s="9" t="s">
        <v>247</v>
      </c>
      <c r="D1082" s="9" t="s">
        <v>27</v>
      </c>
      <c r="E1082" s="9" t="s">
        <v>1272</v>
      </c>
      <c r="F1082" s="9" t="s">
        <v>1272</v>
      </c>
      <c r="G1082" s="9" t="s">
        <v>1597</v>
      </c>
      <c r="H1082" s="9" t="s">
        <v>1629</v>
      </c>
      <c r="I1082" s="9" t="s">
        <v>1630</v>
      </c>
      <c r="J1082" s="9" t="s">
        <v>27</v>
      </c>
      <c r="K1082" s="15">
        <v>18095.278004432279</v>
      </c>
      <c r="L1082" s="16">
        <v>7.770121289782872</v>
      </c>
      <c r="M1082" s="9" t="s">
        <v>1631</v>
      </c>
      <c r="N1082" s="9">
        <v>2022</v>
      </c>
      <c r="O1082" s="9" t="s">
        <v>1619</v>
      </c>
      <c r="P1082" s="9" t="s">
        <v>1619</v>
      </c>
      <c r="Q1082" s="9">
        <v>2041</v>
      </c>
      <c r="R1082" s="9" t="s">
        <v>32</v>
      </c>
      <c r="S1082" s="17">
        <v>10.022053171009405</v>
      </c>
      <c r="T1082" s="9">
        <v>2041</v>
      </c>
      <c r="U1082" s="9" t="s">
        <v>27</v>
      </c>
      <c r="V1082" s="9" t="s">
        <v>1620</v>
      </c>
      <c r="W1082" s="13" t="s">
        <v>1621</v>
      </c>
      <c r="X1082" s="9"/>
      <c r="Y1082" s="9" t="s">
        <v>1632</v>
      </c>
    </row>
    <row r="1083" spans="1:25" ht="72">
      <c r="A1083" s="9" t="s">
        <v>1596</v>
      </c>
      <c r="B1083" s="9" t="s">
        <v>70</v>
      </c>
      <c r="C1083" s="9" t="s">
        <v>284</v>
      </c>
      <c r="D1083" s="9" t="s">
        <v>27</v>
      </c>
      <c r="E1083" s="9" t="s">
        <v>597</v>
      </c>
      <c r="F1083" s="9" t="s">
        <v>597</v>
      </c>
      <c r="G1083" s="9" t="s">
        <v>1597</v>
      </c>
      <c r="H1083" s="9" t="s">
        <v>1629</v>
      </c>
      <c r="I1083" s="9" t="s">
        <v>1630</v>
      </c>
      <c r="J1083" s="9" t="s">
        <v>27</v>
      </c>
      <c r="K1083" s="15">
        <v>15039.8302548551</v>
      </c>
      <c r="L1083" s="16">
        <v>7.4837342133616076</v>
      </c>
      <c r="M1083" s="9" t="s">
        <v>1631</v>
      </c>
      <c r="N1083" s="9">
        <v>2022</v>
      </c>
      <c r="O1083" s="9" t="s">
        <v>1619</v>
      </c>
      <c r="P1083" s="9" t="s">
        <v>1619</v>
      </c>
      <c r="Q1083" s="9">
        <v>2041</v>
      </c>
      <c r="R1083" s="9" t="s">
        <v>32</v>
      </c>
      <c r="S1083" s="17">
        <v>6.9459608003062714</v>
      </c>
      <c r="T1083" s="9">
        <v>2041</v>
      </c>
      <c r="U1083" s="9" t="s">
        <v>27</v>
      </c>
      <c r="V1083" s="9" t="s">
        <v>1620</v>
      </c>
      <c r="W1083" s="9" t="s">
        <v>1621</v>
      </c>
      <c r="X1083" s="9"/>
      <c r="Y1083" s="9" t="s">
        <v>1632</v>
      </c>
    </row>
    <row r="1084" spans="1:25" ht="72">
      <c r="A1084" s="9" t="s">
        <v>1596</v>
      </c>
      <c r="B1084" s="9" t="s">
        <v>70</v>
      </c>
      <c r="C1084" s="9" t="s">
        <v>276</v>
      </c>
      <c r="D1084" s="9" t="s">
        <v>27</v>
      </c>
      <c r="E1084" s="9" t="s">
        <v>278</v>
      </c>
      <c r="F1084" s="9" t="s">
        <v>278</v>
      </c>
      <c r="G1084" s="9" t="s">
        <v>1597</v>
      </c>
      <c r="H1084" s="9" t="s">
        <v>1629</v>
      </c>
      <c r="I1084" s="9" t="s">
        <v>1630</v>
      </c>
      <c r="J1084" s="9" t="s">
        <v>27</v>
      </c>
      <c r="K1084" s="15">
        <v>46970.448969597142</v>
      </c>
      <c r="L1084" s="16">
        <v>19.256758682635432</v>
      </c>
      <c r="M1084" s="9" t="s">
        <v>1631</v>
      </c>
      <c r="N1084" s="9">
        <v>2022</v>
      </c>
      <c r="O1084" s="9" t="s">
        <v>1619</v>
      </c>
      <c r="P1084" s="9" t="s">
        <v>1619</v>
      </c>
      <c r="Q1084" s="9">
        <v>2041</v>
      </c>
      <c r="R1084" s="9" t="s">
        <v>32</v>
      </c>
      <c r="S1084" s="17">
        <v>22.367615563862621</v>
      </c>
      <c r="T1084" s="9">
        <v>2041</v>
      </c>
      <c r="U1084" s="9" t="s">
        <v>27</v>
      </c>
      <c r="V1084" s="9" t="s">
        <v>1620</v>
      </c>
      <c r="W1084" s="13" t="s">
        <v>1621</v>
      </c>
      <c r="X1084" s="9"/>
      <c r="Y1084" s="9" t="s">
        <v>1632</v>
      </c>
    </row>
    <row r="1085" spans="1:25" ht="72">
      <c r="A1085" s="9" t="s">
        <v>1596</v>
      </c>
      <c r="B1085" s="9" t="s">
        <v>70</v>
      </c>
      <c r="C1085" s="9" t="s">
        <v>136</v>
      </c>
      <c r="D1085" s="9" t="s">
        <v>27</v>
      </c>
      <c r="E1085" s="9" t="s">
        <v>982</v>
      </c>
      <c r="F1085" s="9" t="s">
        <v>982</v>
      </c>
      <c r="G1085" s="9" t="s">
        <v>1597</v>
      </c>
      <c r="H1085" s="9" t="s">
        <v>1629</v>
      </c>
      <c r="I1085" s="9" t="s">
        <v>1630</v>
      </c>
      <c r="J1085" s="9" t="s">
        <v>27</v>
      </c>
      <c r="K1085" s="15">
        <v>14881.248210506354</v>
      </c>
      <c r="L1085" s="16">
        <v>6.0197352796624797</v>
      </c>
      <c r="M1085" s="9" t="s">
        <v>1631</v>
      </c>
      <c r="N1085" s="9">
        <v>2022</v>
      </c>
      <c r="O1085" s="9" t="s">
        <v>1619</v>
      </c>
      <c r="P1085" s="9" t="s">
        <v>1619</v>
      </c>
      <c r="Q1085" s="9">
        <v>2041</v>
      </c>
      <c r="R1085" s="9" t="s">
        <v>32</v>
      </c>
      <c r="S1085" s="17">
        <v>7.529976635522547</v>
      </c>
      <c r="T1085" s="9">
        <v>2041</v>
      </c>
      <c r="U1085" s="9" t="s">
        <v>27</v>
      </c>
      <c r="V1085" s="9" t="s">
        <v>1620</v>
      </c>
      <c r="W1085" s="9" t="s">
        <v>1621</v>
      </c>
      <c r="X1085" s="9"/>
      <c r="Y1085" s="9" t="s">
        <v>1632</v>
      </c>
    </row>
    <row r="1086" spans="1:25" ht="72">
      <c r="A1086" s="9" t="s">
        <v>1596</v>
      </c>
      <c r="B1086" s="9" t="s">
        <v>70</v>
      </c>
      <c r="C1086" s="9" t="s">
        <v>221</v>
      </c>
      <c r="D1086" s="9" t="s">
        <v>27</v>
      </c>
      <c r="E1086" s="9" t="s">
        <v>984</v>
      </c>
      <c r="F1086" s="9" t="s">
        <v>984</v>
      </c>
      <c r="G1086" s="9" t="s">
        <v>1597</v>
      </c>
      <c r="H1086" s="9" t="s">
        <v>1629</v>
      </c>
      <c r="I1086" s="9" t="s">
        <v>1630</v>
      </c>
      <c r="J1086" s="9" t="s">
        <v>27</v>
      </c>
      <c r="K1086" s="15">
        <v>19550.494302184463</v>
      </c>
      <c r="L1086" s="16">
        <v>5.5969474371461008</v>
      </c>
      <c r="M1086" s="9" t="s">
        <v>1631</v>
      </c>
      <c r="N1086" s="9">
        <v>2022</v>
      </c>
      <c r="O1086" s="9" t="s">
        <v>1619</v>
      </c>
      <c r="P1086" s="9" t="s">
        <v>1619</v>
      </c>
      <c r="Q1086" s="9">
        <v>2041</v>
      </c>
      <c r="R1086" s="9" t="s">
        <v>32</v>
      </c>
      <c r="S1086" s="17">
        <v>13.03513565614886</v>
      </c>
      <c r="T1086" s="9">
        <v>2041</v>
      </c>
      <c r="U1086" s="9" t="s">
        <v>27</v>
      </c>
      <c r="V1086" s="9" t="s">
        <v>1620</v>
      </c>
      <c r="W1086" s="13" t="s">
        <v>1621</v>
      </c>
      <c r="X1086" s="9"/>
      <c r="Y1086" s="9" t="s">
        <v>1632</v>
      </c>
    </row>
    <row r="1087" spans="1:25" ht="72">
      <c r="A1087" s="9" t="s">
        <v>1596</v>
      </c>
      <c r="B1087" s="9" t="s">
        <v>70</v>
      </c>
      <c r="C1087" s="9" t="s">
        <v>241</v>
      </c>
      <c r="D1087" s="9" t="s">
        <v>27</v>
      </c>
      <c r="E1087" s="9" t="s">
        <v>1273</v>
      </c>
      <c r="F1087" s="9" t="s">
        <v>1273</v>
      </c>
      <c r="G1087" s="9" t="s">
        <v>1597</v>
      </c>
      <c r="H1087" s="9" t="s">
        <v>1629</v>
      </c>
      <c r="I1087" s="9" t="s">
        <v>1630</v>
      </c>
      <c r="J1087" s="9" t="s">
        <v>27</v>
      </c>
      <c r="K1087" s="15">
        <v>269740.15289067139</v>
      </c>
      <c r="L1087" s="16">
        <v>123.04502095593985</v>
      </c>
      <c r="M1087" s="9" t="s">
        <v>1631</v>
      </c>
      <c r="N1087" s="9">
        <v>2022</v>
      </c>
      <c r="O1087" s="9" t="s">
        <v>1619</v>
      </c>
      <c r="P1087" s="9" t="s">
        <v>1619</v>
      </c>
      <c r="Q1087" s="9">
        <v>2041</v>
      </c>
      <c r="R1087" s="9" t="s">
        <v>32</v>
      </c>
      <c r="S1087" s="17">
        <v>159.52560224822068</v>
      </c>
      <c r="T1087" s="9">
        <v>2041</v>
      </c>
      <c r="U1087" s="9" t="s">
        <v>27</v>
      </c>
      <c r="V1087" s="9" t="s">
        <v>1620</v>
      </c>
      <c r="W1087" s="9" t="s">
        <v>1621</v>
      </c>
      <c r="X1087" s="9"/>
      <c r="Y1087" s="9" t="s">
        <v>1632</v>
      </c>
    </row>
    <row r="1088" spans="1:25" ht="72">
      <c r="A1088" s="9" t="s">
        <v>1596</v>
      </c>
      <c r="B1088" s="9" t="s">
        <v>70</v>
      </c>
      <c r="C1088" s="9" t="s">
        <v>241</v>
      </c>
      <c r="D1088" s="9" t="s">
        <v>27</v>
      </c>
      <c r="E1088" s="9" t="s">
        <v>1274</v>
      </c>
      <c r="F1088" s="9" t="s">
        <v>1274</v>
      </c>
      <c r="G1088" s="9" t="s">
        <v>1597</v>
      </c>
      <c r="H1088" s="9" t="s">
        <v>1629</v>
      </c>
      <c r="I1088" s="9" t="s">
        <v>1630</v>
      </c>
      <c r="J1088" s="9" t="s">
        <v>27</v>
      </c>
      <c r="K1088" s="15">
        <v>15287.77443230276</v>
      </c>
      <c r="L1088" s="16">
        <v>4.1901404362109691</v>
      </c>
      <c r="M1088" s="9" t="s">
        <v>1631</v>
      </c>
      <c r="N1088" s="9">
        <v>2022</v>
      </c>
      <c r="O1088" s="9" t="s">
        <v>1619</v>
      </c>
      <c r="P1088" s="9" t="s">
        <v>1619</v>
      </c>
      <c r="Q1088" s="9">
        <v>2041</v>
      </c>
      <c r="R1088" s="9" t="s">
        <v>32</v>
      </c>
      <c r="S1088" s="17">
        <v>7.6560808522083956</v>
      </c>
      <c r="T1088" s="9">
        <v>2041</v>
      </c>
      <c r="U1088" s="9" t="s">
        <v>27</v>
      </c>
      <c r="V1088" s="9" t="s">
        <v>1620</v>
      </c>
      <c r="W1088" s="13" t="s">
        <v>1621</v>
      </c>
      <c r="X1088" s="9"/>
      <c r="Y1088" s="9" t="s">
        <v>1632</v>
      </c>
    </row>
    <row r="1089" spans="1:25" ht="72">
      <c r="A1089" s="9" t="s">
        <v>1596</v>
      </c>
      <c r="B1089" s="9" t="s">
        <v>70</v>
      </c>
      <c r="C1089" s="9" t="s">
        <v>355</v>
      </c>
      <c r="D1089" s="9" t="s">
        <v>27</v>
      </c>
      <c r="E1089" s="9" t="s">
        <v>1275</v>
      </c>
      <c r="F1089" s="9" t="s">
        <v>1275</v>
      </c>
      <c r="G1089" s="9" t="s">
        <v>1597</v>
      </c>
      <c r="H1089" s="9" t="s">
        <v>1629</v>
      </c>
      <c r="I1089" s="9" t="s">
        <v>1630</v>
      </c>
      <c r="J1089" s="9" t="s">
        <v>27</v>
      </c>
      <c r="K1089" s="15">
        <v>21789.442456106935</v>
      </c>
      <c r="L1089" s="16">
        <v>22.273450196806557</v>
      </c>
      <c r="M1089" s="9" t="s">
        <v>1631</v>
      </c>
      <c r="N1089" s="9">
        <v>2022</v>
      </c>
      <c r="O1089" s="9" t="s">
        <v>1619</v>
      </c>
      <c r="P1089" s="9" t="s">
        <v>1619</v>
      </c>
      <c r="Q1089" s="9">
        <v>2041</v>
      </c>
      <c r="R1089" s="9" t="s">
        <v>32</v>
      </c>
      <c r="S1089" s="17">
        <v>11.759345763738521</v>
      </c>
      <c r="T1089" s="9">
        <v>2041</v>
      </c>
      <c r="U1089" s="9" t="s">
        <v>27</v>
      </c>
      <c r="V1089" s="9" t="s">
        <v>1620</v>
      </c>
      <c r="W1089" s="9" t="s">
        <v>1621</v>
      </c>
      <c r="X1089" s="9"/>
      <c r="Y1089" s="9" t="s">
        <v>1632</v>
      </c>
    </row>
    <row r="1090" spans="1:25" ht="72">
      <c r="A1090" s="9" t="s">
        <v>1596</v>
      </c>
      <c r="B1090" s="9" t="s">
        <v>70</v>
      </c>
      <c r="C1090" s="9" t="s">
        <v>383</v>
      </c>
      <c r="D1090" s="9" t="s">
        <v>27</v>
      </c>
      <c r="E1090" s="9" t="s">
        <v>599</v>
      </c>
      <c r="F1090" s="9" t="s">
        <v>599</v>
      </c>
      <c r="G1090" s="9" t="s">
        <v>1597</v>
      </c>
      <c r="H1090" s="9" t="s">
        <v>1629</v>
      </c>
      <c r="I1090" s="9" t="s">
        <v>1630</v>
      </c>
      <c r="J1090" s="9" t="s">
        <v>27</v>
      </c>
      <c r="K1090" s="15">
        <v>22693.508158850975</v>
      </c>
      <c r="L1090" s="16">
        <v>9.5194251987710032</v>
      </c>
      <c r="M1090" s="9" t="s">
        <v>1631</v>
      </c>
      <c r="N1090" s="9">
        <v>2022</v>
      </c>
      <c r="O1090" s="9" t="s">
        <v>1619</v>
      </c>
      <c r="P1090" s="9" t="s">
        <v>1619</v>
      </c>
      <c r="Q1090" s="9">
        <v>2041</v>
      </c>
      <c r="R1090" s="9" t="s">
        <v>32</v>
      </c>
      <c r="S1090" s="17">
        <v>12.643630266361196</v>
      </c>
      <c r="T1090" s="9">
        <v>2041</v>
      </c>
      <c r="U1090" s="9" t="s">
        <v>27</v>
      </c>
      <c r="V1090" s="9" t="s">
        <v>1620</v>
      </c>
      <c r="W1090" s="13" t="s">
        <v>1621</v>
      </c>
      <c r="X1090" s="9"/>
      <c r="Y1090" s="9" t="s">
        <v>1632</v>
      </c>
    </row>
    <row r="1091" spans="1:25" ht="72">
      <c r="A1091" s="9" t="s">
        <v>1596</v>
      </c>
      <c r="B1091" s="9" t="s">
        <v>70</v>
      </c>
      <c r="C1091" s="9" t="s">
        <v>157</v>
      </c>
      <c r="D1091" s="9" t="s">
        <v>27</v>
      </c>
      <c r="E1091" s="9" t="s">
        <v>1276</v>
      </c>
      <c r="F1091" s="9" t="s">
        <v>1276</v>
      </c>
      <c r="G1091" s="9" t="s">
        <v>1597</v>
      </c>
      <c r="H1091" s="9" t="s">
        <v>1629</v>
      </c>
      <c r="I1091" s="9" t="s">
        <v>1630</v>
      </c>
      <c r="J1091" s="9" t="s">
        <v>27</v>
      </c>
      <c r="K1091" s="15">
        <v>45311.618165321888</v>
      </c>
      <c r="L1091" s="16">
        <v>46.300457867000254</v>
      </c>
      <c r="M1091" s="9" t="s">
        <v>1631</v>
      </c>
      <c r="N1091" s="9">
        <v>2022</v>
      </c>
      <c r="O1091" s="9" t="s">
        <v>1619</v>
      </c>
      <c r="P1091" s="9" t="s">
        <v>1619</v>
      </c>
      <c r="Q1091" s="9">
        <v>2041</v>
      </c>
      <c r="R1091" s="9" t="s">
        <v>32</v>
      </c>
      <c r="S1091" s="17">
        <v>20.750569503363618</v>
      </c>
      <c r="T1091" s="9">
        <v>2041</v>
      </c>
      <c r="U1091" s="9" t="s">
        <v>27</v>
      </c>
      <c r="V1091" s="9" t="s">
        <v>1620</v>
      </c>
      <c r="W1091" s="9" t="s">
        <v>1621</v>
      </c>
      <c r="X1091" s="9"/>
      <c r="Y1091" s="9" t="s">
        <v>1632</v>
      </c>
    </row>
    <row r="1092" spans="1:25" ht="72">
      <c r="A1092" s="9" t="s">
        <v>1596</v>
      </c>
      <c r="B1092" s="9" t="s">
        <v>70</v>
      </c>
      <c r="C1092" s="9" t="s">
        <v>316</v>
      </c>
      <c r="D1092" s="9" t="s">
        <v>27</v>
      </c>
      <c r="E1092" s="9" t="s">
        <v>601</v>
      </c>
      <c r="F1092" s="9" t="s">
        <v>601</v>
      </c>
      <c r="G1092" s="9" t="s">
        <v>1597</v>
      </c>
      <c r="H1092" s="9" t="s">
        <v>1629</v>
      </c>
      <c r="I1092" s="9" t="s">
        <v>1630</v>
      </c>
      <c r="J1092" s="9" t="s">
        <v>27</v>
      </c>
      <c r="K1092" s="15">
        <v>15469.993975124205</v>
      </c>
      <c r="L1092" s="16">
        <v>5.2937646987971103</v>
      </c>
      <c r="M1092" s="9" t="s">
        <v>1631</v>
      </c>
      <c r="N1092" s="9">
        <v>2022</v>
      </c>
      <c r="O1092" s="9" t="s">
        <v>1619</v>
      </c>
      <c r="P1092" s="9" t="s">
        <v>1619</v>
      </c>
      <c r="Q1092" s="9">
        <v>2041</v>
      </c>
      <c r="R1092" s="9" t="s">
        <v>32</v>
      </c>
      <c r="S1092" s="17">
        <v>7.7581122794294899</v>
      </c>
      <c r="T1092" s="9">
        <v>2041</v>
      </c>
      <c r="U1092" s="9" t="s">
        <v>27</v>
      </c>
      <c r="V1092" s="9" t="s">
        <v>1620</v>
      </c>
      <c r="W1092" s="13" t="s">
        <v>1621</v>
      </c>
      <c r="X1092" s="9"/>
      <c r="Y1092" s="9" t="s">
        <v>1632</v>
      </c>
    </row>
    <row r="1093" spans="1:25" ht="72">
      <c r="A1093" s="9" t="s">
        <v>1596</v>
      </c>
      <c r="B1093" s="9" t="s">
        <v>70</v>
      </c>
      <c r="C1093" s="9" t="s">
        <v>273</v>
      </c>
      <c r="D1093" s="9" t="s">
        <v>27</v>
      </c>
      <c r="E1093" s="9" t="s">
        <v>1277</v>
      </c>
      <c r="F1093" s="9" t="s">
        <v>1277</v>
      </c>
      <c r="G1093" s="9" t="s">
        <v>1597</v>
      </c>
      <c r="H1093" s="9" t="s">
        <v>1629</v>
      </c>
      <c r="I1093" s="9" t="s">
        <v>1630</v>
      </c>
      <c r="J1093" s="9" t="s">
        <v>27</v>
      </c>
      <c r="K1093" s="15">
        <v>24825.074553972561</v>
      </c>
      <c r="L1093" s="16">
        <v>21.871242380247455</v>
      </c>
      <c r="M1093" s="9" t="s">
        <v>1631</v>
      </c>
      <c r="N1093" s="9">
        <v>2022</v>
      </c>
      <c r="O1093" s="9" t="s">
        <v>1619</v>
      </c>
      <c r="P1093" s="9" t="s">
        <v>1619</v>
      </c>
      <c r="Q1093" s="9">
        <v>2041</v>
      </c>
      <c r="R1093" s="9" t="s">
        <v>32</v>
      </c>
      <c r="S1093" s="17">
        <v>14.213493645258909</v>
      </c>
      <c r="T1093" s="9">
        <v>2041</v>
      </c>
      <c r="U1093" s="9" t="s">
        <v>27</v>
      </c>
      <c r="V1093" s="9" t="s">
        <v>1620</v>
      </c>
      <c r="W1093" s="9" t="s">
        <v>1621</v>
      </c>
      <c r="X1093" s="9"/>
      <c r="Y1093" s="9" t="s">
        <v>1632</v>
      </c>
    </row>
    <row r="1094" spans="1:25" ht="72">
      <c r="A1094" s="9" t="s">
        <v>1596</v>
      </c>
      <c r="B1094" s="9" t="s">
        <v>70</v>
      </c>
      <c r="C1094" s="9" t="s">
        <v>346</v>
      </c>
      <c r="D1094" s="9" t="s">
        <v>27</v>
      </c>
      <c r="E1094" s="9" t="s">
        <v>1278</v>
      </c>
      <c r="F1094" s="9" t="s">
        <v>1278</v>
      </c>
      <c r="G1094" s="9" t="s">
        <v>1597</v>
      </c>
      <c r="H1094" s="9" t="s">
        <v>1629</v>
      </c>
      <c r="I1094" s="9" t="s">
        <v>1630</v>
      </c>
      <c r="J1094" s="9" t="s">
        <v>27</v>
      </c>
      <c r="K1094" s="15">
        <v>11047.234680612844</v>
      </c>
      <c r="L1094" s="16">
        <v>3.4047631578335689</v>
      </c>
      <c r="M1094" s="9" t="s">
        <v>1631</v>
      </c>
      <c r="N1094" s="9">
        <v>2022</v>
      </c>
      <c r="O1094" s="9" t="s">
        <v>1619</v>
      </c>
      <c r="P1094" s="9" t="s">
        <v>1619</v>
      </c>
      <c r="Q1094" s="9">
        <v>2041</v>
      </c>
      <c r="R1094" s="9" t="s">
        <v>32</v>
      </c>
      <c r="S1094" s="17">
        <v>5.9614368046472554</v>
      </c>
      <c r="T1094" s="9">
        <v>2041</v>
      </c>
      <c r="U1094" s="9" t="s">
        <v>27</v>
      </c>
      <c r="V1094" s="9" t="s">
        <v>1620</v>
      </c>
      <c r="W1094" s="13" t="s">
        <v>1621</v>
      </c>
      <c r="X1094" s="9"/>
      <c r="Y1094" s="9" t="s">
        <v>1632</v>
      </c>
    </row>
    <row r="1095" spans="1:25" ht="72">
      <c r="A1095" s="9" t="s">
        <v>1596</v>
      </c>
      <c r="B1095" s="9" t="s">
        <v>70</v>
      </c>
      <c r="C1095" s="9" t="s">
        <v>122</v>
      </c>
      <c r="D1095" s="9" t="s">
        <v>27</v>
      </c>
      <c r="E1095" s="9" t="s">
        <v>1279</v>
      </c>
      <c r="F1095" s="9" t="s">
        <v>1279</v>
      </c>
      <c r="G1095" s="9" t="s">
        <v>1597</v>
      </c>
      <c r="H1095" s="9" t="s">
        <v>1629</v>
      </c>
      <c r="I1095" s="9" t="s">
        <v>1630</v>
      </c>
      <c r="J1095" s="9" t="s">
        <v>27</v>
      </c>
      <c r="K1095" s="15">
        <v>146335.04700037261</v>
      </c>
      <c r="L1095" s="16">
        <v>62.023099865634769</v>
      </c>
      <c r="M1095" s="9" t="s">
        <v>1631</v>
      </c>
      <c r="N1095" s="9">
        <v>2022</v>
      </c>
      <c r="O1095" s="9" t="s">
        <v>1619</v>
      </c>
      <c r="P1095" s="9" t="s">
        <v>1619</v>
      </c>
      <c r="Q1095" s="9">
        <v>2041</v>
      </c>
      <c r="R1095" s="9" t="s">
        <v>32</v>
      </c>
      <c r="S1095" s="17">
        <v>95.033438895065188</v>
      </c>
      <c r="T1095" s="9">
        <v>2041</v>
      </c>
      <c r="U1095" s="9" t="s">
        <v>27</v>
      </c>
      <c r="V1095" s="9" t="s">
        <v>1620</v>
      </c>
      <c r="W1095" s="9" t="s">
        <v>1621</v>
      </c>
      <c r="X1095" s="9"/>
      <c r="Y1095" s="9" t="s">
        <v>1632</v>
      </c>
    </row>
    <row r="1096" spans="1:25" ht="72">
      <c r="A1096" s="9" t="s">
        <v>1596</v>
      </c>
      <c r="B1096" s="9" t="s">
        <v>70</v>
      </c>
      <c r="C1096" s="9" t="s">
        <v>346</v>
      </c>
      <c r="D1096" s="9" t="s">
        <v>27</v>
      </c>
      <c r="E1096" s="9" t="s">
        <v>603</v>
      </c>
      <c r="F1096" s="9" t="s">
        <v>603</v>
      </c>
      <c r="G1096" s="9" t="s">
        <v>1597</v>
      </c>
      <c r="H1096" s="9" t="s">
        <v>1629</v>
      </c>
      <c r="I1096" s="9" t="s">
        <v>1630</v>
      </c>
      <c r="J1096" s="9" t="s">
        <v>27</v>
      </c>
      <c r="K1096" s="15">
        <v>13479.958173112449</v>
      </c>
      <c r="L1096" s="16">
        <v>2.2044527045915379</v>
      </c>
      <c r="M1096" s="9" t="s">
        <v>1631</v>
      </c>
      <c r="N1096" s="9">
        <v>2022</v>
      </c>
      <c r="O1096" s="9" t="s">
        <v>1619</v>
      </c>
      <c r="P1096" s="9" t="s">
        <v>1619</v>
      </c>
      <c r="Q1096" s="9">
        <v>2041</v>
      </c>
      <c r="R1096" s="9" t="s">
        <v>32</v>
      </c>
      <c r="S1096" s="17">
        <v>10.008986274796225</v>
      </c>
      <c r="T1096" s="9">
        <v>2041</v>
      </c>
      <c r="U1096" s="9" t="s">
        <v>27</v>
      </c>
      <c r="V1096" s="9" t="s">
        <v>1620</v>
      </c>
      <c r="W1096" s="13" t="s">
        <v>1621</v>
      </c>
      <c r="X1096" s="9"/>
      <c r="Y1096" s="9" t="s">
        <v>1632</v>
      </c>
    </row>
    <row r="1097" spans="1:25" ht="72">
      <c r="A1097" s="9" t="s">
        <v>1596</v>
      </c>
      <c r="B1097" s="9" t="s">
        <v>70</v>
      </c>
      <c r="C1097" s="9" t="s">
        <v>346</v>
      </c>
      <c r="D1097" s="9" t="s">
        <v>27</v>
      </c>
      <c r="E1097" s="9" t="s">
        <v>605</v>
      </c>
      <c r="F1097" s="9" t="s">
        <v>605</v>
      </c>
      <c r="G1097" s="9" t="s">
        <v>1597</v>
      </c>
      <c r="H1097" s="9" t="s">
        <v>1629</v>
      </c>
      <c r="I1097" s="9" t="s">
        <v>1630</v>
      </c>
      <c r="J1097" s="9" t="s">
        <v>27</v>
      </c>
      <c r="K1097" s="15">
        <v>17970.302630411854</v>
      </c>
      <c r="L1097" s="16">
        <v>6.8452849944330856</v>
      </c>
      <c r="M1097" s="9" t="s">
        <v>1631</v>
      </c>
      <c r="N1097" s="9">
        <v>2022</v>
      </c>
      <c r="O1097" s="9" t="s">
        <v>1619</v>
      </c>
      <c r="P1097" s="9" t="s">
        <v>1619</v>
      </c>
      <c r="Q1097" s="9">
        <v>2041</v>
      </c>
      <c r="R1097" s="9" t="s">
        <v>32</v>
      </c>
      <c r="S1097" s="17">
        <v>8.658884126619391</v>
      </c>
      <c r="T1097" s="9">
        <v>2041</v>
      </c>
      <c r="U1097" s="9" t="s">
        <v>27</v>
      </c>
      <c r="V1097" s="9" t="s">
        <v>1620</v>
      </c>
      <c r="W1097" s="9" t="s">
        <v>1621</v>
      </c>
      <c r="X1097" s="9"/>
      <c r="Y1097" s="9" t="s">
        <v>1632</v>
      </c>
    </row>
    <row r="1098" spans="1:25" ht="72">
      <c r="A1098" s="9" t="s">
        <v>1596</v>
      </c>
      <c r="B1098" s="9" t="s">
        <v>70</v>
      </c>
      <c r="C1098" s="9" t="s">
        <v>346</v>
      </c>
      <c r="D1098" s="9" t="s">
        <v>27</v>
      </c>
      <c r="E1098" s="9" t="s">
        <v>607</v>
      </c>
      <c r="F1098" s="9" t="s">
        <v>607</v>
      </c>
      <c r="G1098" s="9" t="s">
        <v>1597</v>
      </c>
      <c r="H1098" s="9" t="s">
        <v>1629</v>
      </c>
      <c r="I1098" s="9" t="s">
        <v>1630</v>
      </c>
      <c r="J1098" s="9" t="s">
        <v>27</v>
      </c>
      <c r="K1098" s="15">
        <v>17183.063363559049</v>
      </c>
      <c r="L1098" s="16">
        <v>6.139465310566707</v>
      </c>
      <c r="M1098" s="9" t="s">
        <v>1631</v>
      </c>
      <c r="N1098" s="9">
        <v>2022</v>
      </c>
      <c r="O1098" s="9" t="s">
        <v>1619</v>
      </c>
      <c r="P1098" s="9" t="s">
        <v>1619</v>
      </c>
      <c r="Q1098" s="9">
        <v>2041</v>
      </c>
      <c r="R1098" s="9" t="s">
        <v>32</v>
      </c>
      <c r="S1098" s="17">
        <v>9.0522027185493599</v>
      </c>
      <c r="T1098" s="9">
        <v>2041</v>
      </c>
      <c r="U1098" s="9" t="s">
        <v>27</v>
      </c>
      <c r="V1098" s="9" t="s">
        <v>1620</v>
      </c>
      <c r="W1098" s="13" t="s">
        <v>1621</v>
      </c>
      <c r="X1098" s="9"/>
      <c r="Y1098" s="9" t="s">
        <v>1632</v>
      </c>
    </row>
    <row r="1099" spans="1:25" ht="72">
      <c r="A1099" s="9" t="s">
        <v>1596</v>
      </c>
      <c r="B1099" s="9" t="s">
        <v>70</v>
      </c>
      <c r="C1099" s="9" t="s">
        <v>316</v>
      </c>
      <c r="D1099" s="9" t="s">
        <v>27</v>
      </c>
      <c r="E1099" s="9" t="s">
        <v>609</v>
      </c>
      <c r="F1099" s="9" t="s">
        <v>609</v>
      </c>
      <c r="G1099" s="9" t="s">
        <v>1597</v>
      </c>
      <c r="H1099" s="9" t="s">
        <v>1629</v>
      </c>
      <c r="I1099" s="9" t="s">
        <v>1630</v>
      </c>
      <c r="J1099" s="9" t="s">
        <v>27</v>
      </c>
      <c r="K1099" s="15">
        <v>64497.42885241584</v>
      </c>
      <c r="L1099" s="16">
        <v>21.3328497970634</v>
      </c>
      <c r="M1099" s="9" t="s">
        <v>1631</v>
      </c>
      <c r="N1099" s="9">
        <v>2022</v>
      </c>
      <c r="O1099" s="9" t="s">
        <v>1619</v>
      </c>
      <c r="P1099" s="9" t="s">
        <v>1619</v>
      </c>
      <c r="Q1099" s="9">
        <v>2041</v>
      </c>
      <c r="R1099" s="9" t="s">
        <v>32</v>
      </c>
      <c r="S1099" s="17">
        <v>38.211953738284187</v>
      </c>
      <c r="T1099" s="9">
        <v>2041</v>
      </c>
      <c r="U1099" s="9" t="s">
        <v>27</v>
      </c>
      <c r="V1099" s="9" t="s">
        <v>1620</v>
      </c>
      <c r="W1099" s="9" t="s">
        <v>1621</v>
      </c>
      <c r="X1099" s="9"/>
      <c r="Y1099" s="9" t="s">
        <v>1632</v>
      </c>
    </row>
    <row r="1100" spans="1:25" ht="72">
      <c r="A1100" s="9" t="s">
        <v>1596</v>
      </c>
      <c r="B1100" s="9" t="s">
        <v>70</v>
      </c>
      <c r="C1100" s="9" t="s">
        <v>136</v>
      </c>
      <c r="D1100" s="9" t="s">
        <v>27</v>
      </c>
      <c r="E1100" s="9" t="s">
        <v>986</v>
      </c>
      <c r="F1100" s="9" t="s">
        <v>986</v>
      </c>
      <c r="G1100" s="9" t="s">
        <v>1597</v>
      </c>
      <c r="H1100" s="9" t="s">
        <v>1629</v>
      </c>
      <c r="I1100" s="9" t="s">
        <v>1630</v>
      </c>
      <c r="J1100" s="9" t="s">
        <v>27</v>
      </c>
      <c r="K1100" s="15">
        <v>17873.678379831046</v>
      </c>
      <c r="L1100" s="16">
        <v>7.0960453142809374</v>
      </c>
      <c r="M1100" s="9" t="s">
        <v>1631</v>
      </c>
      <c r="N1100" s="9">
        <v>2022</v>
      </c>
      <c r="O1100" s="9" t="s">
        <v>1619</v>
      </c>
      <c r="P1100" s="9" t="s">
        <v>1619</v>
      </c>
      <c r="Q1100" s="9">
        <v>2041</v>
      </c>
      <c r="R1100" s="9" t="s">
        <v>32</v>
      </c>
      <c r="S1100" s="17">
        <v>10.734814087175669</v>
      </c>
      <c r="T1100" s="9">
        <v>2041</v>
      </c>
      <c r="U1100" s="9" t="s">
        <v>27</v>
      </c>
      <c r="V1100" s="9" t="s">
        <v>1620</v>
      </c>
      <c r="W1100" s="13" t="s">
        <v>1621</v>
      </c>
      <c r="X1100" s="9"/>
      <c r="Y1100" s="9" t="s">
        <v>1632</v>
      </c>
    </row>
    <row r="1101" spans="1:25" ht="72">
      <c r="A1101" s="9" t="s">
        <v>1596</v>
      </c>
      <c r="B1101" s="9" t="s">
        <v>70</v>
      </c>
      <c r="C1101" s="9" t="s">
        <v>136</v>
      </c>
      <c r="D1101" s="9" t="s">
        <v>27</v>
      </c>
      <c r="E1101" s="9" t="s">
        <v>611</v>
      </c>
      <c r="F1101" s="9" t="s">
        <v>611</v>
      </c>
      <c r="G1101" s="9" t="s">
        <v>1597</v>
      </c>
      <c r="H1101" s="9" t="s">
        <v>1629</v>
      </c>
      <c r="I1101" s="9" t="s">
        <v>1630</v>
      </c>
      <c r="J1101" s="9" t="s">
        <v>27</v>
      </c>
      <c r="K1101" s="15">
        <v>21516.933626860999</v>
      </c>
      <c r="L1101" s="16">
        <v>12.98927858646546</v>
      </c>
      <c r="M1101" s="9" t="s">
        <v>1631</v>
      </c>
      <c r="N1101" s="9">
        <v>2022</v>
      </c>
      <c r="O1101" s="9" t="s">
        <v>1619</v>
      </c>
      <c r="P1101" s="9" t="s">
        <v>1619</v>
      </c>
      <c r="Q1101" s="9">
        <v>2041</v>
      </c>
      <c r="R1101" s="9" t="s">
        <v>32</v>
      </c>
      <c r="S1101" s="17">
        <v>13.589700500732873</v>
      </c>
      <c r="T1101" s="9">
        <v>2041</v>
      </c>
      <c r="U1101" s="9" t="s">
        <v>27</v>
      </c>
      <c r="V1101" s="9" t="s">
        <v>1620</v>
      </c>
      <c r="W1101" s="9" t="s">
        <v>1621</v>
      </c>
      <c r="X1101" s="9"/>
      <c r="Y1101" s="9" t="s">
        <v>1632</v>
      </c>
    </row>
    <row r="1102" spans="1:25" ht="72">
      <c r="A1102" s="9" t="s">
        <v>1596</v>
      </c>
      <c r="B1102" s="9" t="s">
        <v>70</v>
      </c>
      <c r="C1102" s="9" t="s">
        <v>273</v>
      </c>
      <c r="D1102" s="9" t="s">
        <v>27</v>
      </c>
      <c r="E1102" s="9" t="s">
        <v>1280</v>
      </c>
      <c r="F1102" s="9" t="s">
        <v>1280</v>
      </c>
      <c r="G1102" s="9" t="s">
        <v>1597</v>
      </c>
      <c r="H1102" s="9" t="s">
        <v>1629</v>
      </c>
      <c r="I1102" s="9" t="s">
        <v>1630</v>
      </c>
      <c r="J1102" s="9" t="s">
        <v>27</v>
      </c>
      <c r="K1102" s="15">
        <v>683243.86134912143</v>
      </c>
      <c r="L1102" s="16">
        <v>367.83266863161151</v>
      </c>
      <c r="M1102" s="9" t="s">
        <v>1631</v>
      </c>
      <c r="N1102" s="9">
        <v>2022</v>
      </c>
      <c r="O1102" s="9" t="s">
        <v>1619</v>
      </c>
      <c r="P1102" s="9" t="s">
        <v>1619</v>
      </c>
      <c r="Q1102" s="9">
        <v>2041</v>
      </c>
      <c r="R1102" s="9" t="s">
        <v>32</v>
      </c>
      <c r="S1102" s="17">
        <v>419.65034954606148</v>
      </c>
      <c r="T1102" s="9">
        <v>2041</v>
      </c>
      <c r="U1102" s="9" t="s">
        <v>27</v>
      </c>
      <c r="V1102" s="9" t="s">
        <v>1620</v>
      </c>
      <c r="W1102" s="13" t="s">
        <v>1621</v>
      </c>
      <c r="X1102" s="9"/>
      <c r="Y1102" s="9" t="s">
        <v>1632</v>
      </c>
    </row>
    <row r="1103" spans="1:25" ht="72">
      <c r="A1103" s="9" t="s">
        <v>1596</v>
      </c>
      <c r="B1103" s="9" t="s">
        <v>70</v>
      </c>
      <c r="C1103" s="9" t="s">
        <v>221</v>
      </c>
      <c r="D1103" s="9" t="s">
        <v>27</v>
      </c>
      <c r="E1103" s="9" t="s">
        <v>281</v>
      </c>
      <c r="F1103" s="9" t="s">
        <v>281</v>
      </c>
      <c r="G1103" s="9" t="s">
        <v>1597</v>
      </c>
      <c r="H1103" s="9" t="s">
        <v>1629</v>
      </c>
      <c r="I1103" s="9" t="s">
        <v>1630</v>
      </c>
      <c r="J1103" s="9" t="s">
        <v>27</v>
      </c>
      <c r="K1103" s="15">
        <v>18959.220992715731</v>
      </c>
      <c r="L1103" s="16">
        <v>8.0024809980466269</v>
      </c>
      <c r="M1103" s="9" t="s">
        <v>1631</v>
      </c>
      <c r="N1103" s="9">
        <v>2022</v>
      </c>
      <c r="O1103" s="9" t="s">
        <v>1619</v>
      </c>
      <c r="P1103" s="9" t="s">
        <v>1619</v>
      </c>
      <c r="Q1103" s="9">
        <v>2041</v>
      </c>
      <c r="R1103" s="9" t="s">
        <v>32</v>
      </c>
      <c r="S1103" s="17">
        <v>15.777431270845563</v>
      </c>
      <c r="T1103" s="9">
        <v>2041</v>
      </c>
      <c r="U1103" s="9" t="s">
        <v>27</v>
      </c>
      <c r="V1103" s="9" t="s">
        <v>1620</v>
      </c>
      <c r="W1103" s="9" t="s">
        <v>1621</v>
      </c>
      <c r="X1103" s="9"/>
      <c r="Y1103" s="9" t="s">
        <v>1632</v>
      </c>
    </row>
    <row r="1104" spans="1:25" ht="72">
      <c r="A1104" s="9" t="s">
        <v>1596</v>
      </c>
      <c r="B1104" s="9" t="s">
        <v>70</v>
      </c>
      <c r="C1104" s="9" t="s">
        <v>270</v>
      </c>
      <c r="D1104" s="9" t="s">
        <v>27</v>
      </c>
      <c r="E1104" s="9" t="s">
        <v>1281</v>
      </c>
      <c r="F1104" s="9" t="s">
        <v>1281</v>
      </c>
      <c r="G1104" s="9" t="s">
        <v>1597</v>
      </c>
      <c r="H1104" s="9" t="s">
        <v>1629</v>
      </c>
      <c r="I1104" s="9" t="s">
        <v>1630</v>
      </c>
      <c r="J1104" s="9" t="s">
        <v>27</v>
      </c>
      <c r="K1104" s="15">
        <v>17411.154739709313</v>
      </c>
      <c r="L1104" s="16">
        <v>7.7021728176561304</v>
      </c>
      <c r="M1104" s="9" t="s">
        <v>1631</v>
      </c>
      <c r="N1104" s="9">
        <v>2022</v>
      </c>
      <c r="O1104" s="9" t="s">
        <v>1619</v>
      </c>
      <c r="P1104" s="9" t="s">
        <v>1619</v>
      </c>
      <c r="Q1104" s="9">
        <v>2041</v>
      </c>
      <c r="R1104" s="9" t="s">
        <v>32</v>
      </c>
      <c r="S1104" s="17">
        <v>8.7144388825542123</v>
      </c>
      <c r="T1104" s="9">
        <v>2041</v>
      </c>
      <c r="U1104" s="9" t="s">
        <v>27</v>
      </c>
      <c r="V1104" s="9" t="s">
        <v>1620</v>
      </c>
      <c r="W1104" s="13" t="s">
        <v>1621</v>
      </c>
      <c r="X1104" s="9"/>
      <c r="Y1104" s="9" t="s">
        <v>1632</v>
      </c>
    </row>
    <row r="1105" spans="1:25" ht="72">
      <c r="A1105" s="9" t="s">
        <v>1596</v>
      </c>
      <c r="B1105" s="9" t="s">
        <v>70</v>
      </c>
      <c r="C1105" s="9" t="s">
        <v>465</v>
      </c>
      <c r="D1105" s="9" t="s">
        <v>27</v>
      </c>
      <c r="E1105" s="9" t="s">
        <v>988</v>
      </c>
      <c r="F1105" s="9" t="s">
        <v>988</v>
      </c>
      <c r="G1105" s="9" t="s">
        <v>1597</v>
      </c>
      <c r="H1105" s="9" t="s">
        <v>1629</v>
      </c>
      <c r="I1105" s="9" t="s">
        <v>1630</v>
      </c>
      <c r="J1105" s="9" t="s">
        <v>27</v>
      </c>
      <c r="K1105" s="15">
        <v>30841.571341791525</v>
      </c>
      <c r="L1105" s="16">
        <v>7.3294311182879417</v>
      </c>
      <c r="M1105" s="9" t="s">
        <v>1631</v>
      </c>
      <c r="N1105" s="9">
        <v>2022</v>
      </c>
      <c r="O1105" s="9" t="s">
        <v>1619</v>
      </c>
      <c r="P1105" s="9" t="s">
        <v>1619</v>
      </c>
      <c r="Q1105" s="9">
        <v>2041</v>
      </c>
      <c r="R1105" s="9" t="s">
        <v>32</v>
      </c>
      <c r="S1105" s="17">
        <v>20.010491733158233</v>
      </c>
      <c r="T1105" s="9">
        <v>2041</v>
      </c>
      <c r="U1105" s="9" t="s">
        <v>27</v>
      </c>
      <c r="V1105" s="9" t="s">
        <v>1620</v>
      </c>
      <c r="W1105" s="9" t="s">
        <v>1621</v>
      </c>
      <c r="X1105" s="9"/>
      <c r="Y1105" s="9" t="s">
        <v>1632</v>
      </c>
    </row>
    <row r="1106" spans="1:25" ht="72">
      <c r="A1106" s="9" t="s">
        <v>1596</v>
      </c>
      <c r="B1106" s="9" t="s">
        <v>70</v>
      </c>
      <c r="C1106" s="9" t="s">
        <v>372</v>
      </c>
      <c r="D1106" s="9" t="s">
        <v>27</v>
      </c>
      <c r="E1106" s="9" t="s">
        <v>1282</v>
      </c>
      <c r="F1106" s="9" t="s">
        <v>1282</v>
      </c>
      <c r="G1106" s="9" t="s">
        <v>1597</v>
      </c>
      <c r="H1106" s="9" t="s">
        <v>1629</v>
      </c>
      <c r="I1106" s="9" t="s">
        <v>1630</v>
      </c>
      <c r="J1106" s="9" t="s">
        <v>27</v>
      </c>
      <c r="K1106" s="15">
        <v>11883.021406659911</v>
      </c>
      <c r="L1106" s="16">
        <v>5.1025149911378431</v>
      </c>
      <c r="M1106" s="9" t="s">
        <v>1631</v>
      </c>
      <c r="N1106" s="9">
        <v>2022</v>
      </c>
      <c r="O1106" s="9" t="s">
        <v>1619</v>
      </c>
      <c r="P1106" s="9" t="s">
        <v>1619</v>
      </c>
      <c r="Q1106" s="9">
        <v>2041</v>
      </c>
      <c r="R1106" s="9" t="s">
        <v>32</v>
      </c>
      <c r="S1106" s="17">
        <v>9.1285936254601463</v>
      </c>
      <c r="T1106" s="9">
        <v>2041</v>
      </c>
      <c r="U1106" s="9" t="s">
        <v>27</v>
      </c>
      <c r="V1106" s="9" t="s">
        <v>1620</v>
      </c>
      <c r="W1106" s="13" t="s">
        <v>1621</v>
      </c>
      <c r="X1106" s="9"/>
      <c r="Y1106" s="9" t="s">
        <v>1632</v>
      </c>
    </row>
    <row r="1107" spans="1:25" ht="72">
      <c r="A1107" s="9" t="s">
        <v>1596</v>
      </c>
      <c r="B1107" s="9" t="s">
        <v>70</v>
      </c>
      <c r="C1107" s="9" t="s">
        <v>468</v>
      </c>
      <c r="D1107" s="9" t="s">
        <v>27</v>
      </c>
      <c r="E1107" s="9" t="s">
        <v>1283</v>
      </c>
      <c r="F1107" s="9" t="s">
        <v>1283</v>
      </c>
      <c r="G1107" s="9" t="s">
        <v>1597</v>
      </c>
      <c r="H1107" s="9" t="s">
        <v>1629</v>
      </c>
      <c r="I1107" s="9" t="s">
        <v>1630</v>
      </c>
      <c r="J1107" s="9" t="s">
        <v>27</v>
      </c>
      <c r="K1107" s="15">
        <v>14865.616453709945</v>
      </c>
      <c r="L1107" s="16">
        <v>7.2060117624616575</v>
      </c>
      <c r="M1107" s="9" t="s">
        <v>1631</v>
      </c>
      <c r="N1107" s="9">
        <v>2022</v>
      </c>
      <c r="O1107" s="9" t="s">
        <v>1619</v>
      </c>
      <c r="P1107" s="9" t="s">
        <v>1619</v>
      </c>
      <c r="Q1107" s="9">
        <v>2041</v>
      </c>
      <c r="R1107" s="9" t="s">
        <v>32</v>
      </c>
      <c r="S1107" s="17">
        <v>7.3265852494513091</v>
      </c>
      <c r="T1107" s="9">
        <v>2041</v>
      </c>
      <c r="U1107" s="9" t="s">
        <v>27</v>
      </c>
      <c r="V1107" s="9" t="s">
        <v>1620</v>
      </c>
      <c r="W1107" s="9" t="s">
        <v>1621</v>
      </c>
      <c r="X1107" s="9"/>
      <c r="Y1107" s="9" t="s">
        <v>1632</v>
      </c>
    </row>
    <row r="1108" spans="1:25" ht="72">
      <c r="A1108" s="9" t="s">
        <v>1596</v>
      </c>
      <c r="B1108" s="9" t="s">
        <v>70</v>
      </c>
      <c r="C1108" s="9" t="s">
        <v>252</v>
      </c>
      <c r="D1108" s="9" t="s">
        <v>27</v>
      </c>
      <c r="E1108" s="9" t="s">
        <v>1284</v>
      </c>
      <c r="F1108" s="9" t="s">
        <v>1284</v>
      </c>
      <c r="G1108" s="9" t="s">
        <v>1597</v>
      </c>
      <c r="H1108" s="9" t="s">
        <v>1629</v>
      </c>
      <c r="I1108" s="9" t="s">
        <v>1630</v>
      </c>
      <c r="J1108" s="9" t="s">
        <v>27</v>
      </c>
      <c r="K1108" s="15">
        <v>14969.754730072516</v>
      </c>
      <c r="L1108" s="16">
        <v>7.9366234976730423</v>
      </c>
      <c r="M1108" s="9" t="s">
        <v>1631</v>
      </c>
      <c r="N1108" s="9">
        <v>2022</v>
      </c>
      <c r="O1108" s="9" t="s">
        <v>1619</v>
      </c>
      <c r="P1108" s="9" t="s">
        <v>1619</v>
      </c>
      <c r="Q1108" s="9">
        <v>2041</v>
      </c>
      <c r="R1108" s="9" t="s">
        <v>32</v>
      </c>
      <c r="S1108" s="17">
        <v>10.600897287782283</v>
      </c>
      <c r="T1108" s="9">
        <v>2041</v>
      </c>
      <c r="U1108" s="9" t="s">
        <v>27</v>
      </c>
      <c r="V1108" s="9" t="s">
        <v>1620</v>
      </c>
      <c r="W1108" s="13" t="s">
        <v>1621</v>
      </c>
      <c r="X1108" s="9"/>
      <c r="Y1108" s="9" t="s">
        <v>1632</v>
      </c>
    </row>
    <row r="1109" spans="1:25" ht="72">
      <c r="A1109" s="9" t="s">
        <v>1596</v>
      </c>
      <c r="B1109" s="9" t="s">
        <v>70</v>
      </c>
      <c r="C1109" s="9" t="s">
        <v>346</v>
      </c>
      <c r="D1109" s="9" t="s">
        <v>27</v>
      </c>
      <c r="E1109" s="9" t="s">
        <v>1285</v>
      </c>
      <c r="F1109" s="9" t="s">
        <v>1285</v>
      </c>
      <c r="G1109" s="9" t="s">
        <v>1597</v>
      </c>
      <c r="H1109" s="9" t="s">
        <v>1629</v>
      </c>
      <c r="I1109" s="9" t="s">
        <v>1630</v>
      </c>
      <c r="J1109" s="9" t="s">
        <v>27</v>
      </c>
      <c r="K1109" s="15">
        <v>17194.806783024818</v>
      </c>
      <c r="L1109" s="16">
        <v>7.1915697046536744</v>
      </c>
      <c r="M1109" s="9" t="s">
        <v>1631</v>
      </c>
      <c r="N1109" s="9">
        <v>2022</v>
      </c>
      <c r="O1109" s="9" t="s">
        <v>1619</v>
      </c>
      <c r="P1109" s="9" t="s">
        <v>1619</v>
      </c>
      <c r="Q1109" s="9">
        <v>2041</v>
      </c>
      <c r="R1109" s="9" t="s">
        <v>32</v>
      </c>
      <c r="S1109" s="17">
        <v>8.79973548713917</v>
      </c>
      <c r="T1109" s="9">
        <v>2041</v>
      </c>
      <c r="U1109" s="9" t="s">
        <v>27</v>
      </c>
      <c r="V1109" s="9" t="s">
        <v>1620</v>
      </c>
      <c r="W1109" s="9" t="s">
        <v>1621</v>
      </c>
      <c r="X1109" s="9"/>
      <c r="Y1109" s="9" t="s">
        <v>1632</v>
      </c>
    </row>
    <row r="1110" spans="1:25" ht="72">
      <c r="A1110" s="9" t="s">
        <v>1596</v>
      </c>
      <c r="B1110" s="9" t="s">
        <v>70</v>
      </c>
      <c r="C1110" s="9" t="s">
        <v>276</v>
      </c>
      <c r="D1110" s="9" t="s">
        <v>27</v>
      </c>
      <c r="E1110" s="9" t="s">
        <v>1286</v>
      </c>
      <c r="F1110" s="9" t="s">
        <v>1286</v>
      </c>
      <c r="G1110" s="9" t="s">
        <v>1597</v>
      </c>
      <c r="H1110" s="9" t="s">
        <v>1629</v>
      </c>
      <c r="I1110" s="9" t="s">
        <v>1630</v>
      </c>
      <c r="J1110" s="9" t="s">
        <v>27</v>
      </c>
      <c r="K1110" s="15">
        <v>10625.586395940647</v>
      </c>
      <c r="L1110" s="16">
        <v>5.669622056097654</v>
      </c>
      <c r="M1110" s="9" t="s">
        <v>1631</v>
      </c>
      <c r="N1110" s="9">
        <v>2022</v>
      </c>
      <c r="O1110" s="9" t="s">
        <v>1619</v>
      </c>
      <c r="P1110" s="9" t="s">
        <v>1619</v>
      </c>
      <c r="Q1110" s="9">
        <v>2041</v>
      </c>
      <c r="R1110" s="9" t="s">
        <v>32</v>
      </c>
      <c r="S1110" s="17">
        <v>5.9481488595238332</v>
      </c>
      <c r="T1110" s="9">
        <v>2041</v>
      </c>
      <c r="U1110" s="9" t="s">
        <v>27</v>
      </c>
      <c r="V1110" s="9" t="s">
        <v>1620</v>
      </c>
      <c r="W1110" s="13" t="s">
        <v>1621</v>
      </c>
      <c r="X1110" s="9"/>
      <c r="Y1110" s="9" t="s">
        <v>1632</v>
      </c>
    </row>
    <row r="1111" spans="1:25" ht="72">
      <c r="A1111" s="9" t="s">
        <v>1596</v>
      </c>
      <c r="B1111" s="9" t="s">
        <v>70</v>
      </c>
      <c r="C1111" s="9" t="s">
        <v>316</v>
      </c>
      <c r="D1111" s="9" t="s">
        <v>27</v>
      </c>
      <c r="E1111" s="9" t="s">
        <v>1623</v>
      </c>
      <c r="F1111" s="9" t="s">
        <v>1623</v>
      </c>
      <c r="G1111" s="9" t="s">
        <v>1597</v>
      </c>
      <c r="H1111" s="9" t="s">
        <v>1629</v>
      </c>
      <c r="I1111" s="9" t="s">
        <v>1630</v>
      </c>
      <c r="J1111" s="9" t="s">
        <v>27</v>
      </c>
      <c r="K1111" s="15">
        <v>21817.955552120053</v>
      </c>
      <c r="L1111" s="16">
        <v>10.03543772865229</v>
      </c>
      <c r="M1111" s="9" t="s">
        <v>1631</v>
      </c>
      <c r="N1111" s="9">
        <v>2022</v>
      </c>
      <c r="O1111" s="9" t="s">
        <v>1619</v>
      </c>
      <c r="P1111" s="9" t="s">
        <v>1619</v>
      </c>
      <c r="Q1111" s="9">
        <v>2041</v>
      </c>
      <c r="R1111" s="9" t="s">
        <v>32</v>
      </c>
      <c r="S1111" s="17">
        <v>10.144939132940632</v>
      </c>
      <c r="T1111" s="9">
        <v>2041</v>
      </c>
      <c r="U1111" s="9" t="s">
        <v>27</v>
      </c>
      <c r="V1111" s="9" t="s">
        <v>1620</v>
      </c>
      <c r="W1111" s="9" t="s">
        <v>1621</v>
      </c>
      <c r="X1111" s="9"/>
      <c r="Y1111" s="9" t="s">
        <v>1632</v>
      </c>
    </row>
    <row r="1112" spans="1:25" ht="72">
      <c r="A1112" s="9" t="s">
        <v>1596</v>
      </c>
      <c r="B1112" s="9" t="s">
        <v>70</v>
      </c>
      <c r="C1112" s="9" t="s">
        <v>234</v>
      </c>
      <c r="D1112" s="9" t="s">
        <v>27</v>
      </c>
      <c r="E1112" s="9" t="s">
        <v>613</v>
      </c>
      <c r="F1112" s="9" t="s">
        <v>613</v>
      </c>
      <c r="G1112" s="9" t="s">
        <v>1597</v>
      </c>
      <c r="H1112" s="9" t="s">
        <v>1629</v>
      </c>
      <c r="I1112" s="9" t="s">
        <v>1630</v>
      </c>
      <c r="J1112" s="9" t="s">
        <v>27</v>
      </c>
      <c r="K1112" s="15">
        <v>29842.350400181313</v>
      </c>
      <c r="L1112" s="16">
        <v>26.010103465261682</v>
      </c>
      <c r="M1112" s="9" t="s">
        <v>1631</v>
      </c>
      <c r="N1112" s="9">
        <v>2022</v>
      </c>
      <c r="O1112" s="9" t="s">
        <v>1619</v>
      </c>
      <c r="P1112" s="9" t="s">
        <v>1619</v>
      </c>
      <c r="Q1112" s="9">
        <v>2041</v>
      </c>
      <c r="R1112" s="9" t="s">
        <v>32</v>
      </c>
      <c r="S1112" s="17">
        <v>14.336663573566758</v>
      </c>
      <c r="T1112" s="9">
        <v>2041</v>
      </c>
      <c r="U1112" s="9" t="s">
        <v>27</v>
      </c>
      <c r="V1112" s="9" t="s">
        <v>1620</v>
      </c>
      <c r="W1112" s="13" t="s">
        <v>1621</v>
      </c>
      <c r="X1112" s="9"/>
      <c r="Y1112" s="9" t="s">
        <v>1632</v>
      </c>
    </row>
    <row r="1113" spans="1:25" ht="72">
      <c r="A1113" s="9" t="s">
        <v>1596</v>
      </c>
      <c r="B1113" s="9" t="s">
        <v>70</v>
      </c>
      <c r="C1113" s="9" t="s">
        <v>252</v>
      </c>
      <c r="D1113" s="9" t="s">
        <v>27</v>
      </c>
      <c r="E1113" s="9" t="s">
        <v>1288</v>
      </c>
      <c r="F1113" s="9" t="s">
        <v>1288</v>
      </c>
      <c r="G1113" s="9" t="s">
        <v>1597</v>
      </c>
      <c r="H1113" s="9" t="s">
        <v>1629</v>
      </c>
      <c r="I1113" s="9" t="s">
        <v>1630</v>
      </c>
      <c r="J1113" s="9" t="s">
        <v>27</v>
      </c>
      <c r="K1113" s="15">
        <v>16064.780675306785</v>
      </c>
      <c r="L1113" s="16">
        <v>8.4620934565231494</v>
      </c>
      <c r="M1113" s="9" t="s">
        <v>1631</v>
      </c>
      <c r="N1113" s="9">
        <v>2022</v>
      </c>
      <c r="O1113" s="9" t="s">
        <v>1619</v>
      </c>
      <c r="P1113" s="9" t="s">
        <v>1619</v>
      </c>
      <c r="Q1113" s="9">
        <v>2041</v>
      </c>
      <c r="R1113" s="9" t="s">
        <v>32</v>
      </c>
      <c r="S1113" s="17">
        <v>11.062247937926166</v>
      </c>
      <c r="T1113" s="9">
        <v>2041</v>
      </c>
      <c r="U1113" s="9" t="s">
        <v>27</v>
      </c>
      <c r="V1113" s="9" t="s">
        <v>1620</v>
      </c>
      <c r="W1113" s="9" t="s">
        <v>1621</v>
      </c>
      <c r="X1113" s="9"/>
      <c r="Y1113" s="9" t="s">
        <v>1632</v>
      </c>
    </row>
    <row r="1114" spans="1:25" ht="72">
      <c r="A1114" s="9" t="s">
        <v>1596</v>
      </c>
      <c r="B1114" s="9" t="s">
        <v>70</v>
      </c>
      <c r="C1114" s="9" t="s">
        <v>229</v>
      </c>
      <c r="D1114" s="9" t="s">
        <v>27</v>
      </c>
      <c r="E1114" s="9" t="s">
        <v>1289</v>
      </c>
      <c r="F1114" s="9" t="s">
        <v>1289</v>
      </c>
      <c r="G1114" s="9" t="s">
        <v>1597</v>
      </c>
      <c r="H1114" s="9" t="s">
        <v>1629</v>
      </c>
      <c r="I1114" s="9" t="s">
        <v>1630</v>
      </c>
      <c r="J1114" s="9" t="s">
        <v>27</v>
      </c>
      <c r="K1114" s="15">
        <v>35398.64948114744</v>
      </c>
      <c r="L1114" s="16">
        <v>16.008719268547402</v>
      </c>
      <c r="M1114" s="9" t="s">
        <v>1631</v>
      </c>
      <c r="N1114" s="9">
        <v>2022</v>
      </c>
      <c r="O1114" s="9" t="s">
        <v>1619</v>
      </c>
      <c r="P1114" s="9" t="s">
        <v>1619</v>
      </c>
      <c r="Q1114" s="9">
        <v>2041</v>
      </c>
      <c r="R1114" s="9" t="s">
        <v>32</v>
      </c>
      <c r="S1114" s="17">
        <v>18.368256952373162</v>
      </c>
      <c r="T1114" s="9">
        <v>2041</v>
      </c>
      <c r="U1114" s="9" t="s">
        <v>27</v>
      </c>
      <c r="V1114" s="9" t="s">
        <v>1620</v>
      </c>
      <c r="W1114" s="13" t="s">
        <v>1621</v>
      </c>
      <c r="X1114" s="9"/>
      <c r="Y1114" s="9" t="s">
        <v>1632</v>
      </c>
    </row>
    <row r="1115" spans="1:25" ht="72">
      <c r="A1115" s="9" t="s">
        <v>1596</v>
      </c>
      <c r="B1115" s="9" t="s">
        <v>70</v>
      </c>
      <c r="C1115" s="9" t="s">
        <v>346</v>
      </c>
      <c r="D1115" s="9" t="s">
        <v>27</v>
      </c>
      <c r="E1115" s="9" t="s">
        <v>1290</v>
      </c>
      <c r="F1115" s="9" t="s">
        <v>1290</v>
      </c>
      <c r="G1115" s="9" t="s">
        <v>1597</v>
      </c>
      <c r="H1115" s="9" t="s">
        <v>1629</v>
      </c>
      <c r="I1115" s="9" t="s">
        <v>1630</v>
      </c>
      <c r="J1115" s="9" t="s">
        <v>27</v>
      </c>
      <c r="K1115" s="15">
        <v>15886.005955885494</v>
      </c>
      <c r="L1115" s="16">
        <v>3.8655704453977573</v>
      </c>
      <c r="M1115" s="9" t="s">
        <v>1631</v>
      </c>
      <c r="N1115" s="9">
        <v>2022</v>
      </c>
      <c r="O1115" s="9" t="s">
        <v>1619</v>
      </c>
      <c r="P1115" s="9" t="s">
        <v>1619</v>
      </c>
      <c r="Q1115" s="9">
        <v>2041</v>
      </c>
      <c r="R1115" s="9" t="s">
        <v>32</v>
      </c>
      <c r="S1115" s="17">
        <v>8.1984480602696426</v>
      </c>
      <c r="T1115" s="9">
        <v>2041</v>
      </c>
      <c r="U1115" s="9" t="s">
        <v>27</v>
      </c>
      <c r="V1115" s="9" t="s">
        <v>1620</v>
      </c>
      <c r="W1115" s="9" t="s">
        <v>1621</v>
      </c>
      <c r="X1115" s="9"/>
      <c r="Y1115" s="9" t="s">
        <v>1632</v>
      </c>
    </row>
    <row r="1116" spans="1:25" ht="72">
      <c r="A1116" s="9" t="s">
        <v>1596</v>
      </c>
      <c r="B1116" s="9" t="s">
        <v>70</v>
      </c>
      <c r="C1116" s="9" t="s">
        <v>229</v>
      </c>
      <c r="D1116" s="9" t="s">
        <v>27</v>
      </c>
      <c r="E1116" s="9" t="s">
        <v>1291</v>
      </c>
      <c r="F1116" s="9" t="s">
        <v>1291</v>
      </c>
      <c r="G1116" s="9" t="s">
        <v>1597</v>
      </c>
      <c r="H1116" s="9" t="s">
        <v>1629</v>
      </c>
      <c r="I1116" s="9" t="s">
        <v>1630</v>
      </c>
      <c r="J1116" s="9" t="s">
        <v>27</v>
      </c>
      <c r="K1116" s="15">
        <v>5729.7842260709385</v>
      </c>
      <c r="L1116" s="16">
        <v>9.7837666246293029</v>
      </c>
      <c r="M1116" s="9" t="s">
        <v>1631</v>
      </c>
      <c r="N1116" s="9">
        <v>2022</v>
      </c>
      <c r="O1116" s="9" t="s">
        <v>1619</v>
      </c>
      <c r="P1116" s="9" t="s">
        <v>1619</v>
      </c>
      <c r="Q1116" s="9">
        <v>2041</v>
      </c>
      <c r="R1116" s="9" t="s">
        <v>32</v>
      </c>
      <c r="S1116" s="17">
        <v>3.0603255518259864</v>
      </c>
      <c r="T1116" s="9">
        <v>2041</v>
      </c>
      <c r="U1116" s="9" t="s">
        <v>27</v>
      </c>
      <c r="V1116" s="9" t="s">
        <v>1620</v>
      </c>
      <c r="W1116" s="13" t="s">
        <v>1621</v>
      </c>
      <c r="X1116" s="9"/>
      <c r="Y1116" s="9" t="s">
        <v>1632</v>
      </c>
    </row>
    <row r="1117" spans="1:25" ht="72">
      <c r="A1117" s="9" t="s">
        <v>1596</v>
      </c>
      <c r="B1117" s="9" t="s">
        <v>70</v>
      </c>
      <c r="C1117" s="9" t="s">
        <v>284</v>
      </c>
      <c r="D1117" s="9" t="s">
        <v>27</v>
      </c>
      <c r="E1117" s="9" t="s">
        <v>285</v>
      </c>
      <c r="F1117" s="9" t="s">
        <v>285</v>
      </c>
      <c r="G1117" s="9" t="s">
        <v>1597</v>
      </c>
      <c r="H1117" s="9" t="s">
        <v>1629</v>
      </c>
      <c r="I1117" s="9" t="s">
        <v>1630</v>
      </c>
      <c r="J1117" s="9" t="s">
        <v>27</v>
      </c>
      <c r="K1117" s="15">
        <v>6027.1669675353642</v>
      </c>
      <c r="L1117" s="16">
        <v>4.2108880661594501</v>
      </c>
      <c r="M1117" s="9" t="s">
        <v>1631</v>
      </c>
      <c r="N1117" s="9">
        <v>2022</v>
      </c>
      <c r="O1117" s="9" t="s">
        <v>1619</v>
      </c>
      <c r="P1117" s="9" t="s">
        <v>1619</v>
      </c>
      <c r="Q1117" s="9">
        <v>2041</v>
      </c>
      <c r="R1117" s="9" t="s">
        <v>32</v>
      </c>
      <c r="S1117" s="17">
        <v>3.4743369540059299</v>
      </c>
      <c r="T1117" s="9">
        <v>2041</v>
      </c>
      <c r="U1117" s="9" t="s">
        <v>27</v>
      </c>
      <c r="V1117" s="9" t="s">
        <v>1620</v>
      </c>
      <c r="W1117" s="9" t="s">
        <v>1621</v>
      </c>
      <c r="X1117" s="9"/>
      <c r="Y1117" s="9" t="s">
        <v>1632</v>
      </c>
    </row>
    <row r="1118" spans="1:25" ht="72">
      <c r="A1118" s="9" t="s">
        <v>1596</v>
      </c>
      <c r="B1118" s="9" t="s">
        <v>70</v>
      </c>
      <c r="C1118" s="9" t="s">
        <v>455</v>
      </c>
      <c r="D1118" s="9" t="s">
        <v>27</v>
      </c>
      <c r="E1118" s="9" t="s">
        <v>990</v>
      </c>
      <c r="F1118" s="9" t="s">
        <v>990</v>
      </c>
      <c r="G1118" s="9" t="s">
        <v>1597</v>
      </c>
      <c r="H1118" s="9" t="s">
        <v>1629</v>
      </c>
      <c r="I1118" s="9" t="s">
        <v>1630</v>
      </c>
      <c r="J1118" s="9" t="s">
        <v>27</v>
      </c>
      <c r="K1118" s="15">
        <v>24412.13408599269</v>
      </c>
      <c r="L1118" s="16">
        <v>5.8649350845838892</v>
      </c>
      <c r="M1118" s="9" t="s">
        <v>1631</v>
      </c>
      <c r="N1118" s="9">
        <v>2022</v>
      </c>
      <c r="O1118" s="9" t="s">
        <v>1619</v>
      </c>
      <c r="P1118" s="9" t="s">
        <v>1619</v>
      </c>
      <c r="Q1118" s="9">
        <v>2041</v>
      </c>
      <c r="R1118" s="9" t="s">
        <v>32</v>
      </c>
      <c r="S1118" s="17">
        <v>12.606866163303424</v>
      </c>
      <c r="T1118" s="9">
        <v>2041</v>
      </c>
      <c r="U1118" s="9" t="s">
        <v>27</v>
      </c>
      <c r="V1118" s="9" t="s">
        <v>1620</v>
      </c>
      <c r="W1118" s="13" t="s">
        <v>1621</v>
      </c>
      <c r="X1118" s="9"/>
      <c r="Y1118" s="9" t="s">
        <v>1632</v>
      </c>
    </row>
    <row r="1119" spans="1:25" ht="72">
      <c r="A1119" s="9" t="s">
        <v>1596</v>
      </c>
      <c r="B1119" s="9" t="s">
        <v>70</v>
      </c>
      <c r="C1119" s="9" t="s">
        <v>355</v>
      </c>
      <c r="D1119" s="9" t="s">
        <v>27</v>
      </c>
      <c r="E1119" s="9" t="s">
        <v>615</v>
      </c>
      <c r="F1119" s="9" t="s">
        <v>615</v>
      </c>
      <c r="G1119" s="9" t="s">
        <v>1597</v>
      </c>
      <c r="H1119" s="9" t="s">
        <v>1629</v>
      </c>
      <c r="I1119" s="9" t="s">
        <v>1630</v>
      </c>
      <c r="J1119" s="9" t="s">
        <v>27</v>
      </c>
      <c r="K1119" s="15">
        <v>86610.898616056642</v>
      </c>
      <c r="L1119" s="16">
        <v>55.782696628839872</v>
      </c>
      <c r="M1119" s="9" t="s">
        <v>1631</v>
      </c>
      <c r="N1119" s="9">
        <v>2022</v>
      </c>
      <c r="O1119" s="9" t="s">
        <v>1619</v>
      </c>
      <c r="P1119" s="9" t="s">
        <v>1619</v>
      </c>
      <c r="Q1119" s="9">
        <v>2041</v>
      </c>
      <c r="R1119" s="9" t="s">
        <v>32</v>
      </c>
      <c r="S1119" s="17">
        <v>53.902913808148362</v>
      </c>
      <c r="T1119" s="9">
        <v>2041</v>
      </c>
      <c r="U1119" s="9" t="s">
        <v>27</v>
      </c>
      <c r="V1119" s="9" t="s">
        <v>1620</v>
      </c>
      <c r="W1119" s="9" t="s">
        <v>1621</v>
      </c>
      <c r="X1119" s="9"/>
      <c r="Y1119" s="9" t="s">
        <v>1632</v>
      </c>
    </row>
    <row r="1120" spans="1:25" ht="72">
      <c r="A1120" s="9" t="s">
        <v>1596</v>
      </c>
      <c r="B1120" s="9" t="s">
        <v>70</v>
      </c>
      <c r="C1120" s="9" t="s">
        <v>468</v>
      </c>
      <c r="D1120" s="9" t="s">
        <v>27</v>
      </c>
      <c r="E1120" s="9" t="s">
        <v>617</v>
      </c>
      <c r="F1120" s="9" t="s">
        <v>617</v>
      </c>
      <c r="G1120" s="9" t="s">
        <v>1597</v>
      </c>
      <c r="H1120" s="9" t="s">
        <v>1629</v>
      </c>
      <c r="I1120" s="9" t="s">
        <v>1630</v>
      </c>
      <c r="J1120" s="9" t="s">
        <v>27</v>
      </c>
      <c r="K1120" s="15">
        <v>26355.376087908051</v>
      </c>
      <c r="L1120" s="16">
        <v>8.680059412915119</v>
      </c>
      <c r="M1120" s="9" t="s">
        <v>1631</v>
      </c>
      <c r="N1120" s="9">
        <v>2022</v>
      </c>
      <c r="O1120" s="9" t="s">
        <v>1619</v>
      </c>
      <c r="P1120" s="9" t="s">
        <v>1619</v>
      </c>
      <c r="Q1120" s="9">
        <v>2041</v>
      </c>
      <c r="R1120" s="9" t="s">
        <v>32</v>
      </c>
      <c r="S1120" s="17">
        <v>18.449916199244935</v>
      </c>
      <c r="T1120" s="9">
        <v>2041</v>
      </c>
      <c r="U1120" s="9" t="s">
        <v>27</v>
      </c>
      <c r="V1120" s="9" t="s">
        <v>1620</v>
      </c>
      <c r="W1120" s="13" t="s">
        <v>1621</v>
      </c>
      <c r="X1120" s="9"/>
      <c r="Y1120" s="9" t="s">
        <v>1632</v>
      </c>
    </row>
    <row r="1121" spans="1:25" ht="72">
      <c r="A1121" s="9" t="s">
        <v>1596</v>
      </c>
      <c r="B1121" s="9" t="s">
        <v>70</v>
      </c>
      <c r="C1121" s="9" t="s">
        <v>43</v>
      </c>
      <c r="D1121" s="9" t="s">
        <v>27</v>
      </c>
      <c r="E1121" s="9" t="s">
        <v>1292</v>
      </c>
      <c r="F1121" s="9" t="s">
        <v>1292</v>
      </c>
      <c r="G1121" s="9" t="s">
        <v>1597</v>
      </c>
      <c r="H1121" s="9" t="s">
        <v>1629</v>
      </c>
      <c r="I1121" s="9" t="s">
        <v>1630</v>
      </c>
      <c r="J1121" s="9" t="s">
        <v>27</v>
      </c>
      <c r="K1121" s="15">
        <v>21391.605458558857</v>
      </c>
      <c r="L1121" s="16">
        <v>6.7906630347298123</v>
      </c>
      <c r="M1121" s="9" t="s">
        <v>1631</v>
      </c>
      <c r="N1121" s="9">
        <v>2022</v>
      </c>
      <c r="O1121" s="9" t="s">
        <v>1619</v>
      </c>
      <c r="P1121" s="9" t="s">
        <v>1619</v>
      </c>
      <c r="Q1121" s="9">
        <v>2041</v>
      </c>
      <c r="R1121" s="9" t="s">
        <v>32</v>
      </c>
      <c r="S1121" s="17">
        <v>14.448241442452213</v>
      </c>
      <c r="T1121" s="9">
        <v>2041</v>
      </c>
      <c r="U1121" s="9" t="s">
        <v>27</v>
      </c>
      <c r="V1121" s="9" t="s">
        <v>1620</v>
      </c>
      <c r="W1121" s="9" t="s">
        <v>1621</v>
      </c>
      <c r="X1121" s="9"/>
      <c r="Y1121" s="9" t="s">
        <v>1632</v>
      </c>
    </row>
    <row r="1122" spans="1:25" ht="72">
      <c r="A1122" s="9" t="s">
        <v>1596</v>
      </c>
      <c r="B1122" s="9" t="s">
        <v>70</v>
      </c>
      <c r="C1122" s="9" t="s">
        <v>346</v>
      </c>
      <c r="D1122" s="9" t="s">
        <v>27</v>
      </c>
      <c r="E1122" s="9" t="s">
        <v>992</v>
      </c>
      <c r="F1122" s="9" t="s">
        <v>992</v>
      </c>
      <c r="G1122" s="9" t="s">
        <v>1597</v>
      </c>
      <c r="H1122" s="9" t="s">
        <v>1629</v>
      </c>
      <c r="I1122" s="9" t="s">
        <v>1630</v>
      </c>
      <c r="J1122" s="9" t="s">
        <v>27</v>
      </c>
      <c r="K1122" s="15">
        <v>17874.392384946645</v>
      </c>
      <c r="L1122" s="16">
        <v>7.0313402746576132</v>
      </c>
      <c r="M1122" s="9" t="s">
        <v>1631</v>
      </c>
      <c r="N1122" s="9">
        <v>2022</v>
      </c>
      <c r="O1122" s="9" t="s">
        <v>1619</v>
      </c>
      <c r="P1122" s="9" t="s">
        <v>1619</v>
      </c>
      <c r="Q1122" s="9">
        <v>2041</v>
      </c>
      <c r="R1122" s="9" t="s">
        <v>32</v>
      </c>
      <c r="S1122" s="17">
        <v>9.1176941465280752</v>
      </c>
      <c r="T1122" s="9">
        <v>2041</v>
      </c>
      <c r="U1122" s="9" t="s">
        <v>27</v>
      </c>
      <c r="V1122" s="9" t="s">
        <v>1620</v>
      </c>
      <c r="W1122" s="13" t="s">
        <v>1621</v>
      </c>
      <c r="X1122" s="9"/>
      <c r="Y1122" s="9" t="s">
        <v>1632</v>
      </c>
    </row>
    <row r="1123" spans="1:25" ht="72">
      <c r="A1123" s="9" t="s">
        <v>1596</v>
      </c>
      <c r="B1123" s="9" t="s">
        <v>70</v>
      </c>
      <c r="C1123" s="9" t="s">
        <v>247</v>
      </c>
      <c r="D1123" s="9" t="s">
        <v>27</v>
      </c>
      <c r="E1123" s="9" t="s">
        <v>619</v>
      </c>
      <c r="F1123" s="9" t="s">
        <v>619</v>
      </c>
      <c r="G1123" s="9" t="s">
        <v>1597</v>
      </c>
      <c r="H1123" s="9" t="s">
        <v>1629</v>
      </c>
      <c r="I1123" s="9" t="s">
        <v>1630</v>
      </c>
      <c r="J1123" s="9" t="s">
        <v>27</v>
      </c>
      <c r="K1123" s="15">
        <v>51628.535382771886</v>
      </c>
      <c r="L1123" s="16">
        <v>23.19325977872445</v>
      </c>
      <c r="M1123" s="9" t="s">
        <v>1631</v>
      </c>
      <c r="N1123" s="9">
        <v>2022</v>
      </c>
      <c r="O1123" s="9" t="s">
        <v>1619</v>
      </c>
      <c r="P1123" s="9" t="s">
        <v>1619</v>
      </c>
      <c r="Q1123" s="9">
        <v>2041</v>
      </c>
      <c r="R1123" s="9" t="s">
        <v>32</v>
      </c>
      <c r="S1123" s="17">
        <v>25.497585793512272</v>
      </c>
      <c r="T1123" s="9">
        <v>2041</v>
      </c>
      <c r="U1123" s="9" t="s">
        <v>27</v>
      </c>
      <c r="V1123" s="9" t="s">
        <v>1620</v>
      </c>
      <c r="W1123" s="9" t="s">
        <v>1621</v>
      </c>
      <c r="X1123" s="9"/>
      <c r="Y1123" s="9" t="s">
        <v>1632</v>
      </c>
    </row>
    <row r="1124" spans="1:25" ht="72">
      <c r="A1124" s="9" t="s">
        <v>1596</v>
      </c>
      <c r="B1124" s="9" t="s">
        <v>70</v>
      </c>
      <c r="C1124" s="9" t="s">
        <v>346</v>
      </c>
      <c r="D1124" s="9" t="s">
        <v>27</v>
      </c>
      <c r="E1124" s="9" t="s">
        <v>1293</v>
      </c>
      <c r="F1124" s="9" t="s">
        <v>1293</v>
      </c>
      <c r="G1124" s="9" t="s">
        <v>1597</v>
      </c>
      <c r="H1124" s="9" t="s">
        <v>1629</v>
      </c>
      <c r="I1124" s="9" t="s">
        <v>1630</v>
      </c>
      <c r="J1124" s="9" t="s">
        <v>27</v>
      </c>
      <c r="K1124" s="15">
        <v>66412.246989453823</v>
      </c>
      <c r="L1124" s="16">
        <v>24.139526442469322</v>
      </c>
      <c r="M1124" s="9" t="s">
        <v>1631</v>
      </c>
      <c r="N1124" s="9">
        <v>2022</v>
      </c>
      <c r="O1124" s="9" t="s">
        <v>1619</v>
      </c>
      <c r="P1124" s="9" t="s">
        <v>1619</v>
      </c>
      <c r="Q1124" s="9">
        <v>2041</v>
      </c>
      <c r="R1124" s="9" t="s">
        <v>32</v>
      </c>
      <c r="S1124" s="17">
        <v>34.585255952872515</v>
      </c>
      <c r="T1124" s="9">
        <v>2041</v>
      </c>
      <c r="U1124" s="9" t="s">
        <v>27</v>
      </c>
      <c r="V1124" s="9" t="s">
        <v>1620</v>
      </c>
      <c r="W1124" s="13" t="s">
        <v>1621</v>
      </c>
      <c r="X1124" s="9"/>
      <c r="Y1124" s="9" t="s">
        <v>1632</v>
      </c>
    </row>
    <row r="1125" spans="1:25" ht="72">
      <c r="A1125" s="9" t="s">
        <v>1596</v>
      </c>
      <c r="B1125" s="9" t="s">
        <v>70</v>
      </c>
      <c r="C1125" s="9" t="s">
        <v>247</v>
      </c>
      <c r="D1125" s="9" t="s">
        <v>27</v>
      </c>
      <c r="E1125" s="9" t="s">
        <v>1294</v>
      </c>
      <c r="F1125" s="9" t="s">
        <v>1294</v>
      </c>
      <c r="G1125" s="9" t="s">
        <v>1597</v>
      </c>
      <c r="H1125" s="9" t="s">
        <v>1629</v>
      </c>
      <c r="I1125" s="9" t="s">
        <v>1630</v>
      </c>
      <c r="J1125" s="9" t="s">
        <v>27</v>
      </c>
      <c r="K1125" s="15">
        <v>312938.92036704539</v>
      </c>
      <c r="L1125" s="16">
        <v>148.75080993515672</v>
      </c>
      <c r="M1125" s="9" t="s">
        <v>1631</v>
      </c>
      <c r="N1125" s="9">
        <v>2022</v>
      </c>
      <c r="O1125" s="9" t="s">
        <v>1619</v>
      </c>
      <c r="P1125" s="9" t="s">
        <v>1619</v>
      </c>
      <c r="Q1125" s="9">
        <v>2041</v>
      </c>
      <c r="R1125" s="9" t="s">
        <v>32</v>
      </c>
      <c r="S1125" s="17">
        <v>290.79580315546025</v>
      </c>
      <c r="T1125" s="9">
        <v>2041</v>
      </c>
      <c r="U1125" s="9" t="s">
        <v>27</v>
      </c>
      <c r="V1125" s="9" t="s">
        <v>1620</v>
      </c>
      <c r="W1125" s="9" t="s">
        <v>1621</v>
      </c>
      <c r="X1125" s="9"/>
      <c r="Y1125" s="9" t="s">
        <v>1632</v>
      </c>
    </row>
    <row r="1126" spans="1:25" ht="72">
      <c r="A1126" s="9" t="s">
        <v>1596</v>
      </c>
      <c r="B1126" s="9" t="s">
        <v>70</v>
      </c>
      <c r="C1126" s="9" t="s">
        <v>475</v>
      </c>
      <c r="D1126" s="9" t="s">
        <v>27</v>
      </c>
      <c r="E1126" s="9" t="s">
        <v>1295</v>
      </c>
      <c r="F1126" s="9" t="s">
        <v>1295</v>
      </c>
      <c r="G1126" s="9" t="s">
        <v>1597</v>
      </c>
      <c r="H1126" s="9" t="s">
        <v>1629</v>
      </c>
      <c r="I1126" s="9" t="s">
        <v>1630</v>
      </c>
      <c r="J1126" s="9" t="s">
        <v>27</v>
      </c>
      <c r="K1126" s="15">
        <v>88579.122152696364</v>
      </c>
      <c r="L1126" s="16">
        <v>33.989304911207682</v>
      </c>
      <c r="M1126" s="9" t="s">
        <v>1631</v>
      </c>
      <c r="N1126" s="9">
        <v>2022</v>
      </c>
      <c r="O1126" s="9" t="s">
        <v>1619</v>
      </c>
      <c r="P1126" s="9" t="s">
        <v>1619</v>
      </c>
      <c r="Q1126" s="9">
        <v>2041</v>
      </c>
      <c r="R1126" s="9" t="s">
        <v>32</v>
      </c>
      <c r="S1126" s="17">
        <v>44.419058632776569</v>
      </c>
      <c r="T1126" s="9">
        <v>2041</v>
      </c>
      <c r="U1126" s="9" t="s">
        <v>27</v>
      </c>
      <c r="V1126" s="9" t="s">
        <v>1620</v>
      </c>
      <c r="W1126" s="13" t="s">
        <v>1621</v>
      </c>
      <c r="X1126" s="9"/>
      <c r="Y1126" s="9" t="s">
        <v>1632</v>
      </c>
    </row>
    <row r="1127" spans="1:25" ht="72">
      <c r="A1127" s="9" t="s">
        <v>1596</v>
      </c>
      <c r="B1127" s="9" t="s">
        <v>70</v>
      </c>
      <c r="C1127" s="9" t="s">
        <v>288</v>
      </c>
      <c r="D1127" s="9" t="s">
        <v>27</v>
      </c>
      <c r="E1127" s="9" t="s">
        <v>290</v>
      </c>
      <c r="F1127" s="9" t="s">
        <v>290</v>
      </c>
      <c r="G1127" s="9" t="s">
        <v>1597</v>
      </c>
      <c r="H1127" s="9" t="s">
        <v>1629</v>
      </c>
      <c r="I1127" s="9" t="s">
        <v>1630</v>
      </c>
      <c r="J1127" s="9" t="s">
        <v>27</v>
      </c>
      <c r="K1127" s="15">
        <v>62850.20955869012</v>
      </c>
      <c r="L1127" s="16">
        <v>26.857218345719357</v>
      </c>
      <c r="M1127" s="9" t="s">
        <v>1631</v>
      </c>
      <c r="N1127" s="9">
        <v>2022</v>
      </c>
      <c r="O1127" s="9" t="s">
        <v>1619</v>
      </c>
      <c r="P1127" s="9" t="s">
        <v>1619</v>
      </c>
      <c r="Q1127" s="9">
        <v>2041</v>
      </c>
      <c r="R1127" s="9" t="s">
        <v>32</v>
      </c>
      <c r="S1127" s="17">
        <v>49.620800811955583</v>
      </c>
      <c r="T1127" s="9">
        <v>2041</v>
      </c>
      <c r="U1127" s="9" t="s">
        <v>27</v>
      </c>
      <c r="V1127" s="9" t="s">
        <v>1620</v>
      </c>
      <c r="W1127" s="9" t="s">
        <v>1621</v>
      </c>
      <c r="X1127" s="9"/>
      <c r="Y1127" s="9" t="s">
        <v>1632</v>
      </c>
    </row>
    <row r="1128" spans="1:25" ht="72">
      <c r="A1128" s="9" t="s">
        <v>1596</v>
      </c>
      <c r="B1128" s="9" t="s">
        <v>70</v>
      </c>
      <c r="C1128" s="9" t="s">
        <v>355</v>
      </c>
      <c r="D1128" s="9" t="s">
        <v>27</v>
      </c>
      <c r="E1128" s="9" t="s">
        <v>1296</v>
      </c>
      <c r="F1128" s="9" t="s">
        <v>1296</v>
      </c>
      <c r="G1128" s="9" t="s">
        <v>1597</v>
      </c>
      <c r="H1128" s="9" t="s">
        <v>1629</v>
      </c>
      <c r="I1128" s="9" t="s">
        <v>1630</v>
      </c>
      <c r="J1128" s="9" t="s">
        <v>27</v>
      </c>
      <c r="K1128" s="15">
        <v>22048.275398245874</v>
      </c>
      <c r="L1128" s="16">
        <v>7.813300074155487</v>
      </c>
      <c r="M1128" s="9" t="s">
        <v>1631</v>
      </c>
      <c r="N1128" s="9">
        <v>2022</v>
      </c>
      <c r="O1128" s="9" t="s">
        <v>1619</v>
      </c>
      <c r="P1128" s="9" t="s">
        <v>1619</v>
      </c>
      <c r="Q1128" s="9">
        <v>2041</v>
      </c>
      <c r="R1128" s="9" t="s">
        <v>32</v>
      </c>
      <c r="S1128" s="17">
        <v>13.099392436993295</v>
      </c>
      <c r="T1128" s="9">
        <v>2041</v>
      </c>
      <c r="U1128" s="9" t="s">
        <v>27</v>
      </c>
      <c r="V1128" s="9" t="s">
        <v>1620</v>
      </c>
      <c r="W1128" s="13" t="s">
        <v>1621</v>
      </c>
      <c r="X1128" s="9"/>
      <c r="Y1128" s="9" t="s">
        <v>1632</v>
      </c>
    </row>
    <row r="1129" spans="1:25" ht="72">
      <c r="A1129" s="9" t="s">
        <v>1596</v>
      </c>
      <c r="B1129" s="9" t="s">
        <v>70</v>
      </c>
      <c r="C1129" s="9" t="s">
        <v>355</v>
      </c>
      <c r="D1129" s="9" t="s">
        <v>27</v>
      </c>
      <c r="E1129" s="9" t="s">
        <v>621</v>
      </c>
      <c r="F1129" s="9" t="s">
        <v>621</v>
      </c>
      <c r="G1129" s="9" t="s">
        <v>1597</v>
      </c>
      <c r="H1129" s="9" t="s">
        <v>1629</v>
      </c>
      <c r="I1129" s="9" t="s">
        <v>1630</v>
      </c>
      <c r="J1129" s="9" t="s">
        <v>27</v>
      </c>
      <c r="K1129" s="15">
        <v>36076.706675897301</v>
      </c>
      <c r="L1129" s="16">
        <v>11.824581310078845</v>
      </c>
      <c r="M1129" s="9" t="s">
        <v>1631</v>
      </c>
      <c r="N1129" s="9">
        <v>2022</v>
      </c>
      <c r="O1129" s="9" t="s">
        <v>1619</v>
      </c>
      <c r="P1129" s="9" t="s">
        <v>1619</v>
      </c>
      <c r="Q1129" s="9">
        <v>2041</v>
      </c>
      <c r="R1129" s="9" t="s">
        <v>32</v>
      </c>
      <c r="S1129" s="17">
        <v>19.626288381289342</v>
      </c>
      <c r="T1129" s="9">
        <v>2041</v>
      </c>
      <c r="U1129" s="9" t="s">
        <v>27</v>
      </c>
      <c r="V1129" s="9" t="s">
        <v>1620</v>
      </c>
      <c r="W1129" s="9" t="s">
        <v>1621</v>
      </c>
      <c r="X1129" s="9"/>
      <c r="Y1129" s="9" t="s">
        <v>1632</v>
      </c>
    </row>
    <row r="1130" spans="1:25" ht="72">
      <c r="A1130" s="9" t="s">
        <v>1596</v>
      </c>
      <c r="B1130" s="9" t="s">
        <v>70</v>
      </c>
      <c r="C1130" s="9" t="s">
        <v>316</v>
      </c>
      <c r="D1130" s="9" t="s">
        <v>27</v>
      </c>
      <c r="E1130" s="9" t="s">
        <v>1297</v>
      </c>
      <c r="F1130" s="9" t="s">
        <v>1297</v>
      </c>
      <c r="G1130" s="9" t="s">
        <v>1597</v>
      </c>
      <c r="H1130" s="9" t="s">
        <v>1629</v>
      </c>
      <c r="I1130" s="9" t="s">
        <v>1630</v>
      </c>
      <c r="J1130" s="9" t="s">
        <v>27</v>
      </c>
      <c r="K1130" s="15">
        <v>8924.9267988933534</v>
      </c>
      <c r="L1130" s="16">
        <v>4.0806270207900912</v>
      </c>
      <c r="M1130" s="9" t="s">
        <v>1631</v>
      </c>
      <c r="N1130" s="9">
        <v>2022</v>
      </c>
      <c r="O1130" s="9" t="s">
        <v>1619</v>
      </c>
      <c r="P1130" s="9" t="s">
        <v>1619</v>
      </c>
      <c r="Q1130" s="9">
        <v>2041</v>
      </c>
      <c r="R1130" s="9" t="s">
        <v>32</v>
      </c>
      <c r="S1130" s="17">
        <v>4.6910649260366073</v>
      </c>
      <c r="T1130" s="9">
        <v>2041</v>
      </c>
      <c r="U1130" s="9" t="s">
        <v>27</v>
      </c>
      <c r="V1130" s="9" t="s">
        <v>1620</v>
      </c>
      <c r="W1130" s="13" t="s">
        <v>1621</v>
      </c>
      <c r="X1130" s="9"/>
      <c r="Y1130" s="9" t="s">
        <v>1632</v>
      </c>
    </row>
    <row r="1131" spans="1:25" ht="72">
      <c r="A1131" s="9" t="s">
        <v>1596</v>
      </c>
      <c r="B1131" s="9" t="s">
        <v>70</v>
      </c>
      <c r="C1131" s="9" t="s">
        <v>229</v>
      </c>
      <c r="D1131" s="9" t="s">
        <v>27</v>
      </c>
      <c r="E1131" s="9" t="s">
        <v>1298</v>
      </c>
      <c r="F1131" s="9" t="s">
        <v>1298</v>
      </c>
      <c r="G1131" s="9" t="s">
        <v>1597</v>
      </c>
      <c r="H1131" s="9" t="s">
        <v>1629</v>
      </c>
      <c r="I1131" s="9" t="s">
        <v>1630</v>
      </c>
      <c r="J1131" s="9" t="s">
        <v>27</v>
      </c>
      <c r="K1131" s="15">
        <v>8144.8463496795566</v>
      </c>
      <c r="L1131" s="16">
        <v>3.5811228534781465</v>
      </c>
      <c r="M1131" s="9" t="s">
        <v>1631</v>
      </c>
      <c r="N1131" s="9">
        <v>2022</v>
      </c>
      <c r="O1131" s="9" t="s">
        <v>1619</v>
      </c>
      <c r="P1131" s="9" t="s">
        <v>1619</v>
      </c>
      <c r="Q1131" s="9">
        <v>2041</v>
      </c>
      <c r="R1131" s="9" t="s">
        <v>32</v>
      </c>
      <c r="S1131" s="17">
        <v>5.2248016505131156</v>
      </c>
      <c r="T1131" s="9">
        <v>2041</v>
      </c>
      <c r="U1131" s="9" t="s">
        <v>27</v>
      </c>
      <c r="V1131" s="9" t="s">
        <v>1620</v>
      </c>
      <c r="W1131" s="9" t="s">
        <v>1621</v>
      </c>
      <c r="X1131" s="9"/>
      <c r="Y1131" s="9" t="s">
        <v>1632</v>
      </c>
    </row>
    <row r="1132" spans="1:25" ht="72">
      <c r="A1132" s="9" t="s">
        <v>1596</v>
      </c>
      <c r="B1132" s="9" t="s">
        <v>70</v>
      </c>
      <c r="C1132" s="9" t="s">
        <v>284</v>
      </c>
      <c r="D1132" s="9" t="s">
        <v>27</v>
      </c>
      <c r="E1132" s="9" t="s">
        <v>623</v>
      </c>
      <c r="F1132" s="9" t="s">
        <v>623</v>
      </c>
      <c r="G1132" s="9" t="s">
        <v>1597</v>
      </c>
      <c r="H1132" s="9" t="s">
        <v>1629</v>
      </c>
      <c r="I1132" s="9" t="s">
        <v>1630</v>
      </c>
      <c r="J1132" s="9" t="s">
        <v>27</v>
      </c>
      <c r="K1132" s="15">
        <v>19636.255449727527</v>
      </c>
      <c r="L1132" s="16">
        <v>8.9149894414665329</v>
      </c>
      <c r="M1132" s="9" t="s">
        <v>1631</v>
      </c>
      <c r="N1132" s="9">
        <v>2022</v>
      </c>
      <c r="O1132" s="9" t="s">
        <v>1619</v>
      </c>
      <c r="P1132" s="9" t="s">
        <v>1619</v>
      </c>
      <c r="Q1132" s="9">
        <v>2041</v>
      </c>
      <c r="R1132" s="9" t="s">
        <v>32</v>
      </c>
      <c r="S1132" s="17">
        <v>14.372990015777313</v>
      </c>
      <c r="T1132" s="9">
        <v>2041</v>
      </c>
      <c r="U1132" s="9" t="s">
        <v>27</v>
      </c>
      <c r="V1132" s="9" t="s">
        <v>1620</v>
      </c>
      <c r="W1132" s="13" t="s">
        <v>1621</v>
      </c>
      <c r="X1132" s="9"/>
      <c r="Y1132" s="9" t="s">
        <v>1632</v>
      </c>
    </row>
    <row r="1133" spans="1:25" ht="72">
      <c r="A1133" s="9" t="s">
        <v>1596</v>
      </c>
      <c r="B1133" s="9" t="s">
        <v>70</v>
      </c>
      <c r="C1133" s="9" t="s">
        <v>316</v>
      </c>
      <c r="D1133" s="9" t="s">
        <v>27</v>
      </c>
      <c r="E1133" s="9" t="s">
        <v>625</v>
      </c>
      <c r="F1133" s="9" t="s">
        <v>625</v>
      </c>
      <c r="G1133" s="9" t="s">
        <v>1597</v>
      </c>
      <c r="H1133" s="9" t="s">
        <v>1629</v>
      </c>
      <c r="I1133" s="9" t="s">
        <v>1630</v>
      </c>
      <c r="J1133" s="9" t="s">
        <v>27</v>
      </c>
      <c r="K1133" s="15">
        <v>35504.774818907441</v>
      </c>
      <c r="L1133" s="16">
        <v>14.206362417779403</v>
      </c>
      <c r="M1133" s="9" t="s">
        <v>1631</v>
      </c>
      <c r="N1133" s="9">
        <v>2022</v>
      </c>
      <c r="O1133" s="9" t="s">
        <v>1619</v>
      </c>
      <c r="P1133" s="9" t="s">
        <v>1619</v>
      </c>
      <c r="Q1133" s="9">
        <v>2041</v>
      </c>
      <c r="R1133" s="9" t="s">
        <v>32</v>
      </c>
      <c r="S1133" s="17">
        <v>18.160768511366054</v>
      </c>
      <c r="T1133" s="9">
        <v>2041</v>
      </c>
      <c r="U1133" s="9" t="s">
        <v>27</v>
      </c>
      <c r="V1133" s="9" t="s">
        <v>1620</v>
      </c>
      <c r="W1133" s="9" t="s">
        <v>1621</v>
      </c>
      <c r="X1133" s="9"/>
      <c r="Y1133" s="9" t="s">
        <v>1632</v>
      </c>
    </row>
    <row r="1134" spans="1:25" ht="72">
      <c r="A1134" s="9" t="s">
        <v>1596</v>
      </c>
      <c r="B1134" s="9" t="s">
        <v>70</v>
      </c>
      <c r="C1134" s="9" t="s">
        <v>294</v>
      </c>
      <c r="D1134" s="9" t="s">
        <v>27</v>
      </c>
      <c r="E1134" s="9" t="s">
        <v>295</v>
      </c>
      <c r="F1134" s="9" t="s">
        <v>295</v>
      </c>
      <c r="G1134" s="9" t="s">
        <v>1597</v>
      </c>
      <c r="H1134" s="9" t="s">
        <v>1629</v>
      </c>
      <c r="I1134" s="9" t="s">
        <v>1630</v>
      </c>
      <c r="J1134" s="9" t="s">
        <v>27</v>
      </c>
      <c r="K1134" s="15">
        <v>13447.373910757691</v>
      </c>
      <c r="L1134" s="16">
        <v>3.5252258475721847</v>
      </c>
      <c r="M1134" s="9" t="s">
        <v>1631</v>
      </c>
      <c r="N1134" s="9">
        <v>2022</v>
      </c>
      <c r="O1134" s="9" t="s">
        <v>1619</v>
      </c>
      <c r="P1134" s="9" t="s">
        <v>1619</v>
      </c>
      <c r="Q1134" s="9">
        <v>2041</v>
      </c>
      <c r="R1134" s="9" t="s">
        <v>32</v>
      </c>
      <c r="S1134" s="17">
        <v>6.545004350167658</v>
      </c>
      <c r="T1134" s="9">
        <v>2041</v>
      </c>
      <c r="U1134" s="9" t="s">
        <v>27</v>
      </c>
      <c r="V1134" s="9" t="s">
        <v>1620</v>
      </c>
      <c r="W1134" s="13" t="s">
        <v>1621</v>
      </c>
      <c r="X1134" s="9"/>
      <c r="Y1134" s="9" t="s">
        <v>1632</v>
      </c>
    </row>
    <row r="1135" spans="1:25" ht="72">
      <c r="A1135" s="9" t="s">
        <v>1596</v>
      </c>
      <c r="B1135" s="9" t="s">
        <v>70</v>
      </c>
      <c r="C1135" s="9" t="s">
        <v>627</v>
      </c>
      <c r="D1135" s="9" t="s">
        <v>27</v>
      </c>
      <c r="E1135" s="9" t="s">
        <v>628</v>
      </c>
      <c r="F1135" s="9" t="s">
        <v>628</v>
      </c>
      <c r="G1135" s="9" t="s">
        <v>1597</v>
      </c>
      <c r="H1135" s="9" t="s">
        <v>1629</v>
      </c>
      <c r="I1135" s="9" t="s">
        <v>1630</v>
      </c>
      <c r="J1135" s="9" t="s">
        <v>27</v>
      </c>
      <c r="K1135" s="15">
        <v>188218.67455341073</v>
      </c>
      <c r="L1135" s="16">
        <v>112.69034280157261</v>
      </c>
      <c r="M1135" s="9" t="s">
        <v>1631</v>
      </c>
      <c r="N1135" s="9">
        <v>2022</v>
      </c>
      <c r="O1135" s="9" t="s">
        <v>1619</v>
      </c>
      <c r="P1135" s="9" t="s">
        <v>1619</v>
      </c>
      <c r="Q1135" s="9">
        <v>2041</v>
      </c>
      <c r="R1135" s="9" t="s">
        <v>32</v>
      </c>
      <c r="S1135" s="17">
        <v>139.34837214100892</v>
      </c>
      <c r="T1135" s="9">
        <v>2041</v>
      </c>
      <c r="U1135" s="9" t="s">
        <v>27</v>
      </c>
      <c r="V1135" s="9" t="s">
        <v>1620</v>
      </c>
      <c r="W1135" s="9" t="s">
        <v>1621</v>
      </c>
      <c r="X1135" s="9"/>
      <c r="Y1135" s="9" t="s">
        <v>1632</v>
      </c>
    </row>
    <row r="1136" spans="1:25" ht="72">
      <c r="A1136" s="9" t="s">
        <v>1596</v>
      </c>
      <c r="B1136" s="9" t="s">
        <v>70</v>
      </c>
      <c r="C1136" s="9" t="s">
        <v>270</v>
      </c>
      <c r="D1136" s="9" t="s">
        <v>27</v>
      </c>
      <c r="E1136" s="9" t="s">
        <v>1299</v>
      </c>
      <c r="F1136" s="9" t="s">
        <v>1299</v>
      </c>
      <c r="G1136" s="9" t="s">
        <v>1597</v>
      </c>
      <c r="H1136" s="9" t="s">
        <v>1629</v>
      </c>
      <c r="I1136" s="9" t="s">
        <v>1630</v>
      </c>
      <c r="J1136" s="9" t="s">
        <v>27</v>
      </c>
      <c r="K1136" s="15">
        <v>8915.4321695026174</v>
      </c>
      <c r="L1136" s="16">
        <v>5.4918577892851861</v>
      </c>
      <c r="M1136" s="9" t="s">
        <v>1631</v>
      </c>
      <c r="N1136" s="9">
        <v>2022</v>
      </c>
      <c r="O1136" s="9" t="s">
        <v>1619</v>
      </c>
      <c r="P1136" s="9" t="s">
        <v>1619</v>
      </c>
      <c r="Q1136" s="9">
        <v>2041</v>
      </c>
      <c r="R1136" s="9" t="s">
        <v>32</v>
      </c>
      <c r="S1136" s="17">
        <v>7.3372946545166728</v>
      </c>
      <c r="T1136" s="9">
        <v>2041</v>
      </c>
      <c r="U1136" s="9" t="s">
        <v>27</v>
      </c>
      <c r="V1136" s="9" t="s">
        <v>1620</v>
      </c>
      <c r="W1136" s="13" t="s">
        <v>1621</v>
      </c>
      <c r="X1136" s="9"/>
      <c r="Y1136" s="9" t="s">
        <v>1632</v>
      </c>
    </row>
    <row r="1137" spans="1:25" ht="72">
      <c r="A1137" s="9" t="s">
        <v>1596</v>
      </c>
      <c r="B1137" s="9" t="s">
        <v>70</v>
      </c>
      <c r="C1137" s="9" t="s">
        <v>316</v>
      </c>
      <c r="D1137" s="9" t="s">
        <v>27</v>
      </c>
      <c r="E1137" s="9" t="s">
        <v>1300</v>
      </c>
      <c r="F1137" s="9" t="s">
        <v>1300</v>
      </c>
      <c r="G1137" s="9" t="s">
        <v>1597</v>
      </c>
      <c r="H1137" s="9" t="s">
        <v>1629</v>
      </c>
      <c r="I1137" s="9" t="s">
        <v>1630</v>
      </c>
      <c r="J1137" s="9" t="s">
        <v>27</v>
      </c>
      <c r="K1137" s="15">
        <v>8805.9444377273594</v>
      </c>
      <c r="L1137" s="16">
        <v>3.8560998030114479</v>
      </c>
      <c r="M1137" s="9" t="s">
        <v>1631</v>
      </c>
      <c r="N1137" s="9">
        <v>2022</v>
      </c>
      <c r="O1137" s="9" t="s">
        <v>1619</v>
      </c>
      <c r="P1137" s="9" t="s">
        <v>1619</v>
      </c>
      <c r="Q1137" s="9">
        <v>2041</v>
      </c>
      <c r="R1137" s="9" t="s">
        <v>32</v>
      </c>
      <c r="S1137" s="17">
        <v>4.5781777280089493</v>
      </c>
      <c r="T1137" s="9">
        <v>2041</v>
      </c>
      <c r="U1137" s="9" t="s">
        <v>27</v>
      </c>
      <c r="V1137" s="9" t="s">
        <v>1620</v>
      </c>
      <c r="W1137" s="9" t="s">
        <v>1621</v>
      </c>
      <c r="X1137" s="9"/>
      <c r="Y1137" s="9" t="s">
        <v>1632</v>
      </c>
    </row>
    <row r="1138" spans="1:25" ht="72">
      <c r="A1138" s="9" t="s">
        <v>1596</v>
      </c>
      <c r="B1138" s="9" t="s">
        <v>70</v>
      </c>
      <c r="C1138" s="9" t="s">
        <v>298</v>
      </c>
      <c r="D1138" s="9" t="s">
        <v>27</v>
      </c>
      <c r="E1138" s="9" t="s">
        <v>299</v>
      </c>
      <c r="F1138" s="9" t="s">
        <v>299</v>
      </c>
      <c r="G1138" s="9" t="s">
        <v>1597</v>
      </c>
      <c r="H1138" s="9" t="s">
        <v>1629</v>
      </c>
      <c r="I1138" s="9" t="s">
        <v>1630</v>
      </c>
      <c r="J1138" s="9" t="s">
        <v>27</v>
      </c>
      <c r="K1138" s="15">
        <v>15868.640808201311</v>
      </c>
      <c r="L1138" s="16">
        <v>12.356704898717677</v>
      </c>
      <c r="M1138" s="9" t="s">
        <v>1631</v>
      </c>
      <c r="N1138" s="9">
        <v>2022</v>
      </c>
      <c r="O1138" s="9" t="s">
        <v>1619</v>
      </c>
      <c r="P1138" s="9" t="s">
        <v>1619</v>
      </c>
      <c r="Q1138" s="9">
        <v>2041</v>
      </c>
      <c r="R1138" s="9" t="s">
        <v>32</v>
      </c>
      <c r="S1138" s="17">
        <v>13.159633859944904</v>
      </c>
      <c r="T1138" s="9">
        <v>2041</v>
      </c>
      <c r="U1138" s="9" t="s">
        <v>27</v>
      </c>
      <c r="V1138" s="9" t="s">
        <v>1620</v>
      </c>
      <c r="W1138" s="13" t="s">
        <v>1621</v>
      </c>
      <c r="X1138" s="9"/>
      <c r="Y1138" s="9" t="s">
        <v>1632</v>
      </c>
    </row>
    <row r="1139" spans="1:25" ht="72">
      <c r="A1139" s="9" t="s">
        <v>1596</v>
      </c>
      <c r="B1139" s="9" t="s">
        <v>70</v>
      </c>
      <c r="C1139" s="9" t="s">
        <v>465</v>
      </c>
      <c r="D1139" s="9" t="s">
        <v>27</v>
      </c>
      <c r="E1139" s="9" t="s">
        <v>995</v>
      </c>
      <c r="F1139" s="9" t="s">
        <v>995</v>
      </c>
      <c r="G1139" s="9" t="s">
        <v>1597</v>
      </c>
      <c r="H1139" s="9" t="s">
        <v>1629</v>
      </c>
      <c r="I1139" s="9" t="s">
        <v>1630</v>
      </c>
      <c r="J1139" s="9" t="s">
        <v>27</v>
      </c>
      <c r="K1139" s="15">
        <v>20120.216778893529</v>
      </c>
      <c r="L1139" s="16">
        <v>5.9887252845957342</v>
      </c>
      <c r="M1139" s="9" t="s">
        <v>1631</v>
      </c>
      <c r="N1139" s="9">
        <v>2022</v>
      </c>
      <c r="O1139" s="9" t="s">
        <v>1619</v>
      </c>
      <c r="P1139" s="9" t="s">
        <v>1619</v>
      </c>
      <c r="Q1139" s="9">
        <v>2041</v>
      </c>
      <c r="R1139" s="9" t="s">
        <v>32</v>
      </c>
      <c r="S1139" s="17">
        <v>11.020355797219286</v>
      </c>
      <c r="T1139" s="9">
        <v>2041</v>
      </c>
      <c r="U1139" s="9" t="s">
        <v>27</v>
      </c>
      <c r="V1139" s="9" t="s">
        <v>1620</v>
      </c>
      <c r="W1139" s="9" t="s">
        <v>1621</v>
      </c>
      <c r="X1139" s="9"/>
      <c r="Y1139" s="9" t="s">
        <v>1632</v>
      </c>
    </row>
    <row r="1140" spans="1:25" ht="72">
      <c r="A1140" s="9" t="s">
        <v>1596</v>
      </c>
      <c r="B1140" s="9" t="s">
        <v>70</v>
      </c>
      <c r="C1140" s="9" t="s">
        <v>630</v>
      </c>
      <c r="D1140" s="9" t="s">
        <v>27</v>
      </c>
      <c r="E1140" s="9" t="s">
        <v>631</v>
      </c>
      <c r="F1140" s="9" t="s">
        <v>631</v>
      </c>
      <c r="G1140" s="9" t="s">
        <v>1597</v>
      </c>
      <c r="H1140" s="9" t="s">
        <v>1629</v>
      </c>
      <c r="I1140" s="9" t="s">
        <v>1630</v>
      </c>
      <c r="J1140" s="9" t="s">
        <v>27</v>
      </c>
      <c r="K1140" s="15">
        <v>42418.434824373355</v>
      </c>
      <c r="L1140" s="16">
        <v>18.894860779893914</v>
      </c>
      <c r="M1140" s="9" t="s">
        <v>1631</v>
      </c>
      <c r="N1140" s="9">
        <v>2022</v>
      </c>
      <c r="O1140" s="9" t="s">
        <v>1619</v>
      </c>
      <c r="P1140" s="9" t="s">
        <v>1619</v>
      </c>
      <c r="Q1140" s="9">
        <v>2041</v>
      </c>
      <c r="R1140" s="9" t="s">
        <v>32</v>
      </c>
      <c r="S1140" s="17">
        <v>36.090670044995733</v>
      </c>
      <c r="T1140" s="9">
        <v>2041</v>
      </c>
      <c r="U1140" s="9" t="s">
        <v>27</v>
      </c>
      <c r="V1140" s="9" t="s">
        <v>1620</v>
      </c>
      <c r="W1140" s="13" t="s">
        <v>1621</v>
      </c>
      <c r="X1140" s="9"/>
      <c r="Y1140" s="9" t="s">
        <v>1632</v>
      </c>
    </row>
    <row r="1141" spans="1:25" ht="72">
      <c r="A1141" s="9" t="s">
        <v>1596</v>
      </c>
      <c r="B1141" s="9" t="s">
        <v>70</v>
      </c>
      <c r="C1141" s="9" t="s">
        <v>468</v>
      </c>
      <c r="D1141" s="9" t="s">
        <v>27</v>
      </c>
      <c r="E1141" s="9" t="s">
        <v>633</v>
      </c>
      <c r="F1141" s="9" t="s">
        <v>633</v>
      </c>
      <c r="G1141" s="9" t="s">
        <v>1597</v>
      </c>
      <c r="H1141" s="9" t="s">
        <v>1629</v>
      </c>
      <c r="I1141" s="9" t="s">
        <v>1630</v>
      </c>
      <c r="J1141" s="9" t="s">
        <v>27</v>
      </c>
      <c r="K1141" s="15">
        <v>8833.1802810176487</v>
      </c>
      <c r="L1141" s="16">
        <v>2.7147420675829741</v>
      </c>
      <c r="M1141" s="9" t="s">
        <v>1631</v>
      </c>
      <c r="N1141" s="9">
        <v>2022</v>
      </c>
      <c r="O1141" s="9" t="s">
        <v>1619</v>
      </c>
      <c r="P1141" s="9" t="s">
        <v>1619</v>
      </c>
      <c r="Q1141" s="9">
        <v>2041</v>
      </c>
      <c r="R1141" s="9" t="s">
        <v>32</v>
      </c>
      <c r="S1141" s="17">
        <v>4.8322292952271191</v>
      </c>
      <c r="T1141" s="9">
        <v>2041</v>
      </c>
      <c r="U1141" s="9" t="s">
        <v>27</v>
      </c>
      <c r="V1141" s="9" t="s">
        <v>1620</v>
      </c>
      <c r="W1141" s="9" t="s">
        <v>1621</v>
      </c>
      <c r="X1141" s="9"/>
      <c r="Y1141" s="9" t="s">
        <v>1632</v>
      </c>
    </row>
    <row r="1142" spans="1:25" ht="72">
      <c r="A1142" s="9" t="s">
        <v>1596</v>
      </c>
      <c r="B1142" s="9" t="s">
        <v>70</v>
      </c>
      <c r="C1142" s="9" t="s">
        <v>252</v>
      </c>
      <c r="D1142" s="9" t="s">
        <v>27</v>
      </c>
      <c r="E1142" s="9" t="s">
        <v>635</v>
      </c>
      <c r="F1142" s="9" t="s">
        <v>635</v>
      </c>
      <c r="G1142" s="9" t="s">
        <v>1597</v>
      </c>
      <c r="H1142" s="9" t="s">
        <v>1629</v>
      </c>
      <c r="I1142" s="9" t="s">
        <v>1630</v>
      </c>
      <c r="J1142" s="9" t="s">
        <v>27</v>
      </c>
      <c r="K1142" s="15">
        <v>32329.71385579163</v>
      </c>
      <c r="L1142" s="16">
        <v>10.452211873655719</v>
      </c>
      <c r="M1142" s="9" t="s">
        <v>1631</v>
      </c>
      <c r="N1142" s="9">
        <v>2022</v>
      </c>
      <c r="O1142" s="9" t="s">
        <v>1619</v>
      </c>
      <c r="P1142" s="9" t="s">
        <v>1619</v>
      </c>
      <c r="Q1142" s="9">
        <v>2041</v>
      </c>
      <c r="R1142" s="9" t="s">
        <v>32</v>
      </c>
      <c r="S1142" s="17">
        <v>22.76069341068559</v>
      </c>
      <c r="T1142" s="9">
        <v>2041</v>
      </c>
      <c r="U1142" s="9" t="s">
        <v>27</v>
      </c>
      <c r="V1142" s="9" t="s">
        <v>1620</v>
      </c>
      <c r="W1142" s="13" t="s">
        <v>1621</v>
      </c>
      <c r="X1142" s="9"/>
      <c r="Y1142" s="9" t="s">
        <v>1632</v>
      </c>
    </row>
    <row r="1143" spans="1:25" ht="72">
      <c r="A1143" s="9" t="s">
        <v>1596</v>
      </c>
      <c r="B1143" s="9" t="s">
        <v>70</v>
      </c>
      <c r="C1143" s="9" t="s">
        <v>316</v>
      </c>
      <c r="D1143" s="9" t="s">
        <v>27</v>
      </c>
      <c r="E1143" s="9" t="s">
        <v>1301</v>
      </c>
      <c r="F1143" s="9" t="s">
        <v>1301</v>
      </c>
      <c r="G1143" s="9" t="s">
        <v>1597</v>
      </c>
      <c r="H1143" s="9" t="s">
        <v>1629</v>
      </c>
      <c r="I1143" s="9" t="s">
        <v>1630</v>
      </c>
      <c r="J1143" s="9" t="s">
        <v>27</v>
      </c>
      <c r="K1143" s="15">
        <v>36260.151739565605</v>
      </c>
      <c r="L1143" s="16">
        <v>8.6661607655752988</v>
      </c>
      <c r="M1143" s="9" t="s">
        <v>1631</v>
      </c>
      <c r="N1143" s="9">
        <v>2022</v>
      </c>
      <c r="O1143" s="9" t="s">
        <v>1619</v>
      </c>
      <c r="P1143" s="9" t="s">
        <v>1619</v>
      </c>
      <c r="Q1143" s="9">
        <v>2041</v>
      </c>
      <c r="R1143" s="9" t="s">
        <v>32</v>
      </c>
      <c r="S1143" s="17">
        <v>19.197536623173516</v>
      </c>
      <c r="T1143" s="9">
        <v>2041</v>
      </c>
      <c r="U1143" s="9" t="s">
        <v>27</v>
      </c>
      <c r="V1143" s="9" t="s">
        <v>1620</v>
      </c>
      <c r="W1143" s="9" t="s">
        <v>1621</v>
      </c>
      <c r="X1143" s="9"/>
      <c r="Y1143" s="9" t="s">
        <v>1632</v>
      </c>
    </row>
    <row r="1144" spans="1:25" ht="72">
      <c r="A1144" s="9" t="s">
        <v>1596</v>
      </c>
      <c r="B1144" s="9" t="s">
        <v>70</v>
      </c>
      <c r="C1144" s="9" t="s">
        <v>247</v>
      </c>
      <c r="D1144" s="9" t="s">
        <v>27</v>
      </c>
      <c r="E1144" s="9" t="s">
        <v>1302</v>
      </c>
      <c r="F1144" s="9" t="s">
        <v>1302</v>
      </c>
      <c r="G1144" s="9" t="s">
        <v>1597</v>
      </c>
      <c r="H1144" s="9" t="s">
        <v>1629</v>
      </c>
      <c r="I1144" s="9" t="s">
        <v>1630</v>
      </c>
      <c r="J1144" s="9" t="s">
        <v>27</v>
      </c>
      <c r="K1144" s="15">
        <v>37632.572458839793</v>
      </c>
      <c r="L1144" s="16">
        <v>18.20104626772758</v>
      </c>
      <c r="M1144" s="9" t="s">
        <v>1631</v>
      </c>
      <c r="N1144" s="9">
        <v>2022</v>
      </c>
      <c r="O1144" s="9" t="s">
        <v>1619</v>
      </c>
      <c r="P1144" s="9" t="s">
        <v>1619</v>
      </c>
      <c r="Q1144" s="9">
        <v>2041</v>
      </c>
      <c r="R1144" s="9" t="s">
        <v>32</v>
      </c>
      <c r="S1144" s="17">
        <v>18.513796234706749</v>
      </c>
      <c r="T1144" s="9">
        <v>2041</v>
      </c>
      <c r="U1144" s="9" t="s">
        <v>27</v>
      </c>
      <c r="V1144" s="9" t="s">
        <v>1620</v>
      </c>
      <c r="W1144" s="13" t="s">
        <v>1621</v>
      </c>
      <c r="X1144" s="9"/>
      <c r="Y1144" s="9" t="s">
        <v>1632</v>
      </c>
    </row>
    <row r="1145" spans="1:25" ht="72">
      <c r="A1145" s="9" t="s">
        <v>1596</v>
      </c>
      <c r="B1145" s="9" t="s">
        <v>70</v>
      </c>
      <c r="C1145" s="9" t="s">
        <v>270</v>
      </c>
      <c r="D1145" s="9" t="s">
        <v>27</v>
      </c>
      <c r="E1145" s="9" t="s">
        <v>303</v>
      </c>
      <c r="F1145" s="9" t="s">
        <v>303</v>
      </c>
      <c r="G1145" s="9" t="s">
        <v>1597</v>
      </c>
      <c r="H1145" s="9" t="s">
        <v>1629</v>
      </c>
      <c r="I1145" s="9" t="s">
        <v>1630</v>
      </c>
      <c r="J1145" s="9" t="s">
        <v>27</v>
      </c>
      <c r="K1145" s="15">
        <v>200380.86951385863</v>
      </c>
      <c r="L1145" s="16">
        <v>114.30549189645164</v>
      </c>
      <c r="M1145" s="9" t="s">
        <v>1631</v>
      </c>
      <c r="N1145" s="9">
        <v>2022</v>
      </c>
      <c r="O1145" s="9" t="s">
        <v>1619</v>
      </c>
      <c r="P1145" s="9" t="s">
        <v>1619</v>
      </c>
      <c r="Q1145" s="9">
        <v>2041</v>
      </c>
      <c r="R1145" s="9" t="s">
        <v>32</v>
      </c>
      <c r="S1145" s="17">
        <v>128.616590158398</v>
      </c>
      <c r="T1145" s="9">
        <v>2041</v>
      </c>
      <c r="U1145" s="9" t="s">
        <v>27</v>
      </c>
      <c r="V1145" s="9" t="s">
        <v>1620</v>
      </c>
      <c r="W1145" s="9" t="s">
        <v>1621</v>
      </c>
      <c r="X1145" s="9"/>
      <c r="Y1145" s="9" t="s">
        <v>1632</v>
      </c>
    </row>
    <row r="1146" spans="1:25" ht="72">
      <c r="A1146" s="9" t="s">
        <v>1596</v>
      </c>
      <c r="B1146" s="9" t="s">
        <v>70</v>
      </c>
      <c r="C1146" s="9" t="s">
        <v>884</v>
      </c>
      <c r="D1146" s="9" t="s">
        <v>27</v>
      </c>
      <c r="E1146" s="9" t="s">
        <v>1303</v>
      </c>
      <c r="F1146" s="9" t="s">
        <v>1303</v>
      </c>
      <c r="G1146" s="9" t="s">
        <v>1597</v>
      </c>
      <c r="H1146" s="9" t="s">
        <v>1629</v>
      </c>
      <c r="I1146" s="9" t="s">
        <v>1630</v>
      </c>
      <c r="J1146" s="9" t="s">
        <v>27</v>
      </c>
      <c r="K1146" s="15">
        <v>28626.827398375972</v>
      </c>
      <c r="L1146" s="16">
        <v>9.1899509964652335</v>
      </c>
      <c r="M1146" s="9" t="s">
        <v>1631</v>
      </c>
      <c r="N1146" s="9">
        <v>2022</v>
      </c>
      <c r="O1146" s="9" t="s">
        <v>1619</v>
      </c>
      <c r="P1146" s="9" t="s">
        <v>1619</v>
      </c>
      <c r="Q1146" s="9">
        <v>2041</v>
      </c>
      <c r="R1146" s="9" t="s">
        <v>32</v>
      </c>
      <c r="S1146" s="17">
        <v>22.297389729678667</v>
      </c>
      <c r="T1146" s="9">
        <v>2041</v>
      </c>
      <c r="U1146" s="9" t="s">
        <v>27</v>
      </c>
      <c r="V1146" s="9" t="s">
        <v>1620</v>
      </c>
      <c r="W1146" s="13" t="s">
        <v>1621</v>
      </c>
      <c r="X1146" s="9"/>
      <c r="Y1146" s="9" t="s">
        <v>1632</v>
      </c>
    </row>
    <row r="1147" spans="1:25" ht="72">
      <c r="A1147" s="9" t="s">
        <v>1596</v>
      </c>
      <c r="B1147" s="9" t="s">
        <v>70</v>
      </c>
      <c r="C1147" s="9" t="s">
        <v>383</v>
      </c>
      <c r="D1147" s="9" t="s">
        <v>27</v>
      </c>
      <c r="E1147" s="9" t="s">
        <v>1304</v>
      </c>
      <c r="F1147" s="9" t="s">
        <v>1304</v>
      </c>
      <c r="G1147" s="9" t="s">
        <v>1597</v>
      </c>
      <c r="H1147" s="9" t="s">
        <v>1629</v>
      </c>
      <c r="I1147" s="9" t="s">
        <v>1630</v>
      </c>
      <c r="J1147" s="9" t="s">
        <v>27</v>
      </c>
      <c r="K1147" s="15">
        <v>10840.522210711108</v>
      </c>
      <c r="L1147" s="16">
        <v>3.761932281750187</v>
      </c>
      <c r="M1147" s="9" t="s">
        <v>1631</v>
      </c>
      <c r="N1147" s="9">
        <v>2022</v>
      </c>
      <c r="O1147" s="9" t="s">
        <v>1619</v>
      </c>
      <c r="P1147" s="9" t="s">
        <v>1619</v>
      </c>
      <c r="Q1147" s="9">
        <v>2041</v>
      </c>
      <c r="R1147" s="9" t="s">
        <v>32</v>
      </c>
      <c r="S1147" s="17">
        <v>5.7705291382551556</v>
      </c>
      <c r="T1147" s="9">
        <v>2041</v>
      </c>
      <c r="U1147" s="9" t="s">
        <v>27</v>
      </c>
      <c r="V1147" s="9" t="s">
        <v>1620</v>
      </c>
      <c r="W1147" s="9" t="s">
        <v>1621</v>
      </c>
      <c r="X1147" s="9"/>
      <c r="Y1147" s="9" t="s">
        <v>1632</v>
      </c>
    </row>
    <row r="1148" spans="1:25" ht="72">
      <c r="A1148" s="9" t="s">
        <v>1596</v>
      </c>
      <c r="B1148" s="9" t="s">
        <v>70</v>
      </c>
      <c r="C1148" s="9" t="s">
        <v>247</v>
      </c>
      <c r="D1148" s="9" t="s">
        <v>27</v>
      </c>
      <c r="E1148" s="9" t="s">
        <v>1305</v>
      </c>
      <c r="F1148" s="9" t="s">
        <v>1305</v>
      </c>
      <c r="G1148" s="9" t="s">
        <v>1597</v>
      </c>
      <c r="H1148" s="9" t="s">
        <v>1629</v>
      </c>
      <c r="I1148" s="9" t="s">
        <v>1630</v>
      </c>
      <c r="J1148" s="9" t="s">
        <v>27</v>
      </c>
      <c r="K1148" s="15">
        <v>9588.7566440014816</v>
      </c>
      <c r="L1148" s="16">
        <v>6.4228667028483857</v>
      </c>
      <c r="M1148" s="9" t="s">
        <v>1631</v>
      </c>
      <c r="N1148" s="9">
        <v>2022</v>
      </c>
      <c r="O1148" s="9" t="s">
        <v>1619</v>
      </c>
      <c r="P1148" s="9" t="s">
        <v>1619</v>
      </c>
      <c r="Q1148" s="9">
        <v>2041</v>
      </c>
      <c r="R1148" s="9" t="s">
        <v>32</v>
      </c>
      <c r="S1148" s="17">
        <v>4.6008950404626976</v>
      </c>
      <c r="T1148" s="9">
        <v>2041</v>
      </c>
      <c r="U1148" s="9" t="s">
        <v>27</v>
      </c>
      <c r="V1148" s="9" t="s">
        <v>1620</v>
      </c>
      <c r="W1148" s="13" t="s">
        <v>1621</v>
      </c>
      <c r="X1148" s="9"/>
      <c r="Y1148" s="9" t="s">
        <v>1632</v>
      </c>
    </row>
    <row r="1149" spans="1:25" ht="72">
      <c r="A1149" s="9" t="s">
        <v>1596</v>
      </c>
      <c r="B1149" s="9" t="s">
        <v>70</v>
      </c>
      <c r="C1149" s="9" t="s">
        <v>298</v>
      </c>
      <c r="D1149" s="9" t="s">
        <v>27</v>
      </c>
      <c r="E1149" s="9" t="s">
        <v>1306</v>
      </c>
      <c r="F1149" s="9" t="s">
        <v>1306</v>
      </c>
      <c r="G1149" s="9" t="s">
        <v>1597</v>
      </c>
      <c r="H1149" s="9" t="s">
        <v>1629</v>
      </c>
      <c r="I1149" s="9" t="s">
        <v>1630</v>
      </c>
      <c r="J1149" s="9" t="s">
        <v>27</v>
      </c>
      <c r="K1149" s="15">
        <v>21302.912941412447</v>
      </c>
      <c r="L1149" s="16">
        <v>3.8777223244956671</v>
      </c>
      <c r="M1149" s="9" t="s">
        <v>1631</v>
      </c>
      <c r="N1149" s="9">
        <v>2022</v>
      </c>
      <c r="O1149" s="9" t="s">
        <v>1619</v>
      </c>
      <c r="P1149" s="9" t="s">
        <v>1619</v>
      </c>
      <c r="Q1149" s="9">
        <v>2041</v>
      </c>
      <c r="R1149" s="9" t="s">
        <v>32</v>
      </c>
      <c r="S1149" s="17">
        <v>15.640363687075119</v>
      </c>
      <c r="T1149" s="9">
        <v>2041</v>
      </c>
      <c r="U1149" s="9" t="s">
        <v>27</v>
      </c>
      <c r="V1149" s="9" t="s">
        <v>1620</v>
      </c>
      <c r="W1149" s="9" t="s">
        <v>1621</v>
      </c>
      <c r="X1149" s="9"/>
      <c r="Y1149" s="9" t="s">
        <v>1632</v>
      </c>
    </row>
    <row r="1150" spans="1:25" ht="72">
      <c r="A1150" s="9" t="s">
        <v>1596</v>
      </c>
      <c r="B1150" s="9" t="s">
        <v>70</v>
      </c>
      <c r="C1150" s="9" t="s">
        <v>43</v>
      </c>
      <c r="D1150" s="9" t="s">
        <v>27</v>
      </c>
      <c r="E1150" s="9" t="s">
        <v>1307</v>
      </c>
      <c r="F1150" s="9" t="s">
        <v>1307</v>
      </c>
      <c r="G1150" s="9" t="s">
        <v>1597</v>
      </c>
      <c r="H1150" s="9" t="s">
        <v>1629</v>
      </c>
      <c r="I1150" s="9" t="s">
        <v>1630</v>
      </c>
      <c r="J1150" s="9" t="s">
        <v>27</v>
      </c>
      <c r="K1150" s="15">
        <v>14804.202914778274</v>
      </c>
      <c r="L1150" s="16">
        <v>5.172515999058569</v>
      </c>
      <c r="M1150" s="9" t="s">
        <v>1631</v>
      </c>
      <c r="N1150" s="9">
        <v>2022</v>
      </c>
      <c r="O1150" s="9" t="s">
        <v>1619</v>
      </c>
      <c r="P1150" s="9" t="s">
        <v>1619</v>
      </c>
      <c r="Q1150" s="9">
        <v>2041</v>
      </c>
      <c r="R1150" s="9" t="s">
        <v>32</v>
      </c>
      <c r="S1150" s="17">
        <v>11.46931142812843</v>
      </c>
      <c r="T1150" s="9">
        <v>2041</v>
      </c>
      <c r="U1150" s="9" t="s">
        <v>27</v>
      </c>
      <c r="V1150" s="9" t="s">
        <v>1620</v>
      </c>
      <c r="W1150" s="13" t="s">
        <v>1621</v>
      </c>
      <c r="X1150" s="9"/>
      <c r="Y1150" s="9" t="s">
        <v>1632</v>
      </c>
    </row>
    <row r="1151" spans="1:25" ht="72">
      <c r="A1151" s="9" t="s">
        <v>1596</v>
      </c>
      <c r="B1151" s="9" t="s">
        <v>70</v>
      </c>
      <c r="C1151" s="9" t="s">
        <v>288</v>
      </c>
      <c r="D1151" s="9" t="s">
        <v>27</v>
      </c>
      <c r="E1151" s="9" t="s">
        <v>1308</v>
      </c>
      <c r="F1151" s="9" t="s">
        <v>1308</v>
      </c>
      <c r="G1151" s="9" t="s">
        <v>1597</v>
      </c>
      <c r="H1151" s="9" t="s">
        <v>1629</v>
      </c>
      <c r="I1151" s="9" t="s">
        <v>1630</v>
      </c>
      <c r="J1151" s="9" t="s">
        <v>27</v>
      </c>
      <c r="K1151" s="15">
        <v>74056.868301248076</v>
      </c>
      <c r="L1151" s="16">
        <v>23.129501891774858</v>
      </c>
      <c r="M1151" s="9" t="s">
        <v>1631</v>
      </c>
      <c r="N1151" s="9">
        <v>2022</v>
      </c>
      <c r="O1151" s="9" t="s">
        <v>1619</v>
      </c>
      <c r="P1151" s="9" t="s">
        <v>1619</v>
      </c>
      <c r="Q1151" s="9">
        <v>2041</v>
      </c>
      <c r="R1151" s="9" t="s">
        <v>32</v>
      </c>
      <c r="S1151" s="17">
        <v>33.715541172263876</v>
      </c>
      <c r="T1151" s="9">
        <v>2041</v>
      </c>
      <c r="U1151" s="9" t="s">
        <v>27</v>
      </c>
      <c r="V1151" s="9" t="s">
        <v>1620</v>
      </c>
      <c r="W1151" s="9" t="s">
        <v>1621</v>
      </c>
      <c r="X1151" s="9"/>
      <c r="Y1151" s="9" t="s">
        <v>1632</v>
      </c>
    </row>
    <row r="1152" spans="1:25" ht="72">
      <c r="A1152" s="9" t="s">
        <v>1596</v>
      </c>
      <c r="B1152" s="9" t="s">
        <v>70</v>
      </c>
      <c r="C1152" s="9" t="s">
        <v>136</v>
      </c>
      <c r="D1152" s="9" t="s">
        <v>27</v>
      </c>
      <c r="E1152" s="9" t="s">
        <v>637</v>
      </c>
      <c r="F1152" s="9" t="s">
        <v>637</v>
      </c>
      <c r="G1152" s="9" t="s">
        <v>1597</v>
      </c>
      <c r="H1152" s="9" t="s">
        <v>1629</v>
      </c>
      <c r="I1152" s="9" t="s">
        <v>1630</v>
      </c>
      <c r="J1152" s="9" t="s">
        <v>27</v>
      </c>
      <c r="K1152" s="15">
        <v>18023.355483577725</v>
      </c>
      <c r="L1152" s="16">
        <v>4.1212471163503981</v>
      </c>
      <c r="M1152" s="9" t="s">
        <v>1631</v>
      </c>
      <c r="N1152" s="9">
        <v>2022</v>
      </c>
      <c r="O1152" s="9" t="s">
        <v>1619</v>
      </c>
      <c r="P1152" s="9" t="s">
        <v>1619</v>
      </c>
      <c r="Q1152" s="9">
        <v>2041</v>
      </c>
      <c r="R1152" s="9" t="s">
        <v>32</v>
      </c>
      <c r="S1152" s="17">
        <v>9.5868009801618363</v>
      </c>
      <c r="T1152" s="9">
        <v>2041</v>
      </c>
      <c r="U1152" s="9" t="s">
        <v>27</v>
      </c>
      <c r="V1152" s="9" t="s">
        <v>1620</v>
      </c>
      <c r="W1152" s="13" t="s">
        <v>1621</v>
      </c>
      <c r="X1152" s="9"/>
      <c r="Y1152" s="9" t="s">
        <v>1632</v>
      </c>
    </row>
    <row r="1153" spans="1:25" ht="72">
      <c r="A1153" s="9" t="s">
        <v>1596</v>
      </c>
      <c r="B1153" s="9" t="s">
        <v>70</v>
      </c>
      <c r="C1153" s="9" t="s">
        <v>352</v>
      </c>
      <c r="D1153" s="9" t="s">
        <v>27</v>
      </c>
      <c r="E1153" s="9" t="s">
        <v>1309</v>
      </c>
      <c r="F1153" s="9" t="s">
        <v>1309</v>
      </c>
      <c r="G1153" s="9" t="s">
        <v>1597</v>
      </c>
      <c r="H1153" s="9" t="s">
        <v>1629</v>
      </c>
      <c r="I1153" s="9" t="s">
        <v>1630</v>
      </c>
      <c r="J1153" s="9" t="s">
        <v>27</v>
      </c>
      <c r="K1153" s="15">
        <v>18556.035690030803</v>
      </c>
      <c r="L1153" s="16">
        <v>4.8418833325078374</v>
      </c>
      <c r="M1153" s="9" t="s">
        <v>1631</v>
      </c>
      <c r="N1153" s="9">
        <v>2022</v>
      </c>
      <c r="O1153" s="9" t="s">
        <v>1619</v>
      </c>
      <c r="P1153" s="9" t="s">
        <v>1619</v>
      </c>
      <c r="Q1153" s="9">
        <v>2041</v>
      </c>
      <c r="R1153" s="9" t="s">
        <v>32</v>
      </c>
      <c r="S1153" s="17">
        <v>13.324600884047122</v>
      </c>
      <c r="T1153" s="9">
        <v>2041</v>
      </c>
      <c r="U1153" s="9" t="s">
        <v>27</v>
      </c>
      <c r="V1153" s="9" t="s">
        <v>1620</v>
      </c>
      <c r="W1153" s="9" t="s">
        <v>1621</v>
      </c>
      <c r="X1153" s="9"/>
      <c r="Y1153" s="9" t="s">
        <v>1632</v>
      </c>
    </row>
    <row r="1154" spans="1:25" ht="72">
      <c r="A1154" s="9" t="s">
        <v>1596</v>
      </c>
      <c r="B1154" s="9" t="s">
        <v>70</v>
      </c>
      <c r="C1154" s="9" t="s">
        <v>136</v>
      </c>
      <c r="D1154" s="9" t="s">
        <v>27</v>
      </c>
      <c r="E1154" s="9" t="s">
        <v>1310</v>
      </c>
      <c r="F1154" s="9" t="s">
        <v>1310</v>
      </c>
      <c r="G1154" s="9" t="s">
        <v>1597</v>
      </c>
      <c r="H1154" s="9" t="s">
        <v>1629</v>
      </c>
      <c r="I1154" s="9" t="s">
        <v>1630</v>
      </c>
      <c r="J1154" s="9" t="s">
        <v>27</v>
      </c>
      <c r="K1154" s="15">
        <v>21687.370413507739</v>
      </c>
      <c r="L1154" s="16">
        <v>9.9936062059998552</v>
      </c>
      <c r="M1154" s="9" t="s">
        <v>1631</v>
      </c>
      <c r="N1154" s="9">
        <v>2022</v>
      </c>
      <c r="O1154" s="9" t="s">
        <v>1619</v>
      </c>
      <c r="P1154" s="9" t="s">
        <v>1619</v>
      </c>
      <c r="Q1154" s="9">
        <v>2041</v>
      </c>
      <c r="R1154" s="9" t="s">
        <v>32</v>
      </c>
      <c r="S1154" s="17">
        <v>11.579633178401878</v>
      </c>
      <c r="T1154" s="9">
        <v>2041</v>
      </c>
      <c r="U1154" s="9" t="s">
        <v>27</v>
      </c>
      <c r="V1154" s="9" t="s">
        <v>1620</v>
      </c>
      <c r="W1154" s="13" t="s">
        <v>1621</v>
      </c>
      <c r="X1154" s="9"/>
      <c r="Y1154" s="9" t="s">
        <v>1632</v>
      </c>
    </row>
    <row r="1155" spans="1:25" ht="72">
      <c r="A1155" s="9" t="s">
        <v>1596</v>
      </c>
      <c r="B1155" s="9" t="s">
        <v>70</v>
      </c>
      <c r="C1155" s="9" t="s">
        <v>136</v>
      </c>
      <c r="D1155" s="9" t="s">
        <v>27</v>
      </c>
      <c r="E1155" s="9" t="s">
        <v>305</v>
      </c>
      <c r="F1155" s="9" t="s">
        <v>305</v>
      </c>
      <c r="G1155" s="9" t="s">
        <v>1597</v>
      </c>
      <c r="H1155" s="9" t="s">
        <v>1629</v>
      </c>
      <c r="I1155" s="9" t="s">
        <v>1630</v>
      </c>
      <c r="J1155" s="9" t="s">
        <v>27</v>
      </c>
      <c r="K1155" s="15">
        <v>11626.574687479753</v>
      </c>
      <c r="L1155" s="16">
        <v>10.287079051909481</v>
      </c>
      <c r="M1155" s="9" t="s">
        <v>1631</v>
      </c>
      <c r="N1155" s="9">
        <v>2022</v>
      </c>
      <c r="O1155" s="9" t="s">
        <v>1619</v>
      </c>
      <c r="P1155" s="9" t="s">
        <v>1619</v>
      </c>
      <c r="Q1155" s="9">
        <v>2041</v>
      </c>
      <c r="R1155" s="9" t="s">
        <v>32</v>
      </c>
      <c r="S1155" s="17">
        <v>6.3529195660494651</v>
      </c>
      <c r="T1155" s="9">
        <v>2041</v>
      </c>
      <c r="U1155" s="9" t="s">
        <v>27</v>
      </c>
      <c r="V1155" s="9" t="s">
        <v>1620</v>
      </c>
      <c r="W1155" s="9" t="s">
        <v>1621</v>
      </c>
      <c r="X1155" s="9"/>
      <c r="Y1155" s="9" t="s">
        <v>1632</v>
      </c>
    </row>
    <row r="1156" spans="1:25" ht="72">
      <c r="A1156" s="9" t="s">
        <v>1596</v>
      </c>
      <c r="B1156" s="9" t="s">
        <v>70</v>
      </c>
      <c r="C1156" s="9" t="s">
        <v>157</v>
      </c>
      <c r="D1156" s="9" t="s">
        <v>27</v>
      </c>
      <c r="E1156" s="9" t="s">
        <v>1311</v>
      </c>
      <c r="F1156" s="9" t="s">
        <v>1311</v>
      </c>
      <c r="G1156" s="9" t="s">
        <v>1597</v>
      </c>
      <c r="H1156" s="9" t="s">
        <v>1629</v>
      </c>
      <c r="I1156" s="9" t="s">
        <v>1630</v>
      </c>
      <c r="J1156" s="9" t="s">
        <v>27</v>
      </c>
      <c r="K1156" s="15">
        <v>35313.294429848604</v>
      </c>
      <c r="L1156" s="16">
        <v>16.133801891023893</v>
      </c>
      <c r="M1156" s="9" t="s">
        <v>1631</v>
      </c>
      <c r="N1156" s="9">
        <v>2022</v>
      </c>
      <c r="O1156" s="9" t="s">
        <v>1619</v>
      </c>
      <c r="P1156" s="9" t="s">
        <v>1619</v>
      </c>
      <c r="Q1156" s="9">
        <v>2041</v>
      </c>
      <c r="R1156" s="9" t="s">
        <v>32</v>
      </c>
      <c r="S1156" s="17">
        <v>19.422318505084466</v>
      </c>
      <c r="T1156" s="9">
        <v>2041</v>
      </c>
      <c r="U1156" s="9" t="s">
        <v>27</v>
      </c>
      <c r="V1156" s="9" t="s">
        <v>1620</v>
      </c>
      <c r="W1156" s="13" t="s">
        <v>1621</v>
      </c>
      <c r="X1156" s="9"/>
      <c r="Y1156" s="9" t="s">
        <v>1632</v>
      </c>
    </row>
    <row r="1157" spans="1:25" ht="72">
      <c r="A1157" s="9" t="s">
        <v>1596</v>
      </c>
      <c r="B1157" s="9" t="s">
        <v>70</v>
      </c>
      <c r="C1157" s="9" t="s">
        <v>590</v>
      </c>
      <c r="D1157" s="9" t="s">
        <v>27</v>
      </c>
      <c r="E1157" s="9" t="s">
        <v>997</v>
      </c>
      <c r="F1157" s="9" t="s">
        <v>997</v>
      </c>
      <c r="G1157" s="9" t="s">
        <v>1597</v>
      </c>
      <c r="H1157" s="9" t="s">
        <v>1629</v>
      </c>
      <c r="I1157" s="9" t="s">
        <v>1630</v>
      </c>
      <c r="J1157" s="9" t="s">
        <v>27</v>
      </c>
      <c r="K1157" s="15">
        <v>14538.2215442993</v>
      </c>
      <c r="L1157" s="16">
        <v>4.5172150731099041</v>
      </c>
      <c r="M1157" s="9" t="s">
        <v>1631</v>
      </c>
      <c r="N1157" s="9">
        <v>2022</v>
      </c>
      <c r="O1157" s="9" t="s">
        <v>1619</v>
      </c>
      <c r="P1157" s="9" t="s">
        <v>1619</v>
      </c>
      <c r="Q1157" s="9">
        <v>2041</v>
      </c>
      <c r="R1157" s="9" t="s">
        <v>32</v>
      </c>
      <c r="S1157" s="17">
        <v>8.4033241092187421</v>
      </c>
      <c r="T1157" s="9">
        <v>2041</v>
      </c>
      <c r="U1157" s="9" t="s">
        <v>27</v>
      </c>
      <c r="V1157" s="9" t="s">
        <v>1620</v>
      </c>
      <c r="W1157" s="9" t="s">
        <v>1621</v>
      </c>
      <c r="X1157" s="9"/>
      <c r="Y1157" s="9" t="s">
        <v>1632</v>
      </c>
    </row>
    <row r="1158" spans="1:25" ht="72">
      <c r="A1158" s="9" t="s">
        <v>1596</v>
      </c>
      <c r="B1158" s="9" t="s">
        <v>70</v>
      </c>
      <c r="C1158" s="9" t="s">
        <v>122</v>
      </c>
      <c r="D1158" s="9" t="s">
        <v>27</v>
      </c>
      <c r="E1158" s="9" t="s">
        <v>999</v>
      </c>
      <c r="F1158" s="9" t="s">
        <v>999</v>
      </c>
      <c r="G1158" s="9" t="s">
        <v>1597</v>
      </c>
      <c r="H1158" s="9" t="s">
        <v>1629</v>
      </c>
      <c r="I1158" s="9" t="s">
        <v>1630</v>
      </c>
      <c r="J1158" s="9" t="s">
        <v>27</v>
      </c>
      <c r="K1158" s="15">
        <v>14024.133839827718</v>
      </c>
      <c r="L1158" s="16">
        <v>2.2441624838455465</v>
      </c>
      <c r="M1158" s="9" t="s">
        <v>1631</v>
      </c>
      <c r="N1158" s="9">
        <v>2022</v>
      </c>
      <c r="O1158" s="9" t="s">
        <v>1619</v>
      </c>
      <c r="P1158" s="9" t="s">
        <v>1619</v>
      </c>
      <c r="Q1158" s="9">
        <v>2041</v>
      </c>
      <c r="R1158" s="9" t="s">
        <v>32</v>
      </c>
      <c r="S1158" s="17">
        <v>11.098389828178279</v>
      </c>
      <c r="T1158" s="9">
        <v>2041</v>
      </c>
      <c r="U1158" s="9" t="s">
        <v>27</v>
      </c>
      <c r="V1158" s="9" t="s">
        <v>1620</v>
      </c>
      <c r="W1158" s="13" t="s">
        <v>1621</v>
      </c>
      <c r="X1158" s="9"/>
      <c r="Y1158" s="9" t="s">
        <v>1632</v>
      </c>
    </row>
    <row r="1159" spans="1:25" ht="72">
      <c r="A1159" s="9" t="s">
        <v>1596</v>
      </c>
      <c r="B1159" s="9" t="s">
        <v>70</v>
      </c>
      <c r="C1159" s="9" t="s">
        <v>157</v>
      </c>
      <c r="D1159" s="9" t="s">
        <v>27</v>
      </c>
      <c r="E1159" s="9" t="s">
        <v>1001</v>
      </c>
      <c r="F1159" s="9" t="s">
        <v>1001</v>
      </c>
      <c r="G1159" s="9" t="s">
        <v>1597</v>
      </c>
      <c r="H1159" s="9" t="s">
        <v>1629</v>
      </c>
      <c r="I1159" s="9" t="s">
        <v>1630</v>
      </c>
      <c r="J1159" s="9" t="s">
        <v>27</v>
      </c>
      <c r="K1159" s="15">
        <v>195624.48607649381</v>
      </c>
      <c r="L1159" s="16">
        <v>104.33440748800052</v>
      </c>
      <c r="M1159" s="9" t="s">
        <v>1631</v>
      </c>
      <c r="N1159" s="9">
        <v>2022</v>
      </c>
      <c r="O1159" s="9" t="s">
        <v>1619</v>
      </c>
      <c r="P1159" s="9" t="s">
        <v>1619</v>
      </c>
      <c r="Q1159" s="9">
        <v>2041</v>
      </c>
      <c r="R1159" s="9" t="s">
        <v>32</v>
      </c>
      <c r="S1159" s="17">
        <v>107.00388404649311</v>
      </c>
      <c r="T1159" s="9">
        <v>2041</v>
      </c>
      <c r="U1159" s="9" t="s">
        <v>27</v>
      </c>
      <c r="V1159" s="9" t="s">
        <v>1620</v>
      </c>
      <c r="W1159" s="9" t="s">
        <v>1621</v>
      </c>
      <c r="X1159" s="9"/>
      <c r="Y1159" s="9" t="s">
        <v>1632</v>
      </c>
    </row>
    <row r="1160" spans="1:25" ht="72">
      <c r="A1160" s="9" t="s">
        <v>1596</v>
      </c>
      <c r="B1160" s="9" t="s">
        <v>70</v>
      </c>
      <c r="C1160" s="9" t="s">
        <v>241</v>
      </c>
      <c r="D1160" s="9" t="s">
        <v>27</v>
      </c>
      <c r="E1160" s="9" t="s">
        <v>1312</v>
      </c>
      <c r="F1160" s="9" t="s">
        <v>1312</v>
      </c>
      <c r="G1160" s="9" t="s">
        <v>1597</v>
      </c>
      <c r="H1160" s="9" t="s">
        <v>1629</v>
      </c>
      <c r="I1160" s="9" t="s">
        <v>1630</v>
      </c>
      <c r="J1160" s="9" t="s">
        <v>27</v>
      </c>
      <c r="K1160" s="15">
        <v>17540.935083876186</v>
      </c>
      <c r="L1160" s="16">
        <v>10.081169015428268</v>
      </c>
      <c r="M1160" s="9" t="s">
        <v>1631</v>
      </c>
      <c r="N1160" s="9">
        <v>2022</v>
      </c>
      <c r="O1160" s="9" t="s">
        <v>1619</v>
      </c>
      <c r="P1160" s="9" t="s">
        <v>1619</v>
      </c>
      <c r="Q1160" s="9">
        <v>2041</v>
      </c>
      <c r="R1160" s="9" t="s">
        <v>32</v>
      </c>
      <c r="S1160" s="17">
        <v>12.893881205629333</v>
      </c>
      <c r="T1160" s="9">
        <v>2041</v>
      </c>
      <c r="U1160" s="9" t="s">
        <v>27</v>
      </c>
      <c r="V1160" s="9" t="s">
        <v>1620</v>
      </c>
      <c r="W1160" s="13" t="s">
        <v>1621</v>
      </c>
      <c r="X1160" s="9"/>
      <c r="Y1160" s="9" t="s">
        <v>1632</v>
      </c>
    </row>
    <row r="1161" spans="1:25" ht="72">
      <c r="A1161" s="9" t="s">
        <v>1596</v>
      </c>
      <c r="B1161" s="9" t="s">
        <v>70</v>
      </c>
      <c r="C1161" s="9" t="s">
        <v>136</v>
      </c>
      <c r="D1161" s="9" t="s">
        <v>27</v>
      </c>
      <c r="E1161" s="9" t="s">
        <v>1313</v>
      </c>
      <c r="F1161" s="9" t="s">
        <v>1313</v>
      </c>
      <c r="G1161" s="9" t="s">
        <v>1597</v>
      </c>
      <c r="H1161" s="9" t="s">
        <v>1629</v>
      </c>
      <c r="I1161" s="9" t="s">
        <v>1630</v>
      </c>
      <c r="J1161" s="9" t="s">
        <v>27</v>
      </c>
      <c r="K1161" s="15">
        <v>17079.761997686335</v>
      </c>
      <c r="L1161" s="16">
        <v>8.8444928709448778</v>
      </c>
      <c r="M1161" s="9" t="s">
        <v>1631</v>
      </c>
      <c r="N1161" s="9">
        <v>2022</v>
      </c>
      <c r="O1161" s="9" t="s">
        <v>1619</v>
      </c>
      <c r="P1161" s="9" t="s">
        <v>1619</v>
      </c>
      <c r="Q1161" s="9">
        <v>2041</v>
      </c>
      <c r="R1161" s="9" t="s">
        <v>32</v>
      </c>
      <c r="S1161" s="17">
        <v>8.9473662959649971</v>
      </c>
      <c r="T1161" s="9">
        <v>2041</v>
      </c>
      <c r="U1161" s="9" t="s">
        <v>27</v>
      </c>
      <c r="V1161" s="9" t="s">
        <v>1620</v>
      </c>
      <c r="W1161" s="9" t="s">
        <v>1621</v>
      </c>
      <c r="X1161" s="9"/>
      <c r="Y1161" s="9" t="s">
        <v>1632</v>
      </c>
    </row>
    <row r="1162" spans="1:25" ht="72">
      <c r="A1162" s="9" t="s">
        <v>1596</v>
      </c>
      <c r="B1162" s="9" t="s">
        <v>70</v>
      </c>
      <c r="C1162" s="9" t="s">
        <v>288</v>
      </c>
      <c r="D1162" s="9" t="s">
        <v>27</v>
      </c>
      <c r="E1162" s="9" t="s">
        <v>1003</v>
      </c>
      <c r="F1162" s="9" t="s">
        <v>1003</v>
      </c>
      <c r="G1162" s="9" t="s">
        <v>1597</v>
      </c>
      <c r="H1162" s="9" t="s">
        <v>1629</v>
      </c>
      <c r="I1162" s="9" t="s">
        <v>1630</v>
      </c>
      <c r="J1162" s="9" t="s">
        <v>27</v>
      </c>
      <c r="K1162" s="15">
        <v>16246.272917137308</v>
      </c>
      <c r="L1162" s="16">
        <v>5.9628864418940619</v>
      </c>
      <c r="M1162" s="9" t="s">
        <v>1631</v>
      </c>
      <c r="N1162" s="9">
        <v>2022</v>
      </c>
      <c r="O1162" s="9" t="s">
        <v>1619</v>
      </c>
      <c r="P1162" s="9" t="s">
        <v>1619</v>
      </c>
      <c r="Q1162" s="9">
        <v>2041</v>
      </c>
      <c r="R1162" s="9" t="s">
        <v>32</v>
      </c>
      <c r="S1162" s="17">
        <v>13.306948967654014</v>
      </c>
      <c r="T1162" s="9">
        <v>2041</v>
      </c>
      <c r="U1162" s="9" t="s">
        <v>27</v>
      </c>
      <c r="V1162" s="9" t="s">
        <v>1620</v>
      </c>
      <c r="W1162" s="13" t="s">
        <v>1621</v>
      </c>
      <c r="X1162" s="9"/>
      <c r="Y1162" s="9" t="s">
        <v>1632</v>
      </c>
    </row>
    <row r="1163" spans="1:25" ht="72">
      <c r="A1163" s="9" t="s">
        <v>1596</v>
      </c>
      <c r="B1163" s="9" t="s">
        <v>70</v>
      </c>
      <c r="C1163" s="9" t="s">
        <v>288</v>
      </c>
      <c r="D1163" s="9" t="s">
        <v>27</v>
      </c>
      <c r="E1163" s="9" t="s">
        <v>639</v>
      </c>
      <c r="F1163" s="9" t="s">
        <v>639</v>
      </c>
      <c r="G1163" s="9" t="s">
        <v>1597</v>
      </c>
      <c r="H1163" s="9" t="s">
        <v>1629</v>
      </c>
      <c r="I1163" s="9" t="s">
        <v>1630</v>
      </c>
      <c r="J1163" s="9" t="s">
        <v>27</v>
      </c>
      <c r="K1163" s="15">
        <v>10926.938108595768</v>
      </c>
      <c r="L1163" s="16">
        <v>3.6793548694204463</v>
      </c>
      <c r="M1163" s="9" t="s">
        <v>1631</v>
      </c>
      <c r="N1163" s="9">
        <v>2022</v>
      </c>
      <c r="O1163" s="9" t="s">
        <v>1619</v>
      </c>
      <c r="P1163" s="9" t="s">
        <v>1619</v>
      </c>
      <c r="Q1163" s="9">
        <v>2041</v>
      </c>
      <c r="R1163" s="9" t="s">
        <v>32</v>
      </c>
      <c r="S1163" s="17">
        <v>5.7773786742493716</v>
      </c>
      <c r="T1163" s="9">
        <v>2041</v>
      </c>
      <c r="U1163" s="9" t="s">
        <v>27</v>
      </c>
      <c r="V1163" s="9" t="s">
        <v>1620</v>
      </c>
      <c r="W1163" s="9" t="s">
        <v>1621</v>
      </c>
      <c r="X1163" s="9"/>
      <c r="Y1163" s="9" t="s">
        <v>1632</v>
      </c>
    </row>
    <row r="1164" spans="1:25" ht="72">
      <c r="A1164" s="9" t="s">
        <v>1596</v>
      </c>
      <c r="B1164" s="9" t="s">
        <v>70</v>
      </c>
      <c r="C1164" s="9" t="s">
        <v>136</v>
      </c>
      <c r="D1164" s="9" t="s">
        <v>27</v>
      </c>
      <c r="E1164" s="9" t="s">
        <v>1005</v>
      </c>
      <c r="F1164" s="9" t="s">
        <v>1005</v>
      </c>
      <c r="G1164" s="9" t="s">
        <v>1597</v>
      </c>
      <c r="H1164" s="9" t="s">
        <v>1629</v>
      </c>
      <c r="I1164" s="9" t="s">
        <v>1630</v>
      </c>
      <c r="J1164" s="9" t="s">
        <v>27</v>
      </c>
      <c r="K1164" s="15">
        <v>14630.095814278477</v>
      </c>
      <c r="L1164" s="16">
        <v>5.3976575915246245</v>
      </c>
      <c r="M1164" s="9" t="s">
        <v>1631</v>
      </c>
      <c r="N1164" s="9">
        <v>2022</v>
      </c>
      <c r="O1164" s="9" t="s">
        <v>1619</v>
      </c>
      <c r="P1164" s="9" t="s">
        <v>1619</v>
      </c>
      <c r="Q1164" s="9">
        <v>2041</v>
      </c>
      <c r="R1164" s="9" t="s">
        <v>32</v>
      </c>
      <c r="S1164" s="17">
        <v>7.5603386608424294</v>
      </c>
      <c r="T1164" s="9">
        <v>2041</v>
      </c>
      <c r="U1164" s="9" t="s">
        <v>27</v>
      </c>
      <c r="V1164" s="9" t="s">
        <v>1620</v>
      </c>
      <c r="W1164" s="13" t="s">
        <v>1621</v>
      </c>
      <c r="X1164" s="9"/>
      <c r="Y1164" s="9" t="s">
        <v>1632</v>
      </c>
    </row>
    <row r="1165" spans="1:25" ht="72">
      <c r="A1165" s="9" t="s">
        <v>1596</v>
      </c>
      <c r="B1165" s="9" t="s">
        <v>70</v>
      </c>
      <c r="C1165" s="9" t="s">
        <v>316</v>
      </c>
      <c r="D1165" s="9" t="s">
        <v>27</v>
      </c>
      <c r="E1165" s="9" t="s">
        <v>1314</v>
      </c>
      <c r="F1165" s="9" t="s">
        <v>1314</v>
      </c>
      <c r="G1165" s="9" t="s">
        <v>1597</v>
      </c>
      <c r="H1165" s="9" t="s">
        <v>1629</v>
      </c>
      <c r="I1165" s="9" t="s">
        <v>1630</v>
      </c>
      <c r="J1165" s="9" t="s">
        <v>27</v>
      </c>
      <c r="K1165" s="15">
        <v>13424.282836343064</v>
      </c>
      <c r="L1165" s="16">
        <v>6.7114430660822908</v>
      </c>
      <c r="M1165" s="9" t="s">
        <v>1631</v>
      </c>
      <c r="N1165" s="9">
        <v>2022</v>
      </c>
      <c r="O1165" s="9" t="s">
        <v>1619</v>
      </c>
      <c r="P1165" s="9" t="s">
        <v>1619</v>
      </c>
      <c r="Q1165" s="9">
        <v>2041</v>
      </c>
      <c r="R1165" s="9" t="s">
        <v>32</v>
      </c>
      <c r="S1165" s="17">
        <v>7.0048185159394443</v>
      </c>
      <c r="T1165" s="9">
        <v>2041</v>
      </c>
      <c r="U1165" s="9" t="s">
        <v>27</v>
      </c>
      <c r="V1165" s="9" t="s">
        <v>1620</v>
      </c>
      <c r="W1165" s="9" t="s">
        <v>1621</v>
      </c>
      <c r="X1165" s="9"/>
      <c r="Y1165" s="9" t="s">
        <v>1632</v>
      </c>
    </row>
    <row r="1166" spans="1:25" ht="72">
      <c r="A1166" s="9" t="s">
        <v>1596</v>
      </c>
      <c r="B1166" s="9" t="s">
        <v>70</v>
      </c>
      <c r="C1166" s="9" t="s">
        <v>355</v>
      </c>
      <c r="D1166" s="9" t="s">
        <v>27</v>
      </c>
      <c r="E1166" s="9" t="s">
        <v>1315</v>
      </c>
      <c r="F1166" s="9" t="s">
        <v>1315</v>
      </c>
      <c r="G1166" s="9" t="s">
        <v>1597</v>
      </c>
      <c r="H1166" s="9" t="s">
        <v>1629</v>
      </c>
      <c r="I1166" s="9" t="s">
        <v>1630</v>
      </c>
      <c r="J1166" s="9" t="s">
        <v>27</v>
      </c>
      <c r="K1166" s="15">
        <v>14306.658223419779</v>
      </c>
      <c r="L1166" s="16">
        <v>4.3005522243143366</v>
      </c>
      <c r="M1166" s="9" t="s">
        <v>1631</v>
      </c>
      <c r="N1166" s="9">
        <v>2022</v>
      </c>
      <c r="O1166" s="9" t="s">
        <v>1619</v>
      </c>
      <c r="P1166" s="9" t="s">
        <v>1619</v>
      </c>
      <c r="Q1166" s="9">
        <v>2041</v>
      </c>
      <c r="R1166" s="9" t="s">
        <v>32</v>
      </c>
      <c r="S1166" s="17">
        <v>10.171093475275473</v>
      </c>
      <c r="T1166" s="9">
        <v>2041</v>
      </c>
      <c r="U1166" s="9" t="s">
        <v>27</v>
      </c>
      <c r="V1166" s="9" t="s">
        <v>1620</v>
      </c>
      <c r="W1166" s="13" t="s">
        <v>1621</v>
      </c>
      <c r="X1166" s="9"/>
      <c r="Y1166" s="9" t="s">
        <v>1632</v>
      </c>
    </row>
    <row r="1167" spans="1:25" ht="72">
      <c r="A1167" s="9" t="s">
        <v>1596</v>
      </c>
      <c r="B1167" s="9" t="s">
        <v>70</v>
      </c>
      <c r="C1167" s="9" t="s">
        <v>136</v>
      </c>
      <c r="D1167" s="9" t="s">
        <v>27</v>
      </c>
      <c r="E1167" s="9" t="s">
        <v>1316</v>
      </c>
      <c r="F1167" s="9" t="s">
        <v>1316</v>
      </c>
      <c r="G1167" s="9" t="s">
        <v>1597</v>
      </c>
      <c r="H1167" s="9" t="s">
        <v>1629</v>
      </c>
      <c r="I1167" s="9" t="s">
        <v>1630</v>
      </c>
      <c r="J1167" s="9" t="s">
        <v>27</v>
      </c>
      <c r="K1167" s="15">
        <v>18271.291459065495</v>
      </c>
      <c r="L1167" s="16">
        <v>8.0642045985225579</v>
      </c>
      <c r="M1167" s="9" t="s">
        <v>1631</v>
      </c>
      <c r="N1167" s="9">
        <v>2022</v>
      </c>
      <c r="O1167" s="9" t="s">
        <v>1619</v>
      </c>
      <c r="P1167" s="9" t="s">
        <v>1619</v>
      </c>
      <c r="Q1167" s="9">
        <v>2041</v>
      </c>
      <c r="R1167" s="9" t="s">
        <v>32</v>
      </c>
      <c r="S1167" s="17">
        <v>8.7697681294093606</v>
      </c>
      <c r="T1167" s="9">
        <v>2041</v>
      </c>
      <c r="U1167" s="9" t="s">
        <v>27</v>
      </c>
      <c r="V1167" s="9" t="s">
        <v>1620</v>
      </c>
      <c r="W1167" s="9" t="s">
        <v>1621</v>
      </c>
      <c r="X1167" s="9"/>
      <c r="Y1167" s="9" t="s">
        <v>1632</v>
      </c>
    </row>
    <row r="1168" spans="1:25" ht="72">
      <c r="A1168" s="9" t="s">
        <v>1596</v>
      </c>
      <c r="B1168" s="9" t="s">
        <v>70</v>
      </c>
      <c r="C1168" s="9" t="s">
        <v>241</v>
      </c>
      <c r="D1168" s="9" t="s">
        <v>27</v>
      </c>
      <c r="E1168" s="9" t="s">
        <v>308</v>
      </c>
      <c r="F1168" s="9" t="s">
        <v>308</v>
      </c>
      <c r="G1168" s="9" t="s">
        <v>1597</v>
      </c>
      <c r="H1168" s="9" t="s">
        <v>1629</v>
      </c>
      <c r="I1168" s="9" t="s">
        <v>1630</v>
      </c>
      <c r="J1168" s="9" t="s">
        <v>27</v>
      </c>
      <c r="K1168" s="15">
        <v>36274.578428189052</v>
      </c>
      <c r="L1168" s="16">
        <v>14.181077339522719</v>
      </c>
      <c r="M1168" s="9" t="s">
        <v>1631</v>
      </c>
      <c r="N1168" s="9">
        <v>2022</v>
      </c>
      <c r="O1168" s="9" t="s">
        <v>1619</v>
      </c>
      <c r="P1168" s="9" t="s">
        <v>1619</v>
      </c>
      <c r="Q1168" s="9">
        <v>2041</v>
      </c>
      <c r="R1168" s="9" t="s">
        <v>32</v>
      </c>
      <c r="S1168" s="17">
        <v>17.044282892495275</v>
      </c>
      <c r="T1168" s="9">
        <v>2041</v>
      </c>
      <c r="U1168" s="9" t="s">
        <v>27</v>
      </c>
      <c r="V1168" s="9" t="s">
        <v>1620</v>
      </c>
      <c r="W1168" s="13" t="s">
        <v>1621</v>
      </c>
      <c r="X1168" s="9"/>
      <c r="Y1168" s="9" t="s">
        <v>1632</v>
      </c>
    </row>
    <row r="1169" spans="1:25" ht="72">
      <c r="A1169" s="9" t="s">
        <v>1596</v>
      </c>
      <c r="B1169" s="9" t="s">
        <v>70</v>
      </c>
      <c r="C1169" s="9" t="s">
        <v>136</v>
      </c>
      <c r="D1169" s="9" t="s">
        <v>27</v>
      </c>
      <c r="E1169" s="9" t="s">
        <v>138</v>
      </c>
      <c r="F1169" s="9" t="s">
        <v>138</v>
      </c>
      <c r="G1169" s="9" t="s">
        <v>1597</v>
      </c>
      <c r="H1169" s="9" t="s">
        <v>1629</v>
      </c>
      <c r="I1169" s="9" t="s">
        <v>1630</v>
      </c>
      <c r="J1169" s="9" t="s">
        <v>27</v>
      </c>
      <c r="K1169" s="15">
        <v>838071.46024108387</v>
      </c>
      <c r="L1169" s="16">
        <v>417.54243208833799</v>
      </c>
      <c r="M1169" s="9" t="s">
        <v>1631</v>
      </c>
      <c r="N1169" s="9">
        <v>2022</v>
      </c>
      <c r="O1169" s="9" t="s">
        <v>1619</v>
      </c>
      <c r="P1169" s="9" t="s">
        <v>1619</v>
      </c>
      <c r="Q1169" s="9">
        <v>2041</v>
      </c>
      <c r="R1169" s="9" t="s">
        <v>32</v>
      </c>
      <c r="S1169" s="17">
        <v>502.7661601365117</v>
      </c>
      <c r="T1169" s="9">
        <v>2041</v>
      </c>
      <c r="U1169" s="9" t="s">
        <v>27</v>
      </c>
      <c r="V1169" s="9" t="s">
        <v>1620</v>
      </c>
      <c r="W1169" s="9" t="s">
        <v>1621</v>
      </c>
      <c r="X1169" s="9"/>
      <c r="Y1169" s="9" t="s">
        <v>1632</v>
      </c>
    </row>
    <row r="1170" spans="1:25" ht="72">
      <c r="A1170" s="9" t="s">
        <v>1596</v>
      </c>
      <c r="B1170" s="9" t="s">
        <v>70</v>
      </c>
      <c r="C1170" s="9" t="s">
        <v>122</v>
      </c>
      <c r="D1170" s="9" t="s">
        <v>27</v>
      </c>
      <c r="E1170" s="9" t="s">
        <v>1317</v>
      </c>
      <c r="F1170" s="9" t="s">
        <v>1317</v>
      </c>
      <c r="G1170" s="9" t="s">
        <v>1597</v>
      </c>
      <c r="H1170" s="9" t="s">
        <v>1629</v>
      </c>
      <c r="I1170" s="9" t="s">
        <v>1630</v>
      </c>
      <c r="J1170" s="9" t="s">
        <v>27</v>
      </c>
      <c r="K1170" s="15">
        <v>44750.456134401582</v>
      </c>
      <c r="L1170" s="16">
        <v>9.7960828056306024</v>
      </c>
      <c r="M1170" s="9" t="s">
        <v>1631</v>
      </c>
      <c r="N1170" s="9">
        <v>2022</v>
      </c>
      <c r="O1170" s="9" t="s">
        <v>1619</v>
      </c>
      <c r="P1170" s="9" t="s">
        <v>1619</v>
      </c>
      <c r="Q1170" s="9">
        <v>2041</v>
      </c>
      <c r="R1170" s="9" t="s">
        <v>32</v>
      </c>
      <c r="S1170" s="17">
        <v>27.727552349889393</v>
      </c>
      <c r="T1170" s="9">
        <v>2041</v>
      </c>
      <c r="U1170" s="9" t="s">
        <v>27</v>
      </c>
      <c r="V1170" s="9" t="s">
        <v>1620</v>
      </c>
      <c r="W1170" s="13" t="s">
        <v>1621</v>
      </c>
      <c r="X1170" s="9"/>
      <c r="Y1170" s="9" t="s">
        <v>1632</v>
      </c>
    </row>
    <row r="1171" spans="1:25" ht="72">
      <c r="A1171" s="9" t="s">
        <v>1596</v>
      </c>
      <c r="B1171" s="9" t="s">
        <v>70</v>
      </c>
      <c r="C1171" s="9" t="s">
        <v>284</v>
      </c>
      <c r="D1171" s="9" t="s">
        <v>27</v>
      </c>
      <c r="E1171" s="9" t="s">
        <v>314</v>
      </c>
      <c r="F1171" s="9" t="s">
        <v>314</v>
      </c>
      <c r="G1171" s="9" t="s">
        <v>1597</v>
      </c>
      <c r="H1171" s="9" t="s">
        <v>1629</v>
      </c>
      <c r="I1171" s="9" t="s">
        <v>1630</v>
      </c>
      <c r="J1171" s="9" t="s">
        <v>27</v>
      </c>
      <c r="K1171" s="15">
        <v>5030.8504297441223</v>
      </c>
      <c r="L1171" s="16">
        <v>2.5997854019116402</v>
      </c>
      <c r="M1171" s="9" t="s">
        <v>1631</v>
      </c>
      <c r="N1171" s="9">
        <v>2022</v>
      </c>
      <c r="O1171" s="9" t="s">
        <v>1619</v>
      </c>
      <c r="P1171" s="9" t="s">
        <v>1619</v>
      </c>
      <c r="Q1171" s="9">
        <v>2041</v>
      </c>
      <c r="R1171" s="9" t="s">
        <v>32</v>
      </c>
      <c r="S1171" s="17">
        <v>5.0909149255759081</v>
      </c>
      <c r="T1171" s="9">
        <v>2041</v>
      </c>
      <c r="U1171" s="9" t="s">
        <v>27</v>
      </c>
      <c r="V1171" s="9" t="s">
        <v>1620</v>
      </c>
      <c r="W1171" s="9" t="s">
        <v>1621</v>
      </c>
      <c r="X1171" s="9"/>
      <c r="Y1171" s="9" t="s">
        <v>1632</v>
      </c>
    </row>
    <row r="1172" spans="1:25" ht="72">
      <c r="A1172" s="9" t="s">
        <v>1596</v>
      </c>
      <c r="B1172" s="9" t="s">
        <v>70</v>
      </c>
      <c r="C1172" s="9" t="s">
        <v>136</v>
      </c>
      <c r="D1172" s="9" t="s">
        <v>27</v>
      </c>
      <c r="E1172" s="9" t="s">
        <v>641</v>
      </c>
      <c r="F1172" s="9" t="s">
        <v>641</v>
      </c>
      <c r="G1172" s="9" t="s">
        <v>1597</v>
      </c>
      <c r="H1172" s="9" t="s">
        <v>1629</v>
      </c>
      <c r="I1172" s="9" t="s">
        <v>1630</v>
      </c>
      <c r="J1172" s="9" t="s">
        <v>27</v>
      </c>
      <c r="K1172" s="15">
        <v>98103.337973175512</v>
      </c>
      <c r="L1172" s="16">
        <v>41.470626798065133</v>
      </c>
      <c r="M1172" s="9" t="s">
        <v>1631</v>
      </c>
      <c r="N1172" s="9">
        <v>2022</v>
      </c>
      <c r="O1172" s="9" t="s">
        <v>1619</v>
      </c>
      <c r="P1172" s="9" t="s">
        <v>1619</v>
      </c>
      <c r="Q1172" s="9">
        <v>2041</v>
      </c>
      <c r="R1172" s="9" t="s">
        <v>32</v>
      </c>
      <c r="S1172" s="17">
        <v>59.588641131817575</v>
      </c>
      <c r="T1172" s="9">
        <v>2041</v>
      </c>
      <c r="U1172" s="9" t="s">
        <v>27</v>
      </c>
      <c r="V1172" s="9" t="s">
        <v>1620</v>
      </c>
      <c r="W1172" s="13" t="s">
        <v>1621</v>
      </c>
      <c r="X1172" s="9"/>
      <c r="Y1172" s="9" t="s">
        <v>1632</v>
      </c>
    </row>
    <row r="1173" spans="1:25" ht="72">
      <c r="A1173" s="9" t="s">
        <v>1596</v>
      </c>
      <c r="B1173" s="9" t="s">
        <v>70</v>
      </c>
      <c r="C1173" s="9" t="s">
        <v>270</v>
      </c>
      <c r="D1173" s="9" t="s">
        <v>27</v>
      </c>
      <c r="E1173" s="9" t="s">
        <v>1007</v>
      </c>
      <c r="F1173" s="9" t="s">
        <v>1007</v>
      </c>
      <c r="G1173" s="9" t="s">
        <v>1597</v>
      </c>
      <c r="H1173" s="9" t="s">
        <v>1629</v>
      </c>
      <c r="I1173" s="9" t="s">
        <v>1630</v>
      </c>
      <c r="J1173" s="9" t="s">
        <v>27</v>
      </c>
      <c r="K1173" s="15">
        <v>43716.593265074283</v>
      </c>
      <c r="L1173" s="16">
        <v>21.94816062303574</v>
      </c>
      <c r="M1173" s="9" t="s">
        <v>1631</v>
      </c>
      <c r="N1173" s="9">
        <v>2022</v>
      </c>
      <c r="O1173" s="9" t="s">
        <v>1619</v>
      </c>
      <c r="P1173" s="9" t="s">
        <v>1619</v>
      </c>
      <c r="Q1173" s="9">
        <v>2041</v>
      </c>
      <c r="R1173" s="9" t="s">
        <v>32</v>
      </c>
      <c r="S1173" s="17">
        <v>22.749966935250544</v>
      </c>
      <c r="T1173" s="9">
        <v>2041</v>
      </c>
      <c r="U1173" s="9" t="s">
        <v>27</v>
      </c>
      <c r="V1173" s="9" t="s">
        <v>1620</v>
      </c>
      <c r="W1173" s="9" t="s">
        <v>1621</v>
      </c>
      <c r="X1173" s="9"/>
      <c r="Y1173" s="9" t="s">
        <v>1632</v>
      </c>
    </row>
    <row r="1174" spans="1:25" ht="72">
      <c r="A1174" s="9" t="s">
        <v>1596</v>
      </c>
      <c r="B1174" s="9" t="s">
        <v>70</v>
      </c>
      <c r="C1174" s="9" t="s">
        <v>346</v>
      </c>
      <c r="D1174" s="9" t="s">
        <v>27</v>
      </c>
      <c r="E1174" s="9" t="s">
        <v>1318</v>
      </c>
      <c r="F1174" s="9" t="s">
        <v>1318</v>
      </c>
      <c r="G1174" s="9" t="s">
        <v>1597</v>
      </c>
      <c r="H1174" s="9" t="s">
        <v>1629</v>
      </c>
      <c r="I1174" s="9" t="s">
        <v>1630</v>
      </c>
      <c r="J1174" s="9" t="s">
        <v>27</v>
      </c>
      <c r="K1174" s="15">
        <v>27349.132495046299</v>
      </c>
      <c r="L1174" s="16">
        <v>6.2543800923736255</v>
      </c>
      <c r="M1174" s="9" t="s">
        <v>1631</v>
      </c>
      <c r="N1174" s="9">
        <v>2022</v>
      </c>
      <c r="O1174" s="9" t="s">
        <v>1619</v>
      </c>
      <c r="P1174" s="9" t="s">
        <v>1619</v>
      </c>
      <c r="Q1174" s="9">
        <v>2041</v>
      </c>
      <c r="R1174" s="9" t="s">
        <v>32</v>
      </c>
      <c r="S1174" s="17">
        <v>14.973229719784952</v>
      </c>
      <c r="T1174" s="9">
        <v>2041</v>
      </c>
      <c r="U1174" s="9" t="s">
        <v>27</v>
      </c>
      <c r="V1174" s="9" t="s">
        <v>1620</v>
      </c>
      <c r="W1174" s="13" t="s">
        <v>1621</v>
      </c>
      <c r="X1174" s="9"/>
      <c r="Y1174" s="9" t="s">
        <v>1632</v>
      </c>
    </row>
    <row r="1175" spans="1:25" ht="72">
      <c r="A1175" s="9" t="s">
        <v>1596</v>
      </c>
      <c r="B1175" s="9" t="s">
        <v>70</v>
      </c>
      <c r="C1175" s="9" t="s">
        <v>288</v>
      </c>
      <c r="D1175" s="9" t="s">
        <v>27</v>
      </c>
      <c r="E1175" s="9" t="s">
        <v>1009</v>
      </c>
      <c r="F1175" s="9" t="s">
        <v>1009</v>
      </c>
      <c r="G1175" s="9" t="s">
        <v>1597</v>
      </c>
      <c r="H1175" s="9" t="s">
        <v>1629</v>
      </c>
      <c r="I1175" s="9" t="s">
        <v>1630</v>
      </c>
      <c r="J1175" s="9" t="s">
        <v>27</v>
      </c>
      <c r="K1175" s="15">
        <v>9865.9075128650366</v>
      </c>
      <c r="L1175" s="16">
        <v>9.0094674069780076</v>
      </c>
      <c r="M1175" s="9" t="s">
        <v>1631</v>
      </c>
      <c r="N1175" s="9">
        <v>2022</v>
      </c>
      <c r="O1175" s="9" t="s">
        <v>1619</v>
      </c>
      <c r="P1175" s="9" t="s">
        <v>1619</v>
      </c>
      <c r="Q1175" s="9">
        <v>2041</v>
      </c>
      <c r="R1175" s="9" t="s">
        <v>32</v>
      </c>
      <c r="S1175" s="17">
        <v>8.2711431575311067</v>
      </c>
      <c r="T1175" s="9">
        <v>2041</v>
      </c>
      <c r="U1175" s="9" t="s">
        <v>27</v>
      </c>
      <c r="V1175" s="9" t="s">
        <v>1620</v>
      </c>
      <c r="W1175" s="9" t="s">
        <v>1621</v>
      </c>
      <c r="X1175" s="9"/>
      <c r="Y1175" s="9" t="s">
        <v>1632</v>
      </c>
    </row>
    <row r="1176" spans="1:25" ht="72">
      <c r="A1176" s="9" t="s">
        <v>1596</v>
      </c>
      <c r="B1176" s="9" t="s">
        <v>70</v>
      </c>
      <c r="C1176" s="9" t="s">
        <v>402</v>
      </c>
      <c r="D1176" s="9" t="s">
        <v>27</v>
      </c>
      <c r="E1176" s="9" t="s">
        <v>1319</v>
      </c>
      <c r="F1176" s="9" t="s">
        <v>1319</v>
      </c>
      <c r="G1176" s="9" t="s">
        <v>1597</v>
      </c>
      <c r="H1176" s="9" t="s">
        <v>1629</v>
      </c>
      <c r="I1176" s="9" t="s">
        <v>1630</v>
      </c>
      <c r="J1176" s="9" t="s">
        <v>27</v>
      </c>
      <c r="K1176" s="15">
        <v>58166.73011002328</v>
      </c>
      <c r="L1176" s="16">
        <v>31.688008098950242</v>
      </c>
      <c r="M1176" s="9" t="s">
        <v>1631</v>
      </c>
      <c r="N1176" s="9">
        <v>2022</v>
      </c>
      <c r="O1176" s="9" t="s">
        <v>1619</v>
      </c>
      <c r="P1176" s="9" t="s">
        <v>1619</v>
      </c>
      <c r="Q1176" s="9">
        <v>2041</v>
      </c>
      <c r="R1176" s="9" t="s">
        <v>32</v>
      </c>
      <c r="S1176" s="17">
        <v>26.394101188786756</v>
      </c>
      <c r="T1176" s="9">
        <v>2041</v>
      </c>
      <c r="U1176" s="9" t="s">
        <v>27</v>
      </c>
      <c r="V1176" s="9" t="s">
        <v>1620</v>
      </c>
      <c r="W1176" s="13" t="s">
        <v>1621</v>
      </c>
      <c r="X1176" s="9"/>
      <c r="Y1176" s="9" t="s">
        <v>1632</v>
      </c>
    </row>
    <row r="1177" spans="1:25" ht="72">
      <c r="A1177" s="9" t="s">
        <v>1596</v>
      </c>
      <c r="B1177" s="9" t="s">
        <v>70</v>
      </c>
      <c r="C1177" s="9" t="s">
        <v>316</v>
      </c>
      <c r="D1177" s="9" t="s">
        <v>27</v>
      </c>
      <c r="E1177" s="9" t="s">
        <v>318</v>
      </c>
      <c r="F1177" s="9" t="s">
        <v>318</v>
      </c>
      <c r="G1177" s="9" t="s">
        <v>1597</v>
      </c>
      <c r="H1177" s="9" t="s">
        <v>1629</v>
      </c>
      <c r="I1177" s="9" t="s">
        <v>1630</v>
      </c>
      <c r="J1177" s="9" t="s">
        <v>27</v>
      </c>
      <c r="K1177" s="15">
        <v>25485.784000493724</v>
      </c>
      <c r="L1177" s="16">
        <v>42.598803437924218</v>
      </c>
      <c r="M1177" s="9" t="s">
        <v>1631</v>
      </c>
      <c r="N1177" s="9">
        <v>2022</v>
      </c>
      <c r="O1177" s="9" t="s">
        <v>1619</v>
      </c>
      <c r="P1177" s="9" t="s">
        <v>1619</v>
      </c>
      <c r="Q1177" s="9">
        <v>2041</v>
      </c>
      <c r="R1177" s="9" t="s">
        <v>32</v>
      </c>
      <c r="S1177" s="17">
        <v>11.588478075235471</v>
      </c>
      <c r="T1177" s="9">
        <v>2041</v>
      </c>
      <c r="U1177" s="9" t="s">
        <v>27</v>
      </c>
      <c r="V1177" s="9" t="s">
        <v>1620</v>
      </c>
      <c r="W1177" s="9" t="s">
        <v>1621</v>
      </c>
      <c r="X1177" s="9"/>
      <c r="Y1177" s="9" t="s">
        <v>1632</v>
      </c>
    </row>
    <row r="1178" spans="1:25" ht="72">
      <c r="A1178" s="9" t="s">
        <v>1596</v>
      </c>
      <c r="B1178" s="9" t="s">
        <v>70</v>
      </c>
      <c r="C1178" s="9" t="s">
        <v>294</v>
      </c>
      <c r="D1178" s="9" t="s">
        <v>27</v>
      </c>
      <c r="E1178" s="9" t="s">
        <v>1320</v>
      </c>
      <c r="F1178" s="9" t="s">
        <v>1320</v>
      </c>
      <c r="G1178" s="9" t="s">
        <v>1597</v>
      </c>
      <c r="H1178" s="9" t="s">
        <v>1629</v>
      </c>
      <c r="I1178" s="9" t="s">
        <v>1630</v>
      </c>
      <c r="J1178" s="9" t="s">
        <v>27</v>
      </c>
      <c r="K1178" s="15">
        <v>12663.346052477969</v>
      </c>
      <c r="L1178" s="16">
        <v>5.618774841159909</v>
      </c>
      <c r="M1178" s="9" t="s">
        <v>1631</v>
      </c>
      <c r="N1178" s="9">
        <v>2022</v>
      </c>
      <c r="O1178" s="9" t="s">
        <v>1619</v>
      </c>
      <c r="P1178" s="9" t="s">
        <v>1619</v>
      </c>
      <c r="Q1178" s="9">
        <v>2041</v>
      </c>
      <c r="R1178" s="9" t="s">
        <v>32</v>
      </c>
      <c r="S1178" s="17">
        <v>6.4476246155933392</v>
      </c>
      <c r="T1178" s="9">
        <v>2041</v>
      </c>
      <c r="U1178" s="9" t="s">
        <v>27</v>
      </c>
      <c r="V1178" s="9" t="s">
        <v>1620</v>
      </c>
      <c r="W1178" s="13" t="s">
        <v>1621</v>
      </c>
      <c r="X1178" s="9"/>
      <c r="Y1178" s="9" t="s">
        <v>1632</v>
      </c>
    </row>
    <row r="1179" spans="1:25" ht="72">
      <c r="A1179" s="9" t="s">
        <v>1596</v>
      </c>
      <c r="B1179" s="9" t="s">
        <v>70</v>
      </c>
      <c r="C1179" s="9" t="s">
        <v>372</v>
      </c>
      <c r="D1179" s="9" t="s">
        <v>27</v>
      </c>
      <c r="E1179" s="9" t="s">
        <v>643</v>
      </c>
      <c r="F1179" s="9" t="s">
        <v>643</v>
      </c>
      <c r="G1179" s="9" t="s">
        <v>1597</v>
      </c>
      <c r="H1179" s="9" t="s">
        <v>1629</v>
      </c>
      <c r="I1179" s="9" t="s">
        <v>1630</v>
      </c>
      <c r="J1179" s="9" t="s">
        <v>27</v>
      </c>
      <c r="K1179" s="15">
        <v>22107.87684707567</v>
      </c>
      <c r="L1179" s="16">
        <v>9.0591142218847835</v>
      </c>
      <c r="M1179" s="9" t="s">
        <v>1631</v>
      </c>
      <c r="N1179" s="9">
        <v>2022</v>
      </c>
      <c r="O1179" s="9" t="s">
        <v>1619</v>
      </c>
      <c r="P1179" s="9" t="s">
        <v>1619</v>
      </c>
      <c r="Q1179" s="9">
        <v>2041</v>
      </c>
      <c r="R1179" s="9" t="s">
        <v>32</v>
      </c>
      <c r="S1179" s="17">
        <v>11.755572775908831</v>
      </c>
      <c r="T1179" s="9">
        <v>2041</v>
      </c>
      <c r="U1179" s="9" t="s">
        <v>27</v>
      </c>
      <c r="V1179" s="9" t="s">
        <v>1620</v>
      </c>
      <c r="W1179" s="9" t="s">
        <v>1621</v>
      </c>
      <c r="X1179" s="9"/>
      <c r="Y1179" s="9" t="s">
        <v>1632</v>
      </c>
    </row>
    <row r="1180" spans="1:25" ht="72">
      <c r="A1180" s="9" t="s">
        <v>1596</v>
      </c>
      <c r="B1180" s="9" t="s">
        <v>70</v>
      </c>
      <c r="C1180" s="9" t="s">
        <v>402</v>
      </c>
      <c r="D1180" s="9" t="s">
        <v>27</v>
      </c>
      <c r="E1180" s="9" t="s">
        <v>645</v>
      </c>
      <c r="F1180" s="9" t="s">
        <v>645</v>
      </c>
      <c r="G1180" s="9" t="s">
        <v>1597</v>
      </c>
      <c r="H1180" s="9" t="s">
        <v>1629</v>
      </c>
      <c r="I1180" s="9" t="s">
        <v>1630</v>
      </c>
      <c r="J1180" s="9" t="s">
        <v>27</v>
      </c>
      <c r="K1180" s="15">
        <v>150229.79319224332</v>
      </c>
      <c r="L1180" s="16">
        <v>83.212796980396618</v>
      </c>
      <c r="M1180" s="9" t="s">
        <v>1631</v>
      </c>
      <c r="N1180" s="9">
        <v>2022</v>
      </c>
      <c r="O1180" s="9" t="s">
        <v>1619</v>
      </c>
      <c r="P1180" s="9" t="s">
        <v>1619</v>
      </c>
      <c r="Q1180" s="9">
        <v>2041</v>
      </c>
      <c r="R1180" s="9" t="s">
        <v>32</v>
      </c>
      <c r="S1180" s="17">
        <v>98.079091316947427</v>
      </c>
      <c r="T1180" s="9">
        <v>2041</v>
      </c>
      <c r="U1180" s="9" t="s">
        <v>27</v>
      </c>
      <c r="V1180" s="9" t="s">
        <v>1620</v>
      </c>
      <c r="W1180" s="13" t="s">
        <v>1621</v>
      </c>
      <c r="X1180" s="9"/>
      <c r="Y1180" s="9" t="s">
        <v>1632</v>
      </c>
    </row>
    <row r="1181" spans="1:25" ht="72">
      <c r="A1181" s="9" t="s">
        <v>1596</v>
      </c>
      <c r="B1181" s="9" t="s">
        <v>70</v>
      </c>
      <c r="C1181" s="9" t="s">
        <v>316</v>
      </c>
      <c r="D1181" s="9" t="s">
        <v>27</v>
      </c>
      <c r="E1181" s="9" t="s">
        <v>1321</v>
      </c>
      <c r="F1181" s="9" t="s">
        <v>1321</v>
      </c>
      <c r="G1181" s="9" t="s">
        <v>1597</v>
      </c>
      <c r="H1181" s="9" t="s">
        <v>1629</v>
      </c>
      <c r="I1181" s="9" t="s">
        <v>1630</v>
      </c>
      <c r="J1181" s="9" t="s">
        <v>27</v>
      </c>
      <c r="K1181" s="15">
        <v>16431.26589776059</v>
      </c>
      <c r="L1181" s="16">
        <v>6.8082816519088931</v>
      </c>
      <c r="M1181" s="9" t="s">
        <v>1631</v>
      </c>
      <c r="N1181" s="9">
        <v>2022</v>
      </c>
      <c r="O1181" s="9" t="s">
        <v>1619</v>
      </c>
      <c r="P1181" s="9" t="s">
        <v>1619</v>
      </c>
      <c r="Q1181" s="9">
        <v>2041</v>
      </c>
      <c r="R1181" s="9" t="s">
        <v>32</v>
      </c>
      <c r="S1181" s="17">
        <v>8.6867317393927372</v>
      </c>
      <c r="T1181" s="9">
        <v>2041</v>
      </c>
      <c r="U1181" s="9" t="s">
        <v>27</v>
      </c>
      <c r="V1181" s="9" t="s">
        <v>1620</v>
      </c>
      <c r="W1181" s="9" t="s">
        <v>1621</v>
      </c>
      <c r="X1181" s="9"/>
      <c r="Y1181" s="9" t="s">
        <v>1632</v>
      </c>
    </row>
    <row r="1182" spans="1:25" ht="72">
      <c r="A1182" s="9" t="s">
        <v>1596</v>
      </c>
      <c r="B1182" s="9" t="s">
        <v>70</v>
      </c>
      <c r="C1182" s="9" t="s">
        <v>284</v>
      </c>
      <c r="D1182" s="9" t="s">
        <v>27</v>
      </c>
      <c r="E1182" s="9" t="s">
        <v>1322</v>
      </c>
      <c r="F1182" s="9" t="s">
        <v>1322</v>
      </c>
      <c r="G1182" s="9" t="s">
        <v>1597</v>
      </c>
      <c r="H1182" s="9" t="s">
        <v>1629</v>
      </c>
      <c r="I1182" s="9" t="s">
        <v>1630</v>
      </c>
      <c r="J1182" s="9" t="s">
        <v>27</v>
      </c>
      <c r="K1182" s="15">
        <v>23361.408688818243</v>
      </c>
      <c r="L1182" s="16">
        <v>10.428159628127203</v>
      </c>
      <c r="M1182" s="9" t="s">
        <v>1631</v>
      </c>
      <c r="N1182" s="9">
        <v>2022</v>
      </c>
      <c r="O1182" s="9" t="s">
        <v>1619</v>
      </c>
      <c r="P1182" s="9" t="s">
        <v>1619</v>
      </c>
      <c r="Q1182" s="9">
        <v>2041</v>
      </c>
      <c r="R1182" s="9" t="s">
        <v>32</v>
      </c>
      <c r="S1182" s="17">
        <v>11.41752887826002</v>
      </c>
      <c r="T1182" s="9">
        <v>2041</v>
      </c>
      <c r="U1182" s="9" t="s">
        <v>27</v>
      </c>
      <c r="V1182" s="9" t="s">
        <v>1620</v>
      </c>
      <c r="W1182" s="13" t="s">
        <v>1621</v>
      </c>
      <c r="X1182" s="9"/>
      <c r="Y1182" s="9" t="s">
        <v>1632</v>
      </c>
    </row>
    <row r="1183" spans="1:25" ht="72">
      <c r="A1183" s="9" t="s">
        <v>1596</v>
      </c>
      <c r="B1183" s="9" t="s">
        <v>70</v>
      </c>
      <c r="C1183" s="9" t="s">
        <v>316</v>
      </c>
      <c r="D1183" s="9" t="s">
        <v>27</v>
      </c>
      <c r="E1183" s="9" t="s">
        <v>1323</v>
      </c>
      <c r="F1183" s="9" t="s">
        <v>1323</v>
      </c>
      <c r="G1183" s="9" t="s">
        <v>1597</v>
      </c>
      <c r="H1183" s="9" t="s">
        <v>1629</v>
      </c>
      <c r="I1183" s="9" t="s">
        <v>1630</v>
      </c>
      <c r="J1183" s="9" t="s">
        <v>27</v>
      </c>
      <c r="K1183" s="15">
        <v>29125.515512696718</v>
      </c>
      <c r="L1183" s="16">
        <v>10.780842369487337</v>
      </c>
      <c r="M1183" s="9" t="s">
        <v>1631</v>
      </c>
      <c r="N1183" s="9">
        <v>2022</v>
      </c>
      <c r="O1183" s="9" t="s">
        <v>1619</v>
      </c>
      <c r="P1183" s="9" t="s">
        <v>1619</v>
      </c>
      <c r="Q1183" s="9">
        <v>2041</v>
      </c>
      <c r="R1183" s="9" t="s">
        <v>32</v>
      </c>
      <c r="S1183" s="17">
        <v>15.757826967722567</v>
      </c>
      <c r="T1183" s="9">
        <v>2041</v>
      </c>
      <c r="U1183" s="9" t="s">
        <v>27</v>
      </c>
      <c r="V1183" s="9" t="s">
        <v>1620</v>
      </c>
      <c r="W1183" s="9" t="s">
        <v>1621</v>
      </c>
      <c r="X1183" s="9"/>
      <c r="Y1183" s="9" t="s">
        <v>1632</v>
      </c>
    </row>
    <row r="1184" spans="1:25" ht="72">
      <c r="A1184" s="9" t="s">
        <v>1596</v>
      </c>
      <c r="B1184" s="9" t="s">
        <v>70</v>
      </c>
      <c r="C1184" s="9" t="s">
        <v>330</v>
      </c>
      <c r="D1184" s="9" t="s">
        <v>27</v>
      </c>
      <c r="E1184" s="9" t="s">
        <v>1324</v>
      </c>
      <c r="F1184" s="9" t="s">
        <v>1324</v>
      </c>
      <c r="G1184" s="9" t="s">
        <v>1597</v>
      </c>
      <c r="H1184" s="9" t="s">
        <v>1629</v>
      </c>
      <c r="I1184" s="9" t="s">
        <v>1630</v>
      </c>
      <c r="J1184" s="9" t="s">
        <v>27</v>
      </c>
      <c r="K1184" s="15">
        <v>12039.543385326608</v>
      </c>
      <c r="L1184" s="16">
        <v>4.8798719981413097</v>
      </c>
      <c r="M1184" s="9" t="s">
        <v>1631</v>
      </c>
      <c r="N1184" s="9">
        <v>2022</v>
      </c>
      <c r="O1184" s="9" t="s">
        <v>1619</v>
      </c>
      <c r="P1184" s="9" t="s">
        <v>1619</v>
      </c>
      <c r="Q1184" s="9">
        <v>2041</v>
      </c>
      <c r="R1184" s="9" t="s">
        <v>32</v>
      </c>
      <c r="S1184" s="17">
        <v>6.113285153633619</v>
      </c>
      <c r="T1184" s="9">
        <v>2041</v>
      </c>
      <c r="U1184" s="9" t="s">
        <v>27</v>
      </c>
      <c r="V1184" s="9" t="s">
        <v>1620</v>
      </c>
      <c r="W1184" s="13" t="s">
        <v>1621</v>
      </c>
      <c r="X1184" s="9"/>
      <c r="Y1184" s="9" t="s">
        <v>1632</v>
      </c>
    </row>
    <row r="1185" spans="1:25" ht="72">
      <c r="A1185" s="9" t="s">
        <v>1596</v>
      </c>
      <c r="B1185" s="9" t="s">
        <v>70</v>
      </c>
      <c r="C1185" s="9" t="s">
        <v>355</v>
      </c>
      <c r="D1185" s="9" t="s">
        <v>27</v>
      </c>
      <c r="E1185" s="9" t="s">
        <v>1325</v>
      </c>
      <c r="F1185" s="9" t="s">
        <v>1325</v>
      </c>
      <c r="G1185" s="9" t="s">
        <v>1597</v>
      </c>
      <c r="H1185" s="9" t="s">
        <v>1629</v>
      </c>
      <c r="I1185" s="9" t="s">
        <v>1630</v>
      </c>
      <c r="J1185" s="9" t="s">
        <v>27</v>
      </c>
      <c r="K1185" s="15">
        <v>18931.294137252742</v>
      </c>
      <c r="L1185" s="16">
        <v>6.902692017560673</v>
      </c>
      <c r="M1185" s="9" t="s">
        <v>1631</v>
      </c>
      <c r="N1185" s="9">
        <v>2022</v>
      </c>
      <c r="O1185" s="9" t="s">
        <v>1619</v>
      </c>
      <c r="P1185" s="9" t="s">
        <v>1619</v>
      </c>
      <c r="Q1185" s="9">
        <v>2041</v>
      </c>
      <c r="R1185" s="9" t="s">
        <v>32</v>
      </c>
      <c r="S1185" s="17">
        <v>9.8929603341053713</v>
      </c>
      <c r="T1185" s="9">
        <v>2041</v>
      </c>
      <c r="U1185" s="9" t="s">
        <v>27</v>
      </c>
      <c r="V1185" s="9" t="s">
        <v>1620</v>
      </c>
      <c r="W1185" s="9" t="s">
        <v>1621</v>
      </c>
      <c r="X1185" s="9"/>
      <c r="Y1185" s="9" t="s">
        <v>1632</v>
      </c>
    </row>
    <row r="1186" spans="1:25" ht="72">
      <c r="A1186" s="9" t="s">
        <v>1596</v>
      </c>
      <c r="B1186" s="9" t="s">
        <v>70</v>
      </c>
      <c r="C1186" s="9" t="s">
        <v>468</v>
      </c>
      <c r="D1186" s="9" t="s">
        <v>27</v>
      </c>
      <c r="E1186" s="9" t="s">
        <v>1326</v>
      </c>
      <c r="F1186" s="9" t="s">
        <v>1326</v>
      </c>
      <c r="G1186" s="9" t="s">
        <v>1597</v>
      </c>
      <c r="H1186" s="9" t="s">
        <v>1629</v>
      </c>
      <c r="I1186" s="9" t="s">
        <v>1630</v>
      </c>
      <c r="J1186" s="9" t="s">
        <v>27</v>
      </c>
      <c r="K1186" s="15">
        <v>30718.950618369949</v>
      </c>
      <c r="L1186" s="16">
        <v>10.260437760221832</v>
      </c>
      <c r="M1186" s="9" t="s">
        <v>1631</v>
      </c>
      <c r="N1186" s="9">
        <v>2022</v>
      </c>
      <c r="O1186" s="9" t="s">
        <v>1619</v>
      </c>
      <c r="P1186" s="9" t="s">
        <v>1619</v>
      </c>
      <c r="Q1186" s="9">
        <v>2041</v>
      </c>
      <c r="R1186" s="9" t="s">
        <v>32</v>
      </c>
      <c r="S1186" s="17">
        <v>15.138125989228579</v>
      </c>
      <c r="T1186" s="9">
        <v>2041</v>
      </c>
      <c r="U1186" s="9" t="s">
        <v>27</v>
      </c>
      <c r="V1186" s="9" t="s">
        <v>1620</v>
      </c>
      <c r="W1186" s="13" t="s">
        <v>1621</v>
      </c>
      <c r="X1186" s="9"/>
      <c r="Y1186" s="9" t="s">
        <v>1632</v>
      </c>
    </row>
    <row r="1187" spans="1:25" ht="72">
      <c r="A1187" s="9" t="s">
        <v>1596</v>
      </c>
      <c r="B1187" s="9" t="s">
        <v>70</v>
      </c>
      <c r="C1187" s="9" t="s">
        <v>234</v>
      </c>
      <c r="D1187" s="9" t="s">
        <v>27</v>
      </c>
      <c r="E1187" s="9" t="s">
        <v>1327</v>
      </c>
      <c r="F1187" s="9" t="s">
        <v>1327</v>
      </c>
      <c r="G1187" s="9" t="s">
        <v>1597</v>
      </c>
      <c r="H1187" s="9" t="s">
        <v>1629</v>
      </c>
      <c r="I1187" s="9" t="s">
        <v>1630</v>
      </c>
      <c r="J1187" s="9" t="s">
        <v>27</v>
      </c>
      <c r="K1187" s="15">
        <v>15240.102302304284</v>
      </c>
      <c r="L1187" s="16">
        <v>6.5277598078277226</v>
      </c>
      <c r="M1187" s="9" t="s">
        <v>1631</v>
      </c>
      <c r="N1187" s="9">
        <v>2022</v>
      </c>
      <c r="O1187" s="9" t="s">
        <v>1619</v>
      </c>
      <c r="P1187" s="9" t="s">
        <v>1619</v>
      </c>
      <c r="Q1187" s="9">
        <v>2041</v>
      </c>
      <c r="R1187" s="9" t="s">
        <v>32</v>
      </c>
      <c r="S1187" s="17">
        <v>7.0710158584416165</v>
      </c>
      <c r="T1187" s="9">
        <v>2041</v>
      </c>
      <c r="U1187" s="9" t="s">
        <v>27</v>
      </c>
      <c r="V1187" s="9" t="s">
        <v>1620</v>
      </c>
      <c r="W1187" s="9" t="s">
        <v>1621</v>
      </c>
      <c r="X1187" s="9"/>
      <c r="Y1187" s="9" t="s">
        <v>1632</v>
      </c>
    </row>
    <row r="1188" spans="1:25" ht="72">
      <c r="A1188" s="9" t="s">
        <v>1596</v>
      </c>
      <c r="B1188" s="9" t="s">
        <v>70</v>
      </c>
      <c r="C1188" s="9" t="s">
        <v>112</v>
      </c>
      <c r="D1188" s="9" t="s">
        <v>27</v>
      </c>
      <c r="E1188" s="9" t="s">
        <v>1328</v>
      </c>
      <c r="F1188" s="9" t="s">
        <v>1328</v>
      </c>
      <c r="G1188" s="9" t="s">
        <v>1597</v>
      </c>
      <c r="H1188" s="9" t="s">
        <v>1629</v>
      </c>
      <c r="I1188" s="9" t="s">
        <v>1630</v>
      </c>
      <c r="J1188" s="9" t="s">
        <v>27</v>
      </c>
      <c r="K1188" s="15">
        <v>56757.50361575812</v>
      </c>
      <c r="L1188" s="16">
        <v>27.641456900827258</v>
      </c>
      <c r="M1188" s="9" t="s">
        <v>1631</v>
      </c>
      <c r="N1188" s="9">
        <v>2022</v>
      </c>
      <c r="O1188" s="9" t="s">
        <v>1619</v>
      </c>
      <c r="P1188" s="9" t="s">
        <v>1619</v>
      </c>
      <c r="Q1188" s="9">
        <v>2041</v>
      </c>
      <c r="R1188" s="9" t="s">
        <v>32</v>
      </c>
      <c r="S1188" s="17">
        <v>26.369860799536163</v>
      </c>
      <c r="T1188" s="9">
        <v>2041</v>
      </c>
      <c r="U1188" s="9" t="s">
        <v>27</v>
      </c>
      <c r="V1188" s="9" t="s">
        <v>1620</v>
      </c>
      <c r="W1188" s="13" t="s">
        <v>1621</v>
      </c>
      <c r="X1188" s="9"/>
      <c r="Y1188" s="9" t="s">
        <v>1632</v>
      </c>
    </row>
    <row r="1189" spans="1:25" ht="72">
      <c r="A1189" s="9" t="s">
        <v>1596</v>
      </c>
      <c r="B1189" s="9" t="s">
        <v>70</v>
      </c>
      <c r="C1189" s="9" t="s">
        <v>43</v>
      </c>
      <c r="D1189" s="9" t="s">
        <v>27</v>
      </c>
      <c r="E1189" s="9" t="s">
        <v>274</v>
      </c>
      <c r="F1189" s="9" t="s">
        <v>274</v>
      </c>
      <c r="G1189" s="9" t="s">
        <v>1597</v>
      </c>
      <c r="H1189" s="9" t="s">
        <v>1629</v>
      </c>
      <c r="I1189" s="9" t="s">
        <v>1630</v>
      </c>
      <c r="J1189" s="9" t="s">
        <v>27</v>
      </c>
      <c r="K1189" s="15">
        <v>20524.698746322803</v>
      </c>
      <c r="L1189" s="16">
        <v>7.7068478053157214</v>
      </c>
      <c r="M1189" s="9" t="s">
        <v>1631</v>
      </c>
      <c r="N1189" s="9">
        <v>2022</v>
      </c>
      <c r="O1189" s="9" t="s">
        <v>1619</v>
      </c>
      <c r="P1189" s="9" t="s">
        <v>1619</v>
      </c>
      <c r="Q1189" s="9">
        <v>2041</v>
      </c>
      <c r="R1189" s="9" t="s">
        <v>32</v>
      </c>
      <c r="S1189" s="17">
        <v>14.680807265726196</v>
      </c>
      <c r="T1189" s="9">
        <v>2041</v>
      </c>
      <c r="U1189" s="9" t="s">
        <v>27</v>
      </c>
      <c r="V1189" s="9" t="s">
        <v>1620</v>
      </c>
      <c r="W1189" s="9" t="s">
        <v>1621</v>
      </c>
      <c r="X1189" s="9"/>
      <c r="Y1189" s="9" t="s">
        <v>1632</v>
      </c>
    </row>
    <row r="1190" spans="1:25" ht="72">
      <c r="A1190" s="9" t="s">
        <v>1596</v>
      </c>
      <c r="B1190" s="9" t="s">
        <v>70</v>
      </c>
      <c r="C1190" s="9" t="s">
        <v>266</v>
      </c>
      <c r="D1190" s="9" t="s">
        <v>27</v>
      </c>
      <c r="E1190" s="9" t="s">
        <v>647</v>
      </c>
      <c r="F1190" s="9" t="s">
        <v>647</v>
      </c>
      <c r="G1190" s="9" t="s">
        <v>1597</v>
      </c>
      <c r="H1190" s="9" t="s">
        <v>1629</v>
      </c>
      <c r="I1190" s="9" t="s">
        <v>1630</v>
      </c>
      <c r="J1190" s="9" t="s">
        <v>27</v>
      </c>
      <c r="K1190" s="15">
        <v>16979.310797128492</v>
      </c>
      <c r="L1190" s="16">
        <v>6.1684638471446611</v>
      </c>
      <c r="M1190" s="9" t="s">
        <v>1631</v>
      </c>
      <c r="N1190" s="9">
        <v>2022</v>
      </c>
      <c r="O1190" s="9" t="s">
        <v>1619</v>
      </c>
      <c r="P1190" s="9" t="s">
        <v>1619</v>
      </c>
      <c r="Q1190" s="9">
        <v>2041</v>
      </c>
      <c r="R1190" s="9" t="s">
        <v>32</v>
      </c>
      <c r="S1190" s="17">
        <v>13.744415553732322</v>
      </c>
      <c r="T1190" s="9">
        <v>2041</v>
      </c>
      <c r="U1190" s="9" t="s">
        <v>27</v>
      </c>
      <c r="V1190" s="9" t="s">
        <v>1620</v>
      </c>
      <c r="W1190" s="13" t="s">
        <v>1621</v>
      </c>
      <c r="X1190" s="9"/>
      <c r="Y1190" s="9" t="s">
        <v>1632</v>
      </c>
    </row>
    <row r="1191" spans="1:25" ht="72">
      <c r="A1191" s="9" t="s">
        <v>1596</v>
      </c>
      <c r="B1191" s="9" t="s">
        <v>70</v>
      </c>
      <c r="C1191" s="9" t="s">
        <v>383</v>
      </c>
      <c r="D1191" s="9" t="s">
        <v>27</v>
      </c>
      <c r="E1191" s="9" t="s">
        <v>1329</v>
      </c>
      <c r="F1191" s="9" t="s">
        <v>1329</v>
      </c>
      <c r="G1191" s="9" t="s">
        <v>1597</v>
      </c>
      <c r="H1191" s="9" t="s">
        <v>1629</v>
      </c>
      <c r="I1191" s="9" t="s">
        <v>1630</v>
      </c>
      <c r="J1191" s="9" t="s">
        <v>27</v>
      </c>
      <c r="K1191" s="15">
        <v>38462.593800485323</v>
      </c>
      <c r="L1191" s="16">
        <v>15.44438275949398</v>
      </c>
      <c r="M1191" s="9" t="s">
        <v>1631</v>
      </c>
      <c r="N1191" s="9">
        <v>2022</v>
      </c>
      <c r="O1191" s="9" t="s">
        <v>1619</v>
      </c>
      <c r="P1191" s="9" t="s">
        <v>1619</v>
      </c>
      <c r="Q1191" s="9">
        <v>2041</v>
      </c>
      <c r="R1191" s="9" t="s">
        <v>32</v>
      </c>
      <c r="S1191" s="17">
        <v>18.374685956128939</v>
      </c>
      <c r="T1191" s="9">
        <v>2041</v>
      </c>
      <c r="U1191" s="9" t="s">
        <v>27</v>
      </c>
      <c r="V1191" s="9" t="s">
        <v>1620</v>
      </c>
      <c r="W1191" s="9" t="s">
        <v>1621</v>
      </c>
      <c r="X1191" s="9"/>
      <c r="Y1191" s="9" t="s">
        <v>1632</v>
      </c>
    </row>
    <row r="1192" spans="1:25" ht="72">
      <c r="A1192" s="9" t="s">
        <v>1596</v>
      </c>
      <c r="B1192" s="9" t="s">
        <v>70</v>
      </c>
      <c r="C1192" s="9" t="s">
        <v>247</v>
      </c>
      <c r="D1192" s="9" t="s">
        <v>27</v>
      </c>
      <c r="E1192" s="9" t="s">
        <v>1330</v>
      </c>
      <c r="F1192" s="9" t="s">
        <v>1330</v>
      </c>
      <c r="G1192" s="9" t="s">
        <v>1597</v>
      </c>
      <c r="H1192" s="9" t="s">
        <v>1629</v>
      </c>
      <c r="I1192" s="9" t="s">
        <v>1630</v>
      </c>
      <c r="J1192" s="9" t="s">
        <v>27</v>
      </c>
      <c r="K1192" s="15">
        <v>758685.67604940804</v>
      </c>
      <c r="L1192" s="16">
        <v>318.56030826879686</v>
      </c>
      <c r="M1192" s="9" t="s">
        <v>1631</v>
      </c>
      <c r="N1192" s="9">
        <v>2022</v>
      </c>
      <c r="O1192" s="9" t="s">
        <v>1619</v>
      </c>
      <c r="P1192" s="9" t="s">
        <v>1619</v>
      </c>
      <c r="Q1192" s="9">
        <v>2041</v>
      </c>
      <c r="R1192" s="9" t="s">
        <v>32</v>
      </c>
      <c r="S1192" s="17">
        <v>485.39719788933962</v>
      </c>
      <c r="T1192" s="9">
        <v>2041</v>
      </c>
      <c r="U1192" s="9" t="s">
        <v>27</v>
      </c>
      <c r="V1192" s="9" t="s">
        <v>1620</v>
      </c>
      <c r="W1192" s="13" t="s">
        <v>1621</v>
      </c>
      <c r="X1192" s="9"/>
      <c r="Y1192" s="9" t="s">
        <v>1632</v>
      </c>
    </row>
    <row r="1193" spans="1:25" ht="72">
      <c r="A1193" s="9" t="s">
        <v>1596</v>
      </c>
      <c r="B1193" s="9" t="s">
        <v>70</v>
      </c>
      <c r="C1193" s="9" t="s">
        <v>402</v>
      </c>
      <c r="D1193" s="9" t="s">
        <v>27</v>
      </c>
      <c r="E1193" s="9" t="s">
        <v>1331</v>
      </c>
      <c r="F1193" s="9" t="s">
        <v>1331</v>
      </c>
      <c r="G1193" s="9" t="s">
        <v>1597</v>
      </c>
      <c r="H1193" s="9" t="s">
        <v>1629</v>
      </c>
      <c r="I1193" s="9" t="s">
        <v>1630</v>
      </c>
      <c r="J1193" s="9" t="s">
        <v>27</v>
      </c>
      <c r="K1193" s="15">
        <v>9028.3327147773452</v>
      </c>
      <c r="L1193" s="16">
        <v>4.1864106696819734</v>
      </c>
      <c r="M1193" s="9" t="s">
        <v>1631</v>
      </c>
      <c r="N1193" s="9">
        <v>2022</v>
      </c>
      <c r="O1193" s="9" t="s">
        <v>1619</v>
      </c>
      <c r="P1193" s="9" t="s">
        <v>1619</v>
      </c>
      <c r="Q1193" s="9">
        <v>2041</v>
      </c>
      <c r="R1193" s="9" t="s">
        <v>32</v>
      </c>
      <c r="S1193" s="17">
        <v>4.4882240021238111</v>
      </c>
      <c r="T1193" s="9">
        <v>2041</v>
      </c>
      <c r="U1193" s="9" t="s">
        <v>27</v>
      </c>
      <c r="V1193" s="9" t="s">
        <v>1620</v>
      </c>
      <c r="W1193" s="9" t="s">
        <v>1621</v>
      </c>
      <c r="X1193" s="9"/>
      <c r="Y1193" s="9" t="s">
        <v>1632</v>
      </c>
    </row>
    <row r="1194" spans="1:25" ht="72">
      <c r="A1194" s="9" t="s">
        <v>1596</v>
      </c>
      <c r="B1194" s="9" t="s">
        <v>70</v>
      </c>
      <c r="C1194" s="9" t="s">
        <v>234</v>
      </c>
      <c r="D1194" s="9" t="s">
        <v>27</v>
      </c>
      <c r="E1194" s="9" t="s">
        <v>1332</v>
      </c>
      <c r="F1194" s="9" t="s">
        <v>1332</v>
      </c>
      <c r="G1194" s="9" t="s">
        <v>1597</v>
      </c>
      <c r="H1194" s="9" t="s">
        <v>1629</v>
      </c>
      <c r="I1194" s="9" t="s">
        <v>1630</v>
      </c>
      <c r="J1194" s="9" t="s">
        <v>27</v>
      </c>
      <c r="K1194" s="15">
        <v>8132.9345777573981</v>
      </c>
      <c r="L1194" s="16">
        <v>9.5057455765221466</v>
      </c>
      <c r="M1194" s="9" t="s">
        <v>1631</v>
      </c>
      <c r="N1194" s="9">
        <v>2022</v>
      </c>
      <c r="O1194" s="9" t="s">
        <v>1619</v>
      </c>
      <c r="P1194" s="9" t="s">
        <v>1619</v>
      </c>
      <c r="Q1194" s="9">
        <v>2041</v>
      </c>
      <c r="R1194" s="9" t="s">
        <v>32</v>
      </c>
      <c r="S1194" s="17">
        <v>3.8091578661114438</v>
      </c>
      <c r="T1194" s="9">
        <v>2041</v>
      </c>
      <c r="U1194" s="9" t="s">
        <v>27</v>
      </c>
      <c r="V1194" s="9" t="s">
        <v>1620</v>
      </c>
      <c r="W1194" s="13" t="s">
        <v>1621</v>
      </c>
      <c r="X1194" s="9"/>
      <c r="Y1194" s="9" t="s">
        <v>1632</v>
      </c>
    </row>
    <row r="1195" spans="1:25" ht="72">
      <c r="A1195" s="9" t="s">
        <v>1596</v>
      </c>
      <c r="B1195" s="9" t="s">
        <v>70</v>
      </c>
      <c r="C1195" s="9" t="s">
        <v>43</v>
      </c>
      <c r="D1195" s="9" t="s">
        <v>27</v>
      </c>
      <c r="E1195" s="9" t="s">
        <v>649</v>
      </c>
      <c r="F1195" s="9" t="s">
        <v>649</v>
      </c>
      <c r="G1195" s="9" t="s">
        <v>1597</v>
      </c>
      <c r="H1195" s="9" t="s">
        <v>1629</v>
      </c>
      <c r="I1195" s="9" t="s">
        <v>1630</v>
      </c>
      <c r="J1195" s="9" t="s">
        <v>27</v>
      </c>
      <c r="K1195" s="15">
        <v>36653.731968131382</v>
      </c>
      <c r="L1195" s="16">
        <v>12.260883873838669</v>
      </c>
      <c r="M1195" s="9" t="s">
        <v>1631</v>
      </c>
      <c r="N1195" s="9">
        <v>2022</v>
      </c>
      <c r="O1195" s="9" t="s">
        <v>1619</v>
      </c>
      <c r="P1195" s="9" t="s">
        <v>1619</v>
      </c>
      <c r="Q1195" s="9">
        <v>2041</v>
      </c>
      <c r="R1195" s="9" t="s">
        <v>32</v>
      </c>
      <c r="S1195" s="17">
        <v>20.417560017802113</v>
      </c>
      <c r="T1195" s="9">
        <v>2041</v>
      </c>
      <c r="U1195" s="9" t="s">
        <v>27</v>
      </c>
      <c r="V1195" s="9" t="s">
        <v>1620</v>
      </c>
      <c r="W1195" s="9" t="s">
        <v>1621</v>
      </c>
      <c r="X1195" s="9"/>
      <c r="Y1195" s="9" t="s">
        <v>1632</v>
      </c>
    </row>
    <row r="1196" spans="1:25" ht="72">
      <c r="A1196" s="9" t="s">
        <v>1596</v>
      </c>
      <c r="B1196" s="9" t="s">
        <v>70</v>
      </c>
      <c r="C1196" s="9" t="s">
        <v>247</v>
      </c>
      <c r="D1196" s="9" t="s">
        <v>27</v>
      </c>
      <c r="E1196" s="9" t="s">
        <v>1333</v>
      </c>
      <c r="F1196" s="9" t="s">
        <v>1333</v>
      </c>
      <c r="G1196" s="9" t="s">
        <v>1597</v>
      </c>
      <c r="H1196" s="9" t="s">
        <v>1629</v>
      </c>
      <c r="I1196" s="9" t="s">
        <v>1630</v>
      </c>
      <c r="J1196" s="9" t="s">
        <v>27</v>
      </c>
      <c r="K1196" s="15">
        <v>172226.61525739645</v>
      </c>
      <c r="L1196" s="16">
        <v>98.821958071984426</v>
      </c>
      <c r="M1196" s="9" t="s">
        <v>1631</v>
      </c>
      <c r="N1196" s="9">
        <v>2022</v>
      </c>
      <c r="O1196" s="9" t="s">
        <v>1619</v>
      </c>
      <c r="P1196" s="9" t="s">
        <v>1619</v>
      </c>
      <c r="Q1196" s="9">
        <v>2041</v>
      </c>
      <c r="R1196" s="9" t="s">
        <v>32</v>
      </c>
      <c r="S1196" s="17">
        <v>166.61909273078101</v>
      </c>
      <c r="T1196" s="9">
        <v>2041</v>
      </c>
      <c r="U1196" s="9" t="s">
        <v>27</v>
      </c>
      <c r="V1196" s="9" t="s">
        <v>1620</v>
      </c>
      <c r="W1196" s="13" t="s">
        <v>1621</v>
      </c>
      <c r="X1196" s="9"/>
      <c r="Y1196" s="9" t="s">
        <v>1632</v>
      </c>
    </row>
    <row r="1197" spans="1:25" ht="72">
      <c r="A1197" s="9" t="s">
        <v>1596</v>
      </c>
      <c r="B1197" s="9" t="s">
        <v>70</v>
      </c>
      <c r="C1197" s="9" t="s">
        <v>273</v>
      </c>
      <c r="D1197" s="9" t="s">
        <v>27</v>
      </c>
      <c r="E1197" s="9" t="s">
        <v>651</v>
      </c>
      <c r="F1197" s="9" t="s">
        <v>651</v>
      </c>
      <c r="G1197" s="9" t="s">
        <v>1597</v>
      </c>
      <c r="H1197" s="9" t="s">
        <v>1629</v>
      </c>
      <c r="I1197" s="9" t="s">
        <v>1630</v>
      </c>
      <c r="J1197" s="9" t="s">
        <v>27</v>
      </c>
      <c r="K1197" s="15">
        <v>33581.96619573432</v>
      </c>
      <c r="L1197" s="16">
        <v>14.499806235699388</v>
      </c>
      <c r="M1197" s="9" t="s">
        <v>1631</v>
      </c>
      <c r="N1197" s="9">
        <v>2022</v>
      </c>
      <c r="O1197" s="9" t="s">
        <v>1619</v>
      </c>
      <c r="P1197" s="9" t="s">
        <v>1619</v>
      </c>
      <c r="Q1197" s="9">
        <v>2041</v>
      </c>
      <c r="R1197" s="9" t="s">
        <v>32</v>
      </c>
      <c r="S1197" s="17">
        <v>15.800881337360346</v>
      </c>
      <c r="T1197" s="9">
        <v>2041</v>
      </c>
      <c r="U1197" s="9" t="s">
        <v>27</v>
      </c>
      <c r="V1197" s="9" t="s">
        <v>1620</v>
      </c>
      <c r="W1197" s="9" t="s">
        <v>1621</v>
      </c>
      <c r="X1197" s="9"/>
      <c r="Y1197" s="9" t="s">
        <v>1632</v>
      </c>
    </row>
    <row r="1198" spans="1:25" ht="72">
      <c r="A1198" s="9" t="s">
        <v>1596</v>
      </c>
      <c r="B1198" s="9" t="s">
        <v>70</v>
      </c>
      <c r="C1198" s="9" t="s">
        <v>229</v>
      </c>
      <c r="D1198" s="9" t="s">
        <v>27</v>
      </c>
      <c r="E1198" s="9" t="s">
        <v>653</v>
      </c>
      <c r="F1198" s="9" t="s">
        <v>653</v>
      </c>
      <c r="G1198" s="9" t="s">
        <v>1597</v>
      </c>
      <c r="H1198" s="9" t="s">
        <v>1629</v>
      </c>
      <c r="I1198" s="9" t="s">
        <v>1630</v>
      </c>
      <c r="J1198" s="9" t="s">
        <v>27</v>
      </c>
      <c r="K1198" s="15">
        <v>21541.595397701323</v>
      </c>
      <c r="L1198" s="16">
        <v>17.771095552744111</v>
      </c>
      <c r="M1198" s="9" t="s">
        <v>1631</v>
      </c>
      <c r="N1198" s="9">
        <v>2022</v>
      </c>
      <c r="O1198" s="9" t="s">
        <v>1619</v>
      </c>
      <c r="P1198" s="9" t="s">
        <v>1619</v>
      </c>
      <c r="Q1198" s="9">
        <v>2041</v>
      </c>
      <c r="R1198" s="9" t="s">
        <v>32</v>
      </c>
      <c r="S1198" s="17">
        <v>10.057469135206016</v>
      </c>
      <c r="T1198" s="9">
        <v>2041</v>
      </c>
      <c r="U1198" s="9" t="s">
        <v>27</v>
      </c>
      <c r="V1198" s="9" t="s">
        <v>1620</v>
      </c>
      <c r="W1198" s="13" t="s">
        <v>1621</v>
      </c>
      <c r="X1198" s="9"/>
      <c r="Y1198" s="9" t="s">
        <v>1632</v>
      </c>
    </row>
    <row r="1199" spans="1:25" ht="72">
      <c r="A1199" s="9" t="s">
        <v>1596</v>
      </c>
      <c r="B1199" s="9" t="s">
        <v>70</v>
      </c>
      <c r="C1199" s="9" t="s">
        <v>234</v>
      </c>
      <c r="D1199" s="9" t="s">
        <v>27</v>
      </c>
      <c r="E1199" s="9" t="s">
        <v>320</v>
      </c>
      <c r="F1199" s="9" t="s">
        <v>320</v>
      </c>
      <c r="G1199" s="9" t="s">
        <v>1597</v>
      </c>
      <c r="H1199" s="9" t="s">
        <v>1629</v>
      </c>
      <c r="I1199" s="9" t="s">
        <v>1630</v>
      </c>
      <c r="J1199" s="9" t="s">
        <v>27</v>
      </c>
      <c r="K1199" s="15">
        <v>21203.4024840698</v>
      </c>
      <c r="L1199" s="16">
        <v>10.950312650116388</v>
      </c>
      <c r="M1199" s="9" t="s">
        <v>1631</v>
      </c>
      <c r="N1199" s="9">
        <v>2022</v>
      </c>
      <c r="O1199" s="9" t="s">
        <v>1619</v>
      </c>
      <c r="P1199" s="9" t="s">
        <v>1619</v>
      </c>
      <c r="Q1199" s="9">
        <v>2041</v>
      </c>
      <c r="R1199" s="9" t="s">
        <v>32</v>
      </c>
      <c r="S1199" s="17">
        <v>8.3920988810589048</v>
      </c>
      <c r="T1199" s="9">
        <v>2041</v>
      </c>
      <c r="U1199" s="9" t="s">
        <v>27</v>
      </c>
      <c r="V1199" s="9" t="s">
        <v>1620</v>
      </c>
      <c r="W1199" s="9" t="s">
        <v>1621</v>
      </c>
      <c r="X1199" s="9"/>
      <c r="Y1199" s="9" t="s">
        <v>1632</v>
      </c>
    </row>
    <row r="1200" spans="1:25" ht="72">
      <c r="A1200" s="9" t="s">
        <v>1596</v>
      </c>
      <c r="B1200" s="9" t="s">
        <v>70</v>
      </c>
      <c r="C1200" s="9" t="s">
        <v>270</v>
      </c>
      <c r="D1200" s="9" t="s">
        <v>27</v>
      </c>
      <c r="E1200" s="9" t="s">
        <v>1334</v>
      </c>
      <c r="F1200" s="9" t="s">
        <v>1334</v>
      </c>
      <c r="G1200" s="9" t="s">
        <v>1597</v>
      </c>
      <c r="H1200" s="9" t="s">
        <v>1629</v>
      </c>
      <c r="I1200" s="9" t="s">
        <v>1630</v>
      </c>
      <c r="J1200" s="9" t="s">
        <v>27</v>
      </c>
      <c r="K1200" s="15">
        <v>39908.087966835825</v>
      </c>
      <c r="L1200" s="16">
        <v>17.952181505005584</v>
      </c>
      <c r="M1200" s="9" t="s">
        <v>1631</v>
      </c>
      <c r="N1200" s="9">
        <v>2022</v>
      </c>
      <c r="O1200" s="9" t="s">
        <v>1619</v>
      </c>
      <c r="P1200" s="9" t="s">
        <v>1619</v>
      </c>
      <c r="Q1200" s="9">
        <v>2041</v>
      </c>
      <c r="R1200" s="9" t="s">
        <v>32</v>
      </c>
      <c r="S1200" s="17">
        <v>18.858010545089204</v>
      </c>
      <c r="T1200" s="9">
        <v>2041</v>
      </c>
      <c r="U1200" s="9" t="s">
        <v>27</v>
      </c>
      <c r="V1200" s="9" t="s">
        <v>1620</v>
      </c>
      <c r="W1200" s="13" t="s">
        <v>1621</v>
      </c>
      <c r="X1200" s="9"/>
      <c r="Y1200" s="9" t="s">
        <v>1632</v>
      </c>
    </row>
    <row r="1201" spans="1:25" ht="72">
      <c r="A1201" s="9" t="s">
        <v>1596</v>
      </c>
      <c r="B1201" s="9" t="s">
        <v>70</v>
      </c>
      <c r="C1201" s="9" t="s">
        <v>468</v>
      </c>
      <c r="D1201" s="9" t="s">
        <v>27</v>
      </c>
      <c r="E1201" s="9" t="s">
        <v>1011</v>
      </c>
      <c r="F1201" s="9" t="s">
        <v>1011</v>
      </c>
      <c r="G1201" s="9" t="s">
        <v>1597</v>
      </c>
      <c r="H1201" s="9" t="s">
        <v>1629</v>
      </c>
      <c r="I1201" s="9" t="s">
        <v>1630</v>
      </c>
      <c r="J1201" s="9" t="s">
        <v>27</v>
      </c>
      <c r="K1201" s="15">
        <v>22459.185707451441</v>
      </c>
      <c r="L1201" s="16">
        <v>5.5735673171995836</v>
      </c>
      <c r="M1201" s="9" t="s">
        <v>1631</v>
      </c>
      <c r="N1201" s="9">
        <v>2022</v>
      </c>
      <c r="O1201" s="9" t="s">
        <v>1619</v>
      </c>
      <c r="P1201" s="9" t="s">
        <v>1619</v>
      </c>
      <c r="Q1201" s="9">
        <v>2041</v>
      </c>
      <c r="R1201" s="9" t="s">
        <v>32</v>
      </c>
      <c r="S1201" s="17">
        <v>12.01954411788754</v>
      </c>
      <c r="T1201" s="9">
        <v>2041</v>
      </c>
      <c r="U1201" s="9" t="s">
        <v>27</v>
      </c>
      <c r="V1201" s="9" t="s">
        <v>1620</v>
      </c>
      <c r="W1201" s="9" t="s">
        <v>1621</v>
      </c>
      <c r="X1201" s="9"/>
      <c r="Y1201" s="9" t="s">
        <v>1632</v>
      </c>
    </row>
    <row r="1202" spans="1:25" ht="72">
      <c r="A1202" s="9" t="s">
        <v>1596</v>
      </c>
      <c r="B1202" s="9" t="s">
        <v>70</v>
      </c>
      <c r="C1202" s="9" t="s">
        <v>402</v>
      </c>
      <c r="D1202" s="9" t="s">
        <v>27</v>
      </c>
      <c r="E1202" s="9" t="s">
        <v>1335</v>
      </c>
      <c r="F1202" s="9" t="s">
        <v>1335</v>
      </c>
      <c r="G1202" s="9" t="s">
        <v>1597</v>
      </c>
      <c r="H1202" s="9" t="s">
        <v>1629</v>
      </c>
      <c r="I1202" s="9" t="s">
        <v>1630</v>
      </c>
      <c r="J1202" s="9" t="s">
        <v>27</v>
      </c>
      <c r="K1202" s="15">
        <v>22079.407615096039</v>
      </c>
      <c r="L1202" s="16">
        <v>8.9834572653448959</v>
      </c>
      <c r="M1202" s="9" t="s">
        <v>1631</v>
      </c>
      <c r="N1202" s="9">
        <v>2022</v>
      </c>
      <c r="O1202" s="9" t="s">
        <v>1619</v>
      </c>
      <c r="P1202" s="9" t="s">
        <v>1619</v>
      </c>
      <c r="Q1202" s="9">
        <v>2041</v>
      </c>
      <c r="R1202" s="9" t="s">
        <v>32</v>
      </c>
      <c r="S1202" s="17">
        <v>11.973964109343125</v>
      </c>
      <c r="T1202" s="9">
        <v>2041</v>
      </c>
      <c r="U1202" s="9" t="s">
        <v>27</v>
      </c>
      <c r="V1202" s="9" t="s">
        <v>1620</v>
      </c>
      <c r="W1202" s="13" t="s">
        <v>1621</v>
      </c>
      <c r="X1202" s="9"/>
      <c r="Y1202" s="9" t="s">
        <v>1632</v>
      </c>
    </row>
    <row r="1203" spans="1:25" ht="72">
      <c r="A1203" s="9" t="s">
        <v>1596</v>
      </c>
      <c r="B1203" s="9" t="s">
        <v>70</v>
      </c>
      <c r="C1203" s="9" t="s">
        <v>221</v>
      </c>
      <c r="D1203" s="9" t="s">
        <v>27</v>
      </c>
      <c r="E1203" s="9" t="s">
        <v>1013</v>
      </c>
      <c r="F1203" s="9" t="s">
        <v>1013</v>
      </c>
      <c r="G1203" s="9" t="s">
        <v>1597</v>
      </c>
      <c r="H1203" s="9" t="s">
        <v>1629</v>
      </c>
      <c r="I1203" s="9" t="s">
        <v>1630</v>
      </c>
      <c r="J1203" s="9" t="s">
        <v>27</v>
      </c>
      <c r="K1203" s="15">
        <v>21162.384536583464</v>
      </c>
      <c r="L1203" s="16">
        <v>5.3119812407182661</v>
      </c>
      <c r="M1203" s="9" t="s">
        <v>1631</v>
      </c>
      <c r="N1203" s="9">
        <v>2022</v>
      </c>
      <c r="O1203" s="9" t="s">
        <v>1619</v>
      </c>
      <c r="P1203" s="9" t="s">
        <v>1619</v>
      </c>
      <c r="Q1203" s="9">
        <v>2041</v>
      </c>
      <c r="R1203" s="9" t="s">
        <v>32</v>
      </c>
      <c r="S1203" s="17">
        <v>14.551063542373356</v>
      </c>
      <c r="T1203" s="9">
        <v>2041</v>
      </c>
      <c r="U1203" s="9" t="s">
        <v>27</v>
      </c>
      <c r="V1203" s="9" t="s">
        <v>1620</v>
      </c>
      <c r="W1203" s="9" t="s">
        <v>1621</v>
      </c>
      <c r="X1203" s="9"/>
      <c r="Y1203" s="9" t="s">
        <v>1632</v>
      </c>
    </row>
    <row r="1204" spans="1:25" ht="72">
      <c r="A1204" s="9" t="s">
        <v>1596</v>
      </c>
      <c r="B1204" s="9" t="s">
        <v>70</v>
      </c>
      <c r="C1204" s="9" t="s">
        <v>112</v>
      </c>
      <c r="D1204" s="9" t="s">
        <v>27</v>
      </c>
      <c r="E1204" s="9" t="s">
        <v>655</v>
      </c>
      <c r="F1204" s="9" t="s">
        <v>655</v>
      </c>
      <c r="G1204" s="9" t="s">
        <v>1597</v>
      </c>
      <c r="H1204" s="9" t="s">
        <v>1629</v>
      </c>
      <c r="I1204" s="9" t="s">
        <v>1630</v>
      </c>
      <c r="J1204" s="9" t="s">
        <v>27</v>
      </c>
      <c r="K1204" s="15">
        <v>15483.089034296678</v>
      </c>
      <c r="L1204" s="16">
        <v>6.5468792056708489</v>
      </c>
      <c r="M1204" s="9" t="s">
        <v>1631</v>
      </c>
      <c r="N1204" s="9">
        <v>2022</v>
      </c>
      <c r="O1204" s="9" t="s">
        <v>1619</v>
      </c>
      <c r="P1204" s="9" t="s">
        <v>1619</v>
      </c>
      <c r="Q1204" s="9">
        <v>2041</v>
      </c>
      <c r="R1204" s="9" t="s">
        <v>32</v>
      </c>
      <c r="S1204" s="17">
        <v>8.0200931809856151</v>
      </c>
      <c r="T1204" s="9">
        <v>2041</v>
      </c>
      <c r="U1204" s="9" t="s">
        <v>27</v>
      </c>
      <c r="V1204" s="9" t="s">
        <v>1620</v>
      </c>
      <c r="W1204" s="13" t="s">
        <v>1621</v>
      </c>
      <c r="X1204" s="9"/>
      <c r="Y1204" s="9" t="s">
        <v>1632</v>
      </c>
    </row>
    <row r="1205" spans="1:25" ht="72">
      <c r="A1205" s="9" t="s">
        <v>1596</v>
      </c>
      <c r="B1205" s="9" t="s">
        <v>70</v>
      </c>
      <c r="C1205" s="9" t="s">
        <v>458</v>
      </c>
      <c r="D1205" s="9" t="s">
        <v>27</v>
      </c>
      <c r="E1205" s="9" t="s">
        <v>1336</v>
      </c>
      <c r="F1205" s="9" t="s">
        <v>1336</v>
      </c>
      <c r="G1205" s="9" t="s">
        <v>1597</v>
      </c>
      <c r="H1205" s="9" t="s">
        <v>1629</v>
      </c>
      <c r="I1205" s="9" t="s">
        <v>1630</v>
      </c>
      <c r="J1205" s="9" t="s">
        <v>27</v>
      </c>
      <c r="K1205" s="15">
        <v>9770.7915699024852</v>
      </c>
      <c r="L1205" s="16">
        <v>3.7063292940053421</v>
      </c>
      <c r="M1205" s="9" t="s">
        <v>1631</v>
      </c>
      <c r="N1205" s="9">
        <v>2022</v>
      </c>
      <c r="O1205" s="9" t="s">
        <v>1619</v>
      </c>
      <c r="P1205" s="9" t="s">
        <v>1619</v>
      </c>
      <c r="Q1205" s="9">
        <v>2041</v>
      </c>
      <c r="R1205" s="9" t="s">
        <v>32</v>
      </c>
      <c r="S1205" s="17">
        <v>5.0671743620279619</v>
      </c>
      <c r="T1205" s="9">
        <v>2041</v>
      </c>
      <c r="U1205" s="9" t="s">
        <v>27</v>
      </c>
      <c r="V1205" s="9" t="s">
        <v>1620</v>
      </c>
      <c r="W1205" s="9" t="s">
        <v>1621</v>
      </c>
      <c r="X1205" s="9"/>
      <c r="Y1205" s="9" t="s">
        <v>1632</v>
      </c>
    </row>
    <row r="1206" spans="1:25" ht="72">
      <c r="A1206" s="9" t="s">
        <v>1596</v>
      </c>
      <c r="B1206" s="9" t="s">
        <v>70</v>
      </c>
      <c r="C1206" s="9" t="s">
        <v>468</v>
      </c>
      <c r="D1206" s="9" t="s">
        <v>27</v>
      </c>
      <c r="E1206" s="9" t="s">
        <v>657</v>
      </c>
      <c r="F1206" s="9" t="s">
        <v>657</v>
      </c>
      <c r="G1206" s="9" t="s">
        <v>1597</v>
      </c>
      <c r="H1206" s="9" t="s">
        <v>1629</v>
      </c>
      <c r="I1206" s="9" t="s">
        <v>1630</v>
      </c>
      <c r="J1206" s="9" t="s">
        <v>27</v>
      </c>
      <c r="K1206" s="15">
        <v>63473.844793084827</v>
      </c>
      <c r="L1206" s="16">
        <v>23.969894253979234</v>
      </c>
      <c r="M1206" s="9" t="s">
        <v>1631</v>
      </c>
      <c r="N1206" s="9">
        <v>2022</v>
      </c>
      <c r="O1206" s="9" t="s">
        <v>1619</v>
      </c>
      <c r="P1206" s="9" t="s">
        <v>1619</v>
      </c>
      <c r="Q1206" s="9">
        <v>2041</v>
      </c>
      <c r="R1206" s="9" t="s">
        <v>32</v>
      </c>
      <c r="S1206" s="17">
        <v>44.27701775492271</v>
      </c>
      <c r="T1206" s="9">
        <v>2041</v>
      </c>
      <c r="U1206" s="9" t="s">
        <v>27</v>
      </c>
      <c r="V1206" s="9" t="s">
        <v>1620</v>
      </c>
      <c r="W1206" s="13" t="s">
        <v>1621</v>
      </c>
      <c r="X1206" s="9"/>
      <c r="Y1206" s="9" t="s">
        <v>1632</v>
      </c>
    </row>
    <row r="1207" spans="1:25" ht="72">
      <c r="A1207" s="9" t="s">
        <v>1596</v>
      </c>
      <c r="B1207" s="9" t="s">
        <v>70</v>
      </c>
      <c r="C1207" s="9" t="s">
        <v>247</v>
      </c>
      <c r="D1207" s="9" t="s">
        <v>27</v>
      </c>
      <c r="E1207" s="9" t="s">
        <v>659</v>
      </c>
      <c r="F1207" s="9" t="s">
        <v>659</v>
      </c>
      <c r="G1207" s="9" t="s">
        <v>1597</v>
      </c>
      <c r="H1207" s="9" t="s">
        <v>1629</v>
      </c>
      <c r="I1207" s="9" t="s">
        <v>1630</v>
      </c>
      <c r="J1207" s="9" t="s">
        <v>27</v>
      </c>
      <c r="K1207" s="15">
        <v>18083.243159172715</v>
      </c>
      <c r="L1207" s="16">
        <v>7.5198271911182619</v>
      </c>
      <c r="M1207" s="9" t="s">
        <v>1631</v>
      </c>
      <c r="N1207" s="9">
        <v>2022</v>
      </c>
      <c r="O1207" s="9" t="s">
        <v>1619</v>
      </c>
      <c r="P1207" s="9" t="s">
        <v>1619</v>
      </c>
      <c r="Q1207" s="9">
        <v>2041</v>
      </c>
      <c r="R1207" s="9" t="s">
        <v>32</v>
      </c>
      <c r="S1207" s="17">
        <v>12.377038416587022</v>
      </c>
      <c r="T1207" s="9">
        <v>2041</v>
      </c>
      <c r="U1207" s="9" t="s">
        <v>27</v>
      </c>
      <c r="V1207" s="9" t="s">
        <v>1620</v>
      </c>
      <c r="W1207" s="9" t="s">
        <v>1621</v>
      </c>
      <c r="X1207" s="9"/>
      <c r="Y1207" s="9" t="s">
        <v>1632</v>
      </c>
    </row>
    <row r="1208" spans="1:25" ht="72">
      <c r="A1208" s="9" t="s">
        <v>1596</v>
      </c>
      <c r="B1208" s="9" t="s">
        <v>70</v>
      </c>
      <c r="C1208" s="9" t="s">
        <v>241</v>
      </c>
      <c r="D1208" s="9" t="s">
        <v>27</v>
      </c>
      <c r="E1208" s="9" t="s">
        <v>1337</v>
      </c>
      <c r="F1208" s="9" t="s">
        <v>1337</v>
      </c>
      <c r="G1208" s="9" t="s">
        <v>1597</v>
      </c>
      <c r="H1208" s="9" t="s">
        <v>1629</v>
      </c>
      <c r="I1208" s="9" t="s">
        <v>1630</v>
      </c>
      <c r="J1208" s="9" t="s">
        <v>27</v>
      </c>
      <c r="K1208" s="15">
        <v>21947.503279729099</v>
      </c>
      <c r="L1208" s="16">
        <v>8.9604745553937359</v>
      </c>
      <c r="M1208" s="9" t="s">
        <v>1631</v>
      </c>
      <c r="N1208" s="9">
        <v>2022</v>
      </c>
      <c r="O1208" s="9" t="s">
        <v>1619</v>
      </c>
      <c r="P1208" s="9" t="s">
        <v>1619</v>
      </c>
      <c r="Q1208" s="9">
        <v>2041</v>
      </c>
      <c r="R1208" s="9" t="s">
        <v>32</v>
      </c>
      <c r="S1208" s="17">
        <v>12.247259087911196</v>
      </c>
      <c r="T1208" s="9">
        <v>2041</v>
      </c>
      <c r="U1208" s="9" t="s">
        <v>27</v>
      </c>
      <c r="V1208" s="9" t="s">
        <v>1620</v>
      </c>
      <c r="W1208" s="13" t="s">
        <v>1621</v>
      </c>
      <c r="X1208" s="9"/>
      <c r="Y1208" s="9" t="s">
        <v>1632</v>
      </c>
    </row>
    <row r="1209" spans="1:25" ht="72">
      <c r="A1209" s="9" t="s">
        <v>1596</v>
      </c>
      <c r="B1209" s="9" t="s">
        <v>70</v>
      </c>
      <c r="C1209" s="9" t="s">
        <v>468</v>
      </c>
      <c r="D1209" s="9" t="s">
        <v>27</v>
      </c>
      <c r="E1209" s="9" t="s">
        <v>1338</v>
      </c>
      <c r="F1209" s="9" t="s">
        <v>1338</v>
      </c>
      <c r="G1209" s="9" t="s">
        <v>1597</v>
      </c>
      <c r="H1209" s="9" t="s">
        <v>1629</v>
      </c>
      <c r="I1209" s="9" t="s">
        <v>1630</v>
      </c>
      <c r="J1209" s="9" t="s">
        <v>27</v>
      </c>
      <c r="K1209" s="15">
        <v>54229.78020352056</v>
      </c>
      <c r="L1209" s="16">
        <v>23.627992634148985</v>
      </c>
      <c r="M1209" s="9" t="s">
        <v>1631</v>
      </c>
      <c r="N1209" s="9">
        <v>2022</v>
      </c>
      <c r="O1209" s="9" t="s">
        <v>1619</v>
      </c>
      <c r="P1209" s="9" t="s">
        <v>1619</v>
      </c>
      <c r="Q1209" s="9">
        <v>2041</v>
      </c>
      <c r="R1209" s="9" t="s">
        <v>32</v>
      </c>
      <c r="S1209" s="17">
        <v>24.578441108072681</v>
      </c>
      <c r="T1209" s="9">
        <v>2041</v>
      </c>
      <c r="U1209" s="9" t="s">
        <v>27</v>
      </c>
      <c r="V1209" s="9" t="s">
        <v>1620</v>
      </c>
      <c r="W1209" s="9" t="s">
        <v>1621</v>
      </c>
      <c r="X1209" s="9"/>
      <c r="Y1209" s="9" t="s">
        <v>1632</v>
      </c>
    </row>
    <row r="1210" spans="1:25" ht="72">
      <c r="A1210" s="9" t="s">
        <v>1596</v>
      </c>
      <c r="B1210" s="9" t="s">
        <v>70</v>
      </c>
      <c r="C1210" s="9" t="s">
        <v>455</v>
      </c>
      <c r="D1210" s="9" t="s">
        <v>27</v>
      </c>
      <c r="E1210" s="9" t="s">
        <v>1015</v>
      </c>
      <c r="F1210" s="9" t="s">
        <v>1015</v>
      </c>
      <c r="G1210" s="9" t="s">
        <v>1597</v>
      </c>
      <c r="H1210" s="9" t="s">
        <v>1629</v>
      </c>
      <c r="I1210" s="9" t="s">
        <v>1630</v>
      </c>
      <c r="J1210" s="9" t="s">
        <v>27</v>
      </c>
      <c r="K1210" s="15">
        <v>66290.167866522344</v>
      </c>
      <c r="L1210" s="16">
        <v>37.723136340765343</v>
      </c>
      <c r="M1210" s="9" t="s">
        <v>1631</v>
      </c>
      <c r="N1210" s="9">
        <v>2022</v>
      </c>
      <c r="O1210" s="9" t="s">
        <v>1619</v>
      </c>
      <c r="P1210" s="9" t="s">
        <v>1619</v>
      </c>
      <c r="Q1210" s="9">
        <v>2041</v>
      </c>
      <c r="R1210" s="9" t="s">
        <v>32</v>
      </c>
      <c r="S1210" s="17">
        <v>33.705695192372964</v>
      </c>
      <c r="T1210" s="9">
        <v>2041</v>
      </c>
      <c r="U1210" s="9" t="s">
        <v>27</v>
      </c>
      <c r="V1210" s="9" t="s">
        <v>1620</v>
      </c>
      <c r="W1210" s="13" t="s">
        <v>1621</v>
      </c>
      <c r="X1210" s="9"/>
      <c r="Y1210" s="9" t="s">
        <v>1632</v>
      </c>
    </row>
    <row r="1211" spans="1:25" ht="72">
      <c r="A1211" s="9" t="s">
        <v>1596</v>
      </c>
      <c r="B1211" s="9" t="s">
        <v>70</v>
      </c>
      <c r="C1211" s="9" t="s">
        <v>252</v>
      </c>
      <c r="D1211" s="9" t="s">
        <v>27</v>
      </c>
      <c r="E1211" s="9" t="s">
        <v>1339</v>
      </c>
      <c r="F1211" s="9" t="s">
        <v>1339</v>
      </c>
      <c r="G1211" s="9" t="s">
        <v>1597</v>
      </c>
      <c r="H1211" s="9" t="s">
        <v>1629</v>
      </c>
      <c r="I1211" s="9" t="s">
        <v>1630</v>
      </c>
      <c r="J1211" s="9" t="s">
        <v>27</v>
      </c>
      <c r="K1211" s="15">
        <v>708039.48033165582</v>
      </c>
      <c r="L1211" s="16">
        <v>322.53166165221586</v>
      </c>
      <c r="M1211" s="9" t="s">
        <v>1631</v>
      </c>
      <c r="N1211" s="9">
        <v>2022</v>
      </c>
      <c r="O1211" s="9" t="s">
        <v>1619</v>
      </c>
      <c r="P1211" s="9" t="s">
        <v>1619</v>
      </c>
      <c r="Q1211" s="9">
        <v>2041</v>
      </c>
      <c r="R1211" s="9" t="s">
        <v>32</v>
      </c>
      <c r="S1211" s="17">
        <v>324.19184485635787</v>
      </c>
      <c r="T1211" s="9">
        <v>2041</v>
      </c>
      <c r="U1211" s="9" t="s">
        <v>27</v>
      </c>
      <c r="V1211" s="9" t="s">
        <v>1620</v>
      </c>
      <c r="W1211" s="9" t="s">
        <v>1621</v>
      </c>
      <c r="X1211" s="9"/>
      <c r="Y1211" s="9" t="s">
        <v>1632</v>
      </c>
    </row>
    <row r="1212" spans="1:25" ht="72">
      <c r="A1212" s="9" t="s">
        <v>1596</v>
      </c>
      <c r="B1212" s="9" t="s">
        <v>70</v>
      </c>
      <c r="C1212" s="9" t="s">
        <v>330</v>
      </c>
      <c r="D1212" s="9" t="s">
        <v>27</v>
      </c>
      <c r="E1212" s="9" t="s">
        <v>1340</v>
      </c>
      <c r="F1212" s="9" t="s">
        <v>1340</v>
      </c>
      <c r="G1212" s="9" t="s">
        <v>1597</v>
      </c>
      <c r="H1212" s="9" t="s">
        <v>1629</v>
      </c>
      <c r="I1212" s="9" t="s">
        <v>1630</v>
      </c>
      <c r="J1212" s="9" t="s">
        <v>27</v>
      </c>
      <c r="K1212" s="15">
        <v>8694.5156054562285</v>
      </c>
      <c r="L1212" s="16">
        <v>7.042939892403532</v>
      </c>
      <c r="M1212" s="9" t="s">
        <v>1631</v>
      </c>
      <c r="N1212" s="9">
        <v>2022</v>
      </c>
      <c r="O1212" s="9" t="s">
        <v>1619</v>
      </c>
      <c r="P1212" s="9" t="s">
        <v>1619</v>
      </c>
      <c r="Q1212" s="9">
        <v>2041</v>
      </c>
      <c r="R1212" s="9" t="s">
        <v>32</v>
      </c>
      <c r="S1212" s="17">
        <v>4.3416059825433519</v>
      </c>
      <c r="T1212" s="9">
        <v>2041</v>
      </c>
      <c r="U1212" s="9" t="s">
        <v>27</v>
      </c>
      <c r="V1212" s="9" t="s">
        <v>1620</v>
      </c>
      <c r="W1212" s="13" t="s">
        <v>1621</v>
      </c>
      <c r="X1212" s="9"/>
      <c r="Y1212" s="9" t="s">
        <v>1632</v>
      </c>
    </row>
    <row r="1213" spans="1:25" ht="72">
      <c r="A1213" s="9" t="s">
        <v>1596</v>
      </c>
      <c r="B1213" s="9" t="s">
        <v>70</v>
      </c>
      <c r="C1213" s="9" t="s">
        <v>402</v>
      </c>
      <c r="D1213" s="9" t="s">
        <v>27</v>
      </c>
      <c r="E1213" s="9" t="s">
        <v>1341</v>
      </c>
      <c r="F1213" s="9" t="s">
        <v>1341</v>
      </c>
      <c r="G1213" s="9" t="s">
        <v>1597</v>
      </c>
      <c r="H1213" s="9" t="s">
        <v>1629</v>
      </c>
      <c r="I1213" s="9" t="s">
        <v>1630</v>
      </c>
      <c r="J1213" s="9" t="s">
        <v>27</v>
      </c>
      <c r="K1213" s="15">
        <v>28517.78613031259</v>
      </c>
      <c r="L1213" s="16">
        <v>12.263836389749002</v>
      </c>
      <c r="M1213" s="9" t="s">
        <v>1631</v>
      </c>
      <c r="N1213" s="9">
        <v>2022</v>
      </c>
      <c r="O1213" s="9" t="s">
        <v>1619</v>
      </c>
      <c r="P1213" s="9" t="s">
        <v>1619</v>
      </c>
      <c r="Q1213" s="9">
        <v>2041</v>
      </c>
      <c r="R1213" s="9" t="s">
        <v>32</v>
      </c>
      <c r="S1213" s="17">
        <v>16.70938676793007</v>
      </c>
      <c r="T1213" s="9">
        <v>2041</v>
      </c>
      <c r="U1213" s="9" t="s">
        <v>27</v>
      </c>
      <c r="V1213" s="9" t="s">
        <v>1620</v>
      </c>
      <c r="W1213" s="9" t="s">
        <v>1621</v>
      </c>
      <c r="X1213" s="9"/>
      <c r="Y1213" s="9" t="s">
        <v>1632</v>
      </c>
    </row>
    <row r="1214" spans="1:25" ht="72">
      <c r="A1214" s="9" t="s">
        <v>1596</v>
      </c>
      <c r="B1214" s="9" t="s">
        <v>70</v>
      </c>
      <c r="C1214" s="9" t="s">
        <v>284</v>
      </c>
      <c r="D1214" s="9" t="s">
        <v>27</v>
      </c>
      <c r="E1214" s="9" t="s">
        <v>661</v>
      </c>
      <c r="F1214" s="9" t="s">
        <v>661</v>
      </c>
      <c r="G1214" s="9" t="s">
        <v>1597</v>
      </c>
      <c r="H1214" s="9" t="s">
        <v>1629</v>
      </c>
      <c r="I1214" s="9" t="s">
        <v>1630</v>
      </c>
      <c r="J1214" s="9" t="s">
        <v>27</v>
      </c>
      <c r="K1214" s="15">
        <v>20165.676623234693</v>
      </c>
      <c r="L1214" s="16">
        <v>9.6276474648288346</v>
      </c>
      <c r="M1214" s="9" t="s">
        <v>1631</v>
      </c>
      <c r="N1214" s="9">
        <v>2022</v>
      </c>
      <c r="O1214" s="9" t="s">
        <v>1619</v>
      </c>
      <c r="P1214" s="9" t="s">
        <v>1619</v>
      </c>
      <c r="Q1214" s="9">
        <v>2041</v>
      </c>
      <c r="R1214" s="9" t="s">
        <v>32</v>
      </c>
      <c r="S1214" s="17">
        <v>8.6840833154388708</v>
      </c>
      <c r="T1214" s="9">
        <v>2041</v>
      </c>
      <c r="U1214" s="9" t="s">
        <v>27</v>
      </c>
      <c r="V1214" s="9" t="s">
        <v>1620</v>
      </c>
      <c r="W1214" s="13" t="s">
        <v>1621</v>
      </c>
      <c r="X1214" s="9"/>
      <c r="Y1214" s="9" t="s">
        <v>1632</v>
      </c>
    </row>
    <row r="1215" spans="1:25" ht="72">
      <c r="A1215" s="9" t="s">
        <v>1596</v>
      </c>
      <c r="B1215" s="9" t="s">
        <v>70</v>
      </c>
      <c r="C1215" s="9" t="s">
        <v>323</v>
      </c>
      <c r="D1215" s="9" t="s">
        <v>27</v>
      </c>
      <c r="E1215" s="9" t="s">
        <v>152</v>
      </c>
      <c r="F1215" s="9" t="s">
        <v>152</v>
      </c>
      <c r="G1215" s="9" t="s">
        <v>1597</v>
      </c>
      <c r="H1215" s="9" t="s">
        <v>1629</v>
      </c>
      <c r="I1215" s="9" t="s">
        <v>1630</v>
      </c>
      <c r="J1215" s="9" t="s">
        <v>27</v>
      </c>
      <c r="K1215" s="15">
        <v>353560.74832441524</v>
      </c>
      <c r="L1215" s="16">
        <v>186.13028478872033</v>
      </c>
      <c r="M1215" s="9" t="s">
        <v>1631</v>
      </c>
      <c r="N1215" s="9">
        <v>2022</v>
      </c>
      <c r="O1215" s="9" t="s">
        <v>1619</v>
      </c>
      <c r="P1215" s="9" t="s">
        <v>1619</v>
      </c>
      <c r="Q1215" s="9">
        <v>2041</v>
      </c>
      <c r="R1215" s="9" t="s">
        <v>32</v>
      </c>
      <c r="S1215" s="17">
        <v>200.99955967483794</v>
      </c>
      <c r="T1215" s="9">
        <v>2041</v>
      </c>
      <c r="U1215" s="9" t="s">
        <v>27</v>
      </c>
      <c r="V1215" s="9" t="s">
        <v>1620</v>
      </c>
      <c r="W1215" s="9" t="s">
        <v>1621</v>
      </c>
      <c r="X1215" s="9"/>
      <c r="Y1215" s="9" t="s">
        <v>1632</v>
      </c>
    </row>
    <row r="1216" spans="1:25" ht="72">
      <c r="A1216" s="9" t="s">
        <v>1596</v>
      </c>
      <c r="B1216" s="9" t="s">
        <v>70</v>
      </c>
      <c r="C1216" s="9" t="s">
        <v>352</v>
      </c>
      <c r="D1216" s="9" t="s">
        <v>27</v>
      </c>
      <c r="E1216" s="9" t="s">
        <v>1017</v>
      </c>
      <c r="F1216" s="9" t="s">
        <v>1017</v>
      </c>
      <c r="G1216" s="9" t="s">
        <v>1597</v>
      </c>
      <c r="H1216" s="9" t="s">
        <v>1629</v>
      </c>
      <c r="I1216" s="9" t="s">
        <v>1630</v>
      </c>
      <c r="J1216" s="9" t="s">
        <v>27</v>
      </c>
      <c r="K1216" s="15">
        <v>35116.5380087218</v>
      </c>
      <c r="L1216" s="16">
        <v>11.318549992659809</v>
      </c>
      <c r="M1216" s="9" t="s">
        <v>1631</v>
      </c>
      <c r="N1216" s="9">
        <v>2022</v>
      </c>
      <c r="O1216" s="9" t="s">
        <v>1619</v>
      </c>
      <c r="P1216" s="9" t="s">
        <v>1619</v>
      </c>
      <c r="Q1216" s="9">
        <v>2041</v>
      </c>
      <c r="R1216" s="9" t="s">
        <v>32</v>
      </c>
      <c r="S1216" s="17">
        <v>22.699822606073589</v>
      </c>
      <c r="T1216" s="9">
        <v>2041</v>
      </c>
      <c r="U1216" s="9" t="s">
        <v>27</v>
      </c>
      <c r="V1216" s="9" t="s">
        <v>1620</v>
      </c>
      <c r="W1216" s="13" t="s">
        <v>1621</v>
      </c>
      <c r="X1216" s="9"/>
      <c r="Y1216" s="9" t="s">
        <v>1632</v>
      </c>
    </row>
    <row r="1217" spans="1:25" ht="72">
      <c r="A1217" s="9" t="s">
        <v>1596</v>
      </c>
      <c r="B1217" s="9" t="s">
        <v>70</v>
      </c>
      <c r="C1217" s="9" t="s">
        <v>241</v>
      </c>
      <c r="D1217" s="9" t="s">
        <v>27</v>
      </c>
      <c r="E1217" s="9" t="s">
        <v>1019</v>
      </c>
      <c r="F1217" s="9" t="s">
        <v>1019</v>
      </c>
      <c r="G1217" s="9" t="s">
        <v>1597</v>
      </c>
      <c r="H1217" s="9" t="s">
        <v>1629</v>
      </c>
      <c r="I1217" s="9" t="s">
        <v>1630</v>
      </c>
      <c r="J1217" s="9" t="s">
        <v>27</v>
      </c>
      <c r="K1217" s="15">
        <v>208648.49815444663</v>
      </c>
      <c r="L1217" s="16">
        <v>145.73782558980758</v>
      </c>
      <c r="M1217" s="9" t="s">
        <v>1631</v>
      </c>
      <c r="N1217" s="9">
        <v>2022</v>
      </c>
      <c r="O1217" s="9" t="s">
        <v>1619</v>
      </c>
      <c r="P1217" s="9" t="s">
        <v>1619</v>
      </c>
      <c r="Q1217" s="9">
        <v>2041</v>
      </c>
      <c r="R1217" s="9" t="s">
        <v>32</v>
      </c>
      <c r="S1217" s="17">
        <v>111.32632039024573</v>
      </c>
      <c r="T1217" s="9">
        <v>2041</v>
      </c>
      <c r="U1217" s="9" t="s">
        <v>27</v>
      </c>
      <c r="V1217" s="9" t="s">
        <v>1620</v>
      </c>
      <c r="W1217" s="9" t="s">
        <v>1621</v>
      </c>
      <c r="X1217" s="9"/>
      <c r="Y1217" s="9" t="s">
        <v>1632</v>
      </c>
    </row>
    <row r="1218" spans="1:25" ht="72">
      <c r="A1218" s="9" t="s">
        <v>1596</v>
      </c>
      <c r="B1218" s="9" t="s">
        <v>70</v>
      </c>
      <c r="C1218" s="9" t="s">
        <v>122</v>
      </c>
      <c r="D1218" s="9" t="s">
        <v>27</v>
      </c>
      <c r="E1218" s="9" t="s">
        <v>663</v>
      </c>
      <c r="F1218" s="9" t="s">
        <v>663</v>
      </c>
      <c r="G1218" s="9" t="s">
        <v>1597</v>
      </c>
      <c r="H1218" s="9" t="s">
        <v>1629</v>
      </c>
      <c r="I1218" s="9" t="s">
        <v>1630</v>
      </c>
      <c r="J1218" s="9" t="s">
        <v>27</v>
      </c>
      <c r="K1218" s="15">
        <v>16773.40020775751</v>
      </c>
      <c r="L1218" s="16">
        <v>3.9424204444203177</v>
      </c>
      <c r="M1218" s="9" t="s">
        <v>1631</v>
      </c>
      <c r="N1218" s="9">
        <v>2022</v>
      </c>
      <c r="O1218" s="9" t="s">
        <v>1619</v>
      </c>
      <c r="P1218" s="9" t="s">
        <v>1619</v>
      </c>
      <c r="Q1218" s="9">
        <v>2041</v>
      </c>
      <c r="R1218" s="9" t="s">
        <v>32</v>
      </c>
      <c r="S1218" s="17">
        <v>12.339236955087793</v>
      </c>
      <c r="T1218" s="9">
        <v>2041</v>
      </c>
      <c r="U1218" s="9" t="s">
        <v>27</v>
      </c>
      <c r="V1218" s="9" t="s">
        <v>1620</v>
      </c>
      <c r="W1218" s="13" t="s">
        <v>1621</v>
      </c>
      <c r="X1218" s="9"/>
      <c r="Y1218" s="9" t="s">
        <v>1632</v>
      </c>
    </row>
    <row r="1219" spans="1:25" ht="72">
      <c r="A1219" s="9" t="s">
        <v>1596</v>
      </c>
      <c r="B1219" s="9" t="s">
        <v>70</v>
      </c>
      <c r="C1219" s="9" t="s">
        <v>266</v>
      </c>
      <c r="D1219" s="9" t="s">
        <v>27</v>
      </c>
      <c r="E1219" s="9" t="s">
        <v>1342</v>
      </c>
      <c r="F1219" s="9" t="s">
        <v>1342</v>
      </c>
      <c r="G1219" s="9" t="s">
        <v>1597</v>
      </c>
      <c r="H1219" s="9" t="s">
        <v>1629</v>
      </c>
      <c r="I1219" s="9" t="s">
        <v>1630</v>
      </c>
      <c r="J1219" s="9" t="s">
        <v>27</v>
      </c>
      <c r="K1219" s="15">
        <v>42622.105660879817</v>
      </c>
      <c r="L1219" s="16">
        <v>15.690776875930815</v>
      </c>
      <c r="M1219" s="9" t="s">
        <v>1631</v>
      </c>
      <c r="N1219" s="9">
        <v>2022</v>
      </c>
      <c r="O1219" s="9" t="s">
        <v>1619</v>
      </c>
      <c r="P1219" s="9" t="s">
        <v>1619</v>
      </c>
      <c r="Q1219" s="9">
        <v>2041</v>
      </c>
      <c r="R1219" s="9" t="s">
        <v>32</v>
      </c>
      <c r="S1219" s="17">
        <v>26.013215332458461</v>
      </c>
      <c r="T1219" s="9">
        <v>2041</v>
      </c>
      <c r="U1219" s="9" t="s">
        <v>27</v>
      </c>
      <c r="V1219" s="9" t="s">
        <v>1620</v>
      </c>
      <c r="W1219" s="9" t="s">
        <v>1621</v>
      </c>
      <c r="X1219" s="9"/>
      <c r="Y1219" s="9" t="s">
        <v>1632</v>
      </c>
    </row>
    <row r="1220" spans="1:25" ht="72">
      <c r="A1220" s="9" t="s">
        <v>1596</v>
      </c>
      <c r="B1220" s="9" t="s">
        <v>70</v>
      </c>
      <c r="C1220" s="9" t="s">
        <v>273</v>
      </c>
      <c r="D1220" s="9" t="s">
        <v>27</v>
      </c>
      <c r="E1220" s="9" t="s">
        <v>328</v>
      </c>
      <c r="F1220" s="9" t="s">
        <v>328</v>
      </c>
      <c r="G1220" s="9" t="s">
        <v>1597</v>
      </c>
      <c r="H1220" s="9" t="s">
        <v>1629</v>
      </c>
      <c r="I1220" s="9" t="s">
        <v>1630</v>
      </c>
      <c r="J1220" s="9" t="s">
        <v>27</v>
      </c>
      <c r="K1220" s="15">
        <v>39784.73613547541</v>
      </c>
      <c r="L1220" s="16">
        <v>21.228637881630505</v>
      </c>
      <c r="M1220" s="9" t="s">
        <v>1631</v>
      </c>
      <c r="N1220" s="9">
        <v>2022</v>
      </c>
      <c r="O1220" s="9" t="s">
        <v>1619</v>
      </c>
      <c r="P1220" s="9" t="s">
        <v>1619</v>
      </c>
      <c r="Q1220" s="9">
        <v>2041</v>
      </c>
      <c r="R1220" s="9" t="s">
        <v>32</v>
      </c>
      <c r="S1220" s="17">
        <v>17.817727424447163</v>
      </c>
      <c r="T1220" s="9">
        <v>2041</v>
      </c>
      <c r="U1220" s="9" t="s">
        <v>27</v>
      </c>
      <c r="V1220" s="9" t="s">
        <v>1620</v>
      </c>
      <c r="W1220" s="13" t="s">
        <v>1621</v>
      </c>
      <c r="X1220" s="9"/>
      <c r="Y1220" s="9" t="s">
        <v>1632</v>
      </c>
    </row>
    <row r="1221" spans="1:25" ht="72">
      <c r="A1221" s="9" t="s">
        <v>1596</v>
      </c>
      <c r="B1221" s="9" t="s">
        <v>70</v>
      </c>
      <c r="C1221" s="9" t="s">
        <v>590</v>
      </c>
      <c r="D1221" s="9" t="s">
        <v>27</v>
      </c>
      <c r="E1221" s="9" t="s">
        <v>1343</v>
      </c>
      <c r="F1221" s="9" t="s">
        <v>1343</v>
      </c>
      <c r="G1221" s="9" t="s">
        <v>1597</v>
      </c>
      <c r="H1221" s="9" t="s">
        <v>1629</v>
      </c>
      <c r="I1221" s="9" t="s">
        <v>1630</v>
      </c>
      <c r="J1221" s="9" t="s">
        <v>27</v>
      </c>
      <c r="K1221" s="15">
        <v>37438.946115474624</v>
      </c>
      <c r="L1221" s="16">
        <v>7.1332187525825308</v>
      </c>
      <c r="M1221" s="9" t="s">
        <v>1631</v>
      </c>
      <c r="N1221" s="9">
        <v>2022</v>
      </c>
      <c r="O1221" s="9" t="s">
        <v>1619</v>
      </c>
      <c r="P1221" s="9" t="s">
        <v>1619</v>
      </c>
      <c r="Q1221" s="9">
        <v>2041</v>
      </c>
      <c r="R1221" s="9" t="s">
        <v>32</v>
      </c>
      <c r="S1221" s="17">
        <v>19.491152587545269</v>
      </c>
      <c r="T1221" s="9">
        <v>2041</v>
      </c>
      <c r="U1221" s="9" t="s">
        <v>27</v>
      </c>
      <c r="V1221" s="9" t="s">
        <v>1620</v>
      </c>
      <c r="W1221" s="9" t="s">
        <v>1621</v>
      </c>
      <c r="X1221" s="9"/>
      <c r="Y1221" s="9" t="s">
        <v>1632</v>
      </c>
    </row>
    <row r="1222" spans="1:25" ht="72">
      <c r="A1222" s="9" t="s">
        <v>1596</v>
      </c>
      <c r="B1222" s="9" t="s">
        <v>70</v>
      </c>
      <c r="C1222" s="9" t="s">
        <v>355</v>
      </c>
      <c r="D1222" s="9" t="s">
        <v>27</v>
      </c>
      <c r="E1222" s="9" t="s">
        <v>1344</v>
      </c>
      <c r="F1222" s="9" t="s">
        <v>1344</v>
      </c>
      <c r="G1222" s="9" t="s">
        <v>1597</v>
      </c>
      <c r="H1222" s="9" t="s">
        <v>1629</v>
      </c>
      <c r="I1222" s="9" t="s">
        <v>1630</v>
      </c>
      <c r="J1222" s="9" t="s">
        <v>27</v>
      </c>
      <c r="K1222" s="15">
        <v>296420.32458430668</v>
      </c>
      <c r="L1222" s="16">
        <v>160.87109092512392</v>
      </c>
      <c r="M1222" s="9" t="s">
        <v>1631</v>
      </c>
      <c r="N1222" s="9">
        <v>2022</v>
      </c>
      <c r="O1222" s="9" t="s">
        <v>1619</v>
      </c>
      <c r="P1222" s="9" t="s">
        <v>1619</v>
      </c>
      <c r="Q1222" s="9">
        <v>2041</v>
      </c>
      <c r="R1222" s="9" t="s">
        <v>32</v>
      </c>
      <c r="S1222" s="17">
        <v>168.61114629715743</v>
      </c>
      <c r="T1222" s="9">
        <v>2041</v>
      </c>
      <c r="U1222" s="9" t="s">
        <v>27</v>
      </c>
      <c r="V1222" s="9" t="s">
        <v>1620</v>
      </c>
      <c r="W1222" s="13" t="s">
        <v>1621</v>
      </c>
      <c r="X1222" s="9"/>
      <c r="Y1222" s="9" t="s">
        <v>1632</v>
      </c>
    </row>
    <row r="1223" spans="1:25" ht="72">
      <c r="A1223" s="9" t="s">
        <v>1596</v>
      </c>
      <c r="B1223" s="9" t="s">
        <v>70</v>
      </c>
      <c r="C1223" s="9" t="s">
        <v>298</v>
      </c>
      <c r="D1223" s="9" t="s">
        <v>27</v>
      </c>
      <c r="E1223" s="9" t="s">
        <v>1345</v>
      </c>
      <c r="F1223" s="9" t="s">
        <v>1345</v>
      </c>
      <c r="G1223" s="9" t="s">
        <v>1597</v>
      </c>
      <c r="H1223" s="9" t="s">
        <v>1629</v>
      </c>
      <c r="I1223" s="9" t="s">
        <v>1630</v>
      </c>
      <c r="J1223" s="9" t="s">
        <v>27</v>
      </c>
      <c r="K1223" s="15">
        <v>108667.22053973062</v>
      </c>
      <c r="L1223" s="16">
        <v>35.427460990518831</v>
      </c>
      <c r="M1223" s="9" t="s">
        <v>1631</v>
      </c>
      <c r="N1223" s="9">
        <v>2022</v>
      </c>
      <c r="O1223" s="9" t="s">
        <v>1619</v>
      </c>
      <c r="P1223" s="9" t="s">
        <v>1619</v>
      </c>
      <c r="Q1223" s="9">
        <v>2041</v>
      </c>
      <c r="R1223" s="9" t="s">
        <v>32</v>
      </c>
      <c r="S1223" s="17">
        <v>76.737635057064907</v>
      </c>
      <c r="T1223" s="9">
        <v>2041</v>
      </c>
      <c r="U1223" s="9" t="s">
        <v>27</v>
      </c>
      <c r="V1223" s="9" t="s">
        <v>1620</v>
      </c>
      <c r="W1223" s="9" t="s">
        <v>1621</v>
      </c>
      <c r="X1223" s="9"/>
      <c r="Y1223" s="9" t="s">
        <v>1632</v>
      </c>
    </row>
    <row r="1224" spans="1:25" ht="72">
      <c r="A1224" s="9" t="s">
        <v>1596</v>
      </c>
      <c r="B1224" s="9" t="s">
        <v>70</v>
      </c>
      <c r="C1224" s="9" t="s">
        <v>316</v>
      </c>
      <c r="D1224" s="9" t="s">
        <v>27</v>
      </c>
      <c r="E1224" s="9" t="s">
        <v>1346</v>
      </c>
      <c r="F1224" s="9" t="s">
        <v>1346</v>
      </c>
      <c r="G1224" s="9" t="s">
        <v>1597</v>
      </c>
      <c r="H1224" s="9" t="s">
        <v>1629</v>
      </c>
      <c r="I1224" s="9" t="s">
        <v>1630</v>
      </c>
      <c r="J1224" s="9" t="s">
        <v>27</v>
      </c>
      <c r="K1224" s="15">
        <v>13511.119338992983</v>
      </c>
      <c r="L1224" s="16">
        <v>3.2798912622919865</v>
      </c>
      <c r="M1224" s="9" t="s">
        <v>1631</v>
      </c>
      <c r="N1224" s="9">
        <v>2022</v>
      </c>
      <c r="O1224" s="9" t="s">
        <v>1619</v>
      </c>
      <c r="P1224" s="9" t="s">
        <v>1619</v>
      </c>
      <c r="Q1224" s="9">
        <v>2041</v>
      </c>
      <c r="R1224" s="9" t="s">
        <v>32</v>
      </c>
      <c r="S1224" s="17">
        <v>6.7755473458109412</v>
      </c>
      <c r="T1224" s="9">
        <v>2041</v>
      </c>
      <c r="U1224" s="9" t="s">
        <v>27</v>
      </c>
      <c r="V1224" s="9" t="s">
        <v>1620</v>
      </c>
      <c r="W1224" s="13" t="s">
        <v>1621</v>
      </c>
      <c r="X1224" s="9"/>
      <c r="Y1224" s="9" t="s">
        <v>1632</v>
      </c>
    </row>
    <row r="1225" spans="1:25" ht="72">
      <c r="A1225" s="9" t="s">
        <v>1596</v>
      </c>
      <c r="B1225" s="9" t="s">
        <v>70</v>
      </c>
      <c r="C1225" s="9" t="s">
        <v>136</v>
      </c>
      <c r="D1225" s="9" t="s">
        <v>27</v>
      </c>
      <c r="E1225" s="9" t="s">
        <v>1021</v>
      </c>
      <c r="F1225" s="9" t="s">
        <v>1021</v>
      </c>
      <c r="G1225" s="9" t="s">
        <v>1597</v>
      </c>
      <c r="H1225" s="9" t="s">
        <v>1629</v>
      </c>
      <c r="I1225" s="9" t="s">
        <v>1630</v>
      </c>
      <c r="J1225" s="9" t="s">
        <v>27</v>
      </c>
      <c r="K1225" s="15">
        <v>56062.034713994624</v>
      </c>
      <c r="L1225" s="16">
        <v>27.313602190585254</v>
      </c>
      <c r="M1225" s="9" t="s">
        <v>1631</v>
      </c>
      <c r="N1225" s="9">
        <v>2022</v>
      </c>
      <c r="O1225" s="9" t="s">
        <v>1619</v>
      </c>
      <c r="P1225" s="9" t="s">
        <v>1619</v>
      </c>
      <c r="Q1225" s="9">
        <v>2041</v>
      </c>
      <c r="R1225" s="9" t="s">
        <v>32</v>
      </c>
      <c r="S1225" s="17">
        <v>25.863563270527287</v>
      </c>
      <c r="T1225" s="9">
        <v>2041</v>
      </c>
      <c r="U1225" s="9" t="s">
        <v>27</v>
      </c>
      <c r="V1225" s="9" t="s">
        <v>1620</v>
      </c>
      <c r="W1225" s="9" t="s">
        <v>1621</v>
      </c>
      <c r="X1225" s="9"/>
      <c r="Y1225" s="9" t="s">
        <v>1632</v>
      </c>
    </row>
    <row r="1226" spans="1:25" ht="72">
      <c r="A1226" s="9" t="s">
        <v>1596</v>
      </c>
      <c r="B1226" s="9" t="s">
        <v>70</v>
      </c>
      <c r="C1226" s="9" t="s">
        <v>252</v>
      </c>
      <c r="D1226" s="9" t="s">
        <v>27</v>
      </c>
      <c r="E1226" s="9" t="s">
        <v>1347</v>
      </c>
      <c r="F1226" s="9" t="s">
        <v>1347</v>
      </c>
      <c r="G1226" s="9" t="s">
        <v>1597</v>
      </c>
      <c r="H1226" s="9" t="s">
        <v>1629</v>
      </c>
      <c r="I1226" s="9" t="s">
        <v>1630</v>
      </c>
      <c r="J1226" s="9" t="s">
        <v>27</v>
      </c>
      <c r="K1226" s="15">
        <v>8485.196821342437</v>
      </c>
      <c r="L1226" s="16">
        <v>3.2248098949266315</v>
      </c>
      <c r="M1226" s="9" t="s">
        <v>1631</v>
      </c>
      <c r="N1226" s="9">
        <v>2022</v>
      </c>
      <c r="O1226" s="9" t="s">
        <v>1619</v>
      </c>
      <c r="P1226" s="9" t="s">
        <v>1619</v>
      </c>
      <c r="Q1226" s="9">
        <v>2041</v>
      </c>
      <c r="R1226" s="9" t="s">
        <v>32</v>
      </c>
      <c r="S1226" s="17">
        <v>4.3404463459209266</v>
      </c>
      <c r="T1226" s="9">
        <v>2041</v>
      </c>
      <c r="U1226" s="9" t="s">
        <v>27</v>
      </c>
      <c r="V1226" s="9" t="s">
        <v>1620</v>
      </c>
      <c r="W1226" s="13" t="s">
        <v>1621</v>
      </c>
      <c r="X1226" s="9"/>
      <c r="Y1226" s="9" t="s">
        <v>1632</v>
      </c>
    </row>
    <row r="1227" spans="1:25" ht="72">
      <c r="A1227" s="9" t="s">
        <v>1596</v>
      </c>
      <c r="B1227" s="9" t="s">
        <v>70</v>
      </c>
      <c r="C1227" s="9" t="s">
        <v>383</v>
      </c>
      <c r="D1227" s="9" t="s">
        <v>27</v>
      </c>
      <c r="E1227" s="9" t="s">
        <v>665</v>
      </c>
      <c r="F1227" s="9" t="s">
        <v>665</v>
      </c>
      <c r="G1227" s="9" t="s">
        <v>1597</v>
      </c>
      <c r="H1227" s="9" t="s">
        <v>1629</v>
      </c>
      <c r="I1227" s="9" t="s">
        <v>1630</v>
      </c>
      <c r="J1227" s="9" t="s">
        <v>27</v>
      </c>
      <c r="K1227" s="15">
        <v>31017.445956555901</v>
      </c>
      <c r="L1227" s="16">
        <v>15.057158888657831</v>
      </c>
      <c r="M1227" s="9" t="s">
        <v>1631</v>
      </c>
      <c r="N1227" s="9">
        <v>2022</v>
      </c>
      <c r="O1227" s="9" t="s">
        <v>1619</v>
      </c>
      <c r="P1227" s="9" t="s">
        <v>1619</v>
      </c>
      <c r="Q1227" s="9">
        <v>2041</v>
      </c>
      <c r="R1227" s="9" t="s">
        <v>32</v>
      </c>
      <c r="S1227" s="17">
        <v>15.524675532461481</v>
      </c>
      <c r="T1227" s="9">
        <v>2041</v>
      </c>
      <c r="U1227" s="9" t="s">
        <v>27</v>
      </c>
      <c r="V1227" s="9" t="s">
        <v>1620</v>
      </c>
      <c r="W1227" s="9" t="s">
        <v>1621</v>
      </c>
      <c r="X1227" s="9"/>
      <c r="Y1227" s="9" t="s">
        <v>1632</v>
      </c>
    </row>
    <row r="1228" spans="1:25" ht="72">
      <c r="A1228" s="9" t="s">
        <v>1596</v>
      </c>
      <c r="B1228" s="9" t="s">
        <v>70</v>
      </c>
      <c r="C1228" s="9" t="s">
        <v>276</v>
      </c>
      <c r="D1228" s="9" t="s">
        <v>27</v>
      </c>
      <c r="E1228" s="9" t="s">
        <v>1348</v>
      </c>
      <c r="F1228" s="9" t="s">
        <v>1348</v>
      </c>
      <c r="G1228" s="9" t="s">
        <v>1597</v>
      </c>
      <c r="H1228" s="9" t="s">
        <v>1629</v>
      </c>
      <c r="I1228" s="9" t="s">
        <v>1630</v>
      </c>
      <c r="J1228" s="9" t="s">
        <v>27</v>
      </c>
      <c r="K1228" s="15">
        <v>50224.358722967496</v>
      </c>
      <c r="L1228" s="16">
        <v>22.698254746726317</v>
      </c>
      <c r="M1228" s="9" t="s">
        <v>1631</v>
      </c>
      <c r="N1228" s="9">
        <v>2022</v>
      </c>
      <c r="O1228" s="9" t="s">
        <v>1619</v>
      </c>
      <c r="P1228" s="9" t="s">
        <v>1619</v>
      </c>
      <c r="Q1228" s="9">
        <v>2041</v>
      </c>
      <c r="R1228" s="9" t="s">
        <v>32</v>
      </c>
      <c r="S1228" s="17">
        <v>23.967205973520912</v>
      </c>
      <c r="T1228" s="9">
        <v>2041</v>
      </c>
      <c r="U1228" s="9" t="s">
        <v>27</v>
      </c>
      <c r="V1228" s="9" t="s">
        <v>1620</v>
      </c>
      <c r="W1228" s="13" t="s">
        <v>1621</v>
      </c>
      <c r="X1228" s="9"/>
      <c r="Y1228" s="9" t="s">
        <v>1632</v>
      </c>
    </row>
    <row r="1229" spans="1:25" ht="72">
      <c r="A1229" s="9" t="s">
        <v>1596</v>
      </c>
      <c r="B1229" s="9" t="s">
        <v>70</v>
      </c>
      <c r="C1229" s="9" t="s">
        <v>276</v>
      </c>
      <c r="D1229" s="9" t="s">
        <v>27</v>
      </c>
      <c r="E1229" s="9" t="s">
        <v>667</v>
      </c>
      <c r="F1229" s="9" t="s">
        <v>667</v>
      </c>
      <c r="G1229" s="9" t="s">
        <v>1597</v>
      </c>
      <c r="H1229" s="9" t="s">
        <v>1629</v>
      </c>
      <c r="I1229" s="9" t="s">
        <v>1630</v>
      </c>
      <c r="J1229" s="9" t="s">
        <v>27</v>
      </c>
      <c r="K1229" s="15">
        <v>46997.573225588625</v>
      </c>
      <c r="L1229" s="16">
        <v>40.33540744033602</v>
      </c>
      <c r="M1229" s="9" t="s">
        <v>1631</v>
      </c>
      <c r="N1229" s="9">
        <v>2022</v>
      </c>
      <c r="O1229" s="9" t="s">
        <v>1619</v>
      </c>
      <c r="P1229" s="9" t="s">
        <v>1619</v>
      </c>
      <c r="Q1229" s="9">
        <v>2041</v>
      </c>
      <c r="R1229" s="9" t="s">
        <v>32</v>
      </c>
      <c r="S1229" s="17">
        <v>22.095040336916792</v>
      </c>
      <c r="T1229" s="9">
        <v>2041</v>
      </c>
      <c r="U1229" s="9" t="s">
        <v>27</v>
      </c>
      <c r="V1229" s="9" t="s">
        <v>1620</v>
      </c>
      <c r="W1229" s="9" t="s">
        <v>1621</v>
      </c>
      <c r="X1229" s="9"/>
      <c r="Y1229" s="9" t="s">
        <v>1632</v>
      </c>
    </row>
    <row r="1230" spans="1:25" ht="72">
      <c r="A1230" s="9" t="s">
        <v>1596</v>
      </c>
      <c r="B1230" s="9" t="s">
        <v>70</v>
      </c>
      <c r="C1230" s="9" t="s">
        <v>468</v>
      </c>
      <c r="D1230" s="9" t="s">
        <v>27</v>
      </c>
      <c r="E1230" s="9" t="s">
        <v>1349</v>
      </c>
      <c r="F1230" s="9" t="s">
        <v>1349</v>
      </c>
      <c r="G1230" s="9" t="s">
        <v>1597</v>
      </c>
      <c r="H1230" s="9" t="s">
        <v>1629</v>
      </c>
      <c r="I1230" s="9" t="s">
        <v>1630</v>
      </c>
      <c r="J1230" s="9" t="s">
        <v>27</v>
      </c>
      <c r="K1230" s="15">
        <v>35364.111402310227</v>
      </c>
      <c r="L1230" s="16">
        <v>16.38481375053934</v>
      </c>
      <c r="M1230" s="9" t="s">
        <v>1631</v>
      </c>
      <c r="N1230" s="9">
        <v>2022</v>
      </c>
      <c r="O1230" s="9" t="s">
        <v>1619</v>
      </c>
      <c r="P1230" s="9" t="s">
        <v>1619</v>
      </c>
      <c r="Q1230" s="9">
        <v>2041</v>
      </c>
      <c r="R1230" s="9" t="s">
        <v>32</v>
      </c>
      <c r="S1230" s="17">
        <v>17.035192407431179</v>
      </c>
      <c r="T1230" s="9">
        <v>2041</v>
      </c>
      <c r="U1230" s="9" t="s">
        <v>27</v>
      </c>
      <c r="V1230" s="9" t="s">
        <v>1620</v>
      </c>
      <c r="W1230" s="13" t="s">
        <v>1621</v>
      </c>
      <c r="X1230" s="9"/>
      <c r="Y1230" s="9" t="s">
        <v>1632</v>
      </c>
    </row>
    <row r="1231" spans="1:25" ht="72">
      <c r="A1231" s="9" t="s">
        <v>1596</v>
      </c>
      <c r="B1231" s="9" t="s">
        <v>70</v>
      </c>
      <c r="C1231" s="9" t="s">
        <v>465</v>
      </c>
      <c r="D1231" s="9" t="s">
        <v>27</v>
      </c>
      <c r="E1231" s="9" t="s">
        <v>1350</v>
      </c>
      <c r="F1231" s="9" t="s">
        <v>1350</v>
      </c>
      <c r="G1231" s="9" t="s">
        <v>1597</v>
      </c>
      <c r="H1231" s="9" t="s">
        <v>1629</v>
      </c>
      <c r="I1231" s="9" t="s">
        <v>1630</v>
      </c>
      <c r="J1231" s="9" t="s">
        <v>27</v>
      </c>
      <c r="K1231" s="15">
        <v>51822.667373766599</v>
      </c>
      <c r="L1231" s="16">
        <v>19.056422002840392</v>
      </c>
      <c r="M1231" s="9" t="s">
        <v>1631</v>
      </c>
      <c r="N1231" s="9">
        <v>2022</v>
      </c>
      <c r="O1231" s="9" t="s">
        <v>1619</v>
      </c>
      <c r="P1231" s="9" t="s">
        <v>1619</v>
      </c>
      <c r="Q1231" s="9">
        <v>2041</v>
      </c>
      <c r="R1231" s="9" t="s">
        <v>32</v>
      </c>
      <c r="S1231" s="17">
        <v>34.054262592020542</v>
      </c>
      <c r="T1231" s="9">
        <v>2041</v>
      </c>
      <c r="U1231" s="9" t="s">
        <v>27</v>
      </c>
      <c r="V1231" s="9" t="s">
        <v>1620</v>
      </c>
      <c r="W1231" s="9" t="s">
        <v>1621</v>
      </c>
      <c r="X1231" s="9"/>
      <c r="Y1231" s="9" t="s">
        <v>1632</v>
      </c>
    </row>
    <row r="1232" spans="1:25" ht="72">
      <c r="A1232" s="9" t="s">
        <v>1596</v>
      </c>
      <c r="B1232" s="9" t="s">
        <v>70</v>
      </c>
      <c r="C1232" s="9" t="s">
        <v>157</v>
      </c>
      <c r="D1232" s="9" t="s">
        <v>27</v>
      </c>
      <c r="E1232" s="9" t="s">
        <v>1351</v>
      </c>
      <c r="F1232" s="9" t="s">
        <v>1351</v>
      </c>
      <c r="G1232" s="9" t="s">
        <v>1597</v>
      </c>
      <c r="H1232" s="9" t="s">
        <v>1629</v>
      </c>
      <c r="I1232" s="9" t="s">
        <v>1630</v>
      </c>
      <c r="J1232" s="9" t="s">
        <v>27</v>
      </c>
      <c r="K1232" s="15">
        <v>42772.838340181224</v>
      </c>
      <c r="L1232" s="16">
        <v>21.188264755781049</v>
      </c>
      <c r="M1232" s="9" t="s">
        <v>1631</v>
      </c>
      <c r="N1232" s="9">
        <v>2022</v>
      </c>
      <c r="O1232" s="9" t="s">
        <v>1619</v>
      </c>
      <c r="P1232" s="9" t="s">
        <v>1619</v>
      </c>
      <c r="Q1232" s="9">
        <v>2041</v>
      </c>
      <c r="R1232" s="9" t="s">
        <v>32</v>
      </c>
      <c r="S1232" s="17">
        <v>20.475469922867365</v>
      </c>
      <c r="T1232" s="9">
        <v>2041</v>
      </c>
      <c r="U1232" s="9" t="s">
        <v>27</v>
      </c>
      <c r="V1232" s="9" t="s">
        <v>1620</v>
      </c>
      <c r="W1232" s="13" t="s">
        <v>1621</v>
      </c>
      <c r="X1232" s="9"/>
      <c r="Y1232" s="9" t="s">
        <v>1632</v>
      </c>
    </row>
    <row r="1233" spans="1:25" ht="72">
      <c r="A1233" s="9" t="s">
        <v>1596</v>
      </c>
      <c r="B1233" s="9" t="s">
        <v>70</v>
      </c>
      <c r="C1233" s="9" t="s">
        <v>273</v>
      </c>
      <c r="D1233" s="9" t="s">
        <v>27</v>
      </c>
      <c r="E1233" s="9" t="s">
        <v>1352</v>
      </c>
      <c r="F1233" s="9" t="s">
        <v>1352</v>
      </c>
      <c r="G1233" s="9" t="s">
        <v>1597</v>
      </c>
      <c r="H1233" s="9" t="s">
        <v>1629</v>
      </c>
      <c r="I1233" s="9" t="s">
        <v>1630</v>
      </c>
      <c r="J1233" s="9" t="s">
        <v>27</v>
      </c>
      <c r="K1233" s="15">
        <v>64735.504134621253</v>
      </c>
      <c r="L1233" s="16">
        <v>23.771221081617234</v>
      </c>
      <c r="M1233" s="9" t="s">
        <v>1631</v>
      </c>
      <c r="N1233" s="9">
        <v>2022</v>
      </c>
      <c r="O1233" s="9" t="s">
        <v>1619</v>
      </c>
      <c r="P1233" s="9" t="s">
        <v>1619</v>
      </c>
      <c r="Q1233" s="9">
        <v>2041</v>
      </c>
      <c r="R1233" s="9" t="s">
        <v>32</v>
      </c>
      <c r="S1233" s="17">
        <v>35.964998806194082</v>
      </c>
      <c r="T1233" s="9">
        <v>2041</v>
      </c>
      <c r="U1233" s="9" t="s">
        <v>27</v>
      </c>
      <c r="V1233" s="9" t="s">
        <v>1620</v>
      </c>
      <c r="W1233" s="9" t="s">
        <v>1621</v>
      </c>
      <c r="X1233" s="9"/>
      <c r="Y1233" s="9" t="s">
        <v>1632</v>
      </c>
    </row>
    <row r="1234" spans="1:25" ht="72">
      <c r="A1234" s="9" t="s">
        <v>1596</v>
      </c>
      <c r="B1234" s="9" t="s">
        <v>70</v>
      </c>
      <c r="C1234" s="9" t="s">
        <v>627</v>
      </c>
      <c r="D1234" s="9" t="s">
        <v>27</v>
      </c>
      <c r="E1234" s="9" t="s">
        <v>1353</v>
      </c>
      <c r="F1234" s="9" t="s">
        <v>1353</v>
      </c>
      <c r="G1234" s="9" t="s">
        <v>1597</v>
      </c>
      <c r="H1234" s="9" t="s">
        <v>1629</v>
      </c>
      <c r="I1234" s="9" t="s">
        <v>1630</v>
      </c>
      <c r="J1234" s="9" t="s">
        <v>27</v>
      </c>
      <c r="K1234" s="15">
        <v>31104.924560885738</v>
      </c>
      <c r="L1234" s="16">
        <v>10.545061125985733</v>
      </c>
      <c r="M1234" s="9" t="s">
        <v>1631</v>
      </c>
      <c r="N1234" s="9">
        <v>2022</v>
      </c>
      <c r="O1234" s="9" t="s">
        <v>1619</v>
      </c>
      <c r="P1234" s="9" t="s">
        <v>1619</v>
      </c>
      <c r="Q1234" s="9">
        <v>2041</v>
      </c>
      <c r="R1234" s="9" t="s">
        <v>32</v>
      </c>
      <c r="S1234" s="17">
        <v>17.260281996837019</v>
      </c>
      <c r="T1234" s="9">
        <v>2041</v>
      </c>
      <c r="U1234" s="9" t="s">
        <v>27</v>
      </c>
      <c r="V1234" s="9" t="s">
        <v>1620</v>
      </c>
      <c r="W1234" s="13" t="s">
        <v>1621</v>
      </c>
      <c r="X1234" s="9"/>
      <c r="Y1234" s="9" t="s">
        <v>1632</v>
      </c>
    </row>
    <row r="1235" spans="1:25" ht="72">
      <c r="A1235" s="9" t="s">
        <v>1596</v>
      </c>
      <c r="B1235" s="9" t="s">
        <v>70</v>
      </c>
      <c r="C1235" s="9" t="s">
        <v>247</v>
      </c>
      <c r="D1235" s="9" t="s">
        <v>27</v>
      </c>
      <c r="E1235" s="9" t="s">
        <v>1354</v>
      </c>
      <c r="F1235" s="9" t="s">
        <v>1354</v>
      </c>
      <c r="G1235" s="9" t="s">
        <v>1597</v>
      </c>
      <c r="H1235" s="9" t="s">
        <v>1629</v>
      </c>
      <c r="I1235" s="9" t="s">
        <v>1630</v>
      </c>
      <c r="J1235" s="9" t="s">
        <v>27</v>
      </c>
      <c r="K1235" s="15">
        <v>46606.372972610101</v>
      </c>
      <c r="L1235" s="16">
        <v>23.682959943241965</v>
      </c>
      <c r="M1235" s="9" t="s">
        <v>1631</v>
      </c>
      <c r="N1235" s="9">
        <v>2022</v>
      </c>
      <c r="O1235" s="9" t="s">
        <v>1619</v>
      </c>
      <c r="P1235" s="9" t="s">
        <v>1619</v>
      </c>
      <c r="Q1235" s="9">
        <v>2041</v>
      </c>
      <c r="R1235" s="9" t="s">
        <v>32</v>
      </c>
      <c r="S1235" s="17">
        <v>22.857005177441611</v>
      </c>
      <c r="T1235" s="9">
        <v>2041</v>
      </c>
      <c r="U1235" s="9" t="s">
        <v>27</v>
      </c>
      <c r="V1235" s="9" t="s">
        <v>1620</v>
      </c>
      <c r="W1235" s="9" t="s">
        <v>1621</v>
      </c>
      <c r="X1235" s="9"/>
      <c r="Y1235" s="9" t="s">
        <v>1632</v>
      </c>
    </row>
    <row r="1236" spans="1:25" ht="72">
      <c r="A1236" s="9" t="s">
        <v>1596</v>
      </c>
      <c r="B1236" s="9" t="s">
        <v>70</v>
      </c>
      <c r="C1236" s="9" t="s">
        <v>383</v>
      </c>
      <c r="D1236" s="9" t="s">
        <v>27</v>
      </c>
      <c r="E1236" s="9" t="s">
        <v>669</v>
      </c>
      <c r="F1236" s="9" t="s">
        <v>669</v>
      </c>
      <c r="G1236" s="9" t="s">
        <v>1597</v>
      </c>
      <c r="H1236" s="9" t="s">
        <v>1629</v>
      </c>
      <c r="I1236" s="9" t="s">
        <v>1630</v>
      </c>
      <c r="J1236" s="9" t="s">
        <v>27</v>
      </c>
      <c r="K1236" s="15">
        <v>42544.261223185633</v>
      </c>
      <c r="L1236" s="16">
        <v>23.715591498129882</v>
      </c>
      <c r="M1236" s="9" t="s">
        <v>1631</v>
      </c>
      <c r="N1236" s="9">
        <v>2022</v>
      </c>
      <c r="O1236" s="9" t="s">
        <v>1619</v>
      </c>
      <c r="P1236" s="9" t="s">
        <v>1619</v>
      </c>
      <c r="Q1236" s="9">
        <v>2041</v>
      </c>
      <c r="R1236" s="9" t="s">
        <v>32</v>
      </c>
      <c r="S1236" s="17">
        <v>19.261448596422593</v>
      </c>
      <c r="T1236" s="9">
        <v>2041</v>
      </c>
      <c r="U1236" s="9" t="s">
        <v>27</v>
      </c>
      <c r="V1236" s="9" t="s">
        <v>1620</v>
      </c>
      <c r="W1236" s="13" t="s">
        <v>1621</v>
      </c>
      <c r="X1236" s="9"/>
      <c r="Y1236" s="9" t="s">
        <v>1632</v>
      </c>
    </row>
    <row r="1237" spans="1:25" ht="72">
      <c r="A1237" s="9" t="s">
        <v>1596</v>
      </c>
      <c r="B1237" s="9" t="s">
        <v>70</v>
      </c>
      <c r="C1237" s="9" t="s">
        <v>273</v>
      </c>
      <c r="D1237" s="9" t="s">
        <v>27</v>
      </c>
      <c r="E1237" s="9" t="s">
        <v>1355</v>
      </c>
      <c r="F1237" s="9" t="s">
        <v>1355</v>
      </c>
      <c r="G1237" s="9" t="s">
        <v>1597</v>
      </c>
      <c r="H1237" s="9" t="s">
        <v>1629</v>
      </c>
      <c r="I1237" s="9" t="s">
        <v>1630</v>
      </c>
      <c r="J1237" s="9" t="s">
        <v>27</v>
      </c>
      <c r="K1237" s="15">
        <v>286843.05632537446</v>
      </c>
      <c r="L1237" s="16">
        <v>200.6679515033542</v>
      </c>
      <c r="M1237" s="9" t="s">
        <v>1631</v>
      </c>
      <c r="N1237" s="9">
        <v>2022</v>
      </c>
      <c r="O1237" s="9" t="s">
        <v>1619</v>
      </c>
      <c r="P1237" s="9" t="s">
        <v>1619</v>
      </c>
      <c r="Q1237" s="9">
        <v>2041</v>
      </c>
      <c r="R1237" s="9" t="s">
        <v>32</v>
      </c>
      <c r="S1237" s="17">
        <v>184.01959428515474</v>
      </c>
      <c r="T1237" s="9">
        <v>2041</v>
      </c>
      <c r="U1237" s="9" t="s">
        <v>27</v>
      </c>
      <c r="V1237" s="9" t="s">
        <v>1620</v>
      </c>
      <c r="W1237" s="9" t="s">
        <v>1621</v>
      </c>
      <c r="X1237" s="9"/>
      <c r="Y1237" s="9" t="s">
        <v>1632</v>
      </c>
    </row>
    <row r="1238" spans="1:25" ht="72">
      <c r="A1238" s="9" t="s">
        <v>1596</v>
      </c>
      <c r="B1238" s="9" t="s">
        <v>70</v>
      </c>
      <c r="C1238" s="9" t="s">
        <v>346</v>
      </c>
      <c r="D1238" s="9" t="s">
        <v>27</v>
      </c>
      <c r="E1238" s="9" t="s">
        <v>671</v>
      </c>
      <c r="F1238" s="9" t="s">
        <v>671</v>
      </c>
      <c r="G1238" s="9" t="s">
        <v>1597</v>
      </c>
      <c r="H1238" s="9" t="s">
        <v>1629</v>
      </c>
      <c r="I1238" s="9" t="s">
        <v>1630</v>
      </c>
      <c r="J1238" s="9" t="s">
        <v>27</v>
      </c>
      <c r="K1238" s="15">
        <v>15611.36290022387</v>
      </c>
      <c r="L1238" s="16">
        <v>4.858884971324188</v>
      </c>
      <c r="M1238" s="9" t="s">
        <v>1631</v>
      </c>
      <c r="N1238" s="9">
        <v>2022</v>
      </c>
      <c r="O1238" s="9" t="s">
        <v>1619</v>
      </c>
      <c r="P1238" s="9" t="s">
        <v>1619</v>
      </c>
      <c r="Q1238" s="9">
        <v>2041</v>
      </c>
      <c r="R1238" s="9" t="s">
        <v>32</v>
      </c>
      <c r="S1238" s="17">
        <v>10.459277121452459</v>
      </c>
      <c r="T1238" s="9">
        <v>2041</v>
      </c>
      <c r="U1238" s="9" t="s">
        <v>27</v>
      </c>
      <c r="V1238" s="9" t="s">
        <v>1620</v>
      </c>
      <c r="W1238" s="13" t="s">
        <v>1621</v>
      </c>
      <c r="X1238" s="9"/>
      <c r="Y1238" s="9" t="s">
        <v>1632</v>
      </c>
    </row>
    <row r="1239" spans="1:25" ht="72">
      <c r="A1239" s="9" t="s">
        <v>1596</v>
      </c>
      <c r="B1239" s="9" t="s">
        <v>70</v>
      </c>
      <c r="C1239" s="9" t="s">
        <v>465</v>
      </c>
      <c r="D1239" s="9" t="s">
        <v>27</v>
      </c>
      <c r="E1239" s="9" t="s">
        <v>1356</v>
      </c>
      <c r="F1239" s="9" t="s">
        <v>1356</v>
      </c>
      <c r="G1239" s="9" t="s">
        <v>1597</v>
      </c>
      <c r="H1239" s="9" t="s">
        <v>1629</v>
      </c>
      <c r="I1239" s="9" t="s">
        <v>1630</v>
      </c>
      <c r="J1239" s="9" t="s">
        <v>27</v>
      </c>
      <c r="K1239" s="15">
        <v>34701.500784123738</v>
      </c>
      <c r="L1239" s="16">
        <v>10.177295622935738</v>
      </c>
      <c r="M1239" s="9" t="s">
        <v>1631</v>
      </c>
      <c r="N1239" s="9">
        <v>2022</v>
      </c>
      <c r="O1239" s="9" t="s">
        <v>1619</v>
      </c>
      <c r="P1239" s="9" t="s">
        <v>1619</v>
      </c>
      <c r="Q1239" s="9">
        <v>2041</v>
      </c>
      <c r="R1239" s="9" t="s">
        <v>32</v>
      </c>
      <c r="S1239" s="17">
        <v>18.211007950810828</v>
      </c>
      <c r="T1239" s="9">
        <v>2041</v>
      </c>
      <c r="U1239" s="9" t="s">
        <v>27</v>
      </c>
      <c r="V1239" s="9" t="s">
        <v>1620</v>
      </c>
      <c r="W1239" s="9" t="s">
        <v>1621</v>
      </c>
      <c r="X1239" s="9"/>
      <c r="Y1239" s="9" t="s">
        <v>1632</v>
      </c>
    </row>
    <row r="1240" spans="1:25" ht="72">
      <c r="A1240" s="9" t="s">
        <v>1596</v>
      </c>
      <c r="B1240" s="9" t="s">
        <v>70</v>
      </c>
      <c r="C1240" s="9" t="s">
        <v>455</v>
      </c>
      <c r="D1240" s="9" t="s">
        <v>27</v>
      </c>
      <c r="E1240" s="9" t="s">
        <v>673</v>
      </c>
      <c r="F1240" s="9" t="s">
        <v>673</v>
      </c>
      <c r="G1240" s="9" t="s">
        <v>1597</v>
      </c>
      <c r="H1240" s="9" t="s">
        <v>1629</v>
      </c>
      <c r="I1240" s="9" t="s">
        <v>1630</v>
      </c>
      <c r="J1240" s="9" t="s">
        <v>27</v>
      </c>
      <c r="K1240" s="15">
        <v>12164.630414148287</v>
      </c>
      <c r="L1240" s="16">
        <v>4.1960640347385016</v>
      </c>
      <c r="M1240" s="9" t="s">
        <v>1631</v>
      </c>
      <c r="N1240" s="9">
        <v>2022</v>
      </c>
      <c r="O1240" s="9" t="s">
        <v>1619</v>
      </c>
      <c r="P1240" s="9" t="s">
        <v>1619</v>
      </c>
      <c r="Q1240" s="9">
        <v>2041</v>
      </c>
      <c r="R1240" s="9" t="s">
        <v>32</v>
      </c>
      <c r="S1240" s="17">
        <v>6.4870570622754986</v>
      </c>
      <c r="T1240" s="9">
        <v>2041</v>
      </c>
      <c r="U1240" s="9" t="s">
        <v>27</v>
      </c>
      <c r="V1240" s="9" t="s">
        <v>1620</v>
      </c>
      <c r="W1240" s="13" t="s">
        <v>1621</v>
      </c>
      <c r="X1240" s="9"/>
      <c r="Y1240" s="9" t="s">
        <v>1632</v>
      </c>
    </row>
    <row r="1241" spans="1:25" ht="72">
      <c r="A1241" s="9" t="s">
        <v>1596</v>
      </c>
      <c r="B1241" s="9" t="s">
        <v>70</v>
      </c>
      <c r="C1241" s="9" t="s">
        <v>330</v>
      </c>
      <c r="D1241" s="9" t="s">
        <v>27</v>
      </c>
      <c r="E1241" s="9" t="s">
        <v>331</v>
      </c>
      <c r="F1241" s="9" t="s">
        <v>331</v>
      </c>
      <c r="G1241" s="9" t="s">
        <v>1597</v>
      </c>
      <c r="H1241" s="9" t="s">
        <v>1629</v>
      </c>
      <c r="I1241" s="9" t="s">
        <v>1630</v>
      </c>
      <c r="J1241" s="9" t="s">
        <v>27</v>
      </c>
      <c r="K1241" s="15">
        <v>324052.27758674719</v>
      </c>
      <c r="L1241" s="16">
        <v>217.65548113558557</v>
      </c>
      <c r="M1241" s="9" t="s">
        <v>1631</v>
      </c>
      <c r="N1241" s="9">
        <v>2022</v>
      </c>
      <c r="O1241" s="9" t="s">
        <v>1619</v>
      </c>
      <c r="P1241" s="9" t="s">
        <v>1619</v>
      </c>
      <c r="Q1241" s="9">
        <v>2041</v>
      </c>
      <c r="R1241" s="9" t="s">
        <v>32</v>
      </c>
      <c r="S1241" s="17">
        <v>158.8465765329114</v>
      </c>
      <c r="T1241" s="9">
        <v>2041</v>
      </c>
      <c r="U1241" s="9" t="s">
        <v>27</v>
      </c>
      <c r="V1241" s="9" t="s">
        <v>1620</v>
      </c>
      <c r="W1241" s="9" t="s">
        <v>1621</v>
      </c>
      <c r="X1241" s="9"/>
      <c r="Y1241" s="9" t="s">
        <v>1632</v>
      </c>
    </row>
    <row r="1242" spans="1:25" ht="72">
      <c r="A1242" s="9" t="s">
        <v>1596</v>
      </c>
      <c r="B1242" s="9" t="s">
        <v>70</v>
      </c>
      <c r="C1242" s="9" t="s">
        <v>458</v>
      </c>
      <c r="D1242" s="9" t="s">
        <v>27</v>
      </c>
      <c r="E1242" s="9" t="s">
        <v>1357</v>
      </c>
      <c r="F1242" s="9" t="s">
        <v>1357</v>
      </c>
      <c r="G1242" s="9" t="s">
        <v>1597</v>
      </c>
      <c r="H1242" s="9" t="s">
        <v>1629</v>
      </c>
      <c r="I1242" s="9" t="s">
        <v>1630</v>
      </c>
      <c r="J1242" s="9" t="s">
        <v>27</v>
      </c>
      <c r="K1242" s="15">
        <v>19544.209416403803</v>
      </c>
      <c r="L1242" s="16">
        <v>9.3305236501178648</v>
      </c>
      <c r="M1242" s="9" t="s">
        <v>1631</v>
      </c>
      <c r="N1242" s="9">
        <v>2022</v>
      </c>
      <c r="O1242" s="9" t="s">
        <v>1619</v>
      </c>
      <c r="P1242" s="9" t="s">
        <v>1619</v>
      </c>
      <c r="Q1242" s="9">
        <v>2041</v>
      </c>
      <c r="R1242" s="9" t="s">
        <v>32</v>
      </c>
      <c r="S1242" s="17">
        <v>9.3440281652391803</v>
      </c>
      <c r="T1242" s="9">
        <v>2041</v>
      </c>
      <c r="U1242" s="9" t="s">
        <v>27</v>
      </c>
      <c r="V1242" s="9" t="s">
        <v>1620</v>
      </c>
      <c r="W1242" s="13" t="s">
        <v>1621</v>
      </c>
      <c r="X1242" s="9"/>
      <c r="Y1242" s="9" t="s">
        <v>1632</v>
      </c>
    </row>
    <row r="1243" spans="1:25" ht="72">
      <c r="A1243" s="9" t="s">
        <v>1596</v>
      </c>
      <c r="B1243" s="9" t="s">
        <v>70</v>
      </c>
      <c r="C1243" s="9" t="s">
        <v>157</v>
      </c>
      <c r="D1243" s="9" t="s">
        <v>27</v>
      </c>
      <c r="E1243" s="9" t="s">
        <v>1358</v>
      </c>
      <c r="F1243" s="9" t="s">
        <v>1358</v>
      </c>
      <c r="G1243" s="9" t="s">
        <v>1597</v>
      </c>
      <c r="H1243" s="9" t="s">
        <v>1629</v>
      </c>
      <c r="I1243" s="9" t="s">
        <v>1630</v>
      </c>
      <c r="J1243" s="9" t="s">
        <v>27</v>
      </c>
      <c r="K1243" s="15">
        <v>126829.14909608421</v>
      </c>
      <c r="L1243" s="16">
        <v>64.614764099972376</v>
      </c>
      <c r="M1243" s="9" t="s">
        <v>1631</v>
      </c>
      <c r="N1243" s="9">
        <v>2022</v>
      </c>
      <c r="O1243" s="9" t="s">
        <v>1619</v>
      </c>
      <c r="P1243" s="9" t="s">
        <v>1619</v>
      </c>
      <c r="Q1243" s="9">
        <v>2041</v>
      </c>
      <c r="R1243" s="9" t="s">
        <v>32</v>
      </c>
      <c r="S1243" s="17">
        <v>83.553384480713191</v>
      </c>
      <c r="T1243" s="9">
        <v>2041</v>
      </c>
      <c r="U1243" s="9" t="s">
        <v>27</v>
      </c>
      <c r="V1243" s="9" t="s">
        <v>1620</v>
      </c>
      <c r="W1243" s="9" t="s">
        <v>1621</v>
      </c>
      <c r="X1243" s="9"/>
      <c r="Y1243" s="9" t="s">
        <v>1632</v>
      </c>
    </row>
    <row r="1244" spans="1:25" ht="72">
      <c r="A1244" s="9" t="s">
        <v>1596</v>
      </c>
      <c r="B1244" s="9" t="s">
        <v>70</v>
      </c>
      <c r="C1244" s="9" t="s">
        <v>458</v>
      </c>
      <c r="D1244" s="9" t="s">
        <v>27</v>
      </c>
      <c r="E1244" s="9" t="s">
        <v>1359</v>
      </c>
      <c r="F1244" s="9" t="s">
        <v>1359</v>
      </c>
      <c r="G1244" s="9" t="s">
        <v>1597</v>
      </c>
      <c r="H1244" s="9" t="s">
        <v>1629</v>
      </c>
      <c r="I1244" s="9" t="s">
        <v>1630</v>
      </c>
      <c r="J1244" s="9" t="s">
        <v>27</v>
      </c>
      <c r="K1244" s="15">
        <v>13080.173384908367</v>
      </c>
      <c r="L1244" s="16">
        <v>6.7467350596964515</v>
      </c>
      <c r="M1244" s="9" t="s">
        <v>1631</v>
      </c>
      <c r="N1244" s="9">
        <v>2022</v>
      </c>
      <c r="O1244" s="9" t="s">
        <v>1619</v>
      </c>
      <c r="P1244" s="9" t="s">
        <v>1619</v>
      </c>
      <c r="Q1244" s="9">
        <v>2041</v>
      </c>
      <c r="R1244" s="9" t="s">
        <v>32</v>
      </c>
      <c r="S1244" s="17">
        <v>6.6476973729119031</v>
      </c>
      <c r="T1244" s="9">
        <v>2041</v>
      </c>
      <c r="U1244" s="9" t="s">
        <v>27</v>
      </c>
      <c r="V1244" s="9" t="s">
        <v>1620</v>
      </c>
      <c r="W1244" s="13" t="s">
        <v>1621</v>
      </c>
      <c r="X1244" s="9"/>
      <c r="Y1244" s="9" t="s">
        <v>1632</v>
      </c>
    </row>
    <row r="1245" spans="1:25" ht="72">
      <c r="A1245" s="9" t="s">
        <v>1596</v>
      </c>
      <c r="B1245" s="9" t="s">
        <v>70</v>
      </c>
      <c r="C1245" s="9" t="s">
        <v>241</v>
      </c>
      <c r="D1245" s="9" t="s">
        <v>27</v>
      </c>
      <c r="E1245" s="9" t="s">
        <v>675</v>
      </c>
      <c r="F1245" s="9" t="s">
        <v>675</v>
      </c>
      <c r="G1245" s="9" t="s">
        <v>1597</v>
      </c>
      <c r="H1245" s="9" t="s">
        <v>1629</v>
      </c>
      <c r="I1245" s="9" t="s">
        <v>1630</v>
      </c>
      <c r="J1245" s="9" t="s">
        <v>27</v>
      </c>
      <c r="K1245" s="15">
        <v>65803.917939228122</v>
      </c>
      <c r="L1245" s="16">
        <v>18.001657229662698</v>
      </c>
      <c r="M1245" s="9" t="s">
        <v>1631</v>
      </c>
      <c r="N1245" s="9">
        <v>2022</v>
      </c>
      <c r="O1245" s="9" t="s">
        <v>1619</v>
      </c>
      <c r="P1245" s="9" t="s">
        <v>1619</v>
      </c>
      <c r="Q1245" s="9">
        <v>2041</v>
      </c>
      <c r="R1245" s="9" t="s">
        <v>32</v>
      </c>
      <c r="S1245" s="17">
        <v>43.798624302014574</v>
      </c>
      <c r="T1245" s="9">
        <v>2041</v>
      </c>
      <c r="U1245" s="9" t="s">
        <v>27</v>
      </c>
      <c r="V1245" s="9" t="s">
        <v>1620</v>
      </c>
      <c r="W1245" s="9" t="s">
        <v>1621</v>
      </c>
      <c r="X1245" s="9"/>
      <c r="Y1245" s="9" t="s">
        <v>1632</v>
      </c>
    </row>
    <row r="1246" spans="1:25" ht="72">
      <c r="A1246" s="9" t="s">
        <v>1596</v>
      </c>
      <c r="B1246" s="9" t="s">
        <v>70</v>
      </c>
      <c r="C1246" s="9" t="s">
        <v>465</v>
      </c>
      <c r="D1246" s="9" t="s">
        <v>27</v>
      </c>
      <c r="E1246" s="9" t="s">
        <v>1360</v>
      </c>
      <c r="F1246" s="9" t="s">
        <v>1360</v>
      </c>
      <c r="G1246" s="9" t="s">
        <v>1597</v>
      </c>
      <c r="H1246" s="9" t="s">
        <v>1629</v>
      </c>
      <c r="I1246" s="9" t="s">
        <v>1630</v>
      </c>
      <c r="J1246" s="9" t="s">
        <v>27</v>
      </c>
      <c r="K1246" s="15">
        <v>36211.307523031486</v>
      </c>
      <c r="L1246" s="16">
        <v>13.843993902597001</v>
      </c>
      <c r="M1246" s="9" t="s">
        <v>1631</v>
      </c>
      <c r="N1246" s="9">
        <v>2022</v>
      </c>
      <c r="O1246" s="9" t="s">
        <v>1619</v>
      </c>
      <c r="P1246" s="9" t="s">
        <v>1619</v>
      </c>
      <c r="Q1246" s="9">
        <v>2041</v>
      </c>
      <c r="R1246" s="9" t="s">
        <v>32</v>
      </c>
      <c r="S1246" s="17">
        <v>25.934218988977111</v>
      </c>
      <c r="T1246" s="9">
        <v>2041</v>
      </c>
      <c r="U1246" s="9" t="s">
        <v>27</v>
      </c>
      <c r="V1246" s="9" t="s">
        <v>1620</v>
      </c>
      <c r="W1246" s="13" t="s">
        <v>1621</v>
      </c>
      <c r="X1246" s="9"/>
      <c r="Y1246" s="9" t="s">
        <v>1632</v>
      </c>
    </row>
    <row r="1247" spans="1:25" ht="72">
      <c r="A1247" s="9" t="s">
        <v>1596</v>
      </c>
      <c r="B1247" s="9" t="s">
        <v>70</v>
      </c>
      <c r="C1247" s="9" t="s">
        <v>383</v>
      </c>
      <c r="D1247" s="9" t="s">
        <v>27</v>
      </c>
      <c r="E1247" s="9" t="s">
        <v>677</v>
      </c>
      <c r="F1247" s="9" t="s">
        <v>677</v>
      </c>
      <c r="G1247" s="9" t="s">
        <v>1597</v>
      </c>
      <c r="H1247" s="9" t="s">
        <v>1629</v>
      </c>
      <c r="I1247" s="9" t="s">
        <v>1630</v>
      </c>
      <c r="J1247" s="9" t="s">
        <v>27</v>
      </c>
      <c r="K1247" s="15">
        <v>23928.221267648907</v>
      </c>
      <c r="L1247" s="16">
        <v>9.0248237476891244</v>
      </c>
      <c r="M1247" s="9" t="s">
        <v>1631</v>
      </c>
      <c r="N1247" s="9">
        <v>2022</v>
      </c>
      <c r="O1247" s="9" t="s">
        <v>1619</v>
      </c>
      <c r="P1247" s="9" t="s">
        <v>1619</v>
      </c>
      <c r="Q1247" s="9">
        <v>2041</v>
      </c>
      <c r="R1247" s="9" t="s">
        <v>32</v>
      </c>
      <c r="S1247" s="17">
        <v>12.491647147690959</v>
      </c>
      <c r="T1247" s="9">
        <v>2041</v>
      </c>
      <c r="U1247" s="9" t="s">
        <v>27</v>
      </c>
      <c r="V1247" s="9" t="s">
        <v>1620</v>
      </c>
      <c r="W1247" s="9" t="s">
        <v>1621</v>
      </c>
      <c r="X1247" s="9"/>
      <c r="Y1247" s="9" t="s">
        <v>1632</v>
      </c>
    </row>
    <row r="1248" spans="1:25" ht="72">
      <c r="A1248" s="9" t="s">
        <v>1596</v>
      </c>
      <c r="B1248" s="9" t="s">
        <v>70</v>
      </c>
      <c r="C1248" s="9" t="s">
        <v>402</v>
      </c>
      <c r="D1248" s="9" t="s">
        <v>27</v>
      </c>
      <c r="E1248" s="9" t="s">
        <v>679</v>
      </c>
      <c r="F1248" s="9" t="s">
        <v>679</v>
      </c>
      <c r="G1248" s="9" t="s">
        <v>1597</v>
      </c>
      <c r="H1248" s="9" t="s">
        <v>1629</v>
      </c>
      <c r="I1248" s="9" t="s">
        <v>1630</v>
      </c>
      <c r="J1248" s="9" t="s">
        <v>27</v>
      </c>
      <c r="K1248" s="15">
        <v>85715.876276034614</v>
      </c>
      <c r="L1248" s="16">
        <v>43.364998928882876</v>
      </c>
      <c r="M1248" s="9" t="s">
        <v>1631</v>
      </c>
      <c r="N1248" s="9">
        <v>2022</v>
      </c>
      <c r="O1248" s="9" t="s">
        <v>1619</v>
      </c>
      <c r="P1248" s="9" t="s">
        <v>1619</v>
      </c>
      <c r="Q1248" s="9">
        <v>2041</v>
      </c>
      <c r="R1248" s="9" t="s">
        <v>32</v>
      </c>
      <c r="S1248" s="17">
        <v>54.058412273041213</v>
      </c>
      <c r="T1248" s="9">
        <v>2041</v>
      </c>
      <c r="U1248" s="9" t="s">
        <v>27</v>
      </c>
      <c r="V1248" s="9" t="s">
        <v>1620</v>
      </c>
      <c r="W1248" s="13" t="s">
        <v>1621</v>
      </c>
      <c r="X1248" s="9"/>
      <c r="Y1248" s="9" t="s">
        <v>1632</v>
      </c>
    </row>
    <row r="1249" spans="1:25" ht="72">
      <c r="A1249" s="9" t="s">
        <v>1596</v>
      </c>
      <c r="B1249" s="9" t="s">
        <v>70</v>
      </c>
      <c r="C1249" s="9" t="s">
        <v>323</v>
      </c>
      <c r="D1249" s="9" t="s">
        <v>27</v>
      </c>
      <c r="E1249" s="9" t="s">
        <v>1361</v>
      </c>
      <c r="F1249" s="9" t="s">
        <v>1361</v>
      </c>
      <c r="G1249" s="9" t="s">
        <v>1597</v>
      </c>
      <c r="H1249" s="9" t="s">
        <v>1629</v>
      </c>
      <c r="I1249" s="9" t="s">
        <v>1630</v>
      </c>
      <c r="J1249" s="9" t="s">
        <v>27</v>
      </c>
      <c r="K1249" s="15">
        <v>14181.697817065076</v>
      </c>
      <c r="L1249" s="16">
        <v>13.410342796402761</v>
      </c>
      <c r="M1249" s="9" t="s">
        <v>1631</v>
      </c>
      <c r="N1249" s="9">
        <v>2022</v>
      </c>
      <c r="O1249" s="9" t="s">
        <v>1619</v>
      </c>
      <c r="P1249" s="9" t="s">
        <v>1619</v>
      </c>
      <c r="Q1249" s="9">
        <v>2041</v>
      </c>
      <c r="R1249" s="9" t="s">
        <v>32</v>
      </c>
      <c r="S1249" s="17">
        <v>6.5978182900076732</v>
      </c>
      <c r="T1249" s="9">
        <v>2041</v>
      </c>
      <c r="U1249" s="9" t="s">
        <v>27</v>
      </c>
      <c r="V1249" s="9" t="s">
        <v>1620</v>
      </c>
      <c r="W1249" s="9" t="s">
        <v>1621</v>
      </c>
      <c r="X1249" s="9"/>
      <c r="Y1249" s="9" t="s">
        <v>1632</v>
      </c>
    </row>
    <row r="1250" spans="1:25" ht="72">
      <c r="A1250" s="9" t="s">
        <v>1596</v>
      </c>
      <c r="B1250" s="9" t="s">
        <v>70</v>
      </c>
      <c r="C1250" s="9" t="s">
        <v>288</v>
      </c>
      <c r="D1250" s="9" t="s">
        <v>27</v>
      </c>
      <c r="E1250" s="9" t="s">
        <v>1362</v>
      </c>
      <c r="F1250" s="9" t="s">
        <v>1362</v>
      </c>
      <c r="G1250" s="9" t="s">
        <v>1597</v>
      </c>
      <c r="H1250" s="9" t="s">
        <v>1629</v>
      </c>
      <c r="I1250" s="9" t="s">
        <v>1630</v>
      </c>
      <c r="J1250" s="9" t="s">
        <v>27</v>
      </c>
      <c r="K1250" s="15">
        <v>112381.79030401325</v>
      </c>
      <c r="L1250" s="16">
        <v>42.841167467519533</v>
      </c>
      <c r="M1250" s="9" t="s">
        <v>1631</v>
      </c>
      <c r="N1250" s="9">
        <v>2022</v>
      </c>
      <c r="O1250" s="9" t="s">
        <v>1619</v>
      </c>
      <c r="P1250" s="9" t="s">
        <v>1619</v>
      </c>
      <c r="Q1250" s="9">
        <v>2041</v>
      </c>
      <c r="R1250" s="9" t="s">
        <v>32</v>
      </c>
      <c r="S1250" s="17">
        <v>92.419960704893384</v>
      </c>
      <c r="T1250" s="9">
        <v>2041</v>
      </c>
      <c r="U1250" s="9" t="s">
        <v>27</v>
      </c>
      <c r="V1250" s="9" t="s">
        <v>1620</v>
      </c>
      <c r="W1250" s="13" t="s">
        <v>1621</v>
      </c>
      <c r="X1250" s="9"/>
      <c r="Y1250" s="9" t="s">
        <v>1632</v>
      </c>
    </row>
    <row r="1251" spans="1:25" ht="72">
      <c r="A1251" s="9" t="s">
        <v>1596</v>
      </c>
      <c r="B1251" s="9" t="s">
        <v>70</v>
      </c>
      <c r="C1251" s="9" t="s">
        <v>136</v>
      </c>
      <c r="D1251" s="9" t="s">
        <v>27</v>
      </c>
      <c r="E1251" s="9" t="s">
        <v>1363</v>
      </c>
      <c r="F1251" s="9" t="s">
        <v>1363</v>
      </c>
      <c r="G1251" s="9" t="s">
        <v>1597</v>
      </c>
      <c r="H1251" s="9" t="s">
        <v>1629</v>
      </c>
      <c r="I1251" s="9" t="s">
        <v>1630</v>
      </c>
      <c r="J1251" s="9" t="s">
        <v>27</v>
      </c>
      <c r="K1251" s="15">
        <v>16054.42001170356</v>
      </c>
      <c r="L1251" s="16">
        <v>4.5550560405396361</v>
      </c>
      <c r="M1251" s="9" t="s">
        <v>1631</v>
      </c>
      <c r="N1251" s="9">
        <v>2022</v>
      </c>
      <c r="O1251" s="9" t="s">
        <v>1619</v>
      </c>
      <c r="P1251" s="9" t="s">
        <v>1619</v>
      </c>
      <c r="Q1251" s="9">
        <v>2041</v>
      </c>
      <c r="R1251" s="9" t="s">
        <v>32</v>
      </c>
      <c r="S1251" s="17">
        <v>8.4870630909198468</v>
      </c>
      <c r="T1251" s="9">
        <v>2041</v>
      </c>
      <c r="U1251" s="9" t="s">
        <v>27</v>
      </c>
      <c r="V1251" s="9" t="s">
        <v>1620</v>
      </c>
      <c r="W1251" s="9" t="s">
        <v>1621</v>
      </c>
      <c r="X1251" s="9"/>
      <c r="Y1251" s="9" t="s">
        <v>1632</v>
      </c>
    </row>
    <row r="1252" spans="1:25" ht="72">
      <c r="A1252" s="9" t="s">
        <v>1596</v>
      </c>
      <c r="B1252" s="9" t="s">
        <v>70</v>
      </c>
      <c r="C1252" s="9" t="s">
        <v>288</v>
      </c>
      <c r="D1252" s="9" t="s">
        <v>27</v>
      </c>
      <c r="E1252" s="9" t="s">
        <v>1364</v>
      </c>
      <c r="F1252" s="9" t="s">
        <v>1364</v>
      </c>
      <c r="G1252" s="9" t="s">
        <v>1597</v>
      </c>
      <c r="H1252" s="9" t="s">
        <v>1629</v>
      </c>
      <c r="I1252" s="9" t="s">
        <v>1630</v>
      </c>
      <c r="J1252" s="9" t="s">
        <v>27</v>
      </c>
      <c r="K1252" s="15">
        <v>211750.45874047113</v>
      </c>
      <c r="L1252" s="16">
        <v>95.537892727373816</v>
      </c>
      <c r="M1252" s="9" t="s">
        <v>1631</v>
      </c>
      <c r="N1252" s="9">
        <v>2022</v>
      </c>
      <c r="O1252" s="9" t="s">
        <v>1619</v>
      </c>
      <c r="P1252" s="9" t="s">
        <v>1619</v>
      </c>
      <c r="Q1252" s="9">
        <v>2041</v>
      </c>
      <c r="R1252" s="9" t="s">
        <v>32</v>
      </c>
      <c r="S1252" s="17">
        <v>174.79593957995516</v>
      </c>
      <c r="T1252" s="9">
        <v>2041</v>
      </c>
      <c r="U1252" s="9" t="s">
        <v>27</v>
      </c>
      <c r="V1252" s="9" t="s">
        <v>1620</v>
      </c>
      <c r="W1252" s="13" t="s">
        <v>1621</v>
      </c>
      <c r="X1252" s="9"/>
      <c r="Y1252" s="9" t="s">
        <v>1632</v>
      </c>
    </row>
    <row r="1253" spans="1:25" ht="72">
      <c r="A1253" s="9" t="s">
        <v>1596</v>
      </c>
      <c r="B1253" s="9" t="s">
        <v>70</v>
      </c>
      <c r="C1253" s="9" t="s">
        <v>266</v>
      </c>
      <c r="D1253" s="9" t="s">
        <v>27</v>
      </c>
      <c r="E1253" s="9" t="s">
        <v>683</v>
      </c>
      <c r="F1253" s="9" t="s">
        <v>683</v>
      </c>
      <c r="G1253" s="9" t="s">
        <v>1597</v>
      </c>
      <c r="H1253" s="9" t="s">
        <v>1629</v>
      </c>
      <c r="I1253" s="9" t="s">
        <v>1630</v>
      </c>
      <c r="J1253" s="9" t="s">
        <v>27</v>
      </c>
      <c r="K1253" s="15">
        <v>198136.93578863528</v>
      </c>
      <c r="L1253" s="16">
        <v>81.156125114543357</v>
      </c>
      <c r="M1253" s="9" t="s">
        <v>1631</v>
      </c>
      <c r="N1253" s="9">
        <v>2022</v>
      </c>
      <c r="O1253" s="9" t="s">
        <v>1619</v>
      </c>
      <c r="P1253" s="9" t="s">
        <v>1619</v>
      </c>
      <c r="Q1253" s="9">
        <v>2041</v>
      </c>
      <c r="R1253" s="9" t="s">
        <v>32</v>
      </c>
      <c r="S1253" s="17">
        <v>177.17431608459162</v>
      </c>
      <c r="T1253" s="9">
        <v>2041</v>
      </c>
      <c r="U1253" s="9" t="s">
        <v>27</v>
      </c>
      <c r="V1253" s="9" t="s">
        <v>1620</v>
      </c>
      <c r="W1253" s="9" t="s">
        <v>1621</v>
      </c>
      <c r="X1253" s="9"/>
      <c r="Y1253" s="9" t="s">
        <v>1632</v>
      </c>
    </row>
    <row r="1254" spans="1:25" ht="72">
      <c r="A1254" s="9" t="s">
        <v>1596</v>
      </c>
      <c r="B1254" s="9" t="s">
        <v>70</v>
      </c>
      <c r="C1254" s="9" t="s">
        <v>229</v>
      </c>
      <c r="D1254" s="9" t="s">
        <v>27</v>
      </c>
      <c r="E1254" s="9" t="s">
        <v>685</v>
      </c>
      <c r="F1254" s="9" t="s">
        <v>685</v>
      </c>
      <c r="G1254" s="9" t="s">
        <v>1597</v>
      </c>
      <c r="H1254" s="9" t="s">
        <v>1629</v>
      </c>
      <c r="I1254" s="9" t="s">
        <v>1630</v>
      </c>
      <c r="J1254" s="9" t="s">
        <v>27</v>
      </c>
      <c r="K1254" s="15">
        <v>14453.060095475917</v>
      </c>
      <c r="L1254" s="16">
        <v>4.8336117679234984</v>
      </c>
      <c r="M1254" s="9" t="s">
        <v>1631</v>
      </c>
      <c r="N1254" s="9">
        <v>2022</v>
      </c>
      <c r="O1254" s="9" t="s">
        <v>1619</v>
      </c>
      <c r="P1254" s="9" t="s">
        <v>1619</v>
      </c>
      <c r="Q1254" s="9">
        <v>2041</v>
      </c>
      <c r="R1254" s="9" t="s">
        <v>32</v>
      </c>
      <c r="S1254" s="17">
        <v>7.1610786660772767</v>
      </c>
      <c r="T1254" s="9">
        <v>2041</v>
      </c>
      <c r="U1254" s="9" t="s">
        <v>27</v>
      </c>
      <c r="V1254" s="9" t="s">
        <v>1620</v>
      </c>
      <c r="W1254" s="13" t="s">
        <v>1621</v>
      </c>
      <c r="X1254" s="9"/>
      <c r="Y1254" s="9" t="s">
        <v>1632</v>
      </c>
    </row>
    <row r="1255" spans="1:25" ht="72">
      <c r="A1255" s="9" t="s">
        <v>1596</v>
      </c>
      <c r="B1255" s="9" t="s">
        <v>70</v>
      </c>
      <c r="C1255" s="9" t="s">
        <v>266</v>
      </c>
      <c r="D1255" s="9" t="s">
        <v>27</v>
      </c>
      <c r="E1255" s="9" t="s">
        <v>687</v>
      </c>
      <c r="F1255" s="9" t="s">
        <v>687</v>
      </c>
      <c r="G1255" s="9" t="s">
        <v>1597</v>
      </c>
      <c r="H1255" s="9" t="s">
        <v>1629</v>
      </c>
      <c r="I1255" s="9" t="s">
        <v>1630</v>
      </c>
      <c r="J1255" s="9" t="s">
        <v>27</v>
      </c>
      <c r="K1255" s="15">
        <v>24188.315727612593</v>
      </c>
      <c r="L1255" s="16">
        <v>7.5499027350182359</v>
      </c>
      <c r="M1255" s="9" t="s">
        <v>1631</v>
      </c>
      <c r="N1255" s="9">
        <v>2022</v>
      </c>
      <c r="O1255" s="9" t="s">
        <v>1619</v>
      </c>
      <c r="P1255" s="9" t="s">
        <v>1619</v>
      </c>
      <c r="Q1255" s="9">
        <v>2041</v>
      </c>
      <c r="R1255" s="9" t="s">
        <v>32</v>
      </c>
      <c r="S1255" s="17">
        <v>19.373409062315513</v>
      </c>
      <c r="T1255" s="9">
        <v>2041</v>
      </c>
      <c r="U1255" s="9" t="s">
        <v>27</v>
      </c>
      <c r="V1255" s="9" t="s">
        <v>1620</v>
      </c>
      <c r="W1255" s="9" t="s">
        <v>1621</v>
      </c>
      <c r="X1255" s="9"/>
      <c r="Y1255" s="9" t="s">
        <v>1632</v>
      </c>
    </row>
    <row r="1256" spans="1:25" ht="72">
      <c r="A1256" s="9" t="s">
        <v>1596</v>
      </c>
      <c r="B1256" s="9" t="s">
        <v>70</v>
      </c>
      <c r="C1256" s="9" t="s">
        <v>247</v>
      </c>
      <c r="D1256" s="9" t="s">
        <v>27</v>
      </c>
      <c r="E1256" s="9" t="s">
        <v>1365</v>
      </c>
      <c r="F1256" s="9" t="s">
        <v>1365</v>
      </c>
      <c r="G1256" s="9" t="s">
        <v>1597</v>
      </c>
      <c r="H1256" s="9" t="s">
        <v>1629</v>
      </c>
      <c r="I1256" s="9" t="s">
        <v>1630</v>
      </c>
      <c r="J1256" s="9" t="s">
        <v>27</v>
      </c>
      <c r="K1256" s="15">
        <v>20920.205912692432</v>
      </c>
      <c r="L1256" s="16">
        <v>19.802403747603641</v>
      </c>
      <c r="M1256" s="9" t="s">
        <v>1631</v>
      </c>
      <c r="N1256" s="9">
        <v>2022</v>
      </c>
      <c r="O1256" s="9" t="s">
        <v>1619</v>
      </c>
      <c r="P1256" s="9" t="s">
        <v>1619</v>
      </c>
      <c r="Q1256" s="9">
        <v>2041</v>
      </c>
      <c r="R1256" s="9" t="s">
        <v>32</v>
      </c>
      <c r="S1256" s="17">
        <v>11.504498405277714</v>
      </c>
      <c r="T1256" s="9">
        <v>2041</v>
      </c>
      <c r="U1256" s="9" t="s">
        <v>27</v>
      </c>
      <c r="V1256" s="9" t="s">
        <v>1620</v>
      </c>
      <c r="W1256" s="13" t="s">
        <v>1621</v>
      </c>
      <c r="X1256" s="9"/>
      <c r="Y1256" s="9" t="s">
        <v>1632</v>
      </c>
    </row>
    <row r="1257" spans="1:25" ht="72">
      <c r="A1257" s="9" t="s">
        <v>1596</v>
      </c>
      <c r="B1257" s="9" t="s">
        <v>70</v>
      </c>
      <c r="C1257" s="9" t="s">
        <v>298</v>
      </c>
      <c r="D1257" s="9" t="s">
        <v>27</v>
      </c>
      <c r="E1257" s="9" t="s">
        <v>1366</v>
      </c>
      <c r="F1257" s="9" t="s">
        <v>1366</v>
      </c>
      <c r="G1257" s="9" t="s">
        <v>1597</v>
      </c>
      <c r="H1257" s="9" t="s">
        <v>1629</v>
      </c>
      <c r="I1257" s="9" t="s">
        <v>1630</v>
      </c>
      <c r="J1257" s="9" t="s">
        <v>27</v>
      </c>
      <c r="K1257" s="15">
        <v>18533.167975455515</v>
      </c>
      <c r="L1257" s="16">
        <v>5.780083323566779</v>
      </c>
      <c r="M1257" s="9" t="s">
        <v>1631</v>
      </c>
      <c r="N1257" s="9">
        <v>2022</v>
      </c>
      <c r="O1257" s="9" t="s">
        <v>1619</v>
      </c>
      <c r="P1257" s="9" t="s">
        <v>1619</v>
      </c>
      <c r="Q1257" s="9">
        <v>2041</v>
      </c>
      <c r="R1257" s="9" t="s">
        <v>32</v>
      </c>
      <c r="S1257" s="17">
        <v>7.9140363742881092</v>
      </c>
      <c r="T1257" s="9">
        <v>2041</v>
      </c>
      <c r="U1257" s="9" t="s">
        <v>27</v>
      </c>
      <c r="V1257" s="9" t="s">
        <v>1620</v>
      </c>
      <c r="W1257" s="9" t="s">
        <v>1621</v>
      </c>
      <c r="X1257" s="9"/>
      <c r="Y1257" s="9" t="s">
        <v>1632</v>
      </c>
    </row>
    <row r="1258" spans="1:25" ht="72">
      <c r="A1258" s="9" t="s">
        <v>1596</v>
      </c>
      <c r="B1258" s="9" t="s">
        <v>70</v>
      </c>
      <c r="C1258" s="9" t="s">
        <v>346</v>
      </c>
      <c r="D1258" s="9" t="s">
        <v>27</v>
      </c>
      <c r="E1258" s="9" t="s">
        <v>1367</v>
      </c>
      <c r="F1258" s="9" t="s">
        <v>1367</v>
      </c>
      <c r="G1258" s="9" t="s">
        <v>1597</v>
      </c>
      <c r="H1258" s="9" t="s">
        <v>1629</v>
      </c>
      <c r="I1258" s="9" t="s">
        <v>1630</v>
      </c>
      <c r="J1258" s="9" t="s">
        <v>27</v>
      </c>
      <c r="K1258" s="15">
        <v>41799.964810509642</v>
      </c>
      <c r="L1258" s="16">
        <v>16.446605905381787</v>
      </c>
      <c r="M1258" s="9" t="s">
        <v>1631</v>
      </c>
      <c r="N1258" s="9">
        <v>2022</v>
      </c>
      <c r="O1258" s="9" t="s">
        <v>1619</v>
      </c>
      <c r="P1258" s="9" t="s">
        <v>1619</v>
      </c>
      <c r="Q1258" s="9">
        <v>2041</v>
      </c>
      <c r="R1258" s="9" t="s">
        <v>32</v>
      </c>
      <c r="S1258" s="17">
        <v>21.72794735947118</v>
      </c>
      <c r="T1258" s="9">
        <v>2041</v>
      </c>
      <c r="U1258" s="9" t="s">
        <v>27</v>
      </c>
      <c r="V1258" s="9" t="s">
        <v>1620</v>
      </c>
      <c r="W1258" s="13" t="s">
        <v>1621</v>
      </c>
      <c r="X1258" s="9"/>
      <c r="Y1258" s="9" t="s">
        <v>1632</v>
      </c>
    </row>
    <row r="1259" spans="1:25" ht="72">
      <c r="A1259" s="9" t="s">
        <v>1596</v>
      </c>
      <c r="B1259" s="9" t="s">
        <v>70</v>
      </c>
      <c r="C1259" s="9" t="s">
        <v>43</v>
      </c>
      <c r="D1259" s="9" t="s">
        <v>27</v>
      </c>
      <c r="E1259" s="9" t="s">
        <v>72</v>
      </c>
      <c r="F1259" s="9" t="s">
        <v>72</v>
      </c>
      <c r="G1259" s="9" t="s">
        <v>1597</v>
      </c>
      <c r="H1259" s="9" t="s">
        <v>1629</v>
      </c>
      <c r="I1259" s="9" t="s">
        <v>1630</v>
      </c>
      <c r="J1259" s="9" t="s">
        <v>27</v>
      </c>
      <c r="K1259" s="15">
        <v>18026.336457477966</v>
      </c>
      <c r="L1259" s="16">
        <v>7.0231213932142156</v>
      </c>
      <c r="M1259" s="9" t="s">
        <v>1631</v>
      </c>
      <c r="N1259" s="9">
        <v>2022</v>
      </c>
      <c r="O1259" s="9" t="s">
        <v>1619</v>
      </c>
      <c r="P1259" s="9" t="s">
        <v>1619</v>
      </c>
      <c r="Q1259" s="9">
        <v>2041</v>
      </c>
      <c r="R1259" s="9" t="s">
        <v>32</v>
      </c>
      <c r="S1259" s="17">
        <v>14.751952836116329</v>
      </c>
      <c r="T1259" s="9">
        <v>2041</v>
      </c>
      <c r="U1259" s="9" t="s">
        <v>27</v>
      </c>
      <c r="V1259" s="9" t="s">
        <v>1620</v>
      </c>
      <c r="W1259" s="9" t="s">
        <v>1621</v>
      </c>
      <c r="X1259" s="9"/>
      <c r="Y1259" s="9" t="s">
        <v>1632</v>
      </c>
    </row>
    <row r="1260" spans="1:25" ht="72">
      <c r="A1260" s="9" t="s">
        <v>1596</v>
      </c>
      <c r="B1260" s="9" t="s">
        <v>70</v>
      </c>
      <c r="C1260" s="9" t="s">
        <v>241</v>
      </c>
      <c r="D1260" s="9" t="s">
        <v>27</v>
      </c>
      <c r="E1260" s="9" t="s">
        <v>689</v>
      </c>
      <c r="F1260" s="9" t="s">
        <v>689</v>
      </c>
      <c r="G1260" s="9" t="s">
        <v>1597</v>
      </c>
      <c r="H1260" s="9" t="s">
        <v>1629</v>
      </c>
      <c r="I1260" s="9" t="s">
        <v>1630</v>
      </c>
      <c r="J1260" s="9" t="s">
        <v>27</v>
      </c>
      <c r="K1260" s="15">
        <v>17296.473945799091</v>
      </c>
      <c r="L1260" s="16">
        <v>7.0612454610163287</v>
      </c>
      <c r="M1260" s="9" t="s">
        <v>1631</v>
      </c>
      <c r="N1260" s="9">
        <v>2022</v>
      </c>
      <c r="O1260" s="9" t="s">
        <v>1619</v>
      </c>
      <c r="P1260" s="9" t="s">
        <v>1619</v>
      </c>
      <c r="Q1260" s="9">
        <v>2041</v>
      </c>
      <c r="R1260" s="9" t="s">
        <v>32</v>
      </c>
      <c r="S1260" s="17">
        <v>9.6348009210370353</v>
      </c>
      <c r="T1260" s="9">
        <v>2041</v>
      </c>
      <c r="U1260" s="9" t="s">
        <v>27</v>
      </c>
      <c r="V1260" s="9" t="s">
        <v>1620</v>
      </c>
      <c r="W1260" s="13" t="s">
        <v>1621</v>
      </c>
      <c r="X1260" s="9"/>
      <c r="Y1260" s="9" t="s">
        <v>1632</v>
      </c>
    </row>
    <row r="1261" spans="1:25" ht="72">
      <c r="A1261" s="9" t="s">
        <v>1596</v>
      </c>
      <c r="B1261" s="9" t="s">
        <v>70</v>
      </c>
      <c r="C1261" s="9" t="s">
        <v>465</v>
      </c>
      <c r="D1261" s="9" t="s">
        <v>27</v>
      </c>
      <c r="E1261" s="9" t="s">
        <v>1023</v>
      </c>
      <c r="F1261" s="9" t="s">
        <v>1023</v>
      </c>
      <c r="G1261" s="9" t="s">
        <v>1597</v>
      </c>
      <c r="H1261" s="9" t="s">
        <v>1629</v>
      </c>
      <c r="I1261" s="9" t="s">
        <v>1630</v>
      </c>
      <c r="J1261" s="9" t="s">
        <v>27</v>
      </c>
      <c r="K1261" s="15">
        <v>65018.032050085465</v>
      </c>
      <c r="L1261" s="16">
        <v>20.620900873453476</v>
      </c>
      <c r="M1261" s="9" t="s">
        <v>1631</v>
      </c>
      <c r="N1261" s="9">
        <v>2022</v>
      </c>
      <c r="O1261" s="9" t="s">
        <v>1619</v>
      </c>
      <c r="P1261" s="9" t="s">
        <v>1619</v>
      </c>
      <c r="Q1261" s="9">
        <v>2041</v>
      </c>
      <c r="R1261" s="9" t="s">
        <v>32</v>
      </c>
      <c r="S1261" s="17">
        <v>39.124621131490457</v>
      </c>
      <c r="T1261" s="9">
        <v>2041</v>
      </c>
      <c r="U1261" s="9" t="s">
        <v>27</v>
      </c>
      <c r="V1261" s="9" t="s">
        <v>1620</v>
      </c>
      <c r="W1261" s="9" t="s">
        <v>1621</v>
      </c>
      <c r="X1261" s="9"/>
      <c r="Y1261" s="9" t="s">
        <v>1632</v>
      </c>
    </row>
    <row r="1262" spans="1:25" ht="72">
      <c r="A1262" s="9" t="s">
        <v>1596</v>
      </c>
      <c r="B1262" s="9" t="s">
        <v>70</v>
      </c>
      <c r="C1262" s="9" t="s">
        <v>276</v>
      </c>
      <c r="D1262" s="9" t="s">
        <v>27</v>
      </c>
      <c r="E1262" s="9" t="s">
        <v>1368</v>
      </c>
      <c r="F1262" s="9" t="s">
        <v>1368</v>
      </c>
      <c r="G1262" s="9" t="s">
        <v>1597</v>
      </c>
      <c r="H1262" s="9" t="s">
        <v>1629</v>
      </c>
      <c r="I1262" s="9" t="s">
        <v>1630</v>
      </c>
      <c r="J1262" s="9" t="s">
        <v>27</v>
      </c>
      <c r="K1262" s="15">
        <v>12096.598758149266</v>
      </c>
      <c r="L1262" s="16">
        <v>3.0978236473895757</v>
      </c>
      <c r="M1262" s="9" t="s">
        <v>1631</v>
      </c>
      <c r="N1262" s="9">
        <v>2022</v>
      </c>
      <c r="O1262" s="9" t="s">
        <v>1619</v>
      </c>
      <c r="P1262" s="9" t="s">
        <v>1619</v>
      </c>
      <c r="Q1262" s="9">
        <v>2041</v>
      </c>
      <c r="R1262" s="9" t="s">
        <v>32</v>
      </c>
      <c r="S1262" s="17">
        <v>6.3192929064112979</v>
      </c>
      <c r="T1262" s="9">
        <v>2041</v>
      </c>
      <c r="U1262" s="9" t="s">
        <v>27</v>
      </c>
      <c r="V1262" s="9" t="s">
        <v>1620</v>
      </c>
      <c r="W1262" s="13" t="s">
        <v>1621</v>
      </c>
      <c r="X1262" s="9"/>
      <c r="Y1262" s="9" t="s">
        <v>1632</v>
      </c>
    </row>
    <row r="1263" spans="1:25" ht="72">
      <c r="A1263" s="9" t="s">
        <v>1596</v>
      </c>
      <c r="B1263" s="9" t="s">
        <v>70</v>
      </c>
      <c r="C1263" s="9" t="s">
        <v>465</v>
      </c>
      <c r="D1263" s="9" t="s">
        <v>27</v>
      </c>
      <c r="E1263" s="9" t="s">
        <v>691</v>
      </c>
      <c r="F1263" s="9" t="s">
        <v>691</v>
      </c>
      <c r="G1263" s="9" t="s">
        <v>1597</v>
      </c>
      <c r="H1263" s="9" t="s">
        <v>1629</v>
      </c>
      <c r="I1263" s="9" t="s">
        <v>1630</v>
      </c>
      <c r="J1263" s="9" t="s">
        <v>27</v>
      </c>
      <c r="K1263" s="15">
        <v>32189.862871459227</v>
      </c>
      <c r="L1263" s="16">
        <v>9.1309617506075806</v>
      </c>
      <c r="M1263" s="9" t="s">
        <v>1631</v>
      </c>
      <c r="N1263" s="9">
        <v>2022</v>
      </c>
      <c r="O1263" s="9" t="s">
        <v>1619</v>
      </c>
      <c r="P1263" s="9" t="s">
        <v>1619</v>
      </c>
      <c r="Q1263" s="9">
        <v>2041</v>
      </c>
      <c r="R1263" s="9" t="s">
        <v>32</v>
      </c>
      <c r="S1263" s="17">
        <v>16.259341010409841</v>
      </c>
      <c r="T1263" s="9">
        <v>2041</v>
      </c>
      <c r="U1263" s="9" t="s">
        <v>27</v>
      </c>
      <c r="V1263" s="9" t="s">
        <v>1620</v>
      </c>
      <c r="W1263" s="9" t="s">
        <v>1621</v>
      </c>
      <c r="X1263" s="9"/>
      <c r="Y1263" s="9" t="s">
        <v>1632</v>
      </c>
    </row>
    <row r="1264" spans="1:25" ht="72">
      <c r="A1264" s="9" t="s">
        <v>1596</v>
      </c>
      <c r="B1264" s="9" t="s">
        <v>70</v>
      </c>
      <c r="C1264" s="9" t="s">
        <v>252</v>
      </c>
      <c r="D1264" s="9" t="s">
        <v>27</v>
      </c>
      <c r="E1264" s="9" t="s">
        <v>693</v>
      </c>
      <c r="F1264" s="9" t="s">
        <v>693</v>
      </c>
      <c r="G1264" s="9" t="s">
        <v>1597</v>
      </c>
      <c r="H1264" s="9" t="s">
        <v>1629</v>
      </c>
      <c r="I1264" s="9" t="s">
        <v>1630</v>
      </c>
      <c r="J1264" s="9" t="s">
        <v>27</v>
      </c>
      <c r="K1264" s="15">
        <v>13391.306803441417</v>
      </c>
      <c r="L1264" s="16">
        <v>6.1069821024695132</v>
      </c>
      <c r="M1264" s="9" t="s">
        <v>1631</v>
      </c>
      <c r="N1264" s="9">
        <v>2022</v>
      </c>
      <c r="O1264" s="9" t="s">
        <v>1619</v>
      </c>
      <c r="P1264" s="9" t="s">
        <v>1619</v>
      </c>
      <c r="Q1264" s="9">
        <v>2041</v>
      </c>
      <c r="R1264" s="9" t="s">
        <v>32</v>
      </c>
      <c r="S1264" s="17">
        <v>8.0798115293427841</v>
      </c>
      <c r="T1264" s="9">
        <v>2041</v>
      </c>
      <c r="U1264" s="9" t="s">
        <v>27</v>
      </c>
      <c r="V1264" s="9" t="s">
        <v>1620</v>
      </c>
      <c r="W1264" s="13" t="s">
        <v>1621</v>
      </c>
      <c r="X1264" s="9"/>
      <c r="Y1264" s="9" t="s">
        <v>1632</v>
      </c>
    </row>
    <row r="1265" spans="1:25" ht="72">
      <c r="A1265" s="9" t="s">
        <v>1596</v>
      </c>
      <c r="B1265" s="9" t="s">
        <v>70</v>
      </c>
      <c r="C1265" s="9" t="s">
        <v>323</v>
      </c>
      <c r="D1265" s="9" t="s">
        <v>27</v>
      </c>
      <c r="E1265" s="9" t="s">
        <v>695</v>
      </c>
      <c r="F1265" s="9" t="s">
        <v>695</v>
      </c>
      <c r="G1265" s="9" t="s">
        <v>1597</v>
      </c>
      <c r="H1265" s="9" t="s">
        <v>1629</v>
      </c>
      <c r="I1265" s="9" t="s">
        <v>1630</v>
      </c>
      <c r="J1265" s="9" t="s">
        <v>27</v>
      </c>
      <c r="K1265" s="15">
        <v>238368.16513870819</v>
      </c>
      <c r="L1265" s="16">
        <v>138.64997037717478</v>
      </c>
      <c r="M1265" s="9" t="s">
        <v>1631</v>
      </c>
      <c r="N1265" s="9">
        <v>2022</v>
      </c>
      <c r="O1265" s="9" t="s">
        <v>1619</v>
      </c>
      <c r="P1265" s="9" t="s">
        <v>1619</v>
      </c>
      <c r="Q1265" s="9">
        <v>2041</v>
      </c>
      <c r="R1265" s="9" t="s">
        <v>32</v>
      </c>
      <c r="S1265" s="17">
        <v>149.35891978727591</v>
      </c>
      <c r="T1265" s="9">
        <v>2041</v>
      </c>
      <c r="U1265" s="9" t="s">
        <v>27</v>
      </c>
      <c r="V1265" s="9" t="s">
        <v>1620</v>
      </c>
      <c r="W1265" s="9" t="s">
        <v>1621</v>
      </c>
      <c r="X1265" s="9"/>
      <c r="Y1265" s="9" t="s">
        <v>1632</v>
      </c>
    </row>
    <row r="1266" spans="1:25" ht="72">
      <c r="A1266" s="9" t="s">
        <v>1596</v>
      </c>
      <c r="B1266" s="9" t="s">
        <v>70</v>
      </c>
      <c r="C1266" s="9" t="s">
        <v>372</v>
      </c>
      <c r="D1266" s="9" t="s">
        <v>27</v>
      </c>
      <c r="E1266" s="9" t="s">
        <v>1025</v>
      </c>
      <c r="F1266" s="9" t="s">
        <v>1025</v>
      </c>
      <c r="G1266" s="9" t="s">
        <v>1597</v>
      </c>
      <c r="H1266" s="9" t="s">
        <v>1629</v>
      </c>
      <c r="I1266" s="9" t="s">
        <v>1630</v>
      </c>
      <c r="J1266" s="9" t="s">
        <v>27</v>
      </c>
      <c r="K1266" s="15">
        <v>134234.03209118807</v>
      </c>
      <c r="L1266" s="16">
        <v>61.039692641123338</v>
      </c>
      <c r="M1266" s="9" t="s">
        <v>1631</v>
      </c>
      <c r="N1266" s="9">
        <v>2022</v>
      </c>
      <c r="O1266" s="9" t="s">
        <v>1619</v>
      </c>
      <c r="P1266" s="9" t="s">
        <v>1619</v>
      </c>
      <c r="Q1266" s="9">
        <v>2041</v>
      </c>
      <c r="R1266" s="9" t="s">
        <v>32</v>
      </c>
      <c r="S1266" s="17">
        <v>85.438781878832444</v>
      </c>
      <c r="T1266" s="9">
        <v>2041</v>
      </c>
      <c r="U1266" s="9" t="s">
        <v>27</v>
      </c>
      <c r="V1266" s="9" t="s">
        <v>1620</v>
      </c>
      <c r="W1266" s="13" t="s">
        <v>1621</v>
      </c>
      <c r="X1266" s="9"/>
      <c r="Y1266" s="9" t="s">
        <v>1632</v>
      </c>
    </row>
    <row r="1267" spans="1:25" ht="72">
      <c r="A1267" s="9" t="s">
        <v>1596</v>
      </c>
      <c r="B1267" s="9" t="s">
        <v>70</v>
      </c>
      <c r="C1267" s="9" t="s">
        <v>43</v>
      </c>
      <c r="D1267" s="9" t="s">
        <v>27</v>
      </c>
      <c r="E1267" s="9" t="s">
        <v>1369</v>
      </c>
      <c r="F1267" s="9" t="s">
        <v>1369</v>
      </c>
      <c r="G1267" s="9" t="s">
        <v>1597</v>
      </c>
      <c r="H1267" s="9" t="s">
        <v>1629</v>
      </c>
      <c r="I1267" s="9" t="s">
        <v>1630</v>
      </c>
      <c r="J1267" s="9" t="s">
        <v>27</v>
      </c>
      <c r="K1267" s="15">
        <v>9409.0193973695332</v>
      </c>
      <c r="L1267" s="16">
        <v>2.7039501089011506</v>
      </c>
      <c r="M1267" s="9" t="s">
        <v>1631</v>
      </c>
      <c r="N1267" s="9">
        <v>2022</v>
      </c>
      <c r="O1267" s="9" t="s">
        <v>1619</v>
      </c>
      <c r="P1267" s="9" t="s">
        <v>1619</v>
      </c>
      <c r="Q1267" s="9">
        <v>2041</v>
      </c>
      <c r="R1267" s="9" t="s">
        <v>32</v>
      </c>
      <c r="S1267" s="17">
        <v>6.3737415657266654</v>
      </c>
      <c r="T1267" s="9">
        <v>2041</v>
      </c>
      <c r="U1267" s="9" t="s">
        <v>27</v>
      </c>
      <c r="V1267" s="9" t="s">
        <v>1620</v>
      </c>
      <c r="W1267" s="9" t="s">
        <v>1621</v>
      </c>
      <c r="X1267" s="9"/>
      <c r="Y1267" s="9" t="s">
        <v>1632</v>
      </c>
    </row>
    <row r="1268" spans="1:25" ht="72">
      <c r="A1268" s="9" t="s">
        <v>1596</v>
      </c>
      <c r="B1268" s="9" t="s">
        <v>70</v>
      </c>
      <c r="C1268" s="9" t="s">
        <v>465</v>
      </c>
      <c r="D1268" s="9" t="s">
        <v>27</v>
      </c>
      <c r="E1268" s="9" t="s">
        <v>1370</v>
      </c>
      <c r="F1268" s="9" t="s">
        <v>1370</v>
      </c>
      <c r="G1268" s="9" t="s">
        <v>1597</v>
      </c>
      <c r="H1268" s="9" t="s">
        <v>1629</v>
      </c>
      <c r="I1268" s="9" t="s">
        <v>1630</v>
      </c>
      <c r="J1268" s="9" t="s">
        <v>27</v>
      </c>
      <c r="K1268" s="15">
        <v>23929.420409759059</v>
      </c>
      <c r="L1268" s="16">
        <v>7.763845133613831</v>
      </c>
      <c r="M1268" s="9" t="s">
        <v>1631</v>
      </c>
      <c r="N1268" s="9">
        <v>2022</v>
      </c>
      <c r="O1268" s="9" t="s">
        <v>1619</v>
      </c>
      <c r="P1268" s="9" t="s">
        <v>1619</v>
      </c>
      <c r="Q1268" s="9">
        <v>2041</v>
      </c>
      <c r="R1268" s="9" t="s">
        <v>32</v>
      </c>
      <c r="S1268" s="17">
        <v>10.916697393611637</v>
      </c>
      <c r="T1268" s="9">
        <v>2041</v>
      </c>
      <c r="U1268" s="9" t="s">
        <v>27</v>
      </c>
      <c r="V1268" s="9" t="s">
        <v>1620</v>
      </c>
      <c r="W1268" s="13" t="s">
        <v>1621</v>
      </c>
      <c r="X1268" s="9"/>
      <c r="Y1268" s="9" t="s">
        <v>1632</v>
      </c>
    </row>
    <row r="1269" spans="1:25" ht="72">
      <c r="A1269" s="9" t="s">
        <v>1596</v>
      </c>
      <c r="B1269" s="9" t="s">
        <v>70</v>
      </c>
      <c r="C1269" s="9" t="s">
        <v>298</v>
      </c>
      <c r="D1269" s="9" t="s">
        <v>27</v>
      </c>
      <c r="E1269" s="9" t="s">
        <v>1371</v>
      </c>
      <c r="F1269" s="9" t="s">
        <v>1371</v>
      </c>
      <c r="G1269" s="9" t="s">
        <v>1597</v>
      </c>
      <c r="H1269" s="9" t="s">
        <v>1629</v>
      </c>
      <c r="I1269" s="9" t="s">
        <v>1630</v>
      </c>
      <c r="J1269" s="9" t="s">
        <v>27</v>
      </c>
      <c r="K1269" s="15">
        <v>11764.30210695705</v>
      </c>
      <c r="L1269" s="16">
        <v>3.8650675753375729</v>
      </c>
      <c r="M1269" s="9" t="s">
        <v>1631</v>
      </c>
      <c r="N1269" s="9">
        <v>2022</v>
      </c>
      <c r="O1269" s="9" t="s">
        <v>1619</v>
      </c>
      <c r="P1269" s="9" t="s">
        <v>1619</v>
      </c>
      <c r="Q1269" s="9">
        <v>2041</v>
      </c>
      <c r="R1269" s="9" t="s">
        <v>32</v>
      </c>
      <c r="S1269" s="17">
        <v>5.7785738556726294</v>
      </c>
      <c r="T1269" s="9">
        <v>2041</v>
      </c>
      <c r="U1269" s="9" t="s">
        <v>27</v>
      </c>
      <c r="V1269" s="9" t="s">
        <v>1620</v>
      </c>
      <c r="W1269" s="9" t="s">
        <v>1621</v>
      </c>
      <c r="X1269" s="9"/>
      <c r="Y1269" s="9" t="s">
        <v>1632</v>
      </c>
    </row>
    <row r="1270" spans="1:25" ht="72">
      <c r="A1270" s="9" t="s">
        <v>1596</v>
      </c>
      <c r="B1270" s="9" t="s">
        <v>70</v>
      </c>
      <c r="C1270" s="9" t="s">
        <v>136</v>
      </c>
      <c r="D1270" s="9" t="s">
        <v>27</v>
      </c>
      <c r="E1270" s="9" t="s">
        <v>1372</v>
      </c>
      <c r="F1270" s="9" t="s">
        <v>1372</v>
      </c>
      <c r="G1270" s="9" t="s">
        <v>1597</v>
      </c>
      <c r="H1270" s="9" t="s">
        <v>1629</v>
      </c>
      <c r="I1270" s="9" t="s">
        <v>1630</v>
      </c>
      <c r="J1270" s="9" t="s">
        <v>27</v>
      </c>
      <c r="K1270" s="15">
        <v>15651.987129907051</v>
      </c>
      <c r="L1270" s="16">
        <v>5.5092031156740795</v>
      </c>
      <c r="M1270" s="9" t="s">
        <v>1631</v>
      </c>
      <c r="N1270" s="9">
        <v>2022</v>
      </c>
      <c r="O1270" s="9" t="s">
        <v>1619</v>
      </c>
      <c r="P1270" s="9" t="s">
        <v>1619</v>
      </c>
      <c r="Q1270" s="9">
        <v>2041</v>
      </c>
      <c r="R1270" s="9" t="s">
        <v>32</v>
      </c>
      <c r="S1270" s="17">
        <v>8.7135925738038082</v>
      </c>
      <c r="T1270" s="9">
        <v>2041</v>
      </c>
      <c r="U1270" s="9" t="s">
        <v>27</v>
      </c>
      <c r="V1270" s="9" t="s">
        <v>1620</v>
      </c>
      <c r="W1270" s="13" t="s">
        <v>1621</v>
      </c>
      <c r="X1270" s="9"/>
      <c r="Y1270" s="9" t="s">
        <v>1632</v>
      </c>
    </row>
    <row r="1271" spans="1:25" ht="72">
      <c r="A1271" s="9" t="s">
        <v>1596</v>
      </c>
      <c r="B1271" s="9" t="s">
        <v>70</v>
      </c>
      <c r="C1271" s="9" t="s">
        <v>122</v>
      </c>
      <c r="D1271" s="9" t="s">
        <v>27</v>
      </c>
      <c r="E1271" s="9" t="s">
        <v>1373</v>
      </c>
      <c r="F1271" s="9" t="s">
        <v>1373</v>
      </c>
      <c r="G1271" s="9" t="s">
        <v>1597</v>
      </c>
      <c r="H1271" s="9" t="s">
        <v>1629</v>
      </c>
      <c r="I1271" s="9" t="s">
        <v>1630</v>
      </c>
      <c r="J1271" s="9" t="s">
        <v>27</v>
      </c>
      <c r="K1271" s="15">
        <v>9908.2860068093523</v>
      </c>
      <c r="L1271" s="16">
        <v>2.529022307202462</v>
      </c>
      <c r="M1271" s="9" t="s">
        <v>1631</v>
      </c>
      <c r="N1271" s="9">
        <v>2022</v>
      </c>
      <c r="O1271" s="9" t="s">
        <v>1619</v>
      </c>
      <c r="P1271" s="9" t="s">
        <v>1619</v>
      </c>
      <c r="Q1271" s="9">
        <v>2041</v>
      </c>
      <c r="R1271" s="9" t="s">
        <v>32</v>
      </c>
      <c r="S1271" s="17">
        <v>4.2006246354708558</v>
      </c>
      <c r="T1271" s="9">
        <v>2041</v>
      </c>
      <c r="U1271" s="9" t="s">
        <v>27</v>
      </c>
      <c r="V1271" s="9" t="s">
        <v>1620</v>
      </c>
      <c r="W1271" s="9" t="s">
        <v>1621</v>
      </c>
      <c r="X1271" s="9"/>
      <c r="Y1271" s="9" t="s">
        <v>1632</v>
      </c>
    </row>
    <row r="1272" spans="1:25" ht="72">
      <c r="A1272" s="9" t="s">
        <v>1596</v>
      </c>
      <c r="B1272" s="9" t="s">
        <v>70</v>
      </c>
      <c r="C1272" s="9" t="s">
        <v>247</v>
      </c>
      <c r="D1272" s="9" t="s">
        <v>27</v>
      </c>
      <c r="E1272" s="9" t="s">
        <v>1374</v>
      </c>
      <c r="F1272" s="9" t="s">
        <v>1374</v>
      </c>
      <c r="G1272" s="9" t="s">
        <v>1597</v>
      </c>
      <c r="H1272" s="9" t="s">
        <v>1629</v>
      </c>
      <c r="I1272" s="9" t="s">
        <v>1630</v>
      </c>
      <c r="J1272" s="9" t="s">
        <v>27</v>
      </c>
      <c r="K1272" s="15">
        <v>124638.89913055656</v>
      </c>
      <c r="L1272" s="16">
        <v>82.501002584008802</v>
      </c>
      <c r="M1272" s="9" t="s">
        <v>1631</v>
      </c>
      <c r="N1272" s="9">
        <v>2022</v>
      </c>
      <c r="O1272" s="9" t="s">
        <v>1619</v>
      </c>
      <c r="P1272" s="9" t="s">
        <v>1619</v>
      </c>
      <c r="Q1272" s="9">
        <v>2041</v>
      </c>
      <c r="R1272" s="9" t="s">
        <v>32</v>
      </c>
      <c r="S1272" s="17">
        <v>126.71266477943294</v>
      </c>
      <c r="T1272" s="9">
        <v>2041</v>
      </c>
      <c r="U1272" s="9" t="s">
        <v>27</v>
      </c>
      <c r="V1272" s="9" t="s">
        <v>1620</v>
      </c>
      <c r="W1272" s="13" t="s">
        <v>1621</v>
      </c>
      <c r="X1272" s="9"/>
      <c r="Y1272" s="9" t="s">
        <v>1632</v>
      </c>
    </row>
    <row r="1273" spans="1:25" ht="72">
      <c r="A1273" s="9" t="s">
        <v>1596</v>
      </c>
      <c r="B1273" s="9" t="s">
        <v>70</v>
      </c>
      <c r="C1273" s="9" t="s">
        <v>294</v>
      </c>
      <c r="D1273" s="9" t="s">
        <v>27</v>
      </c>
      <c r="E1273" s="9" t="s">
        <v>335</v>
      </c>
      <c r="F1273" s="9" t="s">
        <v>335</v>
      </c>
      <c r="G1273" s="9" t="s">
        <v>1597</v>
      </c>
      <c r="H1273" s="9" t="s">
        <v>1629</v>
      </c>
      <c r="I1273" s="9" t="s">
        <v>1630</v>
      </c>
      <c r="J1273" s="9" t="s">
        <v>27</v>
      </c>
      <c r="K1273" s="15">
        <v>1695866.7559690685</v>
      </c>
      <c r="L1273" s="16">
        <v>887.18445726027267</v>
      </c>
      <c r="M1273" s="9" t="s">
        <v>1631</v>
      </c>
      <c r="N1273" s="9">
        <v>2022</v>
      </c>
      <c r="O1273" s="9" t="s">
        <v>1619</v>
      </c>
      <c r="P1273" s="9" t="s">
        <v>1619</v>
      </c>
      <c r="Q1273" s="9">
        <v>2041</v>
      </c>
      <c r="R1273" s="9" t="s">
        <v>32</v>
      </c>
      <c r="S1273" s="17">
        <v>1026.1178395427573</v>
      </c>
      <c r="T1273" s="9">
        <v>2041</v>
      </c>
      <c r="U1273" s="9" t="s">
        <v>27</v>
      </c>
      <c r="V1273" s="9" t="s">
        <v>1620</v>
      </c>
      <c r="W1273" s="9" t="s">
        <v>1621</v>
      </c>
      <c r="X1273" s="9"/>
      <c r="Y1273" s="9" t="s">
        <v>1632</v>
      </c>
    </row>
    <row r="1274" spans="1:25" ht="72">
      <c r="A1274" s="9" t="s">
        <v>1596</v>
      </c>
      <c r="B1274" s="9" t="s">
        <v>70</v>
      </c>
      <c r="C1274" s="9" t="s">
        <v>288</v>
      </c>
      <c r="D1274" s="9" t="s">
        <v>27</v>
      </c>
      <c r="E1274" s="9" t="s">
        <v>1027</v>
      </c>
      <c r="F1274" s="9" t="s">
        <v>1027</v>
      </c>
      <c r="G1274" s="9" t="s">
        <v>1597</v>
      </c>
      <c r="H1274" s="9" t="s">
        <v>1629</v>
      </c>
      <c r="I1274" s="9" t="s">
        <v>1630</v>
      </c>
      <c r="J1274" s="9" t="s">
        <v>27</v>
      </c>
      <c r="K1274" s="15">
        <v>13028.641878014572</v>
      </c>
      <c r="L1274" s="16">
        <v>4.2272151575275263</v>
      </c>
      <c r="M1274" s="9" t="s">
        <v>1631</v>
      </c>
      <c r="N1274" s="9">
        <v>2022</v>
      </c>
      <c r="O1274" s="9" t="s">
        <v>1619</v>
      </c>
      <c r="P1274" s="9" t="s">
        <v>1619</v>
      </c>
      <c r="Q1274" s="9">
        <v>2041</v>
      </c>
      <c r="R1274" s="9" t="s">
        <v>32</v>
      </c>
      <c r="S1274" s="17">
        <v>7.514398193354233</v>
      </c>
      <c r="T1274" s="9">
        <v>2041</v>
      </c>
      <c r="U1274" s="9" t="s">
        <v>27</v>
      </c>
      <c r="V1274" s="9" t="s">
        <v>1620</v>
      </c>
      <c r="W1274" s="13" t="s">
        <v>1621</v>
      </c>
      <c r="X1274" s="9"/>
      <c r="Y1274" s="9" t="s">
        <v>1632</v>
      </c>
    </row>
    <row r="1275" spans="1:25" ht="72">
      <c r="A1275" s="9" t="s">
        <v>1596</v>
      </c>
      <c r="B1275" s="9" t="s">
        <v>70</v>
      </c>
      <c r="C1275" s="9" t="s">
        <v>270</v>
      </c>
      <c r="D1275" s="9" t="s">
        <v>27</v>
      </c>
      <c r="E1275" s="9" t="s">
        <v>1375</v>
      </c>
      <c r="F1275" s="9" t="s">
        <v>1375</v>
      </c>
      <c r="G1275" s="9" t="s">
        <v>1597</v>
      </c>
      <c r="H1275" s="9" t="s">
        <v>1629</v>
      </c>
      <c r="I1275" s="9" t="s">
        <v>1630</v>
      </c>
      <c r="J1275" s="9" t="s">
        <v>27</v>
      </c>
      <c r="K1275" s="15">
        <v>43345.888958602824</v>
      </c>
      <c r="L1275" s="16">
        <v>17.201678889332381</v>
      </c>
      <c r="M1275" s="9" t="s">
        <v>1631</v>
      </c>
      <c r="N1275" s="9">
        <v>2022</v>
      </c>
      <c r="O1275" s="9" t="s">
        <v>1619</v>
      </c>
      <c r="P1275" s="9" t="s">
        <v>1619</v>
      </c>
      <c r="Q1275" s="9">
        <v>2041</v>
      </c>
      <c r="R1275" s="9" t="s">
        <v>32</v>
      </c>
      <c r="S1275" s="17">
        <v>23.408911828351677</v>
      </c>
      <c r="T1275" s="9">
        <v>2041</v>
      </c>
      <c r="U1275" s="9" t="s">
        <v>27</v>
      </c>
      <c r="V1275" s="9" t="s">
        <v>1620</v>
      </c>
      <c r="W1275" s="9" t="s">
        <v>1621</v>
      </c>
      <c r="X1275" s="9"/>
      <c r="Y1275" s="9" t="s">
        <v>1632</v>
      </c>
    </row>
    <row r="1276" spans="1:25" ht="72">
      <c r="A1276" s="9" t="s">
        <v>1596</v>
      </c>
      <c r="B1276" s="9" t="s">
        <v>70</v>
      </c>
      <c r="C1276" s="9" t="s">
        <v>266</v>
      </c>
      <c r="D1276" s="9" t="s">
        <v>27</v>
      </c>
      <c r="E1276" s="9" t="s">
        <v>1376</v>
      </c>
      <c r="F1276" s="9" t="s">
        <v>1376</v>
      </c>
      <c r="G1276" s="9" t="s">
        <v>1597</v>
      </c>
      <c r="H1276" s="9" t="s">
        <v>1629</v>
      </c>
      <c r="I1276" s="9" t="s">
        <v>1630</v>
      </c>
      <c r="J1276" s="9" t="s">
        <v>27</v>
      </c>
      <c r="K1276" s="15">
        <v>17243.022530760747</v>
      </c>
      <c r="L1276" s="16">
        <v>6.7923497869540261</v>
      </c>
      <c r="M1276" s="9" t="s">
        <v>1631</v>
      </c>
      <c r="N1276" s="9">
        <v>2022</v>
      </c>
      <c r="O1276" s="9" t="s">
        <v>1619</v>
      </c>
      <c r="P1276" s="9" t="s">
        <v>1619</v>
      </c>
      <c r="Q1276" s="9">
        <v>2041</v>
      </c>
      <c r="R1276" s="9" t="s">
        <v>32</v>
      </c>
      <c r="S1276" s="17">
        <v>13.788028587419943</v>
      </c>
      <c r="T1276" s="9">
        <v>2041</v>
      </c>
      <c r="U1276" s="9" t="s">
        <v>27</v>
      </c>
      <c r="V1276" s="9" t="s">
        <v>1620</v>
      </c>
      <c r="W1276" s="13" t="s">
        <v>1621</v>
      </c>
      <c r="X1276" s="9"/>
      <c r="Y1276" s="9" t="s">
        <v>1632</v>
      </c>
    </row>
    <row r="1277" spans="1:25" ht="72">
      <c r="A1277" s="9" t="s">
        <v>1596</v>
      </c>
      <c r="B1277" s="9" t="s">
        <v>70</v>
      </c>
      <c r="C1277" s="9" t="s">
        <v>590</v>
      </c>
      <c r="D1277" s="9" t="s">
        <v>27</v>
      </c>
      <c r="E1277" s="9" t="s">
        <v>1377</v>
      </c>
      <c r="F1277" s="9" t="s">
        <v>1377</v>
      </c>
      <c r="G1277" s="9" t="s">
        <v>1597</v>
      </c>
      <c r="H1277" s="9" t="s">
        <v>1629</v>
      </c>
      <c r="I1277" s="9" t="s">
        <v>1630</v>
      </c>
      <c r="J1277" s="9" t="s">
        <v>27</v>
      </c>
      <c r="K1277" s="15">
        <v>41671.681056050315</v>
      </c>
      <c r="L1277" s="16">
        <v>3.8776442432213809</v>
      </c>
      <c r="M1277" s="9" t="s">
        <v>1631</v>
      </c>
      <c r="N1277" s="9">
        <v>2022</v>
      </c>
      <c r="O1277" s="9" t="s">
        <v>1619</v>
      </c>
      <c r="P1277" s="9" t="s">
        <v>1619</v>
      </c>
      <c r="Q1277" s="9">
        <v>2041</v>
      </c>
      <c r="R1277" s="9" t="s">
        <v>32</v>
      </c>
      <c r="S1277" s="17">
        <v>21.829230754537079</v>
      </c>
      <c r="T1277" s="9">
        <v>2041</v>
      </c>
      <c r="U1277" s="9" t="s">
        <v>27</v>
      </c>
      <c r="V1277" s="9" t="s">
        <v>1620</v>
      </c>
      <c r="W1277" s="9" t="s">
        <v>1621</v>
      </c>
      <c r="X1277" s="9"/>
      <c r="Y1277" s="9" t="s">
        <v>1632</v>
      </c>
    </row>
    <row r="1278" spans="1:25" ht="72">
      <c r="A1278" s="9" t="s">
        <v>1596</v>
      </c>
      <c r="B1278" s="9" t="s">
        <v>70</v>
      </c>
      <c r="C1278" s="9" t="s">
        <v>372</v>
      </c>
      <c r="D1278" s="9" t="s">
        <v>27</v>
      </c>
      <c r="E1278" s="9" t="s">
        <v>697</v>
      </c>
      <c r="F1278" s="9" t="s">
        <v>697</v>
      </c>
      <c r="G1278" s="9" t="s">
        <v>1597</v>
      </c>
      <c r="H1278" s="9" t="s">
        <v>1629</v>
      </c>
      <c r="I1278" s="9" t="s">
        <v>1630</v>
      </c>
      <c r="J1278" s="9" t="s">
        <v>27</v>
      </c>
      <c r="K1278" s="15">
        <v>20671.449092680832</v>
      </c>
      <c r="L1278" s="16">
        <v>9.3694260248106325</v>
      </c>
      <c r="M1278" s="9" t="s">
        <v>1631</v>
      </c>
      <c r="N1278" s="9">
        <v>2022</v>
      </c>
      <c r="O1278" s="9" t="s">
        <v>1619</v>
      </c>
      <c r="P1278" s="9" t="s">
        <v>1619</v>
      </c>
      <c r="Q1278" s="9">
        <v>2041</v>
      </c>
      <c r="R1278" s="9" t="s">
        <v>32</v>
      </c>
      <c r="S1278" s="17">
        <v>10.002884271931444</v>
      </c>
      <c r="T1278" s="9">
        <v>2041</v>
      </c>
      <c r="U1278" s="9" t="s">
        <v>27</v>
      </c>
      <c r="V1278" s="9" t="s">
        <v>1620</v>
      </c>
      <c r="W1278" s="13" t="s">
        <v>1621</v>
      </c>
      <c r="X1278" s="9"/>
      <c r="Y1278" s="9" t="s">
        <v>1632</v>
      </c>
    </row>
    <row r="1279" spans="1:25" ht="72">
      <c r="A1279" s="9" t="s">
        <v>1596</v>
      </c>
      <c r="B1279" s="9" t="s">
        <v>70</v>
      </c>
      <c r="C1279" s="9" t="s">
        <v>229</v>
      </c>
      <c r="D1279" s="9" t="s">
        <v>27</v>
      </c>
      <c r="E1279" s="9" t="s">
        <v>338</v>
      </c>
      <c r="F1279" s="9" t="s">
        <v>338</v>
      </c>
      <c r="G1279" s="9" t="s">
        <v>1597</v>
      </c>
      <c r="H1279" s="9" t="s">
        <v>1629</v>
      </c>
      <c r="I1279" s="9" t="s">
        <v>1630</v>
      </c>
      <c r="J1279" s="9" t="s">
        <v>27</v>
      </c>
      <c r="K1279" s="15">
        <v>149164.80285729657</v>
      </c>
      <c r="L1279" s="16">
        <v>84.167177817819393</v>
      </c>
      <c r="M1279" s="9" t="s">
        <v>1631</v>
      </c>
      <c r="N1279" s="9">
        <v>2022</v>
      </c>
      <c r="O1279" s="9" t="s">
        <v>1619</v>
      </c>
      <c r="P1279" s="9" t="s">
        <v>1619</v>
      </c>
      <c r="Q1279" s="9">
        <v>2041</v>
      </c>
      <c r="R1279" s="9" t="s">
        <v>32</v>
      </c>
      <c r="S1279" s="17">
        <v>76.350317185150828</v>
      </c>
      <c r="T1279" s="9">
        <v>2041</v>
      </c>
      <c r="U1279" s="9" t="s">
        <v>27</v>
      </c>
      <c r="V1279" s="9" t="s">
        <v>1620</v>
      </c>
      <c r="W1279" s="9" t="s">
        <v>1621</v>
      </c>
      <c r="X1279" s="9"/>
      <c r="Y1279" s="9" t="s">
        <v>1632</v>
      </c>
    </row>
    <row r="1280" spans="1:25" ht="72">
      <c r="A1280" s="9" t="s">
        <v>1596</v>
      </c>
      <c r="B1280" s="9" t="s">
        <v>70</v>
      </c>
      <c r="C1280" s="9" t="s">
        <v>43</v>
      </c>
      <c r="D1280" s="9" t="s">
        <v>27</v>
      </c>
      <c r="E1280" s="9" t="s">
        <v>699</v>
      </c>
      <c r="F1280" s="9" t="s">
        <v>699</v>
      </c>
      <c r="G1280" s="9" t="s">
        <v>1597</v>
      </c>
      <c r="H1280" s="9" t="s">
        <v>1629</v>
      </c>
      <c r="I1280" s="9" t="s">
        <v>1630</v>
      </c>
      <c r="J1280" s="9" t="s">
        <v>27</v>
      </c>
      <c r="K1280" s="15">
        <v>9515.7746784323353</v>
      </c>
      <c r="L1280" s="16">
        <v>3.2118503374214753</v>
      </c>
      <c r="M1280" s="9" t="s">
        <v>1631</v>
      </c>
      <c r="N1280" s="9">
        <v>2022</v>
      </c>
      <c r="O1280" s="9" t="s">
        <v>1619</v>
      </c>
      <c r="P1280" s="9" t="s">
        <v>1619</v>
      </c>
      <c r="Q1280" s="9">
        <v>2041</v>
      </c>
      <c r="R1280" s="9" t="s">
        <v>32</v>
      </c>
      <c r="S1280" s="17">
        <v>5.7492883856886676</v>
      </c>
      <c r="T1280" s="9">
        <v>2041</v>
      </c>
      <c r="U1280" s="9" t="s">
        <v>27</v>
      </c>
      <c r="V1280" s="9" t="s">
        <v>1620</v>
      </c>
      <c r="W1280" s="13" t="s">
        <v>1621</v>
      </c>
      <c r="X1280" s="9"/>
      <c r="Y1280" s="9" t="s">
        <v>1632</v>
      </c>
    </row>
    <row r="1281" spans="1:25" ht="72">
      <c r="A1281" s="9" t="s">
        <v>1596</v>
      </c>
      <c r="B1281" s="9" t="s">
        <v>70</v>
      </c>
      <c r="C1281" s="9" t="s">
        <v>247</v>
      </c>
      <c r="D1281" s="9" t="s">
        <v>27</v>
      </c>
      <c r="E1281" s="9" t="s">
        <v>701</v>
      </c>
      <c r="F1281" s="9" t="s">
        <v>701</v>
      </c>
      <c r="G1281" s="9" t="s">
        <v>1597</v>
      </c>
      <c r="H1281" s="9" t="s">
        <v>1629</v>
      </c>
      <c r="I1281" s="9" t="s">
        <v>1630</v>
      </c>
      <c r="J1281" s="9" t="s">
        <v>27</v>
      </c>
      <c r="K1281" s="15">
        <v>38164.337620292557</v>
      </c>
      <c r="L1281" s="16">
        <v>15.599045687904495</v>
      </c>
      <c r="M1281" s="9" t="s">
        <v>1631</v>
      </c>
      <c r="N1281" s="9">
        <v>2022</v>
      </c>
      <c r="O1281" s="9" t="s">
        <v>1619</v>
      </c>
      <c r="P1281" s="9" t="s">
        <v>1619</v>
      </c>
      <c r="Q1281" s="9">
        <v>2041</v>
      </c>
      <c r="R1281" s="9" t="s">
        <v>32</v>
      </c>
      <c r="S1281" s="17">
        <v>18.060363722630509</v>
      </c>
      <c r="T1281" s="9">
        <v>2041</v>
      </c>
      <c r="U1281" s="9" t="s">
        <v>27</v>
      </c>
      <c r="V1281" s="9" t="s">
        <v>1620</v>
      </c>
      <c r="W1281" s="9" t="s">
        <v>1621</v>
      </c>
      <c r="X1281" s="9"/>
      <c r="Y1281" s="9" t="s">
        <v>1632</v>
      </c>
    </row>
    <row r="1282" spans="1:25" ht="72">
      <c r="A1282" s="9" t="s">
        <v>1596</v>
      </c>
      <c r="B1282" s="9" t="s">
        <v>70</v>
      </c>
      <c r="C1282" s="9" t="s">
        <v>284</v>
      </c>
      <c r="D1282" s="9" t="s">
        <v>27</v>
      </c>
      <c r="E1282" s="9" t="s">
        <v>342</v>
      </c>
      <c r="F1282" s="9" t="s">
        <v>342</v>
      </c>
      <c r="G1282" s="9" t="s">
        <v>1597</v>
      </c>
      <c r="H1282" s="9" t="s">
        <v>1629</v>
      </c>
      <c r="I1282" s="9" t="s">
        <v>1630</v>
      </c>
      <c r="J1282" s="9" t="s">
        <v>27</v>
      </c>
      <c r="K1282" s="15">
        <v>63666.826442806996</v>
      </c>
      <c r="L1282" s="16">
        <v>33.060478188377907</v>
      </c>
      <c r="M1282" s="9" t="s">
        <v>1631</v>
      </c>
      <c r="N1282" s="9">
        <v>2022</v>
      </c>
      <c r="O1282" s="9" t="s">
        <v>1619</v>
      </c>
      <c r="P1282" s="9" t="s">
        <v>1619</v>
      </c>
      <c r="Q1282" s="9">
        <v>2041</v>
      </c>
      <c r="R1282" s="9" t="s">
        <v>32</v>
      </c>
      <c r="S1282" s="17">
        <v>28.728716358763716</v>
      </c>
      <c r="T1282" s="9">
        <v>2041</v>
      </c>
      <c r="U1282" s="9" t="s">
        <v>27</v>
      </c>
      <c r="V1282" s="9" t="s">
        <v>1620</v>
      </c>
      <c r="W1282" s="13" t="s">
        <v>1621</v>
      </c>
      <c r="X1282" s="9"/>
      <c r="Y1282" s="9" t="s">
        <v>1632</v>
      </c>
    </row>
    <row r="1283" spans="1:25" ht="72">
      <c r="A1283" s="9" t="s">
        <v>1596</v>
      </c>
      <c r="B1283" s="9" t="s">
        <v>70</v>
      </c>
      <c r="C1283" s="9" t="s">
        <v>372</v>
      </c>
      <c r="D1283" s="9" t="s">
        <v>27</v>
      </c>
      <c r="E1283" s="9" t="s">
        <v>1378</v>
      </c>
      <c r="F1283" s="9" t="s">
        <v>1378</v>
      </c>
      <c r="G1283" s="9" t="s">
        <v>1597</v>
      </c>
      <c r="H1283" s="9" t="s">
        <v>1629</v>
      </c>
      <c r="I1283" s="9" t="s">
        <v>1630</v>
      </c>
      <c r="J1283" s="9" t="s">
        <v>27</v>
      </c>
      <c r="K1283" s="15">
        <v>28471.944338092668</v>
      </c>
      <c r="L1283" s="16">
        <v>11.103301208941245</v>
      </c>
      <c r="M1283" s="9" t="s">
        <v>1631</v>
      </c>
      <c r="N1283" s="9">
        <v>2022</v>
      </c>
      <c r="O1283" s="9" t="s">
        <v>1619</v>
      </c>
      <c r="P1283" s="9" t="s">
        <v>1619</v>
      </c>
      <c r="Q1283" s="9">
        <v>2041</v>
      </c>
      <c r="R1283" s="9" t="s">
        <v>32</v>
      </c>
      <c r="S1283" s="17">
        <v>14.303188612314985</v>
      </c>
      <c r="T1283" s="9">
        <v>2041</v>
      </c>
      <c r="U1283" s="9" t="s">
        <v>27</v>
      </c>
      <c r="V1283" s="9" t="s">
        <v>1620</v>
      </c>
      <c r="W1283" s="9" t="s">
        <v>1621</v>
      </c>
      <c r="X1283" s="9"/>
      <c r="Y1283" s="9" t="s">
        <v>1632</v>
      </c>
    </row>
    <row r="1284" spans="1:25" ht="72">
      <c r="A1284" s="9" t="s">
        <v>1596</v>
      </c>
      <c r="B1284" s="9" t="s">
        <v>70</v>
      </c>
      <c r="C1284" s="9" t="s">
        <v>241</v>
      </c>
      <c r="D1284" s="9" t="s">
        <v>27</v>
      </c>
      <c r="E1284" s="9" t="s">
        <v>1379</v>
      </c>
      <c r="F1284" s="9" t="s">
        <v>1379</v>
      </c>
      <c r="G1284" s="9" t="s">
        <v>1597</v>
      </c>
      <c r="H1284" s="9" t="s">
        <v>1629</v>
      </c>
      <c r="I1284" s="9" t="s">
        <v>1630</v>
      </c>
      <c r="J1284" s="9" t="s">
        <v>27</v>
      </c>
      <c r="K1284" s="15">
        <v>255597.23463025753</v>
      </c>
      <c r="L1284" s="16">
        <v>171.9451121192227</v>
      </c>
      <c r="M1284" s="9" t="s">
        <v>1631</v>
      </c>
      <c r="N1284" s="9">
        <v>2022</v>
      </c>
      <c r="O1284" s="9" t="s">
        <v>1619</v>
      </c>
      <c r="P1284" s="9" t="s">
        <v>1619</v>
      </c>
      <c r="Q1284" s="9">
        <v>2041</v>
      </c>
      <c r="R1284" s="9" t="s">
        <v>32</v>
      </c>
      <c r="S1284" s="17">
        <v>204.6339178263118</v>
      </c>
      <c r="T1284" s="9">
        <v>2041</v>
      </c>
      <c r="U1284" s="9" t="s">
        <v>27</v>
      </c>
      <c r="V1284" s="9" t="s">
        <v>1620</v>
      </c>
      <c r="W1284" s="13" t="s">
        <v>1621</v>
      </c>
      <c r="X1284" s="9"/>
      <c r="Y1284" s="9" t="s">
        <v>1632</v>
      </c>
    </row>
    <row r="1285" spans="1:25" ht="72">
      <c r="A1285" s="9" t="s">
        <v>1596</v>
      </c>
      <c r="B1285" s="9" t="s">
        <v>70</v>
      </c>
      <c r="C1285" s="9" t="s">
        <v>455</v>
      </c>
      <c r="D1285" s="9" t="s">
        <v>27</v>
      </c>
      <c r="E1285" s="9" t="s">
        <v>1380</v>
      </c>
      <c r="F1285" s="9" t="s">
        <v>1380</v>
      </c>
      <c r="G1285" s="9" t="s">
        <v>1597</v>
      </c>
      <c r="H1285" s="9" t="s">
        <v>1629</v>
      </c>
      <c r="I1285" s="9" t="s">
        <v>1630</v>
      </c>
      <c r="J1285" s="9" t="s">
        <v>27</v>
      </c>
      <c r="K1285" s="15">
        <v>66475.879869296332</v>
      </c>
      <c r="L1285" s="16">
        <v>21.749735302067158</v>
      </c>
      <c r="M1285" s="9" t="s">
        <v>1631</v>
      </c>
      <c r="N1285" s="9">
        <v>2022</v>
      </c>
      <c r="O1285" s="9" t="s">
        <v>1619</v>
      </c>
      <c r="P1285" s="9" t="s">
        <v>1619</v>
      </c>
      <c r="Q1285" s="9">
        <v>2041</v>
      </c>
      <c r="R1285" s="9" t="s">
        <v>32</v>
      </c>
      <c r="S1285" s="17">
        <v>39.26386102450136</v>
      </c>
      <c r="T1285" s="9">
        <v>2041</v>
      </c>
      <c r="U1285" s="9" t="s">
        <v>27</v>
      </c>
      <c r="V1285" s="9" t="s">
        <v>1620</v>
      </c>
      <c r="W1285" s="9" t="s">
        <v>1621</v>
      </c>
      <c r="X1285" s="9"/>
      <c r="Y1285" s="9" t="s">
        <v>1632</v>
      </c>
    </row>
    <row r="1286" spans="1:25" ht="72">
      <c r="A1286" s="9" t="s">
        <v>1596</v>
      </c>
      <c r="B1286" s="9" t="s">
        <v>70</v>
      </c>
      <c r="C1286" s="9" t="s">
        <v>276</v>
      </c>
      <c r="D1286" s="9" t="s">
        <v>27</v>
      </c>
      <c r="E1286" s="9" t="s">
        <v>344</v>
      </c>
      <c r="F1286" s="9" t="s">
        <v>344</v>
      </c>
      <c r="G1286" s="9" t="s">
        <v>1597</v>
      </c>
      <c r="H1286" s="9" t="s">
        <v>1629</v>
      </c>
      <c r="I1286" s="9" t="s">
        <v>1630</v>
      </c>
      <c r="J1286" s="9" t="s">
        <v>27</v>
      </c>
      <c r="K1286" s="15">
        <v>63634.04440908142</v>
      </c>
      <c r="L1286" s="16">
        <v>44.461586147404446</v>
      </c>
      <c r="M1286" s="9" t="s">
        <v>1631</v>
      </c>
      <c r="N1286" s="9">
        <v>2022</v>
      </c>
      <c r="O1286" s="9" t="s">
        <v>1619</v>
      </c>
      <c r="P1286" s="9" t="s">
        <v>1619</v>
      </c>
      <c r="Q1286" s="9">
        <v>2041</v>
      </c>
      <c r="R1286" s="9" t="s">
        <v>32</v>
      </c>
      <c r="S1286" s="17">
        <v>32.527534846803391</v>
      </c>
      <c r="T1286" s="9">
        <v>2041</v>
      </c>
      <c r="U1286" s="9" t="s">
        <v>27</v>
      </c>
      <c r="V1286" s="9" t="s">
        <v>1620</v>
      </c>
      <c r="W1286" s="13" t="s">
        <v>1621</v>
      </c>
      <c r="X1286" s="9"/>
      <c r="Y1286" s="9" t="s">
        <v>1632</v>
      </c>
    </row>
    <row r="1287" spans="1:25" ht="72">
      <c r="A1287" s="9" t="s">
        <v>1596</v>
      </c>
      <c r="B1287" s="9" t="s">
        <v>70</v>
      </c>
      <c r="C1287" s="9" t="s">
        <v>346</v>
      </c>
      <c r="D1287" s="9" t="s">
        <v>27</v>
      </c>
      <c r="E1287" s="9" t="s">
        <v>348</v>
      </c>
      <c r="F1287" s="9" t="s">
        <v>348</v>
      </c>
      <c r="G1287" s="9" t="s">
        <v>1597</v>
      </c>
      <c r="H1287" s="9" t="s">
        <v>1629</v>
      </c>
      <c r="I1287" s="9" t="s">
        <v>1630</v>
      </c>
      <c r="J1287" s="9" t="s">
        <v>27</v>
      </c>
      <c r="K1287" s="15">
        <v>11232.853618133329</v>
      </c>
      <c r="L1287" s="16">
        <v>2.9192305662800524</v>
      </c>
      <c r="M1287" s="9" t="s">
        <v>1631</v>
      </c>
      <c r="N1287" s="9">
        <v>2022</v>
      </c>
      <c r="O1287" s="9" t="s">
        <v>1619</v>
      </c>
      <c r="P1287" s="9" t="s">
        <v>1619</v>
      </c>
      <c r="Q1287" s="9">
        <v>2041</v>
      </c>
      <c r="R1287" s="9" t="s">
        <v>32</v>
      </c>
      <c r="S1287" s="17">
        <v>6.3663405140252651</v>
      </c>
      <c r="T1287" s="9">
        <v>2041</v>
      </c>
      <c r="U1287" s="9" t="s">
        <v>27</v>
      </c>
      <c r="V1287" s="9" t="s">
        <v>1620</v>
      </c>
      <c r="W1287" s="9" t="s">
        <v>1621</v>
      </c>
      <c r="X1287" s="9"/>
      <c r="Y1287" s="9" t="s">
        <v>1632</v>
      </c>
    </row>
    <row r="1288" spans="1:25" ht="72">
      <c r="A1288" s="9" t="s">
        <v>1596</v>
      </c>
      <c r="B1288" s="9" t="s">
        <v>70</v>
      </c>
      <c r="C1288" s="9" t="s">
        <v>316</v>
      </c>
      <c r="D1288" s="9" t="s">
        <v>27</v>
      </c>
      <c r="E1288" s="9" t="s">
        <v>703</v>
      </c>
      <c r="F1288" s="9" t="s">
        <v>703</v>
      </c>
      <c r="G1288" s="9" t="s">
        <v>1597</v>
      </c>
      <c r="H1288" s="9" t="s">
        <v>1629</v>
      </c>
      <c r="I1288" s="9" t="s">
        <v>1630</v>
      </c>
      <c r="J1288" s="9" t="s">
        <v>27</v>
      </c>
      <c r="K1288" s="15">
        <v>20430.650008676515</v>
      </c>
      <c r="L1288" s="16">
        <v>9.1271477035478945</v>
      </c>
      <c r="M1288" s="9" t="s">
        <v>1631</v>
      </c>
      <c r="N1288" s="9">
        <v>2022</v>
      </c>
      <c r="O1288" s="9" t="s">
        <v>1619</v>
      </c>
      <c r="P1288" s="9" t="s">
        <v>1619</v>
      </c>
      <c r="Q1288" s="9">
        <v>2041</v>
      </c>
      <c r="R1288" s="9" t="s">
        <v>32</v>
      </c>
      <c r="S1288" s="17">
        <v>9.802533645991744</v>
      </c>
      <c r="T1288" s="9">
        <v>2041</v>
      </c>
      <c r="U1288" s="9" t="s">
        <v>27</v>
      </c>
      <c r="V1288" s="9" t="s">
        <v>1620</v>
      </c>
      <c r="W1288" s="13" t="s">
        <v>1621</v>
      </c>
      <c r="X1288" s="9"/>
      <c r="Y1288" s="9" t="s">
        <v>1632</v>
      </c>
    </row>
    <row r="1289" spans="1:25" ht="72">
      <c r="A1289" s="9" t="s">
        <v>1596</v>
      </c>
      <c r="B1289" s="9" t="s">
        <v>70</v>
      </c>
      <c r="C1289" s="9" t="s">
        <v>241</v>
      </c>
      <c r="D1289" s="9" t="s">
        <v>27</v>
      </c>
      <c r="E1289" s="9" t="s">
        <v>1381</v>
      </c>
      <c r="F1289" s="9" t="s">
        <v>1381</v>
      </c>
      <c r="G1289" s="9" t="s">
        <v>1597</v>
      </c>
      <c r="H1289" s="9" t="s">
        <v>1629</v>
      </c>
      <c r="I1289" s="9" t="s">
        <v>1630</v>
      </c>
      <c r="J1289" s="9" t="s">
        <v>27</v>
      </c>
      <c r="K1289" s="15">
        <v>20136.068284714231</v>
      </c>
      <c r="L1289" s="16">
        <v>28.876674958277594</v>
      </c>
      <c r="M1289" s="9" t="s">
        <v>1631</v>
      </c>
      <c r="N1289" s="9">
        <v>2022</v>
      </c>
      <c r="O1289" s="9" t="s">
        <v>1619</v>
      </c>
      <c r="P1289" s="9" t="s">
        <v>1619</v>
      </c>
      <c r="Q1289" s="9">
        <v>2041</v>
      </c>
      <c r="R1289" s="9" t="s">
        <v>32</v>
      </c>
      <c r="S1289" s="17">
        <v>17.872341017724491</v>
      </c>
      <c r="T1289" s="9">
        <v>2041</v>
      </c>
      <c r="U1289" s="9" t="s">
        <v>27</v>
      </c>
      <c r="V1289" s="9" t="s">
        <v>1620</v>
      </c>
      <c r="W1289" s="9" t="s">
        <v>1621</v>
      </c>
      <c r="X1289" s="9"/>
      <c r="Y1289" s="9" t="s">
        <v>1632</v>
      </c>
    </row>
    <row r="1290" spans="1:25" ht="72">
      <c r="A1290" s="9" t="s">
        <v>1596</v>
      </c>
      <c r="B1290" s="9" t="s">
        <v>70</v>
      </c>
      <c r="C1290" s="9" t="s">
        <v>234</v>
      </c>
      <c r="D1290" s="9" t="s">
        <v>27</v>
      </c>
      <c r="E1290" s="9" t="s">
        <v>350</v>
      </c>
      <c r="F1290" s="9" t="s">
        <v>350</v>
      </c>
      <c r="G1290" s="9" t="s">
        <v>1597</v>
      </c>
      <c r="H1290" s="9" t="s">
        <v>1629</v>
      </c>
      <c r="I1290" s="9" t="s">
        <v>1630</v>
      </c>
      <c r="J1290" s="9" t="s">
        <v>27</v>
      </c>
      <c r="K1290" s="15">
        <v>309345.77264965326</v>
      </c>
      <c r="L1290" s="16">
        <v>164.01933547073506</v>
      </c>
      <c r="M1290" s="9" t="s">
        <v>1631</v>
      </c>
      <c r="N1290" s="9">
        <v>2022</v>
      </c>
      <c r="O1290" s="9" t="s">
        <v>1619</v>
      </c>
      <c r="P1290" s="9" t="s">
        <v>1619</v>
      </c>
      <c r="Q1290" s="9">
        <v>2041</v>
      </c>
      <c r="R1290" s="9" t="s">
        <v>32</v>
      </c>
      <c r="S1290" s="17">
        <v>157.55634855341782</v>
      </c>
      <c r="T1290" s="9">
        <v>2041</v>
      </c>
      <c r="U1290" s="9" t="s">
        <v>27</v>
      </c>
      <c r="V1290" s="9" t="s">
        <v>1620</v>
      </c>
      <c r="W1290" s="13" t="s">
        <v>1621</v>
      </c>
      <c r="X1290" s="9"/>
      <c r="Y1290" s="9" t="s">
        <v>1632</v>
      </c>
    </row>
    <row r="1291" spans="1:25" ht="72">
      <c r="A1291" s="9" t="s">
        <v>1596</v>
      </c>
      <c r="B1291" s="9" t="s">
        <v>70</v>
      </c>
      <c r="C1291" s="9" t="s">
        <v>273</v>
      </c>
      <c r="D1291" s="9" t="s">
        <v>27</v>
      </c>
      <c r="E1291" s="9" t="s">
        <v>1382</v>
      </c>
      <c r="F1291" s="9" t="s">
        <v>1382</v>
      </c>
      <c r="G1291" s="9" t="s">
        <v>1597</v>
      </c>
      <c r="H1291" s="9" t="s">
        <v>1629</v>
      </c>
      <c r="I1291" s="9" t="s">
        <v>1630</v>
      </c>
      <c r="J1291" s="9" t="s">
        <v>27</v>
      </c>
      <c r="K1291" s="15">
        <v>11227.674536442859</v>
      </c>
      <c r="L1291" s="16">
        <v>5.2605562655283098</v>
      </c>
      <c r="M1291" s="9" t="s">
        <v>1631</v>
      </c>
      <c r="N1291" s="9">
        <v>2022</v>
      </c>
      <c r="O1291" s="9" t="s">
        <v>1619</v>
      </c>
      <c r="P1291" s="9" t="s">
        <v>1619</v>
      </c>
      <c r="Q1291" s="9">
        <v>2041</v>
      </c>
      <c r="R1291" s="9" t="s">
        <v>32</v>
      </c>
      <c r="S1291" s="17">
        <v>5.9693081412522782</v>
      </c>
      <c r="T1291" s="9">
        <v>2041</v>
      </c>
      <c r="U1291" s="9" t="s">
        <v>27</v>
      </c>
      <c r="V1291" s="9" t="s">
        <v>1620</v>
      </c>
      <c r="W1291" s="9" t="s">
        <v>1621</v>
      </c>
      <c r="X1291" s="9"/>
      <c r="Y1291" s="9" t="s">
        <v>1632</v>
      </c>
    </row>
    <row r="1292" spans="1:25" ht="72">
      <c r="A1292" s="9" t="s">
        <v>1596</v>
      </c>
      <c r="B1292" s="9" t="s">
        <v>70</v>
      </c>
      <c r="C1292" s="9" t="s">
        <v>298</v>
      </c>
      <c r="D1292" s="9" t="s">
        <v>27</v>
      </c>
      <c r="E1292" s="9" t="s">
        <v>1383</v>
      </c>
      <c r="F1292" s="9" t="s">
        <v>1383</v>
      </c>
      <c r="G1292" s="9" t="s">
        <v>1597</v>
      </c>
      <c r="H1292" s="9" t="s">
        <v>1629</v>
      </c>
      <c r="I1292" s="9" t="s">
        <v>1630</v>
      </c>
      <c r="J1292" s="9" t="s">
        <v>27</v>
      </c>
      <c r="K1292" s="15">
        <v>14631.036839400529</v>
      </c>
      <c r="L1292" s="16">
        <v>3.9718582482392231</v>
      </c>
      <c r="M1292" s="9" t="s">
        <v>1631</v>
      </c>
      <c r="N1292" s="9">
        <v>2022</v>
      </c>
      <c r="O1292" s="9" t="s">
        <v>1619</v>
      </c>
      <c r="P1292" s="9" t="s">
        <v>1619</v>
      </c>
      <c r="Q1292" s="9">
        <v>2041</v>
      </c>
      <c r="R1292" s="9" t="s">
        <v>32</v>
      </c>
      <c r="S1292" s="17">
        <v>8.0263817776462769</v>
      </c>
      <c r="T1292" s="9">
        <v>2041</v>
      </c>
      <c r="U1292" s="9" t="s">
        <v>27</v>
      </c>
      <c r="V1292" s="9" t="s">
        <v>1620</v>
      </c>
      <c r="W1292" s="13" t="s">
        <v>1621</v>
      </c>
      <c r="X1292" s="9"/>
      <c r="Y1292" s="9" t="s">
        <v>1632</v>
      </c>
    </row>
    <row r="1293" spans="1:25" ht="72">
      <c r="A1293" s="9" t="s">
        <v>1596</v>
      </c>
      <c r="B1293" s="9" t="s">
        <v>70</v>
      </c>
      <c r="C1293" s="9" t="s">
        <v>316</v>
      </c>
      <c r="D1293" s="9" t="s">
        <v>27</v>
      </c>
      <c r="E1293" s="9" t="s">
        <v>705</v>
      </c>
      <c r="F1293" s="9" t="s">
        <v>705</v>
      </c>
      <c r="G1293" s="9" t="s">
        <v>1597</v>
      </c>
      <c r="H1293" s="9" t="s">
        <v>1629</v>
      </c>
      <c r="I1293" s="9" t="s">
        <v>1630</v>
      </c>
      <c r="J1293" s="9" t="s">
        <v>27</v>
      </c>
      <c r="K1293" s="15">
        <v>162047.92017476546</v>
      </c>
      <c r="L1293" s="16">
        <v>86.440402761785847</v>
      </c>
      <c r="M1293" s="9" t="s">
        <v>1631</v>
      </c>
      <c r="N1293" s="9">
        <v>2022</v>
      </c>
      <c r="O1293" s="9" t="s">
        <v>1619</v>
      </c>
      <c r="P1293" s="9" t="s">
        <v>1619</v>
      </c>
      <c r="Q1293" s="9">
        <v>2041</v>
      </c>
      <c r="R1293" s="9" t="s">
        <v>32</v>
      </c>
      <c r="S1293" s="17">
        <v>100.56647950505254</v>
      </c>
      <c r="T1293" s="9">
        <v>2041</v>
      </c>
      <c r="U1293" s="9" t="s">
        <v>27</v>
      </c>
      <c r="V1293" s="9" t="s">
        <v>1620</v>
      </c>
      <c r="W1293" s="9" t="s">
        <v>1621</v>
      </c>
      <c r="X1293" s="9"/>
      <c r="Y1293" s="9" t="s">
        <v>1632</v>
      </c>
    </row>
    <row r="1294" spans="1:25" ht="72">
      <c r="A1294" s="9" t="s">
        <v>1596</v>
      </c>
      <c r="B1294" s="9" t="s">
        <v>70</v>
      </c>
      <c r="C1294" s="9" t="s">
        <v>458</v>
      </c>
      <c r="D1294" s="9" t="s">
        <v>27</v>
      </c>
      <c r="E1294" s="9" t="s">
        <v>1384</v>
      </c>
      <c r="F1294" s="9" t="s">
        <v>1384</v>
      </c>
      <c r="G1294" s="9" t="s">
        <v>1597</v>
      </c>
      <c r="H1294" s="9" t="s">
        <v>1629</v>
      </c>
      <c r="I1294" s="9" t="s">
        <v>1630</v>
      </c>
      <c r="J1294" s="9" t="s">
        <v>27</v>
      </c>
      <c r="K1294" s="15">
        <v>15601.348303327552</v>
      </c>
      <c r="L1294" s="16">
        <v>6.1181510309204459</v>
      </c>
      <c r="M1294" s="9" t="s">
        <v>1631</v>
      </c>
      <c r="N1294" s="9">
        <v>2022</v>
      </c>
      <c r="O1294" s="9" t="s">
        <v>1619</v>
      </c>
      <c r="P1294" s="9" t="s">
        <v>1619</v>
      </c>
      <c r="Q1294" s="9">
        <v>2041</v>
      </c>
      <c r="R1294" s="9" t="s">
        <v>32</v>
      </c>
      <c r="S1294" s="17">
        <v>9.142866047911788</v>
      </c>
      <c r="T1294" s="9">
        <v>2041</v>
      </c>
      <c r="U1294" s="9" t="s">
        <v>27</v>
      </c>
      <c r="V1294" s="9" t="s">
        <v>1620</v>
      </c>
      <c r="W1294" s="13" t="s">
        <v>1621</v>
      </c>
      <c r="X1294" s="9"/>
      <c r="Y1294" s="9" t="s">
        <v>1632</v>
      </c>
    </row>
    <row r="1295" spans="1:25" ht="72">
      <c r="A1295" s="9" t="s">
        <v>1596</v>
      </c>
      <c r="B1295" s="9" t="s">
        <v>70</v>
      </c>
      <c r="C1295" s="9" t="s">
        <v>294</v>
      </c>
      <c r="D1295" s="9" t="s">
        <v>27</v>
      </c>
      <c r="E1295" s="9" t="s">
        <v>1385</v>
      </c>
      <c r="F1295" s="9" t="s">
        <v>1385</v>
      </c>
      <c r="G1295" s="9" t="s">
        <v>1597</v>
      </c>
      <c r="H1295" s="9" t="s">
        <v>1629</v>
      </c>
      <c r="I1295" s="9" t="s">
        <v>1630</v>
      </c>
      <c r="J1295" s="9" t="s">
        <v>27</v>
      </c>
      <c r="K1295" s="15">
        <v>54698.321354666259</v>
      </c>
      <c r="L1295" s="16">
        <v>24.585145706366276</v>
      </c>
      <c r="M1295" s="9" t="s">
        <v>1631</v>
      </c>
      <c r="N1295" s="9">
        <v>2022</v>
      </c>
      <c r="O1295" s="9" t="s">
        <v>1619</v>
      </c>
      <c r="P1295" s="9" t="s">
        <v>1619</v>
      </c>
      <c r="Q1295" s="9">
        <v>2041</v>
      </c>
      <c r="R1295" s="9" t="s">
        <v>32</v>
      </c>
      <c r="S1295" s="17">
        <v>27.53191702113558</v>
      </c>
      <c r="T1295" s="9">
        <v>2041</v>
      </c>
      <c r="U1295" s="9" t="s">
        <v>27</v>
      </c>
      <c r="V1295" s="9" t="s">
        <v>1620</v>
      </c>
      <c r="W1295" s="9" t="s">
        <v>1621</v>
      </c>
      <c r="X1295" s="9"/>
      <c r="Y1295" s="9" t="s">
        <v>1632</v>
      </c>
    </row>
    <row r="1296" spans="1:25" ht="72">
      <c r="A1296" s="9" t="s">
        <v>1596</v>
      </c>
      <c r="B1296" s="9" t="s">
        <v>70</v>
      </c>
      <c r="C1296" s="9" t="s">
        <v>330</v>
      </c>
      <c r="D1296" s="9" t="s">
        <v>27</v>
      </c>
      <c r="E1296" s="9" t="s">
        <v>1386</v>
      </c>
      <c r="F1296" s="9" t="s">
        <v>1386</v>
      </c>
      <c r="G1296" s="9" t="s">
        <v>1597</v>
      </c>
      <c r="H1296" s="9" t="s">
        <v>1629</v>
      </c>
      <c r="I1296" s="9" t="s">
        <v>1630</v>
      </c>
      <c r="J1296" s="9" t="s">
        <v>27</v>
      </c>
      <c r="K1296" s="15">
        <v>32897.25913269724</v>
      </c>
      <c r="L1296" s="16">
        <v>13.820928646498221</v>
      </c>
      <c r="M1296" s="9" t="s">
        <v>1631</v>
      </c>
      <c r="N1296" s="9">
        <v>2022</v>
      </c>
      <c r="O1296" s="9" t="s">
        <v>1619</v>
      </c>
      <c r="P1296" s="9" t="s">
        <v>1619</v>
      </c>
      <c r="Q1296" s="9">
        <v>2041</v>
      </c>
      <c r="R1296" s="9" t="s">
        <v>32</v>
      </c>
      <c r="S1296" s="17">
        <v>16.154275288431201</v>
      </c>
      <c r="T1296" s="9">
        <v>2041</v>
      </c>
      <c r="U1296" s="9" t="s">
        <v>27</v>
      </c>
      <c r="V1296" s="9" t="s">
        <v>1620</v>
      </c>
      <c r="W1296" s="13" t="s">
        <v>1621</v>
      </c>
      <c r="X1296" s="9"/>
      <c r="Y1296" s="9" t="s">
        <v>1632</v>
      </c>
    </row>
    <row r="1297" spans="1:25" ht="72">
      <c r="A1297" s="9" t="s">
        <v>1596</v>
      </c>
      <c r="B1297" s="9" t="s">
        <v>70</v>
      </c>
      <c r="C1297" s="9" t="s">
        <v>266</v>
      </c>
      <c r="D1297" s="9" t="s">
        <v>27</v>
      </c>
      <c r="E1297" s="9" t="s">
        <v>707</v>
      </c>
      <c r="F1297" s="9" t="s">
        <v>707</v>
      </c>
      <c r="G1297" s="9" t="s">
        <v>1597</v>
      </c>
      <c r="H1297" s="9" t="s">
        <v>1629</v>
      </c>
      <c r="I1297" s="9" t="s">
        <v>1630</v>
      </c>
      <c r="J1297" s="9" t="s">
        <v>27</v>
      </c>
      <c r="K1297" s="15">
        <v>25514.862311642246</v>
      </c>
      <c r="L1297" s="16">
        <v>8.2139094667868342</v>
      </c>
      <c r="M1297" s="9" t="s">
        <v>1631</v>
      </c>
      <c r="N1297" s="9">
        <v>2022</v>
      </c>
      <c r="O1297" s="9" t="s">
        <v>1619</v>
      </c>
      <c r="P1297" s="9" t="s">
        <v>1619</v>
      </c>
      <c r="Q1297" s="9">
        <v>2041</v>
      </c>
      <c r="R1297" s="9" t="s">
        <v>32</v>
      </c>
      <c r="S1297" s="17">
        <v>17.908000869876272</v>
      </c>
      <c r="T1297" s="9">
        <v>2041</v>
      </c>
      <c r="U1297" s="9" t="s">
        <v>27</v>
      </c>
      <c r="V1297" s="9" t="s">
        <v>1620</v>
      </c>
      <c r="W1297" s="9" t="s">
        <v>1621</v>
      </c>
      <c r="X1297" s="9"/>
      <c r="Y1297" s="9" t="s">
        <v>1632</v>
      </c>
    </row>
    <row r="1298" spans="1:25" ht="72">
      <c r="A1298" s="9" t="s">
        <v>1596</v>
      </c>
      <c r="B1298" s="9" t="s">
        <v>70</v>
      </c>
      <c r="C1298" s="9" t="s">
        <v>455</v>
      </c>
      <c r="D1298" s="9" t="s">
        <v>27</v>
      </c>
      <c r="E1298" s="9" t="s">
        <v>1029</v>
      </c>
      <c r="F1298" s="9" t="s">
        <v>1029</v>
      </c>
      <c r="G1298" s="9" t="s">
        <v>1597</v>
      </c>
      <c r="H1298" s="9" t="s">
        <v>1629</v>
      </c>
      <c r="I1298" s="9" t="s">
        <v>1630</v>
      </c>
      <c r="J1298" s="9" t="s">
        <v>27</v>
      </c>
      <c r="K1298" s="15">
        <v>20885.368811740762</v>
      </c>
      <c r="L1298" s="16">
        <v>9.5780212818647783</v>
      </c>
      <c r="M1298" s="9" t="s">
        <v>1631</v>
      </c>
      <c r="N1298" s="9">
        <v>2022</v>
      </c>
      <c r="O1298" s="9" t="s">
        <v>1619</v>
      </c>
      <c r="P1298" s="9" t="s">
        <v>1619</v>
      </c>
      <c r="Q1298" s="9">
        <v>2041</v>
      </c>
      <c r="R1298" s="9" t="s">
        <v>32</v>
      </c>
      <c r="S1298" s="17">
        <v>11.887886515414511</v>
      </c>
      <c r="T1298" s="9">
        <v>2041</v>
      </c>
      <c r="U1298" s="9" t="s">
        <v>27</v>
      </c>
      <c r="V1298" s="9" t="s">
        <v>1620</v>
      </c>
      <c r="W1298" s="13" t="s">
        <v>1621</v>
      </c>
      <c r="X1298" s="9"/>
      <c r="Y1298" s="9" t="s">
        <v>1632</v>
      </c>
    </row>
    <row r="1299" spans="1:25" ht="72">
      <c r="A1299" s="9" t="s">
        <v>1596</v>
      </c>
      <c r="B1299" s="9" t="s">
        <v>70</v>
      </c>
      <c r="C1299" s="9" t="s">
        <v>43</v>
      </c>
      <c r="D1299" s="9" t="s">
        <v>27</v>
      </c>
      <c r="E1299" s="9" t="s">
        <v>1387</v>
      </c>
      <c r="F1299" s="9" t="s">
        <v>1387</v>
      </c>
      <c r="G1299" s="9" t="s">
        <v>1597</v>
      </c>
      <c r="H1299" s="9" t="s">
        <v>1629</v>
      </c>
      <c r="I1299" s="9" t="s">
        <v>1630</v>
      </c>
      <c r="J1299" s="9" t="s">
        <v>27</v>
      </c>
      <c r="K1299" s="15">
        <v>20638.889374907278</v>
      </c>
      <c r="L1299" s="16">
        <v>4.3149601177506351</v>
      </c>
      <c r="M1299" s="9" t="s">
        <v>1631</v>
      </c>
      <c r="N1299" s="9">
        <v>2022</v>
      </c>
      <c r="O1299" s="9" t="s">
        <v>1619</v>
      </c>
      <c r="P1299" s="9" t="s">
        <v>1619</v>
      </c>
      <c r="Q1299" s="9">
        <v>2041</v>
      </c>
      <c r="R1299" s="9" t="s">
        <v>32</v>
      </c>
      <c r="S1299" s="17">
        <v>15.838367088318119</v>
      </c>
      <c r="T1299" s="9">
        <v>2041</v>
      </c>
      <c r="U1299" s="9" t="s">
        <v>27</v>
      </c>
      <c r="V1299" s="9" t="s">
        <v>1620</v>
      </c>
      <c r="W1299" s="9" t="s">
        <v>1621</v>
      </c>
      <c r="X1299" s="9"/>
      <c r="Y1299" s="9" t="s">
        <v>1632</v>
      </c>
    </row>
    <row r="1300" spans="1:25" ht="72">
      <c r="A1300" s="9" t="s">
        <v>1596</v>
      </c>
      <c r="B1300" s="9" t="s">
        <v>70</v>
      </c>
      <c r="C1300" s="9" t="s">
        <v>458</v>
      </c>
      <c r="D1300" s="9" t="s">
        <v>27</v>
      </c>
      <c r="E1300" s="9" t="s">
        <v>1388</v>
      </c>
      <c r="F1300" s="9" t="s">
        <v>1388</v>
      </c>
      <c r="G1300" s="9" t="s">
        <v>1597</v>
      </c>
      <c r="H1300" s="9" t="s">
        <v>1629</v>
      </c>
      <c r="I1300" s="9" t="s">
        <v>1630</v>
      </c>
      <c r="J1300" s="9" t="s">
        <v>27</v>
      </c>
      <c r="K1300" s="15">
        <v>16972.626307153099</v>
      </c>
      <c r="L1300" s="16">
        <v>8.3281106481612497</v>
      </c>
      <c r="M1300" s="9" t="s">
        <v>1631</v>
      </c>
      <c r="N1300" s="9">
        <v>2022</v>
      </c>
      <c r="O1300" s="9" t="s">
        <v>1619</v>
      </c>
      <c r="P1300" s="9" t="s">
        <v>1619</v>
      </c>
      <c r="Q1300" s="9">
        <v>2041</v>
      </c>
      <c r="R1300" s="9" t="s">
        <v>32</v>
      </c>
      <c r="S1300" s="17">
        <v>10.104901762986366</v>
      </c>
      <c r="T1300" s="9">
        <v>2041</v>
      </c>
      <c r="U1300" s="9" t="s">
        <v>27</v>
      </c>
      <c r="V1300" s="9" t="s">
        <v>1620</v>
      </c>
      <c r="W1300" s="13" t="s">
        <v>1621</v>
      </c>
      <c r="X1300" s="9"/>
      <c r="Y1300" s="9" t="s">
        <v>1632</v>
      </c>
    </row>
    <row r="1301" spans="1:25" ht="72">
      <c r="A1301" s="9" t="s">
        <v>1596</v>
      </c>
      <c r="B1301" s="9" t="s">
        <v>70</v>
      </c>
      <c r="C1301" s="9" t="s">
        <v>229</v>
      </c>
      <c r="D1301" s="9" t="s">
        <v>27</v>
      </c>
      <c r="E1301" s="9" t="s">
        <v>709</v>
      </c>
      <c r="F1301" s="9" t="s">
        <v>709</v>
      </c>
      <c r="G1301" s="9" t="s">
        <v>1597</v>
      </c>
      <c r="H1301" s="9" t="s">
        <v>1629</v>
      </c>
      <c r="I1301" s="9" t="s">
        <v>1630</v>
      </c>
      <c r="J1301" s="9" t="s">
        <v>27</v>
      </c>
      <c r="K1301" s="15">
        <v>52130.94387104176</v>
      </c>
      <c r="L1301" s="16">
        <v>29.399701432035481</v>
      </c>
      <c r="M1301" s="9" t="s">
        <v>1631</v>
      </c>
      <c r="N1301" s="9">
        <v>2022</v>
      </c>
      <c r="O1301" s="9" t="s">
        <v>1619</v>
      </c>
      <c r="P1301" s="9" t="s">
        <v>1619</v>
      </c>
      <c r="Q1301" s="9">
        <v>2041</v>
      </c>
      <c r="R1301" s="9" t="s">
        <v>32</v>
      </c>
      <c r="S1301" s="17">
        <v>21.897878185237936</v>
      </c>
      <c r="T1301" s="9">
        <v>2041</v>
      </c>
      <c r="U1301" s="9" t="s">
        <v>27</v>
      </c>
      <c r="V1301" s="9" t="s">
        <v>1620</v>
      </c>
      <c r="W1301" s="9" t="s">
        <v>1621</v>
      </c>
      <c r="X1301" s="9"/>
      <c r="Y1301" s="9" t="s">
        <v>1632</v>
      </c>
    </row>
    <row r="1302" spans="1:25" ht="72">
      <c r="A1302" s="9" t="s">
        <v>1596</v>
      </c>
      <c r="B1302" s="9" t="s">
        <v>70</v>
      </c>
      <c r="C1302" s="9" t="s">
        <v>1177</v>
      </c>
      <c r="D1302" s="9" t="s">
        <v>27</v>
      </c>
      <c r="E1302" s="9" t="s">
        <v>1389</v>
      </c>
      <c r="F1302" s="9" t="s">
        <v>1389</v>
      </c>
      <c r="G1302" s="9" t="s">
        <v>1597</v>
      </c>
      <c r="H1302" s="9" t="s">
        <v>1629</v>
      </c>
      <c r="I1302" s="9" t="s">
        <v>1630</v>
      </c>
      <c r="J1302" s="9" t="s">
        <v>27</v>
      </c>
      <c r="K1302" s="15">
        <v>25432.503938385664</v>
      </c>
      <c r="L1302" s="16">
        <v>9.2146514116499709</v>
      </c>
      <c r="M1302" s="9" t="s">
        <v>1631</v>
      </c>
      <c r="N1302" s="9">
        <v>2022</v>
      </c>
      <c r="O1302" s="9" t="s">
        <v>1619</v>
      </c>
      <c r="P1302" s="9" t="s">
        <v>1619</v>
      </c>
      <c r="Q1302" s="9">
        <v>2041</v>
      </c>
      <c r="R1302" s="9" t="s">
        <v>32</v>
      </c>
      <c r="S1302" s="17">
        <v>12.480222760634378</v>
      </c>
      <c r="T1302" s="9">
        <v>2041</v>
      </c>
      <c r="U1302" s="9" t="s">
        <v>27</v>
      </c>
      <c r="V1302" s="9" t="s">
        <v>1620</v>
      </c>
      <c r="W1302" s="13" t="s">
        <v>1621</v>
      </c>
      <c r="X1302" s="9"/>
      <c r="Y1302" s="9" t="s">
        <v>1632</v>
      </c>
    </row>
    <row r="1303" spans="1:25" ht="72">
      <c r="A1303" s="9" t="s">
        <v>1596</v>
      </c>
      <c r="B1303" s="9" t="s">
        <v>70</v>
      </c>
      <c r="C1303" s="9" t="s">
        <v>270</v>
      </c>
      <c r="D1303" s="9" t="s">
        <v>27</v>
      </c>
      <c r="E1303" s="9" t="s">
        <v>1390</v>
      </c>
      <c r="F1303" s="9" t="s">
        <v>1390</v>
      </c>
      <c r="G1303" s="9" t="s">
        <v>1597</v>
      </c>
      <c r="H1303" s="9" t="s">
        <v>1629</v>
      </c>
      <c r="I1303" s="9" t="s">
        <v>1630</v>
      </c>
      <c r="J1303" s="9" t="s">
        <v>27</v>
      </c>
      <c r="K1303" s="15">
        <v>121427.9307023764</v>
      </c>
      <c r="L1303" s="16">
        <v>72.227154136299731</v>
      </c>
      <c r="M1303" s="9" t="s">
        <v>1631</v>
      </c>
      <c r="N1303" s="9">
        <v>2022</v>
      </c>
      <c r="O1303" s="9" t="s">
        <v>1619</v>
      </c>
      <c r="P1303" s="9" t="s">
        <v>1619</v>
      </c>
      <c r="Q1303" s="9">
        <v>2041</v>
      </c>
      <c r="R1303" s="9" t="s">
        <v>32</v>
      </c>
      <c r="S1303" s="17">
        <v>64.201582761530872</v>
      </c>
      <c r="T1303" s="9">
        <v>2041</v>
      </c>
      <c r="U1303" s="9" t="s">
        <v>27</v>
      </c>
      <c r="V1303" s="9" t="s">
        <v>1620</v>
      </c>
      <c r="W1303" s="9" t="s">
        <v>1621</v>
      </c>
      <c r="X1303" s="9"/>
      <c r="Y1303" s="9" t="s">
        <v>1632</v>
      </c>
    </row>
    <row r="1304" spans="1:25" ht="72">
      <c r="A1304" s="9" t="s">
        <v>1596</v>
      </c>
      <c r="B1304" s="9" t="s">
        <v>70</v>
      </c>
      <c r="C1304" s="9" t="s">
        <v>458</v>
      </c>
      <c r="D1304" s="9" t="s">
        <v>27</v>
      </c>
      <c r="E1304" s="9" t="s">
        <v>1391</v>
      </c>
      <c r="F1304" s="9" t="s">
        <v>1391</v>
      </c>
      <c r="G1304" s="9" t="s">
        <v>1597</v>
      </c>
      <c r="H1304" s="9" t="s">
        <v>1629</v>
      </c>
      <c r="I1304" s="9" t="s">
        <v>1630</v>
      </c>
      <c r="J1304" s="9" t="s">
        <v>27</v>
      </c>
      <c r="K1304" s="15">
        <v>11795.579322731352</v>
      </c>
      <c r="L1304" s="16">
        <v>5.4588407378016415</v>
      </c>
      <c r="M1304" s="9" t="s">
        <v>1631</v>
      </c>
      <c r="N1304" s="9">
        <v>2022</v>
      </c>
      <c r="O1304" s="9" t="s">
        <v>1619</v>
      </c>
      <c r="P1304" s="9" t="s">
        <v>1619</v>
      </c>
      <c r="Q1304" s="9">
        <v>2041</v>
      </c>
      <c r="R1304" s="9" t="s">
        <v>32</v>
      </c>
      <c r="S1304" s="17">
        <v>5.9418353797312928</v>
      </c>
      <c r="T1304" s="9">
        <v>2041</v>
      </c>
      <c r="U1304" s="9" t="s">
        <v>27</v>
      </c>
      <c r="V1304" s="9" t="s">
        <v>1620</v>
      </c>
      <c r="W1304" s="13" t="s">
        <v>1621</v>
      </c>
      <c r="X1304" s="9"/>
      <c r="Y1304" s="9" t="s">
        <v>1632</v>
      </c>
    </row>
    <row r="1305" spans="1:25" ht="72">
      <c r="A1305" s="9" t="s">
        <v>1596</v>
      </c>
      <c r="B1305" s="9" t="s">
        <v>70</v>
      </c>
      <c r="C1305" s="9" t="s">
        <v>136</v>
      </c>
      <c r="D1305" s="9" t="s">
        <v>27</v>
      </c>
      <c r="E1305" s="9" t="s">
        <v>1031</v>
      </c>
      <c r="F1305" s="9" t="s">
        <v>1031</v>
      </c>
      <c r="G1305" s="9" t="s">
        <v>1597</v>
      </c>
      <c r="H1305" s="9" t="s">
        <v>1629</v>
      </c>
      <c r="I1305" s="9" t="s">
        <v>1630</v>
      </c>
      <c r="J1305" s="9" t="s">
        <v>27</v>
      </c>
      <c r="K1305" s="15">
        <v>44208.34309042216</v>
      </c>
      <c r="L1305" s="16">
        <v>12.848816399832497</v>
      </c>
      <c r="M1305" s="9" t="s">
        <v>1631</v>
      </c>
      <c r="N1305" s="9">
        <v>2022</v>
      </c>
      <c r="O1305" s="9" t="s">
        <v>1619</v>
      </c>
      <c r="P1305" s="9" t="s">
        <v>1619</v>
      </c>
      <c r="Q1305" s="9">
        <v>2041</v>
      </c>
      <c r="R1305" s="9" t="s">
        <v>32</v>
      </c>
      <c r="S1305" s="17">
        <v>22.313565961733602</v>
      </c>
      <c r="T1305" s="9">
        <v>2041</v>
      </c>
      <c r="U1305" s="9" t="s">
        <v>27</v>
      </c>
      <c r="V1305" s="9" t="s">
        <v>1620</v>
      </c>
      <c r="W1305" s="9" t="s">
        <v>1621</v>
      </c>
      <c r="X1305" s="9"/>
      <c r="Y1305" s="9" t="s">
        <v>1632</v>
      </c>
    </row>
    <row r="1306" spans="1:25" ht="72">
      <c r="A1306" s="9" t="s">
        <v>1596</v>
      </c>
      <c r="B1306" s="9" t="s">
        <v>70</v>
      </c>
      <c r="C1306" s="9" t="s">
        <v>288</v>
      </c>
      <c r="D1306" s="9" t="s">
        <v>27</v>
      </c>
      <c r="E1306" s="9" t="s">
        <v>1033</v>
      </c>
      <c r="F1306" s="9" t="s">
        <v>1033</v>
      </c>
      <c r="G1306" s="9" t="s">
        <v>1597</v>
      </c>
      <c r="H1306" s="9" t="s">
        <v>1629</v>
      </c>
      <c r="I1306" s="9" t="s">
        <v>1630</v>
      </c>
      <c r="J1306" s="9" t="s">
        <v>27</v>
      </c>
      <c r="K1306" s="15">
        <v>22862.776042743149</v>
      </c>
      <c r="L1306" s="16">
        <v>7.0115751069003931</v>
      </c>
      <c r="M1306" s="9" t="s">
        <v>1631</v>
      </c>
      <c r="N1306" s="9">
        <v>2022</v>
      </c>
      <c r="O1306" s="9" t="s">
        <v>1619</v>
      </c>
      <c r="P1306" s="9" t="s">
        <v>1619</v>
      </c>
      <c r="Q1306" s="9">
        <v>2041</v>
      </c>
      <c r="R1306" s="9" t="s">
        <v>32</v>
      </c>
      <c r="S1306" s="17">
        <v>18.366593948637053</v>
      </c>
      <c r="T1306" s="9">
        <v>2041</v>
      </c>
      <c r="U1306" s="9" t="s">
        <v>27</v>
      </c>
      <c r="V1306" s="9" t="s">
        <v>1620</v>
      </c>
      <c r="W1306" s="13" t="s">
        <v>1621</v>
      </c>
      <c r="X1306" s="9"/>
      <c r="Y1306" s="9" t="s">
        <v>1632</v>
      </c>
    </row>
    <row r="1307" spans="1:25" ht="72">
      <c r="A1307" s="9" t="s">
        <v>1596</v>
      </c>
      <c r="B1307" s="9" t="s">
        <v>70</v>
      </c>
      <c r="C1307" s="9" t="s">
        <v>266</v>
      </c>
      <c r="D1307" s="9" t="s">
        <v>27</v>
      </c>
      <c r="E1307" s="9" t="s">
        <v>1392</v>
      </c>
      <c r="F1307" s="9" t="s">
        <v>1392</v>
      </c>
      <c r="G1307" s="9" t="s">
        <v>1597</v>
      </c>
      <c r="H1307" s="9" t="s">
        <v>1629</v>
      </c>
      <c r="I1307" s="9" t="s">
        <v>1630</v>
      </c>
      <c r="J1307" s="9" t="s">
        <v>27</v>
      </c>
      <c r="K1307" s="15">
        <v>48687.60226082374</v>
      </c>
      <c r="L1307" s="16">
        <v>21.981389206358354</v>
      </c>
      <c r="M1307" s="9" t="s">
        <v>1631</v>
      </c>
      <c r="N1307" s="9">
        <v>2022</v>
      </c>
      <c r="O1307" s="9" t="s">
        <v>1619</v>
      </c>
      <c r="P1307" s="9" t="s">
        <v>1619</v>
      </c>
      <c r="Q1307" s="9">
        <v>2041</v>
      </c>
      <c r="R1307" s="9" t="s">
        <v>32</v>
      </c>
      <c r="S1307" s="17">
        <v>35.468251834093216</v>
      </c>
      <c r="T1307" s="9">
        <v>2041</v>
      </c>
      <c r="U1307" s="9" t="s">
        <v>27</v>
      </c>
      <c r="V1307" s="9" t="s">
        <v>1620</v>
      </c>
      <c r="W1307" s="9" t="s">
        <v>1621</v>
      </c>
      <c r="X1307" s="9"/>
      <c r="Y1307" s="9" t="s">
        <v>1632</v>
      </c>
    </row>
    <row r="1308" spans="1:25" ht="72">
      <c r="A1308" s="9" t="s">
        <v>1596</v>
      </c>
      <c r="B1308" s="9" t="s">
        <v>70</v>
      </c>
      <c r="C1308" s="9" t="s">
        <v>455</v>
      </c>
      <c r="D1308" s="9" t="s">
        <v>27</v>
      </c>
      <c r="E1308" s="9" t="s">
        <v>711</v>
      </c>
      <c r="F1308" s="9" t="s">
        <v>711</v>
      </c>
      <c r="G1308" s="9" t="s">
        <v>1597</v>
      </c>
      <c r="H1308" s="9" t="s">
        <v>1629</v>
      </c>
      <c r="I1308" s="9" t="s">
        <v>1630</v>
      </c>
      <c r="J1308" s="9" t="s">
        <v>27</v>
      </c>
      <c r="K1308" s="15">
        <v>279684.87550732057</v>
      </c>
      <c r="L1308" s="16">
        <v>166.12346984265415</v>
      </c>
      <c r="M1308" s="9" t="s">
        <v>1631</v>
      </c>
      <c r="N1308" s="9">
        <v>2022</v>
      </c>
      <c r="O1308" s="9" t="s">
        <v>1619</v>
      </c>
      <c r="P1308" s="9" t="s">
        <v>1619</v>
      </c>
      <c r="Q1308" s="9">
        <v>2041</v>
      </c>
      <c r="R1308" s="9" t="s">
        <v>32</v>
      </c>
      <c r="S1308" s="17">
        <v>176.49995984842209</v>
      </c>
      <c r="T1308" s="9">
        <v>2041</v>
      </c>
      <c r="U1308" s="9" t="s">
        <v>27</v>
      </c>
      <c r="V1308" s="9" t="s">
        <v>1620</v>
      </c>
      <c r="W1308" s="13" t="s">
        <v>1621</v>
      </c>
      <c r="X1308" s="9"/>
      <c r="Y1308" s="9" t="s">
        <v>1632</v>
      </c>
    </row>
    <row r="1309" spans="1:25" ht="72">
      <c r="A1309" s="9" t="s">
        <v>1596</v>
      </c>
      <c r="B1309" s="9" t="s">
        <v>70</v>
      </c>
      <c r="C1309" s="9" t="s">
        <v>455</v>
      </c>
      <c r="D1309" s="9" t="s">
        <v>27</v>
      </c>
      <c r="E1309" s="9" t="s">
        <v>713</v>
      </c>
      <c r="F1309" s="9" t="s">
        <v>713</v>
      </c>
      <c r="G1309" s="9" t="s">
        <v>1597</v>
      </c>
      <c r="H1309" s="9" t="s">
        <v>1629</v>
      </c>
      <c r="I1309" s="9" t="s">
        <v>1630</v>
      </c>
      <c r="J1309" s="9" t="s">
        <v>27</v>
      </c>
      <c r="K1309" s="15">
        <v>65842.499738973085</v>
      </c>
      <c r="L1309" s="16">
        <v>40.571192596132697</v>
      </c>
      <c r="M1309" s="9" t="s">
        <v>1631</v>
      </c>
      <c r="N1309" s="9">
        <v>2022</v>
      </c>
      <c r="O1309" s="9" t="s">
        <v>1619</v>
      </c>
      <c r="P1309" s="9" t="s">
        <v>1619</v>
      </c>
      <c r="Q1309" s="9">
        <v>2041</v>
      </c>
      <c r="R1309" s="9" t="s">
        <v>32</v>
      </c>
      <c r="S1309" s="17">
        <v>31.957217523866941</v>
      </c>
      <c r="T1309" s="9">
        <v>2041</v>
      </c>
      <c r="U1309" s="9" t="s">
        <v>27</v>
      </c>
      <c r="V1309" s="9" t="s">
        <v>1620</v>
      </c>
      <c r="W1309" s="9" t="s">
        <v>1621</v>
      </c>
      <c r="X1309" s="9"/>
      <c r="Y1309" s="9" t="s">
        <v>1632</v>
      </c>
    </row>
    <row r="1310" spans="1:25" ht="72">
      <c r="A1310" s="9" t="s">
        <v>1596</v>
      </c>
      <c r="B1310" s="9" t="s">
        <v>70</v>
      </c>
      <c r="C1310" s="9" t="s">
        <v>352</v>
      </c>
      <c r="D1310" s="9" t="s">
        <v>27</v>
      </c>
      <c r="E1310" s="9" t="s">
        <v>353</v>
      </c>
      <c r="F1310" s="9" t="s">
        <v>353</v>
      </c>
      <c r="G1310" s="9" t="s">
        <v>1597</v>
      </c>
      <c r="H1310" s="9" t="s">
        <v>1629</v>
      </c>
      <c r="I1310" s="9" t="s">
        <v>1630</v>
      </c>
      <c r="J1310" s="9" t="s">
        <v>27</v>
      </c>
      <c r="K1310" s="15">
        <v>99660.845742266727</v>
      </c>
      <c r="L1310" s="16">
        <v>50.043462325228894</v>
      </c>
      <c r="M1310" s="9" t="s">
        <v>1631</v>
      </c>
      <c r="N1310" s="9">
        <v>2022</v>
      </c>
      <c r="O1310" s="9" t="s">
        <v>1619</v>
      </c>
      <c r="P1310" s="9" t="s">
        <v>1619</v>
      </c>
      <c r="Q1310" s="9">
        <v>2041</v>
      </c>
      <c r="R1310" s="9" t="s">
        <v>32</v>
      </c>
      <c r="S1310" s="17">
        <v>55.928544893252059</v>
      </c>
      <c r="T1310" s="9">
        <v>2041</v>
      </c>
      <c r="U1310" s="9" t="s">
        <v>27</v>
      </c>
      <c r="V1310" s="9" t="s">
        <v>1620</v>
      </c>
      <c r="W1310" s="13" t="s">
        <v>1621</v>
      </c>
      <c r="X1310" s="9"/>
      <c r="Y1310" s="9" t="s">
        <v>1632</v>
      </c>
    </row>
    <row r="1311" spans="1:25" ht="72">
      <c r="A1311" s="9" t="s">
        <v>1596</v>
      </c>
      <c r="B1311" s="9" t="s">
        <v>70</v>
      </c>
      <c r="C1311" s="9" t="s">
        <v>294</v>
      </c>
      <c r="D1311" s="9" t="s">
        <v>27</v>
      </c>
      <c r="E1311" s="9" t="s">
        <v>1393</v>
      </c>
      <c r="F1311" s="9" t="s">
        <v>1393</v>
      </c>
      <c r="G1311" s="9" t="s">
        <v>1597</v>
      </c>
      <c r="H1311" s="9" t="s">
        <v>1629</v>
      </c>
      <c r="I1311" s="9" t="s">
        <v>1630</v>
      </c>
      <c r="J1311" s="9" t="s">
        <v>27</v>
      </c>
      <c r="K1311" s="15">
        <v>39409.158500937607</v>
      </c>
      <c r="L1311" s="16">
        <v>18.002159629597358</v>
      </c>
      <c r="M1311" s="9" t="s">
        <v>1631</v>
      </c>
      <c r="N1311" s="9">
        <v>2022</v>
      </c>
      <c r="O1311" s="9" t="s">
        <v>1619</v>
      </c>
      <c r="P1311" s="9" t="s">
        <v>1619</v>
      </c>
      <c r="Q1311" s="9">
        <v>2041</v>
      </c>
      <c r="R1311" s="9" t="s">
        <v>32</v>
      </c>
      <c r="S1311" s="17">
        <v>18.723755358470324</v>
      </c>
      <c r="T1311" s="9">
        <v>2041</v>
      </c>
      <c r="U1311" s="9" t="s">
        <v>27</v>
      </c>
      <c r="V1311" s="9" t="s">
        <v>1620</v>
      </c>
      <c r="W1311" s="9" t="s">
        <v>1621</v>
      </c>
      <c r="X1311" s="9"/>
      <c r="Y1311" s="9" t="s">
        <v>1632</v>
      </c>
    </row>
    <row r="1312" spans="1:25" ht="72">
      <c r="A1312" s="9" t="s">
        <v>1596</v>
      </c>
      <c r="B1312" s="9" t="s">
        <v>70</v>
      </c>
      <c r="C1312" s="9" t="s">
        <v>247</v>
      </c>
      <c r="D1312" s="9" t="s">
        <v>27</v>
      </c>
      <c r="E1312" s="9" t="s">
        <v>1394</v>
      </c>
      <c r="F1312" s="9" t="s">
        <v>1394</v>
      </c>
      <c r="G1312" s="9" t="s">
        <v>1597</v>
      </c>
      <c r="H1312" s="9" t="s">
        <v>1629</v>
      </c>
      <c r="I1312" s="9" t="s">
        <v>1630</v>
      </c>
      <c r="J1312" s="9" t="s">
        <v>27</v>
      </c>
      <c r="K1312" s="15">
        <v>22309.669501497468</v>
      </c>
      <c r="L1312" s="16">
        <v>10.30900007610321</v>
      </c>
      <c r="M1312" s="9" t="s">
        <v>1631</v>
      </c>
      <c r="N1312" s="9">
        <v>2022</v>
      </c>
      <c r="O1312" s="9" t="s">
        <v>1619</v>
      </c>
      <c r="P1312" s="9" t="s">
        <v>1619</v>
      </c>
      <c r="Q1312" s="9">
        <v>2041</v>
      </c>
      <c r="R1312" s="9" t="s">
        <v>32</v>
      </c>
      <c r="S1312" s="17">
        <v>10.224628053070331</v>
      </c>
      <c r="T1312" s="9">
        <v>2041</v>
      </c>
      <c r="U1312" s="9" t="s">
        <v>27</v>
      </c>
      <c r="V1312" s="9" t="s">
        <v>1620</v>
      </c>
      <c r="W1312" s="13" t="s">
        <v>1621</v>
      </c>
      <c r="X1312" s="9"/>
      <c r="Y1312" s="9" t="s">
        <v>1632</v>
      </c>
    </row>
    <row r="1313" spans="1:25" ht="72">
      <c r="A1313" s="9" t="s">
        <v>1596</v>
      </c>
      <c r="B1313" s="9" t="s">
        <v>70</v>
      </c>
      <c r="C1313" s="9" t="s">
        <v>355</v>
      </c>
      <c r="D1313" s="9" t="s">
        <v>27</v>
      </c>
      <c r="E1313" s="9" t="s">
        <v>1395</v>
      </c>
      <c r="F1313" s="9" t="s">
        <v>1395</v>
      </c>
      <c r="G1313" s="9" t="s">
        <v>1597</v>
      </c>
      <c r="H1313" s="9" t="s">
        <v>1629</v>
      </c>
      <c r="I1313" s="9" t="s">
        <v>1630</v>
      </c>
      <c r="J1313" s="9" t="s">
        <v>27</v>
      </c>
      <c r="K1313" s="15">
        <v>39800.82389570037</v>
      </c>
      <c r="L1313" s="16">
        <v>16.560710834666097</v>
      </c>
      <c r="M1313" s="9" t="s">
        <v>1631</v>
      </c>
      <c r="N1313" s="9">
        <v>2022</v>
      </c>
      <c r="O1313" s="9" t="s">
        <v>1619</v>
      </c>
      <c r="P1313" s="9" t="s">
        <v>1619</v>
      </c>
      <c r="Q1313" s="9">
        <v>2041</v>
      </c>
      <c r="R1313" s="9" t="s">
        <v>32</v>
      </c>
      <c r="S1313" s="17">
        <v>19.524787411422199</v>
      </c>
      <c r="T1313" s="9">
        <v>2041</v>
      </c>
      <c r="U1313" s="9" t="s">
        <v>27</v>
      </c>
      <c r="V1313" s="9" t="s">
        <v>1620</v>
      </c>
      <c r="W1313" s="9" t="s">
        <v>1621</v>
      </c>
      <c r="X1313" s="9"/>
      <c r="Y1313" s="9" t="s">
        <v>1632</v>
      </c>
    </row>
    <row r="1314" spans="1:25" ht="72">
      <c r="A1314" s="9" t="s">
        <v>1596</v>
      </c>
      <c r="B1314" s="9" t="s">
        <v>70</v>
      </c>
      <c r="C1314" s="9" t="s">
        <v>346</v>
      </c>
      <c r="D1314" s="9" t="s">
        <v>27</v>
      </c>
      <c r="E1314" s="9" t="s">
        <v>438</v>
      </c>
      <c r="F1314" s="9" t="s">
        <v>438</v>
      </c>
      <c r="G1314" s="9" t="s">
        <v>1597</v>
      </c>
      <c r="H1314" s="9" t="s">
        <v>1629</v>
      </c>
      <c r="I1314" s="9" t="s">
        <v>1630</v>
      </c>
      <c r="J1314" s="9" t="s">
        <v>27</v>
      </c>
      <c r="K1314" s="15">
        <v>201636.90826811345</v>
      </c>
      <c r="L1314" s="16">
        <v>193.16283808764146</v>
      </c>
      <c r="M1314" s="9" t="s">
        <v>1631</v>
      </c>
      <c r="N1314" s="9">
        <v>2022</v>
      </c>
      <c r="O1314" s="9" t="s">
        <v>1619</v>
      </c>
      <c r="P1314" s="9" t="s">
        <v>1619</v>
      </c>
      <c r="Q1314" s="9">
        <v>2041</v>
      </c>
      <c r="R1314" s="9" t="s">
        <v>32</v>
      </c>
      <c r="S1314" s="17">
        <v>141.7586313549948</v>
      </c>
      <c r="T1314" s="9">
        <v>2041</v>
      </c>
      <c r="U1314" s="9" t="s">
        <v>27</v>
      </c>
      <c r="V1314" s="9" t="s">
        <v>1620</v>
      </c>
      <c r="W1314" s="13" t="s">
        <v>1621</v>
      </c>
      <c r="X1314" s="9"/>
      <c r="Y1314" s="9" t="s">
        <v>1632</v>
      </c>
    </row>
    <row r="1315" spans="1:25" ht="72">
      <c r="A1315" s="9" t="s">
        <v>1596</v>
      </c>
      <c r="B1315" s="9" t="s">
        <v>70</v>
      </c>
      <c r="C1315" s="9" t="s">
        <v>136</v>
      </c>
      <c r="D1315" s="9" t="s">
        <v>27</v>
      </c>
      <c r="E1315" s="9" t="s">
        <v>1396</v>
      </c>
      <c r="F1315" s="9" t="s">
        <v>1396</v>
      </c>
      <c r="G1315" s="9" t="s">
        <v>1597</v>
      </c>
      <c r="H1315" s="9" t="s">
        <v>1629</v>
      </c>
      <c r="I1315" s="9" t="s">
        <v>1630</v>
      </c>
      <c r="J1315" s="9" t="s">
        <v>27</v>
      </c>
      <c r="K1315" s="15">
        <v>15085.194210865879</v>
      </c>
      <c r="L1315" s="16">
        <v>7.3964209292599392</v>
      </c>
      <c r="M1315" s="9" t="s">
        <v>1631</v>
      </c>
      <c r="N1315" s="9">
        <v>2022</v>
      </c>
      <c r="O1315" s="9" t="s">
        <v>1619</v>
      </c>
      <c r="P1315" s="9" t="s">
        <v>1619</v>
      </c>
      <c r="Q1315" s="9">
        <v>2041</v>
      </c>
      <c r="R1315" s="9" t="s">
        <v>32</v>
      </c>
      <c r="S1315" s="17">
        <v>7.537609579298695</v>
      </c>
      <c r="T1315" s="9">
        <v>2041</v>
      </c>
      <c r="U1315" s="9" t="s">
        <v>27</v>
      </c>
      <c r="V1315" s="9" t="s">
        <v>1620</v>
      </c>
      <c r="W1315" s="9" t="s">
        <v>1621</v>
      </c>
      <c r="X1315" s="9"/>
      <c r="Y1315" s="9" t="s">
        <v>1632</v>
      </c>
    </row>
    <row r="1316" spans="1:25" ht="72">
      <c r="A1316" s="9" t="s">
        <v>1596</v>
      </c>
      <c r="B1316" s="9" t="s">
        <v>70</v>
      </c>
      <c r="C1316" s="9" t="s">
        <v>247</v>
      </c>
      <c r="D1316" s="9" t="s">
        <v>27</v>
      </c>
      <c r="E1316" s="9" t="s">
        <v>1397</v>
      </c>
      <c r="F1316" s="9" t="s">
        <v>1397</v>
      </c>
      <c r="G1316" s="9" t="s">
        <v>1597</v>
      </c>
      <c r="H1316" s="9" t="s">
        <v>1629</v>
      </c>
      <c r="I1316" s="9" t="s">
        <v>1630</v>
      </c>
      <c r="J1316" s="9" t="s">
        <v>27</v>
      </c>
      <c r="K1316" s="15">
        <v>67323.85493977298</v>
      </c>
      <c r="L1316" s="16">
        <v>36.358433781239619</v>
      </c>
      <c r="M1316" s="9" t="s">
        <v>1631</v>
      </c>
      <c r="N1316" s="9">
        <v>2022</v>
      </c>
      <c r="O1316" s="9" t="s">
        <v>1619</v>
      </c>
      <c r="P1316" s="9" t="s">
        <v>1619</v>
      </c>
      <c r="Q1316" s="9">
        <v>2041</v>
      </c>
      <c r="R1316" s="9" t="s">
        <v>32</v>
      </c>
      <c r="S1316" s="17">
        <v>39.555985435752383</v>
      </c>
      <c r="T1316" s="9">
        <v>2041</v>
      </c>
      <c r="U1316" s="9" t="s">
        <v>27</v>
      </c>
      <c r="V1316" s="9" t="s">
        <v>1620</v>
      </c>
      <c r="W1316" s="13" t="s">
        <v>1621</v>
      </c>
      <c r="X1316" s="9"/>
      <c r="Y1316" s="9" t="s">
        <v>1632</v>
      </c>
    </row>
    <row r="1317" spans="1:25" ht="72">
      <c r="A1317" s="9" t="s">
        <v>1596</v>
      </c>
      <c r="B1317" s="9" t="s">
        <v>70</v>
      </c>
      <c r="C1317" s="9" t="s">
        <v>294</v>
      </c>
      <c r="D1317" s="9" t="s">
        <v>27</v>
      </c>
      <c r="E1317" s="9" t="s">
        <v>715</v>
      </c>
      <c r="F1317" s="9" t="s">
        <v>715</v>
      </c>
      <c r="G1317" s="9" t="s">
        <v>1597</v>
      </c>
      <c r="H1317" s="9" t="s">
        <v>1629</v>
      </c>
      <c r="I1317" s="9" t="s">
        <v>1630</v>
      </c>
      <c r="J1317" s="9" t="s">
        <v>27</v>
      </c>
      <c r="K1317" s="15">
        <v>9177.4036717560484</v>
      </c>
      <c r="L1317" s="16">
        <v>4.6213693167883747</v>
      </c>
      <c r="M1317" s="9" t="s">
        <v>1631</v>
      </c>
      <c r="N1317" s="9">
        <v>2022</v>
      </c>
      <c r="O1317" s="9" t="s">
        <v>1619</v>
      </c>
      <c r="P1317" s="9" t="s">
        <v>1619</v>
      </c>
      <c r="Q1317" s="9">
        <v>2041</v>
      </c>
      <c r="R1317" s="9" t="s">
        <v>32</v>
      </c>
      <c r="S1317" s="17">
        <v>4.7373451268293785</v>
      </c>
      <c r="T1317" s="9">
        <v>2041</v>
      </c>
      <c r="U1317" s="9" t="s">
        <v>27</v>
      </c>
      <c r="V1317" s="9" t="s">
        <v>1620</v>
      </c>
      <c r="W1317" s="9" t="s">
        <v>1621</v>
      </c>
      <c r="X1317" s="9"/>
      <c r="Y1317" s="9" t="s">
        <v>1632</v>
      </c>
    </row>
    <row r="1318" spans="1:25" ht="72">
      <c r="A1318" s="9" t="s">
        <v>1596</v>
      </c>
      <c r="B1318" s="9" t="s">
        <v>70</v>
      </c>
      <c r="C1318" s="9" t="s">
        <v>323</v>
      </c>
      <c r="D1318" s="9" t="s">
        <v>27</v>
      </c>
      <c r="E1318" s="9" t="s">
        <v>717</v>
      </c>
      <c r="F1318" s="9" t="s">
        <v>717</v>
      </c>
      <c r="G1318" s="9" t="s">
        <v>1597</v>
      </c>
      <c r="H1318" s="9" t="s">
        <v>1629</v>
      </c>
      <c r="I1318" s="9" t="s">
        <v>1630</v>
      </c>
      <c r="J1318" s="9" t="s">
        <v>27</v>
      </c>
      <c r="K1318" s="15">
        <v>15035.937002913808</v>
      </c>
      <c r="L1318" s="16">
        <v>17.273440329514742</v>
      </c>
      <c r="M1318" s="9" t="s">
        <v>1631</v>
      </c>
      <c r="N1318" s="9">
        <v>2022</v>
      </c>
      <c r="O1318" s="9" t="s">
        <v>1619</v>
      </c>
      <c r="P1318" s="9" t="s">
        <v>1619</v>
      </c>
      <c r="Q1318" s="9">
        <v>2041</v>
      </c>
      <c r="R1318" s="9" t="s">
        <v>32</v>
      </c>
      <c r="S1318" s="17">
        <v>7.2779861770420986</v>
      </c>
      <c r="T1318" s="9">
        <v>2041</v>
      </c>
      <c r="U1318" s="9" t="s">
        <v>27</v>
      </c>
      <c r="V1318" s="9" t="s">
        <v>1620</v>
      </c>
      <c r="W1318" s="13" t="s">
        <v>1621</v>
      </c>
      <c r="X1318" s="9"/>
      <c r="Y1318" s="9" t="s">
        <v>1632</v>
      </c>
    </row>
    <row r="1319" spans="1:25" ht="72">
      <c r="A1319" s="9" t="s">
        <v>1596</v>
      </c>
      <c r="B1319" s="9" t="s">
        <v>70</v>
      </c>
      <c r="C1319" s="9" t="s">
        <v>355</v>
      </c>
      <c r="D1319" s="9" t="s">
        <v>27</v>
      </c>
      <c r="E1319" s="9" t="s">
        <v>356</v>
      </c>
      <c r="F1319" s="9" t="s">
        <v>356</v>
      </c>
      <c r="G1319" s="9" t="s">
        <v>1597</v>
      </c>
      <c r="H1319" s="9" t="s">
        <v>1629</v>
      </c>
      <c r="I1319" s="9" t="s">
        <v>1630</v>
      </c>
      <c r="J1319" s="9" t="s">
        <v>27</v>
      </c>
      <c r="K1319" s="15">
        <v>6353.6347979838347</v>
      </c>
      <c r="L1319" s="16">
        <v>7.2149998777886895</v>
      </c>
      <c r="M1319" s="9" t="s">
        <v>1631</v>
      </c>
      <c r="N1319" s="9">
        <v>2022</v>
      </c>
      <c r="O1319" s="9" t="s">
        <v>1619</v>
      </c>
      <c r="P1319" s="9" t="s">
        <v>1619</v>
      </c>
      <c r="Q1319" s="9">
        <v>2041</v>
      </c>
      <c r="R1319" s="9" t="s">
        <v>32</v>
      </c>
      <c r="S1319" s="17">
        <v>3.1890425493542005</v>
      </c>
      <c r="T1319" s="9">
        <v>2041</v>
      </c>
      <c r="U1319" s="9" t="s">
        <v>27</v>
      </c>
      <c r="V1319" s="9" t="s">
        <v>1620</v>
      </c>
      <c r="W1319" s="9" t="s">
        <v>1621</v>
      </c>
      <c r="X1319" s="9"/>
      <c r="Y1319" s="9" t="s">
        <v>1632</v>
      </c>
    </row>
    <row r="1320" spans="1:25" ht="72">
      <c r="A1320" s="9" t="s">
        <v>1596</v>
      </c>
      <c r="B1320" s="9" t="s">
        <v>70</v>
      </c>
      <c r="C1320" s="9" t="s">
        <v>229</v>
      </c>
      <c r="D1320" s="9" t="s">
        <v>27</v>
      </c>
      <c r="E1320" s="9" t="s">
        <v>719</v>
      </c>
      <c r="F1320" s="9" t="s">
        <v>719</v>
      </c>
      <c r="G1320" s="9" t="s">
        <v>1597</v>
      </c>
      <c r="H1320" s="9" t="s">
        <v>1629</v>
      </c>
      <c r="I1320" s="9" t="s">
        <v>1630</v>
      </c>
      <c r="J1320" s="9" t="s">
        <v>27</v>
      </c>
      <c r="K1320" s="15">
        <v>44671.855140266765</v>
      </c>
      <c r="L1320" s="16">
        <v>22.9299836469655</v>
      </c>
      <c r="M1320" s="9" t="s">
        <v>1631</v>
      </c>
      <c r="N1320" s="9">
        <v>2022</v>
      </c>
      <c r="O1320" s="9" t="s">
        <v>1619</v>
      </c>
      <c r="P1320" s="9" t="s">
        <v>1619</v>
      </c>
      <c r="Q1320" s="9">
        <v>2041</v>
      </c>
      <c r="R1320" s="9" t="s">
        <v>32</v>
      </c>
      <c r="S1320" s="17">
        <v>31.822081550392685</v>
      </c>
      <c r="T1320" s="9">
        <v>2041</v>
      </c>
      <c r="U1320" s="9" t="s">
        <v>27</v>
      </c>
      <c r="V1320" s="9" t="s">
        <v>1620</v>
      </c>
      <c r="W1320" s="13" t="s">
        <v>1621</v>
      </c>
      <c r="X1320" s="9"/>
      <c r="Y1320" s="9" t="s">
        <v>1632</v>
      </c>
    </row>
    <row r="1321" spans="1:25" ht="72">
      <c r="A1321" s="9" t="s">
        <v>1596</v>
      </c>
      <c r="B1321" s="9" t="s">
        <v>70</v>
      </c>
      <c r="C1321" s="9" t="s">
        <v>455</v>
      </c>
      <c r="D1321" s="9" t="s">
        <v>27</v>
      </c>
      <c r="E1321" s="9" t="s">
        <v>721</v>
      </c>
      <c r="F1321" s="9" t="s">
        <v>721</v>
      </c>
      <c r="G1321" s="9" t="s">
        <v>1597</v>
      </c>
      <c r="H1321" s="9" t="s">
        <v>1629</v>
      </c>
      <c r="I1321" s="9" t="s">
        <v>1630</v>
      </c>
      <c r="J1321" s="9" t="s">
        <v>27</v>
      </c>
      <c r="K1321" s="15">
        <v>33910.372962099544</v>
      </c>
      <c r="L1321" s="16">
        <v>7.0338825842364967</v>
      </c>
      <c r="M1321" s="9" t="s">
        <v>1631</v>
      </c>
      <c r="N1321" s="9">
        <v>2022</v>
      </c>
      <c r="O1321" s="9" t="s">
        <v>1619</v>
      </c>
      <c r="P1321" s="9" t="s">
        <v>1619</v>
      </c>
      <c r="Q1321" s="9">
        <v>2041</v>
      </c>
      <c r="R1321" s="9" t="s">
        <v>32</v>
      </c>
      <c r="S1321" s="17">
        <v>19.860818657242845</v>
      </c>
      <c r="T1321" s="9">
        <v>2041</v>
      </c>
      <c r="U1321" s="9" t="s">
        <v>27</v>
      </c>
      <c r="V1321" s="9" t="s">
        <v>1620</v>
      </c>
      <c r="W1321" s="9" t="s">
        <v>1621</v>
      </c>
      <c r="X1321" s="9"/>
      <c r="Y1321" s="9" t="s">
        <v>1632</v>
      </c>
    </row>
    <row r="1322" spans="1:25" ht="72">
      <c r="A1322" s="9" t="s">
        <v>1596</v>
      </c>
      <c r="B1322" s="9" t="s">
        <v>70</v>
      </c>
      <c r="C1322" s="9" t="s">
        <v>465</v>
      </c>
      <c r="D1322" s="9" t="s">
        <v>27</v>
      </c>
      <c r="E1322" s="9" t="s">
        <v>1035</v>
      </c>
      <c r="F1322" s="9" t="s">
        <v>1035</v>
      </c>
      <c r="G1322" s="9" t="s">
        <v>1597</v>
      </c>
      <c r="H1322" s="9" t="s">
        <v>1629</v>
      </c>
      <c r="I1322" s="9" t="s">
        <v>1630</v>
      </c>
      <c r="J1322" s="9" t="s">
        <v>27</v>
      </c>
      <c r="K1322" s="15">
        <v>16810.389929637506</v>
      </c>
      <c r="L1322" s="16">
        <v>5.6236513670369392</v>
      </c>
      <c r="M1322" s="9" t="s">
        <v>1631</v>
      </c>
      <c r="N1322" s="9">
        <v>2022</v>
      </c>
      <c r="O1322" s="9" t="s">
        <v>1619</v>
      </c>
      <c r="P1322" s="9" t="s">
        <v>1619</v>
      </c>
      <c r="Q1322" s="9">
        <v>2041</v>
      </c>
      <c r="R1322" s="9" t="s">
        <v>32</v>
      </c>
      <c r="S1322" s="17">
        <v>6.7200205920864695</v>
      </c>
      <c r="T1322" s="9">
        <v>2041</v>
      </c>
      <c r="U1322" s="9" t="s">
        <v>27</v>
      </c>
      <c r="V1322" s="9" t="s">
        <v>1620</v>
      </c>
      <c r="W1322" s="13" t="s">
        <v>1621</v>
      </c>
      <c r="X1322" s="9"/>
      <c r="Y1322" s="9" t="s">
        <v>1632</v>
      </c>
    </row>
    <row r="1323" spans="1:25" ht="72">
      <c r="A1323" s="9" t="s">
        <v>1596</v>
      </c>
      <c r="B1323" s="9" t="s">
        <v>70</v>
      </c>
      <c r="C1323" s="9" t="s">
        <v>136</v>
      </c>
      <c r="D1323" s="9" t="s">
        <v>27</v>
      </c>
      <c r="E1323" s="9" t="s">
        <v>359</v>
      </c>
      <c r="F1323" s="9" t="s">
        <v>359</v>
      </c>
      <c r="G1323" s="9" t="s">
        <v>1597</v>
      </c>
      <c r="H1323" s="9" t="s">
        <v>1629</v>
      </c>
      <c r="I1323" s="9" t="s">
        <v>1630</v>
      </c>
      <c r="J1323" s="9" t="s">
        <v>27</v>
      </c>
      <c r="K1323" s="15">
        <v>12161.970992050565</v>
      </c>
      <c r="L1323" s="16">
        <v>3.0953710538237038</v>
      </c>
      <c r="M1323" s="9" t="s">
        <v>1631</v>
      </c>
      <c r="N1323" s="9">
        <v>2022</v>
      </c>
      <c r="O1323" s="9" t="s">
        <v>1619</v>
      </c>
      <c r="P1323" s="9" t="s">
        <v>1619</v>
      </c>
      <c r="Q1323" s="9">
        <v>2041</v>
      </c>
      <c r="R1323" s="9" t="s">
        <v>32</v>
      </c>
      <c r="S1323" s="17">
        <v>6.3281955821533247</v>
      </c>
      <c r="T1323" s="9">
        <v>2041</v>
      </c>
      <c r="U1323" s="9" t="s">
        <v>27</v>
      </c>
      <c r="V1323" s="9" t="s">
        <v>1620</v>
      </c>
      <c r="W1323" s="9" t="s">
        <v>1621</v>
      </c>
      <c r="X1323" s="9"/>
      <c r="Y1323" s="9" t="s">
        <v>1632</v>
      </c>
    </row>
    <row r="1324" spans="1:25" ht="72">
      <c r="A1324" s="9" t="s">
        <v>1596</v>
      </c>
      <c r="B1324" s="9" t="s">
        <v>70</v>
      </c>
      <c r="C1324" s="9" t="s">
        <v>247</v>
      </c>
      <c r="D1324" s="9" t="s">
        <v>27</v>
      </c>
      <c r="E1324" s="9" t="s">
        <v>1398</v>
      </c>
      <c r="F1324" s="9" t="s">
        <v>1398</v>
      </c>
      <c r="G1324" s="9" t="s">
        <v>1597</v>
      </c>
      <c r="H1324" s="9" t="s">
        <v>1629</v>
      </c>
      <c r="I1324" s="9" t="s">
        <v>1630</v>
      </c>
      <c r="J1324" s="9" t="s">
        <v>27</v>
      </c>
      <c r="K1324" s="15">
        <v>142875.00595611404</v>
      </c>
      <c r="L1324" s="16">
        <v>86.148174724702656</v>
      </c>
      <c r="M1324" s="9" t="s">
        <v>1631</v>
      </c>
      <c r="N1324" s="9">
        <v>2022</v>
      </c>
      <c r="O1324" s="9" t="s">
        <v>1619</v>
      </c>
      <c r="P1324" s="9" t="s">
        <v>1619</v>
      </c>
      <c r="Q1324" s="9">
        <v>2041</v>
      </c>
      <c r="R1324" s="9" t="s">
        <v>32</v>
      </c>
      <c r="S1324" s="17">
        <v>133.69907217765052</v>
      </c>
      <c r="T1324" s="9">
        <v>2041</v>
      </c>
      <c r="U1324" s="9" t="s">
        <v>27</v>
      </c>
      <c r="V1324" s="9" t="s">
        <v>1620</v>
      </c>
      <c r="W1324" s="13" t="s">
        <v>1621</v>
      </c>
      <c r="X1324" s="9"/>
      <c r="Y1324" s="9" t="s">
        <v>1632</v>
      </c>
    </row>
    <row r="1325" spans="1:25" ht="72">
      <c r="A1325" s="9" t="s">
        <v>1596</v>
      </c>
      <c r="B1325" s="9" t="s">
        <v>70</v>
      </c>
      <c r="C1325" s="9" t="s">
        <v>136</v>
      </c>
      <c r="D1325" s="9" t="s">
        <v>27</v>
      </c>
      <c r="E1325" s="9" t="s">
        <v>1399</v>
      </c>
      <c r="F1325" s="9" t="s">
        <v>1399</v>
      </c>
      <c r="G1325" s="9" t="s">
        <v>1597</v>
      </c>
      <c r="H1325" s="9" t="s">
        <v>1629</v>
      </c>
      <c r="I1325" s="9" t="s">
        <v>1630</v>
      </c>
      <c r="J1325" s="9" t="s">
        <v>27</v>
      </c>
      <c r="K1325" s="15">
        <v>8840.2500946985401</v>
      </c>
      <c r="L1325" s="16">
        <v>4.2916450735182599</v>
      </c>
      <c r="M1325" s="9" t="s">
        <v>1631</v>
      </c>
      <c r="N1325" s="9">
        <v>2022</v>
      </c>
      <c r="O1325" s="9" t="s">
        <v>1619</v>
      </c>
      <c r="P1325" s="9" t="s">
        <v>1619</v>
      </c>
      <c r="Q1325" s="9">
        <v>2041</v>
      </c>
      <c r="R1325" s="9" t="s">
        <v>32</v>
      </c>
      <c r="S1325" s="17">
        <v>4.7563191552216821</v>
      </c>
      <c r="T1325" s="9">
        <v>2041</v>
      </c>
      <c r="U1325" s="9" t="s">
        <v>27</v>
      </c>
      <c r="V1325" s="9" t="s">
        <v>1620</v>
      </c>
      <c r="W1325" s="9" t="s">
        <v>1621</v>
      </c>
      <c r="X1325" s="9"/>
      <c r="Y1325" s="9" t="s">
        <v>1632</v>
      </c>
    </row>
    <row r="1326" spans="1:25" ht="72">
      <c r="A1326" s="9" t="s">
        <v>1596</v>
      </c>
      <c r="B1326" s="9" t="s">
        <v>70</v>
      </c>
      <c r="C1326" s="9" t="s">
        <v>294</v>
      </c>
      <c r="D1326" s="9" t="s">
        <v>27</v>
      </c>
      <c r="E1326" s="9" t="s">
        <v>1400</v>
      </c>
      <c r="F1326" s="9" t="s">
        <v>1400</v>
      </c>
      <c r="G1326" s="9" t="s">
        <v>1597</v>
      </c>
      <c r="H1326" s="9" t="s">
        <v>1629</v>
      </c>
      <c r="I1326" s="9" t="s">
        <v>1630</v>
      </c>
      <c r="J1326" s="9" t="s">
        <v>27</v>
      </c>
      <c r="K1326" s="15">
        <v>46848.228724564433</v>
      </c>
      <c r="L1326" s="16">
        <v>23.05116077265474</v>
      </c>
      <c r="M1326" s="9" t="s">
        <v>1631</v>
      </c>
      <c r="N1326" s="9">
        <v>2022</v>
      </c>
      <c r="O1326" s="9" t="s">
        <v>1619</v>
      </c>
      <c r="P1326" s="9" t="s">
        <v>1619</v>
      </c>
      <c r="Q1326" s="9">
        <v>2041</v>
      </c>
      <c r="R1326" s="9" t="s">
        <v>32</v>
      </c>
      <c r="S1326" s="17">
        <v>21.668569727927686</v>
      </c>
      <c r="T1326" s="9">
        <v>2041</v>
      </c>
      <c r="U1326" s="9" t="s">
        <v>27</v>
      </c>
      <c r="V1326" s="9" t="s">
        <v>1620</v>
      </c>
      <c r="W1326" s="13" t="s">
        <v>1621</v>
      </c>
      <c r="X1326" s="9"/>
      <c r="Y1326" s="9" t="s">
        <v>1632</v>
      </c>
    </row>
    <row r="1327" spans="1:25" ht="72">
      <c r="A1327" s="9" t="s">
        <v>1596</v>
      </c>
      <c r="B1327" s="9" t="s">
        <v>70</v>
      </c>
      <c r="C1327" s="9" t="s">
        <v>266</v>
      </c>
      <c r="D1327" s="9" t="s">
        <v>27</v>
      </c>
      <c r="E1327" s="9" t="s">
        <v>723</v>
      </c>
      <c r="F1327" s="9" t="s">
        <v>723</v>
      </c>
      <c r="G1327" s="9" t="s">
        <v>1597</v>
      </c>
      <c r="H1327" s="9" t="s">
        <v>1629</v>
      </c>
      <c r="I1327" s="9" t="s">
        <v>1630</v>
      </c>
      <c r="J1327" s="9" t="s">
        <v>27</v>
      </c>
      <c r="K1327" s="15">
        <v>31768.953448295681</v>
      </c>
      <c r="L1327" s="16">
        <v>11.311283496725155</v>
      </c>
      <c r="M1327" s="9" t="s">
        <v>1631</v>
      </c>
      <c r="N1327" s="9">
        <v>2022</v>
      </c>
      <c r="O1327" s="9" t="s">
        <v>1619</v>
      </c>
      <c r="P1327" s="9" t="s">
        <v>1619</v>
      </c>
      <c r="Q1327" s="9">
        <v>2041</v>
      </c>
      <c r="R1327" s="9" t="s">
        <v>32</v>
      </c>
      <c r="S1327" s="17">
        <v>22.23932330397226</v>
      </c>
      <c r="T1327" s="9">
        <v>2041</v>
      </c>
      <c r="U1327" s="9" t="s">
        <v>27</v>
      </c>
      <c r="V1327" s="9" t="s">
        <v>1620</v>
      </c>
      <c r="W1327" s="9" t="s">
        <v>1621</v>
      </c>
      <c r="X1327" s="9"/>
      <c r="Y1327" s="9" t="s">
        <v>1632</v>
      </c>
    </row>
    <row r="1328" spans="1:25" ht="72">
      <c r="A1328" s="9" t="s">
        <v>1596</v>
      </c>
      <c r="B1328" s="9" t="s">
        <v>70</v>
      </c>
      <c r="C1328" s="9" t="s">
        <v>346</v>
      </c>
      <c r="D1328" s="9" t="s">
        <v>27</v>
      </c>
      <c r="E1328" s="9" t="s">
        <v>1401</v>
      </c>
      <c r="F1328" s="9" t="s">
        <v>1401</v>
      </c>
      <c r="G1328" s="9" t="s">
        <v>1597</v>
      </c>
      <c r="H1328" s="9" t="s">
        <v>1629</v>
      </c>
      <c r="I1328" s="9" t="s">
        <v>1630</v>
      </c>
      <c r="J1328" s="9" t="s">
        <v>27</v>
      </c>
      <c r="K1328" s="15">
        <v>62606.773815450913</v>
      </c>
      <c r="L1328" s="16">
        <v>26.105181391889499</v>
      </c>
      <c r="M1328" s="9" t="s">
        <v>1631</v>
      </c>
      <c r="N1328" s="9">
        <v>2022</v>
      </c>
      <c r="O1328" s="9" t="s">
        <v>1619</v>
      </c>
      <c r="P1328" s="9" t="s">
        <v>1619</v>
      </c>
      <c r="Q1328" s="9">
        <v>2041</v>
      </c>
      <c r="R1328" s="9" t="s">
        <v>32</v>
      </c>
      <c r="S1328" s="17">
        <v>33.829182358175601</v>
      </c>
      <c r="T1328" s="9">
        <v>2041</v>
      </c>
      <c r="U1328" s="9" t="s">
        <v>27</v>
      </c>
      <c r="V1328" s="9" t="s">
        <v>1620</v>
      </c>
      <c r="W1328" s="13" t="s">
        <v>1621</v>
      </c>
      <c r="X1328" s="9"/>
      <c r="Y1328" s="9" t="s">
        <v>1632</v>
      </c>
    </row>
    <row r="1329" spans="1:25" ht="72">
      <c r="A1329" s="9" t="s">
        <v>1596</v>
      </c>
      <c r="B1329" s="9" t="s">
        <v>70</v>
      </c>
      <c r="C1329" s="9" t="s">
        <v>288</v>
      </c>
      <c r="D1329" s="9" t="s">
        <v>27</v>
      </c>
      <c r="E1329" s="9" t="s">
        <v>1402</v>
      </c>
      <c r="F1329" s="9" t="s">
        <v>1402</v>
      </c>
      <c r="G1329" s="9" t="s">
        <v>1597</v>
      </c>
      <c r="H1329" s="9" t="s">
        <v>1629</v>
      </c>
      <c r="I1329" s="9" t="s">
        <v>1630</v>
      </c>
      <c r="J1329" s="9" t="s">
        <v>27</v>
      </c>
      <c r="K1329" s="15">
        <v>33559.260514963498</v>
      </c>
      <c r="L1329" s="16">
        <v>12.083381107009327</v>
      </c>
      <c r="M1329" s="9" t="s">
        <v>1631</v>
      </c>
      <c r="N1329" s="9">
        <v>2022</v>
      </c>
      <c r="O1329" s="9" t="s">
        <v>1619</v>
      </c>
      <c r="P1329" s="9" t="s">
        <v>1619</v>
      </c>
      <c r="Q1329" s="9">
        <v>2041</v>
      </c>
      <c r="R1329" s="9" t="s">
        <v>32</v>
      </c>
      <c r="S1329" s="17">
        <v>29.591038665201467</v>
      </c>
      <c r="T1329" s="9">
        <v>2041</v>
      </c>
      <c r="U1329" s="9" t="s">
        <v>27</v>
      </c>
      <c r="V1329" s="9" t="s">
        <v>1620</v>
      </c>
      <c r="W1329" s="9" t="s">
        <v>1621</v>
      </c>
      <c r="X1329" s="9"/>
      <c r="Y1329" s="9" t="s">
        <v>1632</v>
      </c>
    </row>
    <row r="1330" spans="1:25" ht="72">
      <c r="A1330" s="9" t="s">
        <v>1596</v>
      </c>
      <c r="B1330" s="9" t="s">
        <v>70</v>
      </c>
      <c r="C1330" s="9" t="s">
        <v>241</v>
      </c>
      <c r="D1330" s="9" t="s">
        <v>27</v>
      </c>
      <c r="E1330" s="9" t="s">
        <v>1403</v>
      </c>
      <c r="F1330" s="9" t="s">
        <v>1403</v>
      </c>
      <c r="G1330" s="9" t="s">
        <v>1597</v>
      </c>
      <c r="H1330" s="9" t="s">
        <v>1629</v>
      </c>
      <c r="I1330" s="9" t="s">
        <v>1630</v>
      </c>
      <c r="J1330" s="9" t="s">
        <v>27</v>
      </c>
      <c r="K1330" s="15">
        <v>111210.6199728738</v>
      </c>
      <c r="L1330" s="16">
        <v>56.617127105938387</v>
      </c>
      <c r="M1330" s="9" t="s">
        <v>1631</v>
      </c>
      <c r="N1330" s="9">
        <v>2022</v>
      </c>
      <c r="O1330" s="9" t="s">
        <v>1619</v>
      </c>
      <c r="P1330" s="9" t="s">
        <v>1619</v>
      </c>
      <c r="Q1330" s="9">
        <v>2041</v>
      </c>
      <c r="R1330" s="9" t="s">
        <v>32</v>
      </c>
      <c r="S1330" s="17">
        <v>75.752588440196064</v>
      </c>
      <c r="T1330" s="9">
        <v>2041</v>
      </c>
      <c r="U1330" s="9" t="s">
        <v>27</v>
      </c>
      <c r="V1330" s="9" t="s">
        <v>1620</v>
      </c>
      <c r="W1330" s="13" t="s">
        <v>1621</v>
      </c>
      <c r="X1330" s="9"/>
      <c r="Y1330" s="9" t="s">
        <v>1632</v>
      </c>
    </row>
    <row r="1331" spans="1:25" ht="72">
      <c r="A1331" s="9" t="s">
        <v>1596</v>
      </c>
      <c r="B1331" s="9" t="s">
        <v>70</v>
      </c>
      <c r="C1331" s="9" t="s">
        <v>630</v>
      </c>
      <c r="D1331" s="9" t="s">
        <v>27</v>
      </c>
      <c r="E1331" s="9" t="s">
        <v>1404</v>
      </c>
      <c r="F1331" s="9" t="s">
        <v>1404</v>
      </c>
      <c r="G1331" s="9" t="s">
        <v>1597</v>
      </c>
      <c r="H1331" s="9" t="s">
        <v>1629</v>
      </c>
      <c r="I1331" s="9" t="s">
        <v>1630</v>
      </c>
      <c r="J1331" s="9" t="s">
        <v>27</v>
      </c>
      <c r="K1331" s="15">
        <v>11948.628253055749</v>
      </c>
      <c r="L1331" s="16">
        <v>6.0480709030747937</v>
      </c>
      <c r="M1331" s="9" t="s">
        <v>1631</v>
      </c>
      <c r="N1331" s="9">
        <v>2022</v>
      </c>
      <c r="O1331" s="9" t="s">
        <v>1619</v>
      </c>
      <c r="P1331" s="9" t="s">
        <v>1619</v>
      </c>
      <c r="Q1331" s="9">
        <v>2041</v>
      </c>
      <c r="R1331" s="9" t="s">
        <v>32</v>
      </c>
      <c r="S1331" s="17">
        <v>6.2411618833324471</v>
      </c>
      <c r="T1331" s="9">
        <v>2041</v>
      </c>
      <c r="U1331" s="9" t="s">
        <v>27</v>
      </c>
      <c r="V1331" s="9" t="s">
        <v>1620</v>
      </c>
      <c r="W1331" s="9" t="s">
        <v>1621</v>
      </c>
      <c r="X1331" s="9"/>
      <c r="Y1331" s="9" t="s">
        <v>1632</v>
      </c>
    </row>
    <row r="1332" spans="1:25" ht="72">
      <c r="A1332" s="9" t="s">
        <v>1596</v>
      </c>
      <c r="B1332" s="9" t="s">
        <v>70</v>
      </c>
      <c r="C1332" s="9" t="s">
        <v>229</v>
      </c>
      <c r="D1332" s="9" t="s">
        <v>27</v>
      </c>
      <c r="E1332" s="9" t="s">
        <v>1405</v>
      </c>
      <c r="F1332" s="9" t="s">
        <v>1405</v>
      </c>
      <c r="G1332" s="9" t="s">
        <v>1597</v>
      </c>
      <c r="H1332" s="9" t="s">
        <v>1629</v>
      </c>
      <c r="I1332" s="9" t="s">
        <v>1630</v>
      </c>
      <c r="J1332" s="9" t="s">
        <v>27</v>
      </c>
      <c r="K1332" s="15">
        <v>11565.171647678711</v>
      </c>
      <c r="L1332" s="16">
        <v>5.2002188668683642</v>
      </c>
      <c r="M1332" s="9" t="s">
        <v>1631</v>
      </c>
      <c r="N1332" s="9">
        <v>2022</v>
      </c>
      <c r="O1332" s="9" t="s">
        <v>1619</v>
      </c>
      <c r="P1332" s="9" t="s">
        <v>1619</v>
      </c>
      <c r="Q1332" s="9">
        <v>2041</v>
      </c>
      <c r="R1332" s="9" t="s">
        <v>32</v>
      </c>
      <c r="S1332" s="17">
        <v>5.4717299525898646</v>
      </c>
      <c r="T1332" s="9">
        <v>2041</v>
      </c>
      <c r="U1332" s="9" t="s">
        <v>27</v>
      </c>
      <c r="V1332" s="9" t="s">
        <v>1620</v>
      </c>
      <c r="W1332" s="13" t="s">
        <v>1621</v>
      </c>
      <c r="X1332" s="9"/>
      <c r="Y1332" s="9" t="s">
        <v>1632</v>
      </c>
    </row>
    <row r="1333" spans="1:25" ht="72">
      <c r="A1333" s="9" t="s">
        <v>1596</v>
      </c>
      <c r="B1333" s="9" t="s">
        <v>70</v>
      </c>
      <c r="C1333" s="9" t="s">
        <v>465</v>
      </c>
      <c r="D1333" s="9" t="s">
        <v>27</v>
      </c>
      <c r="E1333" s="9" t="s">
        <v>1037</v>
      </c>
      <c r="F1333" s="9" t="s">
        <v>1037</v>
      </c>
      <c r="G1333" s="9" t="s">
        <v>1597</v>
      </c>
      <c r="H1333" s="9" t="s">
        <v>1629</v>
      </c>
      <c r="I1333" s="9" t="s">
        <v>1630</v>
      </c>
      <c r="J1333" s="9" t="s">
        <v>27</v>
      </c>
      <c r="K1333" s="15">
        <v>61080.20588838595</v>
      </c>
      <c r="L1333" s="16">
        <v>19.447187523925059</v>
      </c>
      <c r="M1333" s="9" t="s">
        <v>1631</v>
      </c>
      <c r="N1333" s="9">
        <v>2022</v>
      </c>
      <c r="O1333" s="9" t="s">
        <v>1619</v>
      </c>
      <c r="P1333" s="9" t="s">
        <v>1619</v>
      </c>
      <c r="Q1333" s="9">
        <v>2041</v>
      </c>
      <c r="R1333" s="9" t="s">
        <v>32</v>
      </c>
      <c r="S1333" s="17">
        <v>30.387613796968179</v>
      </c>
      <c r="T1333" s="9">
        <v>2041</v>
      </c>
      <c r="U1333" s="9" t="s">
        <v>27</v>
      </c>
      <c r="V1333" s="9" t="s">
        <v>1620</v>
      </c>
      <c r="W1333" s="9" t="s">
        <v>1621</v>
      </c>
      <c r="X1333" s="9"/>
      <c r="Y1333" s="9" t="s">
        <v>1632</v>
      </c>
    </row>
    <row r="1334" spans="1:25" ht="72">
      <c r="A1334" s="9" t="s">
        <v>1596</v>
      </c>
      <c r="B1334" s="9" t="s">
        <v>70</v>
      </c>
      <c r="C1334" s="9" t="s">
        <v>352</v>
      </c>
      <c r="D1334" s="9" t="s">
        <v>27</v>
      </c>
      <c r="E1334" s="9" t="s">
        <v>725</v>
      </c>
      <c r="F1334" s="9" t="s">
        <v>725</v>
      </c>
      <c r="G1334" s="9" t="s">
        <v>1597</v>
      </c>
      <c r="H1334" s="9" t="s">
        <v>1629</v>
      </c>
      <c r="I1334" s="9" t="s">
        <v>1630</v>
      </c>
      <c r="J1334" s="9" t="s">
        <v>27</v>
      </c>
      <c r="K1334" s="15">
        <v>20130.112808806589</v>
      </c>
      <c r="L1334" s="16">
        <v>5.0636736714486021</v>
      </c>
      <c r="M1334" s="9" t="s">
        <v>1631</v>
      </c>
      <c r="N1334" s="9">
        <v>2022</v>
      </c>
      <c r="O1334" s="9" t="s">
        <v>1619</v>
      </c>
      <c r="P1334" s="9" t="s">
        <v>1619</v>
      </c>
      <c r="Q1334" s="9">
        <v>2041</v>
      </c>
      <c r="R1334" s="9" t="s">
        <v>32</v>
      </c>
      <c r="S1334" s="17">
        <v>11.140624619419802</v>
      </c>
      <c r="T1334" s="9">
        <v>2041</v>
      </c>
      <c r="U1334" s="9" t="s">
        <v>27</v>
      </c>
      <c r="V1334" s="9" t="s">
        <v>1620</v>
      </c>
      <c r="W1334" s="13" t="s">
        <v>1621</v>
      </c>
      <c r="X1334" s="9"/>
      <c r="Y1334" s="9" t="s">
        <v>1632</v>
      </c>
    </row>
    <row r="1335" spans="1:25" ht="72">
      <c r="A1335" s="9" t="s">
        <v>1596</v>
      </c>
      <c r="B1335" s="9" t="s">
        <v>70</v>
      </c>
      <c r="C1335" s="9" t="s">
        <v>316</v>
      </c>
      <c r="D1335" s="9" t="s">
        <v>27</v>
      </c>
      <c r="E1335" s="9" t="s">
        <v>727</v>
      </c>
      <c r="F1335" s="9" t="s">
        <v>727</v>
      </c>
      <c r="G1335" s="9" t="s">
        <v>1597</v>
      </c>
      <c r="H1335" s="9" t="s">
        <v>1629</v>
      </c>
      <c r="I1335" s="9" t="s">
        <v>1630</v>
      </c>
      <c r="J1335" s="9" t="s">
        <v>27</v>
      </c>
      <c r="K1335" s="15">
        <v>38090.651488425516</v>
      </c>
      <c r="L1335" s="16">
        <v>13.878029838292461</v>
      </c>
      <c r="M1335" s="9" t="s">
        <v>1631</v>
      </c>
      <c r="N1335" s="9">
        <v>2022</v>
      </c>
      <c r="O1335" s="9" t="s">
        <v>1619</v>
      </c>
      <c r="P1335" s="9" t="s">
        <v>1619</v>
      </c>
      <c r="Q1335" s="9">
        <v>2041</v>
      </c>
      <c r="R1335" s="9" t="s">
        <v>32</v>
      </c>
      <c r="S1335" s="17">
        <v>18.075914947754327</v>
      </c>
      <c r="T1335" s="9">
        <v>2041</v>
      </c>
      <c r="U1335" s="9" t="s">
        <v>27</v>
      </c>
      <c r="V1335" s="9" t="s">
        <v>1620</v>
      </c>
      <c r="W1335" s="9" t="s">
        <v>1621</v>
      </c>
      <c r="X1335" s="9"/>
      <c r="Y1335" s="9" t="s">
        <v>1632</v>
      </c>
    </row>
    <row r="1336" spans="1:25" ht="72">
      <c r="A1336" s="9" t="s">
        <v>1596</v>
      </c>
      <c r="B1336" s="9" t="s">
        <v>70</v>
      </c>
      <c r="C1336" s="9" t="s">
        <v>252</v>
      </c>
      <c r="D1336" s="9" t="s">
        <v>27</v>
      </c>
      <c r="E1336" s="9" t="s">
        <v>1406</v>
      </c>
      <c r="F1336" s="9" t="s">
        <v>1406</v>
      </c>
      <c r="G1336" s="9" t="s">
        <v>1597</v>
      </c>
      <c r="H1336" s="9" t="s">
        <v>1629</v>
      </c>
      <c r="I1336" s="9" t="s">
        <v>1630</v>
      </c>
      <c r="J1336" s="9" t="s">
        <v>27</v>
      </c>
      <c r="K1336" s="15">
        <v>16568.329329365621</v>
      </c>
      <c r="L1336" s="16">
        <v>6.0595304865765343</v>
      </c>
      <c r="M1336" s="9" t="s">
        <v>1631</v>
      </c>
      <c r="N1336" s="9">
        <v>2022</v>
      </c>
      <c r="O1336" s="9" t="s">
        <v>1619</v>
      </c>
      <c r="P1336" s="9" t="s">
        <v>1619</v>
      </c>
      <c r="Q1336" s="9">
        <v>2041</v>
      </c>
      <c r="R1336" s="9" t="s">
        <v>32</v>
      </c>
      <c r="S1336" s="17">
        <v>7.6911657188166007</v>
      </c>
      <c r="T1336" s="9">
        <v>2041</v>
      </c>
      <c r="U1336" s="9" t="s">
        <v>27</v>
      </c>
      <c r="V1336" s="9" t="s">
        <v>1620</v>
      </c>
      <c r="W1336" s="13" t="s">
        <v>1621</v>
      </c>
      <c r="X1336" s="9"/>
      <c r="Y1336" s="9" t="s">
        <v>1632</v>
      </c>
    </row>
    <row r="1337" spans="1:25" ht="72">
      <c r="A1337" s="9" t="s">
        <v>1596</v>
      </c>
      <c r="B1337" s="9" t="s">
        <v>70</v>
      </c>
      <c r="C1337" s="9" t="s">
        <v>298</v>
      </c>
      <c r="D1337" s="9" t="s">
        <v>27</v>
      </c>
      <c r="E1337" s="9" t="s">
        <v>1407</v>
      </c>
      <c r="F1337" s="9" t="s">
        <v>1407</v>
      </c>
      <c r="G1337" s="9" t="s">
        <v>1597</v>
      </c>
      <c r="H1337" s="9" t="s">
        <v>1629</v>
      </c>
      <c r="I1337" s="9" t="s">
        <v>1630</v>
      </c>
      <c r="J1337" s="9" t="s">
        <v>27</v>
      </c>
      <c r="K1337" s="15">
        <v>67865.265042259067</v>
      </c>
      <c r="L1337" s="16">
        <v>15.653420609866771</v>
      </c>
      <c r="M1337" s="9" t="s">
        <v>1631</v>
      </c>
      <c r="N1337" s="9">
        <v>2022</v>
      </c>
      <c r="O1337" s="9" t="s">
        <v>1619</v>
      </c>
      <c r="P1337" s="9" t="s">
        <v>1619</v>
      </c>
      <c r="Q1337" s="9">
        <v>2041</v>
      </c>
      <c r="R1337" s="9" t="s">
        <v>32</v>
      </c>
      <c r="S1337" s="17">
        <v>38.675784609790206</v>
      </c>
      <c r="T1337" s="9">
        <v>2041</v>
      </c>
      <c r="U1337" s="9" t="s">
        <v>27</v>
      </c>
      <c r="V1337" s="9" t="s">
        <v>1620</v>
      </c>
      <c r="W1337" s="9" t="s">
        <v>1621</v>
      </c>
      <c r="X1337" s="9"/>
      <c r="Y1337" s="9" t="s">
        <v>1632</v>
      </c>
    </row>
    <row r="1338" spans="1:25" ht="72">
      <c r="A1338" s="9" t="s">
        <v>1596</v>
      </c>
      <c r="B1338" s="9" t="s">
        <v>70</v>
      </c>
      <c r="C1338" s="9" t="s">
        <v>458</v>
      </c>
      <c r="D1338" s="9" t="s">
        <v>27</v>
      </c>
      <c r="E1338" s="9" t="s">
        <v>1408</v>
      </c>
      <c r="F1338" s="9" t="s">
        <v>1408</v>
      </c>
      <c r="G1338" s="9" t="s">
        <v>1597</v>
      </c>
      <c r="H1338" s="9" t="s">
        <v>1629</v>
      </c>
      <c r="I1338" s="9" t="s">
        <v>1630</v>
      </c>
      <c r="J1338" s="9" t="s">
        <v>27</v>
      </c>
      <c r="K1338" s="15">
        <v>10844.112445704628</v>
      </c>
      <c r="L1338" s="16">
        <v>5.2218546782676123</v>
      </c>
      <c r="M1338" s="9" t="s">
        <v>1631</v>
      </c>
      <c r="N1338" s="9">
        <v>2022</v>
      </c>
      <c r="O1338" s="9" t="s">
        <v>1619</v>
      </c>
      <c r="P1338" s="9" t="s">
        <v>1619</v>
      </c>
      <c r="Q1338" s="9">
        <v>2041</v>
      </c>
      <c r="R1338" s="9" t="s">
        <v>32</v>
      </c>
      <c r="S1338" s="17">
        <v>5.0675591966348872</v>
      </c>
      <c r="T1338" s="9">
        <v>2041</v>
      </c>
      <c r="U1338" s="9" t="s">
        <v>27</v>
      </c>
      <c r="V1338" s="9" t="s">
        <v>1620</v>
      </c>
      <c r="W1338" s="13" t="s">
        <v>1621</v>
      </c>
      <c r="X1338" s="9"/>
      <c r="Y1338" s="9" t="s">
        <v>1632</v>
      </c>
    </row>
    <row r="1339" spans="1:25" ht="72">
      <c r="A1339" s="9" t="s">
        <v>1596</v>
      </c>
      <c r="B1339" s="9" t="s">
        <v>70</v>
      </c>
      <c r="C1339" s="9" t="s">
        <v>288</v>
      </c>
      <c r="D1339" s="9" t="s">
        <v>27</v>
      </c>
      <c r="E1339" s="9" t="s">
        <v>729</v>
      </c>
      <c r="F1339" s="9" t="s">
        <v>729</v>
      </c>
      <c r="G1339" s="9" t="s">
        <v>1597</v>
      </c>
      <c r="H1339" s="9" t="s">
        <v>1629</v>
      </c>
      <c r="I1339" s="9" t="s">
        <v>1630</v>
      </c>
      <c r="J1339" s="9" t="s">
        <v>27</v>
      </c>
      <c r="K1339" s="15">
        <v>38531.264447451933</v>
      </c>
      <c r="L1339" s="16">
        <v>13.876274940610649</v>
      </c>
      <c r="M1339" s="9" t="s">
        <v>1631</v>
      </c>
      <c r="N1339" s="9">
        <v>2022</v>
      </c>
      <c r="O1339" s="9" t="s">
        <v>1619</v>
      </c>
      <c r="P1339" s="9" t="s">
        <v>1619</v>
      </c>
      <c r="Q1339" s="9">
        <v>2041</v>
      </c>
      <c r="R1339" s="9" t="s">
        <v>32</v>
      </c>
      <c r="S1339" s="17">
        <v>25.58765115040584</v>
      </c>
      <c r="T1339" s="9">
        <v>2041</v>
      </c>
      <c r="U1339" s="9" t="s">
        <v>27</v>
      </c>
      <c r="V1339" s="9" t="s">
        <v>1620</v>
      </c>
      <c r="W1339" s="9" t="s">
        <v>1621</v>
      </c>
      <c r="X1339" s="9"/>
      <c r="Y1339" s="9" t="s">
        <v>1632</v>
      </c>
    </row>
    <row r="1340" spans="1:25" ht="72">
      <c r="A1340" s="9" t="s">
        <v>1596</v>
      </c>
      <c r="B1340" s="9" t="s">
        <v>70</v>
      </c>
      <c r="C1340" s="9" t="s">
        <v>316</v>
      </c>
      <c r="D1340" s="9" t="s">
        <v>27</v>
      </c>
      <c r="E1340" s="9" t="s">
        <v>1409</v>
      </c>
      <c r="F1340" s="9" t="s">
        <v>1409</v>
      </c>
      <c r="G1340" s="9" t="s">
        <v>1597</v>
      </c>
      <c r="H1340" s="9" t="s">
        <v>1629</v>
      </c>
      <c r="I1340" s="9" t="s">
        <v>1630</v>
      </c>
      <c r="J1340" s="9" t="s">
        <v>27</v>
      </c>
      <c r="K1340" s="15">
        <v>21127.870365642681</v>
      </c>
      <c r="L1340" s="16">
        <v>7.8452190135513078</v>
      </c>
      <c r="M1340" s="9" t="s">
        <v>1631</v>
      </c>
      <c r="N1340" s="9">
        <v>2022</v>
      </c>
      <c r="O1340" s="9" t="s">
        <v>1619</v>
      </c>
      <c r="P1340" s="9" t="s">
        <v>1619</v>
      </c>
      <c r="Q1340" s="9">
        <v>2041</v>
      </c>
      <c r="R1340" s="9" t="s">
        <v>32</v>
      </c>
      <c r="S1340" s="17">
        <v>11.450410080425966</v>
      </c>
      <c r="T1340" s="9">
        <v>2041</v>
      </c>
      <c r="U1340" s="9" t="s">
        <v>27</v>
      </c>
      <c r="V1340" s="9" t="s">
        <v>1620</v>
      </c>
      <c r="W1340" s="13" t="s">
        <v>1621</v>
      </c>
      <c r="X1340" s="9"/>
      <c r="Y1340" s="9" t="s">
        <v>1632</v>
      </c>
    </row>
    <row r="1341" spans="1:25" ht="72">
      <c r="A1341" s="9" t="s">
        <v>1596</v>
      </c>
      <c r="B1341" s="9" t="s">
        <v>70</v>
      </c>
      <c r="C1341" s="9" t="s">
        <v>316</v>
      </c>
      <c r="D1341" s="9" t="s">
        <v>27</v>
      </c>
      <c r="E1341" s="9" t="s">
        <v>731</v>
      </c>
      <c r="F1341" s="9" t="s">
        <v>731</v>
      </c>
      <c r="G1341" s="9" t="s">
        <v>1597</v>
      </c>
      <c r="H1341" s="9" t="s">
        <v>1629</v>
      </c>
      <c r="I1341" s="9" t="s">
        <v>1630</v>
      </c>
      <c r="J1341" s="9" t="s">
        <v>27</v>
      </c>
      <c r="K1341" s="15">
        <v>41219.928719963762</v>
      </c>
      <c r="L1341" s="16">
        <v>17.851643792054226</v>
      </c>
      <c r="M1341" s="9" t="s">
        <v>1631</v>
      </c>
      <c r="N1341" s="9">
        <v>2022</v>
      </c>
      <c r="O1341" s="9" t="s">
        <v>1619</v>
      </c>
      <c r="P1341" s="9" t="s">
        <v>1619</v>
      </c>
      <c r="Q1341" s="9">
        <v>2041</v>
      </c>
      <c r="R1341" s="9" t="s">
        <v>32</v>
      </c>
      <c r="S1341" s="17">
        <v>18.809452772444857</v>
      </c>
      <c r="T1341" s="9">
        <v>2041</v>
      </c>
      <c r="U1341" s="9" t="s">
        <v>27</v>
      </c>
      <c r="V1341" s="9" t="s">
        <v>1620</v>
      </c>
      <c r="W1341" s="9" t="s">
        <v>1621</v>
      </c>
      <c r="X1341" s="9"/>
      <c r="Y1341" s="9" t="s">
        <v>1632</v>
      </c>
    </row>
    <row r="1342" spans="1:25" ht="72">
      <c r="A1342" s="9" t="s">
        <v>1596</v>
      </c>
      <c r="B1342" s="9" t="s">
        <v>70</v>
      </c>
      <c r="C1342" s="9" t="s">
        <v>266</v>
      </c>
      <c r="D1342" s="9" t="s">
        <v>27</v>
      </c>
      <c r="E1342" s="9" t="s">
        <v>733</v>
      </c>
      <c r="F1342" s="9" t="s">
        <v>733</v>
      </c>
      <c r="G1342" s="9" t="s">
        <v>1597</v>
      </c>
      <c r="H1342" s="9" t="s">
        <v>1629</v>
      </c>
      <c r="I1342" s="9" t="s">
        <v>1630</v>
      </c>
      <c r="J1342" s="9" t="s">
        <v>27</v>
      </c>
      <c r="K1342" s="15">
        <v>12026.931325800586</v>
      </c>
      <c r="L1342" s="16">
        <v>4.1588910066500162</v>
      </c>
      <c r="M1342" s="9" t="s">
        <v>1631</v>
      </c>
      <c r="N1342" s="9">
        <v>2022</v>
      </c>
      <c r="O1342" s="9" t="s">
        <v>1619</v>
      </c>
      <c r="P1342" s="9" t="s">
        <v>1619</v>
      </c>
      <c r="Q1342" s="9">
        <v>2041</v>
      </c>
      <c r="R1342" s="9" t="s">
        <v>32</v>
      </c>
      <c r="S1342" s="17">
        <v>9.158333957164297</v>
      </c>
      <c r="T1342" s="9">
        <v>2041</v>
      </c>
      <c r="U1342" s="9" t="s">
        <v>27</v>
      </c>
      <c r="V1342" s="9" t="s">
        <v>1620</v>
      </c>
      <c r="W1342" s="13" t="s">
        <v>1621</v>
      </c>
      <c r="X1342" s="9"/>
      <c r="Y1342" s="9" t="s">
        <v>1632</v>
      </c>
    </row>
    <row r="1343" spans="1:25" ht="72">
      <c r="A1343" s="9" t="s">
        <v>1596</v>
      </c>
      <c r="B1343" s="9" t="s">
        <v>70</v>
      </c>
      <c r="C1343" s="9" t="s">
        <v>247</v>
      </c>
      <c r="D1343" s="9" t="s">
        <v>27</v>
      </c>
      <c r="E1343" s="9" t="s">
        <v>1039</v>
      </c>
      <c r="F1343" s="9" t="s">
        <v>1039</v>
      </c>
      <c r="G1343" s="9" t="s">
        <v>1597</v>
      </c>
      <c r="H1343" s="9" t="s">
        <v>1629</v>
      </c>
      <c r="I1343" s="9" t="s">
        <v>1630</v>
      </c>
      <c r="J1343" s="9" t="s">
        <v>27</v>
      </c>
      <c r="K1343" s="15">
        <v>17817.249013804736</v>
      </c>
      <c r="L1343" s="16">
        <v>7.2974933489203959</v>
      </c>
      <c r="M1343" s="9" t="s">
        <v>1631</v>
      </c>
      <c r="N1343" s="9">
        <v>2022</v>
      </c>
      <c r="O1343" s="9" t="s">
        <v>1619</v>
      </c>
      <c r="P1343" s="9" t="s">
        <v>1619</v>
      </c>
      <c r="Q1343" s="9">
        <v>2041</v>
      </c>
      <c r="R1343" s="9" t="s">
        <v>32</v>
      </c>
      <c r="S1343" s="17">
        <v>11.452421191706982</v>
      </c>
      <c r="T1343" s="9">
        <v>2041</v>
      </c>
      <c r="U1343" s="9" t="s">
        <v>27</v>
      </c>
      <c r="V1343" s="9" t="s">
        <v>1620</v>
      </c>
      <c r="W1343" s="9" t="s">
        <v>1621</v>
      </c>
      <c r="X1343" s="9"/>
      <c r="Y1343" s="9" t="s">
        <v>1632</v>
      </c>
    </row>
    <row r="1344" spans="1:25" ht="72">
      <c r="A1344" s="9" t="s">
        <v>1596</v>
      </c>
      <c r="B1344" s="9" t="s">
        <v>70</v>
      </c>
      <c r="C1344" s="9" t="s">
        <v>229</v>
      </c>
      <c r="D1344" s="9" t="s">
        <v>27</v>
      </c>
      <c r="E1344" s="9" t="s">
        <v>1410</v>
      </c>
      <c r="F1344" s="9" t="s">
        <v>1410</v>
      </c>
      <c r="G1344" s="9" t="s">
        <v>1597</v>
      </c>
      <c r="H1344" s="9" t="s">
        <v>1629</v>
      </c>
      <c r="I1344" s="9" t="s">
        <v>1630</v>
      </c>
      <c r="J1344" s="9" t="s">
        <v>27</v>
      </c>
      <c r="K1344" s="15">
        <v>22170.373681411838</v>
      </c>
      <c r="L1344" s="16">
        <v>12.177432658599686</v>
      </c>
      <c r="M1344" s="9" t="s">
        <v>1631</v>
      </c>
      <c r="N1344" s="9">
        <v>2022</v>
      </c>
      <c r="O1344" s="9" t="s">
        <v>1619</v>
      </c>
      <c r="P1344" s="9" t="s">
        <v>1619</v>
      </c>
      <c r="Q1344" s="9">
        <v>2041</v>
      </c>
      <c r="R1344" s="9" t="s">
        <v>32</v>
      </c>
      <c r="S1344" s="17">
        <v>10.32277115673365</v>
      </c>
      <c r="T1344" s="9">
        <v>2041</v>
      </c>
      <c r="U1344" s="9" t="s">
        <v>27</v>
      </c>
      <c r="V1344" s="9" t="s">
        <v>1620</v>
      </c>
      <c r="W1344" s="13" t="s">
        <v>1621</v>
      </c>
      <c r="X1344" s="9"/>
      <c r="Y1344" s="9" t="s">
        <v>1632</v>
      </c>
    </row>
    <row r="1345" spans="1:25" ht="72">
      <c r="A1345" s="9" t="s">
        <v>1596</v>
      </c>
      <c r="B1345" s="9" t="s">
        <v>70</v>
      </c>
      <c r="C1345" s="9" t="s">
        <v>241</v>
      </c>
      <c r="D1345" s="9" t="s">
        <v>27</v>
      </c>
      <c r="E1345" s="9" t="s">
        <v>1411</v>
      </c>
      <c r="F1345" s="9" t="s">
        <v>1411</v>
      </c>
      <c r="G1345" s="9" t="s">
        <v>1597</v>
      </c>
      <c r="H1345" s="9" t="s">
        <v>1629</v>
      </c>
      <c r="I1345" s="9" t="s">
        <v>1630</v>
      </c>
      <c r="J1345" s="9" t="s">
        <v>27</v>
      </c>
      <c r="K1345" s="15">
        <v>6785.1233509888007</v>
      </c>
      <c r="L1345" s="16">
        <v>3.3685199789022437</v>
      </c>
      <c r="M1345" s="9" t="s">
        <v>1631</v>
      </c>
      <c r="N1345" s="9">
        <v>2022</v>
      </c>
      <c r="O1345" s="9" t="s">
        <v>1619</v>
      </c>
      <c r="P1345" s="9" t="s">
        <v>1619</v>
      </c>
      <c r="Q1345" s="9">
        <v>2041</v>
      </c>
      <c r="R1345" s="9" t="s">
        <v>32</v>
      </c>
      <c r="S1345" s="17">
        <v>5.735162559609452</v>
      </c>
      <c r="T1345" s="9">
        <v>2041</v>
      </c>
      <c r="U1345" s="9" t="s">
        <v>27</v>
      </c>
      <c r="V1345" s="9" t="s">
        <v>1620</v>
      </c>
      <c r="W1345" s="9" t="s">
        <v>1621</v>
      </c>
      <c r="X1345" s="9"/>
      <c r="Y1345" s="9" t="s">
        <v>1632</v>
      </c>
    </row>
    <row r="1346" spans="1:25" ht="72">
      <c r="A1346" s="9" t="s">
        <v>1596</v>
      </c>
      <c r="B1346" s="9" t="s">
        <v>70</v>
      </c>
      <c r="C1346" s="9" t="s">
        <v>355</v>
      </c>
      <c r="D1346" s="9" t="s">
        <v>27</v>
      </c>
      <c r="E1346" s="9" t="s">
        <v>1412</v>
      </c>
      <c r="F1346" s="9" t="s">
        <v>1412</v>
      </c>
      <c r="G1346" s="9" t="s">
        <v>1597</v>
      </c>
      <c r="H1346" s="9" t="s">
        <v>1629</v>
      </c>
      <c r="I1346" s="9" t="s">
        <v>1630</v>
      </c>
      <c r="J1346" s="9" t="s">
        <v>27</v>
      </c>
      <c r="K1346" s="15">
        <v>28490.963518301825</v>
      </c>
      <c r="L1346" s="16">
        <v>12.341369754107298</v>
      </c>
      <c r="M1346" s="9" t="s">
        <v>1631</v>
      </c>
      <c r="N1346" s="9">
        <v>2022</v>
      </c>
      <c r="O1346" s="9" t="s">
        <v>1619</v>
      </c>
      <c r="P1346" s="9" t="s">
        <v>1619</v>
      </c>
      <c r="Q1346" s="9">
        <v>2041</v>
      </c>
      <c r="R1346" s="9" t="s">
        <v>32</v>
      </c>
      <c r="S1346" s="17">
        <v>13.606997614023816</v>
      </c>
      <c r="T1346" s="9">
        <v>2041</v>
      </c>
      <c r="U1346" s="9" t="s">
        <v>27</v>
      </c>
      <c r="V1346" s="9" t="s">
        <v>1620</v>
      </c>
      <c r="W1346" s="13" t="s">
        <v>1621</v>
      </c>
      <c r="X1346" s="9"/>
      <c r="Y1346" s="9" t="s">
        <v>1632</v>
      </c>
    </row>
    <row r="1347" spans="1:25" ht="72">
      <c r="A1347" s="9" t="s">
        <v>1596</v>
      </c>
      <c r="B1347" s="9" t="s">
        <v>70</v>
      </c>
      <c r="C1347" s="9" t="s">
        <v>266</v>
      </c>
      <c r="D1347" s="9" t="s">
        <v>27</v>
      </c>
      <c r="E1347" s="9" t="s">
        <v>1413</v>
      </c>
      <c r="F1347" s="9" t="s">
        <v>1413</v>
      </c>
      <c r="G1347" s="9" t="s">
        <v>1597</v>
      </c>
      <c r="H1347" s="9" t="s">
        <v>1629</v>
      </c>
      <c r="I1347" s="9" t="s">
        <v>1630</v>
      </c>
      <c r="J1347" s="9" t="s">
        <v>27</v>
      </c>
      <c r="K1347" s="15">
        <v>36897.729792653969</v>
      </c>
      <c r="L1347" s="16">
        <v>14.956299594801237</v>
      </c>
      <c r="M1347" s="9" t="s">
        <v>1631</v>
      </c>
      <c r="N1347" s="9">
        <v>2022</v>
      </c>
      <c r="O1347" s="9" t="s">
        <v>1619</v>
      </c>
      <c r="P1347" s="9" t="s">
        <v>1619</v>
      </c>
      <c r="Q1347" s="9">
        <v>2041</v>
      </c>
      <c r="R1347" s="9" t="s">
        <v>32</v>
      </c>
      <c r="S1347" s="17">
        <v>28.133414375249924</v>
      </c>
      <c r="T1347" s="9">
        <v>2041</v>
      </c>
      <c r="U1347" s="9" t="s">
        <v>27</v>
      </c>
      <c r="V1347" s="9" t="s">
        <v>1620</v>
      </c>
      <c r="W1347" s="9" t="s">
        <v>1621</v>
      </c>
      <c r="X1347" s="9"/>
      <c r="Y1347" s="9" t="s">
        <v>1632</v>
      </c>
    </row>
    <row r="1348" spans="1:25" ht="72">
      <c r="A1348" s="9" t="s">
        <v>1596</v>
      </c>
      <c r="B1348" s="9" t="s">
        <v>70</v>
      </c>
      <c r="C1348" s="9" t="s">
        <v>330</v>
      </c>
      <c r="D1348" s="9" t="s">
        <v>27</v>
      </c>
      <c r="E1348" s="9" t="s">
        <v>1414</v>
      </c>
      <c r="F1348" s="9" t="s">
        <v>1414</v>
      </c>
      <c r="G1348" s="9" t="s">
        <v>1597</v>
      </c>
      <c r="H1348" s="9" t="s">
        <v>1629</v>
      </c>
      <c r="I1348" s="9" t="s">
        <v>1630</v>
      </c>
      <c r="J1348" s="9" t="s">
        <v>27</v>
      </c>
      <c r="K1348" s="15">
        <v>67158.829587483866</v>
      </c>
      <c r="L1348" s="16">
        <v>31.718253564008073</v>
      </c>
      <c r="M1348" s="9" t="s">
        <v>1631</v>
      </c>
      <c r="N1348" s="9">
        <v>2022</v>
      </c>
      <c r="O1348" s="9" t="s">
        <v>1619</v>
      </c>
      <c r="P1348" s="9" t="s">
        <v>1619</v>
      </c>
      <c r="Q1348" s="9">
        <v>2041</v>
      </c>
      <c r="R1348" s="9" t="s">
        <v>32</v>
      </c>
      <c r="S1348" s="17">
        <v>34.879061809734431</v>
      </c>
      <c r="T1348" s="9">
        <v>2041</v>
      </c>
      <c r="U1348" s="9" t="s">
        <v>27</v>
      </c>
      <c r="V1348" s="9" t="s">
        <v>1620</v>
      </c>
      <c r="W1348" s="13" t="s">
        <v>1621</v>
      </c>
      <c r="X1348" s="9"/>
      <c r="Y1348" s="9" t="s">
        <v>1632</v>
      </c>
    </row>
    <row r="1349" spans="1:25" ht="72">
      <c r="A1349" s="9" t="s">
        <v>1596</v>
      </c>
      <c r="B1349" s="9" t="s">
        <v>70</v>
      </c>
      <c r="C1349" s="9" t="s">
        <v>288</v>
      </c>
      <c r="D1349" s="9" t="s">
        <v>27</v>
      </c>
      <c r="E1349" s="9" t="s">
        <v>1041</v>
      </c>
      <c r="F1349" s="9" t="s">
        <v>1041</v>
      </c>
      <c r="G1349" s="9" t="s">
        <v>1597</v>
      </c>
      <c r="H1349" s="9" t="s">
        <v>1629</v>
      </c>
      <c r="I1349" s="9" t="s">
        <v>1630</v>
      </c>
      <c r="J1349" s="9" t="s">
        <v>27</v>
      </c>
      <c r="K1349" s="15">
        <v>65237.789102797644</v>
      </c>
      <c r="L1349" s="16">
        <v>24.417897425713228</v>
      </c>
      <c r="M1349" s="9" t="s">
        <v>1631</v>
      </c>
      <c r="N1349" s="9">
        <v>2022</v>
      </c>
      <c r="O1349" s="9" t="s">
        <v>1619</v>
      </c>
      <c r="P1349" s="9" t="s">
        <v>1619</v>
      </c>
      <c r="Q1349" s="9">
        <v>2041</v>
      </c>
      <c r="R1349" s="9" t="s">
        <v>32</v>
      </c>
      <c r="S1349" s="17">
        <v>53.763067696294975</v>
      </c>
      <c r="T1349" s="9">
        <v>2041</v>
      </c>
      <c r="U1349" s="9" t="s">
        <v>27</v>
      </c>
      <c r="V1349" s="9" t="s">
        <v>1620</v>
      </c>
      <c r="W1349" s="9" t="s">
        <v>1621</v>
      </c>
      <c r="X1349" s="9"/>
      <c r="Y1349" s="9" t="s">
        <v>1632</v>
      </c>
    </row>
    <row r="1350" spans="1:25" ht="72">
      <c r="A1350" s="9" t="s">
        <v>1596</v>
      </c>
      <c r="B1350" s="9" t="s">
        <v>70</v>
      </c>
      <c r="C1350" s="9" t="s">
        <v>270</v>
      </c>
      <c r="D1350" s="9" t="s">
        <v>27</v>
      </c>
      <c r="E1350" s="9" t="s">
        <v>735</v>
      </c>
      <c r="F1350" s="9" t="s">
        <v>735</v>
      </c>
      <c r="G1350" s="9" t="s">
        <v>1597</v>
      </c>
      <c r="H1350" s="9" t="s">
        <v>1629</v>
      </c>
      <c r="I1350" s="9" t="s">
        <v>1630</v>
      </c>
      <c r="J1350" s="9" t="s">
        <v>27</v>
      </c>
      <c r="K1350" s="15">
        <v>38004.841476518195</v>
      </c>
      <c r="L1350" s="16">
        <v>16.482742205686908</v>
      </c>
      <c r="M1350" s="9" t="s">
        <v>1631</v>
      </c>
      <c r="N1350" s="9">
        <v>2022</v>
      </c>
      <c r="O1350" s="9" t="s">
        <v>1619</v>
      </c>
      <c r="P1350" s="9" t="s">
        <v>1619</v>
      </c>
      <c r="Q1350" s="9">
        <v>2041</v>
      </c>
      <c r="R1350" s="9" t="s">
        <v>32</v>
      </c>
      <c r="S1350" s="17">
        <v>18.377075615956766</v>
      </c>
      <c r="T1350" s="9">
        <v>2041</v>
      </c>
      <c r="U1350" s="9" t="s">
        <v>27</v>
      </c>
      <c r="V1350" s="9" t="s">
        <v>1620</v>
      </c>
      <c r="W1350" s="13" t="s">
        <v>1621</v>
      </c>
      <c r="X1350" s="9"/>
      <c r="Y1350" s="9" t="s">
        <v>1632</v>
      </c>
    </row>
    <row r="1351" spans="1:25" ht="72">
      <c r="A1351" s="9" t="s">
        <v>1596</v>
      </c>
      <c r="B1351" s="9" t="s">
        <v>70</v>
      </c>
      <c r="C1351" s="9" t="s">
        <v>284</v>
      </c>
      <c r="D1351" s="9" t="s">
        <v>27</v>
      </c>
      <c r="E1351" s="9" t="s">
        <v>1415</v>
      </c>
      <c r="F1351" s="9" t="s">
        <v>1415</v>
      </c>
      <c r="G1351" s="9" t="s">
        <v>1597</v>
      </c>
      <c r="H1351" s="9" t="s">
        <v>1629</v>
      </c>
      <c r="I1351" s="9" t="s">
        <v>1630</v>
      </c>
      <c r="J1351" s="9" t="s">
        <v>27</v>
      </c>
      <c r="K1351" s="15">
        <v>128089.56467019641</v>
      </c>
      <c r="L1351" s="16">
        <v>83.241089272815003</v>
      </c>
      <c r="M1351" s="9" t="s">
        <v>1631</v>
      </c>
      <c r="N1351" s="9">
        <v>2022</v>
      </c>
      <c r="O1351" s="9" t="s">
        <v>1619</v>
      </c>
      <c r="P1351" s="9" t="s">
        <v>1619</v>
      </c>
      <c r="Q1351" s="9">
        <v>2041</v>
      </c>
      <c r="R1351" s="9" t="s">
        <v>32</v>
      </c>
      <c r="S1351" s="17">
        <v>68.724685203886523</v>
      </c>
      <c r="T1351" s="9">
        <v>2041</v>
      </c>
      <c r="U1351" s="9" t="s">
        <v>27</v>
      </c>
      <c r="V1351" s="9" t="s">
        <v>1620</v>
      </c>
      <c r="W1351" s="9" t="s">
        <v>1621</v>
      </c>
      <c r="X1351" s="9"/>
      <c r="Y1351" s="9" t="s">
        <v>1632</v>
      </c>
    </row>
    <row r="1352" spans="1:25" ht="72">
      <c r="A1352" s="9" t="s">
        <v>1596</v>
      </c>
      <c r="B1352" s="9" t="s">
        <v>70</v>
      </c>
      <c r="C1352" s="9" t="s">
        <v>465</v>
      </c>
      <c r="D1352" s="9" t="s">
        <v>27</v>
      </c>
      <c r="E1352" s="9" t="s">
        <v>1043</v>
      </c>
      <c r="F1352" s="9" t="s">
        <v>1043</v>
      </c>
      <c r="G1352" s="9" t="s">
        <v>1597</v>
      </c>
      <c r="H1352" s="9" t="s">
        <v>1629</v>
      </c>
      <c r="I1352" s="9" t="s">
        <v>1630</v>
      </c>
      <c r="J1352" s="9" t="s">
        <v>27</v>
      </c>
      <c r="K1352" s="15">
        <v>16665.764981616954</v>
      </c>
      <c r="L1352" s="16">
        <v>2.5185260515998382</v>
      </c>
      <c r="M1352" s="9" t="s">
        <v>1631</v>
      </c>
      <c r="N1352" s="9">
        <v>2022</v>
      </c>
      <c r="O1352" s="9" t="s">
        <v>1619</v>
      </c>
      <c r="P1352" s="9" t="s">
        <v>1619</v>
      </c>
      <c r="Q1352" s="9">
        <v>2041</v>
      </c>
      <c r="R1352" s="9" t="s">
        <v>32</v>
      </c>
      <c r="S1352" s="17">
        <v>8.3599359582188626</v>
      </c>
      <c r="T1352" s="9">
        <v>2041</v>
      </c>
      <c r="U1352" s="9" t="s">
        <v>27</v>
      </c>
      <c r="V1352" s="9" t="s">
        <v>1620</v>
      </c>
      <c r="W1352" s="13" t="s">
        <v>1621</v>
      </c>
      <c r="X1352" s="9"/>
      <c r="Y1352" s="9" t="s">
        <v>1632</v>
      </c>
    </row>
    <row r="1353" spans="1:25" ht="72">
      <c r="A1353" s="9" t="s">
        <v>1596</v>
      </c>
      <c r="B1353" s="9" t="s">
        <v>70</v>
      </c>
      <c r="C1353" s="9" t="s">
        <v>402</v>
      </c>
      <c r="D1353" s="9" t="s">
        <v>27</v>
      </c>
      <c r="E1353" s="9" t="s">
        <v>1045</v>
      </c>
      <c r="F1353" s="9" t="s">
        <v>1045</v>
      </c>
      <c r="G1353" s="9" t="s">
        <v>1597</v>
      </c>
      <c r="H1353" s="9" t="s">
        <v>1629</v>
      </c>
      <c r="I1353" s="9" t="s">
        <v>1630</v>
      </c>
      <c r="J1353" s="9" t="s">
        <v>27</v>
      </c>
      <c r="K1353" s="15">
        <v>57390.951617044004</v>
      </c>
      <c r="L1353" s="16">
        <v>28.583013833749369</v>
      </c>
      <c r="M1353" s="9" t="s">
        <v>1631</v>
      </c>
      <c r="N1353" s="9">
        <v>2022</v>
      </c>
      <c r="O1353" s="9" t="s">
        <v>1619</v>
      </c>
      <c r="P1353" s="9" t="s">
        <v>1619</v>
      </c>
      <c r="Q1353" s="9">
        <v>2041</v>
      </c>
      <c r="R1353" s="9" t="s">
        <v>32</v>
      </c>
      <c r="S1353" s="17">
        <v>27.67977606077363</v>
      </c>
      <c r="T1353" s="9">
        <v>2041</v>
      </c>
      <c r="U1353" s="9" t="s">
        <v>27</v>
      </c>
      <c r="V1353" s="9" t="s">
        <v>1620</v>
      </c>
      <c r="W1353" s="9" t="s">
        <v>1621</v>
      </c>
      <c r="X1353" s="9"/>
      <c r="Y1353" s="9" t="s">
        <v>1632</v>
      </c>
    </row>
    <row r="1354" spans="1:25" ht="72">
      <c r="A1354" s="9" t="s">
        <v>1596</v>
      </c>
      <c r="B1354" s="9" t="s">
        <v>70</v>
      </c>
      <c r="C1354" s="9" t="s">
        <v>402</v>
      </c>
      <c r="D1354" s="9" t="s">
        <v>27</v>
      </c>
      <c r="E1354" s="9" t="s">
        <v>737</v>
      </c>
      <c r="F1354" s="9" t="s">
        <v>737</v>
      </c>
      <c r="G1354" s="9" t="s">
        <v>1597</v>
      </c>
      <c r="H1354" s="9" t="s">
        <v>1629</v>
      </c>
      <c r="I1354" s="9" t="s">
        <v>1630</v>
      </c>
      <c r="J1354" s="9" t="s">
        <v>27</v>
      </c>
      <c r="K1354" s="15">
        <v>77551.267375607145</v>
      </c>
      <c r="L1354" s="16">
        <v>42.033900632688947</v>
      </c>
      <c r="M1354" s="9" t="s">
        <v>1631</v>
      </c>
      <c r="N1354" s="9">
        <v>2022</v>
      </c>
      <c r="O1354" s="9" t="s">
        <v>1619</v>
      </c>
      <c r="P1354" s="9" t="s">
        <v>1619</v>
      </c>
      <c r="Q1354" s="9">
        <v>2041</v>
      </c>
      <c r="R1354" s="9" t="s">
        <v>32</v>
      </c>
      <c r="S1354" s="17">
        <v>42.951118585635854</v>
      </c>
      <c r="T1354" s="9">
        <v>2041</v>
      </c>
      <c r="U1354" s="9" t="s">
        <v>27</v>
      </c>
      <c r="V1354" s="9" t="s">
        <v>1620</v>
      </c>
      <c r="W1354" s="13" t="s">
        <v>1621</v>
      </c>
      <c r="X1354" s="9"/>
      <c r="Y1354" s="9" t="s">
        <v>1632</v>
      </c>
    </row>
    <row r="1355" spans="1:25" ht="72">
      <c r="A1355" s="9" t="s">
        <v>1596</v>
      </c>
      <c r="B1355" s="9" t="s">
        <v>70</v>
      </c>
      <c r="C1355" s="9" t="s">
        <v>288</v>
      </c>
      <c r="D1355" s="9" t="s">
        <v>27</v>
      </c>
      <c r="E1355" s="9" t="s">
        <v>1416</v>
      </c>
      <c r="F1355" s="9" t="s">
        <v>1416</v>
      </c>
      <c r="G1355" s="9" t="s">
        <v>1597</v>
      </c>
      <c r="H1355" s="9" t="s">
        <v>1629</v>
      </c>
      <c r="I1355" s="9" t="s">
        <v>1630</v>
      </c>
      <c r="J1355" s="9" t="s">
        <v>27</v>
      </c>
      <c r="K1355" s="15">
        <v>1276298.0257769495</v>
      </c>
      <c r="L1355" s="16">
        <v>559.08111050080231</v>
      </c>
      <c r="M1355" s="9" t="s">
        <v>1631</v>
      </c>
      <c r="N1355" s="9">
        <v>2022</v>
      </c>
      <c r="O1355" s="9" t="s">
        <v>1619</v>
      </c>
      <c r="P1355" s="9" t="s">
        <v>1619</v>
      </c>
      <c r="Q1355" s="9">
        <v>2041</v>
      </c>
      <c r="R1355" s="9" t="s">
        <v>32</v>
      </c>
      <c r="S1355" s="17">
        <v>608.18170646448561</v>
      </c>
      <c r="T1355" s="9">
        <v>2041</v>
      </c>
      <c r="U1355" s="9" t="s">
        <v>27</v>
      </c>
      <c r="V1355" s="9" t="s">
        <v>1620</v>
      </c>
      <c r="W1355" s="9" t="s">
        <v>1621</v>
      </c>
      <c r="X1355" s="9"/>
      <c r="Y1355" s="9" t="s">
        <v>1632</v>
      </c>
    </row>
    <row r="1356" spans="1:25" ht="72">
      <c r="A1356" s="9" t="s">
        <v>1596</v>
      </c>
      <c r="B1356" s="9" t="s">
        <v>70</v>
      </c>
      <c r="C1356" s="9" t="s">
        <v>221</v>
      </c>
      <c r="D1356" s="9" t="s">
        <v>27</v>
      </c>
      <c r="E1356" s="9" t="s">
        <v>1047</v>
      </c>
      <c r="F1356" s="9" t="s">
        <v>1047</v>
      </c>
      <c r="G1356" s="9" t="s">
        <v>1597</v>
      </c>
      <c r="H1356" s="9" t="s">
        <v>1629</v>
      </c>
      <c r="I1356" s="9" t="s">
        <v>1630</v>
      </c>
      <c r="J1356" s="9" t="s">
        <v>27</v>
      </c>
      <c r="K1356" s="15">
        <v>22062.788598563726</v>
      </c>
      <c r="L1356" s="16">
        <v>5.2014158748054689</v>
      </c>
      <c r="M1356" s="9" t="s">
        <v>1631</v>
      </c>
      <c r="N1356" s="9">
        <v>2022</v>
      </c>
      <c r="O1356" s="9" t="s">
        <v>1619</v>
      </c>
      <c r="P1356" s="9" t="s">
        <v>1619</v>
      </c>
      <c r="Q1356" s="9">
        <v>2041</v>
      </c>
      <c r="R1356" s="9" t="s">
        <v>32</v>
      </c>
      <c r="S1356" s="17">
        <v>11.853161858668615</v>
      </c>
      <c r="T1356" s="9">
        <v>2041</v>
      </c>
      <c r="U1356" s="9" t="s">
        <v>27</v>
      </c>
      <c r="V1356" s="9" t="s">
        <v>1620</v>
      </c>
      <c r="W1356" s="13" t="s">
        <v>1621</v>
      </c>
      <c r="X1356" s="9"/>
      <c r="Y1356" s="9" t="s">
        <v>1632</v>
      </c>
    </row>
    <row r="1357" spans="1:25" ht="72">
      <c r="A1357" s="9" t="s">
        <v>1596</v>
      </c>
      <c r="B1357" s="9" t="s">
        <v>70</v>
      </c>
      <c r="C1357" s="9" t="s">
        <v>630</v>
      </c>
      <c r="D1357" s="9" t="s">
        <v>27</v>
      </c>
      <c r="E1357" s="9" t="s">
        <v>1417</v>
      </c>
      <c r="F1357" s="9" t="s">
        <v>1417</v>
      </c>
      <c r="G1357" s="9" t="s">
        <v>1597</v>
      </c>
      <c r="H1357" s="9" t="s">
        <v>1629</v>
      </c>
      <c r="I1357" s="9" t="s">
        <v>1630</v>
      </c>
      <c r="J1357" s="9" t="s">
        <v>27</v>
      </c>
      <c r="K1357" s="15">
        <v>27653.888306888221</v>
      </c>
      <c r="L1357" s="16">
        <v>14.049914364688533</v>
      </c>
      <c r="M1357" s="9" t="s">
        <v>1631</v>
      </c>
      <c r="N1357" s="9">
        <v>2022</v>
      </c>
      <c r="O1357" s="9" t="s">
        <v>1619</v>
      </c>
      <c r="P1357" s="9" t="s">
        <v>1619</v>
      </c>
      <c r="Q1357" s="9">
        <v>2041</v>
      </c>
      <c r="R1357" s="9" t="s">
        <v>32</v>
      </c>
      <c r="S1357" s="17">
        <v>19.717373697050377</v>
      </c>
      <c r="T1357" s="9">
        <v>2041</v>
      </c>
      <c r="U1357" s="9" t="s">
        <v>27</v>
      </c>
      <c r="V1357" s="9" t="s">
        <v>1620</v>
      </c>
      <c r="W1357" s="9" t="s">
        <v>1621</v>
      </c>
      <c r="X1357" s="9"/>
      <c r="Y1357" s="9" t="s">
        <v>1632</v>
      </c>
    </row>
    <row r="1358" spans="1:25" ht="72">
      <c r="A1358" s="9" t="s">
        <v>1596</v>
      </c>
      <c r="B1358" s="9" t="s">
        <v>70</v>
      </c>
      <c r="C1358" s="9" t="s">
        <v>241</v>
      </c>
      <c r="D1358" s="9" t="s">
        <v>27</v>
      </c>
      <c r="E1358" s="9" t="s">
        <v>1418</v>
      </c>
      <c r="F1358" s="9" t="s">
        <v>1418</v>
      </c>
      <c r="G1358" s="9" t="s">
        <v>1597</v>
      </c>
      <c r="H1358" s="9" t="s">
        <v>1629</v>
      </c>
      <c r="I1358" s="9" t="s">
        <v>1630</v>
      </c>
      <c r="J1358" s="9" t="s">
        <v>27</v>
      </c>
      <c r="K1358" s="15">
        <v>6734.1040495791522</v>
      </c>
      <c r="L1358" s="16">
        <v>2.6925897365360645</v>
      </c>
      <c r="M1358" s="9" t="s">
        <v>1631</v>
      </c>
      <c r="N1358" s="9">
        <v>2022</v>
      </c>
      <c r="O1358" s="9" t="s">
        <v>1619</v>
      </c>
      <c r="P1358" s="9" t="s">
        <v>1619</v>
      </c>
      <c r="Q1358" s="9">
        <v>2041</v>
      </c>
      <c r="R1358" s="9" t="s">
        <v>32</v>
      </c>
      <c r="S1358" s="17">
        <v>3.3238217700379593</v>
      </c>
      <c r="T1358" s="9">
        <v>2041</v>
      </c>
      <c r="U1358" s="9" t="s">
        <v>27</v>
      </c>
      <c r="V1358" s="9" t="s">
        <v>1620</v>
      </c>
      <c r="W1358" s="13" t="s">
        <v>1621</v>
      </c>
      <c r="X1358" s="9"/>
      <c r="Y1358" s="9" t="s">
        <v>1632</v>
      </c>
    </row>
    <row r="1359" spans="1:25" ht="72">
      <c r="A1359" s="9" t="s">
        <v>1596</v>
      </c>
      <c r="B1359" s="9" t="s">
        <v>70</v>
      </c>
      <c r="C1359" s="9" t="s">
        <v>252</v>
      </c>
      <c r="D1359" s="9" t="s">
        <v>27</v>
      </c>
      <c r="E1359" s="9" t="s">
        <v>1419</v>
      </c>
      <c r="F1359" s="9" t="s">
        <v>1419</v>
      </c>
      <c r="G1359" s="9" t="s">
        <v>1597</v>
      </c>
      <c r="H1359" s="9" t="s">
        <v>1629</v>
      </c>
      <c r="I1359" s="9" t="s">
        <v>1630</v>
      </c>
      <c r="J1359" s="9" t="s">
        <v>27</v>
      </c>
      <c r="K1359" s="15">
        <v>12002.505991758959</v>
      </c>
      <c r="L1359" s="16">
        <v>10.118956828231667</v>
      </c>
      <c r="M1359" s="9" t="s">
        <v>1631</v>
      </c>
      <c r="N1359" s="9">
        <v>2022</v>
      </c>
      <c r="O1359" s="9" t="s">
        <v>1619</v>
      </c>
      <c r="P1359" s="9" t="s">
        <v>1619</v>
      </c>
      <c r="Q1359" s="9">
        <v>2041</v>
      </c>
      <c r="R1359" s="9" t="s">
        <v>32</v>
      </c>
      <c r="S1359" s="17">
        <v>8.7867083791784246</v>
      </c>
      <c r="T1359" s="9">
        <v>2041</v>
      </c>
      <c r="U1359" s="9" t="s">
        <v>27</v>
      </c>
      <c r="V1359" s="9" t="s">
        <v>1620</v>
      </c>
      <c r="W1359" s="9" t="s">
        <v>1621</v>
      </c>
      <c r="X1359" s="9"/>
      <c r="Y1359" s="9" t="s">
        <v>1632</v>
      </c>
    </row>
    <row r="1360" spans="1:25" ht="72">
      <c r="A1360" s="9" t="s">
        <v>1596</v>
      </c>
      <c r="B1360" s="9" t="s">
        <v>70</v>
      </c>
      <c r="C1360" s="9" t="s">
        <v>402</v>
      </c>
      <c r="D1360" s="9" t="s">
        <v>27</v>
      </c>
      <c r="E1360" s="9" t="s">
        <v>1049</v>
      </c>
      <c r="F1360" s="9" t="s">
        <v>1049</v>
      </c>
      <c r="G1360" s="9" t="s">
        <v>1597</v>
      </c>
      <c r="H1360" s="9" t="s">
        <v>1629</v>
      </c>
      <c r="I1360" s="9" t="s">
        <v>1630</v>
      </c>
      <c r="J1360" s="9" t="s">
        <v>27</v>
      </c>
      <c r="K1360" s="15">
        <v>22868.023864847295</v>
      </c>
      <c r="L1360" s="16">
        <v>7.0434599779840923</v>
      </c>
      <c r="M1360" s="9" t="s">
        <v>1631</v>
      </c>
      <c r="N1360" s="9">
        <v>2022</v>
      </c>
      <c r="O1360" s="9" t="s">
        <v>1619</v>
      </c>
      <c r="P1360" s="9" t="s">
        <v>1619</v>
      </c>
      <c r="Q1360" s="9">
        <v>2041</v>
      </c>
      <c r="R1360" s="9" t="s">
        <v>32</v>
      </c>
      <c r="S1360" s="17">
        <v>11.50276257510807</v>
      </c>
      <c r="T1360" s="9">
        <v>2041</v>
      </c>
      <c r="U1360" s="9" t="s">
        <v>27</v>
      </c>
      <c r="V1360" s="9" t="s">
        <v>1620</v>
      </c>
      <c r="W1360" s="13" t="s">
        <v>1621</v>
      </c>
      <c r="X1360" s="9"/>
      <c r="Y1360" s="9" t="s">
        <v>1632</v>
      </c>
    </row>
    <row r="1361" spans="1:25" ht="72">
      <c r="A1361" s="9" t="s">
        <v>1596</v>
      </c>
      <c r="B1361" s="9" t="s">
        <v>70</v>
      </c>
      <c r="C1361" s="9" t="s">
        <v>316</v>
      </c>
      <c r="D1361" s="9" t="s">
        <v>27</v>
      </c>
      <c r="E1361" s="9" t="s">
        <v>739</v>
      </c>
      <c r="F1361" s="9" t="s">
        <v>739</v>
      </c>
      <c r="G1361" s="9" t="s">
        <v>1597</v>
      </c>
      <c r="H1361" s="9" t="s">
        <v>1629</v>
      </c>
      <c r="I1361" s="9" t="s">
        <v>1630</v>
      </c>
      <c r="J1361" s="9" t="s">
        <v>27</v>
      </c>
      <c r="K1361" s="15">
        <v>327742.95672954246</v>
      </c>
      <c r="L1361" s="16">
        <v>167.23508086451091</v>
      </c>
      <c r="M1361" s="9" t="s">
        <v>1631</v>
      </c>
      <c r="N1361" s="9">
        <v>2022</v>
      </c>
      <c r="O1361" s="9" t="s">
        <v>1619</v>
      </c>
      <c r="P1361" s="9" t="s">
        <v>1619</v>
      </c>
      <c r="Q1361" s="9">
        <v>2041</v>
      </c>
      <c r="R1361" s="9" t="s">
        <v>32</v>
      </c>
      <c r="S1361" s="17">
        <v>190.90518183429319</v>
      </c>
      <c r="T1361" s="9">
        <v>2041</v>
      </c>
      <c r="U1361" s="9" t="s">
        <v>27</v>
      </c>
      <c r="V1361" s="9" t="s">
        <v>1620</v>
      </c>
      <c r="W1361" s="9" t="s">
        <v>1621</v>
      </c>
      <c r="X1361" s="9"/>
      <c r="Y1361" s="9" t="s">
        <v>1632</v>
      </c>
    </row>
    <row r="1362" spans="1:25" ht="72">
      <c r="A1362" s="9" t="s">
        <v>1596</v>
      </c>
      <c r="B1362" s="9" t="s">
        <v>70</v>
      </c>
      <c r="C1362" s="9" t="s">
        <v>455</v>
      </c>
      <c r="D1362" s="9" t="s">
        <v>27</v>
      </c>
      <c r="E1362" s="9" t="s">
        <v>1420</v>
      </c>
      <c r="F1362" s="9" t="s">
        <v>1420</v>
      </c>
      <c r="G1362" s="9" t="s">
        <v>1597</v>
      </c>
      <c r="H1362" s="9" t="s">
        <v>1629</v>
      </c>
      <c r="I1362" s="9" t="s">
        <v>1630</v>
      </c>
      <c r="J1362" s="9" t="s">
        <v>27</v>
      </c>
      <c r="K1362" s="15">
        <v>87535.928925485598</v>
      </c>
      <c r="L1362" s="16">
        <v>27.643645600985614</v>
      </c>
      <c r="M1362" s="9" t="s">
        <v>1631</v>
      </c>
      <c r="N1362" s="9">
        <v>2022</v>
      </c>
      <c r="O1362" s="9" t="s">
        <v>1619</v>
      </c>
      <c r="P1362" s="9" t="s">
        <v>1619</v>
      </c>
      <c r="Q1362" s="9">
        <v>2041</v>
      </c>
      <c r="R1362" s="9" t="s">
        <v>32</v>
      </c>
      <c r="S1362" s="17">
        <v>62.874982524236188</v>
      </c>
      <c r="T1362" s="9">
        <v>2041</v>
      </c>
      <c r="U1362" s="9" t="s">
        <v>27</v>
      </c>
      <c r="V1362" s="9" t="s">
        <v>1620</v>
      </c>
      <c r="W1362" s="13" t="s">
        <v>1621</v>
      </c>
      <c r="X1362" s="9"/>
      <c r="Y1362" s="9" t="s">
        <v>1632</v>
      </c>
    </row>
    <row r="1363" spans="1:25" ht="72">
      <c r="A1363" s="9" t="s">
        <v>1596</v>
      </c>
      <c r="B1363" s="9" t="s">
        <v>70</v>
      </c>
      <c r="C1363" s="9" t="s">
        <v>270</v>
      </c>
      <c r="D1363" s="9" t="s">
        <v>27</v>
      </c>
      <c r="E1363" s="9" t="s">
        <v>741</v>
      </c>
      <c r="F1363" s="9" t="s">
        <v>741</v>
      </c>
      <c r="G1363" s="9" t="s">
        <v>1597</v>
      </c>
      <c r="H1363" s="9" t="s">
        <v>1629</v>
      </c>
      <c r="I1363" s="9" t="s">
        <v>1630</v>
      </c>
      <c r="J1363" s="9" t="s">
        <v>27</v>
      </c>
      <c r="K1363" s="15">
        <v>74545.699837024978</v>
      </c>
      <c r="L1363" s="16">
        <v>36.753039588805279</v>
      </c>
      <c r="M1363" s="9" t="s">
        <v>1631</v>
      </c>
      <c r="N1363" s="9">
        <v>2022</v>
      </c>
      <c r="O1363" s="9" t="s">
        <v>1619</v>
      </c>
      <c r="P1363" s="9" t="s">
        <v>1619</v>
      </c>
      <c r="Q1363" s="9">
        <v>2041</v>
      </c>
      <c r="R1363" s="9" t="s">
        <v>32</v>
      </c>
      <c r="S1363" s="17">
        <v>35.342289913246972</v>
      </c>
      <c r="T1363" s="9">
        <v>2041</v>
      </c>
      <c r="U1363" s="9" t="s">
        <v>27</v>
      </c>
      <c r="V1363" s="9" t="s">
        <v>1620</v>
      </c>
      <c r="W1363" s="9" t="s">
        <v>1621</v>
      </c>
      <c r="X1363" s="9"/>
      <c r="Y1363" s="9" t="s">
        <v>1632</v>
      </c>
    </row>
    <row r="1364" spans="1:25" ht="72">
      <c r="A1364" s="9" t="s">
        <v>1596</v>
      </c>
      <c r="B1364" s="9" t="s">
        <v>70</v>
      </c>
      <c r="C1364" s="9" t="s">
        <v>136</v>
      </c>
      <c r="D1364" s="9" t="s">
        <v>27</v>
      </c>
      <c r="E1364" s="9" t="s">
        <v>743</v>
      </c>
      <c r="F1364" s="9" t="s">
        <v>743</v>
      </c>
      <c r="G1364" s="9" t="s">
        <v>1597</v>
      </c>
      <c r="H1364" s="9" t="s">
        <v>1629</v>
      </c>
      <c r="I1364" s="9" t="s">
        <v>1630</v>
      </c>
      <c r="J1364" s="9" t="s">
        <v>27</v>
      </c>
      <c r="K1364" s="15">
        <v>11094.641459969451</v>
      </c>
      <c r="L1364" s="16">
        <v>3.5636685085401045</v>
      </c>
      <c r="M1364" s="9" t="s">
        <v>1631</v>
      </c>
      <c r="N1364" s="9">
        <v>2022</v>
      </c>
      <c r="O1364" s="9" t="s">
        <v>1619</v>
      </c>
      <c r="P1364" s="9" t="s">
        <v>1619</v>
      </c>
      <c r="Q1364" s="9">
        <v>2041</v>
      </c>
      <c r="R1364" s="9" t="s">
        <v>32</v>
      </c>
      <c r="S1364" s="17">
        <v>5.6555423668503355</v>
      </c>
      <c r="T1364" s="9">
        <v>2041</v>
      </c>
      <c r="U1364" s="9" t="s">
        <v>27</v>
      </c>
      <c r="V1364" s="9" t="s">
        <v>1620</v>
      </c>
      <c r="W1364" s="13" t="s">
        <v>1621</v>
      </c>
      <c r="X1364" s="9"/>
      <c r="Y1364" s="9" t="s">
        <v>1632</v>
      </c>
    </row>
    <row r="1365" spans="1:25" ht="72">
      <c r="A1365" s="9" t="s">
        <v>1596</v>
      </c>
      <c r="B1365" s="9" t="s">
        <v>70</v>
      </c>
      <c r="C1365" s="9" t="s">
        <v>590</v>
      </c>
      <c r="D1365" s="9" t="s">
        <v>27</v>
      </c>
      <c r="E1365" s="9" t="s">
        <v>1421</v>
      </c>
      <c r="F1365" s="9" t="s">
        <v>1421</v>
      </c>
      <c r="G1365" s="9" t="s">
        <v>1597</v>
      </c>
      <c r="H1365" s="9" t="s">
        <v>1629</v>
      </c>
      <c r="I1365" s="9" t="s">
        <v>1630</v>
      </c>
      <c r="J1365" s="9" t="s">
        <v>27</v>
      </c>
      <c r="K1365" s="15">
        <v>92866.386173092935</v>
      </c>
      <c r="L1365" s="16">
        <v>39.537002251924804</v>
      </c>
      <c r="M1365" s="9" t="s">
        <v>1631</v>
      </c>
      <c r="N1365" s="9">
        <v>2022</v>
      </c>
      <c r="O1365" s="9" t="s">
        <v>1619</v>
      </c>
      <c r="P1365" s="9" t="s">
        <v>1619</v>
      </c>
      <c r="Q1365" s="9">
        <v>2041</v>
      </c>
      <c r="R1365" s="9" t="s">
        <v>32</v>
      </c>
      <c r="S1365" s="17">
        <v>69.780336886352302</v>
      </c>
      <c r="T1365" s="9">
        <v>2041</v>
      </c>
      <c r="U1365" s="9" t="s">
        <v>27</v>
      </c>
      <c r="V1365" s="9" t="s">
        <v>1620</v>
      </c>
      <c r="W1365" s="9" t="s">
        <v>1621</v>
      </c>
      <c r="X1365" s="9"/>
      <c r="Y1365" s="9" t="s">
        <v>1632</v>
      </c>
    </row>
    <row r="1366" spans="1:25" ht="72">
      <c r="A1366" s="9" t="s">
        <v>1596</v>
      </c>
      <c r="B1366" s="9" t="s">
        <v>70</v>
      </c>
      <c r="C1366" s="9" t="s">
        <v>252</v>
      </c>
      <c r="D1366" s="9" t="s">
        <v>27</v>
      </c>
      <c r="E1366" s="9" t="s">
        <v>1422</v>
      </c>
      <c r="F1366" s="9" t="s">
        <v>1422</v>
      </c>
      <c r="G1366" s="9" t="s">
        <v>1597</v>
      </c>
      <c r="H1366" s="9" t="s">
        <v>1629</v>
      </c>
      <c r="I1366" s="9" t="s">
        <v>1630</v>
      </c>
      <c r="J1366" s="9" t="s">
        <v>27</v>
      </c>
      <c r="K1366" s="15">
        <v>20744.683797132577</v>
      </c>
      <c r="L1366" s="16">
        <v>9.5941393341420582</v>
      </c>
      <c r="M1366" s="9" t="s">
        <v>1631</v>
      </c>
      <c r="N1366" s="9">
        <v>2022</v>
      </c>
      <c r="O1366" s="9" t="s">
        <v>1619</v>
      </c>
      <c r="P1366" s="9" t="s">
        <v>1619</v>
      </c>
      <c r="Q1366" s="9">
        <v>2041</v>
      </c>
      <c r="R1366" s="9" t="s">
        <v>32</v>
      </c>
      <c r="S1366" s="17">
        <v>11.303863019241849</v>
      </c>
      <c r="T1366" s="9">
        <v>2041</v>
      </c>
      <c r="U1366" s="9" t="s">
        <v>27</v>
      </c>
      <c r="V1366" s="9" t="s">
        <v>1620</v>
      </c>
      <c r="W1366" s="13" t="s">
        <v>1621</v>
      </c>
      <c r="X1366" s="9"/>
      <c r="Y1366" s="9" t="s">
        <v>1632</v>
      </c>
    </row>
    <row r="1367" spans="1:25" ht="72">
      <c r="A1367" s="9" t="s">
        <v>1596</v>
      </c>
      <c r="B1367" s="9" t="s">
        <v>70</v>
      </c>
      <c r="C1367" s="9" t="s">
        <v>372</v>
      </c>
      <c r="D1367" s="9" t="s">
        <v>27</v>
      </c>
      <c r="E1367" s="9" t="s">
        <v>1423</v>
      </c>
      <c r="F1367" s="9" t="s">
        <v>1423</v>
      </c>
      <c r="G1367" s="9" t="s">
        <v>1597</v>
      </c>
      <c r="H1367" s="9" t="s">
        <v>1629</v>
      </c>
      <c r="I1367" s="9" t="s">
        <v>1630</v>
      </c>
      <c r="J1367" s="9" t="s">
        <v>27</v>
      </c>
      <c r="K1367" s="15">
        <v>12669.00780125492</v>
      </c>
      <c r="L1367" s="16">
        <v>6.33196135576706</v>
      </c>
      <c r="M1367" s="9" t="s">
        <v>1631</v>
      </c>
      <c r="N1367" s="9">
        <v>2022</v>
      </c>
      <c r="O1367" s="9" t="s">
        <v>1619</v>
      </c>
      <c r="P1367" s="9" t="s">
        <v>1619</v>
      </c>
      <c r="Q1367" s="9">
        <v>2041</v>
      </c>
      <c r="R1367" s="9" t="s">
        <v>32</v>
      </c>
      <c r="S1367" s="17">
        <v>7.8134948299964488</v>
      </c>
      <c r="T1367" s="9">
        <v>2041</v>
      </c>
      <c r="U1367" s="9" t="s">
        <v>27</v>
      </c>
      <c r="V1367" s="9" t="s">
        <v>1620</v>
      </c>
      <c r="W1367" s="9" t="s">
        <v>1621</v>
      </c>
      <c r="X1367" s="9"/>
      <c r="Y1367" s="9" t="s">
        <v>1632</v>
      </c>
    </row>
    <row r="1368" spans="1:25" ht="72">
      <c r="A1368" s="9" t="s">
        <v>1596</v>
      </c>
      <c r="B1368" s="9" t="s">
        <v>70</v>
      </c>
      <c r="C1368" s="9" t="s">
        <v>355</v>
      </c>
      <c r="D1368" s="9" t="s">
        <v>27</v>
      </c>
      <c r="E1368" s="9" t="s">
        <v>1424</v>
      </c>
      <c r="F1368" s="9" t="s">
        <v>1424</v>
      </c>
      <c r="G1368" s="9" t="s">
        <v>1597</v>
      </c>
      <c r="H1368" s="9" t="s">
        <v>1629</v>
      </c>
      <c r="I1368" s="9" t="s">
        <v>1630</v>
      </c>
      <c r="J1368" s="9" t="s">
        <v>27</v>
      </c>
      <c r="K1368" s="15">
        <v>13702.212693447816</v>
      </c>
      <c r="L1368" s="16">
        <v>4.4960517171372762</v>
      </c>
      <c r="M1368" s="9" t="s">
        <v>1631</v>
      </c>
      <c r="N1368" s="9">
        <v>2022</v>
      </c>
      <c r="O1368" s="9" t="s">
        <v>1619</v>
      </c>
      <c r="P1368" s="9" t="s">
        <v>1619</v>
      </c>
      <c r="Q1368" s="9">
        <v>2041</v>
      </c>
      <c r="R1368" s="9" t="s">
        <v>32</v>
      </c>
      <c r="S1368" s="17">
        <v>8.6910817182749369</v>
      </c>
      <c r="T1368" s="9">
        <v>2041</v>
      </c>
      <c r="U1368" s="9" t="s">
        <v>27</v>
      </c>
      <c r="V1368" s="9" t="s">
        <v>1620</v>
      </c>
      <c r="W1368" s="13" t="s">
        <v>1621</v>
      </c>
      <c r="X1368" s="9"/>
      <c r="Y1368" s="9" t="s">
        <v>1632</v>
      </c>
    </row>
    <row r="1369" spans="1:25" ht="72">
      <c r="A1369" s="9" t="s">
        <v>1596</v>
      </c>
      <c r="B1369" s="9" t="s">
        <v>70</v>
      </c>
      <c r="C1369" s="9" t="s">
        <v>458</v>
      </c>
      <c r="D1369" s="9" t="s">
        <v>27</v>
      </c>
      <c r="E1369" s="9" t="s">
        <v>1425</v>
      </c>
      <c r="F1369" s="9" t="s">
        <v>1425</v>
      </c>
      <c r="G1369" s="9" t="s">
        <v>1597</v>
      </c>
      <c r="H1369" s="9" t="s">
        <v>1629</v>
      </c>
      <c r="I1369" s="9" t="s">
        <v>1630</v>
      </c>
      <c r="J1369" s="9" t="s">
        <v>27</v>
      </c>
      <c r="K1369" s="15">
        <v>25153.517111489014</v>
      </c>
      <c r="L1369" s="16">
        <v>10.247392427399964</v>
      </c>
      <c r="M1369" s="9" t="s">
        <v>1631</v>
      </c>
      <c r="N1369" s="9">
        <v>2022</v>
      </c>
      <c r="O1369" s="9" t="s">
        <v>1619</v>
      </c>
      <c r="P1369" s="9" t="s">
        <v>1619</v>
      </c>
      <c r="Q1369" s="9">
        <v>2041</v>
      </c>
      <c r="R1369" s="9" t="s">
        <v>32</v>
      </c>
      <c r="S1369" s="17">
        <v>12.520443727397941</v>
      </c>
      <c r="T1369" s="9">
        <v>2041</v>
      </c>
      <c r="U1369" s="9" t="s">
        <v>27</v>
      </c>
      <c r="V1369" s="9" t="s">
        <v>1620</v>
      </c>
      <c r="W1369" s="9" t="s">
        <v>1621</v>
      </c>
      <c r="X1369" s="9"/>
      <c r="Y1369" s="9" t="s">
        <v>1632</v>
      </c>
    </row>
    <row r="1370" spans="1:25" ht="72">
      <c r="A1370" s="9" t="s">
        <v>1596</v>
      </c>
      <c r="B1370" s="9" t="s">
        <v>70</v>
      </c>
      <c r="C1370" s="9" t="s">
        <v>270</v>
      </c>
      <c r="D1370" s="9" t="s">
        <v>27</v>
      </c>
      <c r="E1370" s="9" t="s">
        <v>1426</v>
      </c>
      <c r="F1370" s="9" t="s">
        <v>1426</v>
      </c>
      <c r="G1370" s="9" t="s">
        <v>1597</v>
      </c>
      <c r="H1370" s="9" t="s">
        <v>1629</v>
      </c>
      <c r="I1370" s="9" t="s">
        <v>1630</v>
      </c>
      <c r="J1370" s="9" t="s">
        <v>27</v>
      </c>
      <c r="K1370" s="15">
        <v>79487.654346134863</v>
      </c>
      <c r="L1370" s="16">
        <v>34.275921596479762</v>
      </c>
      <c r="M1370" s="9" t="s">
        <v>1631</v>
      </c>
      <c r="N1370" s="9">
        <v>2022</v>
      </c>
      <c r="O1370" s="9" t="s">
        <v>1619</v>
      </c>
      <c r="P1370" s="9" t="s">
        <v>1619</v>
      </c>
      <c r="Q1370" s="9">
        <v>2041</v>
      </c>
      <c r="R1370" s="9" t="s">
        <v>32</v>
      </c>
      <c r="S1370" s="17">
        <v>49.001400974309135</v>
      </c>
      <c r="T1370" s="9">
        <v>2041</v>
      </c>
      <c r="U1370" s="9" t="s">
        <v>27</v>
      </c>
      <c r="V1370" s="9" t="s">
        <v>1620</v>
      </c>
      <c r="W1370" s="13" t="s">
        <v>1621</v>
      </c>
      <c r="X1370" s="9"/>
      <c r="Y1370" s="9" t="s">
        <v>1632</v>
      </c>
    </row>
    <row r="1371" spans="1:25" ht="72">
      <c r="A1371" s="9" t="s">
        <v>1596</v>
      </c>
      <c r="B1371" s="9" t="s">
        <v>70</v>
      </c>
      <c r="C1371" s="9" t="s">
        <v>221</v>
      </c>
      <c r="D1371" s="9" t="s">
        <v>27</v>
      </c>
      <c r="E1371" s="9" t="s">
        <v>1051</v>
      </c>
      <c r="F1371" s="9" t="s">
        <v>1051</v>
      </c>
      <c r="G1371" s="9" t="s">
        <v>1597</v>
      </c>
      <c r="H1371" s="9" t="s">
        <v>1629</v>
      </c>
      <c r="I1371" s="9" t="s">
        <v>1630</v>
      </c>
      <c r="J1371" s="9" t="s">
        <v>27</v>
      </c>
      <c r="K1371" s="15">
        <v>29749.326738502314</v>
      </c>
      <c r="L1371" s="16">
        <v>9.3007281030062998</v>
      </c>
      <c r="M1371" s="9" t="s">
        <v>1631</v>
      </c>
      <c r="N1371" s="9">
        <v>2022</v>
      </c>
      <c r="O1371" s="9" t="s">
        <v>1619</v>
      </c>
      <c r="P1371" s="9" t="s">
        <v>1619</v>
      </c>
      <c r="Q1371" s="9">
        <v>2041</v>
      </c>
      <c r="R1371" s="9" t="s">
        <v>32</v>
      </c>
      <c r="S1371" s="17">
        <v>17.675883624878367</v>
      </c>
      <c r="T1371" s="9">
        <v>2041</v>
      </c>
      <c r="U1371" s="9" t="s">
        <v>27</v>
      </c>
      <c r="V1371" s="9" t="s">
        <v>1620</v>
      </c>
      <c r="W1371" s="9" t="s">
        <v>1621</v>
      </c>
      <c r="X1371" s="9"/>
      <c r="Y1371" s="9" t="s">
        <v>1632</v>
      </c>
    </row>
    <row r="1372" spans="1:25" ht="72">
      <c r="A1372" s="9" t="s">
        <v>1596</v>
      </c>
      <c r="B1372" s="9" t="s">
        <v>70</v>
      </c>
      <c r="C1372" s="9" t="s">
        <v>352</v>
      </c>
      <c r="D1372" s="9" t="s">
        <v>27</v>
      </c>
      <c r="E1372" s="9" t="s">
        <v>1053</v>
      </c>
      <c r="F1372" s="9" t="s">
        <v>1053</v>
      </c>
      <c r="G1372" s="9" t="s">
        <v>1597</v>
      </c>
      <c r="H1372" s="9" t="s">
        <v>1629</v>
      </c>
      <c r="I1372" s="9" t="s">
        <v>1630</v>
      </c>
      <c r="J1372" s="9" t="s">
        <v>27</v>
      </c>
      <c r="K1372" s="15">
        <v>9718.6801195760927</v>
      </c>
      <c r="L1372" s="16">
        <v>1.828372283575445</v>
      </c>
      <c r="M1372" s="9" t="s">
        <v>1631</v>
      </c>
      <c r="N1372" s="9">
        <v>2022</v>
      </c>
      <c r="O1372" s="9" t="s">
        <v>1619</v>
      </c>
      <c r="P1372" s="9" t="s">
        <v>1619</v>
      </c>
      <c r="Q1372" s="9">
        <v>2041</v>
      </c>
      <c r="R1372" s="9" t="s">
        <v>32</v>
      </c>
      <c r="S1372" s="17">
        <v>4.8523461920657125</v>
      </c>
      <c r="T1372" s="9">
        <v>2041</v>
      </c>
      <c r="U1372" s="9" t="s">
        <v>27</v>
      </c>
      <c r="V1372" s="9" t="s">
        <v>1620</v>
      </c>
      <c r="W1372" s="13" t="s">
        <v>1621</v>
      </c>
      <c r="X1372" s="9"/>
      <c r="Y1372" s="9" t="s">
        <v>1632</v>
      </c>
    </row>
    <row r="1373" spans="1:25" ht="72">
      <c r="A1373" s="9" t="s">
        <v>1596</v>
      </c>
      <c r="B1373" s="9" t="s">
        <v>70</v>
      </c>
      <c r="C1373" s="9" t="s">
        <v>323</v>
      </c>
      <c r="D1373" s="9" t="s">
        <v>27</v>
      </c>
      <c r="E1373" s="9" t="s">
        <v>1427</v>
      </c>
      <c r="F1373" s="9" t="s">
        <v>1427</v>
      </c>
      <c r="G1373" s="9" t="s">
        <v>1597</v>
      </c>
      <c r="H1373" s="9" t="s">
        <v>1629</v>
      </c>
      <c r="I1373" s="9" t="s">
        <v>1630</v>
      </c>
      <c r="J1373" s="9" t="s">
        <v>27</v>
      </c>
      <c r="K1373" s="15">
        <v>49497.529158814883</v>
      </c>
      <c r="L1373" s="16">
        <v>58.019170028988349</v>
      </c>
      <c r="M1373" s="9" t="s">
        <v>1631</v>
      </c>
      <c r="N1373" s="9">
        <v>2022</v>
      </c>
      <c r="O1373" s="9" t="s">
        <v>1619</v>
      </c>
      <c r="P1373" s="9" t="s">
        <v>1619</v>
      </c>
      <c r="Q1373" s="9">
        <v>2041</v>
      </c>
      <c r="R1373" s="9" t="s">
        <v>32</v>
      </c>
      <c r="S1373" s="17">
        <v>22.429297583309289</v>
      </c>
      <c r="T1373" s="9">
        <v>2041</v>
      </c>
      <c r="U1373" s="9" t="s">
        <v>27</v>
      </c>
      <c r="V1373" s="9" t="s">
        <v>1620</v>
      </c>
      <c r="W1373" s="9" t="s">
        <v>1621</v>
      </c>
      <c r="X1373" s="9"/>
      <c r="Y1373" s="9" t="s">
        <v>1632</v>
      </c>
    </row>
    <row r="1374" spans="1:25" ht="72">
      <c r="A1374" s="9" t="s">
        <v>1596</v>
      </c>
      <c r="B1374" s="9" t="s">
        <v>70</v>
      </c>
      <c r="C1374" s="9" t="s">
        <v>241</v>
      </c>
      <c r="D1374" s="9" t="s">
        <v>27</v>
      </c>
      <c r="E1374" s="9" t="s">
        <v>1428</v>
      </c>
      <c r="F1374" s="9" t="s">
        <v>1428</v>
      </c>
      <c r="G1374" s="9" t="s">
        <v>1597</v>
      </c>
      <c r="H1374" s="9" t="s">
        <v>1629</v>
      </c>
      <c r="I1374" s="9" t="s">
        <v>1630</v>
      </c>
      <c r="J1374" s="9" t="s">
        <v>27</v>
      </c>
      <c r="K1374" s="15">
        <v>397095.96181284561</v>
      </c>
      <c r="L1374" s="16">
        <v>268.77864783003503</v>
      </c>
      <c r="M1374" s="9" t="s">
        <v>1631</v>
      </c>
      <c r="N1374" s="9">
        <v>2022</v>
      </c>
      <c r="O1374" s="9" t="s">
        <v>1619</v>
      </c>
      <c r="P1374" s="9" t="s">
        <v>1619</v>
      </c>
      <c r="Q1374" s="9">
        <v>2041</v>
      </c>
      <c r="R1374" s="9" t="s">
        <v>32</v>
      </c>
      <c r="S1374" s="17">
        <v>385.070684294606</v>
      </c>
      <c r="T1374" s="9">
        <v>2041</v>
      </c>
      <c r="U1374" s="9" t="s">
        <v>27</v>
      </c>
      <c r="V1374" s="9" t="s">
        <v>1620</v>
      </c>
      <c r="W1374" s="13" t="s">
        <v>1621</v>
      </c>
      <c r="X1374" s="9"/>
      <c r="Y1374" s="9" t="s">
        <v>1632</v>
      </c>
    </row>
    <row r="1375" spans="1:25" ht="72">
      <c r="A1375" s="9" t="s">
        <v>1596</v>
      </c>
      <c r="B1375" s="9" t="s">
        <v>70</v>
      </c>
      <c r="C1375" s="9" t="s">
        <v>352</v>
      </c>
      <c r="D1375" s="9" t="s">
        <v>27</v>
      </c>
      <c r="E1375" s="9" t="s">
        <v>1429</v>
      </c>
      <c r="F1375" s="9" t="s">
        <v>1429</v>
      </c>
      <c r="G1375" s="9" t="s">
        <v>1597</v>
      </c>
      <c r="H1375" s="9" t="s">
        <v>1629</v>
      </c>
      <c r="I1375" s="9" t="s">
        <v>1630</v>
      </c>
      <c r="J1375" s="9" t="s">
        <v>27</v>
      </c>
      <c r="K1375" s="15">
        <v>11193.073804728103</v>
      </c>
      <c r="L1375" s="16">
        <v>4.3763780881825944</v>
      </c>
      <c r="M1375" s="9" t="s">
        <v>1631</v>
      </c>
      <c r="N1375" s="9">
        <v>2022</v>
      </c>
      <c r="O1375" s="9" t="s">
        <v>1619</v>
      </c>
      <c r="P1375" s="9" t="s">
        <v>1619</v>
      </c>
      <c r="Q1375" s="9">
        <v>2041</v>
      </c>
      <c r="R1375" s="9" t="s">
        <v>32</v>
      </c>
      <c r="S1375" s="17">
        <v>6.308914879315016</v>
      </c>
      <c r="T1375" s="9">
        <v>2041</v>
      </c>
      <c r="U1375" s="9" t="s">
        <v>27</v>
      </c>
      <c r="V1375" s="9" t="s">
        <v>1620</v>
      </c>
      <c r="W1375" s="9" t="s">
        <v>1621</v>
      </c>
      <c r="X1375" s="9"/>
      <c r="Y1375" s="9" t="s">
        <v>1632</v>
      </c>
    </row>
    <row r="1376" spans="1:25" ht="72">
      <c r="A1376" s="9" t="s">
        <v>1596</v>
      </c>
      <c r="B1376" s="9" t="s">
        <v>70</v>
      </c>
      <c r="C1376" s="9" t="s">
        <v>112</v>
      </c>
      <c r="D1376" s="9" t="s">
        <v>27</v>
      </c>
      <c r="E1376" s="9" t="s">
        <v>745</v>
      </c>
      <c r="F1376" s="9" t="s">
        <v>745</v>
      </c>
      <c r="G1376" s="9" t="s">
        <v>1597</v>
      </c>
      <c r="H1376" s="9" t="s">
        <v>1629</v>
      </c>
      <c r="I1376" s="9" t="s">
        <v>1630</v>
      </c>
      <c r="J1376" s="9" t="s">
        <v>27</v>
      </c>
      <c r="K1376" s="15">
        <v>60432.838219461642</v>
      </c>
      <c r="L1376" s="16">
        <v>35.610260420748979</v>
      </c>
      <c r="M1376" s="9" t="s">
        <v>1631</v>
      </c>
      <c r="N1376" s="9">
        <v>2022</v>
      </c>
      <c r="O1376" s="9" t="s">
        <v>1619</v>
      </c>
      <c r="P1376" s="9" t="s">
        <v>1619</v>
      </c>
      <c r="Q1376" s="9">
        <v>2041</v>
      </c>
      <c r="R1376" s="9" t="s">
        <v>32</v>
      </c>
      <c r="S1376" s="17">
        <v>26.930396435701986</v>
      </c>
      <c r="T1376" s="9">
        <v>2041</v>
      </c>
      <c r="U1376" s="9" t="s">
        <v>27</v>
      </c>
      <c r="V1376" s="9" t="s">
        <v>1620</v>
      </c>
      <c r="W1376" s="13" t="s">
        <v>1621</v>
      </c>
      <c r="X1376" s="9"/>
      <c r="Y1376" s="9" t="s">
        <v>1632</v>
      </c>
    </row>
    <row r="1377" spans="1:25" ht="72">
      <c r="A1377" s="9" t="s">
        <v>1596</v>
      </c>
      <c r="B1377" s="9" t="s">
        <v>70</v>
      </c>
      <c r="C1377" s="9" t="s">
        <v>288</v>
      </c>
      <c r="D1377" s="9" t="s">
        <v>27</v>
      </c>
      <c r="E1377" s="9" t="s">
        <v>1430</v>
      </c>
      <c r="F1377" s="9" t="s">
        <v>1430</v>
      </c>
      <c r="G1377" s="9" t="s">
        <v>1597</v>
      </c>
      <c r="H1377" s="9" t="s">
        <v>1629</v>
      </c>
      <c r="I1377" s="9" t="s">
        <v>1630</v>
      </c>
      <c r="J1377" s="9" t="s">
        <v>27</v>
      </c>
      <c r="K1377" s="15">
        <v>14917.606457959218</v>
      </c>
      <c r="L1377" s="16">
        <v>6.2134390826696411</v>
      </c>
      <c r="M1377" s="9" t="s">
        <v>1631</v>
      </c>
      <c r="N1377" s="9">
        <v>2022</v>
      </c>
      <c r="O1377" s="9" t="s">
        <v>1619</v>
      </c>
      <c r="P1377" s="9" t="s">
        <v>1619</v>
      </c>
      <c r="Q1377" s="9">
        <v>2041</v>
      </c>
      <c r="R1377" s="9" t="s">
        <v>32</v>
      </c>
      <c r="S1377" s="17">
        <v>9.7597942671913334</v>
      </c>
      <c r="T1377" s="9">
        <v>2041</v>
      </c>
      <c r="U1377" s="9" t="s">
        <v>27</v>
      </c>
      <c r="V1377" s="9" t="s">
        <v>1620</v>
      </c>
      <c r="W1377" s="9" t="s">
        <v>1621</v>
      </c>
      <c r="X1377" s="9"/>
      <c r="Y1377" s="9" t="s">
        <v>1632</v>
      </c>
    </row>
    <row r="1378" spans="1:25" ht="72">
      <c r="A1378" s="9" t="s">
        <v>1596</v>
      </c>
      <c r="B1378" s="9" t="s">
        <v>70</v>
      </c>
      <c r="C1378" s="9" t="s">
        <v>270</v>
      </c>
      <c r="D1378" s="9" t="s">
        <v>27</v>
      </c>
      <c r="E1378" s="9" t="s">
        <v>361</v>
      </c>
      <c r="F1378" s="9" t="s">
        <v>361</v>
      </c>
      <c r="G1378" s="9" t="s">
        <v>1597</v>
      </c>
      <c r="H1378" s="9" t="s">
        <v>1629</v>
      </c>
      <c r="I1378" s="9" t="s">
        <v>1630</v>
      </c>
      <c r="J1378" s="9" t="s">
        <v>27</v>
      </c>
      <c r="K1378" s="15">
        <v>55801.97685797124</v>
      </c>
      <c r="L1378" s="16">
        <v>20.315558624826398</v>
      </c>
      <c r="M1378" s="9" t="s">
        <v>1631</v>
      </c>
      <c r="N1378" s="9">
        <v>2022</v>
      </c>
      <c r="O1378" s="9" t="s">
        <v>1619</v>
      </c>
      <c r="P1378" s="9" t="s">
        <v>1619</v>
      </c>
      <c r="Q1378" s="9">
        <v>2041</v>
      </c>
      <c r="R1378" s="9" t="s">
        <v>32</v>
      </c>
      <c r="S1378" s="17">
        <v>40.160572226019703</v>
      </c>
      <c r="T1378" s="9">
        <v>2041</v>
      </c>
      <c r="U1378" s="9" t="s">
        <v>27</v>
      </c>
      <c r="V1378" s="9" t="s">
        <v>1620</v>
      </c>
      <c r="W1378" s="13" t="s">
        <v>1621</v>
      </c>
      <c r="X1378" s="9"/>
      <c r="Y1378" s="9" t="s">
        <v>1632</v>
      </c>
    </row>
    <row r="1379" spans="1:25" ht="72">
      <c r="A1379" s="9" t="s">
        <v>1596</v>
      </c>
      <c r="B1379" s="9" t="s">
        <v>70</v>
      </c>
      <c r="C1379" s="9" t="s">
        <v>273</v>
      </c>
      <c r="D1379" s="9" t="s">
        <v>27</v>
      </c>
      <c r="E1379" s="9" t="s">
        <v>364</v>
      </c>
      <c r="F1379" s="9" t="s">
        <v>364</v>
      </c>
      <c r="G1379" s="9" t="s">
        <v>1597</v>
      </c>
      <c r="H1379" s="9" t="s">
        <v>1629</v>
      </c>
      <c r="I1379" s="9" t="s">
        <v>1630</v>
      </c>
      <c r="J1379" s="9" t="s">
        <v>27</v>
      </c>
      <c r="K1379" s="15">
        <v>413875.6012992835</v>
      </c>
      <c r="L1379" s="16">
        <v>183.14476081411647</v>
      </c>
      <c r="M1379" s="9" t="s">
        <v>1631</v>
      </c>
      <c r="N1379" s="9">
        <v>2022</v>
      </c>
      <c r="O1379" s="9" t="s">
        <v>1619</v>
      </c>
      <c r="P1379" s="9" t="s">
        <v>1619</v>
      </c>
      <c r="Q1379" s="9">
        <v>2041</v>
      </c>
      <c r="R1379" s="9" t="s">
        <v>32</v>
      </c>
      <c r="S1379" s="17">
        <v>259.23186012885367</v>
      </c>
      <c r="T1379" s="9">
        <v>2041</v>
      </c>
      <c r="U1379" s="9" t="s">
        <v>27</v>
      </c>
      <c r="V1379" s="9" t="s">
        <v>1620</v>
      </c>
      <c r="W1379" s="9" t="s">
        <v>1621</v>
      </c>
      <c r="X1379" s="9"/>
      <c r="Y1379" s="9" t="s">
        <v>1632</v>
      </c>
    </row>
    <row r="1380" spans="1:25" ht="72">
      <c r="A1380" s="9" t="s">
        <v>1596</v>
      </c>
      <c r="B1380" s="9" t="s">
        <v>70</v>
      </c>
      <c r="C1380" s="9" t="s">
        <v>241</v>
      </c>
      <c r="D1380" s="9" t="s">
        <v>27</v>
      </c>
      <c r="E1380" s="9" t="s">
        <v>1431</v>
      </c>
      <c r="F1380" s="9" t="s">
        <v>1431</v>
      </c>
      <c r="G1380" s="9" t="s">
        <v>1597</v>
      </c>
      <c r="H1380" s="9" t="s">
        <v>1629</v>
      </c>
      <c r="I1380" s="9" t="s">
        <v>1630</v>
      </c>
      <c r="J1380" s="9" t="s">
        <v>27</v>
      </c>
      <c r="K1380" s="15">
        <v>17284.642984205111</v>
      </c>
      <c r="L1380" s="16">
        <v>6.793526596533666</v>
      </c>
      <c r="M1380" s="9" t="s">
        <v>1631</v>
      </c>
      <c r="N1380" s="9">
        <v>2022</v>
      </c>
      <c r="O1380" s="9" t="s">
        <v>1619</v>
      </c>
      <c r="P1380" s="9" t="s">
        <v>1619</v>
      </c>
      <c r="Q1380" s="9">
        <v>2041</v>
      </c>
      <c r="R1380" s="9" t="s">
        <v>32</v>
      </c>
      <c r="S1380" s="17">
        <v>9.0618418537914867</v>
      </c>
      <c r="T1380" s="9">
        <v>2041</v>
      </c>
      <c r="U1380" s="9" t="s">
        <v>27</v>
      </c>
      <c r="V1380" s="9" t="s">
        <v>1620</v>
      </c>
      <c r="W1380" s="13" t="s">
        <v>1621</v>
      </c>
      <c r="X1380" s="9"/>
      <c r="Y1380" s="9" t="s">
        <v>1632</v>
      </c>
    </row>
    <row r="1381" spans="1:25" ht="72">
      <c r="A1381" s="9" t="s">
        <v>1596</v>
      </c>
      <c r="B1381" s="9" t="s">
        <v>70</v>
      </c>
      <c r="C1381" s="9" t="s">
        <v>298</v>
      </c>
      <c r="D1381" s="9" t="s">
        <v>27</v>
      </c>
      <c r="E1381" s="9" t="s">
        <v>1055</v>
      </c>
      <c r="F1381" s="9" t="s">
        <v>1055</v>
      </c>
      <c r="G1381" s="9" t="s">
        <v>1597</v>
      </c>
      <c r="H1381" s="9" t="s">
        <v>1629</v>
      </c>
      <c r="I1381" s="9" t="s">
        <v>1630</v>
      </c>
      <c r="J1381" s="9" t="s">
        <v>27</v>
      </c>
      <c r="K1381" s="15">
        <v>86464.751132498233</v>
      </c>
      <c r="L1381" s="16">
        <v>18.954570315533175</v>
      </c>
      <c r="M1381" s="9" t="s">
        <v>1631</v>
      </c>
      <c r="N1381" s="9">
        <v>2022</v>
      </c>
      <c r="O1381" s="9" t="s">
        <v>1619</v>
      </c>
      <c r="P1381" s="9" t="s">
        <v>1619</v>
      </c>
      <c r="Q1381" s="9">
        <v>2041</v>
      </c>
      <c r="R1381" s="9" t="s">
        <v>32</v>
      </c>
      <c r="S1381" s="17">
        <v>51.188016717363794</v>
      </c>
      <c r="T1381" s="9">
        <v>2041</v>
      </c>
      <c r="U1381" s="9" t="s">
        <v>27</v>
      </c>
      <c r="V1381" s="9" t="s">
        <v>1620</v>
      </c>
      <c r="W1381" s="9" t="s">
        <v>1621</v>
      </c>
      <c r="X1381" s="9"/>
      <c r="Y1381" s="9" t="s">
        <v>1632</v>
      </c>
    </row>
    <row r="1382" spans="1:25" ht="72">
      <c r="A1382" s="9" t="s">
        <v>1596</v>
      </c>
      <c r="B1382" s="9" t="s">
        <v>70</v>
      </c>
      <c r="C1382" s="9" t="s">
        <v>590</v>
      </c>
      <c r="D1382" s="9" t="s">
        <v>27</v>
      </c>
      <c r="E1382" s="9" t="s">
        <v>747</v>
      </c>
      <c r="F1382" s="9" t="s">
        <v>747</v>
      </c>
      <c r="G1382" s="9" t="s">
        <v>1597</v>
      </c>
      <c r="H1382" s="9" t="s">
        <v>1629</v>
      </c>
      <c r="I1382" s="9" t="s">
        <v>1630</v>
      </c>
      <c r="J1382" s="9" t="s">
        <v>27</v>
      </c>
      <c r="K1382" s="15">
        <v>30396.25954303451</v>
      </c>
      <c r="L1382" s="16">
        <v>6.4779712676479289</v>
      </c>
      <c r="M1382" s="9" t="s">
        <v>1631</v>
      </c>
      <c r="N1382" s="9">
        <v>2022</v>
      </c>
      <c r="O1382" s="9" t="s">
        <v>1619</v>
      </c>
      <c r="P1382" s="9" t="s">
        <v>1619</v>
      </c>
      <c r="Q1382" s="9">
        <v>2041</v>
      </c>
      <c r="R1382" s="9" t="s">
        <v>32</v>
      </c>
      <c r="S1382" s="17">
        <v>17.625411704149037</v>
      </c>
      <c r="T1382" s="9">
        <v>2041</v>
      </c>
      <c r="U1382" s="9" t="s">
        <v>27</v>
      </c>
      <c r="V1382" s="9" t="s">
        <v>1620</v>
      </c>
      <c r="W1382" s="13" t="s">
        <v>1621</v>
      </c>
      <c r="X1382" s="9"/>
      <c r="Y1382" s="9" t="s">
        <v>1632</v>
      </c>
    </row>
    <row r="1383" spans="1:25" ht="72">
      <c r="A1383" s="9" t="s">
        <v>1596</v>
      </c>
      <c r="B1383" s="9" t="s">
        <v>70</v>
      </c>
      <c r="C1383" s="9" t="s">
        <v>465</v>
      </c>
      <c r="D1383" s="9" t="s">
        <v>27</v>
      </c>
      <c r="E1383" s="9" t="s">
        <v>1057</v>
      </c>
      <c r="F1383" s="9" t="s">
        <v>1057</v>
      </c>
      <c r="G1383" s="9" t="s">
        <v>1597</v>
      </c>
      <c r="H1383" s="9" t="s">
        <v>1629</v>
      </c>
      <c r="I1383" s="9" t="s">
        <v>1630</v>
      </c>
      <c r="J1383" s="9" t="s">
        <v>27</v>
      </c>
      <c r="K1383" s="15">
        <v>15774.084879956205</v>
      </c>
      <c r="L1383" s="16">
        <v>5.7525050681816747</v>
      </c>
      <c r="M1383" s="9" t="s">
        <v>1631</v>
      </c>
      <c r="N1383" s="9">
        <v>2022</v>
      </c>
      <c r="O1383" s="9" t="s">
        <v>1619</v>
      </c>
      <c r="P1383" s="9" t="s">
        <v>1619</v>
      </c>
      <c r="Q1383" s="9">
        <v>2041</v>
      </c>
      <c r="R1383" s="9" t="s">
        <v>32</v>
      </c>
      <c r="S1383" s="17">
        <v>12.693839254431856</v>
      </c>
      <c r="T1383" s="9">
        <v>2041</v>
      </c>
      <c r="U1383" s="9" t="s">
        <v>27</v>
      </c>
      <c r="V1383" s="9" t="s">
        <v>1620</v>
      </c>
      <c r="W1383" s="9" t="s">
        <v>1621</v>
      </c>
      <c r="X1383" s="9"/>
      <c r="Y1383" s="9" t="s">
        <v>1632</v>
      </c>
    </row>
    <row r="1384" spans="1:25" ht="72">
      <c r="A1384" s="9" t="s">
        <v>1596</v>
      </c>
      <c r="B1384" s="9" t="s">
        <v>70</v>
      </c>
      <c r="C1384" s="9" t="s">
        <v>294</v>
      </c>
      <c r="D1384" s="9" t="s">
        <v>27</v>
      </c>
      <c r="E1384" s="9" t="s">
        <v>1432</v>
      </c>
      <c r="F1384" s="9" t="s">
        <v>1432</v>
      </c>
      <c r="G1384" s="9" t="s">
        <v>1597</v>
      </c>
      <c r="H1384" s="9" t="s">
        <v>1629</v>
      </c>
      <c r="I1384" s="9" t="s">
        <v>1630</v>
      </c>
      <c r="J1384" s="9" t="s">
        <v>27</v>
      </c>
      <c r="K1384" s="15">
        <v>6498.4629359952787</v>
      </c>
      <c r="L1384" s="16">
        <v>4.1599257014139033</v>
      </c>
      <c r="M1384" s="9" t="s">
        <v>1631</v>
      </c>
      <c r="N1384" s="9">
        <v>2022</v>
      </c>
      <c r="O1384" s="9" t="s">
        <v>1619</v>
      </c>
      <c r="P1384" s="9" t="s">
        <v>1619</v>
      </c>
      <c r="Q1384" s="9">
        <v>2041</v>
      </c>
      <c r="R1384" s="9" t="s">
        <v>32</v>
      </c>
      <c r="S1384" s="17">
        <v>3.2565695141259239</v>
      </c>
      <c r="T1384" s="9">
        <v>2041</v>
      </c>
      <c r="U1384" s="9" t="s">
        <v>27</v>
      </c>
      <c r="V1384" s="9" t="s">
        <v>1620</v>
      </c>
      <c r="W1384" s="13" t="s">
        <v>1621</v>
      </c>
      <c r="X1384" s="9"/>
      <c r="Y1384" s="9" t="s">
        <v>1632</v>
      </c>
    </row>
    <row r="1385" spans="1:25" ht="72">
      <c r="A1385" s="9" t="s">
        <v>1596</v>
      </c>
      <c r="B1385" s="9" t="s">
        <v>70</v>
      </c>
      <c r="C1385" s="9" t="s">
        <v>122</v>
      </c>
      <c r="D1385" s="9" t="s">
        <v>27</v>
      </c>
      <c r="E1385" s="9" t="s">
        <v>1624</v>
      </c>
      <c r="F1385" s="9" t="s">
        <v>1624</v>
      </c>
      <c r="G1385" s="9" t="s">
        <v>1597</v>
      </c>
      <c r="H1385" s="9" t="s">
        <v>1629</v>
      </c>
      <c r="I1385" s="9" t="s">
        <v>1630</v>
      </c>
      <c r="J1385" s="9" t="s">
        <v>27</v>
      </c>
      <c r="K1385" s="15">
        <v>16510.378288690241</v>
      </c>
      <c r="L1385" s="16">
        <v>4.7845271254142654</v>
      </c>
      <c r="M1385" s="9" t="s">
        <v>1631</v>
      </c>
      <c r="N1385" s="9">
        <v>2022</v>
      </c>
      <c r="O1385" s="9" t="s">
        <v>1619</v>
      </c>
      <c r="P1385" s="9" t="s">
        <v>1619</v>
      </c>
      <c r="Q1385" s="9">
        <v>2041</v>
      </c>
      <c r="R1385" s="9" t="s">
        <v>32</v>
      </c>
      <c r="S1385" s="17">
        <v>12.838443534309867</v>
      </c>
      <c r="T1385" s="9">
        <v>2041</v>
      </c>
      <c r="U1385" s="9" t="s">
        <v>27</v>
      </c>
      <c r="V1385" s="9" t="s">
        <v>1620</v>
      </c>
      <c r="W1385" s="9" t="s">
        <v>1621</v>
      </c>
      <c r="X1385" s="9"/>
      <c r="Y1385" s="9" t="s">
        <v>1632</v>
      </c>
    </row>
    <row r="1386" spans="1:25" ht="72">
      <c r="A1386" s="9" t="s">
        <v>1596</v>
      </c>
      <c r="B1386" s="9" t="s">
        <v>70</v>
      </c>
      <c r="C1386" s="9" t="s">
        <v>276</v>
      </c>
      <c r="D1386" s="9" t="s">
        <v>27</v>
      </c>
      <c r="E1386" s="9" t="s">
        <v>751</v>
      </c>
      <c r="F1386" s="9" t="s">
        <v>751</v>
      </c>
      <c r="G1386" s="9" t="s">
        <v>1597</v>
      </c>
      <c r="H1386" s="9" t="s">
        <v>1629</v>
      </c>
      <c r="I1386" s="9" t="s">
        <v>1630</v>
      </c>
      <c r="J1386" s="9" t="s">
        <v>27</v>
      </c>
      <c r="K1386" s="15">
        <v>8912.2157851720749</v>
      </c>
      <c r="L1386" s="16">
        <v>9.4542663459412122</v>
      </c>
      <c r="M1386" s="9" t="s">
        <v>1631</v>
      </c>
      <c r="N1386" s="9">
        <v>2022</v>
      </c>
      <c r="O1386" s="9" t="s">
        <v>1619</v>
      </c>
      <c r="P1386" s="9" t="s">
        <v>1619</v>
      </c>
      <c r="Q1386" s="9">
        <v>2041</v>
      </c>
      <c r="R1386" s="9" t="s">
        <v>32</v>
      </c>
      <c r="S1386" s="17">
        <v>4.4800845934844959</v>
      </c>
      <c r="T1386" s="9">
        <v>2041</v>
      </c>
      <c r="U1386" s="9" t="s">
        <v>27</v>
      </c>
      <c r="V1386" s="9" t="s">
        <v>1620</v>
      </c>
      <c r="W1386" s="13" t="s">
        <v>1621</v>
      </c>
      <c r="X1386" s="9"/>
      <c r="Y1386" s="9" t="s">
        <v>1632</v>
      </c>
    </row>
    <row r="1387" spans="1:25" ht="72">
      <c r="A1387" s="9" t="s">
        <v>1596</v>
      </c>
      <c r="B1387" s="9" t="s">
        <v>70</v>
      </c>
      <c r="C1387" s="9" t="s">
        <v>234</v>
      </c>
      <c r="D1387" s="9" t="s">
        <v>27</v>
      </c>
      <c r="E1387" s="9" t="s">
        <v>1434</v>
      </c>
      <c r="F1387" s="9" t="s">
        <v>1434</v>
      </c>
      <c r="G1387" s="9" t="s">
        <v>1597</v>
      </c>
      <c r="H1387" s="9" t="s">
        <v>1629</v>
      </c>
      <c r="I1387" s="9" t="s">
        <v>1630</v>
      </c>
      <c r="J1387" s="9" t="s">
        <v>27</v>
      </c>
      <c r="K1387" s="15">
        <v>124211.13764107894</v>
      </c>
      <c r="L1387" s="16">
        <v>55.793879706082812</v>
      </c>
      <c r="M1387" s="9" t="s">
        <v>1631</v>
      </c>
      <c r="N1387" s="9">
        <v>2022</v>
      </c>
      <c r="O1387" s="9" t="s">
        <v>1619</v>
      </c>
      <c r="P1387" s="9" t="s">
        <v>1619</v>
      </c>
      <c r="Q1387" s="9">
        <v>2041</v>
      </c>
      <c r="R1387" s="9" t="s">
        <v>32</v>
      </c>
      <c r="S1387" s="17">
        <v>75.595255654800951</v>
      </c>
      <c r="T1387" s="9">
        <v>2041</v>
      </c>
      <c r="U1387" s="9" t="s">
        <v>27</v>
      </c>
      <c r="V1387" s="9" t="s">
        <v>1620</v>
      </c>
      <c r="W1387" s="9" t="s">
        <v>1621</v>
      </c>
      <c r="X1387" s="9"/>
      <c r="Y1387" s="9" t="s">
        <v>1632</v>
      </c>
    </row>
    <row r="1388" spans="1:25" ht="72">
      <c r="A1388" s="9" t="s">
        <v>1596</v>
      </c>
      <c r="B1388" s="9" t="s">
        <v>70</v>
      </c>
      <c r="C1388" s="9" t="s">
        <v>316</v>
      </c>
      <c r="D1388" s="9" t="s">
        <v>27</v>
      </c>
      <c r="E1388" s="9" t="s">
        <v>753</v>
      </c>
      <c r="F1388" s="9" t="s">
        <v>753</v>
      </c>
      <c r="G1388" s="9" t="s">
        <v>1597</v>
      </c>
      <c r="H1388" s="9" t="s">
        <v>1629</v>
      </c>
      <c r="I1388" s="9" t="s">
        <v>1630</v>
      </c>
      <c r="J1388" s="9" t="s">
        <v>27</v>
      </c>
      <c r="K1388" s="15">
        <v>7273.5670488020669</v>
      </c>
      <c r="L1388" s="16">
        <v>2.1775845421704498</v>
      </c>
      <c r="M1388" s="9" t="s">
        <v>1631</v>
      </c>
      <c r="N1388" s="9">
        <v>2022</v>
      </c>
      <c r="O1388" s="9" t="s">
        <v>1619</v>
      </c>
      <c r="P1388" s="9" t="s">
        <v>1619</v>
      </c>
      <c r="Q1388" s="9">
        <v>2041</v>
      </c>
      <c r="R1388" s="9" t="s">
        <v>32</v>
      </c>
      <c r="S1388" s="17">
        <v>4.4270234832750246</v>
      </c>
      <c r="T1388" s="9">
        <v>2041</v>
      </c>
      <c r="U1388" s="9" t="s">
        <v>27</v>
      </c>
      <c r="V1388" s="9" t="s">
        <v>1620</v>
      </c>
      <c r="W1388" s="13" t="s">
        <v>1621</v>
      </c>
      <c r="X1388" s="9"/>
      <c r="Y1388" s="9" t="s">
        <v>1632</v>
      </c>
    </row>
    <row r="1389" spans="1:25" ht="72">
      <c r="A1389" s="9" t="s">
        <v>1596</v>
      </c>
      <c r="B1389" s="9" t="s">
        <v>70</v>
      </c>
      <c r="C1389" s="9" t="s">
        <v>273</v>
      </c>
      <c r="D1389" s="9" t="s">
        <v>27</v>
      </c>
      <c r="E1389" s="9" t="s">
        <v>755</v>
      </c>
      <c r="F1389" s="9" t="s">
        <v>755</v>
      </c>
      <c r="G1389" s="9" t="s">
        <v>1597</v>
      </c>
      <c r="H1389" s="9" t="s">
        <v>1629</v>
      </c>
      <c r="I1389" s="9" t="s">
        <v>1630</v>
      </c>
      <c r="J1389" s="9" t="s">
        <v>27</v>
      </c>
      <c r="K1389" s="15">
        <v>10670.408819575523</v>
      </c>
      <c r="L1389" s="16">
        <v>2.4729493738815949</v>
      </c>
      <c r="M1389" s="9" t="s">
        <v>1631</v>
      </c>
      <c r="N1389" s="9">
        <v>2022</v>
      </c>
      <c r="O1389" s="9" t="s">
        <v>1619</v>
      </c>
      <c r="P1389" s="9" t="s">
        <v>1619</v>
      </c>
      <c r="Q1389" s="9">
        <v>2041</v>
      </c>
      <c r="R1389" s="9" t="s">
        <v>32</v>
      </c>
      <c r="S1389" s="17">
        <v>5.0731586413982104</v>
      </c>
      <c r="T1389" s="9">
        <v>2041</v>
      </c>
      <c r="U1389" s="9" t="s">
        <v>27</v>
      </c>
      <c r="V1389" s="9" t="s">
        <v>1620</v>
      </c>
      <c r="W1389" s="9" t="s">
        <v>1621</v>
      </c>
      <c r="X1389" s="9"/>
      <c r="Y1389" s="9" t="s">
        <v>1632</v>
      </c>
    </row>
    <row r="1390" spans="1:25" ht="72">
      <c r="A1390" s="9" t="s">
        <v>1596</v>
      </c>
      <c r="B1390" s="9" t="s">
        <v>70</v>
      </c>
      <c r="C1390" s="9" t="s">
        <v>346</v>
      </c>
      <c r="D1390" s="9" t="s">
        <v>27</v>
      </c>
      <c r="E1390" s="9" t="s">
        <v>1435</v>
      </c>
      <c r="F1390" s="9" t="s">
        <v>1435</v>
      </c>
      <c r="G1390" s="9" t="s">
        <v>1597</v>
      </c>
      <c r="H1390" s="9" t="s">
        <v>1629</v>
      </c>
      <c r="I1390" s="9" t="s">
        <v>1630</v>
      </c>
      <c r="J1390" s="9" t="s">
        <v>27</v>
      </c>
      <c r="K1390" s="15">
        <v>14562.844854370946</v>
      </c>
      <c r="L1390" s="16">
        <v>7.2912733534937315</v>
      </c>
      <c r="M1390" s="9" t="s">
        <v>1631</v>
      </c>
      <c r="N1390" s="9">
        <v>2022</v>
      </c>
      <c r="O1390" s="9" t="s">
        <v>1619</v>
      </c>
      <c r="P1390" s="9" t="s">
        <v>1619</v>
      </c>
      <c r="Q1390" s="9">
        <v>2041</v>
      </c>
      <c r="R1390" s="9" t="s">
        <v>32</v>
      </c>
      <c r="S1390" s="17">
        <v>7.1823132074261107</v>
      </c>
      <c r="T1390" s="9">
        <v>2041</v>
      </c>
      <c r="U1390" s="9" t="s">
        <v>27</v>
      </c>
      <c r="V1390" s="9" t="s">
        <v>1620</v>
      </c>
      <c r="W1390" s="13" t="s">
        <v>1621</v>
      </c>
      <c r="X1390" s="9"/>
      <c r="Y1390" s="9" t="s">
        <v>1632</v>
      </c>
    </row>
    <row r="1391" spans="1:25" ht="72">
      <c r="A1391" s="9" t="s">
        <v>1596</v>
      </c>
      <c r="B1391" s="9" t="s">
        <v>70</v>
      </c>
      <c r="C1391" s="9" t="s">
        <v>316</v>
      </c>
      <c r="D1391" s="9" t="s">
        <v>27</v>
      </c>
      <c r="E1391" s="9" t="s">
        <v>757</v>
      </c>
      <c r="F1391" s="9" t="s">
        <v>757</v>
      </c>
      <c r="G1391" s="9" t="s">
        <v>1597</v>
      </c>
      <c r="H1391" s="9" t="s">
        <v>1629</v>
      </c>
      <c r="I1391" s="9" t="s">
        <v>1630</v>
      </c>
      <c r="J1391" s="9" t="s">
        <v>27</v>
      </c>
      <c r="K1391" s="15">
        <v>24281.528580771181</v>
      </c>
      <c r="L1391" s="16">
        <v>6.6352670060683598</v>
      </c>
      <c r="M1391" s="9" t="s">
        <v>1631</v>
      </c>
      <c r="N1391" s="9">
        <v>2022</v>
      </c>
      <c r="O1391" s="9" t="s">
        <v>1619</v>
      </c>
      <c r="P1391" s="9" t="s">
        <v>1619</v>
      </c>
      <c r="Q1391" s="9">
        <v>2041</v>
      </c>
      <c r="R1391" s="9" t="s">
        <v>32</v>
      </c>
      <c r="S1391" s="17">
        <v>14.370540204207504</v>
      </c>
      <c r="T1391" s="9">
        <v>2041</v>
      </c>
      <c r="U1391" s="9" t="s">
        <v>27</v>
      </c>
      <c r="V1391" s="9" t="s">
        <v>1620</v>
      </c>
      <c r="W1391" s="9" t="s">
        <v>1621</v>
      </c>
      <c r="X1391" s="9"/>
      <c r="Y1391" s="9" t="s">
        <v>1632</v>
      </c>
    </row>
    <row r="1392" spans="1:25" ht="72">
      <c r="A1392" s="9" t="s">
        <v>1596</v>
      </c>
      <c r="B1392" s="9" t="s">
        <v>70</v>
      </c>
      <c r="C1392" s="9" t="s">
        <v>247</v>
      </c>
      <c r="D1392" s="9" t="s">
        <v>27</v>
      </c>
      <c r="E1392" s="9" t="s">
        <v>1436</v>
      </c>
      <c r="F1392" s="9" t="s">
        <v>1436</v>
      </c>
      <c r="G1392" s="9" t="s">
        <v>1597</v>
      </c>
      <c r="H1392" s="9" t="s">
        <v>1629</v>
      </c>
      <c r="I1392" s="9" t="s">
        <v>1630</v>
      </c>
      <c r="J1392" s="9" t="s">
        <v>27</v>
      </c>
      <c r="K1392" s="15">
        <v>134642.44387186167</v>
      </c>
      <c r="L1392" s="16">
        <v>65.587614450458787</v>
      </c>
      <c r="M1392" s="9" t="s">
        <v>1631</v>
      </c>
      <c r="N1392" s="9">
        <v>2022</v>
      </c>
      <c r="O1392" s="9" t="s">
        <v>1619</v>
      </c>
      <c r="P1392" s="9" t="s">
        <v>1619</v>
      </c>
      <c r="Q1392" s="9">
        <v>2041</v>
      </c>
      <c r="R1392" s="9" t="s">
        <v>32</v>
      </c>
      <c r="S1392" s="17">
        <v>76.934093207914287</v>
      </c>
      <c r="T1392" s="9">
        <v>2041</v>
      </c>
      <c r="U1392" s="9" t="s">
        <v>27</v>
      </c>
      <c r="V1392" s="9" t="s">
        <v>1620</v>
      </c>
      <c r="W1392" s="13" t="s">
        <v>1621</v>
      </c>
      <c r="X1392" s="9"/>
      <c r="Y1392" s="9" t="s">
        <v>1632</v>
      </c>
    </row>
    <row r="1393" spans="1:25" ht="72">
      <c r="A1393" s="9" t="s">
        <v>1596</v>
      </c>
      <c r="B1393" s="9" t="s">
        <v>70</v>
      </c>
      <c r="C1393" s="9" t="s">
        <v>402</v>
      </c>
      <c r="D1393" s="9" t="s">
        <v>27</v>
      </c>
      <c r="E1393" s="9" t="s">
        <v>759</v>
      </c>
      <c r="F1393" s="9" t="s">
        <v>759</v>
      </c>
      <c r="G1393" s="9" t="s">
        <v>1597</v>
      </c>
      <c r="H1393" s="9" t="s">
        <v>1629</v>
      </c>
      <c r="I1393" s="9" t="s">
        <v>1630</v>
      </c>
      <c r="J1393" s="9" t="s">
        <v>27</v>
      </c>
      <c r="K1393" s="15">
        <v>103986.9903657636</v>
      </c>
      <c r="L1393" s="16">
        <v>46.435929639657409</v>
      </c>
      <c r="M1393" s="9" t="s">
        <v>1631</v>
      </c>
      <c r="N1393" s="9">
        <v>2022</v>
      </c>
      <c r="O1393" s="9" t="s">
        <v>1619</v>
      </c>
      <c r="P1393" s="9" t="s">
        <v>1619</v>
      </c>
      <c r="Q1393" s="9">
        <v>2041</v>
      </c>
      <c r="R1393" s="9" t="s">
        <v>32</v>
      </c>
      <c r="S1393" s="17">
        <v>66.669918319901115</v>
      </c>
      <c r="T1393" s="9">
        <v>2041</v>
      </c>
      <c r="U1393" s="9" t="s">
        <v>27</v>
      </c>
      <c r="V1393" s="9" t="s">
        <v>1620</v>
      </c>
      <c r="W1393" s="9" t="s">
        <v>1621</v>
      </c>
      <c r="X1393" s="9"/>
      <c r="Y1393" s="9" t="s">
        <v>1632</v>
      </c>
    </row>
    <row r="1394" spans="1:25" ht="72">
      <c r="A1394" s="9" t="s">
        <v>1596</v>
      </c>
      <c r="B1394" s="9" t="s">
        <v>70</v>
      </c>
      <c r="C1394" s="9" t="s">
        <v>346</v>
      </c>
      <c r="D1394" s="9" t="s">
        <v>27</v>
      </c>
      <c r="E1394" s="9" t="s">
        <v>761</v>
      </c>
      <c r="F1394" s="9" t="s">
        <v>761</v>
      </c>
      <c r="G1394" s="9" t="s">
        <v>1597</v>
      </c>
      <c r="H1394" s="9" t="s">
        <v>1629</v>
      </c>
      <c r="I1394" s="9" t="s">
        <v>1630</v>
      </c>
      <c r="J1394" s="9" t="s">
        <v>27</v>
      </c>
      <c r="K1394" s="15">
        <v>238867.46222568635</v>
      </c>
      <c r="L1394" s="16">
        <v>222.0837442399083</v>
      </c>
      <c r="M1394" s="9" t="s">
        <v>1631</v>
      </c>
      <c r="N1394" s="9">
        <v>2022</v>
      </c>
      <c r="O1394" s="9" t="s">
        <v>1619</v>
      </c>
      <c r="P1394" s="9" t="s">
        <v>1619</v>
      </c>
      <c r="Q1394" s="9">
        <v>2041</v>
      </c>
      <c r="R1394" s="9" t="s">
        <v>32</v>
      </c>
      <c r="S1394" s="17">
        <v>171.7758917684273</v>
      </c>
      <c r="T1394" s="9">
        <v>2041</v>
      </c>
      <c r="U1394" s="9" t="s">
        <v>27</v>
      </c>
      <c r="V1394" s="9" t="s">
        <v>1620</v>
      </c>
      <c r="W1394" s="13" t="s">
        <v>1621</v>
      </c>
      <c r="X1394" s="9"/>
      <c r="Y1394" s="9" t="s">
        <v>1632</v>
      </c>
    </row>
    <row r="1395" spans="1:25" ht="72">
      <c r="A1395" s="9" t="s">
        <v>1596</v>
      </c>
      <c r="B1395" s="9" t="s">
        <v>70</v>
      </c>
      <c r="C1395" s="9" t="s">
        <v>352</v>
      </c>
      <c r="D1395" s="9" t="s">
        <v>27</v>
      </c>
      <c r="E1395" s="9" t="s">
        <v>1437</v>
      </c>
      <c r="F1395" s="9" t="s">
        <v>1437</v>
      </c>
      <c r="G1395" s="9" t="s">
        <v>1597</v>
      </c>
      <c r="H1395" s="9" t="s">
        <v>1629</v>
      </c>
      <c r="I1395" s="9" t="s">
        <v>1630</v>
      </c>
      <c r="J1395" s="9" t="s">
        <v>27</v>
      </c>
      <c r="K1395" s="15">
        <v>17150.272984420462</v>
      </c>
      <c r="L1395" s="16">
        <v>5.811359909302503</v>
      </c>
      <c r="M1395" s="9" t="s">
        <v>1631</v>
      </c>
      <c r="N1395" s="9">
        <v>2022</v>
      </c>
      <c r="O1395" s="9" t="s">
        <v>1619</v>
      </c>
      <c r="P1395" s="9" t="s">
        <v>1619</v>
      </c>
      <c r="Q1395" s="9">
        <v>2041</v>
      </c>
      <c r="R1395" s="9" t="s">
        <v>32</v>
      </c>
      <c r="S1395" s="17">
        <v>8.1898741780183286</v>
      </c>
      <c r="T1395" s="9">
        <v>2041</v>
      </c>
      <c r="U1395" s="9" t="s">
        <v>27</v>
      </c>
      <c r="V1395" s="9" t="s">
        <v>1620</v>
      </c>
      <c r="W1395" s="9" t="s">
        <v>1621</v>
      </c>
      <c r="X1395" s="9"/>
      <c r="Y1395" s="9" t="s">
        <v>1632</v>
      </c>
    </row>
    <row r="1396" spans="1:25" ht="72">
      <c r="A1396" s="9" t="s">
        <v>1596</v>
      </c>
      <c r="B1396" s="9" t="s">
        <v>70</v>
      </c>
      <c r="C1396" s="9" t="s">
        <v>122</v>
      </c>
      <c r="D1396" s="9" t="s">
        <v>27</v>
      </c>
      <c r="E1396" s="9" t="s">
        <v>1438</v>
      </c>
      <c r="F1396" s="9" t="s">
        <v>1438</v>
      </c>
      <c r="G1396" s="9" t="s">
        <v>1597</v>
      </c>
      <c r="H1396" s="9" t="s">
        <v>1629</v>
      </c>
      <c r="I1396" s="9" t="s">
        <v>1630</v>
      </c>
      <c r="J1396" s="9" t="s">
        <v>27</v>
      </c>
      <c r="K1396" s="15">
        <v>16071.990725010153</v>
      </c>
      <c r="L1396" s="16">
        <v>4.8633610159510443</v>
      </c>
      <c r="M1396" s="9" t="s">
        <v>1631</v>
      </c>
      <c r="N1396" s="9">
        <v>2022</v>
      </c>
      <c r="O1396" s="9" t="s">
        <v>1619</v>
      </c>
      <c r="P1396" s="9" t="s">
        <v>1619</v>
      </c>
      <c r="Q1396" s="9">
        <v>2041</v>
      </c>
      <c r="R1396" s="9" t="s">
        <v>32</v>
      </c>
      <c r="S1396" s="17">
        <v>6.9056776909869964</v>
      </c>
      <c r="T1396" s="9">
        <v>2041</v>
      </c>
      <c r="U1396" s="9" t="s">
        <v>27</v>
      </c>
      <c r="V1396" s="9" t="s">
        <v>1620</v>
      </c>
      <c r="W1396" s="13" t="s">
        <v>1621</v>
      </c>
      <c r="X1396" s="9"/>
      <c r="Y1396" s="9" t="s">
        <v>1632</v>
      </c>
    </row>
    <row r="1397" spans="1:25" ht="72">
      <c r="A1397" s="9" t="s">
        <v>1596</v>
      </c>
      <c r="B1397" s="9" t="s">
        <v>70</v>
      </c>
      <c r="C1397" s="9" t="s">
        <v>465</v>
      </c>
      <c r="D1397" s="9" t="s">
        <v>27</v>
      </c>
      <c r="E1397" s="9" t="s">
        <v>1059</v>
      </c>
      <c r="F1397" s="9" t="s">
        <v>1059</v>
      </c>
      <c r="G1397" s="9" t="s">
        <v>1597</v>
      </c>
      <c r="H1397" s="9" t="s">
        <v>1629</v>
      </c>
      <c r="I1397" s="9" t="s">
        <v>1630</v>
      </c>
      <c r="J1397" s="9" t="s">
        <v>27</v>
      </c>
      <c r="K1397" s="15">
        <v>42214.858107535139</v>
      </c>
      <c r="L1397" s="16">
        <v>11.172358629456081</v>
      </c>
      <c r="M1397" s="9" t="s">
        <v>1631</v>
      </c>
      <c r="N1397" s="9">
        <v>2022</v>
      </c>
      <c r="O1397" s="9" t="s">
        <v>1619</v>
      </c>
      <c r="P1397" s="9" t="s">
        <v>1619</v>
      </c>
      <c r="Q1397" s="9">
        <v>2041</v>
      </c>
      <c r="R1397" s="9" t="s">
        <v>32</v>
      </c>
      <c r="S1397" s="17">
        <v>17.038483265196227</v>
      </c>
      <c r="T1397" s="9">
        <v>2041</v>
      </c>
      <c r="U1397" s="9" t="s">
        <v>27</v>
      </c>
      <c r="V1397" s="9" t="s">
        <v>1620</v>
      </c>
      <c r="W1397" s="9" t="s">
        <v>1621</v>
      </c>
      <c r="X1397" s="9"/>
      <c r="Y1397" s="9" t="s">
        <v>1632</v>
      </c>
    </row>
    <row r="1398" spans="1:25" ht="72">
      <c r="A1398" s="9" t="s">
        <v>1596</v>
      </c>
      <c r="B1398" s="9" t="s">
        <v>70</v>
      </c>
      <c r="C1398" s="9" t="s">
        <v>288</v>
      </c>
      <c r="D1398" s="9" t="s">
        <v>27</v>
      </c>
      <c r="E1398" s="9" t="s">
        <v>1061</v>
      </c>
      <c r="F1398" s="9" t="s">
        <v>1061</v>
      </c>
      <c r="G1398" s="9" t="s">
        <v>1597</v>
      </c>
      <c r="H1398" s="9" t="s">
        <v>1629</v>
      </c>
      <c r="I1398" s="9" t="s">
        <v>1630</v>
      </c>
      <c r="J1398" s="9" t="s">
        <v>27</v>
      </c>
      <c r="K1398" s="15">
        <v>21418.817346158685</v>
      </c>
      <c r="L1398" s="16">
        <v>5.1301047313923327</v>
      </c>
      <c r="M1398" s="9" t="s">
        <v>1631</v>
      </c>
      <c r="N1398" s="9">
        <v>2022</v>
      </c>
      <c r="O1398" s="9" t="s">
        <v>1619</v>
      </c>
      <c r="P1398" s="9" t="s">
        <v>1619</v>
      </c>
      <c r="Q1398" s="9">
        <v>2041</v>
      </c>
      <c r="R1398" s="9" t="s">
        <v>32</v>
      </c>
      <c r="S1398" s="17">
        <v>16.105768061404117</v>
      </c>
      <c r="T1398" s="9">
        <v>2041</v>
      </c>
      <c r="U1398" s="9" t="s">
        <v>27</v>
      </c>
      <c r="V1398" s="9" t="s">
        <v>1620</v>
      </c>
      <c r="W1398" s="13" t="s">
        <v>1621</v>
      </c>
      <c r="X1398" s="9"/>
      <c r="Y1398" s="9" t="s">
        <v>1632</v>
      </c>
    </row>
    <row r="1399" spans="1:25" ht="72">
      <c r="A1399" s="9" t="s">
        <v>1596</v>
      </c>
      <c r="B1399" s="9" t="s">
        <v>70</v>
      </c>
      <c r="C1399" s="9" t="s">
        <v>630</v>
      </c>
      <c r="D1399" s="9" t="s">
        <v>27</v>
      </c>
      <c r="E1399" s="9" t="s">
        <v>1439</v>
      </c>
      <c r="F1399" s="9" t="s">
        <v>1439</v>
      </c>
      <c r="G1399" s="9" t="s">
        <v>1597</v>
      </c>
      <c r="H1399" s="9" t="s">
        <v>1629</v>
      </c>
      <c r="I1399" s="9" t="s">
        <v>1630</v>
      </c>
      <c r="J1399" s="9" t="s">
        <v>27</v>
      </c>
      <c r="K1399" s="15">
        <v>11805.842422400759</v>
      </c>
      <c r="L1399" s="16">
        <v>5.3136815296015598</v>
      </c>
      <c r="M1399" s="9" t="s">
        <v>1631</v>
      </c>
      <c r="N1399" s="9">
        <v>2022</v>
      </c>
      <c r="O1399" s="9" t="s">
        <v>1619</v>
      </c>
      <c r="P1399" s="9" t="s">
        <v>1619</v>
      </c>
      <c r="Q1399" s="9">
        <v>2041</v>
      </c>
      <c r="R1399" s="9" t="s">
        <v>32</v>
      </c>
      <c r="S1399" s="17">
        <v>11.64466808269394</v>
      </c>
      <c r="T1399" s="9">
        <v>2041</v>
      </c>
      <c r="U1399" s="9" t="s">
        <v>27</v>
      </c>
      <c r="V1399" s="9" t="s">
        <v>1620</v>
      </c>
      <c r="W1399" s="9" t="s">
        <v>1621</v>
      </c>
      <c r="X1399" s="9"/>
      <c r="Y1399" s="9" t="s">
        <v>1632</v>
      </c>
    </row>
    <row r="1400" spans="1:25" ht="72">
      <c r="A1400" s="9" t="s">
        <v>1596</v>
      </c>
      <c r="B1400" s="9" t="s">
        <v>70</v>
      </c>
      <c r="C1400" s="9" t="s">
        <v>229</v>
      </c>
      <c r="D1400" s="9" t="s">
        <v>27</v>
      </c>
      <c r="E1400" s="9" t="s">
        <v>367</v>
      </c>
      <c r="F1400" s="9" t="s">
        <v>367</v>
      </c>
      <c r="G1400" s="9" t="s">
        <v>1597</v>
      </c>
      <c r="H1400" s="9" t="s">
        <v>1629</v>
      </c>
      <c r="I1400" s="9" t="s">
        <v>1630</v>
      </c>
      <c r="J1400" s="9" t="s">
        <v>27</v>
      </c>
      <c r="K1400" s="15">
        <v>22161.392323042361</v>
      </c>
      <c r="L1400" s="16">
        <v>22.618516555769236</v>
      </c>
      <c r="M1400" s="9" t="s">
        <v>1631</v>
      </c>
      <c r="N1400" s="9">
        <v>2022</v>
      </c>
      <c r="O1400" s="9" t="s">
        <v>1619</v>
      </c>
      <c r="P1400" s="9" t="s">
        <v>1619</v>
      </c>
      <c r="Q1400" s="9">
        <v>2041</v>
      </c>
      <c r="R1400" s="9" t="s">
        <v>32</v>
      </c>
      <c r="S1400" s="17">
        <v>10.280373380648188</v>
      </c>
      <c r="T1400" s="9">
        <v>2041</v>
      </c>
      <c r="U1400" s="9" t="s">
        <v>27</v>
      </c>
      <c r="V1400" s="9" t="s">
        <v>1620</v>
      </c>
      <c r="W1400" s="13" t="s">
        <v>1621</v>
      </c>
      <c r="X1400" s="9"/>
      <c r="Y1400" s="9" t="s">
        <v>1632</v>
      </c>
    </row>
    <row r="1401" spans="1:25" ht="72">
      <c r="A1401" s="9" t="s">
        <v>1596</v>
      </c>
      <c r="B1401" s="9" t="s">
        <v>70</v>
      </c>
      <c r="C1401" s="9" t="s">
        <v>316</v>
      </c>
      <c r="D1401" s="9" t="s">
        <v>27</v>
      </c>
      <c r="E1401" s="9" t="s">
        <v>1440</v>
      </c>
      <c r="F1401" s="9" t="s">
        <v>1440</v>
      </c>
      <c r="G1401" s="9" t="s">
        <v>1597</v>
      </c>
      <c r="H1401" s="9" t="s">
        <v>1629</v>
      </c>
      <c r="I1401" s="9" t="s">
        <v>1630</v>
      </c>
      <c r="J1401" s="9" t="s">
        <v>27</v>
      </c>
      <c r="K1401" s="15">
        <v>5070.3837091281766</v>
      </c>
      <c r="L1401" s="16">
        <v>1.2809660704031642</v>
      </c>
      <c r="M1401" s="9" t="s">
        <v>1631</v>
      </c>
      <c r="N1401" s="9">
        <v>2022</v>
      </c>
      <c r="O1401" s="9" t="s">
        <v>1619</v>
      </c>
      <c r="P1401" s="9" t="s">
        <v>1619</v>
      </c>
      <c r="Q1401" s="9">
        <v>2041</v>
      </c>
      <c r="R1401" s="9" t="s">
        <v>32</v>
      </c>
      <c r="S1401" s="17">
        <v>3.294510754338678</v>
      </c>
      <c r="T1401" s="9">
        <v>2041</v>
      </c>
      <c r="U1401" s="9" t="s">
        <v>27</v>
      </c>
      <c r="V1401" s="9" t="s">
        <v>1620</v>
      </c>
      <c r="W1401" s="9" t="s">
        <v>1621</v>
      </c>
      <c r="X1401" s="9"/>
      <c r="Y1401" s="9" t="s">
        <v>1632</v>
      </c>
    </row>
    <row r="1402" spans="1:25" ht="72">
      <c r="A1402" s="9" t="s">
        <v>1596</v>
      </c>
      <c r="B1402" s="9" t="s">
        <v>70</v>
      </c>
      <c r="C1402" s="9" t="s">
        <v>316</v>
      </c>
      <c r="D1402" s="9" t="s">
        <v>27</v>
      </c>
      <c r="E1402" s="9" t="s">
        <v>370</v>
      </c>
      <c r="F1402" s="9" t="s">
        <v>370</v>
      </c>
      <c r="G1402" s="9" t="s">
        <v>1597</v>
      </c>
      <c r="H1402" s="9" t="s">
        <v>1629</v>
      </c>
      <c r="I1402" s="9" t="s">
        <v>1630</v>
      </c>
      <c r="J1402" s="9" t="s">
        <v>27</v>
      </c>
      <c r="K1402" s="15">
        <v>22630.270569790468</v>
      </c>
      <c r="L1402" s="16">
        <v>9.5975427883625084</v>
      </c>
      <c r="M1402" s="9" t="s">
        <v>1631</v>
      </c>
      <c r="N1402" s="9">
        <v>2022</v>
      </c>
      <c r="O1402" s="9" t="s">
        <v>1619</v>
      </c>
      <c r="P1402" s="9" t="s">
        <v>1619</v>
      </c>
      <c r="Q1402" s="9">
        <v>2041</v>
      </c>
      <c r="R1402" s="9" t="s">
        <v>32</v>
      </c>
      <c r="S1402" s="17">
        <v>11.019906834098038</v>
      </c>
      <c r="T1402" s="9">
        <v>2041</v>
      </c>
      <c r="U1402" s="9" t="s">
        <v>27</v>
      </c>
      <c r="V1402" s="9" t="s">
        <v>1620</v>
      </c>
      <c r="W1402" s="13" t="s">
        <v>1621</v>
      </c>
      <c r="X1402" s="9"/>
      <c r="Y1402" s="9" t="s">
        <v>1632</v>
      </c>
    </row>
    <row r="1403" spans="1:25" ht="72">
      <c r="A1403" s="9" t="s">
        <v>1596</v>
      </c>
      <c r="B1403" s="9" t="s">
        <v>70</v>
      </c>
      <c r="C1403" s="9" t="s">
        <v>1441</v>
      </c>
      <c r="D1403" s="9" t="s">
        <v>27</v>
      </c>
      <c r="E1403" s="9" t="s">
        <v>1442</v>
      </c>
      <c r="F1403" s="9" t="s">
        <v>1442</v>
      </c>
      <c r="G1403" s="9" t="s">
        <v>1597</v>
      </c>
      <c r="H1403" s="9" t="s">
        <v>1629</v>
      </c>
      <c r="I1403" s="9" t="s">
        <v>1630</v>
      </c>
      <c r="J1403" s="9" t="s">
        <v>27</v>
      </c>
      <c r="K1403" s="15">
        <v>17095.929729960837</v>
      </c>
      <c r="L1403" s="16">
        <v>7.1714734993192737</v>
      </c>
      <c r="M1403" s="9" t="s">
        <v>1631</v>
      </c>
      <c r="N1403" s="9">
        <v>2022</v>
      </c>
      <c r="O1403" s="9" t="s">
        <v>1619</v>
      </c>
      <c r="P1403" s="9" t="s">
        <v>1619</v>
      </c>
      <c r="Q1403" s="9">
        <v>2041</v>
      </c>
      <c r="R1403" s="9" t="s">
        <v>32</v>
      </c>
      <c r="S1403" s="17">
        <v>9.0044487943603251</v>
      </c>
      <c r="T1403" s="9">
        <v>2041</v>
      </c>
      <c r="U1403" s="9" t="s">
        <v>27</v>
      </c>
      <c r="V1403" s="9" t="s">
        <v>1620</v>
      </c>
      <c r="W1403" s="9" t="s">
        <v>1621</v>
      </c>
      <c r="X1403" s="9"/>
      <c r="Y1403" s="9" t="s">
        <v>1632</v>
      </c>
    </row>
    <row r="1404" spans="1:25" ht="72">
      <c r="A1404" s="9" t="s">
        <v>1596</v>
      </c>
      <c r="B1404" s="9" t="s">
        <v>70</v>
      </c>
      <c r="C1404" s="9" t="s">
        <v>273</v>
      </c>
      <c r="D1404" s="9" t="s">
        <v>27</v>
      </c>
      <c r="E1404" s="9" t="s">
        <v>1443</v>
      </c>
      <c r="F1404" s="9" t="s">
        <v>1443</v>
      </c>
      <c r="G1404" s="9" t="s">
        <v>1597</v>
      </c>
      <c r="H1404" s="9" t="s">
        <v>1629</v>
      </c>
      <c r="I1404" s="9" t="s">
        <v>1630</v>
      </c>
      <c r="J1404" s="9" t="s">
        <v>27</v>
      </c>
      <c r="K1404" s="15">
        <v>44141.58212129568</v>
      </c>
      <c r="L1404" s="16">
        <v>25.796994871037601</v>
      </c>
      <c r="M1404" s="9" t="s">
        <v>1631</v>
      </c>
      <c r="N1404" s="9">
        <v>2022</v>
      </c>
      <c r="O1404" s="9" t="s">
        <v>1619</v>
      </c>
      <c r="P1404" s="9" t="s">
        <v>1619</v>
      </c>
      <c r="Q1404" s="9">
        <v>2041</v>
      </c>
      <c r="R1404" s="9" t="s">
        <v>32</v>
      </c>
      <c r="S1404" s="17">
        <v>18.193578993185508</v>
      </c>
      <c r="T1404" s="9">
        <v>2041</v>
      </c>
      <c r="U1404" s="9" t="s">
        <v>27</v>
      </c>
      <c r="V1404" s="9" t="s">
        <v>1620</v>
      </c>
      <c r="W1404" s="13" t="s">
        <v>1621</v>
      </c>
      <c r="X1404" s="9"/>
      <c r="Y1404" s="9" t="s">
        <v>1632</v>
      </c>
    </row>
    <row r="1405" spans="1:25" ht="72">
      <c r="A1405" s="9" t="s">
        <v>1596</v>
      </c>
      <c r="B1405" s="9" t="s">
        <v>70</v>
      </c>
      <c r="C1405" s="9" t="s">
        <v>273</v>
      </c>
      <c r="D1405" s="9" t="s">
        <v>27</v>
      </c>
      <c r="E1405" s="9" t="s">
        <v>377</v>
      </c>
      <c r="F1405" s="9" t="s">
        <v>377</v>
      </c>
      <c r="G1405" s="9" t="s">
        <v>1597</v>
      </c>
      <c r="H1405" s="9" t="s">
        <v>1629</v>
      </c>
      <c r="I1405" s="9" t="s">
        <v>1630</v>
      </c>
      <c r="J1405" s="9" t="s">
        <v>27</v>
      </c>
      <c r="K1405" s="15">
        <v>313653.29942628712</v>
      </c>
      <c r="L1405" s="16">
        <v>124.56526093521546</v>
      </c>
      <c r="M1405" s="9" t="s">
        <v>1631</v>
      </c>
      <c r="N1405" s="9">
        <v>2022</v>
      </c>
      <c r="O1405" s="9" t="s">
        <v>1619</v>
      </c>
      <c r="P1405" s="9" t="s">
        <v>1619</v>
      </c>
      <c r="Q1405" s="9">
        <v>2041</v>
      </c>
      <c r="R1405" s="9" t="s">
        <v>32</v>
      </c>
      <c r="S1405" s="17">
        <v>152.32814503683497</v>
      </c>
      <c r="T1405" s="9">
        <v>2041</v>
      </c>
      <c r="U1405" s="9" t="s">
        <v>27</v>
      </c>
      <c r="V1405" s="9" t="s">
        <v>1620</v>
      </c>
      <c r="W1405" s="9" t="s">
        <v>1621</v>
      </c>
      <c r="X1405" s="9"/>
      <c r="Y1405" s="9" t="s">
        <v>1632</v>
      </c>
    </row>
    <row r="1406" spans="1:25" ht="72">
      <c r="A1406" s="9" t="s">
        <v>1596</v>
      </c>
      <c r="B1406" s="9" t="s">
        <v>70</v>
      </c>
      <c r="C1406" s="9" t="s">
        <v>372</v>
      </c>
      <c r="D1406" s="9" t="s">
        <v>27</v>
      </c>
      <c r="E1406" s="9" t="s">
        <v>374</v>
      </c>
      <c r="F1406" s="9" t="s">
        <v>374</v>
      </c>
      <c r="G1406" s="9" t="s">
        <v>1597</v>
      </c>
      <c r="H1406" s="9" t="s">
        <v>1629</v>
      </c>
      <c r="I1406" s="9" t="s">
        <v>1630</v>
      </c>
      <c r="J1406" s="9" t="s">
        <v>27</v>
      </c>
      <c r="K1406" s="15">
        <v>277185.46587806224</v>
      </c>
      <c r="L1406" s="16">
        <v>123.02249812660331</v>
      </c>
      <c r="M1406" s="9" t="s">
        <v>1631</v>
      </c>
      <c r="N1406" s="9">
        <v>2022</v>
      </c>
      <c r="O1406" s="9" t="s">
        <v>1619</v>
      </c>
      <c r="P1406" s="9" t="s">
        <v>1619</v>
      </c>
      <c r="Q1406" s="9">
        <v>2041</v>
      </c>
      <c r="R1406" s="9" t="s">
        <v>32</v>
      </c>
      <c r="S1406" s="17">
        <v>153.87509991820326</v>
      </c>
      <c r="T1406" s="9">
        <v>2041</v>
      </c>
      <c r="U1406" s="9" t="s">
        <v>27</v>
      </c>
      <c r="V1406" s="9" t="s">
        <v>1620</v>
      </c>
      <c r="W1406" s="13" t="s">
        <v>1621</v>
      </c>
      <c r="X1406" s="9"/>
      <c r="Y1406" s="9" t="s">
        <v>1632</v>
      </c>
    </row>
    <row r="1407" spans="1:25" ht="72">
      <c r="A1407" s="9" t="s">
        <v>1596</v>
      </c>
      <c r="B1407" s="9" t="s">
        <v>70</v>
      </c>
      <c r="C1407" s="9" t="s">
        <v>355</v>
      </c>
      <c r="D1407" s="9" t="s">
        <v>27</v>
      </c>
      <c r="E1407" s="9" t="s">
        <v>763</v>
      </c>
      <c r="F1407" s="9" t="s">
        <v>763</v>
      </c>
      <c r="G1407" s="9" t="s">
        <v>1597</v>
      </c>
      <c r="H1407" s="9" t="s">
        <v>1629</v>
      </c>
      <c r="I1407" s="9" t="s">
        <v>1630</v>
      </c>
      <c r="J1407" s="9" t="s">
        <v>27</v>
      </c>
      <c r="K1407" s="15">
        <v>63261.208671301953</v>
      </c>
      <c r="L1407" s="16">
        <v>27.809656747456597</v>
      </c>
      <c r="M1407" s="9" t="s">
        <v>1631</v>
      </c>
      <c r="N1407" s="9">
        <v>2022</v>
      </c>
      <c r="O1407" s="9" t="s">
        <v>1619</v>
      </c>
      <c r="P1407" s="9" t="s">
        <v>1619</v>
      </c>
      <c r="Q1407" s="9">
        <v>2041</v>
      </c>
      <c r="R1407" s="9" t="s">
        <v>32</v>
      </c>
      <c r="S1407" s="17">
        <v>26.300894858268251</v>
      </c>
      <c r="T1407" s="9">
        <v>2041</v>
      </c>
      <c r="U1407" s="9" t="s">
        <v>27</v>
      </c>
      <c r="V1407" s="9" t="s">
        <v>1620</v>
      </c>
      <c r="W1407" s="9" t="s">
        <v>1621</v>
      </c>
      <c r="X1407" s="9"/>
      <c r="Y1407" s="9" t="s">
        <v>1632</v>
      </c>
    </row>
    <row r="1408" spans="1:25" ht="72">
      <c r="A1408" s="9" t="s">
        <v>1596</v>
      </c>
      <c r="B1408" s="9" t="s">
        <v>70</v>
      </c>
      <c r="C1408" s="9" t="s">
        <v>355</v>
      </c>
      <c r="D1408" s="9" t="s">
        <v>27</v>
      </c>
      <c r="E1408" s="9" t="s">
        <v>379</v>
      </c>
      <c r="F1408" s="9" t="s">
        <v>379</v>
      </c>
      <c r="G1408" s="9" t="s">
        <v>1597</v>
      </c>
      <c r="H1408" s="9" t="s">
        <v>1629</v>
      </c>
      <c r="I1408" s="9" t="s">
        <v>1630</v>
      </c>
      <c r="J1408" s="9" t="s">
        <v>27</v>
      </c>
      <c r="K1408" s="15">
        <v>61347.24096269923</v>
      </c>
      <c r="L1408" s="16">
        <v>23.816194051197943</v>
      </c>
      <c r="M1408" s="9" t="s">
        <v>1631</v>
      </c>
      <c r="N1408" s="9">
        <v>2022</v>
      </c>
      <c r="O1408" s="9" t="s">
        <v>1619</v>
      </c>
      <c r="P1408" s="9" t="s">
        <v>1619</v>
      </c>
      <c r="Q1408" s="9">
        <v>2041</v>
      </c>
      <c r="R1408" s="9" t="s">
        <v>32</v>
      </c>
      <c r="S1408" s="17">
        <v>28.695994954880167</v>
      </c>
      <c r="T1408" s="9">
        <v>2041</v>
      </c>
      <c r="U1408" s="9" t="s">
        <v>27</v>
      </c>
      <c r="V1408" s="9" t="s">
        <v>1620</v>
      </c>
      <c r="W1408" s="13" t="s">
        <v>1621</v>
      </c>
      <c r="X1408" s="9"/>
      <c r="Y1408" s="9" t="s">
        <v>1632</v>
      </c>
    </row>
    <row r="1409" spans="1:25" ht="72">
      <c r="A1409" s="9" t="s">
        <v>1596</v>
      </c>
      <c r="B1409" s="9" t="s">
        <v>70</v>
      </c>
      <c r="C1409" s="9" t="s">
        <v>247</v>
      </c>
      <c r="D1409" s="9" t="s">
        <v>27</v>
      </c>
      <c r="E1409" s="9" t="s">
        <v>1444</v>
      </c>
      <c r="F1409" s="9" t="s">
        <v>1444</v>
      </c>
      <c r="G1409" s="9" t="s">
        <v>1597</v>
      </c>
      <c r="H1409" s="9" t="s">
        <v>1629</v>
      </c>
      <c r="I1409" s="9" t="s">
        <v>1630</v>
      </c>
      <c r="J1409" s="9" t="s">
        <v>27</v>
      </c>
      <c r="K1409" s="15">
        <v>77065.734278931151</v>
      </c>
      <c r="L1409" s="16">
        <v>39.558296873794795</v>
      </c>
      <c r="M1409" s="9" t="s">
        <v>1631</v>
      </c>
      <c r="N1409" s="9">
        <v>2022</v>
      </c>
      <c r="O1409" s="9" t="s">
        <v>1619</v>
      </c>
      <c r="P1409" s="9" t="s">
        <v>1619</v>
      </c>
      <c r="Q1409" s="9">
        <v>2041</v>
      </c>
      <c r="R1409" s="9" t="s">
        <v>32</v>
      </c>
      <c r="S1409" s="17">
        <v>48.375488798476653</v>
      </c>
      <c r="T1409" s="9">
        <v>2041</v>
      </c>
      <c r="U1409" s="9" t="s">
        <v>27</v>
      </c>
      <c r="V1409" s="9" t="s">
        <v>1620</v>
      </c>
      <c r="W1409" s="9" t="s">
        <v>1621</v>
      </c>
      <c r="X1409" s="9"/>
      <c r="Y1409" s="9" t="s">
        <v>1632</v>
      </c>
    </row>
    <row r="1410" spans="1:25" ht="72">
      <c r="A1410" s="9" t="s">
        <v>1596</v>
      </c>
      <c r="B1410" s="9" t="s">
        <v>70</v>
      </c>
      <c r="C1410" s="9" t="s">
        <v>276</v>
      </c>
      <c r="D1410" s="9" t="s">
        <v>27</v>
      </c>
      <c r="E1410" s="9" t="s">
        <v>765</v>
      </c>
      <c r="F1410" s="9" t="s">
        <v>765</v>
      </c>
      <c r="G1410" s="9" t="s">
        <v>1597</v>
      </c>
      <c r="H1410" s="9" t="s">
        <v>1629</v>
      </c>
      <c r="I1410" s="9" t="s">
        <v>1630</v>
      </c>
      <c r="J1410" s="9" t="s">
        <v>27</v>
      </c>
      <c r="K1410" s="15">
        <v>46930.270281201796</v>
      </c>
      <c r="L1410" s="16">
        <v>26.668449605935376</v>
      </c>
      <c r="M1410" s="9" t="s">
        <v>1631</v>
      </c>
      <c r="N1410" s="9">
        <v>2022</v>
      </c>
      <c r="O1410" s="9" t="s">
        <v>1619</v>
      </c>
      <c r="P1410" s="9" t="s">
        <v>1619</v>
      </c>
      <c r="Q1410" s="9">
        <v>2041</v>
      </c>
      <c r="R1410" s="9" t="s">
        <v>32</v>
      </c>
      <c r="S1410" s="17">
        <v>23.134200448336465</v>
      </c>
      <c r="T1410" s="9">
        <v>2041</v>
      </c>
      <c r="U1410" s="9" t="s">
        <v>27</v>
      </c>
      <c r="V1410" s="9" t="s">
        <v>1620</v>
      </c>
      <c r="W1410" s="13" t="s">
        <v>1621</v>
      </c>
      <c r="X1410" s="9"/>
      <c r="Y1410" s="9" t="s">
        <v>1632</v>
      </c>
    </row>
    <row r="1411" spans="1:25" ht="72">
      <c r="A1411" s="9" t="s">
        <v>1596</v>
      </c>
      <c r="B1411" s="9" t="s">
        <v>70</v>
      </c>
      <c r="C1411" s="9" t="s">
        <v>273</v>
      </c>
      <c r="D1411" s="9" t="s">
        <v>27</v>
      </c>
      <c r="E1411" s="9" t="s">
        <v>1445</v>
      </c>
      <c r="F1411" s="9" t="s">
        <v>1445</v>
      </c>
      <c r="G1411" s="9" t="s">
        <v>1597</v>
      </c>
      <c r="H1411" s="9" t="s">
        <v>1629</v>
      </c>
      <c r="I1411" s="9" t="s">
        <v>1630</v>
      </c>
      <c r="J1411" s="9" t="s">
        <v>27</v>
      </c>
      <c r="K1411" s="15">
        <v>26118.903915484145</v>
      </c>
      <c r="L1411" s="16">
        <v>11.563409459325044</v>
      </c>
      <c r="M1411" s="9" t="s">
        <v>1631</v>
      </c>
      <c r="N1411" s="9">
        <v>2022</v>
      </c>
      <c r="O1411" s="9" t="s">
        <v>1619</v>
      </c>
      <c r="P1411" s="9" t="s">
        <v>1619</v>
      </c>
      <c r="Q1411" s="9">
        <v>2041</v>
      </c>
      <c r="R1411" s="9" t="s">
        <v>32</v>
      </c>
      <c r="S1411" s="17">
        <v>12.904316819030161</v>
      </c>
      <c r="T1411" s="9">
        <v>2041</v>
      </c>
      <c r="U1411" s="9" t="s">
        <v>27</v>
      </c>
      <c r="V1411" s="9" t="s">
        <v>1620</v>
      </c>
      <c r="W1411" s="9" t="s">
        <v>1621</v>
      </c>
      <c r="X1411" s="9"/>
      <c r="Y1411" s="9" t="s">
        <v>1632</v>
      </c>
    </row>
    <row r="1412" spans="1:25" ht="72">
      <c r="A1412" s="9" t="s">
        <v>1596</v>
      </c>
      <c r="B1412" s="9" t="s">
        <v>70</v>
      </c>
      <c r="C1412" s="9" t="s">
        <v>252</v>
      </c>
      <c r="D1412" s="9" t="s">
        <v>27</v>
      </c>
      <c r="E1412" s="9" t="s">
        <v>1446</v>
      </c>
      <c r="F1412" s="9" t="s">
        <v>1446</v>
      </c>
      <c r="G1412" s="9" t="s">
        <v>1597</v>
      </c>
      <c r="H1412" s="9" t="s">
        <v>1629</v>
      </c>
      <c r="I1412" s="9" t="s">
        <v>1630</v>
      </c>
      <c r="J1412" s="9" t="s">
        <v>27</v>
      </c>
      <c r="K1412" s="15">
        <v>3686.0694801713084</v>
      </c>
      <c r="L1412" s="16">
        <v>1.078554048202397</v>
      </c>
      <c r="M1412" s="9" t="s">
        <v>1631</v>
      </c>
      <c r="N1412" s="9">
        <v>2022</v>
      </c>
      <c r="O1412" s="9" t="s">
        <v>1619</v>
      </c>
      <c r="P1412" s="9" t="s">
        <v>1619</v>
      </c>
      <c r="Q1412" s="9">
        <v>2041</v>
      </c>
      <c r="R1412" s="9" t="s">
        <v>32</v>
      </c>
      <c r="S1412" s="17">
        <v>2.5324138905301115</v>
      </c>
      <c r="T1412" s="9">
        <v>2041</v>
      </c>
      <c r="U1412" s="9" t="s">
        <v>27</v>
      </c>
      <c r="V1412" s="9" t="s">
        <v>1620</v>
      </c>
      <c r="W1412" s="13" t="s">
        <v>1621</v>
      </c>
      <c r="X1412" s="9"/>
      <c r="Y1412" s="9" t="s">
        <v>1632</v>
      </c>
    </row>
    <row r="1413" spans="1:25" ht="72">
      <c r="A1413" s="9" t="s">
        <v>1596</v>
      </c>
      <c r="B1413" s="9" t="s">
        <v>70</v>
      </c>
      <c r="C1413" s="9" t="s">
        <v>294</v>
      </c>
      <c r="D1413" s="9" t="s">
        <v>27</v>
      </c>
      <c r="E1413" s="9" t="s">
        <v>381</v>
      </c>
      <c r="F1413" s="9" t="s">
        <v>381</v>
      </c>
      <c r="G1413" s="9" t="s">
        <v>1597</v>
      </c>
      <c r="H1413" s="9" t="s">
        <v>1629</v>
      </c>
      <c r="I1413" s="9" t="s">
        <v>1630</v>
      </c>
      <c r="J1413" s="9" t="s">
        <v>27</v>
      </c>
      <c r="K1413" s="15">
        <v>9713.6047800222459</v>
      </c>
      <c r="L1413" s="16">
        <v>1.9249608777780358</v>
      </c>
      <c r="M1413" s="9" t="s">
        <v>1631</v>
      </c>
      <c r="N1413" s="9">
        <v>2022</v>
      </c>
      <c r="O1413" s="9" t="s">
        <v>1619</v>
      </c>
      <c r="P1413" s="9" t="s">
        <v>1619</v>
      </c>
      <c r="Q1413" s="9">
        <v>2041</v>
      </c>
      <c r="R1413" s="9" t="s">
        <v>32</v>
      </c>
      <c r="S1413" s="17">
        <v>5.7681383376780904</v>
      </c>
      <c r="T1413" s="9">
        <v>2041</v>
      </c>
      <c r="U1413" s="9" t="s">
        <v>27</v>
      </c>
      <c r="V1413" s="9" t="s">
        <v>1620</v>
      </c>
      <c r="W1413" s="9" t="s">
        <v>1621</v>
      </c>
      <c r="X1413" s="9"/>
      <c r="Y1413" s="9" t="s">
        <v>1632</v>
      </c>
    </row>
    <row r="1414" spans="1:25" ht="72">
      <c r="A1414" s="9" t="s">
        <v>1596</v>
      </c>
      <c r="B1414" s="9" t="s">
        <v>70</v>
      </c>
      <c r="C1414" s="9" t="s">
        <v>383</v>
      </c>
      <c r="D1414" s="9" t="s">
        <v>27</v>
      </c>
      <c r="E1414" s="9" t="s">
        <v>385</v>
      </c>
      <c r="F1414" s="9" t="s">
        <v>385</v>
      </c>
      <c r="G1414" s="9" t="s">
        <v>1597</v>
      </c>
      <c r="H1414" s="9" t="s">
        <v>1629</v>
      </c>
      <c r="I1414" s="9" t="s">
        <v>1630</v>
      </c>
      <c r="J1414" s="9" t="s">
        <v>27</v>
      </c>
      <c r="K1414" s="15">
        <v>339965.11752880656</v>
      </c>
      <c r="L1414" s="16">
        <v>210.37787910879015</v>
      </c>
      <c r="M1414" s="9" t="s">
        <v>1631</v>
      </c>
      <c r="N1414" s="9">
        <v>2022</v>
      </c>
      <c r="O1414" s="9" t="s">
        <v>1619</v>
      </c>
      <c r="P1414" s="9" t="s">
        <v>1619</v>
      </c>
      <c r="Q1414" s="9">
        <v>2041</v>
      </c>
      <c r="R1414" s="9" t="s">
        <v>32</v>
      </c>
      <c r="S1414" s="17">
        <v>187.10353549251084</v>
      </c>
      <c r="T1414" s="9">
        <v>2041</v>
      </c>
      <c r="U1414" s="9" t="s">
        <v>27</v>
      </c>
      <c r="V1414" s="9" t="s">
        <v>1620</v>
      </c>
      <c r="W1414" s="13" t="s">
        <v>1621</v>
      </c>
      <c r="X1414" s="9"/>
      <c r="Y1414" s="9" t="s">
        <v>1632</v>
      </c>
    </row>
    <row r="1415" spans="1:25" ht="72">
      <c r="A1415" s="9" t="s">
        <v>1596</v>
      </c>
      <c r="B1415" s="9" t="s">
        <v>70</v>
      </c>
      <c r="C1415" s="9" t="s">
        <v>288</v>
      </c>
      <c r="D1415" s="9" t="s">
        <v>27</v>
      </c>
      <c r="E1415" s="9" t="s">
        <v>1447</v>
      </c>
      <c r="F1415" s="9" t="s">
        <v>1447</v>
      </c>
      <c r="G1415" s="9" t="s">
        <v>1597</v>
      </c>
      <c r="H1415" s="9" t="s">
        <v>1629</v>
      </c>
      <c r="I1415" s="9" t="s">
        <v>1630</v>
      </c>
      <c r="J1415" s="9" t="s">
        <v>27</v>
      </c>
      <c r="K1415" s="15">
        <v>20676.390225050727</v>
      </c>
      <c r="L1415" s="16">
        <v>4.4557281108094351</v>
      </c>
      <c r="M1415" s="9" t="s">
        <v>1631</v>
      </c>
      <c r="N1415" s="9">
        <v>2022</v>
      </c>
      <c r="O1415" s="9" t="s">
        <v>1619</v>
      </c>
      <c r="P1415" s="9" t="s">
        <v>1619</v>
      </c>
      <c r="Q1415" s="9">
        <v>2041</v>
      </c>
      <c r="R1415" s="9" t="s">
        <v>32</v>
      </c>
      <c r="S1415" s="17">
        <v>15.810699952655181</v>
      </c>
      <c r="T1415" s="9">
        <v>2041</v>
      </c>
      <c r="U1415" s="9" t="s">
        <v>27</v>
      </c>
      <c r="V1415" s="9" t="s">
        <v>1620</v>
      </c>
      <c r="W1415" s="9" t="s">
        <v>1621</v>
      </c>
      <c r="X1415" s="9"/>
      <c r="Y1415" s="9" t="s">
        <v>1632</v>
      </c>
    </row>
    <row r="1416" spans="1:25" ht="72">
      <c r="A1416" s="9" t="s">
        <v>1596</v>
      </c>
      <c r="B1416" s="9" t="s">
        <v>70</v>
      </c>
      <c r="C1416" s="9" t="s">
        <v>284</v>
      </c>
      <c r="D1416" s="9" t="s">
        <v>27</v>
      </c>
      <c r="E1416" s="9" t="s">
        <v>767</v>
      </c>
      <c r="F1416" s="9" t="s">
        <v>767</v>
      </c>
      <c r="G1416" s="9" t="s">
        <v>1597</v>
      </c>
      <c r="H1416" s="9" t="s">
        <v>1629</v>
      </c>
      <c r="I1416" s="9" t="s">
        <v>1630</v>
      </c>
      <c r="J1416" s="9" t="s">
        <v>27</v>
      </c>
      <c r="K1416" s="15">
        <v>493915.41969849856</v>
      </c>
      <c r="L1416" s="16">
        <v>276.5874291864161</v>
      </c>
      <c r="M1416" s="9" t="s">
        <v>1631</v>
      </c>
      <c r="N1416" s="9">
        <v>2022</v>
      </c>
      <c r="O1416" s="9" t="s">
        <v>1619</v>
      </c>
      <c r="P1416" s="9" t="s">
        <v>1619</v>
      </c>
      <c r="Q1416" s="9">
        <v>2041</v>
      </c>
      <c r="R1416" s="9" t="s">
        <v>32</v>
      </c>
      <c r="S1416" s="17">
        <v>282.30349623218387</v>
      </c>
      <c r="T1416" s="9">
        <v>2041</v>
      </c>
      <c r="U1416" s="9" t="s">
        <v>27</v>
      </c>
      <c r="V1416" s="9" t="s">
        <v>1620</v>
      </c>
      <c r="W1416" s="13" t="s">
        <v>1621</v>
      </c>
      <c r="X1416" s="9"/>
      <c r="Y1416" s="9" t="s">
        <v>1632</v>
      </c>
    </row>
    <row r="1417" spans="1:25" ht="72">
      <c r="A1417" s="9" t="s">
        <v>1596</v>
      </c>
      <c r="B1417" s="9" t="s">
        <v>70</v>
      </c>
      <c r="C1417" s="9" t="s">
        <v>112</v>
      </c>
      <c r="D1417" s="9" t="s">
        <v>27</v>
      </c>
      <c r="E1417" s="9" t="s">
        <v>769</v>
      </c>
      <c r="F1417" s="9" t="s">
        <v>769</v>
      </c>
      <c r="G1417" s="9" t="s">
        <v>1597</v>
      </c>
      <c r="H1417" s="9" t="s">
        <v>1629</v>
      </c>
      <c r="I1417" s="9" t="s">
        <v>1630</v>
      </c>
      <c r="J1417" s="9" t="s">
        <v>27</v>
      </c>
      <c r="K1417" s="15">
        <v>292365.58572480374</v>
      </c>
      <c r="L1417" s="16">
        <v>111.95055607638749</v>
      </c>
      <c r="M1417" s="9" t="s">
        <v>1631</v>
      </c>
      <c r="N1417" s="9">
        <v>2022</v>
      </c>
      <c r="O1417" s="9" t="s">
        <v>1619</v>
      </c>
      <c r="P1417" s="9" t="s">
        <v>1619</v>
      </c>
      <c r="Q1417" s="9">
        <v>2041</v>
      </c>
      <c r="R1417" s="9" t="s">
        <v>32</v>
      </c>
      <c r="S1417" s="17">
        <v>140.59706917926184</v>
      </c>
      <c r="T1417" s="9">
        <v>2041</v>
      </c>
      <c r="U1417" s="9" t="s">
        <v>27</v>
      </c>
      <c r="V1417" s="9" t="s">
        <v>1620</v>
      </c>
      <c r="W1417" s="9" t="s">
        <v>1621</v>
      </c>
      <c r="X1417" s="9"/>
      <c r="Y1417" s="9" t="s">
        <v>1632</v>
      </c>
    </row>
    <row r="1418" spans="1:25" ht="72">
      <c r="A1418" s="9" t="s">
        <v>1596</v>
      </c>
      <c r="B1418" s="9" t="s">
        <v>70</v>
      </c>
      <c r="C1418" s="9" t="s">
        <v>316</v>
      </c>
      <c r="D1418" s="9" t="s">
        <v>27</v>
      </c>
      <c r="E1418" s="9" t="s">
        <v>1448</v>
      </c>
      <c r="F1418" s="9" t="s">
        <v>1448</v>
      </c>
      <c r="G1418" s="9" t="s">
        <v>1597</v>
      </c>
      <c r="H1418" s="9" t="s">
        <v>1629</v>
      </c>
      <c r="I1418" s="9" t="s">
        <v>1630</v>
      </c>
      <c r="J1418" s="9" t="s">
        <v>27</v>
      </c>
      <c r="K1418" s="15">
        <v>19335.072230641945</v>
      </c>
      <c r="L1418" s="16">
        <v>7.5824165727270199</v>
      </c>
      <c r="M1418" s="9" t="s">
        <v>1631</v>
      </c>
      <c r="N1418" s="9">
        <v>2022</v>
      </c>
      <c r="O1418" s="9" t="s">
        <v>1619</v>
      </c>
      <c r="P1418" s="9" t="s">
        <v>1619</v>
      </c>
      <c r="Q1418" s="9">
        <v>2041</v>
      </c>
      <c r="R1418" s="9" t="s">
        <v>32</v>
      </c>
      <c r="S1418" s="17">
        <v>9.2883447060183304</v>
      </c>
      <c r="T1418" s="9">
        <v>2041</v>
      </c>
      <c r="U1418" s="9" t="s">
        <v>27</v>
      </c>
      <c r="V1418" s="9" t="s">
        <v>1620</v>
      </c>
      <c r="W1418" s="13" t="s">
        <v>1621</v>
      </c>
      <c r="X1418" s="9"/>
      <c r="Y1418" s="9" t="s">
        <v>1632</v>
      </c>
    </row>
    <row r="1419" spans="1:25" ht="72">
      <c r="A1419" s="9" t="s">
        <v>1596</v>
      </c>
      <c r="B1419" s="9" t="s">
        <v>70</v>
      </c>
      <c r="C1419" s="9" t="s">
        <v>346</v>
      </c>
      <c r="D1419" s="9" t="s">
        <v>27</v>
      </c>
      <c r="E1419" s="9" t="s">
        <v>1449</v>
      </c>
      <c r="F1419" s="9" t="s">
        <v>1449</v>
      </c>
      <c r="G1419" s="9" t="s">
        <v>1597</v>
      </c>
      <c r="H1419" s="9" t="s">
        <v>1629</v>
      </c>
      <c r="I1419" s="9" t="s">
        <v>1630</v>
      </c>
      <c r="J1419" s="9" t="s">
        <v>27</v>
      </c>
      <c r="K1419" s="15">
        <v>27515.230755166966</v>
      </c>
      <c r="L1419" s="16">
        <v>7.2789001162066143</v>
      </c>
      <c r="M1419" s="9" t="s">
        <v>1631</v>
      </c>
      <c r="N1419" s="9">
        <v>2022</v>
      </c>
      <c r="O1419" s="9" t="s">
        <v>1619</v>
      </c>
      <c r="P1419" s="9" t="s">
        <v>1619</v>
      </c>
      <c r="Q1419" s="9">
        <v>2041</v>
      </c>
      <c r="R1419" s="9" t="s">
        <v>32</v>
      </c>
      <c r="S1419" s="17">
        <v>15.664716832076971</v>
      </c>
      <c r="T1419" s="9">
        <v>2041</v>
      </c>
      <c r="U1419" s="9" t="s">
        <v>27</v>
      </c>
      <c r="V1419" s="9" t="s">
        <v>1620</v>
      </c>
      <c r="W1419" s="9" t="s">
        <v>1621</v>
      </c>
      <c r="X1419" s="9"/>
      <c r="Y1419" s="9" t="s">
        <v>1632</v>
      </c>
    </row>
    <row r="1420" spans="1:25" ht="72">
      <c r="A1420" s="9" t="s">
        <v>1596</v>
      </c>
      <c r="B1420" s="9" t="s">
        <v>70</v>
      </c>
      <c r="C1420" s="9" t="s">
        <v>136</v>
      </c>
      <c r="D1420" s="9" t="s">
        <v>27</v>
      </c>
      <c r="E1420" s="9" t="s">
        <v>771</v>
      </c>
      <c r="F1420" s="9" t="s">
        <v>771</v>
      </c>
      <c r="G1420" s="9" t="s">
        <v>1597</v>
      </c>
      <c r="H1420" s="9" t="s">
        <v>1629</v>
      </c>
      <c r="I1420" s="9" t="s">
        <v>1630</v>
      </c>
      <c r="J1420" s="9" t="s">
        <v>27</v>
      </c>
      <c r="K1420" s="15">
        <v>11011.087125229682</v>
      </c>
      <c r="L1420" s="16">
        <v>2.5279114905933038</v>
      </c>
      <c r="M1420" s="9" t="s">
        <v>1631</v>
      </c>
      <c r="N1420" s="9">
        <v>2022</v>
      </c>
      <c r="O1420" s="9" t="s">
        <v>1619</v>
      </c>
      <c r="P1420" s="9" t="s">
        <v>1619</v>
      </c>
      <c r="Q1420" s="9">
        <v>2041</v>
      </c>
      <c r="R1420" s="9" t="s">
        <v>32</v>
      </c>
      <c r="S1420" s="17">
        <v>5.3001760275410268</v>
      </c>
      <c r="T1420" s="9">
        <v>2041</v>
      </c>
      <c r="U1420" s="9" t="s">
        <v>27</v>
      </c>
      <c r="V1420" s="9" t="s">
        <v>1620</v>
      </c>
      <c r="W1420" s="13" t="s">
        <v>1621</v>
      </c>
      <c r="X1420" s="9"/>
      <c r="Y1420" s="9" t="s">
        <v>1632</v>
      </c>
    </row>
    <row r="1421" spans="1:25" ht="72">
      <c r="A1421" s="9" t="s">
        <v>1596</v>
      </c>
      <c r="B1421" s="9" t="s">
        <v>70</v>
      </c>
      <c r="C1421" s="9" t="s">
        <v>590</v>
      </c>
      <c r="D1421" s="9" t="s">
        <v>27</v>
      </c>
      <c r="E1421" s="9" t="s">
        <v>1450</v>
      </c>
      <c r="F1421" s="9" t="s">
        <v>1450</v>
      </c>
      <c r="G1421" s="9" t="s">
        <v>1597</v>
      </c>
      <c r="H1421" s="9" t="s">
        <v>1629</v>
      </c>
      <c r="I1421" s="9" t="s">
        <v>1630</v>
      </c>
      <c r="J1421" s="9" t="s">
        <v>27</v>
      </c>
      <c r="K1421" s="15">
        <v>22212.253979628811</v>
      </c>
      <c r="L1421" s="16">
        <v>5.9562438956950317</v>
      </c>
      <c r="M1421" s="9" t="s">
        <v>1631</v>
      </c>
      <c r="N1421" s="9">
        <v>2022</v>
      </c>
      <c r="O1421" s="9" t="s">
        <v>1619</v>
      </c>
      <c r="P1421" s="9" t="s">
        <v>1619</v>
      </c>
      <c r="Q1421" s="9">
        <v>2041</v>
      </c>
      <c r="R1421" s="9" t="s">
        <v>32</v>
      </c>
      <c r="S1421" s="17">
        <v>11.732373646672391</v>
      </c>
      <c r="T1421" s="9">
        <v>2041</v>
      </c>
      <c r="U1421" s="9" t="s">
        <v>27</v>
      </c>
      <c r="V1421" s="9" t="s">
        <v>1620</v>
      </c>
      <c r="W1421" s="9" t="s">
        <v>1621</v>
      </c>
      <c r="X1421" s="9"/>
      <c r="Y1421" s="9" t="s">
        <v>1632</v>
      </c>
    </row>
    <row r="1422" spans="1:25" ht="72">
      <c r="A1422" s="9" t="s">
        <v>1596</v>
      </c>
      <c r="B1422" s="9" t="s">
        <v>70</v>
      </c>
      <c r="C1422" s="9" t="s">
        <v>136</v>
      </c>
      <c r="D1422" s="9" t="s">
        <v>27</v>
      </c>
      <c r="E1422" s="9" t="s">
        <v>1451</v>
      </c>
      <c r="F1422" s="9" t="s">
        <v>1451</v>
      </c>
      <c r="G1422" s="9" t="s">
        <v>1597</v>
      </c>
      <c r="H1422" s="9" t="s">
        <v>1629</v>
      </c>
      <c r="I1422" s="9" t="s">
        <v>1630</v>
      </c>
      <c r="J1422" s="9" t="s">
        <v>27</v>
      </c>
      <c r="K1422" s="15">
        <v>42011.01600308824</v>
      </c>
      <c r="L1422" s="16">
        <v>12.005066428840777</v>
      </c>
      <c r="M1422" s="9" t="s">
        <v>1631</v>
      </c>
      <c r="N1422" s="9">
        <v>2022</v>
      </c>
      <c r="O1422" s="9" t="s">
        <v>1619</v>
      </c>
      <c r="P1422" s="9" t="s">
        <v>1619</v>
      </c>
      <c r="Q1422" s="9">
        <v>2041</v>
      </c>
      <c r="R1422" s="9" t="s">
        <v>32</v>
      </c>
      <c r="S1422" s="17">
        <v>20.251637909321616</v>
      </c>
      <c r="T1422" s="9">
        <v>2041</v>
      </c>
      <c r="U1422" s="9" t="s">
        <v>27</v>
      </c>
      <c r="V1422" s="9" t="s">
        <v>1620</v>
      </c>
      <c r="W1422" s="13" t="s">
        <v>1621</v>
      </c>
      <c r="X1422" s="9"/>
      <c r="Y1422" s="9" t="s">
        <v>1632</v>
      </c>
    </row>
    <row r="1423" spans="1:25" ht="72">
      <c r="A1423" s="9" t="s">
        <v>1596</v>
      </c>
      <c r="B1423" s="9" t="s">
        <v>70</v>
      </c>
      <c r="C1423" s="9" t="s">
        <v>465</v>
      </c>
      <c r="D1423" s="9" t="s">
        <v>27</v>
      </c>
      <c r="E1423" s="9" t="s">
        <v>1452</v>
      </c>
      <c r="F1423" s="9" t="s">
        <v>1452</v>
      </c>
      <c r="G1423" s="9" t="s">
        <v>1597</v>
      </c>
      <c r="H1423" s="9" t="s">
        <v>1629</v>
      </c>
      <c r="I1423" s="9" t="s">
        <v>1630</v>
      </c>
      <c r="J1423" s="9" t="s">
        <v>27</v>
      </c>
      <c r="K1423" s="15">
        <v>58098.662248154564</v>
      </c>
      <c r="L1423" s="16">
        <v>20.918850163483246</v>
      </c>
      <c r="M1423" s="9" t="s">
        <v>1631</v>
      </c>
      <c r="N1423" s="9">
        <v>2022</v>
      </c>
      <c r="O1423" s="9" t="s">
        <v>1619</v>
      </c>
      <c r="P1423" s="9" t="s">
        <v>1619</v>
      </c>
      <c r="Q1423" s="9">
        <v>2041</v>
      </c>
      <c r="R1423" s="9" t="s">
        <v>32</v>
      </c>
      <c r="S1423" s="17">
        <v>34.69261552840721</v>
      </c>
      <c r="T1423" s="9">
        <v>2041</v>
      </c>
      <c r="U1423" s="9" t="s">
        <v>27</v>
      </c>
      <c r="V1423" s="9" t="s">
        <v>1620</v>
      </c>
      <c r="W1423" s="9" t="s">
        <v>1621</v>
      </c>
      <c r="X1423" s="9"/>
      <c r="Y1423" s="9" t="s">
        <v>1632</v>
      </c>
    </row>
    <row r="1424" spans="1:25" ht="72">
      <c r="A1424" s="9" t="s">
        <v>1596</v>
      </c>
      <c r="B1424" s="9" t="s">
        <v>70</v>
      </c>
      <c r="C1424" s="9" t="s">
        <v>346</v>
      </c>
      <c r="D1424" s="9" t="s">
        <v>27</v>
      </c>
      <c r="E1424" s="9" t="s">
        <v>773</v>
      </c>
      <c r="F1424" s="9" t="s">
        <v>773</v>
      </c>
      <c r="G1424" s="9" t="s">
        <v>1597</v>
      </c>
      <c r="H1424" s="9" t="s">
        <v>1629</v>
      </c>
      <c r="I1424" s="9" t="s">
        <v>1630</v>
      </c>
      <c r="J1424" s="9" t="s">
        <v>27</v>
      </c>
      <c r="K1424" s="15">
        <v>18779.608710326735</v>
      </c>
      <c r="L1424" s="16">
        <v>8.9803130459259251</v>
      </c>
      <c r="M1424" s="9" t="s">
        <v>1631</v>
      </c>
      <c r="N1424" s="9">
        <v>2022</v>
      </c>
      <c r="O1424" s="9" t="s">
        <v>1619</v>
      </c>
      <c r="P1424" s="9" t="s">
        <v>1619</v>
      </c>
      <c r="Q1424" s="9">
        <v>2041</v>
      </c>
      <c r="R1424" s="9" t="s">
        <v>32</v>
      </c>
      <c r="S1424" s="17">
        <v>8.7277666696119489</v>
      </c>
      <c r="T1424" s="9">
        <v>2041</v>
      </c>
      <c r="U1424" s="9" t="s">
        <v>27</v>
      </c>
      <c r="V1424" s="9" t="s">
        <v>1620</v>
      </c>
      <c r="W1424" s="13" t="s">
        <v>1621</v>
      </c>
      <c r="X1424" s="9"/>
      <c r="Y1424" s="9" t="s">
        <v>1632</v>
      </c>
    </row>
    <row r="1425" spans="1:25" ht="72">
      <c r="A1425" s="9" t="s">
        <v>1596</v>
      </c>
      <c r="B1425" s="9" t="s">
        <v>70</v>
      </c>
      <c r="C1425" s="9" t="s">
        <v>346</v>
      </c>
      <c r="D1425" s="9" t="s">
        <v>27</v>
      </c>
      <c r="E1425" s="9" t="s">
        <v>775</v>
      </c>
      <c r="F1425" s="9" t="s">
        <v>775</v>
      </c>
      <c r="G1425" s="9" t="s">
        <v>1597</v>
      </c>
      <c r="H1425" s="9" t="s">
        <v>1629</v>
      </c>
      <c r="I1425" s="9" t="s">
        <v>1630</v>
      </c>
      <c r="J1425" s="9" t="s">
        <v>27</v>
      </c>
      <c r="K1425" s="15">
        <v>10623.79528628297</v>
      </c>
      <c r="L1425" s="16">
        <v>3.6622053107949455</v>
      </c>
      <c r="M1425" s="9" t="s">
        <v>1631</v>
      </c>
      <c r="N1425" s="9">
        <v>2022</v>
      </c>
      <c r="O1425" s="9" t="s">
        <v>1619</v>
      </c>
      <c r="P1425" s="9" t="s">
        <v>1619</v>
      </c>
      <c r="Q1425" s="9">
        <v>2041</v>
      </c>
      <c r="R1425" s="9" t="s">
        <v>32</v>
      </c>
      <c r="S1425" s="17">
        <v>5.5418435737185927</v>
      </c>
      <c r="T1425" s="9">
        <v>2041</v>
      </c>
      <c r="U1425" s="9" t="s">
        <v>27</v>
      </c>
      <c r="V1425" s="9" t="s">
        <v>1620</v>
      </c>
      <c r="W1425" s="9" t="s">
        <v>1621</v>
      </c>
      <c r="X1425" s="9"/>
      <c r="Y1425" s="9" t="s">
        <v>1632</v>
      </c>
    </row>
    <row r="1426" spans="1:25" ht="72">
      <c r="A1426" s="9" t="s">
        <v>1596</v>
      </c>
      <c r="B1426" s="9" t="s">
        <v>70</v>
      </c>
      <c r="C1426" s="9" t="s">
        <v>273</v>
      </c>
      <c r="D1426" s="9" t="s">
        <v>27</v>
      </c>
      <c r="E1426" s="9" t="s">
        <v>1453</v>
      </c>
      <c r="F1426" s="9" t="s">
        <v>1453</v>
      </c>
      <c r="G1426" s="9" t="s">
        <v>1597</v>
      </c>
      <c r="H1426" s="9" t="s">
        <v>1629</v>
      </c>
      <c r="I1426" s="9" t="s">
        <v>1630</v>
      </c>
      <c r="J1426" s="9" t="s">
        <v>27</v>
      </c>
      <c r="K1426" s="15">
        <v>11354.361230792563</v>
      </c>
      <c r="L1426" s="16">
        <v>4.7897264459532574</v>
      </c>
      <c r="M1426" s="9" t="s">
        <v>1631</v>
      </c>
      <c r="N1426" s="9">
        <v>2022</v>
      </c>
      <c r="O1426" s="9" t="s">
        <v>1619</v>
      </c>
      <c r="P1426" s="9" t="s">
        <v>1619</v>
      </c>
      <c r="Q1426" s="9">
        <v>2041</v>
      </c>
      <c r="R1426" s="9" t="s">
        <v>32</v>
      </c>
      <c r="S1426" s="17">
        <v>6.3253462518734</v>
      </c>
      <c r="T1426" s="9">
        <v>2041</v>
      </c>
      <c r="U1426" s="9" t="s">
        <v>27</v>
      </c>
      <c r="V1426" s="9" t="s">
        <v>1620</v>
      </c>
      <c r="W1426" s="13" t="s">
        <v>1621</v>
      </c>
      <c r="X1426" s="9"/>
      <c r="Y1426" s="9" t="s">
        <v>1632</v>
      </c>
    </row>
    <row r="1427" spans="1:25" ht="72">
      <c r="A1427" s="9" t="s">
        <v>1596</v>
      </c>
      <c r="B1427" s="9" t="s">
        <v>70</v>
      </c>
      <c r="C1427" s="9" t="s">
        <v>316</v>
      </c>
      <c r="D1427" s="9" t="s">
        <v>27</v>
      </c>
      <c r="E1427" s="9" t="s">
        <v>1454</v>
      </c>
      <c r="F1427" s="9" t="s">
        <v>1454</v>
      </c>
      <c r="G1427" s="9" t="s">
        <v>1597</v>
      </c>
      <c r="H1427" s="9" t="s">
        <v>1629</v>
      </c>
      <c r="I1427" s="9" t="s">
        <v>1630</v>
      </c>
      <c r="J1427" s="9" t="s">
        <v>27</v>
      </c>
      <c r="K1427" s="15">
        <v>11759.625408484259</v>
      </c>
      <c r="L1427" s="16">
        <v>6.7445023610237724</v>
      </c>
      <c r="M1427" s="9" t="s">
        <v>1631</v>
      </c>
      <c r="N1427" s="9">
        <v>2022</v>
      </c>
      <c r="O1427" s="9" t="s">
        <v>1619</v>
      </c>
      <c r="P1427" s="9" t="s">
        <v>1619</v>
      </c>
      <c r="Q1427" s="9">
        <v>2041</v>
      </c>
      <c r="R1427" s="9" t="s">
        <v>32</v>
      </c>
      <c r="S1427" s="17">
        <v>6.060304310877406</v>
      </c>
      <c r="T1427" s="9">
        <v>2041</v>
      </c>
      <c r="U1427" s="9" t="s">
        <v>27</v>
      </c>
      <c r="V1427" s="9" t="s">
        <v>1620</v>
      </c>
      <c r="W1427" s="9" t="s">
        <v>1621</v>
      </c>
      <c r="X1427" s="9"/>
      <c r="Y1427" s="9" t="s">
        <v>1632</v>
      </c>
    </row>
    <row r="1428" spans="1:25" ht="72">
      <c r="A1428" s="9" t="s">
        <v>1596</v>
      </c>
      <c r="B1428" s="9" t="s">
        <v>70</v>
      </c>
      <c r="C1428" s="9" t="s">
        <v>355</v>
      </c>
      <c r="D1428" s="9" t="s">
        <v>27</v>
      </c>
      <c r="E1428" s="9" t="s">
        <v>777</v>
      </c>
      <c r="F1428" s="9" t="s">
        <v>777</v>
      </c>
      <c r="G1428" s="9" t="s">
        <v>1597</v>
      </c>
      <c r="H1428" s="9" t="s">
        <v>1629</v>
      </c>
      <c r="I1428" s="9" t="s">
        <v>1630</v>
      </c>
      <c r="J1428" s="9" t="s">
        <v>27</v>
      </c>
      <c r="K1428" s="15">
        <v>30164.019579626412</v>
      </c>
      <c r="L1428" s="16">
        <v>9.2779562067407291</v>
      </c>
      <c r="M1428" s="9" t="s">
        <v>1631</v>
      </c>
      <c r="N1428" s="9">
        <v>2022</v>
      </c>
      <c r="O1428" s="9" t="s">
        <v>1619</v>
      </c>
      <c r="P1428" s="9" t="s">
        <v>1619</v>
      </c>
      <c r="Q1428" s="9">
        <v>2041</v>
      </c>
      <c r="R1428" s="9" t="s">
        <v>32</v>
      </c>
      <c r="S1428" s="17">
        <v>14.820094511846715</v>
      </c>
      <c r="T1428" s="9">
        <v>2041</v>
      </c>
      <c r="U1428" s="9" t="s">
        <v>27</v>
      </c>
      <c r="V1428" s="9" t="s">
        <v>1620</v>
      </c>
      <c r="W1428" s="13" t="s">
        <v>1621</v>
      </c>
      <c r="X1428" s="9"/>
      <c r="Y1428" s="9" t="s">
        <v>1632</v>
      </c>
    </row>
    <row r="1429" spans="1:25" ht="72">
      <c r="A1429" s="9" t="s">
        <v>1596</v>
      </c>
      <c r="B1429" s="9" t="s">
        <v>70</v>
      </c>
      <c r="C1429" s="9" t="s">
        <v>266</v>
      </c>
      <c r="D1429" s="9" t="s">
        <v>27</v>
      </c>
      <c r="E1429" s="9" t="s">
        <v>1455</v>
      </c>
      <c r="F1429" s="9" t="s">
        <v>1455</v>
      </c>
      <c r="G1429" s="9" t="s">
        <v>1597</v>
      </c>
      <c r="H1429" s="9" t="s">
        <v>1629</v>
      </c>
      <c r="I1429" s="9" t="s">
        <v>1630</v>
      </c>
      <c r="J1429" s="9" t="s">
        <v>27</v>
      </c>
      <c r="K1429" s="15">
        <v>27662.725766345382</v>
      </c>
      <c r="L1429" s="16">
        <v>8.1115577334104536</v>
      </c>
      <c r="M1429" s="9" t="s">
        <v>1631</v>
      </c>
      <c r="N1429" s="9">
        <v>2022</v>
      </c>
      <c r="O1429" s="9" t="s">
        <v>1619</v>
      </c>
      <c r="P1429" s="9" t="s">
        <v>1619</v>
      </c>
      <c r="Q1429" s="9">
        <v>2041</v>
      </c>
      <c r="R1429" s="9" t="s">
        <v>32</v>
      </c>
      <c r="S1429" s="17">
        <v>19.947595732002807</v>
      </c>
      <c r="T1429" s="9">
        <v>2041</v>
      </c>
      <c r="U1429" s="9" t="s">
        <v>27</v>
      </c>
      <c r="V1429" s="9" t="s">
        <v>1620</v>
      </c>
      <c r="W1429" s="9" t="s">
        <v>1621</v>
      </c>
      <c r="X1429" s="9"/>
      <c r="Y1429" s="9" t="s">
        <v>1632</v>
      </c>
    </row>
    <row r="1430" spans="1:25" ht="72">
      <c r="A1430" s="9" t="s">
        <v>1596</v>
      </c>
      <c r="B1430" s="9" t="s">
        <v>70</v>
      </c>
      <c r="C1430" s="9" t="s">
        <v>112</v>
      </c>
      <c r="D1430" s="9" t="s">
        <v>27</v>
      </c>
      <c r="E1430" s="9" t="s">
        <v>1456</v>
      </c>
      <c r="F1430" s="9" t="s">
        <v>1456</v>
      </c>
      <c r="G1430" s="9" t="s">
        <v>1597</v>
      </c>
      <c r="H1430" s="9" t="s">
        <v>1629</v>
      </c>
      <c r="I1430" s="9" t="s">
        <v>1630</v>
      </c>
      <c r="J1430" s="9" t="s">
        <v>27</v>
      </c>
      <c r="K1430" s="15">
        <v>10693.612509404596</v>
      </c>
      <c r="L1430" s="16">
        <v>6.4580558590787369</v>
      </c>
      <c r="M1430" s="9" t="s">
        <v>1631</v>
      </c>
      <c r="N1430" s="9">
        <v>2022</v>
      </c>
      <c r="O1430" s="9" t="s">
        <v>1619</v>
      </c>
      <c r="P1430" s="9" t="s">
        <v>1619</v>
      </c>
      <c r="Q1430" s="9">
        <v>2041</v>
      </c>
      <c r="R1430" s="9" t="s">
        <v>32</v>
      </c>
      <c r="S1430" s="17">
        <v>4.9780578909879587</v>
      </c>
      <c r="T1430" s="9">
        <v>2041</v>
      </c>
      <c r="U1430" s="9" t="s">
        <v>27</v>
      </c>
      <c r="V1430" s="9" t="s">
        <v>1620</v>
      </c>
      <c r="W1430" s="13" t="s">
        <v>1621</v>
      </c>
      <c r="X1430" s="9"/>
      <c r="Y1430" s="9" t="s">
        <v>1632</v>
      </c>
    </row>
    <row r="1431" spans="1:25" ht="72">
      <c r="A1431" s="9" t="s">
        <v>1596</v>
      </c>
      <c r="B1431" s="9" t="s">
        <v>70</v>
      </c>
      <c r="C1431" s="9" t="s">
        <v>241</v>
      </c>
      <c r="D1431" s="9" t="s">
        <v>27</v>
      </c>
      <c r="E1431" s="9" t="s">
        <v>1457</v>
      </c>
      <c r="F1431" s="9" t="s">
        <v>1457</v>
      </c>
      <c r="G1431" s="9" t="s">
        <v>1597</v>
      </c>
      <c r="H1431" s="9" t="s">
        <v>1629</v>
      </c>
      <c r="I1431" s="9" t="s">
        <v>1630</v>
      </c>
      <c r="J1431" s="9" t="s">
        <v>27</v>
      </c>
      <c r="K1431" s="15">
        <v>194926.83384331706</v>
      </c>
      <c r="L1431" s="16">
        <v>109.73456557764329</v>
      </c>
      <c r="M1431" s="9" t="s">
        <v>1631</v>
      </c>
      <c r="N1431" s="9">
        <v>2022</v>
      </c>
      <c r="O1431" s="9" t="s">
        <v>1619</v>
      </c>
      <c r="P1431" s="9" t="s">
        <v>1619</v>
      </c>
      <c r="Q1431" s="9">
        <v>2041</v>
      </c>
      <c r="R1431" s="9" t="s">
        <v>32</v>
      </c>
      <c r="S1431" s="17">
        <v>127.42926699500043</v>
      </c>
      <c r="T1431" s="9">
        <v>2041</v>
      </c>
      <c r="U1431" s="9" t="s">
        <v>27</v>
      </c>
      <c r="V1431" s="9" t="s">
        <v>1620</v>
      </c>
      <c r="W1431" s="9" t="s">
        <v>1621</v>
      </c>
      <c r="X1431" s="9"/>
      <c r="Y1431" s="9" t="s">
        <v>1632</v>
      </c>
    </row>
    <row r="1432" spans="1:25" ht="72">
      <c r="A1432" s="9" t="s">
        <v>1596</v>
      </c>
      <c r="B1432" s="9" t="s">
        <v>70</v>
      </c>
      <c r="C1432" s="9" t="s">
        <v>294</v>
      </c>
      <c r="D1432" s="9" t="s">
        <v>27</v>
      </c>
      <c r="E1432" s="9" t="s">
        <v>1458</v>
      </c>
      <c r="F1432" s="9" t="s">
        <v>1458</v>
      </c>
      <c r="G1432" s="9" t="s">
        <v>1597</v>
      </c>
      <c r="H1432" s="9" t="s">
        <v>1629</v>
      </c>
      <c r="I1432" s="9" t="s">
        <v>1630</v>
      </c>
      <c r="J1432" s="9" t="s">
        <v>27</v>
      </c>
      <c r="K1432" s="15">
        <v>6910.2270234026155</v>
      </c>
      <c r="L1432" s="16">
        <v>2.7417088207654192</v>
      </c>
      <c r="M1432" s="9" t="s">
        <v>1631</v>
      </c>
      <c r="N1432" s="9">
        <v>2022</v>
      </c>
      <c r="O1432" s="9" t="s">
        <v>1619</v>
      </c>
      <c r="P1432" s="9" t="s">
        <v>1619</v>
      </c>
      <c r="Q1432" s="9">
        <v>2041</v>
      </c>
      <c r="R1432" s="9" t="s">
        <v>32</v>
      </c>
      <c r="S1432" s="17">
        <v>5.1329121595823368</v>
      </c>
      <c r="T1432" s="9">
        <v>2041</v>
      </c>
      <c r="U1432" s="9" t="s">
        <v>27</v>
      </c>
      <c r="V1432" s="9" t="s">
        <v>1620</v>
      </c>
      <c r="W1432" s="13" t="s">
        <v>1621</v>
      </c>
      <c r="X1432" s="9"/>
      <c r="Y1432" s="9" t="s">
        <v>1632</v>
      </c>
    </row>
    <row r="1433" spans="1:25" ht="72">
      <c r="A1433" s="9" t="s">
        <v>1596</v>
      </c>
      <c r="B1433" s="9" t="s">
        <v>70</v>
      </c>
      <c r="C1433" s="9" t="s">
        <v>294</v>
      </c>
      <c r="D1433" s="9" t="s">
        <v>27</v>
      </c>
      <c r="E1433" s="9" t="s">
        <v>779</v>
      </c>
      <c r="F1433" s="9" t="s">
        <v>779</v>
      </c>
      <c r="G1433" s="9" t="s">
        <v>1597</v>
      </c>
      <c r="H1433" s="9" t="s">
        <v>1629</v>
      </c>
      <c r="I1433" s="9" t="s">
        <v>1630</v>
      </c>
      <c r="J1433" s="9" t="s">
        <v>27</v>
      </c>
      <c r="K1433" s="15">
        <v>11979.907288735025</v>
      </c>
      <c r="L1433" s="16">
        <v>6.5423748551161429</v>
      </c>
      <c r="M1433" s="9" t="s">
        <v>1631</v>
      </c>
      <c r="N1433" s="9">
        <v>2022</v>
      </c>
      <c r="O1433" s="9" t="s">
        <v>1619</v>
      </c>
      <c r="P1433" s="9" t="s">
        <v>1619</v>
      </c>
      <c r="Q1433" s="9">
        <v>2041</v>
      </c>
      <c r="R1433" s="9" t="s">
        <v>32</v>
      </c>
      <c r="S1433" s="17">
        <v>6.197184382623778</v>
      </c>
      <c r="T1433" s="9">
        <v>2041</v>
      </c>
      <c r="U1433" s="9" t="s">
        <v>27</v>
      </c>
      <c r="V1433" s="9" t="s">
        <v>1620</v>
      </c>
      <c r="W1433" s="9" t="s">
        <v>1621</v>
      </c>
      <c r="X1433" s="9"/>
      <c r="Y1433" s="9" t="s">
        <v>1632</v>
      </c>
    </row>
    <row r="1434" spans="1:25" ht="72">
      <c r="A1434" s="9" t="s">
        <v>1596</v>
      </c>
      <c r="B1434" s="9" t="s">
        <v>70</v>
      </c>
      <c r="C1434" s="9" t="s">
        <v>247</v>
      </c>
      <c r="D1434" s="9" t="s">
        <v>27</v>
      </c>
      <c r="E1434" s="9" t="s">
        <v>387</v>
      </c>
      <c r="F1434" s="9" t="s">
        <v>387</v>
      </c>
      <c r="G1434" s="9" t="s">
        <v>1597</v>
      </c>
      <c r="H1434" s="9" t="s">
        <v>1629</v>
      </c>
      <c r="I1434" s="9" t="s">
        <v>1630</v>
      </c>
      <c r="J1434" s="9" t="s">
        <v>27</v>
      </c>
      <c r="K1434" s="15">
        <v>12625.344806282257</v>
      </c>
      <c r="L1434" s="16">
        <v>5.1073996946732478</v>
      </c>
      <c r="M1434" s="9" t="s">
        <v>1631</v>
      </c>
      <c r="N1434" s="9">
        <v>2022</v>
      </c>
      <c r="O1434" s="9" t="s">
        <v>1619</v>
      </c>
      <c r="P1434" s="9" t="s">
        <v>1619</v>
      </c>
      <c r="Q1434" s="9">
        <v>2041</v>
      </c>
      <c r="R1434" s="9" t="s">
        <v>32</v>
      </c>
      <c r="S1434" s="17">
        <v>7.7111758804555492</v>
      </c>
      <c r="T1434" s="9">
        <v>2041</v>
      </c>
      <c r="U1434" s="9" t="s">
        <v>27</v>
      </c>
      <c r="V1434" s="9" t="s">
        <v>1620</v>
      </c>
      <c r="W1434" s="13" t="s">
        <v>1621</v>
      </c>
      <c r="X1434" s="9"/>
      <c r="Y1434" s="9" t="s">
        <v>1632</v>
      </c>
    </row>
    <row r="1435" spans="1:25" ht="72">
      <c r="A1435" s="9" t="s">
        <v>1596</v>
      </c>
      <c r="B1435" s="9" t="s">
        <v>70</v>
      </c>
      <c r="C1435" s="9" t="s">
        <v>273</v>
      </c>
      <c r="D1435" s="9" t="s">
        <v>27</v>
      </c>
      <c r="E1435" s="9" t="s">
        <v>390</v>
      </c>
      <c r="F1435" s="9" t="s">
        <v>390</v>
      </c>
      <c r="G1435" s="9" t="s">
        <v>1597</v>
      </c>
      <c r="H1435" s="9" t="s">
        <v>1629</v>
      </c>
      <c r="I1435" s="9" t="s">
        <v>1630</v>
      </c>
      <c r="J1435" s="9" t="s">
        <v>27</v>
      </c>
      <c r="K1435" s="15">
        <v>46527.351015356093</v>
      </c>
      <c r="L1435" s="16">
        <v>20.115844174720237</v>
      </c>
      <c r="M1435" s="9" t="s">
        <v>1631</v>
      </c>
      <c r="N1435" s="9">
        <v>2022</v>
      </c>
      <c r="O1435" s="9" t="s">
        <v>1619</v>
      </c>
      <c r="P1435" s="9" t="s">
        <v>1619</v>
      </c>
      <c r="Q1435" s="9">
        <v>2041</v>
      </c>
      <c r="R1435" s="9" t="s">
        <v>32</v>
      </c>
      <c r="S1435" s="17">
        <v>21.69086258694426</v>
      </c>
      <c r="T1435" s="9">
        <v>2041</v>
      </c>
      <c r="U1435" s="9" t="s">
        <v>27</v>
      </c>
      <c r="V1435" s="9" t="s">
        <v>1620</v>
      </c>
      <c r="W1435" s="9" t="s">
        <v>1621</v>
      </c>
      <c r="X1435" s="9"/>
      <c r="Y1435" s="9" t="s">
        <v>1632</v>
      </c>
    </row>
    <row r="1436" spans="1:25" ht="72">
      <c r="A1436" s="9" t="s">
        <v>1596</v>
      </c>
      <c r="B1436" s="9" t="s">
        <v>70</v>
      </c>
      <c r="C1436" s="9" t="s">
        <v>112</v>
      </c>
      <c r="D1436" s="9" t="s">
        <v>27</v>
      </c>
      <c r="E1436" s="9" t="s">
        <v>781</v>
      </c>
      <c r="F1436" s="9" t="s">
        <v>781</v>
      </c>
      <c r="G1436" s="9" t="s">
        <v>1597</v>
      </c>
      <c r="H1436" s="9" t="s">
        <v>1629</v>
      </c>
      <c r="I1436" s="9" t="s">
        <v>1630</v>
      </c>
      <c r="J1436" s="9" t="s">
        <v>27</v>
      </c>
      <c r="K1436" s="15">
        <v>66166.972995543852</v>
      </c>
      <c r="L1436" s="16">
        <v>31.330361191929363</v>
      </c>
      <c r="M1436" s="9" t="s">
        <v>1631</v>
      </c>
      <c r="N1436" s="9">
        <v>2022</v>
      </c>
      <c r="O1436" s="9" t="s">
        <v>1619</v>
      </c>
      <c r="P1436" s="9" t="s">
        <v>1619</v>
      </c>
      <c r="Q1436" s="9">
        <v>2041</v>
      </c>
      <c r="R1436" s="9" t="s">
        <v>32</v>
      </c>
      <c r="S1436" s="17">
        <v>28.342151370941931</v>
      </c>
      <c r="T1436" s="9">
        <v>2041</v>
      </c>
      <c r="U1436" s="9" t="s">
        <v>27</v>
      </c>
      <c r="V1436" s="9" t="s">
        <v>1620</v>
      </c>
      <c r="W1436" s="13" t="s">
        <v>1621</v>
      </c>
      <c r="X1436" s="9"/>
      <c r="Y1436" s="9" t="s">
        <v>1632</v>
      </c>
    </row>
    <row r="1437" spans="1:25" ht="72">
      <c r="A1437" s="9" t="s">
        <v>1596</v>
      </c>
      <c r="B1437" s="9" t="s">
        <v>70</v>
      </c>
      <c r="C1437" s="9" t="s">
        <v>270</v>
      </c>
      <c r="D1437" s="9" t="s">
        <v>27</v>
      </c>
      <c r="E1437" s="9" t="s">
        <v>1064</v>
      </c>
      <c r="F1437" s="9" t="s">
        <v>1064</v>
      </c>
      <c r="G1437" s="9" t="s">
        <v>1597</v>
      </c>
      <c r="H1437" s="9" t="s">
        <v>1629</v>
      </c>
      <c r="I1437" s="9" t="s">
        <v>1630</v>
      </c>
      <c r="J1437" s="9" t="s">
        <v>27</v>
      </c>
      <c r="K1437" s="15">
        <v>65741.99379832251</v>
      </c>
      <c r="L1437" s="16">
        <v>31.062100498951583</v>
      </c>
      <c r="M1437" s="9" t="s">
        <v>1631</v>
      </c>
      <c r="N1437" s="9">
        <v>2022</v>
      </c>
      <c r="O1437" s="9" t="s">
        <v>1619</v>
      </c>
      <c r="P1437" s="9" t="s">
        <v>1619</v>
      </c>
      <c r="Q1437" s="9">
        <v>2041</v>
      </c>
      <c r="R1437" s="9" t="s">
        <v>32</v>
      </c>
      <c r="S1437" s="17">
        <v>36.105464800051749</v>
      </c>
      <c r="T1437" s="9">
        <v>2041</v>
      </c>
      <c r="U1437" s="9" t="s">
        <v>27</v>
      </c>
      <c r="V1437" s="9" t="s">
        <v>1620</v>
      </c>
      <c r="W1437" s="9" t="s">
        <v>1621</v>
      </c>
      <c r="X1437" s="9"/>
      <c r="Y1437" s="9" t="s">
        <v>1632</v>
      </c>
    </row>
    <row r="1438" spans="1:25" ht="72">
      <c r="A1438" s="9" t="s">
        <v>1596</v>
      </c>
      <c r="B1438" s="9" t="s">
        <v>70</v>
      </c>
      <c r="C1438" s="9" t="s">
        <v>136</v>
      </c>
      <c r="D1438" s="9" t="s">
        <v>27</v>
      </c>
      <c r="E1438" s="9" t="s">
        <v>1459</v>
      </c>
      <c r="F1438" s="9" t="s">
        <v>1459</v>
      </c>
      <c r="G1438" s="9" t="s">
        <v>1597</v>
      </c>
      <c r="H1438" s="9" t="s">
        <v>1629</v>
      </c>
      <c r="I1438" s="9" t="s">
        <v>1630</v>
      </c>
      <c r="J1438" s="9" t="s">
        <v>27</v>
      </c>
      <c r="K1438" s="15">
        <v>20558.737272348015</v>
      </c>
      <c r="L1438" s="16">
        <v>10.714608770221679</v>
      </c>
      <c r="M1438" s="9" t="s">
        <v>1631</v>
      </c>
      <c r="N1438" s="9">
        <v>2022</v>
      </c>
      <c r="O1438" s="9" t="s">
        <v>1619</v>
      </c>
      <c r="P1438" s="9" t="s">
        <v>1619</v>
      </c>
      <c r="Q1438" s="9">
        <v>2041</v>
      </c>
      <c r="R1438" s="9" t="s">
        <v>32</v>
      </c>
      <c r="S1438" s="17">
        <v>9.0134792169744635</v>
      </c>
      <c r="T1438" s="9">
        <v>2041</v>
      </c>
      <c r="U1438" s="9" t="s">
        <v>27</v>
      </c>
      <c r="V1438" s="9" t="s">
        <v>1620</v>
      </c>
      <c r="W1438" s="13" t="s">
        <v>1621</v>
      </c>
      <c r="X1438" s="9"/>
      <c r="Y1438" s="9" t="s">
        <v>1632</v>
      </c>
    </row>
    <row r="1439" spans="1:25" ht="72">
      <c r="A1439" s="9" t="s">
        <v>1596</v>
      </c>
      <c r="B1439" s="9" t="s">
        <v>70</v>
      </c>
      <c r="C1439" s="9" t="s">
        <v>352</v>
      </c>
      <c r="D1439" s="9" t="s">
        <v>27</v>
      </c>
      <c r="E1439" s="9" t="s">
        <v>783</v>
      </c>
      <c r="F1439" s="9" t="s">
        <v>783</v>
      </c>
      <c r="G1439" s="9" t="s">
        <v>1597</v>
      </c>
      <c r="H1439" s="9" t="s">
        <v>1629</v>
      </c>
      <c r="I1439" s="9" t="s">
        <v>1630</v>
      </c>
      <c r="J1439" s="9" t="s">
        <v>27</v>
      </c>
      <c r="K1439" s="15">
        <v>12268.659548710213</v>
      </c>
      <c r="L1439" s="16">
        <v>4.5791384254952376</v>
      </c>
      <c r="M1439" s="9" t="s">
        <v>1631</v>
      </c>
      <c r="N1439" s="9">
        <v>2022</v>
      </c>
      <c r="O1439" s="9" t="s">
        <v>1619</v>
      </c>
      <c r="P1439" s="9" t="s">
        <v>1619</v>
      </c>
      <c r="Q1439" s="9">
        <v>2041</v>
      </c>
      <c r="R1439" s="9" t="s">
        <v>32</v>
      </c>
      <c r="S1439" s="17">
        <v>5.7452207154305084</v>
      </c>
      <c r="T1439" s="9">
        <v>2041</v>
      </c>
      <c r="U1439" s="9" t="s">
        <v>27</v>
      </c>
      <c r="V1439" s="9" t="s">
        <v>1620</v>
      </c>
      <c r="W1439" s="9" t="s">
        <v>1621</v>
      </c>
      <c r="X1439" s="9"/>
      <c r="Y1439" s="9" t="s">
        <v>1632</v>
      </c>
    </row>
    <row r="1440" spans="1:25" ht="72">
      <c r="A1440" s="9" t="s">
        <v>1596</v>
      </c>
      <c r="B1440" s="9" t="s">
        <v>70</v>
      </c>
      <c r="C1440" s="9" t="s">
        <v>316</v>
      </c>
      <c r="D1440" s="9" t="s">
        <v>27</v>
      </c>
      <c r="E1440" s="9" t="s">
        <v>392</v>
      </c>
      <c r="F1440" s="9" t="s">
        <v>392</v>
      </c>
      <c r="G1440" s="9" t="s">
        <v>1597</v>
      </c>
      <c r="H1440" s="9" t="s">
        <v>1629</v>
      </c>
      <c r="I1440" s="9" t="s">
        <v>1630</v>
      </c>
      <c r="J1440" s="9" t="s">
        <v>27</v>
      </c>
      <c r="K1440" s="15">
        <v>7056.0582116519981</v>
      </c>
      <c r="L1440" s="16">
        <v>4.2095911673236115</v>
      </c>
      <c r="M1440" s="9" t="s">
        <v>1631</v>
      </c>
      <c r="N1440" s="9">
        <v>2022</v>
      </c>
      <c r="O1440" s="9" t="s">
        <v>1619</v>
      </c>
      <c r="P1440" s="9" t="s">
        <v>1619</v>
      </c>
      <c r="Q1440" s="9">
        <v>2041</v>
      </c>
      <c r="R1440" s="9" t="s">
        <v>32</v>
      </c>
      <c r="S1440" s="17">
        <v>3.824516288858788</v>
      </c>
      <c r="T1440" s="9">
        <v>2041</v>
      </c>
      <c r="U1440" s="9" t="s">
        <v>27</v>
      </c>
      <c r="V1440" s="9" t="s">
        <v>1620</v>
      </c>
      <c r="W1440" s="13" t="s">
        <v>1621</v>
      </c>
      <c r="X1440" s="9"/>
      <c r="Y1440" s="9" t="s">
        <v>1632</v>
      </c>
    </row>
    <row r="1441" spans="1:25" ht="72">
      <c r="A1441" s="9" t="s">
        <v>1596</v>
      </c>
      <c r="B1441" s="9" t="s">
        <v>70</v>
      </c>
      <c r="C1441" s="9" t="s">
        <v>468</v>
      </c>
      <c r="D1441" s="9" t="s">
        <v>27</v>
      </c>
      <c r="E1441" s="9" t="s">
        <v>1460</v>
      </c>
      <c r="F1441" s="9" t="s">
        <v>1460</v>
      </c>
      <c r="G1441" s="9" t="s">
        <v>1597</v>
      </c>
      <c r="H1441" s="9" t="s">
        <v>1629</v>
      </c>
      <c r="I1441" s="9" t="s">
        <v>1630</v>
      </c>
      <c r="J1441" s="9" t="s">
        <v>27</v>
      </c>
      <c r="K1441" s="15">
        <v>37012.830633354257</v>
      </c>
      <c r="L1441" s="16">
        <v>11.161117169797262</v>
      </c>
      <c r="M1441" s="9" t="s">
        <v>1631</v>
      </c>
      <c r="N1441" s="9">
        <v>2022</v>
      </c>
      <c r="O1441" s="9" t="s">
        <v>1619</v>
      </c>
      <c r="P1441" s="9" t="s">
        <v>1619</v>
      </c>
      <c r="Q1441" s="9">
        <v>2041</v>
      </c>
      <c r="R1441" s="9" t="s">
        <v>32</v>
      </c>
      <c r="S1441" s="17">
        <v>17.657746582174546</v>
      </c>
      <c r="T1441" s="9">
        <v>2041</v>
      </c>
      <c r="U1441" s="9" t="s">
        <v>27</v>
      </c>
      <c r="V1441" s="9" t="s">
        <v>1620</v>
      </c>
      <c r="W1441" s="9" t="s">
        <v>1621</v>
      </c>
      <c r="X1441" s="9"/>
      <c r="Y1441" s="9" t="s">
        <v>1632</v>
      </c>
    </row>
    <row r="1442" spans="1:25" ht="72">
      <c r="A1442" s="9" t="s">
        <v>1596</v>
      </c>
      <c r="B1442" s="9" t="s">
        <v>70</v>
      </c>
      <c r="C1442" s="9" t="s">
        <v>346</v>
      </c>
      <c r="D1442" s="9" t="s">
        <v>27</v>
      </c>
      <c r="E1442" s="9" t="s">
        <v>1461</v>
      </c>
      <c r="F1442" s="9" t="s">
        <v>1461</v>
      </c>
      <c r="G1442" s="9" t="s">
        <v>1597</v>
      </c>
      <c r="H1442" s="9" t="s">
        <v>1629</v>
      </c>
      <c r="I1442" s="9" t="s">
        <v>1630</v>
      </c>
      <c r="J1442" s="9" t="s">
        <v>27</v>
      </c>
      <c r="K1442" s="15">
        <v>12314.786869464931</v>
      </c>
      <c r="L1442" s="16">
        <v>4.6484020282158474</v>
      </c>
      <c r="M1442" s="9" t="s">
        <v>1631</v>
      </c>
      <c r="N1442" s="9">
        <v>2022</v>
      </c>
      <c r="O1442" s="9" t="s">
        <v>1619</v>
      </c>
      <c r="P1442" s="9" t="s">
        <v>1619</v>
      </c>
      <c r="Q1442" s="9">
        <v>2041</v>
      </c>
      <c r="R1442" s="9" t="s">
        <v>32</v>
      </c>
      <c r="S1442" s="17">
        <v>5.905656451758678</v>
      </c>
      <c r="T1442" s="9">
        <v>2041</v>
      </c>
      <c r="U1442" s="9" t="s">
        <v>27</v>
      </c>
      <c r="V1442" s="9" t="s">
        <v>1620</v>
      </c>
      <c r="W1442" s="13" t="s">
        <v>1621</v>
      </c>
      <c r="X1442" s="9"/>
      <c r="Y1442" s="9" t="s">
        <v>1632</v>
      </c>
    </row>
    <row r="1443" spans="1:25" ht="72">
      <c r="A1443" s="9" t="s">
        <v>1596</v>
      </c>
      <c r="B1443" s="9" t="s">
        <v>70</v>
      </c>
      <c r="C1443" s="9" t="s">
        <v>458</v>
      </c>
      <c r="D1443" s="9" t="s">
        <v>27</v>
      </c>
      <c r="E1443" s="9" t="s">
        <v>1462</v>
      </c>
      <c r="F1443" s="9" t="s">
        <v>1462</v>
      </c>
      <c r="G1443" s="9" t="s">
        <v>1597</v>
      </c>
      <c r="H1443" s="9" t="s">
        <v>1629</v>
      </c>
      <c r="I1443" s="9" t="s">
        <v>1630</v>
      </c>
      <c r="J1443" s="9" t="s">
        <v>27</v>
      </c>
      <c r="K1443" s="15">
        <v>12202.024469112361</v>
      </c>
      <c r="L1443" s="16">
        <v>4.8136700140594195</v>
      </c>
      <c r="M1443" s="9" t="s">
        <v>1631</v>
      </c>
      <c r="N1443" s="9">
        <v>2022</v>
      </c>
      <c r="O1443" s="9" t="s">
        <v>1619</v>
      </c>
      <c r="P1443" s="9" t="s">
        <v>1619</v>
      </c>
      <c r="Q1443" s="9">
        <v>2041</v>
      </c>
      <c r="R1443" s="9" t="s">
        <v>32</v>
      </c>
      <c r="S1443" s="17">
        <v>6.0315668128268669</v>
      </c>
      <c r="T1443" s="9">
        <v>2041</v>
      </c>
      <c r="U1443" s="9" t="s">
        <v>27</v>
      </c>
      <c r="V1443" s="9" t="s">
        <v>1620</v>
      </c>
      <c r="W1443" s="9" t="s">
        <v>1621</v>
      </c>
      <c r="X1443" s="9"/>
      <c r="Y1443" s="9" t="s">
        <v>1632</v>
      </c>
    </row>
    <row r="1444" spans="1:25" ht="72">
      <c r="A1444" s="9" t="s">
        <v>1596</v>
      </c>
      <c r="B1444" s="9" t="s">
        <v>70</v>
      </c>
      <c r="C1444" s="9" t="s">
        <v>247</v>
      </c>
      <c r="D1444" s="9" t="s">
        <v>27</v>
      </c>
      <c r="E1444" s="9" t="s">
        <v>785</v>
      </c>
      <c r="F1444" s="9" t="s">
        <v>785</v>
      </c>
      <c r="G1444" s="9" t="s">
        <v>1597</v>
      </c>
      <c r="H1444" s="9" t="s">
        <v>1629</v>
      </c>
      <c r="I1444" s="9" t="s">
        <v>1630</v>
      </c>
      <c r="J1444" s="9" t="s">
        <v>27</v>
      </c>
      <c r="K1444" s="15">
        <v>16845.716938454265</v>
      </c>
      <c r="L1444" s="16">
        <v>5.4658550245838002</v>
      </c>
      <c r="M1444" s="9" t="s">
        <v>1631</v>
      </c>
      <c r="N1444" s="9">
        <v>2022</v>
      </c>
      <c r="O1444" s="9" t="s">
        <v>1619</v>
      </c>
      <c r="P1444" s="9" t="s">
        <v>1619</v>
      </c>
      <c r="Q1444" s="9">
        <v>2041</v>
      </c>
      <c r="R1444" s="9" t="s">
        <v>32</v>
      </c>
      <c r="S1444" s="17">
        <v>14.696192868406374</v>
      </c>
      <c r="T1444" s="9">
        <v>2041</v>
      </c>
      <c r="U1444" s="9" t="s">
        <v>27</v>
      </c>
      <c r="V1444" s="9" t="s">
        <v>1620</v>
      </c>
      <c r="W1444" s="13" t="s">
        <v>1621</v>
      </c>
      <c r="X1444" s="9"/>
      <c r="Y1444" s="9" t="s">
        <v>1632</v>
      </c>
    </row>
    <row r="1445" spans="1:25" ht="72">
      <c r="A1445" s="9" t="s">
        <v>1596</v>
      </c>
      <c r="B1445" s="9" t="s">
        <v>70</v>
      </c>
      <c r="C1445" s="9" t="s">
        <v>270</v>
      </c>
      <c r="D1445" s="9" t="s">
        <v>27</v>
      </c>
      <c r="E1445" s="9" t="s">
        <v>1463</v>
      </c>
      <c r="F1445" s="9" t="s">
        <v>1463</v>
      </c>
      <c r="G1445" s="9" t="s">
        <v>1597</v>
      </c>
      <c r="H1445" s="9" t="s">
        <v>1629</v>
      </c>
      <c r="I1445" s="9" t="s">
        <v>1630</v>
      </c>
      <c r="J1445" s="9" t="s">
        <v>27</v>
      </c>
      <c r="K1445" s="15">
        <v>26894.814369936394</v>
      </c>
      <c r="L1445" s="16">
        <v>15.031100192362834</v>
      </c>
      <c r="M1445" s="9" t="s">
        <v>1631</v>
      </c>
      <c r="N1445" s="9">
        <v>2022</v>
      </c>
      <c r="O1445" s="9" t="s">
        <v>1619</v>
      </c>
      <c r="P1445" s="9" t="s">
        <v>1619</v>
      </c>
      <c r="Q1445" s="9">
        <v>2041</v>
      </c>
      <c r="R1445" s="9" t="s">
        <v>32</v>
      </c>
      <c r="S1445" s="17">
        <v>12.591533304825862</v>
      </c>
      <c r="T1445" s="9">
        <v>2041</v>
      </c>
      <c r="U1445" s="9" t="s">
        <v>27</v>
      </c>
      <c r="V1445" s="9" t="s">
        <v>1620</v>
      </c>
      <c r="W1445" s="9" t="s">
        <v>1621</v>
      </c>
      <c r="X1445" s="9"/>
      <c r="Y1445" s="9" t="s">
        <v>1632</v>
      </c>
    </row>
    <row r="1446" spans="1:25" ht="72">
      <c r="A1446" s="9" t="s">
        <v>1596</v>
      </c>
      <c r="B1446" s="9" t="s">
        <v>70</v>
      </c>
      <c r="C1446" s="9" t="s">
        <v>346</v>
      </c>
      <c r="D1446" s="9" t="s">
        <v>27</v>
      </c>
      <c r="E1446" s="9" t="s">
        <v>1625</v>
      </c>
      <c r="F1446" s="9" t="s">
        <v>1625</v>
      </c>
      <c r="G1446" s="9" t="s">
        <v>1597</v>
      </c>
      <c r="H1446" s="9" t="s">
        <v>1629</v>
      </c>
      <c r="I1446" s="9" t="s">
        <v>1630</v>
      </c>
      <c r="J1446" s="9" t="s">
        <v>27</v>
      </c>
      <c r="K1446" s="15">
        <v>16284.318104665264</v>
      </c>
      <c r="L1446" s="16">
        <v>7.1187052751462794</v>
      </c>
      <c r="M1446" s="9" t="s">
        <v>1631</v>
      </c>
      <c r="N1446" s="9">
        <v>2022</v>
      </c>
      <c r="O1446" s="9" t="s">
        <v>1619</v>
      </c>
      <c r="P1446" s="9" t="s">
        <v>1619</v>
      </c>
      <c r="Q1446" s="9">
        <v>2041</v>
      </c>
      <c r="R1446" s="9" t="s">
        <v>32</v>
      </c>
      <c r="S1446" s="17">
        <v>7.8633603798101843</v>
      </c>
      <c r="T1446" s="9">
        <v>2041</v>
      </c>
      <c r="U1446" s="9" t="s">
        <v>27</v>
      </c>
      <c r="V1446" s="9" t="s">
        <v>1620</v>
      </c>
      <c r="W1446" s="13" t="s">
        <v>1621</v>
      </c>
      <c r="X1446" s="9"/>
      <c r="Y1446" s="9" t="s">
        <v>1632</v>
      </c>
    </row>
    <row r="1447" spans="1:25" ht="72">
      <c r="A1447" s="9" t="s">
        <v>1596</v>
      </c>
      <c r="B1447" s="9" t="s">
        <v>70</v>
      </c>
      <c r="C1447" s="9" t="s">
        <v>266</v>
      </c>
      <c r="D1447" s="9" t="s">
        <v>27</v>
      </c>
      <c r="E1447" s="9" t="s">
        <v>1465</v>
      </c>
      <c r="F1447" s="9" t="s">
        <v>1465</v>
      </c>
      <c r="G1447" s="9" t="s">
        <v>1597</v>
      </c>
      <c r="H1447" s="9" t="s">
        <v>1629</v>
      </c>
      <c r="I1447" s="9" t="s">
        <v>1630</v>
      </c>
      <c r="J1447" s="9" t="s">
        <v>27</v>
      </c>
      <c r="K1447" s="15">
        <v>20727.311078095769</v>
      </c>
      <c r="L1447" s="16">
        <v>5.3783590824793341</v>
      </c>
      <c r="M1447" s="9" t="s">
        <v>1631</v>
      </c>
      <c r="N1447" s="9">
        <v>2022</v>
      </c>
      <c r="O1447" s="9" t="s">
        <v>1619</v>
      </c>
      <c r="P1447" s="9" t="s">
        <v>1619</v>
      </c>
      <c r="Q1447" s="9">
        <v>2041</v>
      </c>
      <c r="R1447" s="9" t="s">
        <v>32</v>
      </c>
      <c r="S1447" s="17">
        <v>14.449526152716951</v>
      </c>
      <c r="T1447" s="9">
        <v>2041</v>
      </c>
      <c r="U1447" s="9" t="s">
        <v>27</v>
      </c>
      <c r="V1447" s="9" t="s">
        <v>1620</v>
      </c>
      <c r="W1447" s="9" t="s">
        <v>1621</v>
      </c>
      <c r="X1447" s="9"/>
      <c r="Y1447" s="9" t="s">
        <v>1632</v>
      </c>
    </row>
    <row r="1448" spans="1:25" ht="72">
      <c r="A1448" s="9" t="s">
        <v>1596</v>
      </c>
      <c r="B1448" s="9" t="s">
        <v>70</v>
      </c>
      <c r="C1448" s="9" t="s">
        <v>273</v>
      </c>
      <c r="D1448" s="9" t="s">
        <v>27</v>
      </c>
      <c r="E1448" s="9" t="s">
        <v>1466</v>
      </c>
      <c r="F1448" s="9" t="s">
        <v>1466</v>
      </c>
      <c r="G1448" s="9" t="s">
        <v>1597</v>
      </c>
      <c r="H1448" s="9" t="s">
        <v>1629</v>
      </c>
      <c r="I1448" s="9" t="s">
        <v>1630</v>
      </c>
      <c r="J1448" s="9" t="s">
        <v>27</v>
      </c>
      <c r="K1448" s="15">
        <v>20837.204683117365</v>
      </c>
      <c r="L1448" s="16">
        <v>9.5193494926510418</v>
      </c>
      <c r="M1448" s="9" t="s">
        <v>1631</v>
      </c>
      <c r="N1448" s="9">
        <v>2022</v>
      </c>
      <c r="O1448" s="9" t="s">
        <v>1619</v>
      </c>
      <c r="P1448" s="9" t="s">
        <v>1619</v>
      </c>
      <c r="Q1448" s="9">
        <v>2041</v>
      </c>
      <c r="R1448" s="9" t="s">
        <v>32</v>
      </c>
      <c r="S1448" s="17">
        <v>11.959163724785054</v>
      </c>
      <c r="T1448" s="9">
        <v>2041</v>
      </c>
      <c r="U1448" s="9" t="s">
        <v>27</v>
      </c>
      <c r="V1448" s="9" t="s">
        <v>1620</v>
      </c>
      <c r="W1448" s="13" t="s">
        <v>1621</v>
      </c>
      <c r="X1448" s="9"/>
      <c r="Y1448" s="9" t="s">
        <v>1632</v>
      </c>
    </row>
    <row r="1449" spans="1:25" ht="72">
      <c r="A1449" s="9" t="s">
        <v>1596</v>
      </c>
      <c r="B1449" s="9" t="s">
        <v>70</v>
      </c>
      <c r="C1449" s="9" t="s">
        <v>157</v>
      </c>
      <c r="D1449" s="9" t="s">
        <v>27</v>
      </c>
      <c r="E1449" s="9" t="s">
        <v>787</v>
      </c>
      <c r="F1449" s="9" t="s">
        <v>787</v>
      </c>
      <c r="G1449" s="9" t="s">
        <v>1597</v>
      </c>
      <c r="H1449" s="9" t="s">
        <v>1629</v>
      </c>
      <c r="I1449" s="9" t="s">
        <v>1630</v>
      </c>
      <c r="J1449" s="9" t="s">
        <v>27</v>
      </c>
      <c r="K1449" s="15">
        <v>22459.029202557729</v>
      </c>
      <c r="L1449" s="16">
        <v>14.309604190597087</v>
      </c>
      <c r="M1449" s="9" t="s">
        <v>1631</v>
      </c>
      <c r="N1449" s="9">
        <v>2022</v>
      </c>
      <c r="O1449" s="9" t="s">
        <v>1619</v>
      </c>
      <c r="P1449" s="9" t="s">
        <v>1619</v>
      </c>
      <c r="Q1449" s="9">
        <v>2041</v>
      </c>
      <c r="R1449" s="9" t="s">
        <v>32</v>
      </c>
      <c r="S1449" s="17">
        <v>13.106659659084688</v>
      </c>
      <c r="T1449" s="9">
        <v>2041</v>
      </c>
      <c r="U1449" s="9" t="s">
        <v>27</v>
      </c>
      <c r="V1449" s="9" t="s">
        <v>1620</v>
      </c>
      <c r="W1449" s="9" t="s">
        <v>1621</v>
      </c>
      <c r="X1449" s="9"/>
      <c r="Y1449" s="9" t="s">
        <v>1632</v>
      </c>
    </row>
    <row r="1450" spans="1:25" ht="72">
      <c r="A1450" s="9" t="s">
        <v>1596</v>
      </c>
      <c r="B1450" s="9" t="s">
        <v>70</v>
      </c>
      <c r="C1450" s="9" t="s">
        <v>346</v>
      </c>
      <c r="D1450" s="9" t="s">
        <v>27</v>
      </c>
      <c r="E1450" s="9" t="s">
        <v>1467</v>
      </c>
      <c r="F1450" s="9" t="s">
        <v>1467</v>
      </c>
      <c r="G1450" s="9" t="s">
        <v>1597</v>
      </c>
      <c r="H1450" s="9" t="s">
        <v>1629</v>
      </c>
      <c r="I1450" s="9" t="s">
        <v>1630</v>
      </c>
      <c r="J1450" s="9" t="s">
        <v>27</v>
      </c>
      <c r="K1450" s="15">
        <v>39423.349548143648</v>
      </c>
      <c r="L1450" s="16">
        <v>10.863734607291452</v>
      </c>
      <c r="M1450" s="9" t="s">
        <v>1631</v>
      </c>
      <c r="N1450" s="9">
        <v>2022</v>
      </c>
      <c r="O1450" s="9" t="s">
        <v>1619</v>
      </c>
      <c r="P1450" s="9" t="s">
        <v>1619</v>
      </c>
      <c r="Q1450" s="9">
        <v>2041</v>
      </c>
      <c r="R1450" s="9" t="s">
        <v>32</v>
      </c>
      <c r="S1450" s="17">
        <v>24.151114764320006</v>
      </c>
      <c r="T1450" s="9">
        <v>2041</v>
      </c>
      <c r="U1450" s="9" t="s">
        <v>27</v>
      </c>
      <c r="V1450" s="9" t="s">
        <v>1620</v>
      </c>
      <c r="W1450" s="13" t="s">
        <v>1621</v>
      </c>
      <c r="X1450" s="9"/>
      <c r="Y1450" s="9" t="s">
        <v>1632</v>
      </c>
    </row>
    <row r="1451" spans="1:25" ht="72">
      <c r="A1451" s="9" t="s">
        <v>1596</v>
      </c>
      <c r="B1451" s="9" t="s">
        <v>70</v>
      </c>
      <c r="C1451" s="9" t="s">
        <v>355</v>
      </c>
      <c r="D1451" s="9" t="s">
        <v>27</v>
      </c>
      <c r="E1451" s="9" t="s">
        <v>1468</v>
      </c>
      <c r="F1451" s="9" t="s">
        <v>1468</v>
      </c>
      <c r="G1451" s="9" t="s">
        <v>1597</v>
      </c>
      <c r="H1451" s="9" t="s">
        <v>1629</v>
      </c>
      <c r="I1451" s="9" t="s">
        <v>1630</v>
      </c>
      <c r="J1451" s="9" t="s">
        <v>27</v>
      </c>
      <c r="K1451" s="15">
        <v>17439.300133056189</v>
      </c>
      <c r="L1451" s="16">
        <v>5.0254919093103503</v>
      </c>
      <c r="M1451" s="9" t="s">
        <v>1631</v>
      </c>
      <c r="N1451" s="9">
        <v>2022</v>
      </c>
      <c r="O1451" s="9" t="s">
        <v>1619</v>
      </c>
      <c r="P1451" s="9" t="s">
        <v>1619</v>
      </c>
      <c r="Q1451" s="9">
        <v>2041</v>
      </c>
      <c r="R1451" s="9" t="s">
        <v>32</v>
      </c>
      <c r="S1451" s="17">
        <v>9.6269855029142928</v>
      </c>
      <c r="T1451" s="9">
        <v>2041</v>
      </c>
      <c r="U1451" s="9" t="s">
        <v>27</v>
      </c>
      <c r="V1451" s="9" t="s">
        <v>1620</v>
      </c>
      <c r="W1451" s="9" t="s">
        <v>1621</v>
      </c>
      <c r="X1451" s="9"/>
      <c r="Y1451" s="9" t="s">
        <v>1632</v>
      </c>
    </row>
    <row r="1452" spans="1:25" ht="72">
      <c r="A1452" s="9" t="s">
        <v>1596</v>
      </c>
      <c r="B1452" s="9" t="s">
        <v>70</v>
      </c>
      <c r="C1452" s="9" t="s">
        <v>355</v>
      </c>
      <c r="D1452" s="9" t="s">
        <v>27</v>
      </c>
      <c r="E1452" s="9" t="s">
        <v>789</v>
      </c>
      <c r="F1452" s="9" t="s">
        <v>789</v>
      </c>
      <c r="G1452" s="9" t="s">
        <v>1597</v>
      </c>
      <c r="H1452" s="9" t="s">
        <v>1629</v>
      </c>
      <c r="I1452" s="9" t="s">
        <v>1630</v>
      </c>
      <c r="J1452" s="9" t="s">
        <v>27</v>
      </c>
      <c r="K1452" s="15">
        <v>25771.243022486928</v>
      </c>
      <c r="L1452" s="16">
        <v>10.30978864373243</v>
      </c>
      <c r="M1452" s="9" t="s">
        <v>1631</v>
      </c>
      <c r="N1452" s="9">
        <v>2022</v>
      </c>
      <c r="O1452" s="9" t="s">
        <v>1619</v>
      </c>
      <c r="P1452" s="9" t="s">
        <v>1619</v>
      </c>
      <c r="Q1452" s="9">
        <v>2041</v>
      </c>
      <c r="R1452" s="9" t="s">
        <v>32</v>
      </c>
      <c r="S1452" s="17">
        <v>13.30106185869456</v>
      </c>
      <c r="T1452" s="9">
        <v>2041</v>
      </c>
      <c r="U1452" s="9" t="s">
        <v>27</v>
      </c>
      <c r="V1452" s="9" t="s">
        <v>1620</v>
      </c>
      <c r="W1452" s="13" t="s">
        <v>1621</v>
      </c>
      <c r="X1452" s="9"/>
      <c r="Y1452" s="9" t="s">
        <v>1632</v>
      </c>
    </row>
    <row r="1453" spans="1:25" ht="72">
      <c r="A1453" s="9" t="s">
        <v>1596</v>
      </c>
      <c r="B1453" s="9" t="s">
        <v>70</v>
      </c>
      <c r="C1453" s="9" t="s">
        <v>316</v>
      </c>
      <c r="D1453" s="9" t="s">
        <v>27</v>
      </c>
      <c r="E1453" s="9" t="s">
        <v>395</v>
      </c>
      <c r="F1453" s="9" t="s">
        <v>395</v>
      </c>
      <c r="G1453" s="9" t="s">
        <v>1597</v>
      </c>
      <c r="H1453" s="9" t="s">
        <v>1629</v>
      </c>
      <c r="I1453" s="9" t="s">
        <v>1630</v>
      </c>
      <c r="J1453" s="9" t="s">
        <v>27</v>
      </c>
      <c r="K1453" s="15">
        <v>37806.154653621816</v>
      </c>
      <c r="L1453" s="16">
        <v>18.621282544214456</v>
      </c>
      <c r="M1453" s="9" t="s">
        <v>1631</v>
      </c>
      <c r="N1453" s="9">
        <v>2022</v>
      </c>
      <c r="O1453" s="9" t="s">
        <v>1619</v>
      </c>
      <c r="P1453" s="9" t="s">
        <v>1619</v>
      </c>
      <c r="Q1453" s="9">
        <v>2041</v>
      </c>
      <c r="R1453" s="9" t="s">
        <v>32</v>
      </c>
      <c r="S1453" s="17">
        <v>22.228063887294486</v>
      </c>
      <c r="T1453" s="9">
        <v>2041</v>
      </c>
      <c r="U1453" s="9" t="s">
        <v>27</v>
      </c>
      <c r="V1453" s="9" t="s">
        <v>1620</v>
      </c>
      <c r="W1453" s="9" t="s">
        <v>1621</v>
      </c>
      <c r="X1453" s="9"/>
      <c r="Y1453" s="9" t="s">
        <v>1632</v>
      </c>
    </row>
    <row r="1454" spans="1:25" ht="72">
      <c r="A1454" s="9" t="s">
        <v>1596</v>
      </c>
      <c r="B1454" s="9" t="s">
        <v>70</v>
      </c>
      <c r="C1454" s="9" t="s">
        <v>43</v>
      </c>
      <c r="D1454" s="9" t="s">
        <v>27</v>
      </c>
      <c r="E1454" s="9" t="s">
        <v>397</v>
      </c>
      <c r="F1454" s="9" t="s">
        <v>397</v>
      </c>
      <c r="G1454" s="9" t="s">
        <v>1597</v>
      </c>
      <c r="H1454" s="9" t="s">
        <v>1629</v>
      </c>
      <c r="I1454" s="9" t="s">
        <v>1630</v>
      </c>
      <c r="J1454" s="9" t="s">
        <v>27</v>
      </c>
      <c r="K1454" s="15">
        <v>172966.55860460922</v>
      </c>
      <c r="L1454" s="16">
        <v>107.02091052354902</v>
      </c>
      <c r="M1454" s="9" t="s">
        <v>1631</v>
      </c>
      <c r="N1454" s="9">
        <v>2022</v>
      </c>
      <c r="O1454" s="9" t="s">
        <v>1619</v>
      </c>
      <c r="P1454" s="9" t="s">
        <v>1619</v>
      </c>
      <c r="Q1454" s="9">
        <v>2041</v>
      </c>
      <c r="R1454" s="9" t="s">
        <v>32</v>
      </c>
      <c r="S1454" s="17">
        <v>125.083830839524</v>
      </c>
      <c r="T1454" s="9">
        <v>2041</v>
      </c>
      <c r="U1454" s="9" t="s">
        <v>27</v>
      </c>
      <c r="V1454" s="9" t="s">
        <v>1620</v>
      </c>
      <c r="W1454" s="13" t="s">
        <v>1621</v>
      </c>
      <c r="X1454" s="9"/>
      <c r="Y1454" s="9" t="s">
        <v>1632</v>
      </c>
    </row>
    <row r="1455" spans="1:25" ht="72">
      <c r="A1455" s="9" t="s">
        <v>1596</v>
      </c>
      <c r="B1455" s="9" t="s">
        <v>70</v>
      </c>
      <c r="C1455" s="9" t="s">
        <v>316</v>
      </c>
      <c r="D1455" s="9" t="s">
        <v>27</v>
      </c>
      <c r="E1455" s="9" t="s">
        <v>791</v>
      </c>
      <c r="F1455" s="9" t="s">
        <v>791</v>
      </c>
      <c r="G1455" s="9" t="s">
        <v>1597</v>
      </c>
      <c r="H1455" s="9" t="s">
        <v>1629</v>
      </c>
      <c r="I1455" s="9" t="s">
        <v>1630</v>
      </c>
      <c r="J1455" s="9" t="s">
        <v>27</v>
      </c>
      <c r="K1455" s="15">
        <v>34604.98462865327</v>
      </c>
      <c r="L1455" s="16">
        <v>17.114621360159855</v>
      </c>
      <c r="M1455" s="9" t="s">
        <v>1631</v>
      </c>
      <c r="N1455" s="9">
        <v>2022</v>
      </c>
      <c r="O1455" s="9" t="s">
        <v>1619</v>
      </c>
      <c r="P1455" s="9" t="s">
        <v>1619</v>
      </c>
      <c r="Q1455" s="9">
        <v>2041</v>
      </c>
      <c r="R1455" s="9" t="s">
        <v>32</v>
      </c>
      <c r="S1455" s="17">
        <v>16.467163961815011</v>
      </c>
      <c r="T1455" s="9">
        <v>2041</v>
      </c>
      <c r="U1455" s="9" t="s">
        <v>27</v>
      </c>
      <c r="V1455" s="9" t="s">
        <v>1620</v>
      </c>
      <c r="W1455" s="9" t="s">
        <v>1621</v>
      </c>
      <c r="X1455" s="9"/>
      <c r="Y1455" s="9" t="s">
        <v>1632</v>
      </c>
    </row>
    <row r="1456" spans="1:25" ht="72">
      <c r="A1456" s="9" t="s">
        <v>1596</v>
      </c>
      <c r="B1456" s="9" t="s">
        <v>70</v>
      </c>
      <c r="C1456" s="9" t="s">
        <v>273</v>
      </c>
      <c r="D1456" s="9" t="s">
        <v>27</v>
      </c>
      <c r="E1456" s="9" t="s">
        <v>1469</v>
      </c>
      <c r="F1456" s="9" t="s">
        <v>1469</v>
      </c>
      <c r="G1456" s="9" t="s">
        <v>1597</v>
      </c>
      <c r="H1456" s="9" t="s">
        <v>1629</v>
      </c>
      <c r="I1456" s="9" t="s">
        <v>1630</v>
      </c>
      <c r="J1456" s="9" t="s">
        <v>27</v>
      </c>
      <c r="K1456" s="15">
        <v>79837.716137669093</v>
      </c>
      <c r="L1456" s="16">
        <v>39.468329242837555</v>
      </c>
      <c r="M1456" s="9" t="s">
        <v>1631</v>
      </c>
      <c r="N1456" s="9">
        <v>2022</v>
      </c>
      <c r="O1456" s="9" t="s">
        <v>1619</v>
      </c>
      <c r="P1456" s="9" t="s">
        <v>1619</v>
      </c>
      <c r="Q1456" s="9">
        <v>2041</v>
      </c>
      <c r="R1456" s="9" t="s">
        <v>32</v>
      </c>
      <c r="S1456" s="17">
        <v>48.778246991735408</v>
      </c>
      <c r="T1456" s="9">
        <v>2041</v>
      </c>
      <c r="U1456" s="9" t="s">
        <v>27</v>
      </c>
      <c r="V1456" s="9" t="s">
        <v>1620</v>
      </c>
      <c r="W1456" s="13" t="s">
        <v>1621</v>
      </c>
      <c r="X1456" s="9"/>
      <c r="Y1456" s="9" t="s">
        <v>1632</v>
      </c>
    </row>
    <row r="1457" spans="1:25" ht="72">
      <c r="A1457" s="9" t="s">
        <v>1596</v>
      </c>
      <c r="B1457" s="9" t="s">
        <v>70</v>
      </c>
      <c r="C1457" s="9" t="s">
        <v>229</v>
      </c>
      <c r="D1457" s="9" t="s">
        <v>27</v>
      </c>
      <c r="E1457" s="9" t="s">
        <v>400</v>
      </c>
      <c r="F1457" s="9" t="s">
        <v>400</v>
      </c>
      <c r="G1457" s="9" t="s">
        <v>1597</v>
      </c>
      <c r="H1457" s="9" t="s">
        <v>1629</v>
      </c>
      <c r="I1457" s="9" t="s">
        <v>1630</v>
      </c>
      <c r="J1457" s="9" t="s">
        <v>27</v>
      </c>
      <c r="K1457" s="15">
        <v>106707.18401873996</v>
      </c>
      <c r="L1457" s="16">
        <v>63.081712607685986</v>
      </c>
      <c r="M1457" s="9" t="s">
        <v>1631</v>
      </c>
      <c r="N1457" s="9">
        <v>2022</v>
      </c>
      <c r="O1457" s="9" t="s">
        <v>1619</v>
      </c>
      <c r="P1457" s="9" t="s">
        <v>1619</v>
      </c>
      <c r="Q1457" s="9">
        <v>2041</v>
      </c>
      <c r="R1457" s="9" t="s">
        <v>32</v>
      </c>
      <c r="S1457" s="17">
        <v>58.144725723770861</v>
      </c>
      <c r="T1457" s="9">
        <v>2041</v>
      </c>
      <c r="U1457" s="9" t="s">
        <v>27</v>
      </c>
      <c r="V1457" s="9" t="s">
        <v>1620</v>
      </c>
      <c r="W1457" s="9" t="s">
        <v>1621</v>
      </c>
      <c r="X1457" s="9"/>
      <c r="Y1457" s="9" t="s">
        <v>1632</v>
      </c>
    </row>
    <row r="1458" spans="1:25" ht="72">
      <c r="A1458" s="9" t="s">
        <v>1596</v>
      </c>
      <c r="B1458" s="9" t="s">
        <v>70</v>
      </c>
      <c r="C1458" s="9" t="s">
        <v>157</v>
      </c>
      <c r="D1458" s="9" t="s">
        <v>27</v>
      </c>
      <c r="E1458" s="9" t="s">
        <v>1470</v>
      </c>
      <c r="F1458" s="9" t="s">
        <v>1470</v>
      </c>
      <c r="G1458" s="9" t="s">
        <v>1597</v>
      </c>
      <c r="H1458" s="9" t="s">
        <v>1629</v>
      </c>
      <c r="I1458" s="9" t="s">
        <v>1630</v>
      </c>
      <c r="J1458" s="9" t="s">
        <v>27</v>
      </c>
      <c r="K1458" s="15">
        <v>32215.913272146725</v>
      </c>
      <c r="L1458" s="16">
        <v>22.304055652868598</v>
      </c>
      <c r="M1458" s="9" t="s">
        <v>1631</v>
      </c>
      <c r="N1458" s="9">
        <v>2022</v>
      </c>
      <c r="O1458" s="9" t="s">
        <v>1619</v>
      </c>
      <c r="P1458" s="9" t="s">
        <v>1619</v>
      </c>
      <c r="Q1458" s="9">
        <v>2041</v>
      </c>
      <c r="R1458" s="9" t="s">
        <v>32</v>
      </c>
      <c r="S1458" s="17">
        <v>13.067003881526988</v>
      </c>
      <c r="T1458" s="9">
        <v>2041</v>
      </c>
      <c r="U1458" s="9" t="s">
        <v>27</v>
      </c>
      <c r="V1458" s="9" t="s">
        <v>1620</v>
      </c>
      <c r="W1458" s="13" t="s">
        <v>1621</v>
      </c>
      <c r="X1458" s="9"/>
      <c r="Y1458" s="9" t="s">
        <v>1632</v>
      </c>
    </row>
    <row r="1459" spans="1:25" ht="72">
      <c r="A1459" s="9" t="s">
        <v>1596</v>
      </c>
      <c r="B1459" s="9" t="s">
        <v>70</v>
      </c>
      <c r="C1459" s="9" t="s">
        <v>270</v>
      </c>
      <c r="D1459" s="9" t="s">
        <v>27</v>
      </c>
      <c r="E1459" s="9" t="s">
        <v>1471</v>
      </c>
      <c r="F1459" s="9" t="s">
        <v>1471</v>
      </c>
      <c r="G1459" s="9" t="s">
        <v>1597</v>
      </c>
      <c r="H1459" s="9" t="s">
        <v>1629</v>
      </c>
      <c r="I1459" s="9" t="s">
        <v>1630</v>
      </c>
      <c r="J1459" s="9" t="s">
        <v>27</v>
      </c>
      <c r="K1459" s="15">
        <v>49041.730355748106</v>
      </c>
      <c r="L1459" s="16">
        <v>20.925292764391003</v>
      </c>
      <c r="M1459" s="9" t="s">
        <v>1631</v>
      </c>
      <c r="N1459" s="9">
        <v>2022</v>
      </c>
      <c r="O1459" s="9" t="s">
        <v>1619</v>
      </c>
      <c r="P1459" s="9" t="s">
        <v>1619</v>
      </c>
      <c r="Q1459" s="9">
        <v>2041</v>
      </c>
      <c r="R1459" s="9" t="s">
        <v>32</v>
      </c>
      <c r="S1459" s="17">
        <v>21.327787664635011</v>
      </c>
      <c r="T1459" s="9">
        <v>2041</v>
      </c>
      <c r="U1459" s="9" t="s">
        <v>27</v>
      </c>
      <c r="V1459" s="9" t="s">
        <v>1620</v>
      </c>
      <c r="W1459" s="9" t="s">
        <v>1621</v>
      </c>
      <c r="X1459" s="9"/>
      <c r="Y1459" s="9" t="s">
        <v>1632</v>
      </c>
    </row>
    <row r="1460" spans="1:25" ht="72">
      <c r="A1460" s="9" t="s">
        <v>1596</v>
      </c>
      <c r="B1460" s="9" t="s">
        <v>70</v>
      </c>
      <c r="C1460" s="9" t="s">
        <v>402</v>
      </c>
      <c r="D1460" s="9" t="s">
        <v>27</v>
      </c>
      <c r="E1460" s="9" t="s">
        <v>404</v>
      </c>
      <c r="F1460" s="9" t="s">
        <v>404</v>
      </c>
      <c r="G1460" s="9" t="s">
        <v>1597</v>
      </c>
      <c r="H1460" s="9" t="s">
        <v>1629</v>
      </c>
      <c r="I1460" s="9" t="s">
        <v>1630</v>
      </c>
      <c r="J1460" s="9" t="s">
        <v>27</v>
      </c>
      <c r="K1460" s="15">
        <v>521455.06867241778</v>
      </c>
      <c r="L1460" s="16">
        <v>303.02660589207193</v>
      </c>
      <c r="M1460" s="9" t="s">
        <v>1631</v>
      </c>
      <c r="N1460" s="9">
        <v>2022</v>
      </c>
      <c r="O1460" s="9" t="s">
        <v>1619</v>
      </c>
      <c r="P1460" s="9" t="s">
        <v>1619</v>
      </c>
      <c r="Q1460" s="9">
        <v>2041</v>
      </c>
      <c r="R1460" s="9" t="s">
        <v>32</v>
      </c>
      <c r="S1460" s="17">
        <v>304.80561627555494</v>
      </c>
      <c r="T1460" s="9">
        <v>2041</v>
      </c>
      <c r="U1460" s="9" t="s">
        <v>27</v>
      </c>
      <c r="V1460" s="9" t="s">
        <v>1620</v>
      </c>
      <c r="W1460" s="13" t="s">
        <v>1621</v>
      </c>
      <c r="X1460" s="9"/>
      <c r="Y1460" s="9" t="s">
        <v>1632</v>
      </c>
    </row>
    <row r="1461" spans="1:25" ht="72">
      <c r="A1461" s="9" t="s">
        <v>1596</v>
      </c>
      <c r="B1461" s="9" t="s">
        <v>70</v>
      </c>
      <c r="C1461" s="9" t="s">
        <v>455</v>
      </c>
      <c r="D1461" s="9" t="s">
        <v>27</v>
      </c>
      <c r="E1461" s="9" t="s">
        <v>1066</v>
      </c>
      <c r="F1461" s="9" t="s">
        <v>1066</v>
      </c>
      <c r="G1461" s="9" t="s">
        <v>1597</v>
      </c>
      <c r="H1461" s="9" t="s">
        <v>1629</v>
      </c>
      <c r="I1461" s="9" t="s">
        <v>1630</v>
      </c>
      <c r="J1461" s="9" t="s">
        <v>27</v>
      </c>
      <c r="K1461" s="15">
        <v>22855.673473133415</v>
      </c>
      <c r="L1461" s="16">
        <v>26.345035910071708</v>
      </c>
      <c r="M1461" s="9" t="s">
        <v>1631</v>
      </c>
      <c r="N1461" s="9">
        <v>2022</v>
      </c>
      <c r="O1461" s="9" t="s">
        <v>1619</v>
      </c>
      <c r="P1461" s="9" t="s">
        <v>1619</v>
      </c>
      <c r="Q1461" s="9">
        <v>2041</v>
      </c>
      <c r="R1461" s="9" t="s">
        <v>32</v>
      </c>
      <c r="S1461" s="17">
        <v>13.078716336162032</v>
      </c>
      <c r="T1461" s="9">
        <v>2041</v>
      </c>
      <c r="U1461" s="9" t="s">
        <v>27</v>
      </c>
      <c r="V1461" s="9" t="s">
        <v>1620</v>
      </c>
      <c r="W1461" s="9" t="s">
        <v>1621</v>
      </c>
      <c r="X1461" s="9"/>
      <c r="Y1461" s="9" t="s">
        <v>1632</v>
      </c>
    </row>
    <row r="1462" spans="1:25" ht="72">
      <c r="A1462" s="9" t="s">
        <v>1596</v>
      </c>
      <c r="B1462" s="9" t="s">
        <v>70</v>
      </c>
      <c r="C1462" s="9" t="s">
        <v>630</v>
      </c>
      <c r="D1462" s="9" t="s">
        <v>27</v>
      </c>
      <c r="E1462" s="9" t="s">
        <v>793</v>
      </c>
      <c r="F1462" s="9" t="s">
        <v>793</v>
      </c>
      <c r="G1462" s="9" t="s">
        <v>1597</v>
      </c>
      <c r="H1462" s="9" t="s">
        <v>1629</v>
      </c>
      <c r="I1462" s="9" t="s">
        <v>1630</v>
      </c>
      <c r="J1462" s="9" t="s">
        <v>27</v>
      </c>
      <c r="K1462" s="15">
        <v>100193.9896172485</v>
      </c>
      <c r="L1462" s="16">
        <v>51.752994683313631</v>
      </c>
      <c r="M1462" s="9" t="s">
        <v>1631</v>
      </c>
      <c r="N1462" s="9">
        <v>2022</v>
      </c>
      <c r="O1462" s="9" t="s">
        <v>1619</v>
      </c>
      <c r="P1462" s="9" t="s">
        <v>1619</v>
      </c>
      <c r="Q1462" s="9">
        <v>2041</v>
      </c>
      <c r="R1462" s="9" t="s">
        <v>32</v>
      </c>
      <c r="S1462" s="17">
        <v>62.597208585619086</v>
      </c>
      <c r="T1462" s="9">
        <v>2041</v>
      </c>
      <c r="U1462" s="9" t="s">
        <v>27</v>
      </c>
      <c r="V1462" s="9" t="s">
        <v>1620</v>
      </c>
      <c r="W1462" s="13" t="s">
        <v>1621</v>
      </c>
      <c r="X1462" s="9"/>
      <c r="Y1462" s="9" t="s">
        <v>1632</v>
      </c>
    </row>
    <row r="1463" spans="1:25" ht="72">
      <c r="A1463" s="9" t="s">
        <v>1596</v>
      </c>
      <c r="B1463" s="9" t="s">
        <v>70</v>
      </c>
      <c r="C1463" s="9" t="s">
        <v>346</v>
      </c>
      <c r="D1463" s="9" t="s">
        <v>27</v>
      </c>
      <c r="E1463" s="9" t="s">
        <v>441</v>
      </c>
      <c r="F1463" s="9" t="s">
        <v>441</v>
      </c>
      <c r="G1463" s="9" t="s">
        <v>1597</v>
      </c>
      <c r="H1463" s="9" t="s">
        <v>1629</v>
      </c>
      <c r="I1463" s="9" t="s">
        <v>1630</v>
      </c>
      <c r="J1463" s="9" t="s">
        <v>27</v>
      </c>
      <c r="K1463" s="15">
        <v>203099.98033665761</v>
      </c>
      <c r="L1463" s="16">
        <v>88.946548315027243</v>
      </c>
      <c r="M1463" s="9" t="s">
        <v>1631</v>
      </c>
      <c r="N1463" s="9">
        <v>2022</v>
      </c>
      <c r="O1463" s="9" t="s">
        <v>1619</v>
      </c>
      <c r="P1463" s="9" t="s">
        <v>1619</v>
      </c>
      <c r="Q1463" s="9">
        <v>2041</v>
      </c>
      <c r="R1463" s="9" t="s">
        <v>32</v>
      </c>
      <c r="S1463" s="17">
        <v>127.53360677413946</v>
      </c>
      <c r="T1463" s="9">
        <v>2041</v>
      </c>
      <c r="U1463" s="9" t="s">
        <v>27</v>
      </c>
      <c r="V1463" s="9" t="s">
        <v>1620</v>
      </c>
      <c r="W1463" s="9" t="s">
        <v>1621</v>
      </c>
      <c r="X1463" s="9"/>
      <c r="Y1463" s="9" t="s">
        <v>1632</v>
      </c>
    </row>
    <row r="1464" spans="1:25" ht="72">
      <c r="A1464" s="9" t="s">
        <v>1596</v>
      </c>
      <c r="B1464" s="9" t="s">
        <v>70</v>
      </c>
      <c r="C1464" s="9" t="s">
        <v>43</v>
      </c>
      <c r="D1464" s="9" t="s">
        <v>27</v>
      </c>
      <c r="E1464" s="9" t="s">
        <v>795</v>
      </c>
      <c r="F1464" s="9" t="s">
        <v>795</v>
      </c>
      <c r="G1464" s="9" t="s">
        <v>1597</v>
      </c>
      <c r="H1464" s="9" t="s">
        <v>1629</v>
      </c>
      <c r="I1464" s="9" t="s">
        <v>1630</v>
      </c>
      <c r="J1464" s="9" t="s">
        <v>27</v>
      </c>
      <c r="K1464" s="15">
        <v>11610.363724460625</v>
      </c>
      <c r="L1464" s="16">
        <v>4.1386453932108189</v>
      </c>
      <c r="M1464" s="9" t="s">
        <v>1631</v>
      </c>
      <c r="N1464" s="9">
        <v>2022</v>
      </c>
      <c r="O1464" s="9" t="s">
        <v>1619</v>
      </c>
      <c r="P1464" s="9" t="s">
        <v>1619</v>
      </c>
      <c r="Q1464" s="9">
        <v>2041</v>
      </c>
      <c r="R1464" s="9" t="s">
        <v>32</v>
      </c>
      <c r="S1464" s="17">
        <v>8.8437321443791568</v>
      </c>
      <c r="T1464" s="9">
        <v>2041</v>
      </c>
      <c r="U1464" s="9" t="s">
        <v>27</v>
      </c>
      <c r="V1464" s="9" t="s">
        <v>1620</v>
      </c>
      <c r="W1464" s="13" t="s">
        <v>1621</v>
      </c>
      <c r="X1464" s="9"/>
      <c r="Y1464" s="9" t="s">
        <v>1632</v>
      </c>
    </row>
    <row r="1465" spans="1:25" ht="72">
      <c r="A1465" s="9" t="s">
        <v>1596</v>
      </c>
      <c r="B1465" s="9" t="s">
        <v>70</v>
      </c>
      <c r="C1465" s="9" t="s">
        <v>465</v>
      </c>
      <c r="D1465" s="9" t="s">
        <v>27</v>
      </c>
      <c r="E1465" s="9" t="s">
        <v>797</v>
      </c>
      <c r="F1465" s="9" t="s">
        <v>797</v>
      </c>
      <c r="G1465" s="9" t="s">
        <v>1597</v>
      </c>
      <c r="H1465" s="9" t="s">
        <v>1629</v>
      </c>
      <c r="I1465" s="9" t="s">
        <v>1630</v>
      </c>
      <c r="J1465" s="9" t="s">
        <v>27</v>
      </c>
      <c r="K1465" s="15">
        <v>36160.00988840159</v>
      </c>
      <c r="L1465" s="16">
        <v>8.6172812162156038</v>
      </c>
      <c r="M1465" s="9" t="s">
        <v>1631</v>
      </c>
      <c r="N1465" s="9">
        <v>2022</v>
      </c>
      <c r="O1465" s="9" t="s">
        <v>1619</v>
      </c>
      <c r="P1465" s="9" t="s">
        <v>1619</v>
      </c>
      <c r="Q1465" s="9">
        <v>2041</v>
      </c>
      <c r="R1465" s="9" t="s">
        <v>32</v>
      </c>
      <c r="S1465" s="17">
        <v>25.841837515914065</v>
      </c>
      <c r="T1465" s="9">
        <v>2041</v>
      </c>
      <c r="U1465" s="9" t="s">
        <v>27</v>
      </c>
      <c r="V1465" s="9" t="s">
        <v>1620</v>
      </c>
      <c r="W1465" s="9" t="s">
        <v>1621</v>
      </c>
      <c r="X1465" s="9"/>
      <c r="Y1465" s="9" t="s">
        <v>1632</v>
      </c>
    </row>
    <row r="1466" spans="1:25" ht="72">
      <c r="A1466" s="9" t="s">
        <v>1596</v>
      </c>
      <c r="B1466" s="9" t="s">
        <v>70</v>
      </c>
      <c r="C1466" s="9" t="s">
        <v>288</v>
      </c>
      <c r="D1466" s="9" t="s">
        <v>27</v>
      </c>
      <c r="E1466" s="9" t="s">
        <v>1068</v>
      </c>
      <c r="F1466" s="9" t="s">
        <v>1068</v>
      </c>
      <c r="G1466" s="9" t="s">
        <v>1597</v>
      </c>
      <c r="H1466" s="9" t="s">
        <v>1629</v>
      </c>
      <c r="I1466" s="9" t="s">
        <v>1630</v>
      </c>
      <c r="J1466" s="9" t="s">
        <v>27</v>
      </c>
      <c r="K1466" s="15">
        <v>111572.29255317851</v>
      </c>
      <c r="L1466" s="16">
        <v>48.156388187502884</v>
      </c>
      <c r="M1466" s="9" t="s">
        <v>1631</v>
      </c>
      <c r="N1466" s="9">
        <v>2022</v>
      </c>
      <c r="O1466" s="9" t="s">
        <v>1619</v>
      </c>
      <c r="P1466" s="9" t="s">
        <v>1619</v>
      </c>
      <c r="Q1466" s="9">
        <v>2041</v>
      </c>
      <c r="R1466" s="9" t="s">
        <v>32</v>
      </c>
      <c r="S1466" s="17">
        <v>92.769230183312601</v>
      </c>
      <c r="T1466" s="9">
        <v>2041</v>
      </c>
      <c r="U1466" s="9" t="s">
        <v>27</v>
      </c>
      <c r="V1466" s="9" t="s">
        <v>1620</v>
      </c>
      <c r="W1466" s="13" t="s">
        <v>1621</v>
      </c>
      <c r="X1466" s="9"/>
      <c r="Y1466" s="9" t="s">
        <v>1632</v>
      </c>
    </row>
    <row r="1467" spans="1:25" ht="72">
      <c r="A1467" s="9" t="s">
        <v>1596</v>
      </c>
      <c r="B1467" s="9" t="s">
        <v>70</v>
      </c>
      <c r="C1467" s="9" t="s">
        <v>346</v>
      </c>
      <c r="D1467" s="9" t="s">
        <v>27</v>
      </c>
      <c r="E1467" s="9" t="s">
        <v>799</v>
      </c>
      <c r="F1467" s="9" t="s">
        <v>799</v>
      </c>
      <c r="G1467" s="9" t="s">
        <v>1597</v>
      </c>
      <c r="H1467" s="9" t="s">
        <v>1629</v>
      </c>
      <c r="I1467" s="9" t="s">
        <v>1630</v>
      </c>
      <c r="J1467" s="9" t="s">
        <v>27</v>
      </c>
      <c r="K1467" s="15">
        <v>37714.11534861887</v>
      </c>
      <c r="L1467" s="16">
        <v>11.380343389819322</v>
      </c>
      <c r="M1467" s="9" t="s">
        <v>1631</v>
      </c>
      <c r="N1467" s="9">
        <v>2022</v>
      </c>
      <c r="O1467" s="9" t="s">
        <v>1619</v>
      </c>
      <c r="P1467" s="9" t="s">
        <v>1619</v>
      </c>
      <c r="Q1467" s="9">
        <v>2041</v>
      </c>
      <c r="R1467" s="9" t="s">
        <v>32</v>
      </c>
      <c r="S1467" s="17">
        <v>16.176854066624553</v>
      </c>
      <c r="T1467" s="9">
        <v>2041</v>
      </c>
      <c r="U1467" s="9" t="s">
        <v>27</v>
      </c>
      <c r="V1467" s="9" t="s">
        <v>1620</v>
      </c>
      <c r="W1467" s="9" t="s">
        <v>1621</v>
      </c>
      <c r="X1467" s="9"/>
      <c r="Y1467" s="9" t="s">
        <v>1632</v>
      </c>
    </row>
    <row r="1468" spans="1:25" ht="72">
      <c r="A1468" s="9" t="s">
        <v>1596</v>
      </c>
      <c r="B1468" s="9" t="s">
        <v>70</v>
      </c>
      <c r="C1468" s="9" t="s">
        <v>590</v>
      </c>
      <c r="D1468" s="9" t="s">
        <v>27</v>
      </c>
      <c r="E1468" s="9" t="s">
        <v>801</v>
      </c>
      <c r="F1468" s="9" t="s">
        <v>801</v>
      </c>
      <c r="G1468" s="9" t="s">
        <v>1597</v>
      </c>
      <c r="H1468" s="9" t="s">
        <v>1629</v>
      </c>
      <c r="I1468" s="9" t="s">
        <v>1630</v>
      </c>
      <c r="J1468" s="9" t="s">
        <v>27</v>
      </c>
      <c r="K1468" s="15">
        <v>40580.819389340191</v>
      </c>
      <c r="L1468" s="16">
        <v>11.153160024543805</v>
      </c>
      <c r="M1468" s="9" t="s">
        <v>1631</v>
      </c>
      <c r="N1468" s="9">
        <v>2022</v>
      </c>
      <c r="O1468" s="9" t="s">
        <v>1619</v>
      </c>
      <c r="P1468" s="9" t="s">
        <v>1619</v>
      </c>
      <c r="Q1468" s="9">
        <v>2041</v>
      </c>
      <c r="R1468" s="9" t="s">
        <v>32</v>
      </c>
      <c r="S1468" s="17">
        <v>25.990045691129509</v>
      </c>
      <c r="T1468" s="9">
        <v>2041</v>
      </c>
      <c r="U1468" s="9" t="s">
        <v>27</v>
      </c>
      <c r="V1468" s="9" t="s">
        <v>1620</v>
      </c>
      <c r="W1468" s="13" t="s">
        <v>1621</v>
      </c>
      <c r="X1468" s="9"/>
      <c r="Y1468" s="9" t="s">
        <v>1632</v>
      </c>
    </row>
    <row r="1469" spans="1:25" ht="72">
      <c r="A1469" s="9" t="s">
        <v>1596</v>
      </c>
      <c r="B1469" s="9" t="s">
        <v>70</v>
      </c>
      <c r="C1469" s="9" t="s">
        <v>355</v>
      </c>
      <c r="D1469" s="9" t="s">
        <v>27</v>
      </c>
      <c r="E1469" s="9" t="s">
        <v>803</v>
      </c>
      <c r="F1469" s="9" t="s">
        <v>803</v>
      </c>
      <c r="G1469" s="9" t="s">
        <v>1597</v>
      </c>
      <c r="H1469" s="9" t="s">
        <v>1629</v>
      </c>
      <c r="I1469" s="9" t="s">
        <v>1630</v>
      </c>
      <c r="J1469" s="9" t="s">
        <v>27</v>
      </c>
      <c r="K1469" s="15">
        <v>501617.46040653193</v>
      </c>
      <c r="L1469" s="16">
        <v>237.2335361994852</v>
      </c>
      <c r="M1469" s="9" t="s">
        <v>1631</v>
      </c>
      <c r="N1469" s="9">
        <v>2022</v>
      </c>
      <c r="O1469" s="9" t="s">
        <v>1619</v>
      </c>
      <c r="P1469" s="9" t="s">
        <v>1619</v>
      </c>
      <c r="Q1469" s="9">
        <v>2041</v>
      </c>
      <c r="R1469" s="9" t="s">
        <v>32</v>
      </c>
      <c r="S1469" s="17">
        <v>248.14396695282093</v>
      </c>
      <c r="T1469" s="9">
        <v>2041</v>
      </c>
      <c r="U1469" s="9" t="s">
        <v>27</v>
      </c>
      <c r="V1469" s="9" t="s">
        <v>1620</v>
      </c>
      <c r="W1469" s="9" t="s">
        <v>1621</v>
      </c>
      <c r="X1469" s="9"/>
      <c r="Y1469" s="9" t="s">
        <v>1632</v>
      </c>
    </row>
    <row r="1470" spans="1:25" ht="72">
      <c r="A1470" s="9" t="s">
        <v>1596</v>
      </c>
      <c r="B1470" s="9" t="s">
        <v>70</v>
      </c>
      <c r="C1470" s="9" t="s">
        <v>276</v>
      </c>
      <c r="D1470" s="9" t="s">
        <v>27</v>
      </c>
      <c r="E1470" s="9" t="s">
        <v>805</v>
      </c>
      <c r="F1470" s="9" t="s">
        <v>805</v>
      </c>
      <c r="G1470" s="9" t="s">
        <v>1597</v>
      </c>
      <c r="H1470" s="9" t="s">
        <v>1629</v>
      </c>
      <c r="I1470" s="9" t="s">
        <v>1630</v>
      </c>
      <c r="J1470" s="9" t="s">
        <v>27</v>
      </c>
      <c r="K1470" s="15">
        <v>18799.372196856755</v>
      </c>
      <c r="L1470" s="16">
        <v>8.6199517684001545</v>
      </c>
      <c r="M1470" s="9" t="s">
        <v>1631</v>
      </c>
      <c r="N1470" s="9">
        <v>2022</v>
      </c>
      <c r="O1470" s="9" t="s">
        <v>1619</v>
      </c>
      <c r="P1470" s="9" t="s">
        <v>1619</v>
      </c>
      <c r="Q1470" s="9">
        <v>2041</v>
      </c>
      <c r="R1470" s="9" t="s">
        <v>32</v>
      </c>
      <c r="S1470" s="17">
        <v>11.361349064407337</v>
      </c>
      <c r="T1470" s="9">
        <v>2041</v>
      </c>
      <c r="U1470" s="9" t="s">
        <v>27</v>
      </c>
      <c r="V1470" s="9" t="s">
        <v>1620</v>
      </c>
      <c r="W1470" s="13" t="s">
        <v>1621</v>
      </c>
      <c r="X1470" s="9"/>
      <c r="Y1470" s="9" t="s">
        <v>1632</v>
      </c>
    </row>
    <row r="1471" spans="1:25" ht="72">
      <c r="A1471" s="9" t="s">
        <v>1596</v>
      </c>
      <c r="B1471" s="9" t="s">
        <v>70</v>
      </c>
      <c r="C1471" s="9" t="s">
        <v>234</v>
      </c>
      <c r="D1471" s="9" t="s">
        <v>27</v>
      </c>
      <c r="E1471" s="9" t="s">
        <v>807</v>
      </c>
      <c r="F1471" s="9" t="s">
        <v>807</v>
      </c>
      <c r="G1471" s="9" t="s">
        <v>1597</v>
      </c>
      <c r="H1471" s="9" t="s">
        <v>1629</v>
      </c>
      <c r="I1471" s="9" t="s">
        <v>1630</v>
      </c>
      <c r="J1471" s="9" t="s">
        <v>27</v>
      </c>
      <c r="K1471" s="15">
        <v>27255.038975842945</v>
      </c>
      <c r="L1471" s="16">
        <v>10.891885985815662</v>
      </c>
      <c r="M1471" s="9" t="s">
        <v>1631</v>
      </c>
      <c r="N1471" s="9">
        <v>2022</v>
      </c>
      <c r="O1471" s="9" t="s">
        <v>1619</v>
      </c>
      <c r="P1471" s="9" t="s">
        <v>1619</v>
      </c>
      <c r="Q1471" s="9">
        <v>2041</v>
      </c>
      <c r="R1471" s="9" t="s">
        <v>32</v>
      </c>
      <c r="S1471" s="17">
        <v>12.911909550252769</v>
      </c>
      <c r="T1471" s="9">
        <v>2041</v>
      </c>
      <c r="U1471" s="9" t="s">
        <v>27</v>
      </c>
      <c r="V1471" s="9" t="s">
        <v>1620</v>
      </c>
      <c r="W1471" s="9" t="s">
        <v>1621</v>
      </c>
      <c r="X1471" s="9"/>
      <c r="Y1471" s="9" t="s">
        <v>1632</v>
      </c>
    </row>
    <row r="1472" spans="1:25" ht="72">
      <c r="A1472" s="9" t="s">
        <v>1596</v>
      </c>
      <c r="B1472" s="9" t="s">
        <v>70</v>
      </c>
      <c r="C1472" s="9" t="s">
        <v>330</v>
      </c>
      <c r="D1472" s="9" t="s">
        <v>27</v>
      </c>
      <c r="E1472" s="9" t="s">
        <v>1472</v>
      </c>
      <c r="F1472" s="9" t="s">
        <v>1472</v>
      </c>
      <c r="G1472" s="9" t="s">
        <v>1597</v>
      </c>
      <c r="H1472" s="9" t="s">
        <v>1629</v>
      </c>
      <c r="I1472" s="9" t="s">
        <v>1630</v>
      </c>
      <c r="J1472" s="9" t="s">
        <v>27</v>
      </c>
      <c r="K1472" s="15">
        <v>97635.137630376252</v>
      </c>
      <c r="L1472" s="16">
        <v>52.223566825225944</v>
      </c>
      <c r="M1472" s="9" t="s">
        <v>1631</v>
      </c>
      <c r="N1472" s="9">
        <v>2022</v>
      </c>
      <c r="O1472" s="9" t="s">
        <v>1619</v>
      </c>
      <c r="P1472" s="9" t="s">
        <v>1619</v>
      </c>
      <c r="Q1472" s="9">
        <v>2041</v>
      </c>
      <c r="R1472" s="9" t="s">
        <v>32</v>
      </c>
      <c r="S1472" s="17">
        <v>56.292204903357899</v>
      </c>
      <c r="T1472" s="9">
        <v>2041</v>
      </c>
      <c r="U1472" s="9" t="s">
        <v>27</v>
      </c>
      <c r="V1472" s="9" t="s">
        <v>1620</v>
      </c>
      <c r="W1472" s="13" t="s">
        <v>1621</v>
      </c>
      <c r="X1472" s="9"/>
      <c r="Y1472" s="9" t="s">
        <v>1632</v>
      </c>
    </row>
    <row r="1473" spans="1:25" ht="72">
      <c r="A1473" s="9" t="s">
        <v>1596</v>
      </c>
      <c r="B1473" s="9" t="s">
        <v>70</v>
      </c>
      <c r="C1473" s="9" t="s">
        <v>383</v>
      </c>
      <c r="D1473" s="9" t="s">
        <v>27</v>
      </c>
      <c r="E1473" s="9" t="s">
        <v>1473</v>
      </c>
      <c r="F1473" s="9" t="s">
        <v>1473</v>
      </c>
      <c r="G1473" s="9" t="s">
        <v>1597</v>
      </c>
      <c r="H1473" s="9" t="s">
        <v>1629</v>
      </c>
      <c r="I1473" s="9" t="s">
        <v>1630</v>
      </c>
      <c r="J1473" s="9" t="s">
        <v>27</v>
      </c>
      <c r="K1473" s="15">
        <v>26226.101928003882</v>
      </c>
      <c r="L1473" s="16">
        <v>25.982159882397081</v>
      </c>
      <c r="M1473" s="9" t="s">
        <v>1631</v>
      </c>
      <c r="N1473" s="9">
        <v>2022</v>
      </c>
      <c r="O1473" s="9" t="s">
        <v>1619</v>
      </c>
      <c r="P1473" s="9" t="s">
        <v>1619</v>
      </c>
      <c r="Q1473" s="9">
        <v>2041</v>
      </c>
      <c r="R1473" s="9" t="s">
        <v>32</v>
      </c>
      <c r="S1473" s="17">
        <v>13.087180458575668</v>
      </c>
      <c r="T1473" s="9">
        <v>2041</v>
      </c>
      <c r="U1473" s="9" t="s">
        <v>27</v>
      </c>
      <c r="V1473" s="9" t="s">
        <v>1620</v>
      </c>
      <c r="W1473" s="9" t="s">
        <v>1621</v>
      </c>
      <c r="X1473" s="9"/>
      <c r="Y1473" s="9" t="s">
        <v>1632</v>
      </c>
    </row>
    <row r="1474" spans="1:25" ht="72">
      <c r="A1474" s="9" t="s">
        <v>1596</v>
      </c>
      <c r="B1474" s="9" t="s">
        <v>70</v>
      </c>
      <c r="C1474" s="9" t="s">
        <v>112</v>
      </c>
      <c r="D1474" s="9" t="s">
        <v>27</v>
      </c>
      <c r="E1474" s="9" t="s">
        <v>809</v>
      </c>
      <c r="F1474" s="9" t="s">
        <v>809</v>
      </c>
      <c r="G1474" s="9" t="s">
        <v>1597</v>
      </c>
      <c r="H1474" s="9" t="s">
        <v>1629</v>
      </c>
      <c r="I1474" s="9" t="s">
        <v>1630</v>
      </c>
      <c r="J1474" s="9" t="s">
        <v>27</v>
      </c>
      <c r="K1474" s="15">
        <v>11676.26683883117</v>
      </c>
      <c r="L1474" s="16">
        <v>4.8306289577651516</v>
      </c>
      <c r="M1474" s="9" t="s">
        <v>1631</v>
      </c>
      <c r="N1474" s="9">
        <v>2022</v>
      </c>
      <c r="O1474" s="9" t="s">
        <v>1619</v>
      </c>
      <c r="P1474" s="9" t="s">
        <v>1619</v>
      </c>
      <c r="Q1474" s="9">
        <v>2041</v>
      </c>
      <c r="R1474" s="9" t="s">
        <v>32</v>
      </c>
      <c r="S1474" s="17">
        <v>6.8214070515547158</v>
      </c>
      <c r="T1474" s="9">
        <v>2041</v>
      </c>
      <c r="U1474" s="9" t="s">
        <v>27</v>
      </c>
      <c r="V1474" s="9" t="s">
        <v>1620</v>
      </c>
      <c r="W1474" s="13" t="s">
        <v>1621</v>
      </c>
      <c r="X1474" s="9"/>
      <c r="Y1474" s="9" t="s">
        <v>1632</v>
      </c>
    </row>
    <row r="1475" spans="1:25" ht="72">
      <c r="A1475" s="9" t="s">
        <v>1596</v>
      </c>
      <c r="B1475" s="9" t="s">
        <v>70</v>
      </c>
      <c r="C1475" s="9" t="s">
        <v>346</v>
      </c>
      <c r="D1475" s="9" t="s">
        <v>27</v>
      </c>
      <c r="E1475" s="9" t="s">
        <v>1474</v>
      </c>
      <c r="F1475" s="9" t="s">
        <v>1474</v>
      </c>
      <c r="G1475" s="9" t="s">
        <v>1597</v>
      </c>
      <c r="H1475" s="9" t="s">
        <v>1629</v>
      </c>
      <c r="I1475" s="9" t="s">
        <v>1630</v>
      </c>
      <c r="J1475" s="9" t="s">
        <v>27</v>
      </c>
      <c r="K1475" s="15">
        <v>17941.942160446124</v>
      </c>
      <c r="L1475" s="16">
        <v>3.594227750336199</v>
      </c>
      <c r="M1475" s="9" t="s">
        <v>1631</v>
      </c>
      <c r="N1475" s="9">
        <v>2022</v>
      </c>
      <c r="O1475" s="9" t="s">
        <v>1619</v>
      </c>
      <c r="P1475" s="9" t="s">
        <v>1619</v>
      </c>
      <c r="Q1475" s="9">
        <v>2041</v>
      </c>
      <c r="R1475" s="9" t="s">
        <v>32</v>
      </c>
      <c r="S1475" s="17">
        <v>9.8342591021452037</v>
      </c>
      <c r="T1475" s="9">
        <v>2041</v>
      </c>
      <c r="U1475" s="9" t="s">
        <v>27</v>
      </c>
      <c r="V1475" s="9" t="s">
        <v>1620</v>
      </c>
      <c r="W1475" s="9" t="s">
        <v>1621</v>
      </c>
      <c r="X1475" s="9"/>
      <c r="Y1475" s="9" t="s">
        <v>1632</v>
      </c>
    </row>
    <row r="1476" spans="1:25" ht="72">
      <c r="A1476" s="9" t="s">
        <v>1596</v>
      </c>
      <c r="B1476" s="9" t="s">
        <v>70</v>
      </c>
      <c r="C1476" s="9" t="s">
        <v>241</v>
      </c>
      <c r="D1476" s="9" t="s">
        <v>27</v>
      </c>
      <c r="E1476" s="9" t="s">
        <v>1475</v>
      </c>
      <c r="F1476" s="9" t="s">
        <v>1475</v>
      </c>
      <c r="G1476" s="9" t="s">
        <v>1597</v>
      </c>
      <c r="H1476" s="9" t="s">
        <v>1629</v>
      </c>
      <c r="I1476" s="9" t="s">
        <v>1630</v>
      </c>
      <c r="J1476" s="9" t="s">
        <v>27</v>
      </c>
      <c r="K1476" s="15">
        <v>10623.890913518562</v>
      </c>
      <c r="L1476" s="16">
        <v>3.5525802913452709</v>
      </c>
      <c r="M1476" s="9" t="s">
        <v>1631</v>
      </c>
      <c r="N1476" s="9">
        <v>2022</v>
      </c>
      <c r="O1476" s="9" t="s">
        <v>1619</v>
      </c>
      <c r="P1476" s="9" t="s">
        <v>1619</v>
      </c>
      <c r="Q1476" s="9">
        <v>2041</v>
      </c>
      <c r="R1476" s="9" t="s">
        <v>32</v>
      </c>
      <c r="S1476" s="17">
        <v>5.6849574325473462</v>
      </c>
      <c r="T1476" s="9">
        <v>2041</v>
      </c>
      <c r="U1476" s="9" t="s">
        <v>27</v>
      </c>
      <c r="V1476" s="9" t="s">
        <v>1620</v>
      </c>
      <c r="W1476" s="13" t="s">
        <v>1621</v>
      </c>
      <c r="X1476" s="9"/>
      <c r="Y1476" s="9" t="s">
        <v>1632</v>
      </c>
    </row>
    <row r="1477" spans="1:25" ht="72">
      <c r="A1477" s="9" t="s">
        <v>1596</v>
      </c>
      <c r="B1477" s="9" t="s">
        <v>70</v>
      </c>
      <c r="C1477" s="9" t="s">
        <v>241</v>
      </c>
      <c r="D1477" s="9" t="s">
        <v>27</v>
      </c>
      <c r="E1477" s="9" t="s">
        <v>1476</v>
      </c>
      <c r="F1477" s="9" t="s">
        <v>1476</v>
      </c>
      <c r="G1477" s="9" t="s">
        <v>1597</v>
      </c>
      <c r="H1477" s="9" t="s">
        <v>1629</v>
      </c>
      <c r="I1477" s="9" t="s">
        <v>1630</v>
      </c>
      <c r="J1477" s="9" t="s">
        <v>27</v>
      </c>
      <c r="K1477" s="15">
        <v>10613.161323308163</v>
      </c>
      <c r="L1477" s="16">
        <v>5.6161853538804154</v>
      </c>
      <c r="M1477" s="9" t="s">
        <v>1631</v>
      </c>
      <c r="N1477" s="9">
        <v>2022</v>
      </c>
      <c r="O1477" s="9" t="s">
        <v>1619</v>
      </c>
      <c r="P1477" s="9" t="s">
        <v>1619</v>
      </c>
      <c r="Q1477" s="9">
        <v>2041</v>
      </c>
      <c r="R1477" s="9" t="s">
        <v>32</v>
      </c>
      <c r="S1477" s="17">
        <v>4.5213108675566662</v>
      </c>
      <c r="T1477" s="9">
        <v>2041</v>
      </c>
      <c r="U1477" s="9" t="s">
        <v>27</v>
      </c>
      <c r="V1477" s="9" t="s">
        <v>1620</v>
      </c>
      <c r="W1477" s="9" t="s">
        <v>1621</v>
      </c>
      <c r="X1477" s="9"/>
      <c r="Y1477" s="9" t="s">
        <v>1632</v>
      </c>
    </row>
    <row r="1478" spans="1:25" ht="72">
      <c r="A1478" s="9" t="s">
        <v>1596</v>
      </c>
      <c r="B1478" s="9" t="s">
        <v>70</v>
      </c>
      <c r="C1478" s="9" t="s">
        <v>372</v>
      </c>
      <c r="D1478" s="9" t="s">
        <v>27</v>
      </c>
      <c r="E1478" s="9" t="s">
        <v>811</v>
      </c>
      <c r="F1478" s="9" t="s">
        <v>811</v>
      </c>
      <c r="G1478" s="9" t="s">
        <v>1597</v>
      </c>
      <c r="H1478" s="9" t="s">
        <v>1629</v>
      </c>
      <c r="I1478" s="9" t="s">
        <v>1630</v>
      </c>
      <c r="J1478" s="9" t="s">
        <v>27</v>
      </c>
      <c r="K1478" s="15">
        <v>58748.927677845772</v>
      </c>
      <c r="L1478" s="16">
        <v>24.20110803046386</v>
      </c>
      <c r="M1478" s="9" t="s">
        <v>1631</v>
      </c>
      <c r="N1478" s="9">
        <v>2022</v>
      </c>
      <c r="O1478" s="9" t="s">
        <v>1619</v>
      </c>
      <c r="P1478" s="9" t="s">
        <v>1619</v>
      </c>
      <c r="Q1478" s="9">
        <v>2041</v>
      </c>
      <c r="R1478" s="9" t="s">
        <v>32</v>
      </c>
      <c r="S1478" s="17">
        <v>31.146769698413806</v>
      </c>
      <c r="T1478" s="9">
        <v>2041</v>
      </c>
      <c r="U1478" s="9" t="s">
        <v>27</v>
      </c>
      <c r="V1478" s="9" t="s">
        <v>1620</v>
      </c>
      <c r="W1478" s="13" t="s">
        <v>1621</v>
      </c>
      <c r="X1478" s="9"/>
      <c r="Y1478" s="9" t="s">
        <v>1632</v>
      </c>
    </row>
    <row r="1479" spans="1:25" ht="72">
      <c r="A1479" s="9" t="s">
        <v>1596</v>
      </c>
      <c r="B1479" s="9" t="s">
        <v>70</v>
      </c>
      <c r="C1479" s="9" t="s">
        <v>241</v>
      </c>
      <c r="D1479" s="9" t="s">
        <v>27</v>
      </c>
      <c r="E1479" s="9" t="s">
        <v>813</v>
      </c>
      <c r="F1479" s="9" t="s">
        <v>813</v>
      </c>
      <c r="G1479" s="9" t="s">
        <v>1597</v>
      </c>
      <c r="H1479" s="9" t="s">
        <v>1629</v>
      </c>
      <c r="I1479" s="9" t="s">
        <v>1630</v>
      </c>
      <c r="J1479" s="9" t="s">
        <v>27</v>
      </c>
      <c r="K1479" s="15">
        <v>30692.410039204879</v>
      </c>
      <c r="L1479" s="16">
        <v>15.241438077260932</v>
      </c>
      <c r="M1479" s="9" t="s">
        <v>1631</v>
      </c>
      <c r="N1479" s="9">
        <v>2022</v>
      </c>
      <c r="O1479" s="9" t="s">
        <v>1619</v>
      </c>
      <c r="P1479" s="9" t="s">
        <v>1619</v>
      </c>
      <c r="Q1479" s="9">
        <v>2041</v>
      </c>
      <c r="R1479" s="9" t="s">
        <v>32</v>
      </c>
      <c r="S1479" s="17">
        <v>19.750506073692385</v>
      </c>
      <c r="T1479" s="9">
        <v>2041</v>
      </c>
      <c r="U1479" s="9" t="s">
        <v>27</v>
      </c>
      <c r="V1479" s="9" t="s">
        <v>1620</v>
      </c>
      <c r="W1479" s="9" t="s">
        <v>1621</v>
      </c>
      <c r="X1479" s="9"/>
      <c r="Y1479" s="9" t="s">
        <v>1632</v>
      </c>
    </row>
    <row r="1480" spans="1:25" ht="72">
      <c r="A1480" s="9" t="s">
        <v>1596</v>
      </c>
      <c r="B1480" s="9" t="s">
        <v>70</v>
      </c>
      <c r="C1480" s="9" t="s">
        <v>229</v>
      </c>
      <c r="D1480" s="9" t="s">
        <v>27</v>
      </c>
      <c r="E1480" s="9" t="s">
        <v>815</v>
      </c>
      <c r="F1480" s="9" t="s">
        <v>815</v>
      </c>
      <c r="G1480" s="9" t="s">
        <v>1597</v>
      </c>
      <c r="H1480" s="9" t="s">
        <v>1629</v>
      </c>
      <c r="I1480" s="9" t="s">
        <v>1630</v>
      </c>
      <c r="J1480" s="9" t="s">
        <v>27</v>
      </c>
      <c r="K1480" s="15">
        <v>11744.664443487549</v>
      </c>
      <c r="L1480" s="16">
        <v>5.8731905950696461</v>
      </c>
      <c r="M1480" s="9" t="s">
        <v>1631</v>
      </c>
      <c r="N1480" s="9">
        <v>2022</v>
      </c>
      <c r="O1480" s="9" t="s">
        <v>1619</v>
      </c>
      <c r="P1480" s="9" t="s">
        <v>1619</v>
      </c>
      <c r="Q1480" s="9">
        <v>2041</v>
      </c>
      <c r="R1480" s="9" t="s">
        <v>32</v>
      </c>
      <c r="S1480" s="17">
        <v>10.867152601932187</v>
      </c>
      <c r="T1480" s="9">
        <v>2041</v>
      </c>
      <c r="U1480" s="9" t="s">
        <v>27</v>
      </c>
      <c r="V1480" s="9" t="s">
        <v>1620</v>
      </c>
      <c r="W1480" s="13" t="s">
        <v>1621</v>
      </c>
      <c r="X1480" s="9"/>
      <c r="Y1480" s="9" t="s">
        <v>1632</v>
      </c>
    </row>
    <row r="1481" spans="1:25" ht="72">
      <c r="A1481" s="9" t="s">
        <v>1596</v>
      </c>
      <c r="B1481" s="9" t="s">
        <v>70</v>
      </c>
      <c r="C1481" s="9" t="s">
        <v>247</v>
      </c>
      <c r="D1481" s="9" t="s">
        <v>27</v>
      </c>
      <c r="E1481" s="9" t="s">
        <v>407</v>
      </c>
      <c r="F1481" s="9" t="s">
        <v>407</v>
      </c>
      <c r="G1481" s="9" t="s">
        <v>1597</v>
      </c>
      <c r="H1481" s="9" t="s">
        <v>1629</v>
      </c>
      <c r="I1481" s="9" t="s">
        <v>1630</v>
      </c>
      <c r="J1481" s="9" t="s">
        <v>27</v>
      </c>
      <c r="K1481" s="15">
        <v>7267.2754695948261</v>
      </c>
      <c r="L1481" s="16">
        <v>4.956759656638563</v>
      </c>
      <c r="M1481" s="9" t="s">
        <v>1631</v>
      </c>
      <c r="N1481" s="9">
        <v>2022</v>
      </c>
      <c r="O1481" s="9" t="s">
        <v>1619</v>
      </c>
      <c r="P1481" s="9" t="s">
        <v>1619</v>
      </c>
      <c r="Q1481" s="9">
        <v>2041</v>
      </c>
      <c r="R1481" s="9" t="s">
        <v>32</v>
      </c>
      <c r="S1481" s="17">
        <v>5.6528227455529194</v>
      </c>
      <c r="T1481" s="9">
        <v>2041</v>
      </c>
      <c r="U1481" s="9" t="s">
        <v>27</v>
      </c>
      <c r="V1481" s="9" t="s">
        <v>1620</v>
      </c>
      <c r="W1481" s="9" t="s">
        <v>1621</v>
      </c>
      <c r="X1481" s="9"/>
      <c r="Y1481" s="9" t="s">
        <v>1632</v>
      </c>
    </row>
    <row r="1482" spans="1:25" ht="72">
      <c r="A1482" s="9" t="s">
        <v>1596</v>
      </c>
      <c r="B1482" s="9" t="s">
        <v>70</v>
      </c>
      <c r="C1482" s="9" t="s">
        <v>241</v>
      </c>
      <c r="D1482" s="9" t="s">
        <v>27</v>
      </c>
      <c r="E1482" s="9" t="s">
        <v>1477</v>
      </c>
      <c r="F1482" s="9" t="s">
        <v>1477</v>
      </c>
      <c r="G1482" s="9" t="s">
        <v>1597</v>
      </c>
      <c r="H1482" s="9" t="s">
        <v>1629</v>
      </c>
      <c r="I1482" s="9" t="s">
        <v>1630</v>
      </c>
      <c r="J1482" s="9" t="s">
        <v>27</v>
      </c>
      <c r="K1482" s="15">
        <v>55465.930463743425</v>
      </c>
      <c r="L1482" s="16">
        <v>28.062148560033716</v>
      </c>
      <c r="M1482" s="9" t="s">
        <v>1631</v>
      </c>
      <c r="N1482" s="9">
        <v>2022</v>
      </c>
      <c r="O1482" s="9" t="s">
        <v>1619</v>
      </c>
      <c r="P1482" s="9" t="s">
        <v>1619</v>
      </c>
      <c r="Q1482" s="9">
        <v>2041</v>
      </c>
      <c r="R1482" s="9" t="s">
        <v>32</v>
      </c>
      <c r="S1482" s="17">
        <v>28.15701415459387</v>
      </c>
      <c r="T1482" s="9">
        <v>2041</v>
      </c>
      <c r="U1482" s="9" t="s">
        <v>27</v>
      </c>
      <c r="V1482" s="9" t="s">
        <v>1620</v>
      </c>
      <c r="W1482" s="13" t="s">
        <v>1621</v>
      </c>
      <c r="X1482" s="9"/>
      <c r="Y1482" s="9" t="s">
        <v>1632</v>
      </c>
    </row>
    <row r="1483" spans="1:25" ht="72">
      <c r="A1483" s="9" t="s">
        <v>1596</v>
      </c>
      <c r="B1483" s="9" t="s">
        <v>70</v>
      </c>
      <c r="C1483" s="9" t="s">
        <v>346</v>
      </c>
      <c r="D1483" s="9" t="s">
        <v>27</v>
      </c>
      <c r="E1483" s="9" t="s">
        <v>1478</v>
      </c>
      <c r="F1483" s="9" t="s">
        <v>1478</v>
      </c>
      <c r="G1483" s="9" t="s">
        <v>1597</v>
      </c>
      <c r="H1483" s="9" t="s">
        <v>1629</v>
      </c>
      <c r="I1483" s="9" t="s">
        <v>1630</v>
      </c>
      <c r="J1483" s="9" t="s">
        <v>27</v>
      </c>
      <c r="K1483" s="15">
        <v>78999.56852076936</v>
      </c>
      <c r="L1483" s="16">
        <v>25.010079348712988</v>
      </c>
      <c r="M1483" s="9" t="s">
        <v>1631</v>
      </c>
      <c r="N1483" s="9">
        <v>2022</v>
      </c>
      <c r="O1483" s="9" t="s">
        <v>1619</v>
      </c>
      <c r="P1483" s="9" t="s">
        <v>1619</v>
      </c>
      <c r="Q1483" s="9">
        <v>2041</v>
      </c>
      <c r="R1483" s="9" t="s">
        <v>32</v>
      </c>
      <c r="S1483" s="17">
        <v>39.45490448125404</v>
      </c>
      <c r="T1483" s="9">
        <v>2041</v>
      </c>
      <c r="U1483" s="9" t="s">
        <v>27</v>
      </c>
      <c r="V1483" s="9" t="s">
        <v>1620</v>
      </c>
      <c r="W1483" s="9" t="s">
        <v>1621</v>
      </c>
      <c r="X1483" s="9"/>
      <c r="Y1483" s="9" t="s">
        <v>1632</v>
      </c>
    </row>
    <row r="1484" spans="1:25" ht="72">
      <c r="A1484" s="9" t="s">
        <v>1596</v>
      </c>
      <c r="B1484" s="9" t="s">
        <v>70</v>
      </c>
      <c r="C1484" s="9" t="s">
        <v>316</v>
      </c>
      <c r="D1484" s="9" t="s">
        <v>27</v>
      </c>
      <c r="E1484" s="9" t="s">
        <v>1479</v>
      </c>
      <c r="F1484" s="9" t="s">
        <v>1479</v>
      </c>
      <c r="G1484" s="9" t="s">
        <v>1597</v>
      </c>
      <c r="H1484" s="9" t="s">
        <v>1629</v>
      </c>
      <c r="I1484" s="9" t="s">
        <v>1630</v>
      </c>
      <c r="J1484" s="9" t="s">
        <v>27</v>
      </c>
      <c r="K1484" s="15">
        <v>28512.863626782433</v>
      </c>
      <c r="L1484" s="16">
        <v>11.613453663038351</v>
      </c>
      <c r="M1484" s="9" t="s">
        <v>1631</v>
      </c>
      <c r="N1484" s="9">
        <v>2022</v>
      </c>
      <c r="O1484" s="9" t="s">
        <v>1619</v>
      </c>
      <c r="P1484" s="9" t="s">
        <v>1619</v>
      </c>
      <c r="Q1484" s="9">
        <v>2041</v>
      </c>
      <c r="R1484" s="9" t="s">
        <v>32</v>
      </c>
      <c r="S1484" s="17">
        <v>13.978678727115225</v>
      </c>
      <c r="T1484" s="9">
        <v>2041</v>
      </c>
      <c r="U1484" s="9" t="s">
        <v>27</v>
      </c>
      <c r="V1484" s="9" t="s">
        <v>1620</v>
      </c>
      <c r="W1484" s="13" t="s">
        <v>1621</v>
      </c>
      <c r="X1484" s="9"/>
      <c r="Y1484" s="9" t="s">
        <v>1632</v>
      </c>
    </row>
    <row r="1485" spans="1:25" ht="72">
      <c r="A1485" s="9" t="s">
        <v>1596</v>
      </c>
      <c r="B1485" s="9" t="s">
        <v>70</v>
      </c>
      <c r="C1485" s="9" t="s">
        <v>455</v>
      </c>
      <c r="D1485" s="9" t="s">
        <v>27</v>
      </c>
      <c r="E1485" s="9" t="s">
        <v>1070</v>
      </c>
      <c r="F1485" s="9" t="s">
        <v>1070</v>
      </c>
      <c r="G1485" s="9" t="s">
        <v>1597</v>
      </c>
      <c r="H1485" s="9" t="s">
        <v>1629</v>
      </c>
      <c r="I1485" s="9" t="s">
        <v>1630</v>
      </c>
      <c r="J1485" s="9" t="s">
        <v>27</v>
      </c>
      <c r="K1485" s="15">
        <v>23027.060015667768</v>
      </c>
      <c r="L1485" s="16">
        <v>6.356825688912771</v>
      </c>
      <c r="M1485" s="9" t="s">
        <v>1631</v>
      </c>
      <c r="N1485" s="9">
        <v>2022</v>
      </c>
      <c r="O1485" s="9" t="s">
        <v>1619</v>
      </c>
      <c r="P1485" s="9" t="s">
        <v>1619</v>
      </c>
      <c r="Q1485" s="9">
        <v>2041</v>
      </c>
      <c r="R1485" s="9" t="s">
        <v>32</v>
      </c>
      <c r="S1485" s="17">
        <v>12.36108095045345</v>
      </c>
      <c r="T1485" s="9">
        <v>2041</v>
      </c>
      <c r="U1485" s="9" t="s">
        <v>27</v>
      </c>
      <c r="V1485" s="9" t="s">
        <v>1620</v>
      </c>
      <c r="W1485" s="9" t="s">
        <v>1621</v>
      </c>
      <c r="X1485" s="9"/>
      <c r="Y1485" s="9" t="s">
        <v>1632</v>
      </c>
    </row>
    <row r="1486" spans="1:25" ht="72">
      <c r="A1486" s="9" t="s">
        <v>1596</v>
      </c>
      <c r="B1486" s="9" t="s">
        <v>70</v>
      </c>
      <c r="C1486" s="9" t="s">
        <v>234</v>
      </c>
      <c r="D1486" s="9" t="s">
        <v>27</v>
      </c>
      <c r="E1486" s="9" t="s">
        <v>817</v>
      </c>
      <c r="F1486" s="9" t="s">
        <v>817</v>
      </c>
      <c r="G1486" s="9" t="s">
        <v>1597</v>
      </c>
      <c r="H1486" s="9" t="s">
        <v>1629</v>
      </c>
      <c r="I1486" s="9" t="s">
        <v>1630</v>
      </c>
      <c r="J1486" s="9" t="s">
        <v>27</v>
      </c>
      <c r="K1486" s="15">
        <v>35998.779893630344</v>
      </c>
      <c r="L1486" s="16">
        <v>16.332794976117182</v>
      </c>
      <c r="M1486" s="9" t="s">
        <v>1631</v>
      </c>
      <c r="N1486" s="9">
        <v>2022</v>
      </c>
      <c r="O1486" s="9" t="s">
        <v>1619</v>
      </c>
      <c r="P1486" s="9" t="s">
        <v>1619</v>
      </c>
      <c r="Q1486" s="9">
        <v>2041</v>
      </c>
      <c r="R1486" s="9" t="s">
        <v>32</v>
      </c>
      <c r="S1486" s="17">
        <v>26.423615782406756</v>
      </c>
      <c r="T1486" s="9">
        <v>2041</v>
      </c>
      <c r="U1486" s="9" t="s">
        <v>27</v>
      </c>
      <c r="V1486" s="9" t="s">
        <v>1620</v>
      </c>
      <c r="W1486" s="13" t="s">
        <v>1621</v>
      </c>
      <c r="X1486" s="9"/>
      <c r="Y1486" s="9" t="s">
        <v>1632</v>
      </c>
    </row>
    <row r="1487" spans="1:25" ht="72">
      <c r="A1487" s="9" t="s">
        <v>1596</v>
      </c>
      <c r="B1487" s="9" t="s">
        <v>70</v>
      </c>
      <c r="C1487" s="9" t="s">
        <v>136</v>
      </c>
      <c r="D1487" s="9" t="s">
        <v>27</v>
      </c>
      <c r="E1487" s="9" t="s">
        <v>819</v>
      </c>
      <c r="F1487" s="9" t="s">
        <v>819</v>
      </c>
      <c r="G1487" s="9" t="s">
        <v>1597</v>
      </c>
      <c r="H1487" s="9" t="s">
        <v>1629</v>
      </c>
      <c r="I1487" s="9" t="s">
        <v>1630</v>
      </c>
      <c r="J1487" s="9" t="s">
        <v>27</v>
      </c>
      <c r="K1487" s="15">
        <v>48463.688591680853</v>
      </c>
      <c r="L1487" s="16">
        <v>21.948427219541809</v>
      </c>
      <c r="M1487" s="9" t="s">
        <v>1631</v>
      </c>
      <c r="N1487" s="9">
        <v>2022</v>
      </c>
      <c r="O1487" s="9" t="s">
        <v>1619</v>
      </c>
      <c r="P1487" s="9" t="s">
        <v>1619</v>
      </c>
      <c r="Q1487" s="9">
        <v>2041</v>
      </c>
      <c r="R1487" s="9" t="s">
        <v>32</v>
      </c>
      <c r="S1487" s="17">
        <v>32.024419584994448</v>
      </c>
      <c r="T1487" s="9">
        <v>2041</v>
      </c>
      <c r="U1487" s="9" t="s">
        <v>27</v>
      </c>
      <c r="V1487" s="9" t="s">
        <v>1620</v>
      </c>
      <c r="W1487" s="9" t="s">
        <v>1621</v>
      </c>
      <c r="X1487" s="9"/>
      <c r="Y1487" s="9" t="s">
        <v>1632</v>
      </c>
    </row>
    <row r="1488" spans="1:25" ht="72">
      <c r="A1488" s="9" t="s">
        <v>1596</v>
      </c>
      <c r="B1488" s="9" t="s">
        <v>70</v>
      </c>
      <c r="C1488" s="9" t="s">
        <v>234</v>
      </c>
      <c r="D1488" s="9" t="s">
        <v>27</v>
      </c>
      <c r="E1488" s="9" t="s">
        <v>1480</v>
      </c>
      <c r="F1488" s="9" t="s">
        <v>1480</v>
      </c>
      <c r="G1488" s="9" t="s">
        <v>1597</v>
      </c>
      <c r="H1488" s="9" t="s">
        <v>1629</v>
      </c>
      <c r="I1488" s="9" t="s">
        <v>1630</v>
      </c>
      <c r="J1488" s="9" t="s">
        <v>27</v>
      </c>
      <c r="K1488" s="15">
        <v>15611.971542259791</v>
      </c>
      <c r="L1488" s="16">
        <v>4.3139896701210576</v>
      </c>
      <c r="M1488" s="9" t="s">
        <v>1631</v>
      </c>
      <c r="N1488" s="9">
        <v>2022</v>
      </c>
      <c r="O1488" s="9" t="s">
        <v>1619</v>
      </c>
      <c r="P1488" s="9" t="s">
        <v>1619</v>
      </c>
      <c r="Q1488" s="9">
        <v>2041</v>
      </c>
      <c r="R1488" s="9" t="s">
        <v>32</v>
      </c>
      <c r="S1488" s="17">
        <v>8.0464887525384281</v>
      </c>
      <c r="T1488" s="9">
        <v>2041</v>
      </c>
      <c r="U1488" s="9" t="s">
        <v>27</v>
      </c>
      <c r="V1488" s="9" t="s">
        <v>1620</v>
      </c>
      <c r="W1488" s="13" t="s">
        <v>1621</v>
      </c>
      <c r="X1488" s="9"/>
      <c r="Y1488" s="9" t="s">
        <v>1632</v>
      </c>
    </row>
    <row r="1489" spans="1:25" ht="72">
      <c r="A1489" s="9" t="s">
        <v>1596</v>
      </c>
      <c r="B1489" s="9" t="s">
        <v>70</v>
      </c>
      <c r="C1489" s="9" t="s">
        <v>884</v>
      </c>
      <c r="D1489" s="9" t="s">
        <v>27</v>
      </c>
      <c r="E1489" s="9" t="s">
        <v>1481</v>
      </c>
      <c r="F1489" s="9" t="s">
        <v>1481</v>
      </c>
      <c r="G1489" s="9" t="s">
        <v>1597</v>
      </c>
      <c r="H1489" s="9" t="s">
        <v>1629</v>
      </c>
      <c r="I1489" s="9" t="s">
        <v>1630</v>
      </c>
      <c r="J1489" s="9" t="s">
        <v>27</v>
      </c>
      <c r="K1489" s="15">
        <v>18177.745479819943</v>
      </c>
      <c r="L1489" s="16">
        <v>5.338494856222634</v>
      </c>
      <c r="M1489" s="9" t="s">
        <v>1631</v>
      </c>
      <c r="N1489" s="9">
        <v>2022</v>
      </c>
      <c r="O1489" s="9" t="s">
        <v>1619</v>
      </c>
      <c r="P1489" s="9" t="s">
        <v>1619</v>
      </c>
      <c r="Q1489" s="9">
        <v>2041</v>
      </c>
      <c r="R1489" s="9" t="s">
        <v>32</v>
      </c>
      <c r="S1489" s="17">
        <v>15.261016577329883</v>
      </c>
      <c r="T1489" s="9">
        <v>2041</v>
      </c>
      <c r="U1489" s="9" t="s">
        <v>27</v>
      </c>
      <c r="V1489" s="9" t="s">
        <v>1620</v>
      </c>
      <c r="W1489" s="9" t="s">
        <v>1621</v>
      </c>
      <c r="X1489" s="9"/>
      <c r="Y1489" s="9" t="s">
        <v>1632</v>
      </c>
    </row>
    <row r="1490" spans="1:25" ht="72">
      <c r="A1490" s="9" t="s">
        <v>1596</v>
      </c>
      <c r="B1490" s="9" t="s">
        <v>70</v>
      </c>
      <c r="C1490" s="9" t="s">
        <v>288</v>
      </c>
      <c r="D1490" s="9" t="s">
        <v>27</v>
      </c>
      <c r="E1490" s="9" t="s">
        <v>1072</v>
      </c>
      <c r="F1490" s="9" t="s">
        <v>1072</v>
      </c>
      <c r="G1490" s="9" t="s">
        <v>1597</v>
      </c>
      <c r="H1490" s="9" t="s">
        <v>1629</v>
      </c>
      <c r="I1490" s="9" t="s">
        <v>1630</v>
      </c>
      <c r="J1490" s="9" t="s">
        <v>27</v>
      </c>
      <c r="K1490" s="15">
        <v>25164.072907937592</v>
      </c>
      <c r="L1490" s="16">
        <v>6.8254342683561919</v>
      </c>
      <c r="M1490" s="9" t="s">
        <v>1631</v>
      </c>
      <c r="N1490" s="9">
        <v>2022</v>
      </c>
      <c r="O1490" s="9" t="s">
        <v>1619</v>
      </c>
      <c r="P1490" s="9" t="s">
        <v>1619</v>
      </c>
      <c r="Q1490" s="9">
        <v>2041</v>
      </c>
      <c r="R1490" s="9" t="s">
        <v>32</v>
      </c>
      <c r="S1490" s="17">
        <v>14.143740219000231</v>
      </c>
      <c r="T1490" s="9">
        <v>2041</v>
      </c>
      <c r="U1490" s="9" t="s">
        <v>27</v>
      </c>
      <c r="V1490" s="9" t="s">
        <v>1620</v>
      </c>
      <c r="W1490" s="13" t="s">
        <v>1621</v>
      </c>
      <c r="X1490" s="9"/>
      <c r="Y1490" s="9" t="s">
        <v>1632</v>
      </c>
    </row>
    <row r="1491" spans="1:25" ht="72">
      <c r="A1491" s="9" t="s">
        <v>1596</v>
      </c>
      <c r="B1491" s="9" t="s">
        <v>70</v>
      </c>
      <c r="C1491" s="9" t="s">
        <v>241</v>
      </c>
      <c r="D1491" s="9" t="s">
        <v>27</v>
      </c>
      <c r="E1491" s="9" t="s">
        <v>1482</v>
      </c>
      <c r="F1491" s="9" t="s">
        <v>1482</v>
      </c>
      <c r="G1491" s="9" t="s">
        <v>1597</v>
      </c>
      <c r="H1491" s="9" t="s">
        <v>1629</v>
      </c>
      <c r="I1491" s="9" t="s">
        <v>1630</v>
      </c>
      <c r="J1491" s="9" t="s">
        <v>27</v>
      </c>
      <c r="K1491" s="15">
        <v>1333163.7779921424</v>
      </c>
      <c r="L1491" s="16">
        <v>586.83542308280312</v>
      </c>
      <c r="M1491" s="9" t="s">
        <v>1631</v>
      </c>
      <c r="N1491" s="9">
        <v>2022</v>
      </c>
      <c r="O1491" s="9" t="s">
        <v>1619</v>
      </c>
      <c r="P1491" s="9" t="s">
        <v>1619</v>
      </c>
      <c r="Q1491" s="9">
        <v>2041</v>
      </c>
      <c r="R1491" s="9" t="s">
        <v>32</v>
      </c>
      <c r="S1491" s="17">
        <v>830.64828835761205</v>
      </c>
      <c r="T1491" s="9">
        <v>2041</v>
      </c>
      <c r="U1491" s="9" t="s">
        <v>27</v>
      </c>
      <c r="V1491" s="9" t="s">
        <v>1620</v>
      </c>
      <c r="W1491" s="9" t="s">
        <v>1621</v>
      </c>
      <c r="X1491" s="9"/>
      <c r="Y1491" s="9" t="s">
        <v>1632</v>
      </c>
    </row>
    <row r="1492" spans="1:25" ht="72">
      <c r="A1492" s="9" t="s">
        <v>1596</v>
      </c>
      <c r="B1492" s="9" t="s">
        <v>70</v>
      </c>
      <c r="C1492" s="9" t="s">
        <v>234</v>
      </c>
      <c r="D1492" s="9" t="s">
        <v>27</v>
      </c>
      <c r="E1492" s="9" t="s">
        <v>1483</v>
      </c>
      <c r="F1492" s="9" t="s">
        <v>1483</v>
      </c>
      <c r="G1492" s="9" t="s">
        <v>1597</v>
      </c>
      <c r="H1492" s="9" t="s">
        <v>1629</v>
      </c>
      <c r="I1492" s="9" t="s">
        <v>1630</v>
      </c>
      <c r="J1492" s="9" t="s">
        <v>27</v>
      </c>
      <c r="K1492" s="15">
        <v>11826.630761779496</v>
      </c>
      <c r="L1492" s="16">
        <v>5.8298418086682497</v>
      </c>
      <c r="M1492" s="9" t="s">
        <v>1631</v>
      </c>
      <c r="N1492" s="9">
        <v>2022</v>
      </c>
      <c r="O1492" s="9" t="s">
        <v>1619</v>
      </c>
      <c r="P1492" s="9" t="s">
        <v>1619</v>
      </c>
      <c r="Q1492" s="9">
        <v>2041</v>
      </c>
      <c r="R1492" s="9" t="s">
        <v>32</v>
      </c>
      <c r="S1492" s="17">
        <v>5.8754400865419454</v>
      </c>
      <c r="T1492" s="9">
        <v>2041</v>
      </c>
      <c r="U1492" s="9" t="s">
        <v>27</v>
      </c>
      <c r="V1492" s="9" t="s">
        <v>1620</v>
      </c>
      <c r="W1492" s="13" t="s">
        <v>1621</v>
      </c>
      <c r="X1492" s="9"/>
      <c r="Y1492" s="9" t="s">
        <v>1632</v>
      </c>
    </row>
    <row r="1493" spans="1:25" ht="72">
      <c r="A1493" s="9" t="s">
        <v>1596</v>
      </c>
      <c r="B1493" s="9" t="s">
        <v>70</v>
      </c>
      <c r="C1493" s="9" t="s">
        <v>241</v>
      </c>
      <c r="D1493" s="9" t="s">
        <v>27</v>
      </c>
      <c r="E1493" s="9" t="s">
        <v>243</v>
      </c>
      <c r="F1493" s="9" t="s">
        <v>243</v>
      </c>
      <c r="G1493" s="9" t="s">
        <v>1597</v>
      </c>
      <c r="H1493" s="9" t="s">
        <v>1629</v>
      </c>
      <c r="I1493" s="9" t="s">
        <v>1630</v>
      </c>
      <c r="J1493" s="9" t="s">
        <v>27</v>
      </c>
      <c r="K1493" s="15">
        <v>43913.890133736364</v>
      </c>
      <c r="L1493" s="16">
        <v>75.685308512965349</v>
      </c>
      <c r="M1493" s="9" t="s">
        <v>1631</v>
      </c>
      <c r="N1493" s="9">
        <v>2022</v>
      </c>
      <c r="O1493" s="9" t="s">
        <v>1619</v>
      </c>
      <c r="P1493" s="9" t="s">
        <v>1619</v>
      </c>
      <c r="Q1493" s="9">
        <v>2041</v>
      </c>
      <c r="R1493" s="9" t="s">
        <v>32</v>
      </c>
      <c r="S1493" s="17">
        <v>34.719436292861459</v>
      </c>
      <c r="T1493" s="9">
        <v>2041</v>
      </c>
      <c r="U1493" s="9" t="s">
        <v>27</v>
      </c>
      <c r="V1493" s="9" t="s">
        <v>1620</v>
      </c>
      <c r="W1493" s="9" t="s">
        <v>1621</v>
      </c>
      <c r="X1493" s="9"/>
      <c r="Y1493" s="9" t="s">
        <v>1632</v>
      </c>
    </row>
    <row r="1494" spans="1:25" ht="72">
      <c r="A1494" s="9" t="s">
        <v>1596</v>
      </c>
      <c r="B1494" s="9" t="s">
        <v>70</v>
      </c>
      <c r="C1494" s="9" t="s">
        <v>346</v>
      </c>
      <c r="D1494" s="9" t="s">
        <v>27</v>
      </c>
      <c r="E1494" s="9" t="s">
        <v>1484</v>
      </c>
      <c r="F1494" s="9" t="s">
        <v>1484</v>
      </c>
      <c r="G1494" s="9" t="s">
        <v>1597</v>
      </c>
      <c r="H1494" s="9" t="s">
        <v>1629</v>
      </c>
      <c r="I1494" s="9" t="s">
        <v>1630</v>
      </c>
      <c r="J1494" s="9" t="s">
        <v>27</v>
      </c>
      <c r="K1494" s="15">
        <v>34952.012432816089</v>
      </c>
      <c r="L1494" s="16">
        <v>16.185562762055092</v>
      </c>
      <c r="M1494" s="9" t="s">
        <v>1631</v>
      </c>
      <c r="N1494" s="9">
        <v>2022</v>
      </c>
      <c r="O1494" s="9" t="s">
        <v>1619</v>
      </c>
      <c r="P1494" s="9" t="s">
        <v>1619</v>
      </c>
      <c r="Q1494" s="9">
        <v>2041</v>
      </c>
      <c r="R1494" s="9" t="s">
        <v>32</v>
      </c>
      <c r="S1494" s="17">
        <v>19.391310676216101</v>
      </c>
      <c r="T1494" s="9">
        <v>2041</v>
      </c>
      <c r="U1494" s="9" t="s">
        <v>27</v>
      </c>
      <c r="V1494" s="9" t="s">
        <v>1620</v>
      </c>
      <c r="W1494" s="13" t="s">
        <v>1621</v>
      </c>
      <c r="X1494" s="9"/>
      <c r="Y1494" s="9" t="s">
        <v>1632</v>
      </c>
    </row>
    <row r="1495" spans="1:25" ht="72">
      <c r="A1495" s="9" t="s">
        <v>1596</v>
      </c>
      <c r="B1495" s="9" t="s">
        <v>70</v>
      </c>
      <c r="C1495" s="9" t="s">
        <v>465</v>
      </c>
      <c r="D1495" s="9" t="s">
        <v>27</v>
      </c>
      <c r="E1495" s="9" t="s">
        <v>1074</v>
      </c>
      <c r="F1495" s="9" t="s">
        <v>1074</v>
      </c>
      <c r="G1495" s="9" t="s">
        <v>1597</v>
      </c>
      <c r="H1495" s="9" t="s">
        <v>1629</v>
      </c>
      <c r="I1495" s="9" t="s">
        <v>1630</v>
      </c>
      <c r="J1495" s="9" t="s">
        <v>27</v>
      </c>
      <c r="K1495" s="15">
        <v>16808.612565273041</v>
      </c>
      <c r="L1495" s="16">
        <v>4.1934728151743386</v>
      </c>
      <c r="M1495" s="9" t="s">
        <v>1631</v>
      </c>
      <c r="N1495" s="9">
        <v>2022</v>
      </c>
      <c r="O1495" s="9" t="s">
        <v>1619</v>
      </c>
      <c r="P1495" s="9" t="s">
        <v>1619</v>
      </c>
      <c r="Q1495" s="9">
        <v>2041</v>
      </c>
      <c r="R1495" s="9" t="s">
        <v>32</v>
      </c>
      <c r="S1495" s="17">
        <v>10.452863414774168</v>
      </c>
      <c r="T1495" s="9">
        <v>2041</v>
      </c>
      <c r="U1495" s="9" t="s">
        <v>27</v>
      </c>
      <c r="V1495" s="9" t="s">
        <v>1620</v>
      </c>
      <c r="W1495" s="9" t="s">
        <v>1621</v>
      </c>
      <c r="X1495" s="9"/>
      <c r="Y1495" s="9" t="s">
        <v>1632</v>
      </c>
    </row>
    <row r="1496" spans="1:25" ht="72">
      <c r="A1496" s="9" t="s">
        <v>1596</v>
      </c>
      <c r="B1496" s="9" t="s">
        <v>70</v>
      </c>
      <c r="C1496" s="9" t="s">
        <v>346</v>
      </c>
      <c r="D1496" s="9" t="s">
        <v>27</v>
      </c>
      <c r="E1496" s="9" t="s">
        <v>1485</v>
      </c>
      <c r="F1496" s="9" t="s">
        <v>1485</v>
      </c>
      <c r="G1496" s="9" t="s">
        <v>1597</v>
      </c>
      <c r="H1496" s="9" t="s">
        <v>1629</v>
      </c>
      <c r="I1496" s="9" t="s">
        <v>1630</v>
      </c>
      <c r="J1496" s="9" t="s">
        <v>27</v>
      </c>
      <c r="K1496" s="15">
        <v>8703.9528912505248</v>
      </c>
      <c r="L1496" s="16">
        <v>4.4340033377929204</v>
      </c>
      <c r="M1496" s="9" t="s">
        <v>1631</v>
      </c>
      <c r="N1496" s="9">
        <v>2022</v>
      </c>
      <c r="O1496" s="9" t="s">
        <v>1619</v>
      </c>
      <c r="P1496" s="9" t="s">
        <v>1619</v>
      </c>
      <c r="Q1496" s="9">
        <v>2041</v>
      </c>
      <c r="R1496" s="9" t="s">
        <v>32</v>
      </c>
      <c r="S1496" s="17">
        <v>4.0866605732076158</v>
      </c>
      <c r="T1496" s="9">
        <v>2041</v>
      </c>
      <c r="U1496" s="9" t="s">
        <v>27</v>
      </c>
      <c r="V1496" s="9" t="s">
        <v>1620</v>
      </c>
      <c r="W1496" s="13" t="s">
        <v>1621</v>
      </c>
      <c r="X1496" s="9"/>
      <c r="Y1496" s="9" t="s">
        <v>1632</v>
      </c>
    </row>
    <row r="1497" spans="1:25" ht="72">
      <c r="A1497" s="9" t="s">
        <v>1596</v>
      </c>
      <c r="B1497" s="9" t="s">
        <v>70</v>
      </c>
      <c r="C1497" s="9" t="s">
        <v>346</v>
      </c>
      <c r="D1497" s="9" t="s">
        <v>27</v>
      </c>
      <c r="E1497" s="9" t="s">
        <v>1486</v>
      </c>
      <c r="F1497" s="9" t="s">
        <v>1486</v>
      </c>
      <c r="G1497" s="9" t="s">
        <v>1597</v>
      </c>
      <c r="H1497" s="9" t="s">
        <v>1629</v>
      </c>
      <c r="I1497" s="9" t="s">
        <v>1630</v>
      </c>
      <c r="J1497" s="9" t="s">
        <v>27</v>
      </c>
      <c r="K1497" s="15">
        <v>18522.393415019491</v>
      </c>
      <c r="L1497" s="16">
        <v>5.5034510850472316</v>
      </c>
      <c r="M1497" s="9" t="s">
        <v>1631</v>
      </c>
      <c r="N1497" s="9">
        <v>2022</v>
      </c>
      <c r="O1497" s="9" t="s">
        <v>1619</v>
      </c>
      <c r="P1497" s="9" t="s">
        <v>1619</v>
      </c>
      <c r="Q1497" s="9">
        <v>2041</v>
      </c>
      <c r="R1497" s="9" t="s">
        <v>32</v>
      </c>
      <c r="S1497" s="17">
        <v>10.099321760409177</v>
      </c>
      <c r="T1497" s="9">
        <v>2041</v>
      </c>
      <c r="U1497" s="9" t="s">
        <v>27</v>
      </c>
      <c r="V1497" s="9" t="s">
        <v>1620</v>
      </c>
      <c r="W1497" s="9" t="s">
        <v>1621</v>
      </c>
      <c r="X1497" s="9"/>
      <c r="Y1497" s="9" t="s">
        <v>1632</v>
      </c>
    </row>
    <row r="1498" spans="1:25" ht="72">
      <c r="A1498" s="9" t="s">
        <v>1596</v>
      </c>
      <c r="B1498" s="9" t="s">
        <v>70</v>
      </c>
      <c r="C1498" s="9" t="s">
        <v>247</v>
      </c>
      <c r="D1498" s="9" t="s">
        <v>27</v>
      </c>
      <c r="E1498" s="9" t="s">
        <v>821</v>
      </c>
      <c r="F1498" s="9" t="s">
        <v>821</v>
      </c>
      <c r="G1498" s="9" t="s">
        <v>1597</v>
      </c>
      <c r="H1498" s="9" t="s">
        <v>1629</v>
      </c>
      <c r="I1498" s="9" t="s">
        <v>1630</v>
      </c>
      <c r="J1498" s="9" t="s">
        <v>27</v>
      </c>
      <c r="K1498" s="15">
        <v>19003.009002457617</v>
      </c>
      <c r="L1498" s="16">
        <v>8.3295322034194044</v>
      </c>
      <c r="M1498" s="9" t="s">
        <v>1631</v>
      </c>
      <c r="N1498" s="9">
        <v>2022</v>
      </c>
      <c r="O1498" s="9" t="s">
        <v>1619</v>
      </c>
      <c r="P1498" s="9" t="s">
        <v>1619</v>
      </c>
      <c r="Q1498" s="9">
        <v>2041</v>
      </c>
      <c r="R1498" s="9" t="s">
        <v>32</v>
      </c>
      <c r="S1498" s="17">
        <v>15.821514040402402</v>
      </c>
      <c r="T1498" s="9">
        <v>2041</v>
      </c>
      <c r="U1498" s="9" t="s">
        <v>27</v>
      </c>
      <c r="V1498" s="9" t="s">
        <v>1620</v>
      </c>
      <c r="W1498" s="13" t="s">
        <v>1621</v>
      </c>
      <c r="X1498" s="9"/>
      <c r="Y1498" s="9" t="s">
        <v>1632</v>
      </c>
    </row>
    <row r="1499" spans="1:25" ht="72">
      <c r="A1499" s="9" t="s">
        <v>1596</v>
      </c>
      <c r="B1499" s="9" t="s">
        <v>70</v>
      </c>
      <c r="C1499" s="9" t="s">
        <v>316</v>
      </c>
      <c r="D1499" s="9" t="s">
        <v>27</v>
      </c>
      <c r="E1499" s="9" t="s">
        <v>1487</v>
      </c>
      <c r="F1499" s="9" t="s">
        <v>1487</v>
      </c>
      <c r="G1499" s="9" t="s">
        <v>1597</v>
      </c>
      <c r="H1499" s="9" t="s">
        <v>1629</v>
      </c>
      <c r="I1499" s="9" t="s">
        <v>1630</v>
      </c>
      <c r="J1499" s="9" t="s">
        <v>27</v>
      </c>
      <c r="K1499" s="15">
        <v>26298.978659390392</v>
      </c>
      <c r="L1499" s="16">
        <v>10.552417208046091</v>
      </c>
      <c r="M1499" s="9" t="s">
        <v>1631</v>
      </c>
      <c r="N1499" s="9">
        <v>2022</v>
      </c>
      <c r="O1499" s="9" t="s">
        <v>1619</v>
      </c>
      <c r="P1499" s="9" t="s">
        <v>1619</v>
      </c>
      <c r="Q1499" s="9">
        <v>2041</v>
      </c>
      <c r="R1499" s="9" t="s">
        <v>32</v>
      </c>
      <c r="S1499" s="17">
        <v>12.427812090782069</v>
      </c>
      <c r="T1499" s="9">
        <v>2041</v>
      </c>
      <c r="U1499" s="9" t="s">
        <v>27</v>
      </c>
      <c r="V1499" s="9" t="s">
        <v>1620</v>
      </c>
      <c r="W1499" s="9" t="s">
        <v>1621</v>
      </c>
      <c r="X1499" s="9"/>
      <c r="Y1499" s="9" t="s">
        <v>1632</v>
      </c>
    </row>
    <row r="1500" spans="1:25" ht="72">
      <c r="A1500" s="9" t="s">
        <v>1596</v>
      </c>
      <c r="B1500" s="9" t="s">
        <v>70</v>
      </c>
      <c r="C1500" s="9" t="s">
        <v>284</v>
      </c>
      <c r="D1500" s="9" t="s">
        <v>27</v>
      </c>
      <c r="E1500" s="9" t="s">
        <v>823</v>
      </c>
      <c r="F1500" s="9" t="s">
        <v>823</v>
      </c>
      <c r="G1500" s="9" t="s">
        <v>1597</v>
      </c>
      <c r="H1500" s="9" t="s">
        <v>1629</v>
      </c>
      <c r="I1500" s="9" t="s">
        <v>1630</v>
      </c>
      <c r="J1500" s="9" t="s">
        <v>27</v>
      </c>
      <c r="K1500" s="15">
        <v>56885.941888215755</v>
      </c>
      <c r="L1500" s="16">
        <v>31.379364383351916</v>
      </c>
      <c r="M1500" s="9" t="s">
        <v>1631</v>
      </c>
      <c r="N1500" s="9">
        <v>2022</v>
      </c>
      <c r="O1500" s="9" t="s">
        <v>1619</v>
      </c>
      <c r="P1500" s="9" t="s">
        <v>1619</v>
      </c>
      <c r="Q1500" s="9">
        <v>2041</v>
      </c>
      <c r="R1500" s="9" t="s">
        <v>32</v>
      </c>
      <c r="S1500" s="17">
        <v>27.597954539666947</v>
      </c>
      <c r="T1500" s="9">
        <v>2041</v>
      </c>
      <c r="U1500" s="9" t="s">
        <v>27</v>
      </c>
      <c r="V1500" s="9" t="s">
        <v>1620</v>
      </c>
      <c r="W1500" s="13" t="s">
        <v>1621</v>
      </c>
      <c r="X1500" s="9"/>
      <c r="Y1500" s="9" t="s">
        <v>1632</v>
      </c>
    </row>
    <row r="1501" spans="1:25" ht="72">
      <c r="A1501" s="9" t="s">
        <v>1596</v>
      </c>
      <c r="B1501" s="9" t="s">
        <v>70</v>
      </c>
      <c r="C1501" s="9" t="s">
        <v>221</v>
      </c>
      <c r="D1501" s="9" t="s">
        <v>27</v>
      </c>
      <c r="E1501" s="9" t="s">
        <v>1076</v>
      </c>
      <c r="F1501" s="9" t="s">
        <v>1076</v>
      </c>
      <c r="G1501" s="9" t="s">
        <v>1597</v>
      </c>
      <c r="H1501" s="9" t="s">
        <v>1629</v>
      </c>
      <c r="I1501" s="9" t="s">
        <v>1630</v>
      </c>
      <c r="J1501" s="9" t="s">
        <v>27</v>
      </c>
      <c r="K1501" s="15">
        <v>82230.566287706912</v>
      </c>
      <c r="L1501" s="16">
        <v>16.481899676456251</v>
      </c>
      <c r="M1501" s="9" t="s">
        <v>1631</v>
      </c>
      <c r="N1501" s="9">
        <v>2022</v>
      </c>
      <c r="O1501" s="9" t="s">
        <v>1619</v>
      </c>
      <c r="P1501" s="9" t="s">
        <v>1619</v>
      </c>
      <c r="Q1501" s="9">
        <v>2041</v>
      </c>
      <c r="R1501" s="9" t="s">
        <v>32</v>
      </c>
      <c r="S1501" s="17">
        <v>52.47416175786784</v>
      </c>
      <c r="T1501" s="9">
        <v>2041</v>
      </c>
      <c r="U1501" s="9" t="s">
        <v>27</v>
      </c>
      <c r="V1501" s="9" t="s">
        <v>1620</v>
      </c>
      <c r="W1501" s="9" t="s">
        <v>1621</v>
      </c>
      <c r="X1501" s="9"/>
      <c r="Y1501" s="9" t="s">
        <v>1632</v>
      </c>
    </row>
    <row r="1502" spans="1:25" ht="72">
      <c r="A1502" s="9" t="s">
        <v>1596</v>
      </c>
      <c r="B1502" s="9" t="s">
        <v>70</v>
      </c>
      <c r="C1502" s="9" t="s">
        <v>323</v>
      </c>
      <c r="D1502" s="9" t="s">
        <v>27</v>
      </c>
      <c r="E1502" s="9" t="s">
        <v>825</v>
      </c>
      <c r="F1502" s="9" t="s">
        <v>825</v>
      </c>
      <c r="G1502" s="9" t="s">
        <v>1597</v>
      </c>
      <c r="H1502" s="9" t="s">
        <v>1629</v>
      </c>
      <c r="I1502" s="9" t="s">
        <v>1630</v>
      </c>
      <c r="J1502" s="9" t="s">
        <v>27</v>
      </c>
      <c r="K1502" s="15">
        <v>43229.868590632846</v>
      </c>
      <c r="L1502" s="16">
        <v>22.334374285157018</v>
      </c>
      <c r="M1502" s="9" t="s">
        <v>1631</v>
      </c>
      <c r="N1502" s="9">
        <v>2022</v>
      </c>
      <c r="O1502" s="9" t="s">
        <v>1619</v>
      </c>
      <c r="P1502" s="9" t="s">
        <v>1619</v>
      </c>
      <c r="Q1502" s="9">
        <v>2041</v>
      </c>
      <c r="R1502" s="9" t="s">
        <v>32</v>
      </c>
      <c r="S1502" s="17">
        <v>19.739817583228881</v>
      </c>
      <c r="T1502" s="9">
        <v>2041</v>
      </c>
      <c r="U1502" s="9" t="s">
        <v>27</v>
      </c>
      <c r="V1502" s="9" t="s">
        <v>1620</v>
      </c>
      <c r="W1502" s="13" t="s">
        <v>1621</v>
      </c>
      <c r="X1502" s="9"/>
      <c r="Y1502" s="9" t="s">
        <v>1632</v>
      </c>
    </row>
    <row r="1503" spans="1:25" ht="72">
      <c r="A1503" s="9" t="s">
        <v>1596</v>
      </c>
      <c r="B1503" s="9" t="s">
        <v>70</v>
      </c>
      <c r="C1503" s="9" t="s">
        <v>316</v>
      </c>
      <c r="D1503" s="9" t="s">
        <v>27</v>
      </c>
      <c r="E1503" s="9" t="s">
        <v>317</v>
      </c>
      <c r="F1503" s="9" t="s">
        <v>317</v>
      </c>
      <c r="G1503" s="9" t="s">
        <v>1597</v>
      </c>
      <c r="H1503" s="9" t="s">
        <v>1629</v>
      </c>
      <c r="I1503" s="9" t="s">
        <v>1630</v>
      </c>
      <c r="J1503" s="9" t="s">
        <v>27</v>
      </c>
      <c r="K1503" s="15">
        <v>54946.240523173066</v>
      </c>
      <c r="L1503" s="16">
        <v>27.427693341040825</v>
      </c>
      <c r="M1503" s="9" t="s">
        <v>1631</v>
      </c>
      <c r="N1503" s="9">
        <v>2022</v>
      </c>
      <c r="O1503" s="9" t="s">
        <v>1619</v>
      </c>
      <c r="P1503" s="9" t="s">
        <v>1619</v>
      </c>
      <c r="Q1503" s="9">
        <v>2041</v>
      </c>
      <c r="R1503" s="9" t="s">
        <v>32</v>
      </c>
      <c r="S1503" s="17">
        <v>26.156960440934601</v>
      </c>
      <c r="T1503" s="9">
        <v>2041</v>
      </c>
      <c r="U1503" s="9" t="s">
        <v>27</v>
      </c>
      <c r="V1503" s="9" t="s">
        <v>1620</v>
      </c>
      <c r="W1503" s="9" t="s">
        <v>1621</v>
      </c>
      <c r="X1503" s="9"/>
      <c r="Y1503" s="9" t="s">
        <v>1632</v>
      </c>
    </row>
    <row r="1504" spans="1:25" ht="72">
      <c r="A1504" s="9" t="s">
        <v>1596</v>
      </c>
      <c r="B1504" s="9" t="s">
        <v>70</v>
      </c>
      <c r="C1504" s="9" t="s">
        <v>294</v>
      </c>
      <c r="D1504" s="9" t="s">
        <v>27</v>
      </c>
      <c r="E1504" s="9" t="s">
        <v>98</v>
      </c>
      <c r="F1504" s="9" t="s">
        <v>98</v>
      </c>
      <c r="G1504" s="9" t="s">
        <v>1597</v>
      </c>
      <c r="H1504" s="9" t="s">
        <v>1629</v>
      </c>
      <c r="I1504" s="9" t="s">
        <v>1630</v>
      </c>
      <c r="J1504" s="9" t="s">
        <v>27</v>
      </c>
      <c r="K1504" s="15">
        <v>16448.947261177185</v>
      </c>
      <c r="L1504" s="16">
        <v>17.193232168133385</v>
      </c>
      <c r="M1504" s="9" t="s">
        <v>1631</v>
      </c>
      <c r="N1504" s="9">
        <v>2022</v>
      </c>
      <c r="O1504" s="9" t="s">
        <v>1619</v>
      </c>
      <c r="P1504" s="9" t="s">
        <v>1619</v>
      </c>
      <c r="Q1504" s="9">
        <v>2041</v>
      </c>
      <c r="R1504" s="9" t="s">
        <v>32</v>
      </c>
      <c r="S1504" s="17">
        <v>9.8426470099036898</v>
      </c>
      <c r="T1504" s="9">
        <v>2041</v>
      </c>
      <c r="U1504" s="9" t="s">
        <v>27</v>
      </c>
      <c r="V1504" s="9" t="s">
        <v>1620</v>
      </c>
      <c r="W1504" s="13" t="s">
        <v>1621</v>
      </c>
      <c r="X1504" s="9"/>
      <c r="Y1504" s="9" t="s">
        <v>1632</v>
      </c>
    </row>
    <row r="1505" spans="1:25" ht="72">
      <c r="A1505" s="9" t="s">
        <v>1596</v>
      </c>
      <c r="B1505" s="9" t="s">
        <v>70</v>
      </c>
      <c r="C1505" s="9" t="s">
        <v>136</v>
      </c>
      <c r="D1505" s="9" t="s">
        <v>27</v>
      </c>
      <c r="E1505" s="9" t="s">
        <v>1078</v>
      </c>
      <c r="F1505" s="9" t="s">
        <v>1078</v>
      </c>
      <c r="G1505" s="9" t="s">
        <v>1597</v>
      </c>
      <c r="H1505" s="9" t="s">
        <v>1629</v>
      </c>
      <c r="I1505" s="9" t="s">
        <v>1630</v>
      </c>
      <c r="J1505" s="9" t="s">
        <v>27</v>
      </c>
      <c r="K1505" s="15">
        <v>29771.803412272668</v>
      </c>
      <c r="L1505" s="16">
        <v>6.7309597514044714</v>
      </c>
      <c r="M1505" s="9" t="s">
        <v>1631</v>
      </c>
      <c r="N1505" s="9">
        <v>2022</v>
      </c>
      <c r="O1505" s="9" t="s">
        <v>1619</v>
      </c>
      <c r="P1505" s="9" t="s">
        <v>1619</v>
      </c>
      <c r="Q1505" s="9">
        <v>2041</v>
      </c>
      <c r="R1505" s="9" t="s">
        <v>32</v>
      </c>
      <c r="S1505" s="17">
        <v>14.287625341713454</v>
      </c>
      <c r="T1505" s="9">
        <v>2041</v>
      </c>
      <c r="U1505" s="9" t="s">
        <v>27</v>
      </c>
      <c r="V1505" s="9" t="s">
        <v>1620</v>
      </c>
      <c r="W1505" s="9" t="s">
        <v>1621</v>
      </c>
      <c r="X1505" s="9"/>
      <c r="Y1505" s="9" t="s">
        <v>1632</v>
      </c>
    </row>
    <row r="1506" spans="1:25" ht="72">
      <c r="A1506" s="9" t="s">
        <v>1596</v>
      </c>
      <c r="B1506" s="9" t="s">
        <v>70</v>
      </c>
      <c r="C1506" s="9" t="s">
        <v>234</v>
      </c>
      <c r="D1506" s="9" t="s">
        <v>27</v>
      </c>
      <c r="E1506" s="9" t="s">
        <v>1488</v>
      </c>
      <c r="F1506" s="9" t="s">
        <v>1488</v>
      </c>
      <c r="G1506" s="9" t="s">
        <v>1597</v>
      </c>
      <c r="H1506" s="9" t="s">
        <v>1629</v>
      </c>
      <c r="I1506" s="9" t="s">
        <v>1630</v>
      </c>
      <c r="J1506" s="9" t="s">
        <v>27</v>
      </c>
      <c r="K1506" s="15">
        <v>15401.886584579484</v>
      </c>
      <c r="L1506" s="16">
        <v>6.9972225227306533</v>
      </c>
      <c r="M1506" s="9" t="s">
        <v>1631</v>
      </c>
      <c r="N1506" s="9">
        <v>2022</v>
      </c>
      <c r="O1506" s="9" t="s">
        <v>1619</v>
      </c>
      <c r="P1506" s="9" t="s">
        <v>1619</v>
      </c>
      <c r="Q1506" s="9">
        <v>2041</v>
      </c>
      <c r="R1506" s="9" t="s">
        <v>32</v>
      </c>
      <c r="S1506" s="17">
        <v>8.0965892602637464</v>
      </c>
      <c r="T1506" s="9">
        <v>2041</v>
      </c>
      <c r="U1506" s="9" t="s">
        <v>27</v>
      </c>
      <c r="V1506" s="9" t="s">
        <v>1620</v>
      </c>
      <c r="W1506" s="13" t="s">
        <v>1621</v>
      </c>
      <c r="X1506" s="9"/>
      <c r="Y1506" s="9" t="s">
        <v>1632</v>
      </c>
    </row>
    <row r="1507" spans="1:25" ht="72">
      <c r="A1507" s="9" t="s">
        <v>1596</v>
      </c>
      <c r="B1507" s="9" t="s">
        <v>70</v>
      </c>
      <c r="C1507" s="9" t="s">
        <v>316</v>
      </c>
      <c r="D1507" s="9" t="s">
        <v>27</v>
      </c>
      <c r="E1507" s="9" t="s">
        <v>827</v>
      </c>
      <c r="F1507" s="9" t="s">
        <v>827</v>
      </c>
      <c r="G1507" s="9" t="s">
        <v>1597</v>
      </c>
      <c r="H1507" s="9" t="s">
        <v>1629</v>
      </c>
      <c r="I1507" s="9" t="s">
        <v>1630</v>
      </c>
      <c r="J1507" s="9" t="s">
        <v>27</v>
      </c>
      <c r="K1507" s="15">
        <v>7995.9124374477269</v>
      </c>
      <c r="L1507" s="16">
        <v>14.047452953653867</v>
      </c>
      <c r="M1507" s="9" t="s">
        <v>1631</v>
      </c>
      <c r="N1507" s="9">
        <v>2022</v>
      </c>
      <c r="O1507" s="9" t="s">
        <v>1619</v>
      </c>
      <c r="P1507" s="9" t="s">
        <v>1619</v>
      </c>
      <c r="Q1507" s="9">
        <v>2041</v>
      </c>
      <c r="R1507" s="9" t="s">
        <v>32</v>
      </c>
      <c r="S1507" s="17">
        <v>4.0920496258626926</v>
      </c>
      <c r="T1507" s="9">
        <v>2041</v>
      </c>
      <c r="U1507" s="9" t="s">
        <v>27</v>
      </c>
      <c r="V1507" s="9" t="s">
        <v>1620</v>
      </c>
      <c r="W1507" s="9" t="s">
        <v>1621</v>
      </c>
      <c r="X1507" s="9"/>
      <c r="Y1507" s="9" t="s">
        <v>1632</v>
      </c>
    </row>
    <row r="1508" spans="1:25" ht="72">
      <c r="A1508" s="9" t="s">
        <v>1596</v>
      </c>
      <c r="B1508" s="9" t="s">
        <v>70</v>
      </c>
      <c r="C1508" s="9" t="s">
        <v>316</v>
      </c>
      <c r="D1508" s="9" t="s">
        <v>27</v>
      </c>
      <c r="E1508" s="9" t="s">
        <v>829</v>
      </c>
      <c r="F1508" s="9" t="s">
        <v>829</v>
      </c>
      <c r="G1508" s="9" t="s">
        <v>1597</v>
      </c>
      <c r="H1508" s="9" t="s">
        <v>1629</v>
      </c>
      <c r="I1508" s="9" t="s">
        <v>1630</v>
      </c>
      <c r="J1508" s="9" t="s">
        <v>27</v>
      </c>
      <c r="K1508" s="15">
        <v>34310.067689285439</v>
      </c>
      <c r="L1508" s="16">
        <v>14.163951371140834</v>
      </c>
      <c r="M1508" s="9" t="s">
        <v>1631</v>
      </c>
      <c r="N1508" s="9">
        <v>2022</v>
      </c>
      <c r="O1508" s="9" t="s">
        <v>1619</v>
      </c>
      <c r="P1508" s="9" t="s">
        <v>1619</v>
      </c>
      <c r="Q1508" s="9">
        <v>2041</v>
      </c>
      <c r="R1508" s="9" t="s">
        <v>32</v>
      </c>
      <c r="S1508" s="17">
        <v>15.836219750495106</v>
      </c>
      <c r="T1508" s="9">
        <v>2041</v>
      </c>
      <c r="U1508" s="9" t="s">
        <v>27</v>
      </c>
      <c r="V1508" s="9" t="s">
        <v>1620</v>
      </c>
      <c r="W1508" s="13" t="s">
        <v>1621</v>
      </c>
      <c r="X1508" s="9"/>
      <c r="Y1508" s="9" t="s">
        <v>1632</v>
      </c>
    </row>
    <row r="1509" spans="1:25" ht="72">
      <c r="A1509" s="9" t="s">
        <v>1596</v>
      </c>
      <c r="B1509" s="9" t="s">
        <v>70</v>
      </c>
      <c r="C1509" s="9" t="s">
        <v>284</v>
      </c>
      <c r="D1509" s="9" t="s">
        <v>27</v>
      </c>
      <c r="E1509" s="9" t="s">
        <v>1489</v>
      </c>
      <c r="F1509" s="9" t="s">
        <v>1489</v>
      </c>
      <c r="G1509" s="9" t="s">
        <v>1597</v>
      </c>
      <c r="H1509" s="9" t="s">
        <v>1629</v>
      </c>
      <c r="I1509" s="9" t="s">
        <v>1630</v>
      </c>
      <c r="J1509" s="9" t="s">
        <v>27</v>
      </c>
      <c r="K1509" s="15">
        <v>8323.1596124285206</v>
      </c>
      <c r="L1509" s="16">
        <v>4.2141411915385945</v>
      </c>
      <c r="M1509" s="9" t="s">
        <v>1631</v>
      </c>
      <c r="N1509" s="9">
        <v>2022</v>
      </c>
      <c r="O1509" s="9" t="s">
        <v>1619</v>
      </c>
      <c r="P1509" s="9" t="s">
        <v>1619</v>
      </c>
      <c r="Q1509" s="9">
        <v>2041</v>
      </c>
      <c r="R1509" s="9" t="s">
        <v>32</v>
      </c>
      <c r="S1509" s="17">
        <v>4.1092614422238523</v>
      </c>
      <c r="T1509" s="9">
        <v>2041</v>
      </c>
      <c r="U1509" s="9" t="s">
        <v>27</v>
      </c>
      <c r="V1509" s="9" t="s">
        <v>1620</v>
      </c>
      <c r="W1509" s="9" t="s">
        <v>1621</v>
      </c>
      <c r="X1509" s="9"/>
      <c r="Y1509" s="9" t="s">
        <v>1632</v>
      </c>
    </row>
    <row r="1510" spans="1:25" ht="72">
      <c r="A1510" s="9" t="s">
        <v>1596</v>
      </c>
      <c r="B1510" s="9" t="s">
        <v>70</v>
      </c>
      <c r="C1510" s="9" t="s">
        <v>316</v>
      </c>
      <c r="D1510" s="9" t="s">
        <v>27</v>
      </c>
      <c r="E1510" s="9" t="s">
        <v>1490</v>
      </c>
      <c r="F1510" s="9" t="s">
        <v>1490</v>
      </c>
      <c r="G1510" s="9" t="s">
        <v>1597</v>
      </c>
      <c r="H1510" s="9" t="s">
        <v>1629</v>
      </c>
      <c r="I1510" s="9" t="s">
        <v>1630</v>
      </c>
      <c r="J1510" s="9" t="s">
        <v>27</v>
      </c>
      <c r="K1510" s="15">
        <v>12863.654755191485</v>
      </c>
      <c r="L1510" s="16">
        <v>3.480216004807414</v>
      </c>
      <c r="M1510" s="9" t="s">
        <v>1631</v>
      </c>
      <c r="N1510" s="9">
        <v>2022</v>
      </c>
      <c r="O1510" s="9" t="s">
        <v>1619</v>
      </c>
      <c r="P1510" s="9" t="s">
        <v>1619</v>
      </c>
      <c r="Q1510" s="9">
        <v>2041</v>
      </c>
      <c r="R1510" s="9" t="s">
        <v>32</v>
      </c>
      <c r="S1510" s="17">
        <v>6.9804218223255798</v>
      </c>
      <c r="T1510" s="9">
        <v>2041</v>
      </c>
      <c r="U1510" s="9" t="s">
        <v>27</v>
      </c>
      <c r="V1510" s="9" t="s">
        <v>1620</v>
      </c>
      <c r="W1510" s="13" t="s">
        <v>1621</v>
      </c>
      <c r="X1510" s="9"/>
      <c r="Y1510" s="9" t="s">
        <v>1632</v>
      </c>
    </row>
    <row r="1511" spans="1:25" ht="72">
      <c r="A1511" s="9" t="s">
        <v>1596</v>
      </c>
      <c r="B1511" s="9" t="s">
        <v>70</v>
      </c>
      <c r="C1511" s="9" t="s">
        <v>465</v>
      </c>
      <c r="D1511" s="9" t="s">
        <v>27</v>
      </c>
      <c r="E1511" s="9" t="s">
        <v>1491</v>
      </c>
      <c r="F1511" s="9" t="s">
        <v>1491</v>
      </c>
      <c r="G1511" s="9" t="s">
        <v>1597</v>
      </c>
      <c r="H1511" s="9" t="s">
        <v>1629</v>
      </c>
      <c r="I1511" s="9" t="s">
        <v>1630</v>
      </c>
      <c r="J1511" s="9" t="s">
        <v>27</v>
      </c>
      <c r="K1511" s="15">
        <v>18186.18102556048</v>
      </c>
      <c r="L1511" s="16">
        <v>5.0640398649552374</v>
      </c>
      <c r="M1511" s="9" t="s">
        <v>1631</v>
      </c>
      <c r="N1511" s="9">
        <v>2022</v>
      </c>
      <c r="O1511" s="9" t="s">
        <v>1619</v>
      </c>
      <c r="P1511" s="9" t="s">
        <v>1619</v>
      </c>
      <c r="Q1511" s="9">
        <v>2041</v>
      </c>
      <c r="R1511" s="9" t="s">
        <v>32</v>
      </c>
      <c r="S1511" s="17">
        <v>9.4864440086223176</v>
      </c>
      <c r="T1511" s="9">
        <v>2041</v>
      </c>
      <c r="U1511" s="9" t="s">
        <v>27</v>
      </c>
      <c r="V1511" s="9" t="s">
        <v>1620</v>
      </c>
      <c r="W1511" s="9" t="s">
        <v>1621</v>
      </c>
      <c r="X1511" s="9"/>
      <c r="Y1511" s="9" t="s">
        <v>1632</v>
      </c>
    </row>
    <row r="1512" spans="1:25" ht="72">
      <c r="A1512" s="9" t="s">
        <v>1596</v>
      </c>
      <c r="B1512" s="9" t="s">
        <v>70</v>
      </c>
      <c r="C1512" s="9" t="s">
        <v>465</v>
      </c>
      <c r="D1512" s="9" t="s">
        <v>27</v>
      </c>
      <c r="E1512" s="9" t="s">
        <v>1080</v>
      </c>
      <c r="F1512" s="9" t="s">
        <v>1080</v>
      </c>
      <c r="G1512" s="9" t="s">
        <v>1597</v>
      </c>
      <c r="H1512" s="9" t="s">
        <v>1629</v>
      </c>
      <c r="I1512" s="9" t="s">
        <v>1630</v>
      </c>
      <c r="J1512" s="9" t="s">
        <v>27</v>
      </c>
      <c r="K1512" s="15">
        <v>24991.085655810941</v>
      </c>
      <c r="L1512" s="16">
        <v>8.0778189525572781</v>
      </c>
      <c r="M1512" s="9" t="s">
        <v>1631</v>
      </c>
      <c r="N1512" s="9">
        <v>2022</v>
      </c>
      <c r="O1512" s="9" t="s">
        <v>1619</v>
      </c>
      <c r="P1512" s="9" t="s">
        <v>1619</v>
      </c>
      <c r="Q1512" s="9">
        <v>2041</v>
      </c>
      <c r="R1512" s="9" t="s">
        <v>32</v>
      </c>
      <c r="S1512" s="17">
        <v>13.351469956877864</v>
      </c>
      <c r="T1512" s="9">
        <v>2041</v>
      </c>
      <c r="U1512" s="9" t="s">
        <v>27</v>
      </c>
      <c r="V1512" s="9" t="s">
        <v>1620</v>
      </c>
      <c r="W1512" s="13" t="s">
        <v>1621</v>
      </c>
      <c r="X1512" s="9"/>
      <c r="Y1512" s="9" t="s">
        <v>1632</v>
      </c>
    </row>
    <row r="1513" spans="1:25" ht="72">
      <c r="A1513" s="9" t="s">
        <v>1596</v>
      </c>
      <c r="B1513" s="9" t="s">
        <v>70</v>
      </c>
      <c r="C1513" s="9" t="s">
        <v>241</v>
      </c>
      <c r="D1513" s="9" t="s">
        <v>27</v>
      </c>
      <c r="E1513" s="9" t="s">
        <v>1492</v>
      </c>
      <c r="F1513" s="9" t="s">
        <v>1492</v>
      </c>
      <c r="G1513" s="9" t="s">
        <v>1597</v>
      </c>
      <c r="H1513" s="9" t="s">
        <v>1629</v>
      </c>
      <c r="I1513" s="9" t="s">
        <v>1630</v>
      </c>
      <c r="J1513" s="9" t="s">
        <v>27</v>
      </c>
      <c r="K1513" s="15">
        <v>433256.50827603001</v>
      </c>
      <c r="L1513" s="16">
        <v>203.67499164894272</v>
      </c>
      <c r="M1513" s="9" t="s">
        <v>1631</v>
      </c>
      <c r="N1513" s="9">
        <v>2022</v>
      </c>
      <c r="O1513" s="9" t="s">
        <v>1619</v>
      </c>
      <c r="P1513" s="9" t="s">
        <v>1619</v>
      </c>
      <c r="Q1513" s="9">
        <v>2041</v>
      </c>
      <c r="R1513" s="9" t="s">
        <v>32</v>
      </c>
      <c r="S1513" s="17">
        <v>316.08357160583046</v>
      </c>
      <c r="T1513" s="9">
        <v>2041</v>
      </c>
      <c r="U1513" s="9" t="s">
        <v>27</v>
      </c>
      <c r="V1513" s="9" t="s">
        <v>1620</v>
      </c>
      <c r="W1513" s="9" t="s">
        <v>1621</v>
      </c>
      <c r="X1513" s="9"/>
      <c r="Y1513" s="9" t="s">
        <v>1632</v>
      </c>
    </row>
    <row r="1514" spans="1:25" ht="72">
      <c r="A1514" s="9" t="s">
        <v>1596</v>
      </c>
      <c r="B1514" s="9" t="s">
        <v>70</v>
      </c>
      <c r="C1514" s="9" t="s">
        <v>252</v>
      </c>
      <c r="D1514" s="9" t="s">
        <v>27</v>
      </c>
      <c r="E1514" s="9" t="s">
        <v>1493</v>
      </c>
      <c r="F1514" s="9" t="s">
        <v>1493</v>
      </c>
      <c r="G1514" s="9" t="s">
        <v>1597</v>
      </c>
      <c r="H1514" s="9" t="s">
        <v>1629</v>
      </c>
      <c r="I1514" s="9" t="s">
        <v>1630</v>
      </c>
      <c r="J1514" s="9" t="s">
        <v>27</v>
      </c>
      <c r="K1514" s="15">
        <v>45750.430948861002</v>
      </c>
      <c r="L1514" s="16">
        <v>17.47516997075877</v>
      </c>
      <c r="M1514" s="9" t="s">
        <v>1631</v>
      </c>
      <c r="N1514" s="9">
        <v>2022</v>
      </c>
      <c r="O1514" s="9" t="s">
        <v>1619</v>
      </c>
      <c r="P1514" s="9" t="s">
        <v>1619</v>
      </c>
      <c r="Q1514" s="9">
        <v>2041</v>
      </c>
      <c r="R1514" s="9" t="s">
        <v>32</v>
      </c>
      <c r="S1514" s="17">
        <v>26.613947968246261</v>
      </c>
      <c r="T1514" s="9">
        <v>2041</v>
      </c>
      <c r="U1514" s="9" t="s">
        <v>27</v>
      </c>
      <c r="V1514" s="9" t="s">
        <v>1620</v>
      </c>
      <c r="W1514" s="13" t="s">
        <v>1621</v>
      </c>
      <c r="X1514" s="9"/>
      <c r="Y1514" s="9" t="s">
        <v>1632</v>
      </c>
    </row>
    <row r="1515" spans="1:25" ht="72">
      <c r="A1515" s="9" t="s">
        <v>1596</v>
      </c>
      <c r="B1515" s="9" t="s">
        <v>70</v>
      </c>
      <c r="C1515" s="9" t="s">
        <v>157</v>
      </c>
      <c r="D1515" s="9" t="s">
        <v>27</v>
      </c>
      <c r="E1515" s="9" t="s">
        <v>410</v>
      </c>
      <c r="F1515" s="9" t="s">
        <v>410</v>
      </c>
      <c r="G1515" s="9" t="s">
        <v>1597</v>
      </c>
      <c r="H1515" s="9" t="s">
        <v>1629</v>
      </c>
      <c r="I1515" s="9" t="s">
        <v>1630</v>
      </c>
      <c r="J1515" s="9" t="s">
        <v>27</v>
      </c>
      <c r="K1515" s="15">
        <v>86145.657289481227</v>
      </c>
      <c r="L1515" s="16">
        <v>43.820312053239398</v>
      </c>
      <c r="M1515" s="9" t="s">
        <v>1631</v>
      </c>
      <c r="N1515" s="9">
        <v>2022</v>
      </c>
      <c r="O1515" s="9" t="s">
        <v>1619</v>
      </c>
      <c r="P1515" s="9" t="s">
        <v>1619</v>
      </c>
      <c r="Q1515" s="9">
        <v>2041</v>
      </c>
      <c r="R1515" s="9" t="s">
        <v>32</v>
      </c>
      <c r="S1515" s="17">
        <v>47.111572906934278</v>
      </c>
      <c r="T1515" s="9">
        <v>2041</v>
      </c>
      <c r="U1515" s="9" t="s">
        <v>27</v>
      </c>
      <c r="V1515" s="9" t="s">
        <v>1620</v>
      </c>
      <c r="W1515" s="9" t="s">
        <v>1621</v>
      </c>
      <c r="X1515" s="9"/>
      <c r="Y1515" s="9" t="s">
        <v>1632</v>
      </c>
    </row>
    <row r="1516" spans="1:25" ht="72">
      <c r="A1516" s="9" t="s">
        <v>1596</v>
      </c>
      <c r="B1516" s="9" t="s">
        <v>70</v>
      </c>
      <c r="C1516" s="9" t="s">
        <v>465</v>
      </c>
      <c r="D1516" s="9" t="s">
        <v>27</v>
      </c>
      <c r="E1516" s="9" t="s">
        <v>1494</v>
      </c>
      <c r="F1516" s="9" t="s">
        <v>1494</v>
      </c>
      <c r="G1516" s="9" t="s">
        <v>1597</v>
      </c>
      <c r="H1516" s="9" t="s">
        <v>1629</v>
      </c>
      <c r="I1516" s="9" t="s">
        <v>1630</v>
      </c>
      <c r="J1516" s="9" t="s">
        <v>27</v>
      </c>
      <c r="K1516" s="15">
        <v>127349.03360958848</v>
      </c>
      <c r="L1516" s="16">
        <v>48.530700624192157</v>
      </c>
      <c r="M1516" s="9" t="s">
        <v>1631</v>
      </c>
      <c r="N1516" s="9">
        <v>2022</v>
      </c>
      <c r="O1516" s="9" t="s">
        <v>1619</v>
      </c>
      <c r="P1516" s="9" t="s">
        <v>1619</v>
      </c>
      <c r="Q1516" s="9">
        <v>2041</v>
      </c>
      <c r="R1516" s="9" t="s">
        <v>32</v>
      </c>
      <c r="S1516" s="17">
        <v>83.995167915545679</v>
      </c>
      <c r="T1516" s="9">
        <v>2041</v>
      </c>
      <c r="U1516" s="9" t="s">
        <v>27</v>
      </c>
      <c r="V1516" s="9" t="s">
        <v>1620</v>
      </c>
      <c r="W1516" s="13" t="s">
        <v>1621</v>
      </c>
      <c r="X1516" s="9"/>
      <c r="Y1516" s="9" t="s">
        <v>1632</v>
      </c>
    </row>
    <row r="1517" spans="1:25" ht="72">
      <c r="A1517" s="9" t="s">
        <v>1596</v>
      </c>
      <c r="B1517" s="9" t="s">
        <v>70</v>
      </c>
      <c r="C1517" s="9" t="s">
        <v>465</v>
      </c>
      <c r="D1517" s="9" t="s">
        <v>27</v>
      </c>
      <c r="E1517" s="9" t="s">
        <v>1495</v>
      </c>
      <c r="F1517" s="9" t="s">
        <v>1495</v>
      </c>
      <c r="G1517" s="9" t="s">
        <v>1597</v>
      </c>
      <c r="H1517" s="9" t="s">
        <v>1629</v>
      </c>
      <c r="I1517" s="9" t="s">
        <v>1630</v>
      </c>
      <c r="J1517" s="9" t="s">
        <v>27</v>
      </c>
      <c r="K1517" s="15">
        <v>19958.645973703504</v>
      </c>
      <c r="L1517" s="16">
        <v>8.7829362491189524</v>
      </c>
      <c r="M1517" s="9" t="s">
        <v>1631</v>
      </c>
      <c r="N1517" s="9">
        <v>2022</v>
      </c>
      <c r="O1517" s="9" t="s">
        <v>1619</v>
      </c>
      <c r="P1517" s="9" t="s">
        <v>1619</v>
      </c>
      <c r="Q1517" s="9">
        <v>2041</v>
      </c>
      <c r="R1517" s="9" t="s">
        <v>32</v>
      </c>
      <c r="S1517" s="17">
        <v>10.887044584206294</v>
      </c>
      <c r="T1517" s="9">
        <v>2041</v>
      </c>
      <c r="U1517" s="9" t="s">
        <v>27</v>
      </c>
      <c r="V1517" s="9" t="s">
        <v>1620</v>
      </c>
      <c r="W1517" s="9" t="s">
        <v>1621</v>
      </c>
      <c r="X1517" s="9"/>
      <c r="Y1517" s="9" t="s">
        <v>1632</v>
      </c>
    </row>
    <row r="1518" spans="1:25" ht="72">
      <c r="A1518" s="9" t="s">
        <v>1596</v>
      </c>
      <c r="B1518" s="9" t="s">
        <v>70</v>
      </c>
      <c r="C1518" s="9" t="s">
        <v>323</v>
      </c>
      <c r="D1518" s="9" t="s">
        <v>27</v>
      </c>
      <c r="E1518" s="9" t="s">
        <v>831</v>
      </c>
      <c r="F1518" s="9" t="s">
        <v>831</v>
      </c>
      <c r="G1518" s="9" t="s">
        <v>1597</v>
      </c>
      <c r="H1518" s="9" t="s">
        <v>1629</v>
      </c>
      <c r="I1518" s="9" t="s">
        <v>1630</v>
      </c>
      <c r="J1518" s="9" t="s">
        <v>27</v>
      </c>
      <c r="K1518" s="15">
        <v>94251.302636920489</v>
      </c>
      <c r="L1518" s="16">
        <v>48.053706202622571</v>
      </c>
      <c r="M1518" s="9" t="s">
        <v>1631</v>
      </c>
      <c r="N1518" s="9">
        <v>2022</v>
      </c>
      <c r="O1518" s="9" t="s">
        <v>1619</v>
      </c>
      <c r="P1518" s="9" t="s">
        <v>1619</v>
      </c>
      <c r="Q1518" s="9">
        <v>2041</v>
      </c>
      <c r="R1518" s="9" t="s">
        <v>32</v>
      </c>
      <c r="S1518" s="17">
        <v>57.48603741324392</v>
      </c>
      <c r="T1518" s="9">
        <v>2041</v>
      </c>
      <c r="U1518" s="9" t="s">
        <v>27</v>
      </c>
      <c r="V1518" s="9" t="s">
        <v>1620</v>
      </c>
      <c r="W1518" s="13" t="s">
        <v>1621</v>
      </c>
      <c r="X1518" s="9"/>
      <c r="Y1518" s="9" t="s">
        <v>1632</v>
      </c>
    </row>
    <row r="1519" spans="1:25" ht="72">
      <c r="A1519" s="9" t="s">
        <v>1596</v>
      </c>
      <c r="B1519" s="9" t="s">
        <v>70</v>
      </c>
      <c r="C1519" s="9" t="s">
        <v>468</v>
      </c>
      <c r="D1519" s="9" t="s">
        <v>27</v>
      </c>
      <c r="E1519" s="9" t="s">
        <v>1082</v>
      </c>
      <c r="F1519" s="9" t="s">
        <v>1082</v>
      </c>
      <c r="G1519" s="9" t="s">
        <v>1597</v>
      </c>
      <c r="H1519" s="9" t="s">
        <v>1629</v>
      </c>
      <c r="I1519" s="9" t="s">
        <v>1630</v>
      </c>
      <c r="J1519" s="9" t="s">
        <v>27</v>
      </c>
      <c r="K1519" s="15">
        <v>23434.552097123113</v>
      </c>
      <c r="L1519" s="16">
        <v>5.5209388707573126</v>
      </c>
      <c r="M1519" s="9" t="s">
        <v>1631</v>
      </c>
      <c r="N1519" s="9">
        <v>2022</v>
      </c>
      <c r="O1519" s="9" t="s">
        <v>1619</v>
      </c>
      <c r="P1519" s="9" t="s">
        <v>1619</v>
      </c>
      <c r="Q1519" s="9">
        <v>2041</v>
      </c>
      <c r="R1519" s="9" t="s">
        <v>32</v>
      </c>
      <c r="S1519" s="17">
        <v>13.986047310674582</v>
      </c>
      <c r="T1519" s="9">
        <v>2041</v>
      </c>
      <c r="U1519" s="9" t="s">
        <v>27</v>
      </c>
      <c r="V1519" s="9" t="s">
        <v>1620</v>
      </c>
      <c r="W1519" s="9" t="s">
        <v>1621</v>
      </c>
      <c r="X1519" s="9"/>
      <c r="Y1519" s="9" t="s">
        <v>1632</v>
      </c>
    </row>
    <row r="1520" spans="1:25" ht="72">
      <c r="A1520" s="9" t="s">
        <v>1596</v>
      </c>
      <c r="B1520" s="9" t="s">
        <v>70</v>
      </c>
      <c r="C1520" s="9" t="s">
        <v>294</v>
      </c>
      <c r="D1520" s="9" t="s">
        <v>27</v>
      </c>
      <c r="E1520" s="9" t="s">
        <v>1496</v>
      </c>
      <c r="F1520" s="9" t="s">
        <v>1496</v>
      </c>
      <c r="G1520" s="9" t="s">
        <v>1597</v>
      </c>
      <c r="H1520" s="9" t="s">
        <v>1629</v>
      </c>
      <c r="I1520" s="9" t="s">
        <v>1630</v>
      </c>
      <c r="J1520" s="9" t="s">
        <v>27</v>
      </c>
      <c r="K1520" s="15">
        <v>8764.8441663920894</v>
      </c>
      <c r="L1520" s="16">
        <v>3.7409178228101632</v>
      </c>
      <c r="M1520" s="9" t="s">
        <v>1631</v>
      </c>
      <c r="N1520" s="9">
        <v>2022</v>
      </c>
      <c r="O1520" s="9" t="s">
        <v>1619</v>
      </c>
      <c r="P1520" s="9" t="s">
        <v>1619</v>
      </c>
      <c r="Q1520" s="9">
        <v>2041</v>
      </c>
      <c r="R1520" s="9" t="s">
        <v>32</v>
      </c>
      <c r="S1520" s="17">
        <v>4.960317308893095</v>
      </c>
      <c r="T1520" s="9">
        <v>2041</v>
      </c>
      <c r="U1520" s="9" t="s">
        <v>27</v>
      </c>
      <c r="V1520" s="9" t="s">
        <v>1620</v>
      </c>
      <c r="W1520" s="13" t="s">
        <v>1621</v>
      </c>
      <c r="X1520" s="9"/>
      <c r="Y1520" s="9" t="s">
        <v>1632</v>
      </c>
    </row>
    <row r="1521" spans="1:25" ht="72">
      <c r="A1521" s="9" t="s">
        <v>1596</v>
      </c>
      <c r="B1521" s="9" t="s">
        <v>70</v>
      </c>
      <c r="C1521" s="9" t="s">
        <v>316</v>
      </c>
      <c r="D1521" s="9" t="s">
        <v>27</v>
      </c>
      <c r="E1521" s="9" t="s">
        <v>1497</v>
      </c>
      <c r="F1521" s="9" t="s">
        <v>1497</v>
      </c>
      <c r="G1521" s="9" t="s">
        <v>1597</v>
      </c>
      <c r="H1521" s="9" t="s">
        <v>1629</v>
      </c>
      <c r="I1521" s="9" t="s">
        <v>1630</v>
      </c>
      <c r="J1521" s="9" t="s">
        <v>27</v>
      </c>
      <c r="K1521" s="15">
        <v>16205.928388178032</v>
      </c>
      <c r="L1521" s="16">
        <v>3.8582319425256197</v>
      </c>
      <c r="M1521" s="9" t="s">
        <v>1631</v>
      </c>
      <c r="N1521" s="9">
        <v>2022</v>
      </c>
      <c r="O1521" s="9" t="s">
        <v>1619</v>
      </c>
      <c r="P1521" s="9" t="s">
        <v>1619</v>
      </c>
      <c r="Q1521" s="9">
        <v>2041</v>
      </c>
      <c r="R1521" s="9" t="s">
        <v>32</v>
      </c>
      <c r="S1521" s="17">
        <v>9.6553865274967219</v>
      </c>
      <c r="T1521" s="9">
        <v>2041</v>
      </c>
      <c r="U1521" s="9" t="s">
        <v>27</v>
      </c>
      <c r="V1521" s="9" t="s">
        <v>1620</v>
      </c>
      <c r="W1521" s="9" t="s">
        <v>1621</v>
      </c>
      <c r="X1521" s="9"/>
      <c r="Y1521" s="9" t="s">
        <v>1632</v>
      </c>
    </row>
    <row r="1522" spans="1:25" ht="72">
      <c r="A1522" s="9" t="s">
        <v>1596</v>
      </c>
      <c r="B1522" s="9" t="s">
        <v>70</v>
      </c>
      <c r="C1522" s="9" t="s">
        <v>234</v>
      </c>
      <c r="D1522" s="9" t="s">
        <v>27</v>
      </c>
      <c r="E1522" s="9" t="s">
        <v>1498</v>
      </c>
      <c r="F1522" s="9" t="s">
        <v>1498</v>
      </c>
      <c r="G1522" s="9" t="s">
        <v>1597</v>
      </c>
      <c r="H1522" s="9" t="s">
        <v>1629</v>
      </c>
      <c r="I1522" s="9" t="s">
        <v>1630</v>
      </c>
      <c r="J1522" s="9" t="s">
        <v>27</v>
      </c>
      <c r="K1522" s="15">
        <v>25786.047511385252</v>
      </c>
      <c r="L1522" s="16">
        <v>16.439908693452448</v>
      </c>
      <c r="M1522" s="9" t="s">
        <v>1631</v>
      </c>
      <c r="N1522" s="9">
        <v>2022</v>
      </c>
      <c r="O1522" s="9" t="s">
        <v>1619</v>
      </c>
      <c r="P1522" s="9" t="s">
        <v>1619</v>
      </c>
      <c r="Q1522" s="9">
        <v>2041</v>
      </c>
      <c r="R1522" s="9" t="s">
        <v>32</v>
      </c>
      <c r="S1522" s="17">
        <v>11.87568691699895</v>
      </c>
      <c r="T1522" s="9">
        <v>2041</v>
      </c>
      <c r="U1522" s="9" t="s">
        <v>27</v>
      </c>
      <c r="V1522" s="9" t="s">
        <v>1620</v>
      </c>
      <c r="W1522" s="13" t="s">
        <v>1621</v>
      </c>
      <c r="X1522" s="9"/>
      <c r="Y1522" s="9" t="s">
        <v>1632</v>
      </c>
    </row>
    <row r="1523" spans="1:25" ht="72">
      <c r="A1523" s="9" t="s">
        <v>1596</v>
      </c>
      <c r="B1523" s="9" t="s">
        <v>70</v>
      </c>
      <c r="C1523" s="9" t="s">
        <v>465</v>
      </c>
      <c r="D1523" s="9" t="s">
        <v>27</v>
      </c>
      <c r="E1523" s="9" t="s">
        <v>1084</v>
      </c>
      <c r="F1523" s="9" t="s">
        <v>1084</v>
      </c>
      <c r="G1523" s="9" t="s">
        <v>1597</v>
      </c>
      <c r="H1523" s="9" t="s">
        <v>1629</v>
      </c>
      <c r="I1523" s="9" t="s">
        <v>1630</v>
      </c>
      <c r="J1523" s="9" t="s">
        <v>27</v>
      </c>
      <c r="K1523" s="15">
        <v>10415.069246656753</v>
      </c>
      <c r="L1523" s="16">
        <v>1.9869964839149938</v>
      </c>
      <c r="M1523" s="9" t="s">
        <v>1631</v>
      </c>
      <c r="N1523" s="9">
        <v>2022</v>
      </c>
      <c r="O1523" s="9" t="s">
        <v>1619</v>
      </c>
      <c r="P1523" s="9" t="s">
        <v>1619</v>
      </c>
      <c r="Q1523" s="9">
        <v>2041</v>
      </c>
      <c r="R1523" s="9" t="s">
        <v>32</v>
      </c>
      <c r="S1523" s="17">
        <v>5.6548785317190591</v>
      </c>
      <c r="T1523" s="9">
        <v>2041</v>
      </c>
      <c r="U1523" s="9" t="s">
        <v>27</v>
      </c>
      <c r="V1523" s="9" t="s">
        <v>1620</v>
      </c>
      <c r="W1523" s="9" t="s">
        <v>1621</v>
      </c>
      <c r="X1523" s="9"/>
      <c r="Y1523" s="9" t="s">
        <v>1632</v>
      </c>
    </row>
    <row r="1524" spans="1:25" ht="72">
      <c r="A1524" s="9" t="s">
        <v>1596</v>
      </c>
      <c r="B1524" s="9" t="s">
        <v>70</v>
      </c>
      <c r="C1524" s="9" t="s">
        <v>346</v>
      </c>
      <c r="D1524" s="9" t="s">
        <v>27</v>
      </c>
      <c r="E1524" s="9" t="s">
        <v>833</v>
      </c>
      <c r="F1524" s="9" t="s">
        <v>833</v>
      </c>
      <c r="G1524" s="9" t="s">
        <v>1597</v>
      </c>
      <c r="H1524" s="9" t="s">
        <v>1629</v>
      </c>
      <c r="I1524" s="9" t="s">
        <v>1630</v>
      </c>
      <c r="J1524" s="9" t="s">
        <v>27</v>
      </c>
      <c r="K1524" s="15">
        <v>15707.986969369993</v>
      </c>
      <c r="L1524" s="16">
        <v>4.6283012402032613</v>
      </c>
      <c r="M1524" s="9" t="s">
        <v>1631</v>
      </c>
      <c r="N1524" s="9">
        <v>2022</v>
      </c>
      <c r="O1524" s="9" t="s">
        <v>1619</v>
      </c>
      <c r="P1524" s="9" t="s">
        <v>1619</v>
      </c>
      <c r="Q1524" s="9">
        <v>2041</v>
      </c>
      <c r="R1524" s="9" t="s">
        <v>32</v>
      </c>
      <c r="S1524" s="17">
        <v>8.6271230561057877</v>
      </c>
      <c r="T1524" s="9">
        <v>2041</v>
      </c>
      <c r="U1524" s="9" t="s">
        <v>27</v>
      </c>
      <c r="V1524" s="9" t="s">
        <v>1620</v>
      </c>
      <c r="W1524" s="13" t="s">
        <v>1621</v>
      </c>
      <c r="X1524" s="9"/>
      <c r="Y1524" s="9" t="s">
        <v>1632</v>
      </c>
    </row>
    <row r="1525" spans="1:25" ht="72">
      <c r="A1525" s="9" t="s">
        <v>1596</v>
      </c>
      <c r="B1525" s="9" t="s">
        <v>70</v>
      </c>
      <c r="C1525" s="9" t="s">
        <v>136</v>
      </c>
      <c r="D1525" s="9" t="s">
        <v>27</v>
      </c>
      <c r="E1525" s="9" t="s">
        <v>1086</v>
      </c>
      <c r="F1525" s="9" t="s">
        <v>1086</v>
      </c>
      <c r="G1525" s="9" t="s">
        <v>1597</v>
      </c>
      <c r="H1525" s="9" t="s">
        <v>1629</v>
      </c>
      <c r="I1525" s="9" t="s">
        <v>1630</v>
      </c>
      <c r="J1525" s="9" t="s">
        <v>27</v>
      </c>
      <c r="K1525" s="15">
        <v>11478.884194992495</v>
      </c>
      <c r="L1525" s="16">
        <v>3.6941874177757175</v>
      </c>
      <c r="M1525" s="9" t="s">
        <v>1631</v>
      </c>
      <c r="N1525" s="9">
        <v>2022</v>
      </c>
      <c r="O1525" s="9" t="s">
        <v>1619</v>
      </c>
      <c r="P1525" s="9" t="s">
        <v>1619</v>
      </c>
      <c r="Q1525" s="9">
        <v>2041</v>
      </c>
      <c r="R1525" s="9" t="s">
        <v>32</v>
      </c>
      <c r="S1525" s="17">
        <v>6.342787273780675</v>
      </c>
      <c r="T1525" s="9">
        <v>2041</v>
      </c>
      <c r="U1525" s="9" t="s">
        <v>27</v>
      </c>
      <c r="V1525" s="9" t="s">
        <v>1620</v>
      </c>
      <c r="W1525" s="9" t="s">
        <v>1621</v>
      </c>
      <c r="X1525" s="9"/>
      <c r="Y1525" s="9" t="s">
        <v>1632</v>
      </c>
    </row>
    <row r="1526" spans="1:25" ht="72">
      <c r="A1526" s="9" t="s">
        <v>1596</v>
      </c>
      <c r="B1526" s="9" t="s">
        <v>70</v>
      </c>
      <c r="C1526" s="9" t="s">
        <v>372</v>
      </c>
      <c r="D1526" s="9" t="s">
        <v>27</v>
      </c>
      <c r="E1526" s="9" t="s">
        <v>835</v>
      </c>
      <c r="F1526" s="9" t="s">
        <v>835</v>
      </c>
      <c r="G1526" s="9" t="s">
        <v>1597</v>
      </c>
      <c r="H1526" s="9" t="s">
        <v>1629</v>
      </c>
      <c r="I1526" s="9" t="s">
        <v>1630</v>
      </c>
      <c r="J1526" s="9" t="s">
        <v>27</v>
      </c>
      <c r="K1526" s="15">
        <v>9531.2009875511285</v>
      </c>
      <c r="L1526" s="16">
        <v>3.4086069918292337</v>
      </c>
      <c r="M1526" s="9" t="s">
        <v>1631</v>
      </c>
      <c r="N1526" s="9">
        <v>2022</v>
      </c>
      <c r="O1526" s="9" t="s">
        <v>1619</v>
      </c>
      <c r="P1526" s="9" t="s">
        <v>1619</v>
      </c>
      <c r="Q1526" s="9">
        <v>2041</v>
      </c>
      <c r="R1526" s="9" t="s">
        <v>32</v>
      </c>
      <c r="S1526" s="17">
        <v>5.3384321273776791</v>
      </c>
      <c r="T1526" s="9">
        <v>2041</v>
      </c>
      <c r="U1526" s="9" t="s">
        <v>27</v>
      </c>
      <c r="V1526" s="9" t="s">
        <v>1620</v>
      </c>
      <c r="W1526" s="13" t="s">
        <v>1621</v>
      </c>
      <c r="X1526" s="9"/>
      <c r="Y1526" s="9" t="s">
        <v>1632</v>
      </c>
    </row>
    <row r="1527" spans="1:25" ht="72">
      <c r="A1527" s="9" t="s">
        <v>1596</v>
      </c>
      <c r="B1527" s="9" t="s">
        <v>70</v>
      </c>
      <c r="C1527" s="9" t="s">
        <v>1177</v>
      </c>
      <c r="D1527" s="9" t="s">
        <v>27</v>
      </c>
      <c r="E1527" s="9" t="s">
        <v>1499</v>
      </c>
      <c r="F1527" s="9" t="s">
        <v>1499</v>
      </c>
      <c r="G1527" s="9" t="s">
        <v>1597</v>
      </c>
      <c r="H1527" s="9" t="s">
        <v>1629</v>
      </c>
      <c r="I1527" s="9" t="s">
        <v>1630</v>
      </c>
      <c r="J1527" s="9" t="s">
        <v>27</v>
      </c>
      <c r="K1527" s="15">
        <v>21545.417404441512</v>
      </c>
      <c r="L1527" s="16">
        <v>4.7713671907322901</v>
      </c>
      <c r="M1527" s="9" t="s">
        <v>1631</v>
      </c>
      <c r="N1527" s="9">
        <v>2022</v>
      </c>
      <c r="O1527" s="9" t="s">
        <v>1619</v>
      </c>
      <c r="P1527" s="9" t="s">
        <v>1619</v>
      </c>
      <c r="Q1527" s="9">
        <v>2041</v>
      </c>
      <c r="R1527" s="9" t="s">
        <v>32</v>
      </c>
      <c r="S1527" s="17">
        <v>13.306439729120978</v>
      </c>
      <c r="T1527" s="9">
        <v>2041</v>
      </c>
      <c r="U1527" s="9" t="s">
        <v>27</v>
      </c>
      <c r="V1527" s="9" t="s">
        <v>1620</v>
      </c>
      <c r="W1527" s="9" t="s">
        <v>1621</v>
      </c>
      <c r="X1527" s="9"/>
      <c r="Y1527" s="9" t="s">
        <v>1632</v>
      </c>
    </row>
    <row r="1528" spans="1:25" ht="72">
      <c r="A1528" s="9" t="s">
        <v>1596</v>
      </c>
      <c r="B1528" s="9" t="s">
        <v>70</v>
      </c>
      <c r="C1528" s="9" t="s">
        <v>112</v>
      </c>
      <c r="D1528" s="9" t="s">
        <v>27</v>
      </c>
      <c r="E1528" s="9" t="s">
        <v>1500</v>
      </c>
      <c r="F1528" s="9" t="s">
        <v>1500</v>
      </c>
      <c r="G1528" s="9" t="s">
        <v>1597</v>
      </c>
      <c r="H1528" s="9" t="s">
        <v>1629</v>
      </c>
      <c r="I1528" s="9" t="s">
        <v>1630</v>
      </c>
      <c r="J1528" s="9" t="s">
        <v>27</v>
      </c>
      <c r="K1528" s="15">
        <v>57325.731127854961</v>
      </c>
      <c r="L1528" s="16">
        <v>32.174570764931815</v>
      </c>
      <c r="M1528" s="9" t="s">
        <v>1631</v>
      </c>
      <c r="N1528" s="9">
        <v>2022</v>
      </c>
      <c r="O1528" s="9" t="s">
        <v>1619</v>
      </c>
      <c r="P1528" s="9" t="s">
        <v>1619</v>
      </c>
      <c r="Q1528" s="9">
        <v>2041</v>
      </c>
      <c r="R1528" s="9" t="s">
        <v>32</v>
      </c>
      <c r="S1528" s="17">
        <v>25.507302318338109</v>
      </c>
      <c r="T1528" s="9">
        <v>2041</v>
      </c>
      <c r="U1528" s="9" t="s">
        <v>27</v>
      </c>
      <c r="V1528" s="9" t="s">
        <v>1620</v>
      </c>
      <c r="W1528" s="13" t="s">
        <v>1621</v>
      </c>
      <c r="X1528" s="9"/>
      <c r="Y1528" s="9" t="s">
        <v>1632</v>
      </c>
    </row>
    <row r="1529" spans="1:25" ht="72">
      <c r="A1529" s="9" t="s">
        <v>1596</v>
      </c>
      <c r="B1529" s="9" t="s">
        <v>70</v>
      </c>
      <c r="C1529" s="9" t="s">
        <v>241</v>
      </c>
      <c r="D1529" s="9" t="s">
        <v>27</v>
      </c>
      <c r="E1529" s="9" t="s">
        <v>1501</v>
      </c>
      <c r="F1529" s="9" t="s">
        <v>1501</v>
      </c>
      <c r="G1529" s="9" t="s">
        <v>1597</v>
      </c>
      <c r="H1529" s="9" t="s">
        <v>1629</v>
      </c>
      <c r="I1529" s="9" t="s">
        <v>1630</v>
      </c>
      <c r="J1529" s="9" t="s">
        <v>27</v>
      </c>
      <c r="K1529" s="15">
        <v>727294.81518572196</v>
      </c>
      <c r="L1529" s="16">
        <v>335.24825558171301</v>
      </c>
      <c r="M1529" s="9" t="s">
        <v>1631</v>
      </c>
      <c r="N1529" s="9">
        <v>2022</v>
      </c>
      <c r="O1529" s="9" t="s">
        <v>1619</v>
      </c>
      <c r="P1529" s="9" t="s">
        <v>1619</v>
      </c>
      <c r="Q1529" s="9">
        <v>2041</v>
      </c>
      <c r="R1529" s="9" t="s">
        <v>32</v>
      </c>
      <c r="S1529" s="17">
        <v>415.35975894621356</v>
      </c>
      <c r="T1529" s="9">
        <v>2041</v>
      </c>
      <c r="U1529" s="9" t="s">
        <v>27</v>
      </c>
      <c r="V1529" s="9" t="s">
        <v>1620</v>
      </c>
      <c r="W1529" s="9" t="s">
        <v>1621</v>
      </c>
      <c r="X1529" s="9"/>
      <c r="Y1529" s="9" t="s">
        <v>1632</v>
      </c>
    </row>
    <row r="1530" spans="1:25" ht="72">
      <c r="A1530" s="9" t="s">
        <v>1596</v>
      </c>
      <c r="B1530" s="9" t="s">
        <v>70</v>
      </c>
      <c r="C1530" s="9" t="s">
        <v>346</v>
      </c>
      <c r="D1530" s="9" t="s">
        <v>27</v>
      </c>
      <c r="E1530" s="9" t="s">
        <v>1502</v>
      </c>
      <c r="F1530" s="9" t="s">
        <v>1502</v>
      </c>
      <c r="G1530" s="9" t="s">
        <v>1597</v>
      </c>
      <c r="H1530" s="9" t="s">
        <v>1629</v>
      </c>
      <c r="I1530" s="9" t="s">
        <v>1630</v>
      </c>
      <c r="J1530" s="9" t="s">
        <v>27</v>
      </c>
      <c r="K1530" s="15">
        <v>49382.798771533009</v>
      </c>
      <c r="L1530" s="16">
        <v>16.354532088434528</v>
      </c>
      <c r="M1530" s="9" t="s">
        <v>1631</v>
      </c>
      <c r="N1530" s="9">
        <v>2022</v>
      </c>
      <c r="O1530" s="9" t="s">
        <v>1619</v>
      </c>
      <c r="P1530" s="9" t="s">
        <v>1619</v>
      </c>
      <c r="Q1530" s="9">
        <v>2041</v>
      </c>
      <c r="R1530" s="9" t="s">
        <v>32</v>
      </c>
      <c r="S1530" s="17">
        <v>23.305008521710285</v>
      </c>
      <c r="T1530" s="9">
        <v>2041</v>
      </c>
      <c r="U1530" s="9" t="s">
        <v>27</v>
      </c>
      <c r="V1530" s="9" t="s">
        <v>1620</v>
      </c>
      <c r="W1530" s="13" t="s">
        <v>1621</v>
      </c>
      <c r="X1530" s="9"/>
      <c r="Y1530" s="9" t="s">
        <v>1632</v>
      </c>
    </row>
    <row r="1531" spans="1:25" ht="72">
      <c r="A1531" s="9" t="s">
        <v>1596</v>
      </c>
      <c r="B1531" s="9" t="s">
        <v>70</v>
      </c>
      <c r="C1531" s="9" t="s">
        <v>252</v>
      </c>
      <c r="D1531" s="9" t="s">
        <v>27</v>
      </c>
      <c r="E1531" s="9" t="s">
        <v>1503</v>
      </c>
      <c r="F1531" s="9" t="s">
        <v>1503</v>
      </c>
      <c r="G1531" s="9" t="s">
        <v>1597</v>
      </c>
      <c r="H1531" s="9" t="s">
        <v>1629</v>
      </c>
      <c r="I1531" s="9" t="s">
        <v>1630</v>
      </c>
      <c r="J1531" s="9" t="s">
        <v>27</v>
      </c>
      <c r="K1531" s="15">
        <v>32028.382305287541</v>
      </c>
      <c r="L1531" s="16">
        <v>12.980091756665672</v>
      </c>
      <c r="M1531" s="9" t="s">
        <v>1631</v>
      </c>
      <c r="N1531" s="9">
        <v>2022</v>
      </c>
      <c r="O1531" s="9" t="s">
        <v>1619</v>
      </c>
      <c r="P1531" s="9" t="s">
        <v>1619</v>
      </c>
      <c r="Q1531" s="9">
        <v>2041</v>
      </c>
      <c r="R1531" s="9" t="s">
        <v>32</v>
      </c>
      <c r="S1531" s="17">
        <v>15.064150679077184</v>
      </c>
      <c r="T1531" s="9">
        <v>2041</v>
      </c>
      <c r="U1531" s="9" t="s">
        <v>27</v>
      </c>
      <c r="V1531" s="9" t="s">
        <v>1620</v>
      </c>
      <c r="W1531" s="9" t="s">
        <v>1621</v>
      </c>
      <c r="X1531" s="9"/>
      <c r="Y1531" s="9" t="s">
        <v>1632</v>
      </c>
    </row>
    <row r="1532" spans="1:25" ht="72">
      <c r="A1532" s="9" t="s">
        <v>1596</v>
      </c>
      <c r="B1532" s="9" t="s">
        <v>70</v>
      </c>
      <c r="C1532" s="9" t="s">
        <v>465</v>
      </c>
      <c r="D1532" s="9" t="s">
        <v>27</v>
      </c>
      <c r="E1532" s="9" t="s">
        <v>1504</v>
      </c>
      <c r="F1532" s="9" t="s">
        <v>1504</v>
      </c>
      <c r="G1532" s="9" t="s">
        <v>1597</v>
      </c>
      <c r="H1532" s="9" t="s">
        <v>1629</v>
      </c>
      <c r="I1532" s="9" t="s">
        <v>1630</v>
      </c>
      <c r="J1532" s="9" t="s">
        <v>27</v>
      </c>
      <c r="K1532" s="15">
        <v>11970.779328418124</v>
      </c>
      <c r="L1532" s="16">
        <v>3.5897421412784989</v>
      </c>
      <c r="M1532" s="9" t="s">
        <v>1631</v>
      </c>
      <c r="N1532" s="9">
        <v>2022</v>
      </c>
      <c r="O1532" s="9" t="s">
        <v>1619</v>
      </c>
      <c r="P1532" s="9" t="s">
        <v>1619</v>
      </c>
      <c r="Q1532" s="9">
        <v>2041</v>
      </c>
      <c r="R1532" s="9" t="s">
        <v>32</v>
      </c>
      <c r="S1532" s="17">
        <v>6.517058572499332</v>
      </c>
      <c r="T1532" s="9">
        <v>2041</v>
      </c>
      <c r="U1532" s="9" t="s">
        <v>27</v>
      </c>
      <c r="V1532" s="9" t="s">
        <v>1620</v>
      </c>
      <c r="W1532" s="13" t="s">
        <v>1621</v>
      </c>
      <c r="X1532" s="9"/>
      <c r="Y1532" s="9" t="s">
        <v>1632</v>
      </c>
    </row>
    <row r="1533" spans="1:25" ht="72">
      <c r="A1533" s="9" t="s">
        <v>1596</v>
      </c>
      <c r="B1533" s="9" t="s">
        <v>70</v>
      </c>
      <c r="C1533" s="9" t="s">
        <v>136</v>
      </c>
      <c r="D1533" s="9" t="s">
        <v>27</v>
      </c>
      <c r="E1533" s="9" t="s">
        <v>1505</v>
      </c>
      <c r="F1533" s="9" t="s">
        <v>1505</v>
      </c>
      <c r="G1533" s="9" t="s">
        <v>1597</v>
      </c>
      <c r="H1533" s="9" t="s">
        <v>1629</v>
      </c>
      <c r="I1533" s="9" t="s">
        <v>1630</v>
      </c>
      <c r="J1533" s="9" t="s">
        <v>27</v>
      </c>
      <c r="K1533" s="15">
        <v>40302.69605665619</v>
      </c>
      <c r="L1533" s="16">
        <v>14.254908228269931</v>
      </c>
      <c r="M1533" s="9" t="s">
        <v>1631</v>
      </c>
      <c r="N1533" s="9">
        <v>2022</v>
      </c>
      <c r="O1533" s="9" t="s">
        <v>1619</v>
      </c>
      <c r="P1533" s="9" t="s">
        <v>1619</v>
      </c>
      <c r="Q1533" s="9">
        <v>2041</v>
      </c>
      <c r="R1533" s="9" t="s">
        <v>32</v>
      </c>
      <c r="S1533" s="17">
        <v>26.137278515603747</v>
      </c>
      <c r="T1533" s="9">
        <v>2041</v>
      </c>
      <c r="U1533" s="9" t="s">
        <v>27</v>
      </c>
      <c r="V1533" s="9" t="s">
        <v>1620</v>
      </c>
      <c r="W1533" s="9" t="s">
        <v>1621</v>
      </c>
      <c r="X1533" s="9"/>
      <c r="Y1533" s="9" t="s">
        <v>1632</v>
      </c>
    </row>
    <row r="1534" spans="1:25" ht="72">
      <c r="A1534" s="9" t="s">
        <v>1596</v>
      </c>
      <c r="B1534" s="9" t="s">
        <v>70</v>
      </c>
      <c r="C1534" s="9" t="s">
        <v>402</v>
      </c>
      <c r="D1534" s="9" t="s">
        <v>27</v>
      </c>
      <c r="E1534" s="9" t="s">
        <v>845</v>
      </c>
      <c r="F1534" s="9" t="s">
        <v>845</v>
      </c>
      <c r="G1534" s="9" t="s">
        <v>1597</v>
      </c>
      <c r="H1534" s="9" t="s">
        <v>1629</v>
      </c>
      <c r="I1534" s="9" t="s">
        <v>1630</v>
      </c>
      <c r="J1534" s="9" t="s">
        <v>27</v>
      </c>
      <c r="K1534" s="15">
        <v>22281.881959104612</v>
      </c>
      <c r="L1534" s="16">
        <v>8.7846066560123806</v>
      </c>
      <c r="M1534" s="9" t="s">
        <v>1631</v>
      </c>
      <c r="N1534" s="9">
        <v>2022</v>
      </c>
      <c r="O1534" s="9" t="s">
        <v>1619</v>
      </c>
      <c r="P1534" s="9" t="s">
        <v>1619</v>
      </c>
      <c r="Q1534" s="9">
        <v>2041</v>
      </c>
      <c r="R1534" s="9" t="s">
        <v>32</v>
      </c>
      <c r="S1534" s="17">
        <v>12.982103308058585</v>
      </c>
      <c r="T1534" s="9">
        <v>2041</v>
      </c>
      <c r="U1534" s="9" t="s">
        <v>27</v>
      </c>
      <c r="V1534" s="9" t="s">
        <v>1620</v>
      </c>
      <c r="W1534" s="13" t="s">
        <v>1621</v>
      </c>
      <c r="X1534" s="9"/>
      <c r="Y1534" s="9" t="s">
        <v>1632</v>
      </c>
    </row>
    <row r="1535" spans="1:25" ht="72">
      <c r="A1535" s="9" t="s">
        <v>1596</v>
      </c>
      <c r="B1535" s="9" t="s">
        <v>70</v>
      </c>
      <c r="C1535" s="9" t="s">
        <v>234</v>
      </c>
      <c r="D1535" s="9" t="s">
        <v>27</v>
      </c>
      <c r="E1535" s="9" t="s">
        <v>1506</v>
      </c>
      <c r="F1535" s="9" t="s">
        <v>1506</v>
      </c>
      <c r="G1535" s="9" t="s">
        <v>1597</v>
      </c>
      <c r="H1535" s="9" t="s">
        <v>1629</v>
      </c>
      <c r="I1535" s="9" t="s">
        <v>1630</v>
      </c>
      <c r="J1535" s="9" t="s">
        <v>27</v>
      </c>
      <c r="K1535" s="15">
        <v>11147.106748202768</v>
      </c>
      <c r="L1535" s="16">
        <v>3.911829107679321</v>
      </c>
      <c r="M1535" s="9" t="s">
        <v>1631</v>
      </c>
      <c r="N1535" s="9">
        <v>2022</v>
      </c>
      <c r="O1535" s="9" t="s">
        <v>1619</v>
      </c>
      <c r="P1535" s="9" t="s">
        <v>1619</v>
      </c>
      <c r="Q1535" s="9">
        <v>2041</v>
      </c>
      <c r="R1535" s="9" t="s">
        <v>32</v>
      </c>
      <c r="S1535" s="17">
        <v>5.8441595582703352</v>
      </c>
      <c r="T1535" s="9">
        <v>2041</v>
      </c>
      <c r="U1535" s="9" t="s">
        <v>27</v>
      </c>
      <c r="V1535" s="9" t="s">
        <v>1620</v>
      </c>
      <c r="W1535" s="9" t="s">
        <v>1621</v>
      </c>
      <c r="X1535" s="9"/>
      <c r="Y1535" s="9" t="s">
        <v>1632</v>
      </c>
    </row>
    <row r="1536" spans="1:25" ht="72">
      <c r="A1536" s="9" t="s">
        <v>1596</v>
      </c>
      <c r="B1536" s="9" t="s">
        <v>70</v>
      </c>
      <c r="C1536" s="9" t="s">
        <v>294</v>
      </c>
      <c r="D1536" s="9" t="s">
        <v>27</v>
      </c>
      <c r="E1536" s="9" t="s">
        <v>412</v>
      </c>
      <c r="F1536" s="9" t="s">
        <v>412</v>
      </c>
      <c r="G1536" s="9" t="s">
        <v>1597</v>
      </c>
      <c r="H1536" s="9" t="s">
        <v>1629</v>
      </c>
      <c r="I1536" s="9" t="s">
        <v>1630</v>
      </c>
      <c r="J1536" s="9" t="s">
        <v>27</v>
      </c>
      <c r="K1536" s="15">
        <v>11538.784678594551</v>
      </c>
      <c r="L1536" s="16">
        <v>9.8963283458301792</v>
      </c>
      <c r="M1536" s="9" t="s">
        <v>1631</v>
      </c>
      <c r="N1536" s="9">
        <v>2022</v>
      </c>
      <c r="O1536" s="9" t="s">
        <v>1619</v>
      </c>
      <c r="P1536" s="9" t="s">
        <v>1619</v>
      </c>
      <c r="Q1536" s="9">
        <v>2041</v>
      </c>
      <c r="R1536" s="9" t="s">
        <v>32</v>
      </c>
      <c r="S1536" s="17">
        <v>6.1124233659027016</v>
      </c>
      <c r="T1536" s="9">
        <v>2041</v>
      </c>
      <c r="U1536" s="9" t="s">
        <v>27</v>
      </c>
      <c r="V1536" s="9" t="s">
        <v>1620</v>
      </c>
      <c r="W1536" s="13" t="s">
        <v>1621</v>
      </c>
      <c r="X1536" s="9"/>
      <c r="Y1536" s="9" t="s">
        <v>1632</v>
      </c>
    </row>
    <row r="1537" spans="1:25" ht="72">
      <c r="A1537" s="9" t="s">
        <v>1596</v>
      </c>
      <c r="B1537" s="9" t="s">
        <v>70</v>
      </c>
      <c r="C1537" s="9" t="s">
        <v>468</v>
      </c>
      <c r="D1537" s="9" t="s">
        <v>27</v>
      </c>
      <c r="E1537" s="9" t="s">
        <v>1507</v>
      </c>
      <c r="F1537" s="9" t="s">
        <v>1507</v>
      </c>
      <c r="G1537" s="9" t="s">
        <v>1597</v>
      </c>
      <c r="H1537" s="9" t="s">
        <v>1629</v>
      </c>
      <c r="I1537" s="9" t="s">
        <v>1630</v>
      </c>
      <c r="J1537" s="9" t="s">
        <v>27</v>
      </c>
      <c r="K1537" s="15">
        <v>22802.210659194654</v>
      </c>
      <c r="L1537" s="16">
        <v>7.5668560379221068</v>
      </c>
      <c r="M1537" s="9" t="s">
        <v>1631</v>
      </c>
      <c r="N1537" s="9">
        <v>2022</v>
      </c>
      <c r="O1537" s="9" t="s">
        <v>1619</v>
      </c>
      <c r="P1537" s="9" t="s">
        <v>1619</v>
      </c>
      <c r="Q1537" s="9">
        <v>2041</v>
      </c>
      <c r="R1537" s="9" t="s">
        <v>32</v>
      </c>
      <c r="S1537" s="17">
        <v>17.172292730180946</v>
      </c>
      <c r="T1537" s="9">
        <v>2041</v>
      </c>
      <c r="U1537" s="9" t="s">
        <v>27</v>
      </c>
      <c r="V1537" s="9" t="s">
        <v>1620</v>
      </c>
      <c r="W1537" s="9" t="s">
        <v>1621</v>
      </c>
      <c r="X1537" s="9"/>
      <c r="Y1537" s="9" t="s">
        <v>1632</v>
      </c>
    </row>
    <row r="1538" spans="1:25" ht="72">
      <c r="A1538" s="9" t="s">
        <v>1596</v>
      </c>
      <c r="B1538" s="9" t="s">
        <v>70</v>
      </c>
      <c r="C1538" s="9" t="s">
        <v>455</v>
      </c>
      <c r="D1538" s="9" t="s">
        <v>27</v>
      </c>
      <c r="E1538" s="9" t="s">
        <v>1088</v>
      </c>
      <c r="F1538" s="9" t="s">
        <v>1088</v>
      </c>
      <c r="G1538" s="9" t="s">
        <v>1597</v>
      </c>
      <c r="H1538" s="9" t="s">
        <v>1629</v>
      </c>
      <c r="I1538" s="9" t="s">
        <v>1630</v>
      </c>
      <c r="J1538" s="9" t="s">
        <v>27</v>
      </c>
      <c r="K1538" s="15">
        <v>14047.381076529415</v>
      </c>
      <c r="L1538" s="16">
        <v>4.1146250317414701</v>
      </c>
      <c r="M1538" s="9" t="s">
        <v>1631</v>
      </c>
      <c r="N1538" s="9">
        <v>2022</v>
      </c>
      <c r="O1538" s="9" t="s">
        <v>1619</v>
      </c>
      <c r="P1538" s="9" t="s">
        <v>1619</v>
      </c>
      <c r="Q1538" s="9">
        <v>2041</v>
      </c>
      <c r="R1538" s="9" t="s">
        <v>32</v>
      </c>
      <c r="S1538" s="17">
        <v>7.5097185225924159</v>
      </c>
      <c r="T1538" s="9">
        <v>2041</v>
      </c>
      <c r="U1538" s="9" t="s">
        <v>27</v>
      </c>
      <c r="V1538" s="9" t="s">
        <v>1620</v>
      </c>
      <c r="W1538" s="13" t="s">
        <v>1621</v>
      </c>
      <c r="X1538" s="9"/>
      <c r="Y1538" s="9" t="s">
        <v>1632</v>
      </c>
    </row>
    <row r="1539" spans="1:25" ht="72">
      <c r="A1539" s="9" t="s">
        <v>1596</v>
      </c>
      <c r="B1539" s="9" t="s">
        <v>70</v>
      </c>
      <c r="C1539" s="9" t="s">
        <v>355</v>
      </c>
      <c r="D1539" s="9" t="s">
        <v>27</v>
      </c>
      <c r="E1539" s="9" t="s">
        <v>1508</v>
      </c>
      <c r="F1539" s="9" t="s">
        <v>1508</v>
      </c>
      <c r="G1539" s="9" t="s">
        <v>1597</v>
      </c>
      <c r="H1539" s="9" t="s">
        <v>1629</v>
      </c>
      <c r="I1539" s="9" t="s">
        <v>1630</v>
      </c>
      <c r="J1539" s="9" t="s">
        <v>27</v>
      </c>
      <c r="K1539" s="15">
        <v>134854.64089566728</v>
      </c>
      <c r="L1539" s="16">
        <v>63.862105797739062</v>
      </c>
      <c r="M1539" s="9" t="s">
        <v>1631</v>
      </c>
      <c r="N1539" s="9">
        <v>2022</v>
      </c>
      <c r="O1539" s="9" t="s">
        <v>1619</v>
      </c>
      <c r="P1539" s="9" t="s">
        <v>1619</v>
      </c>
      <c r="Q1539" s="9">
        <v>2041</v>
      </c>
      <c r="R1539" s="9" t="s">
        <v>32</v>
      </c>
      <c r="S1539" s="17">
        <v>72.645365813553255</v>
      </c>
      <c r="T1539" s="9">
        <v>2041</v>
      </c>
      <c r="U1539" s="9" t="s">
        <v>27</v>
      </c>
      <c r="V1539" s="9" t="s">
        <v>1620</v>
      </c>
      <c r="W1539" s="9" t="s">
        <v>1621</v>
      </c>
      <c r="X1539" s="9"/>
      <c r="Y1539" s="9" t="s">
        <v>1632</v>
      </c>
    </row>
    <row r="1540" spans="1:25" ht="72">
      <c r="A1540" s="9" t="s">
        <v>1596</v>
      </c>
      <c r="B1540" s="9" t="s">
        <v>70</v>
      </c>
      <c r="C1540" s="9" t="s">
        <v>630</v>
      </c>
      <c r="D1540" s="9" t="s">
        <v>27</v>
      </c>
      <c r="E1540" s="9" t="s">
        <v>1090</v>
      </c>
      <c r="F1540" s="9" t="s">
        <v>1090</v>
      </c>
      <c r="G1540" s="9" t="s">
        <v>1597</v>
      </c>
      <c r="H1540" s="9" t="s">
        <v>1629</v>
      </c>
      <c r="I1540" s="9" t="s">
        <v>1630</v>
      </c>
      <c r="J1540" s="9" t="s">
        <v>27</v>
      </c>
      <c r="K1540" s="15">
        <v>11620.596020687</v>
      </c>
      <c r="L1540" s="16">
        <v>5.60526185067393</v>
      </c>
      <c r="M1540" s="9" t="s">
        <v>1631</v>
      </c>
      <c r="N1540" s="9">
        <v>2022</v>
      </c>
      <c r="O1540" s="9" t="s">
        <v>1619</v>
      </c>
      <c r="P1540" s="9" t="s">
        <v>1619</v>
      </c>
      <c r="Q1540" s="9">
        <v>2041</v>
      </c>
      <c r="R1540" s="9" t="s">
        <v>32</v>
      </c>
      <c r="S1540" s="17">
        <v>7.472585970072366</v>
      </c>
      <c r="T1540" s="9">
        <v>2041</v>
      </c>
      <c r="U1540" s="9" t="s">
        <v>27</v>
      </c>
      <c r="V1540" s="9" t="s">
        <v>1620</v>
      </c>
      <c r="W1540" s="13" t="s">
        <v>1621</v>
      </c>
      <c r="X1540" s="9"/>
      <c r="Y1540" s="9" t="s">
        <v>1632</v>
      </c>
    </row>
    <row r="1541" spans="1:25" ht="72">
      <c r="A1541" s="9" t="s">
        <v>1596</v>
      </c>
      <c r="B1541" s="9" t="s">
        <v>70</v>
      </c>
      <c r="C1541" s="9" t="s">
        <v>330</v>
      </c>
      <c r="D1541" s="9" t="s">
        <v>27</v>
      </c>
      <c r="E1541" s="9" t="s">
        <v>847</v>
      </c>
      <c r="F1541" s="9" t="s">
        <v>847</v>
      </c>
      <c r="G1541" s="9" t="s">
        <v>1597</v>
      </c>
      <c r="H1541" s="9" t="s">
        <v>1629</v>
      </c>
      <c r="I1541" s="9" t="s">
        <v>1630</v>
      </c>
      <c r="J1541" s="9" t="s">
        <v>27</v>
      </c>
      <c r="K1541" s="15">
        <v>86479.568763221876</v>
      </c>
      <c r="L1541" s="16">
        <v>52.000374100552264</v>
      </c>
      <c r="M1541" s="9" t="s">
        <v>1631</v>
      </c>
      <c r="N1541" s="9">
        <v>2022</v>
      </c>
      <c r="O1541" s="9" t="s">
        <v>1619</v>
      </c>
      <c r="P1541" s="9" t="s">
        <v>1619</v>
      </c>
      <c r="Q1541" s="9">
        <v>2041</v>
      </c>
      <c r="R1541" s="9" t="s">
        <v>32</v>
      </c>
      <c r="S1541" s="17">
        <v>57.870036740980957</v>
      </c>
      <c r="T1541" s="9">
        <v>2041</v>
      </c>
      <c r="U1541" s="9" t="s">
        <v>27</v>
      </c>
      <c r="V1541" s="9" t="s">
        <v>1620</v>
      </c>
      <c r="W1541" s="9" t="s">
        <v>1621</v>
      </c>
      <c r="X1541" s="9"/>
      <c r="Y1541" s="9" t="s">
        <v>1632</v>
      </c>
    </row>
    <row r="1542" spans="1:25" ht="72">
      <c r="A1542" s="9" t="s">
        <v>1596</v>
      </c>
      <c r="B1542" s="9" t="s">
        <v>70</v>
      </c>
      <c r="C1542" s="9" t="s">
        <v>270</v>
      </c>
      <c r="D1542" s="9" t="s">
        <v>27</v>
      </c>
      <c r="E1542" s="9" t="s">
        <v>1509</v>
      </c>
      <c r="F1542" s="9" t="s">
        <v>1509</v>
      </c>
      <c r="G1542" s="9" t="s">
        <v>1597</v>
      </c>
      <c r="H1542" s="9" t="s">
        <v>1629</v>
      </c>
      <c r="I1542" s="9" t="s">
        <v>1630</v>
      </c>
      <c r="J1542" s="9" t="s">
        <v>27</v>
      </c>
      <c r="K1542" s="15">
        <v>20982.40343831648</v>
      </c>
      <c r="L1542" s="16">
        <v>7.7202641257880256</v>
      </c>
      <c r="M1542" s="9" t="s">
        <v>1631</v>
      </c>
      <c r="N1542" s="9">
        <v>2022</v>
      </c>
      <c r="O1542" s="9" t="s">
        <v>1619</v>
      </c>
      <c r="P1542" s="9" t="s">
        <v>1619</v>
      </c>
      <c r="Q1542" s="9">
        <v>2041</v>
      </c>
      <c r="R1542" s="9" t="s">
        <v>32</v>
      </c>
      <c r="S1542" s="17">
        <v>9.1028795637922961</v>
      </c>
      <c r="T1542" s="9">
        <v>2041</v>
      </c>
      <c r="U1542" s="9" t="s">
        <v>27</v>
      </c>
      <c r="V1542" s="9" t="s">
        <v>1620</v>
      </c>
      <c r="W1542" s="13" t="s">
        <v>1621</v>
      </c>
      <c r="X1542" s="9"/>
      <c r="Y1542" s="9" t="s">
        <v>1632</v>
      </c>
    </row>
    <row r="1543" spans="1:25" ht="72">
      <c r="A1543" s="9" t="s">
        <v>1596</v>
      </c>
      <c r="B1543" s="9" t="s">
        <v>70</v>
      </c>
      <c r="C1543" s="9" t="s">
        <v>316</v>
      </c>
      <c r="D1543" s="9" t="s">
        <v>27</v>
      </c>
      <c r="E1543" s="9" t="s">
        <v>837</v>
      </c>
      <c r="F1543" s="9" t="s">
        <v>837</v>
      </c>
      <c r="G1543" s="9" t="s">
        <v>1597</v>
      </c>
      <c r="H1543" s="9" t="s">
        <v>1629</v>
      </c>
      <c r="I1543" s="9" t="s">
        <v>1630</v>
      </c>
      <c r="J1543" s="9" t="s">
        <v>27</v>
      </c>
      <c r="K1543" s="15">
        <v>10890.244131153811</v>
      </c>
      <c r="L1543" s="16">
        <v>4.5091538427436779</v>
      </c>
      <c r="M1543" s="9" t="s">
        <v>1631</v>
      </c>
      <c r="N1543" s="9">
        <v>2022</v>
      </c>
      <c r="O1543" s="9" t="s">
        <v>1619</v>
      </c>
      <c r="P1543" s="9" t="s">
        <v>1619</v>
      </c>
      <c r="Q1543" s="9">
        <v>2041</v>
      </c>
      <c r="R1543" s="9" t="s">
        <v>32</v>
      </c>
      <c r="S1543" s="17">
        <v>5.5417184919509381</v>
      </c>
      <c r="T1543" s="9">
        <v>2041</v>
      </c>
      <c r="U1543" s="9" t="s">
        <v>27</v>
      </c>
      <c r="V1543" s="9" t="s">
        <v>1620</v>
      </c>
      <c r="W1543" s="9" t="s">
        <v>1621</v>
      </c>
      <c r="X1543" s="9"/>
      <c r="Y1543" s="9" t="s">
        <v>1632</v>
      </c>
    </row>
    <row r="1544" spans="1:25" ht="72">
      <c r="A1544" s="9" t="s">
        <v>1596</v>
      </c>
      <c r="B1544" s="9" t="s">
        <v>70</v>
      </c>
      <c r="C1544" s="9" t="s">
        <v>241</v>
      </c>
      <c r="D1544" s="9" t="s">
        <v>27</v>
      </c>
      <c r="E1544" s="9" t="s">
        <v>839</v>
      </c>
      <c r="F1544" s="9" t="s">
        <v>839</v>
      </c>
      <c r="G1544" s="9" t="s">
        <v>1597</v>
      </c>
      <c r="H1544" s="9" t="s">
        <v>1629</v>
      </c>
      <c r="I1544" s="9" t="s">
        <v>1630</v>
      </c>
      <c r="J1544" s="9" t="s">
        <v>27</v>
      </c>
      <c r="K1544" s="15">
        <v>19245.906613257233</v>
      </c>
      <c r="L1544" s="16">
        <v>6.3318439103962083</v>
      </c>
      <c r="M1544" s="9" t="s">
        <v>1631</v>
      </c>
      <c r="N1544" s="9">
        <v>2022</v>
      </c>
      <c r="O1544" s="9" t="s">
        <v>1619</v>
      </c>
      <c r="P1544" s="9" t="s">
        <v>1619</v>
      </c>
      <c r="Q1544" s="9">
        <v>2041</v>
      </c>
      <c r="R1544" s="9" t="s">
        <v>32</v>
      </c>
      <c r="S1544" s="17">
        <v>10.908068041228624</v>
      </c>
      <c r="T1544" s="9">
        <v>2041</v>
      </c>
      <c r="U1544" s="9" t="s">
        <v>27</v>
      </c>
      <c r="V1544" s="9" t="s">
        <v>1620</v>
      </c>
      <c r="W1544" s="13" t="s">
        <v>1621</v>
      </c>
      <c r="X1544" s="9"/>
      <c r="Y1544" s="9" t="s">
        <v>1632</v>
      </c>
    </row>
    <row r="1545" spans="1:25" ht="72">
      <c r="A1545" s="9" t="s">
        <v>1596</v>
      </c>
      <c r="B1545" s="9" t="s">
        <v>70</v>
      </c>
      <c r="C1545" s="9" t="s">
        <v>294</v>
      </c>
      <c r="D1545" s="9" t="s">
        <v>27</v>
      </c>
      <c r="E1545" s="9" t="s">
        <v>1510</v>
      </c>
      <c r="F1545" s="9" t="s">
        <v>1510</v>
      </c>
      <c r="G1545" s="9" t="s">
        <v>1597</v>
      </c>
      <c r="H1545" s="9" t="s">
        <v>1629</v>
      </c>
      <c r="I1545" s="9" t="s">
        <v>1630</v>
      </c>
      <c r="J1545" s="9" t="s">
        <v>27</v>
      </c>
      <c r="K1545" s="15">
        <v>11810.209152569902</v>
      </c>
      <c r="L1545" s="16">
        <v>6.3677793335344477</v>
      </c>
      <c r="M1545" s="9" t="s">
        <v>1631</v>
      </c>
      <c r="N1545" s="9">
        <v>2022</v>
      </c>
      <c r="O1545" s="9" t="s">
        <v>1619</v>
      </c>
      <c r="P1545" s="9" t="s">
        <v>1619</v>
      </c>
      <c r="Q1545" s="9">
        <v>2041</v>
      </c>
      <c r="R1545" s="9" t="s">
        <v>32</v>
      </c>
      <c r="S1545" s="17">
        <v>7.3637246876530451</v>
      </c>
      <c r="T1545" s="9">
        <v>2041</v>
      </c>
      <c r="U1545" s="9" t="s">
        <v>27</v>
      </c>
      <c r="V1545" s="9" t="s">
        <v>1620</v>
      </c>
      <c r="W1545" s="9" t="s">
        <v>1621</v>
      </c>
      <c r="X1545" s="9"/>
      <c r="Y1545" s="9" t="s">
        <v>1632</v>
      </c>
    </row>
    <row r="1546" spans="1:25" ht="72">
      <c r="A1546" s="9" t="s">
        <v>1596</v>
      </c>
      <c r="B1546" s="9" t="s">
        <v>70</v>
      </c>
      <c r="C1546" s="9" t="s">
        <v>458</v>
      </c>
      <c r="D1546" s="9" t="s">
        <v>27</v>
      </c>
      <c r="E1546" s="9" t="s">
        <v>1511</v>
      </c>
      <c r="F1546" s="9" t="s">
        <v>1511</v>
      </c>
      <c r="G1546" s="9" t="s">
        <v>1597</v>
      </c>
      <c r="H1546" s="9" t="s">
        <v>1629</v>
      </c>
      <c r="I1546" s="9" t="s">
        <v>1630</v>
      </c>
      <c r="J1546" s="9" t="s">
        <v>27</v>
      </c>
      <c r="K1546" s="15">
        <v>7269.3667327942767</v>
      </c>
      <c r="L1546" s="16">
        <v>2.308641029462156</v>
      </c>
      <c r="M1546" s="9" t="s">
        <v>1631</v>
      </c>
      <c r="N1546" s="9">
        <v>2022</v>
      </c>
      <c r="O1546" s="9" t="s">
        <v>1619</v>
      </c>
      <c r="P1546" s="9" t="s">
        <v>1619</v>
      </c>
      <c r="Q1546" s="9">
        <v>2041</v>
      </c>
      <c r="R1546" s="9" t="s">
        <v>32</v>
      </c>
      <c r="S1546" s="17">
        <v>3.6178429763460476</v>
      </c>
      <c r="T1546" s="9">
        <v>2041</v>
      </c>
      <c r="U1546" s="9" t="s">
        <v>27</v>
      </c>
      <c r="V1546" s="9" t="s">
        <v>1620</v>
      </c>
      <c r="W1546" s="13" t="s">
        <v>1621</v>
      </c>
      <c r="X1546" s="9"/>
      <c r="Y1546" s="9" t="s">
        <v>1632</v>
      </c>
    </row>
    <row r="1547" spans="1:25" ht="72">
      <c r="A1547" s="9" t="s">
        <v>1596</v>
      </c>
      <c r="B1547" s="9" t="s">
        <v>70</v>
      </c>
      <c r="C1547" s="9" t="s">
        <v>234</v>
      </c>
      <c r="D1547" s="9" t="s">
        <v>27</v>
      </c>
      <c r="E1547" s="9" t="s">
        <v>1512</v>
      </c>
      <c r="F1547" s="9" t="s">
        <v>1512</v>
      </c>
      <c r="G1547" s="9" t="s">
        <v>1597</v>
      </c>
      <c r="H1547" s="9" t="s">
        <v>1629</v>
      </c>
      <c r="I1547" s="9" t="s">
        <v>1630</v>
      </c>
      <c r="J1547" s="9" t="s">
        <v>27</v>
      </c>
      <c r="K1547" s="15">
        <v>12765.550276554568</v>
      </c>
      <c r="L1547" s="16">
        <v>5.9734034175014976</v>
      </c>
      <c r="M1547" s="9" t="s">
        <v>1631</v>
      </c>
      <c r="N1547" s="9">
        <v>2022</v>
      </c>
      <c r="O1547" s="9" t="s">
        <v>1619</v>
      </c>
      <c r="P1547" s="9" t="s">
        <v>1619</v>
      </c>
      <c r="Q1547" s="9">
        <v>2041</v>
      </c>
      <c r="R1547" s="9" t="s">
        <v>32</v>
      </c>
      <c r="S1547" s="17">
        <v>6.1535378551358137</v>
      </c>
      <c r="T1547" s="9">
        <v>2041</v>
      </c>
      <c r="U1547" s="9" t="s">
        <v>27</v>
      </c>
      <c r="V1547" s="9" t="s">
        <v>1620</v>
      </c>
      <c r="W1547" s="9" t="s">
        <v>1621</v>
      </c>
      <c r="X1547" s="9"/>
      <c r="Y1547" s="9" t="s">
        <v>1632</v>
      </c>
    </row>
    <row r="1548" spans="1:25" ht="72">
      <c r="A1548" s="9" t="s">
        <v>1596</v>
      </c>
      <c r="B1548" s="9" t="s">
        <v>70</v>
      </c>
      <c r="C1548" s="9" t="s">
        <v>455</v>
      </c>
      <c r="D1548" s="9" t="s">
        <v>27</v>
      </c>
      <c r="E1548" s="9" t="s">
        <v>1513</v>
      </c>
      <c r="F1548" s="9" t="s">
        <v>1513</v>
      </c>
      <c r="G1548" s="9" t="s">
        <v>1597</v>
      </c>
      <c r="H1548" s="9" t="s">
        <v>1629</v>
      </c>
      <c r="I1548" s="9" t="s">
        <v>1630</v>
      </c>
      <c r="J1548" s="9" t="s">
        <v>27</v>
      </c>
      <c r="K1548" s="15">
        <v>25554.084956219864</v>
      </c>
      <c r="L1548" s="16">
        <v>5.7010917746119034</v>
      </c>
      <c r="M1548" s="9" t="s">
        <v>1631</v>
      </c>
      <c r="N1548" s="9">
        <v>2022</v>
      </c>
      <c r="O1548" s="9" t="s">
        <v>1619</v>
      </c>
      <c r="P1548" s="9" t="s">
        <v>1619</v>
      </c>
      <c r="Q1548" s="9">
        <v>2041</v>
      </c>
      <c r="R1548" s="9" t="s">
        <v>32</v>
      </c>
      <c r="S1548" s="17">
        <v>12.255096882000991</v>
      </c>
      <c r="T1548" s="9">
        <v>2041</v>
      </c>
      <c r="U1548" s="9" t="s">
        <v>27</v>
      </c>
      <c r="V1548" s="9" t="s">
        <v>1620</v>
      </c>
      <c r="W1548" s="13" t="s">
        <v>1621</v>
      </c>
      <c r="X1548" s="9"/>
      <c r="Y1548" s="9" t="s">
        <v>1632</v>
      </c>
    </row>
    <row r="1549" spans="1:25" ht="72">
      <c r="A1549" s="9" t="s">
        <v>1596</v>
      </c>
      <c r="B1549" s="9" t="s">
        <v>70</v>
      </c>
      <c r="C1549" s="9" t="s">
        <v>252</v>
      </c>
      <c r="D1549" s="9" t="s">
        <v>27</v>
      </c>
      <c r="E1549" s="9" t="s">
        <v>841</v>
      </c>
      <c r="F1549" s="9" t="s">
        <v>841</v>
      </c>
      <c r="G1549" s="9" t="s">
        <v>1597</v>
      </c>
      <c r="H1549" s="9" t="s">
        <v>1629</v>
      </c>
      <c r="I1549" s="9" t="s">
        <v>1630</v>
      </c>
      <c r="J1549" s="9" t="s">
        <v>27</v>
      </c>
      <c r="K1549" s="15">
        <v>152948.46666981454</v>
      </c>
      <c r="L1549" s="16">
        <v>69.576818511560447</v>
      </c>
      <c r="M1549" s="9" t="s">
        <v>1631</v>
      </c>
      <c r="N1549" s="9">
        <v>2022</v>
      </c>
      <c r="O1549" s="9" t="s">
        <v>1619</v>
      </c>
      <c r="P1549" s="9" t="s">
        <v>1619</v>
      </c>
      <c r="Q1549" s="9">
        <v>2041</v>
      </c>
      <c r="R1549" s="9" t="s">
        <v>32</v>
      </c>
      <c r="S1549" s="17">
        <v>97.832130304944727</v>
      </c>
      <c r="T1549" s="9">
        <v>2041</v>
      </c>
      <c r="U1549" s="9" t="s">
        <v>27</v>
      </c>
      <c r="V1549" s="9" t="s">
        <v>1620</v>
      </c>
      <c r="W1549" s="9" t="s">
        <v>1621</v>
      </c>
      <c r="X1549" s="9"/>
      <c r="Y1549" s="9" t="s">
        <v>1632</v>
      </c>
    </row>
    <row r="1550" spans="1:25" ht="72">
      <c r="A1550" s="9" t="s">
        <v>1596</v>
      </c>
      <c r="B1550" s="9" t="s">
        <v>70</v>
      </c>
      <c r="C1550" s="9" t="s">
        <v>241</v>
      </c>
      <c r="D1550" s="9" t="s">
        <v>27</v>
      </c>
      <c r="E1550" s="9" t="s">
        <v>843</v>
      </c>
      <c r="F1550" s="9" t="s">
        <v>843</v>
      </c>
      <c r="G1550" s="9" t="s">
        <v>1597</v>
      </c>
      <c r="H1550" s="9" t="s">
        <v>1629</v>
      </c>
      <c r="I1550" s="9" t="s">
        <v>1630</v>
      </c>
      <c r="J1550" s="9" t="s">
        <v>27</v>
      </c>
      <c r="K1550" s="15">
        <v>15684.559352398352</v>
      </c>
      <c r="L1550" s="16">
        <v>11.139239429822789</v>
      </c>
      <c r="M1550" s="9" t="s">
        <v>1631</v>
      </c>
      <c r="N1550" s="9">
        <v>2022</v>
      </c>
      <c r="O1550" s="9" t="s">
        <v>1619</v>
      </c>
      <c r="P1550" s="9" t="s">
        <v>1619</v>
      </c>
      <c r="Q1550" s="9">
        <v>2041</v>
      </c>
      <c r="R1550" s="9" t="s">
        <v>32</v>
      </c>
      <c r="S1550" s="17">
        <v>14.265707906903273</v>
      </c>
      <c r="T1550" s="9">
        <v>2041</v>
      </c>
      <c r="U1550" s="9" t="s">
        <v>27</v>
      </c>
      <c r="V1550" s="9" t="s">
        <v>1620</v>
      </c>
      <c r="W1550" s="13" t="s">
        <v>1621</v>
      </c>
      <c r="X1550" s="9"/>
      <c r="Y1550" s="9" t="s">
        <v>1632</v>
      </c>
    </row>
    <row r="1551" spans="1:25" ht="72">
      <c r="A1551" s="9" t="s">
        <v>1596</v>
      </c>
      <c r="B1551" s="9" t="s">
        <v>70</v>
      </c>
      <c r="C1551" s="9" t="s">
        <v>346</v>
      </c>
      <c r="D1551" s="9" t="s">
        <v>27</v>
      </c>
      <c r="E1551" s="9" t="s">
        <v>444</v>
      </c>
      <c r="F1551" s="9" t="s">
        <v>444</v>
      </c>
      <c r="G1551" s="9" t="s">
        <v>1597</v>
      </c>
      <c r="H1551" s="9" t="s">
        <v>1629</v>
      </c>
      <c r="I1551" s="9" t="s">
        <v>1630</v>
      </c>
      <c r="J1551" s="9" t="s">
        <v>27</v>
      </c>
      <c r="K1551" s="15">
        <v>11801.559990327638</v>
      </c>
      <c r="L1551" s="16">
        <v>16.808765894789339</v>
      </c>
      <c r="M1551" s="9" t="s">
        <v>1631</v>
      </c>
      <c r="N1551" s="9">
        <v>2022</v>
      </c>
      <c r="O1551" s="9" t="s">
        <v>1619</v>
      </c>
      <c r="P1551" s="9" t="s">
        <v>1619</v>
      </c>
      <c r="Q1551" s="9">
        <v>2041</v>
      </c>
      <c r="R1551" s="9" t="s">
        <v>32</v>
      </c>
      <c r="S1551" s="17">
        <v>5.8854497414026854</v>
      </c>
      <c r="T1551" s="9">
        <v>2041</v>
      </c>
      <c r="U1551" s="9" t="s">
        <v>27</v>
      </c>
      <c r="V1551" s="9" t="s">
        <v>1620</v>
      </c>
      <c r="W1551" s="9" t="s">
        <v>1621</v>
      </c>
      <c r="X1551" s="9"/>
      <c r="Y1551" s="9" t="s">
        <v>1632</v>
      </c>
    </row>
    <row r="1552" spans="1:25" ht="72">
      <c r="A1552" s="9" t="s">
        <v>1596</v>
      </c>
      <c r="B1552" s="9" t="s">
        <v>70</v>
      </c>
      <c r="C1552" s="9" t="s">
        <v>234</v>
      </c>
      <c r="D1552" s="9" t="s">
        <v>27</v>
      </c>
      <c r="E1552" s="9" t="s">
        <v>849</v>
      </c>
      <c r="F1552" s="9" t="s">
        <v>849</v>
      </c>
      <c r="G1552" s="9" t="s">
        <v>1597</v>
      </c>
      <c r="H1552" s="9" t="s">
        <v>1629</v>
      </c>
      <c r="I1552" s="9" t="s">
        <v>1630</v>
      </c>
      <c r="J1552" s="9" t="s">
        <v>27</v>
      </c>
      <c r="K1552" s="15">
        <v>52200.345663289627</v>
      </c>
      <c r="L1552" s="16">
        <v>22.281018399988977</v>
      </c>
      <c r="M1552" s="9" t="s">
        <v>1631</v>
      </c>
      <c r="N1552" s="9">
        <v>2022</v>
      </c>
      <c r="O1552" s="9" t="s">
        <v>1619</v>
      </c>
      <c r="P1552" s="9" t="s">
        <v>1619</v>
      </c>
      <c r="Q1552" s="9">
        <v>2041</v>
      </c>
      <c r="R1552" s="9" t="s">
        <v>32</v>
      </c>
      <c r="S1552" s="17">
        <v>26.376922393003259</v>
      </c>
      <c r="T1552" s="9">
        <v>2041</v>
      </c>
      <c r="U1552" s="9" t="s">
        <v>27</v>
      </c>
      <c r="V1552" s="9" t="s">
        <v>1620</v>
      </c>
      <c r="W1552" s="13" t="s">
        <v>1621</v>
      </c>
      <c r="X1552" s="9"/>
      <c r="Y1552" s="9" t="s">
        <v>1632</v>
      </c>
    </row>
    <row r="1553" spans="1:25" ht="72">
      <c r="A1553" s="9" t="s">
        <v>1596</v>
      </c>
      <c r="B1553" s="9" t="s">
        <v>70</v>
      </c>
      <c r="C1553" s="9" t="s">
        <v>316</v>
      </c>
      <c r="D1553" s="9" t="s">
        <v>27</v>
      </c>
      <c r="E1553" s="9" t="s">
        <v>851</v>
      </c>
      <c r="F1553" s="9" t="s">
        <v>851</v>
      </c>
      <c r="G1553" s="9" t="s">
        <v>1597</v>
      </c>
      <c r="H1553" s="9" t="s">
        <v>1629</v>
      </c>
      <c r="I1553" s="9" t="s">
        <v>1630</v>
      </c>
      <c r="J1553" s="9" t="s">
        <v>27</v>
      </c>
      <c r="K1553" s="15">
        <v>13923.294601820391</v>
      </c>
      <c r="L1553" s="16">
        <v>4.4313427928502627</v>
      </c>
      <c r="M1553" s="9" t="s">
        <v>1631</v>
      </c>
      <c r="N1553" s="9">
        <v>2022</v>
      </c>
      <c r="O1553" s="9" t="s">
        <v>1619</v>
      </c>
      <c r="P1553" s="9" t="s">
        <v>1619</v>
      </c>
      <c r="Q1553" s="9">
        <v>2041</v>
      </c>
      <c r="R1553" s="9" t="s">
        <v>32</v>
      </c>
      <c r="S1553" s="17">
        <v>12.557655706315279</v>
      </c>
      <c r="T1553" s="9">
        <v>2041</v>
      </c>
      <c r="U1553" s="9" t="s">
        <v>27</v>
      </c>
      <c r="V1553" s="9" t="s">
        <v>1620</v>
      </c>
      <c r="W1553" s="9" t="s">
        <v>1621</v>
      </c>
      <c r="X1553" s="9"/>
      <c r="Y1553" s="9" t="s">
        <v>1632</v>
      </c>
    </row>
    <row r="1554" spans="1:25" ht="72">
      <c r="A1554" s="9" t="s">
        <v>1596</v>
      </c>
      <c r="B1554" s="9" t="s">
        <v>70</v>
      </c>
      <c r="C1554" s="9" t="s">
        <v>346</v>
      </c>
      <c r="D1554" s="9" t="s">
        <v>27</v>
      </c>
      <c r="E1554" s="9" t="s">
        <v>1514</v>
      </c>
      <c r="F1554" s="9" t="s">
        <v>1514</v>
      </c>
      <c r="G1554" s="9" t="s">
        <v>1597</v>
      </c>
      <c r="H1554" s="9" t="s">
        <v>1629</v>
      </c>
      <c r="I1554" s="9" t="s">
        <v>1630</v>
      </c>
      <c r="J1554" s="9" t="s">
        <v>27</v>
      </c>
      <c r="K1554" s="15">
        <v>14721.73076174864</v>
      </c>
      <c r="L1554" s="16">
        <v>6.8304822503956508</v>
      </c>
      <c r="M1554" s="9" t="s">
        <v>1631</v>
      </c>
      <c r="N1554" s="9">
        <v>2022</v>
      </c>
      <c r="O1554" s="9" t="s">
        <v>1619</v>
      </c>
      <c r="P1554" s="9" t="s">
        <v>1619</v>
      </c>
      <c r="Q1554" s="9">
        <v>2041</v>
      </c>
      <c r="R1554" s="9" t="s">
        <v>32</v>
      </c>
      <c r="S1554" s="17">
        <v>7.334820922289909</v>
      </c>
      <c r="T1554" s="9">
        <v>2041</v>
      </c>
      <c r="U1554" s="9" t="s">
        <v>27</v>
      </c>
      <c r="V1554" s="9" t="s">
        <v>1620</v>
      </c>
      <c r="W1554" s="13" t="s">
        <v>1621</v>
      </c>
      <c r="X1554" s="9"/>
      <c r="Y1554" s="9" t="s">
        <v>1632</v>
      </c>
    </row>
    <row r="1555" spans="1:25" ht="72">
      <c r="A1555" s="9" t="s">
        <v>1596</v>
      </c>
      <c r="B1555" s="9" t="s">
        <v>70</v>
      </c>
      <c r="C1555" s="9" t="s">
        <v>252</v>
      </c>
      <c r="D1555" s="9" t="s">
        <v>27</v>
      </c>
      <c r="E1555" s="9" t="s">
        <v>1515</v>
      </c>
      <c r="F1555" s="9" t="s">
        <v>1515</v>
      </c>
      <c r="G1555" s="9" t="s">
        <v>1597</v>
      </c>
      <c r="H1555" s="9" t="s">
        <v>1629</v>
      </c>
      <c r="I1555" s="9" t="s">
        <v>1630</v>
      </c>
      <c r="J1555" s="9" t="s">
        <v>27</v>
      </c>
      <c r="K1555" s="15">
        <v>10142.683854405248</v>
      </c>
      <c r="L1555" s="16">
        <v>5.5057569599560745</v>
      </c>
      <c r="M1555" s="9" t="s">
        <v>1631</v>
      </c>
      <c r="N1555" s="9">
        <v>2022</v>
      </c>
      <c r="O1555" s="9" t="s">
        <v>1619</v>
      </c>
      <c r="P1555" s="9" t="s">
        <v>1619</v>
      </c>
      <c r="Q1555" s="9">
        <v>2041</v>
      </c>
      <c r="R1555" s="9" t="s">
        <v>32</v>
      </c>
      <c r="S1555" s="17">
        <v>4.9247362514710451</v>
      </c>
      <c r="T1555" s="9">
        <v>2041</v>
      </c>
      <c r="U1555" s="9" t="s">
        <v>27</v>
      </c>
      <c r="V1555" s="9" t="s">
        <v>1620</v>
      </c>
      <c r="W1555" s="9" t="s">
        <v>1621</v>
      </c>
      <c r="X1555" s="9"/>
      <c r="Y1555" s="9" t="s">
        <v>1632</v>
      </c>
    </row>
    <row r="1556" spans="1:25" ht="72">
      <c r="A1556" s="9" t="s">
        <v>1596</v>
      </c>
      <c r="B1556" s="9" t="s">
        <v>70</v>
      </c>
      <c r="C1556" s="9" t="s">
        <v>853</v>
      </c>
      <c r="D1556" s="9" t="s">
        <v>27</v>
      </c>
      <c r="E1556" s="9" t="s">
        <v>854</v>
      </c>
      <c r="F1556" s="9" t="s">
        <v>854</v>
      </c>
      <c r="G1556" s="9" t="s">
        <v>1597</v>
      </c>
      <c r="H1556" s="9" t="s">
        <v>1629</v>
      </c>
      <c r="I1556" s="9" t="s">
        <v>1630</v>
      </c>
      <c r="J1556" s="9" t="s">
        <v>27</v>
      </c>
      <c r="K1556" s="15">
        <v>37678.609912741595</v>
      </c>
      <c r="L1556" s="16">
        <v>11.284519541086084</v>
      </c>
      <c r="M1556" s="9" t="s">
        <v>1631</v>
      </c>
      <c r="N1556" s="9">
        <v>2022</v>
      </c>
      <c r="O1556" s="9" t="s">
        <v>1619</v>
      </c>
      <c r="P1556" s="9" t="s">
        <v>1619</v>
      </c>
      <c r="Q1556" s="9">
        <v>2041</v>
      </c>
      <c r="R1556" s="9" t="s">
        <v>32</v>
      </c>
      <c r="S1556" s="17">
        <v>18.011295401681547</v>
      </c>
      <c r="T1556" s="9">
        <v>2041</v>
      </c>
      <c r="U1556" s="9" t="s">
        <v>27</v>
      </c>
      <c r="V1556" s="9" t="s">
        <v>1620</v>
      </c>
      <c r="W1556" s="13" t="s">
        <v>1621</v>
      </c>
      <c r="X1556" s="9"/>
      <c r="Y1556" s="9" t="s">
        <v>1632</v>
      </c>
    </row>
    <row r="1557" spans="1:25" ht="72">
      <c r="A1557" s="9" t="s">
        <v>1596</v>
      </c>
      <c r="B1557" s="9" t="s">
        <v>70</v>
      </c>
      <c r="C1557" s="9" t="s">
        <v>273</v>
      </c>
      <c r="D1557" s="9" t="s">
        <v>27</v>
      </c>
      <c r="E1557" s="9" t="s">
        <v>1516</v>
      </c>
      <c r="F1557" s="9" t="s">
        <v>1516</v>
      </c>
      <c r="G1557" s="9" t="s">
        <v>1597</v>
      </c>
      <c r="H1557" s="9" t="s">
        <v>1629</v>
      </c>
      <c r="I1557" s="9" t="s">
        <v>1630</v>
      </c>
      <c r="J1557" s="9" t="s">
        <v>27</v>
      </c>
      <c r="K1557" s="15">
        <v>90237.970317964369</v>
      </c>
      <c r="L1557" s="16">
        <v>43.285134320709467</v>
      </c>
      <c r="M1557" s="9" t="s">
        <v>1631</v>
      </c>
      <c r="N1557" s="9">
        <v>2022</v>
      </c>
      <c r="O1557" s="9" t="s">
        <v>1619</v>
      </c>
      <c r="P1557" s="9" t="s">
        <v>1619</v>
      </c>
      <c r="Q1557" s="9">
        <v>2041</v>
      </c>
      <c r="R1557" s="9" t="s">
        <v>32</v>
      </c>
      <c r="S1557" s="17">
        <v>52.134352263581377</v>
      </c>
      <c r="T1557" s="9">
        <v>2041</v>
      </c>
      <c r="U1557" s="9" t="s">
        <v>27</v>
      </c>
      <c r="V1557" s="9" t="s">
        <v>1620</v>
      </c>
      <c r="W1557" s="9" t="s">
        <v>1621</v>
      </c>
      <c r="X1557" s="9"/>
      <c r="Y1557" s="9" t="s">
        <v>1632</v>
      </c>
    </row>
    <row r="1558" spans="1:25" ht="72">
      <c r="A1558" s="9" t="s">
        <v>1596</v>
      </c>
      <c r="B1558" s="9" t="s">
        <v>70</v>
      </c>
      <c r="C1558" s="9" t="s">
        <v>221</v>
      </c>
      <c r="D1558" s="9" t="s">
        <v>27</v>
      </c>
      <c r="E1558" s="9" t="s">
        <v>1092</v>
      </c>
      <c r="F1558" s="9" t="s">
        <v>1092</v>
      </c>
      <c r="G1558" s="9" t="s">
        <v>1597</v>
      </c>
      <c r="H1558" s="9" t="s">
        <v>1629</v>
      </c>
      <c r="I1558" s="9" t="s">
        <v>1630</v>
      </c>
      <c r="J1558" s="9" t="s">
        <v>27</v>
      </c>
      <c r="K1558" s="15">
        <v>19574.036331260908</v>
      </c>
      <c r="L1558" s="16">
        <v>5.400207301276458</v>
      </c>
      <c r="M1558" s="9" t="s">
        <v>1631</v>
      </c>
      <c r="N1558" s="9">
        <v>2022</v>
      </c>
      <c r="O1558" s="9" t="s">
        <v>1619</v>
      </c>
      <c r="P1558" s="9" t="s">
        <v>1619</v>
      </c>
      <c r="Q1558" s="9">
        <v>2041</v>
      </c>
      <c r="R1558" s="9" t="s">
        <v>32</v>
      </c>
      <c r="S1558" s="17">
        <v>10.272446789601837</v>
      </c>
      <c r="T1558" s="9">
        <v>2041</v>
      </c>
      <c r="U1558" s="9" t="s">
        <v>27</v>
      </c>
      <c r="V1558" s="9" t="s">
        <v>1620</v>
      </c>
      <c r="W1558" s="13" t="s">
        <v>1621</v>
      </c>
      <c r="X1558" s="9"/>
      <c r="Y1558" s="9" t="s">
        <v>1632</v>
      </c>
    </row>
    <row r="1559" spans="1:25" ht="72">
      <c r="A1559" s="9" t="s">
        <v>1596</v>
      </c>
      <c r="B1559" s="9" t="s">
        <v>70</v>
      </c>
      <c r="C1559" s="9" t="s">
        <v>252</v>
      </c>
      <c r="D1559" s="9" t="s">
        <v>27</v>
      </c>
      <c r="E1559" s="9" t="s">
        <v>856</v>
      </c>
      <c r="F1559" s="9" t="s">
        <v>856</v>
      </c>
      <c r="G1559" s="9" t="s">
        <v>1597</v>
      </c>
      <c r="H1559" s="9" t="s">
        <v>1629</v>
      </c>
      <c r="I1559" s="9" t="s">
        <v>1630</v>
      </c>
      <c r="J1559" s="9" t="s">
        <v>27</v>
      </c>
      <c r="K1559" s="15">
        <v>6211.5028663300682</v>
      </c>
      <c r="L1559" s="16">
        <v>2.7120896014544438</v>
      </c>
      <c r="M1559" s="9" t="s">
        <v>1631</v>
      </c>
      <c r="N1559" s="9">
        <v>2022</v>
      </c>
      <c r="O1559" s="9" t="s">
        <v>1619</v>
      </c>
      <c r="P1559" s="9" t="s">
        <v>1619</v>
      </c>
      <c r="Q1559" s="9">
        <v>2041</v>
      </c>
      <c r="R1559" s="9" t="s">
        <v>32</v>
      </c>
      <c r="S1559" s="17">
        <v>4.9985205626592411</v>
      </c>
      <c r="T1559" s="9">
        <v>2041</v>
      </c>
      <c r="U1559" s="9" t="s">
        <v>27</v>
      </c>
      <c r="V1559" s="9" t="s">
        <v>1620</v>
      </c>
      <c r="W1559" s="9" t="s">
        <v>1621</v>
      </c>
      <c r="X1559" s="9"/>
      <c r="Y1559" s="9" t="s">
        <v>1632</v>
      </c>
    </row>
    <row r="1560" spans="1:25" ht="72">
      <c r="A1560" s="9" t="s">
        <v>1596</v>
      </c>
      <c r="B1560" s="9" t="s">
        <v>70</v>
      </c>
      <c r="C1560" s="9" t="s">
        <v>241</v>
      </c>
      <c r="D1560" s="9" t="s">
        <v>27</v>
      </c>
      <c r="E1560" s="9" t="s">
        <v>858</v>
      </c>
      <c r="F1560" s="9" t="s">
        <v>858</v>
      </c>
      <c r="G1560" s="9" t="s">
        <v>1597</v>
      </c>
      <c r="H1560" s="9" t="s">
        <v>1629</v>
      </c>
      <c r="I1560" s="9" t="s">
        <v>1630</v>
      </c>
      <c r="J1560" s="9" t="s">
        <v>27</v>
      </c>
      <c r="K1560" s="15">
        <v>6516.7743747502482</v>
      </c>
      <c r="L1560" s="16">
        <v>3.1313499260402522</v>
      </c>
      <c r="M1560" s="9" t="s">
        <v>1631</v>
      </c>
      <c r="N1560" s="9">
        <v>2022</v>
      </c>
      <c r="O1560" s="9" t="s">
        <v>1619</v>
      </c>
      <c r="P1560" s="9" t="s">
        <v>1619</v>
      </c>
      <c r="Q1560" s="9">
        <v>2041</v>
      </c>
      <c r="R1560" s="9" t="s">
        <v>32</v>
      </c>
      <c r="S1560" s="17">
        <v>5.78598376526178</v>
      </c>
      <c r="T1560" s="9">
        <v>2041</v>
      </c>
      <c r="U1560" s="9" t="s">
        <v>27</v>
      </c>
      <c r="V1560" s="9" t="s">
        <v>1620</v>
      </c>
      <c r="W1560" s="13" t="s">
        <v>1621</v>
      </c>
      <c r="X1560" s="9"/>
      <c r="Y1560" s="9" t="s">
        <v>1632</v>
      </c>
    </row>
    <row r="1561" spans="1:25" ht="72">
      <c r="A1561" s="9" t="s">
        <v>1596</v>
      </c>
      <c r="B1561" s="9" t="s">
        <v>70</v>
      </c>
      <c r="C1561" s="9" t="s">
        <v>316</v>
      </c>
      <c r="D1561" s="9" t="s">
        <v>27</v>
      </c>
      <c r="E1561" s="9" t="s">
        <v>860</v>
      </c>
      <c r="F1561" s="9" t="s">
        <v>860</v>
      </c>
      <c r="G1561" s="9" t="s">
        <v>1597</v>
      </c>
      <c r="H1561" s="9" t="s">
        <v>1629</v>
      </c>
      <c r="I1561" s="9" t="s">
        <v>1630</v>
      </c>
      <c r="J1561" s="9" t="s">
        <v>27</v>
      </c>
      <c r="K1561" s="15">
        <v>130733.34908250009</v>
      </c>
      <c r="L1561" s="16">
        <v>56.585526014024211</v>
      </c>
      <c r="M1561" s="9" t="s">
        <v>1631</v>
      </c>
      <c r="N1561" s="9">
        <v>2022</v>
      </c>
      <c r="O1561" s="9" t="s">
        <v>1619</v>
      </c>
      <c r="P1561" s="9" t="s">
        <v>1619</v>
      </c>
      <c r="Q1561" s="9">
        <v>2041</v>
      </c>
      <c r="R1561" s="9" t="s">
        <v>32</v>
      </c>
      <c r="S1561" s="17">
        <v>113.6893947775028</v>
      </c>
      <c r="T1561" s="9">
        <v>2041</v>
      </c>
      <c r="U1561" s="9" t="s">
        <v>27</v>
      </c>
      <c r="V1561" s="9" t="s">
        <v>1620</v>
      </c>
      <c r="W1561" s="9" t="s">
        <v>1621</v>
      </c>
      <c r="X1561" s="9"/>
      <c r="Y1561" s="9" t="s">
        <v>1632</v>
      </c>
    </row>
    <row r="1562" spans="1:25" ht="72">
      <c r="A1562" s="9" t="s">
        <v>1596</v>
      </c>
      <c r="B1562" s="9" t="s">
        <v>70</v>
      </c>
      <c r="C1562" s="9" t="s">
        <v>234</v>
      </c>
      <c r="D1562" s="9" t="s">
        <v>27</v>
      </c>
      <c r="E1562" s="9" t="s">
        <v>1517</v>
      </c>
      <c r="F1562" s="9" t="s">
        <v>1517</v>
      </c>
      <c r="G1562" s="9" t="s">
        <v>1597</v>
      </c>
      <c r="H1562" s="9" t="s">
        <v>1629</v>
      </c>
      <c r="I1562" s="9" t="s">
        <v>1630</v>
      </c>
      <c r="J1562" s="9" t="s">
        <v>27</v>
      </c>
      <c r="K1562" s="15">
        <v>11633.697453752528</v>
      </c>
      <c r="L1562" s="16">
        <v>4.464957110917406</v>
      </c>
      <c r="M1562" s="9" t="s">
        <v>1631</v>
      </c>
      <c r="N1562" s="9">
        <v>2022</v>
      </c>
      <c r="O1562" s="9" t="s">
        <v>1619</v>
      </c>
      <c r="P1562" s="9" t="s">
        <v>1619</v>
      </c>
      <c r="Q1562" s="9">
        <v>2041</v>
      </c>
      <c r="R1562" s="9" t="s">
        <v>32</v>
      </c>
      <c r="S1562" s="17">
        <v>5.1827755755818217</v>
      </c>
      <c r="T1562" s="9">
        <v>2041</v>
      </c>
      <c r="U1562" s="9" t="s">
        <v>27</v>
      </c>
      <c r="V1562" s="9" t="s">
        <v>1620</v>
      </c>
      <c r="W1562" s="13" t="s">
        <v>1621</v>
      </c>
      <c r="X1562" s="9"/>
      <c r="Y1562" s="9" t="s">
        <v>1632</v>
      </c>
    </row>
    <row r="1563" spans="1:25" ht="72">
      <c r="A1563" s="9" t="s">
        <v>1596</v>
      </c>
      <c r="B1563" s="9" t="s">
        <v>70</v>
      </c>
      <c r="C1563" s="9" t="s">
        <v>247</v>
      </c>
      <c r="D1563" s="9" t="s">
        <v>27</v>
      </c>
      <c r="E1563" s="9" t="s">
        <v>862</v>
      </c>
      <c r="F1563" s="9" t="s">
        <v>862</v>
      </c>
      <c r="G1563" s="9" t="s">
        <v>1597</v>
      </c>
      <c r="H1563" s="9" t="s">
        <v>1629</v>
      </c>
      <c r="I1563" s="9" t="s">
        <v>1630</v>
      </c>
      <c r="J1563" s="9" t="s">
        <v>27</v>
      </c>
      <c r="K1563" s="15">
        <v>16716.660139611413</v>
      </c>
      <c r="L1563" s="16">
        <v>9.6962919311268045</v>
      </c>
      <c r="M1563" s="9" t="s">
        <v>1631</v>
      </c>
      <c r="N1563" s="9">
        <v>2022</v>
      </c>
      <c r="O1563" s="9" t="s">
        <v>1619</v>
      </c>
      <c r="P1563" s="9" t="s">
        <v>1619</v>
      </c>
      <c r="Q1563" s="9">
        <v>2041</v>
      </c>
      <c r="R1563" s="9" t="s">
        <v>32</v>
      </c>
      <c r="S1563" s="17">
        <v>16.356718357678236</v>
      </c>
      <c r="T1563" s="9">
        <v>2041</v>
      </c>
      <c r="U1563" s="9" t="s">
        <v>27</v>
      </c>
      <c r="V1563" s="9" t="s">
        <v>1620</v>
      </c>
      <c r="W1563" s="9" t="s">
        <v>1621</v>
      </c>
      <c r="X1563" s="9"/>
      <c r="Y1563" s="9" t="s">
        <v>1632</v>
      </c>
    </row>
    <row r="1564" spans="1:25" ht="72">
      <c r="A1564" s="9" t="s">
        <v>1596</v>
      </c>
      <c r="B1564" s="9" t="s">
        <v>70</v>
      </c>
      <c r="C1564" s="9" t="s">
        <v>468</v>
      </c>
      <c r="D1564" s="9" t="s">
        <v>27</v>
      </c>
      <c r="E1564" s="9" t="s">
        <v>1518</v>
      </c>
      <c r="F1564" s="9" t="s">
        <v>1518</v>
      </c>
      <c r="G1564" s="9" t="s">
        <v>1597</v>
      </c>
      <c r="H1564" s="9" t="s">
        <v>1629</v>
      </c>
      <c r="I1564" s="9" t="s">
        <v>1630</v>
      </c>
      <c r="J1564" s="9" t="s">
        <v>27</v>
      </c>
      <c r="K1564" s="15">
        <v>14787.997311410523</v>
      </c>
      <c r="L1564" s="16">
        <v>3.5369827462892216</v>
      </c>
      <c r="M1564" s="9" t="s">
        <v>1631</v>
      </c>
      <c r="N1564" s="9">
        <v>2022</v>
      </c>
      <c r="O1564" s="9" t="s">
        <v>1619</v>
      </c>
      <c r="P1564" s="9" t="s">
        <v>1619</v>
      </c>
      <c r="Q1564" s="9">
        <v>2041</v>
      </c>
      <c r="R1564" s="9" t="s">
        <v>32</v>
      </c>
      <c r="S1564" s="17">
        <v>6.6017532070735765</v>
      </c>
      <c r="T1564" s="9">
        <v>2041</v>
      </c>
      <c r="U1564" s="9" t="s">
        <v>27</v>
      </c>
      <c r="V1564" s="9" t="s">
        <v>1620</v>
      </c>
      <c r="W1564" s="13" t="s">
        <v>1621</v>
      </c>
      <c r="X1564" s="9"/>
      <c r="Y1564" s="9" t="s">
        <v>1632</v>
      </c>
    </row>
    <row r="1565" spans="1:25" ht="72">
      <c r="A1565" s="9" t="s">
        <v>1596</v>
      </c>
      <c r="B1565" s="9" t="s">
        <v>70</v>
      </c>
      <c r="C1565" s="9" t="s">
        <v>323</v>
      </c>
      <c r="D1565" s="9" t="s">
        <v>27</v>
      </c>
      <c r="E1565" s="9" t="s">
        <v>864</v>
      </c>
      <c r="F1565" s="9" t="s">
        <v>864</v>
      </c>
      <c r="G1565" s="9" t="s">
        <v>1597</v>
      </c>
      <c r="H1565" s="9" t="s">
        <v>1629</v>
      </c>
      <c r="I1565" s="9" t="s">
        <v>1630</v>
      </c>
      <c r="J1565" s="9" t="s">
        <v>27</v>
      </c>
      <c r="K1565" s="15">
        <v>54937.261024163687</v>
      </c>
      <c r="L1565" s="16">
        <v>22.248128279303184</v>
      </c>
      <c r="M1565" s="9" t="s">
        <v>1631</v>
      </c>
      <c r="N1565" s="9">
        <v>2022</v>
      </c>
      <c r="O1565" s="9" t="s">
        <v>1619</v>
      </c>
      <c r="P1565" s="9" t="s">
        <v>1619</v>
      </c>
      <c r="Q1565" s="9">
        <v>2041</v>
      </c>
      <c r="R1565" s="9" t="s">
        <v>32</v>
      </c>
      <c r="S1565" s="17">
        <v>27.669294663119814</v>
      </c>
      <c r="T1565" s="9">
        <v>2041</v>
      </c>
      <c r="U1565" s="9" t="s">
        <v>27</v>
      </c>
      <c r="V1565" s="9" t="s">
        <v>1620</v>
      </c>
      <c r="W1565" s="9" t="s">
        <v>1621</v>
      </c>
      <c r="X1565" s="9"/>
      <c r="Y1565" s="9" t="s">
        <v>1632</v>
      </c>
    </row>
    <row r="1566" spans="1:25" ht="72">
      <c r="A1566" s="9" t="s">
        <v>1596</v>
      </c>
      <c r="B1566" s="9" t="s">
        <v>70</v>
      </c>
      <c r="C1566" s="9" t="s">
        <v>352</v>
      </c>
      <c r="D1566" s="9" t="s">
        <v>27</v>
      </c>
      <c r="E1566" s="9" t="s">
        <v>1519</v>
      </c>
      <c r="F1566" s="9" t="s">
        <v>1519</v>
      </c>
      <c r="G1566" s="9" t="s">
        <v>1597</v>
      </c>
      <c r="H1566" s="9" t="s">
        <v>1629</v>
      </c>
      <c r="I1566" s="9" t="s">
        <v>1630</v>
      </c>
      <c r="J1566" s="9" t="s">
        <v>27</v>
      </c>
      <c r="K1566" s="15">
        <v>12495.767409509139</v>
      </c>
      <c r="L1566" s="16">
        <v>3.7269233061771132</v>
      </c>
      <c r="M1566" s="9" t="s">
        <v>1631</v>
      </c>
      <c r="N1566" s="9">
        <v>2022</v>
      </c>
      <c r="O1566" s="9" t="s">
        <v>1619</v>
      </c>
      <c r="P1566" s="9" t="s">
        <v>1619</v>
      </c>
      <c r="Q1566" s="9">
        <v>2041</v>
      </c>
      <c r="R1566" s="9" t="s">
        <v>32</v>
      </c>
      <c r="S1566" s="17">
        <v>7.6585514588728927</v>
      </c>
      <c r="T1566" s="9">
        <v>2041</v>
      </c>
      <c r="U1566" s="9" t="s">
        <v>27</v>
      </c>
      <c r="V1566" s="9" t="s">
        <v>1620</v>
      </c>
      <c r="W1566" s="13" t="s">
        <v>1621</v>
      </c>
      <c r="X1566" s="9"/>
      <c r="Y1566" s="9" t="s">
        <v>1632</v>
      </c>
    </row>
    <row r="1567" spans="1:25" ht="72">
      <c r="A1567" s="9" t="s">
        <v>1596</v>
      </c>
      <c r="B1567" s="9" t="s">
        <v>70</v>
      </c>
      <c r="C1567" s="9" t="s">
        <v>266</v>
      </c>
      <c r="D1567" s="9" t="s">
        <v>27</v>
      </c>
      <c r="E1567" s="9" t="s">
        <v>1626</v>
      </c>
      <c r="F1567" s="9" t="s">
        <v>1626</v>
      </c>
      <c r="G1567" s="9" t="s">
        <v>1597</v>
      </c>
      <c r="H1567" s="9" t="s">
        <v>1629</v>
      </c>
      <c r="I1567" s="9" t="s">
        <v>1630</v>
      </c>
      <c r="J1567" s="9" t="s">
        <v>27</v>
      </c>
      <c r="K1567" s="15">
        <v>148542.86670261846</v>
      </c>
      <c r="L1567" s="16">
        <v>56.343633281607659</v>
      </c>
      <c r="M1567" s="9" t="s">
        <v>1631</v>
      </c>
      <c r="N1567" s="9">
        <v>2022</v>
      </c>
      <c r="O1567" s="9" t="s">
        <v>1619</v>
      </c>
      <c r="P1567" s="9" t="s">
        <v>1619</v>
      </c>
      <c r="Q1567" s="9">
        <v>2041</v>
      </c>
      <c r="R1567" s="9" t="s">
        <v>32</v>
      </c>
      <c r="S1567" s="17">
        <v>110.48347837576428</v>
      </c>
      <c r="T1567" s="9">
        <v>2041</v>
      </c>
      <c r="U1567" s="9" t="s">
        <v>27</v>
      </c>
      <c r="V1567" s="9" t="s">
        <v>1620</v>
      </c>
      <c r="W1567" s="9" t="s">
        <v>1621</v>
      </c>
      <c r="X1567" s="9"/>
      <c r="Y1567" s="9" t="s">
        <v>1632</v>
      </c>
    </row>
    <row r="1568" spans="1:25" ht="72">
      <c r="A1568" s="9" t="s">
        <v>1596</v>
      </c>
      <c r="B1568" s="9" t="s">
        <v>70</v>
      </c>
      <c r="C1568" s="9" t="s">
        <v>234</v>
      </c>
      <c r="D1568" s="9" t="s">
        <v>27</v>
      </c>
      <c r="E1568" s="9" t="s">
        <v>1521</v>
      </c>
      <c r="F1568" s="9" t="s">
        <v>1521</v>
      </c>
      <c r="G1568" s="9" t="s">
        <v>1597</v>
      </c>
      <c r="H1568" s="9" t="s">
        <v>1629</v>
      </c>
      <c r="I1568" s="9" t="s">
        <v>1630</v>
      </c>
      <c r="J1568" s="9" t="s">
        <v>27</v>
      </c>
      <c r="K1568" s="15">
        <v>19139.939380460775</v>
      </c>
      <c r="L1568" s="16">
        <v>6.8254043520284791</v>
      </c>
      <c r="M1568" s="9" t="s">
        <v>1631</v>
      </c>
      <c r="N1568" s="9">
        <v>2022</v>
      </c>
      <c r="O1568" s="9" t="s">
        <v>1619</v>
      </c>
      <c r="P1568" s="9" t="s">
        <v>1619</v>
      </c>
      <c r="Q1568" s="9">
        <v>2041</v>
      </c>
      <c r="R1568" s="9" t="s">
        <v>32</v>
      </c>
      <c r="S1568" s="17">
        <v>8.4191176035006361</v>
      </c>
      <c r="T1568" s="9">
        <v>2041</v>
      </c>
      <c r="U1568" s="9" t="s">
        <v>27</v>
      </c>
      <c r="V1568" s="9" t="s">
        <v>1620</v>
      </c>
      <c r="W1568" s="13" t="s">
        <v>1621</v>
      </c>
      <c r="X1568" s="9"/>
      <c r="Y1568" s="9" t="s">
        <v>1632</v>
      </c>
    </row>
    <row r="1569" spans="1:25" ht="72">
      <c r="A1569" s="9" t="s">
        <v>1596</v>
      </c>
      <c r="B1569" s="9" t="s">
        <v>70</v>
      </c>
      <c r="C1569" s="9" t="s">
        <v>157</v>
      </c>
      <c r="D1569" s="9" t="s">
        <v>27</v>
      </c>
      <c r="E1569" s="9" t="s">
        <v>1522</v>
      </c>
      <c r="F1569" s="9" t="s">
        <v>1522</v>
      </c>
      <c r="G1569" s="9" t="s">
        <v>1597</v>
      </c>
      <c r="H1569" s="9" t="s">
        <v>1629</v>
      </c>
      <c r="I1569" s="9" t="s">
        <v>1630</v>
      </c>
      <c r="J1569" s="9" t="s">
        <v>27</v>
      </c>
      <c r="K1569" s="15">
        <v>21416.923131570151</v>
      </c>
      <c r="L1569" s="16">
        <v>12.088009538919557</v>
      </c>
      <c r="M1569" s="9" t="s">
        <v>1631</v>
      </c>
      <c r="N1569" s="9">
        <v>2022</v>
      </c>
      <c r="O1569" s="9" t="s">
        <v>1619</v>
      </c>
      <c r="P1569" s="9" t="s">
        <v>1619</v>
      </c>
      <c r="Q1569" s="9">
        <v>2041</v>
      </c>
      <c r="R1569" s="9" t="s">
        <v>32</v>
      </c>
      <c r="S1569" s="17">
        <v>10.53370215270224</v>
      </c>
      <c r="T1569" s="9">
        <v>2041</v>
      </c>
      <c r="U1569" s="9" t="s">
        <v>27</v>
      </c>
      <c r="V1569" s="9" t="s">
        <v>1620</v>
      </c>
      <c r="W1569" s="9" t="s">
        <v>1621</v>
      </c>
      <c r="X1569" s="9"/>
      <c r="Y1569" s="9" t="s">
        <v>1632</v>
      </c>
    </row>
    <row r="1570" spans="1:25" ht="72">
      <c r="A1570" s="9" t="s">
        <v>1596</v>
      </c>
      <c r="B1570" s="9" t="s">
        <v>70</v>
      </c>
      <c r="C1570" s="9" t="s">
        <v>316</v>
      </c>
      <c r="D1570" s="9" t="s">
        <v>27</v>
      </c>
      <c r="E1570" s="9" t="s">
        <v>1523</v>
      </c>
      <c r="F1570" s="9" t="s">
        <v>1523</v>
      </c>
      <c r="G1570" s="9" t="s">
        <v>1597</v>
      </c>
      <c r="H1570" s="9" t="s">
        <v>1629</v>
      </c>
      <c r="I1570" s="9" t="s">
        <v>1630</v>
      </c>
      <c r="J1570" s="9" t="s">
        <v>27</v>
      </c>
      <c r="K1570" s="15">
        <v>17230.894064646312</v>
      </c>
      <c r="L1570" s="16">
        <v>9.7410273505876503</v>
      </c>
      <c r="M1570" s="9" t="s">
        <v>1631</v>
      </c>
      <c r="N1570" s="9">
        <v>2022</v>
      </c>
      <c r="O1570" s="9" t="s">
        <v>1619</v>
      </c>
      <c r="P1570" s="9" t="s">
        <v>1619</v>
      </c>
      <c r="Q1570" s="9">
        <v>2041</v>
      </c>
      <c r="R1570" s="9" t="s">
        <v>32</v>
      </c>
      <c r="S1570" s="17">
        <v>12.698389373835981</v>
      </c>
      <c r="T1570" s="9">
        <v>2041</v>
      </c>
      <c r="U1570" s="9" t="s">
        <v>27</v>
      </c>
      <c r="V1570" s="9" t="s">
        <v>1620</v>
      </c>
      <c r="W1570" s="13" t="s">
        <v>1621</v>
      </c>
      <c r="X1570" s="9"/>
      <c r="Y1570" s="9" t="s">
        <v>1632</v>
      </c>
    </row>
    <row r="1571" spans="1:25" ht="72">
      <c r="A1571" s="9" t="s">
        <v>1596</v>
      </c>
      <c r="B1571" s="9" t="s">
        <v>70</v>
      </c>
      <c r="C1571" s="9" t="s">
        <v>316</v>
      </c>
      <c r="D1571" s="9" t="s">
        <v>27</v>
      </c>
      <c r="E1571" s="9" t="s">
        <v>866</v>
      </c>
      <c r="F1571" s="9" t="s">
        <v>866</v>
      </c>
      <c r="G1571" s="9" t="s">
        <v>1597</v>
      </c>
      <c r="H1571" s="9" t="s">
        <v>1629</v>
      </c>
      <c r="I1571" s="9" t="s">
        <v>1630</v>
      </c>
      <c r="J1571" s="9" t="s">
        <v>27</v>
      </c>
      <c r="K1571" s="15">
        <v>34196.777516797025</v>
      </c>
      <c r="L1571" s="16">
        <v>12.12824667002946</v>
      </c>
      <c r="M1571" s="9" t="s">
        <v>1631</v>
      </c>
      <c r="N1571" s="9">
        <v>2022</v>
      </c>
      <c r="O1571" s="9" t="s">
        <v>1619</v>
      </c>
      <c r="P1571" s="9" t="s">
        <v>1619</v>
      </c>
      <c r="Q1571" s="9">
        <v>2041</v>
      </c>
      <c r="R1571" s="9" t="s">
        <v>32</v>
      </c>
      <c r="S1571" s="17">
        <v>17.102138615724083</v>
      </c>
      <c r="T1571" s="9">
        <v>2041</v>
      </c>
      <c r="U1571" s="9" t="s">
        <v>27</v>
      </c>
      <c r="V1571" s="9" t="s">
        <v>1620</v>
      </c>
      <c r="W1571" s="9" t="s">
        <v>1621</v>
      </c>
      <c r="X1571" s="9"/>
      <c r="Y1571" s="9" t="s">
        <v>1632</v>
      </c>
    </row>
    <row r="1572" spans="1:25" ht="72">
      <c r="A1572" s="9" t="s">
        <v>1596</v>
      </c>
      <c r="B1572" s="9" t="s">
        <v>70</v>
      </c>
      <c r="C1572" s="9" t="s">
        <v>136</v>
      </c>
      <c r="D1572" s="9" t="s">
        <v>27</v>
      </c>
      <c r="E1572" s="9" t="s">
        <v>1524</v>
      </c>
      <c r="F1572" s="9" t="s">
        <v>1524</v>
      </c>
      <c r="G1572" s="9" t="s">
        <v>1597</v>
      </c>
      <c r="H1572" s="9" t="s">
        <v>1629</v>
      </c>
      <c r="I1572" s="9" t="s">
        <v>1630</v>
      </c>
      <c r="J1572" s="9" t="s">
        <v>27</v>
      </c>
      <c r="K1572" s="15">
        <v>12504.092022573765</v>
      </c>
      <c r="L1572" s="16">
        <v>6.0348060832290225</v>
      </c>
      <c r="M1572" s="9" t="s">
        <v>1631</v>
      </c>
      <c r="N1572" s="9">
        <v>2022</v>
      </c>
      <c r="O1572" s="9" t="s">
        <v>1619</v>
      </c>
      <c r="P1572" s="9" t="s">
        <v>1619</v>
      </c>
      <c r="Q1572" s="9">
        <v>2041</v>
      </c>
      <c r="R1572" s="9" t="s">
        <v>32</v>
      </c>
      <c r="S1572" s="17">
        <v>7.423671816171229</v>
      </c>
      <c r="T1572" s="9">
        <v>2041</v>
      </c>
      <c r="U1572" s="9" t="s">
        <v>27</v>
      </c>
      <c r="V1572" s="9" t="s">
        <v>1620</v>
      </c>
      <c r="W1572" s="13" t="s">
        <v>1621</v>
      </c>
      <c r="X1572" s="9"/>
      <c r="Y1572" s="9" t="s">
        <v>1632</v>
      </c>
    </row>
    <row r="1573" spans="1:25" ht="72">
      <c r="A1573" s="9" t="s">
        <v>1596</v>
      </c>
      <c r="B1573" s="9" t="s">
        <v>70</v>
      </c>
      <c r="C1573" s="9" t="s">
        <v>136</v>
      </c>
      <c r="D1573" s="9" t="s">
        <v>27</v>
      </c>
      <c r="E1573" s="9" t="s">
        <v>415</v>
      </c>
      <c r="F1573" s="9" t="s">
        <v>415</v>
      </c>
      <c r="G1573" s="9" t="s">
        <v>1597</v>
      </c>
      <c r="H1573" s="9" t="s">
        <v>1629</v>
      </c>
      <c r="I1573" s="9" t="s">
        <v>1630</v>
      </c>
      <c r="J1573" s="9" t="s">
        <v>27</v>
      </c>
      <c r="K1573" s="15">
        <v>13180.499426414892</v>
      </c>
      <c r="L1573" s="16">
        <v>7.5736710249835344</v>
      </c>
      <c r="M1573" s="9" t="s">
        <v>1631</v>
      </c>
      <c r="N1573" s="9">
        <v>2022</v>
      </c>
      <c r="O1573" s="9" t="s">
        <v>1619</v>
      </c>
      <c r="P1573" s="9" t="s">
        <v>1619</v>
      </c>
      <c r="Q1573" s="9">
        <v>2041</v>
      </c>
      <c r="R1573" s="9" t="s">
        <v>32</v>
      </c>
      <c r="S1573" s="17">
        <v>6.602924492446097</v>
      </c>
      <c r="T1573" s="9">
        <v>2041</v>
      </c>
      <c r="U1573" s="9" t="s">
        <v>27</v>
      </c>
      <c r="V1573" s="9" t="s">
        <v>1620</v>
      </c>
      <c r="W1573" s="9" t="s">
        <v>1621</v>
      </c>
      <c r="X1573" s="9"/>
      <c r="Y1573" s="9" t="s">
        <v>1632</v>
      </c>
    </row>
    <row r="1574" spans="1:25" ht="72">
      <c r="A1574" s="9" t="s">
        <v>1596</v>
      </c>
      <c r="B1574" s="9" t="s">
        <v>70</v>
      </c>
      <c r="C1574" s="9" t="s">
        <v>630</v>
      </c>
      <c r="D1574" s="9" t="s">
        <v>27</v>
      </c>
      <c r="E1574" s="9" t="s">
        <v>1525</v>
      </c>
      <c r="F1574" s="9" t="s">
        <v>1525</v>
      </c>
      <c r="G1574" s="9" t="s">
        <v>1597</v>
      </c>
      <c r="H1574" s="9" t="s">
        <v>1629</v>
      </c>
      <c r="I1574" s="9" t="s">
        <v>1630</v>
      </c>
      <c r="J1574" s="9" t="s">
        <v>27</v>
      </c>
      <c r="K1574" s="15">
        <v>19393.38863256605</v>
      </c>
      <c r="L1574" s="16">
        <v>7.5039891842875122</v>
      </c>
      <c r="M1574" s="9" t="s">
        <v>1631</v>
      </c>
      <c r="N1574" s="9">
        <v>2022</v>
      </c>
      <c r="O1574" s="9" t="s">
        <v>1619</v>
      </c>
      <c r="P1574" s="9" t="s">
        <v>1619</v>
      </c>
      <c r="Q1574" s="9">
        <v>2041</v>
      </c>
      <c r="R1574" s="9" t="s">
        <v>32</v>
      </c>
      <c r="S1574" s="17">
        <v>13.524269495394606</v>
      </c>
      <c r="T1574" s="9">
        <v>2041</v>
      </c>
      <c r="U1574" s="9" t="s">
        <v>27</v>
      </c>
      <c r="V1574" s="9" t="s">
        <v>1620</v>
      </c>
      <c r="W1574" s="13" t="s">
        <v>1621</v>
      </c>
      <c r="X1574" s="9"/>
      <c r="Y1574" s="9" t="s">
        <v>1632</v>
      </c>
    </row>
    <row r="1575" spans="1:25" ht="72">
      <c r="A1575" s="9" t="s">
        <v>1596</v>
      </c>
      <c r="B1575" s="9" t="s">
        <v>70</v>
      </c>
      <c r="C1575" s="9" t="s">
        <v>273</v>
      </c>
      <c r="D1575" s="9" t="s">
        <v>27</v>
      </c>
      <c r="E1575" s="9" t="s">
        <v>868</v>
      </c>
      <c r="F1575" s="9" t="s">
        <v>868</v>
      </c>
      <c r="G1575" s="9" t="s">
        <v>1597</v>
      </c>
      <c r="H1575" s="9" t="s">
        <v>1629</v>
      </c>
      <c r="I1575" s="9" t="s">
        <v>1630</v>
      </c>
      <c r="J1575" s="9" t="s">
        <v>27</v>
      </c>
      <c r="K1575" s="15">
        <v>39774.310170405064</v>
      </c>
      <c r="L1575" s="16">
        <v>16.586020245087258</v>
      </c>
      <c r="M1575" s="9" t="s">
        <v>1631</v>
      </c>
      <c r="N1575" s="9">
        <v>2022</v>
      </c>
      <c r="O1575" s="9" t="s">
        <v>1619</v>
      </c>
      <c r="P1575" s="9" t="s">
        <v>1619</v>
      </c>
      <c r="Q1575" s="9">
        <v>2041</v>
      </c>
      <c r="R1575" s="9" t="s">
        <v>32</v>
      </c>
      <c r="S1575" s="17">
        <v>20.07131631813661</v>
      </c>
      <c r="T1575" s="9">
        <v>2041</v>
      </c>
      <c r="U1575" s="9" t="s">
        <v>27</v>
      </c>
      <c r="V1575" s="9" t="s">
        <v>1620</v>
      </c>
      <c r="W1575" s="9" t="s">
        <v>1621</v>
      </c>
      <c r="X1575" s="9"/>
      <c r="Y1575" s="9" t="s">
        <v>1632</v>
      </c>
    </row>
    <row r="1576" spans="1:25" ht="72">
      <c r="A1576" s="9" t="s">
        <v>1596</v>
      </c>
      <c r="B1576" s="9" t="s">
        <v>70</v>
      </c>
      <c r="C1576" s="9" t="s">
        <v>323</v>
      </c>
      <c r="D1576" s="9" t="s">
        <v>27</v>
      </c>
      <c r="E1576" s="9" t="s">
        <v>1526</v>
      </c>
      <c r="F1576" s="9" t="s">
        <v>1526</v>
      </c>
      <c r="G1576" s="9" t="s">
        <v>1597</v>
      </c>
      <c r="H1576" s="9" t="s">
        <v>1629</v>
      </c>
      <c r="I1576" s="9" t="s">
        <v>1630</v>
      </c>
      <c r="J1576" s="9" t="s">
        <v>27</v>
      </c>
      <c r="K1576" s="15">
        <v>54270.869668361527</v>
      </c>
      <c r="L1576" s="16">
        <v>45.893950722949235</v>
      </c>
      <c r="M1576" s="9" t="s">
        <v>1631</v>
      </c>
      <c r="N1576" s="9">
        <v>2022</v>
      </c>
      <c r="O1576" s="9" t="s">
        <v>1619</v>
      </c>
      <c r="P1576" s="9" t="s">
        <v>1619</v>
      </c>
      <c r="Q1576" s="9">
        <v>2041</v>
      </c>
      <c r="R1576" s="9" t="s">
        <v>32</v>
      </c>
      <c r="S1576" s="17">
        <v>25.691529405808758</v>
      </c>
      <c r="T1576" s="9">
        <v>2041</v>
      </c>
      <c r="U1576" s="9" t="s">
        <v>27</v>
      </c>
      <c r="V1576" s="9" t="s">
        <v>1620</v>
      </c>
      <c r="W1576" s="13" t="s">
        <v>1621</v>
      </c>
      <c r="X1576" s="9"/>
      <c r="Y1576" s="9" t="s">
        <v>1632</v>
      </c>
    </row>
    <row r="1577" spans="1:25" ht="72">
      <c r="A1577" s="9" t="s">
        <v>1596</v>
      </c>
      <c r="B1577" s="9" t="s">
        <v>70</v>
      </c>
      <c r="C1577" s="9" t="s">
        <v>298</v>
      </c>
      <c r="D1577" s="9" t="s">
        <v>27</v>
      </c>
      <c r="E1577" s="9" t="s">
        <v>1527</v>
      </c>
      <c r="F1577" s="9" t="s">
        <v>1527</v>
      </c>
      <c r="G1577" s="9" t="s">
        <v>1597</v>
      </c>
      <c r="H1577" s="9" t="s">
        <v>1629</v>
      </c>
      <c r="I1577" s="9" t="s">
        <v>1630</v>
      </c>
      <c r="J1577" s="9" t="s">
        <v>27</v>
      </c>
      <c r="K1577" s="15">
        <v>7326.7183746924975</v>
      </c>
      <c r="L1577" s="16">
        <v>2.1605553308072944</v>
      </c>
      <c r="M1577" s="9" t="s">
        <v>1631</v>
      </c>
      <c r="N1577" s="9">
        <v>2022</v>
      </c>
      <c r="O1577" s="9" t="s">
        <v>1619</v>
      </c>
      <c r="P1577" s="9" t="s">
        <v>1619</v>
      </c>
      <c r="Q1577" s="9">
        <v>2041</v>
      </c>
      <c r="R1577" s="9" t="s">
        <v>32</v>
      </c>
      <c r="S1577" s="17">
        <v>4.7419976348101107</v>
      </c>
      <c r="T1577" s="9">
        <v>2041</v>
      </c>
      <c r="U1577" s="9" t="s">
        <v>27</v>
      </c>
      <c r="V1577" s="9" t="s">
        <v>1620</v>
      </c>
      <c r="W1577" s="9" t="s">
        <v>1621</v>
      </c>
      <c r="X1577" s="9"/>
      <c r="Y1577" s="9" t="s">
        <v>1632</v>
      </c>
    </row>
    <row r="1578" spans="1:25" ht="72">
      <c r="A1578" s="9" t="s">
        <v>1596</v>
      </c>
      <c r="B1578" s="9" t="s">
        <v>70</v>
      </c>
      <c r="C1578" s="9" t="s">
        <v>355</v>
      </c>
      <c r="D1578" s="9" t="s">
        <v>27</v>
      </c>
      <c r="E1578" s="9" t="s">
        <v>1528</v>
      </c>
      <c r="F1578" s="9" t="s">
        <v>1528</v>
      </c>
      <c r="G1578" s="9" t="s">
        <v>1597</v>
      </c>
      <c r="H1578" s="9" t="s">
        <v>1629</v>
      </c>
      <c r="I1578" s="9" t="s">
        <v>1630</v>
      </c>
      <c r="J1578" s="9" t="s">
        <v>27</v>
      </c>
      <c r="K1578" s="15">
        <v>74150.381749184831</v>
      </c>
      <c r="L1578" s="16">
        <v>32.182567114841667</v>
      </c>
      <c r="M1578" s="9" t="s">
        <v>1631</v>
      </c>
      <c r="N1578" s="9">
        <v>2022</v>
      </c>
      <c r="O1578" s="9" t="s">
        <v>1619</v>
      </c>
      <c r="P1578" s="9" t="s">
        <v>1619</v>
      </c>
      <c r="Q1578" s="9">
        <v>2041</v>
      </c>
      <c r="R1578" s="9" t="s">
        <v>32</v>
      </c>
      <c r="S1578" s="17">
        <v>50.968525579494226</v>
      </c>
      <c r="T1578" s="9">
        <v>2041</v>
      </c>
      <c r="U1578" s="9" t="s">
        <v>27</v>
      </c>
      <c r="V1578" s="9" t="s">
        <v>1620</v>
      </c>
      <c r="W1578" s="13" t="s">
        <v>1621</v>
      </c>
      <c r="X1578" s="9"/>
      <c r="Y1578" s="9" t="s">
        <v>1632</v>
      </c>
    </row>
    <row r="1579" spans="1:25" ht="72">
      <c r="A1579" s="9" t="s">
        <v>1596</v>
      </c>
      <c r="B1579" s="9" t="s">
        <v>70</v>
      </c>
      <c r="C1579" s="9" t="s">
        <v>630</v>
      </c>
      <c r="D1579" s="9" t="s">
        <v>27</v>
      </c>
      <c r="E1579" s="9" t="s">
        <v>1094</v>
      </c>
      <c r="F1579" s="9" t="s">
        <v>1094</v>
      </c>
      <c r="G1579" s="9" t="s">
        <v>1597</v>
      </c>
      <c r="H1579" s="9" t="s">
        <v>1629</v>
      </c>
      <c r="I1579" s="9" t="s">
        <v>1630</v>
      </c>
      <c r="J1579" s="9" t="s">
        <v>27</v>
      </c>
      <c r="K1579" s="15">
        <v>153926.11249097897</v>
      </c>
      <c r="L1579" s="16">
        <v>83.141503016694713</v>
      </c>
      <c r="M1579" s="9" t="s">
        <v>1631</v>
      </c>
      <c r="N1579" s="9">
        <v>2022</v>
      </c>
      <c r="O1579" s="9" t="s">
        <v>1619</v>
      </c>
      <c r="P1579" s="9" t="s">
        <v>1619</v>
      </c>
      <c r="Q1579" s="9">
        <v>2041</v>
      </c>
      <c r="R1579" s="9" t="s">
        <v>32</v>
      </c>
      <c r="S1579" s="17">
        <v>100.18010945626382</v>
      </c>
      <c r="T1579" s="9">
        <v>2041</v>
      </c>
      <c r="U1579" s="9" t="s">
        <v>27</v>
      </c>
      <c r="V1579" s="9" t="s">
        <v>1620</v>
      </c>
      <c r="W1579" s="9" t="s">
        <v>1621</v>
      </c>
      <c r="X1579" s="9"/>
      <c r="Y1579" s="9" t="s">
        <v>1632</v>
      </c>
    </row>
    <row r="1580" spans="1:25" ht="72">
      <c r="A1580" s="9" t="s">
        <v>1596</v>
      </c>
      <c r="B1580" s="9" t="s">
        <v>70</v>
      </c>
      <c r="C1580" s="9" t="s">
        <v>383</v>
      </c>
      <c r="D1580" s="9" t="s">
        <v>27</v>
      </c>
      <c r="E1580" s="9" t="s">
        <v>1529</v>
      </c>
      <c r="F1580" s="9" t="s">
        <v>1529</v>
      </c>
      <c r="G1580" s="9" t="s">
        <v>1597</v>
      </c>
      <c r="H1580" s="9" t="s">
        <v>1629</v>
      </c>
      <c r="I1580" s="9" t="s">
        <v>1630</v>
      </c>
      <c r="J1580" s="9" t="s">
        <v>27</v>
      </c>
      <c r="K1580" s="15">
        <v>22139.731019120758</v>
      </c>
      <c r="L1580" s="16">
        <v>12.584247072592582</v>
      </c>
      <c r="M1580" s="9" t="s">
        <v>1631</v>
      </c>
      <c r="N1580" s="9">
        <v>2022</v>
      </c>
      <c r="O1580" s="9" t="s">
        <v>1619</v>
      </c>
      <c r="P1580" s="9" t="s">
        <v>1619</v>
      </c>
      <c r="Q1580" s="9">
        <v>2041</v>
      </c>
      <c r="R1580" s="9" t="s">
        <v>32</v>
      </c>
      <c r="S1580" s="17">
        <v>10.024486169109018</v>
      </c>
      <c r="T1580" s="9">
        <v>2041</v>
      </c>
      <c r="U1580" s="9" t="s">
        <v>27</v>
      </c>
      <c r="V1580" s="9" t="s">
        <v>1620</v>
      </c>
      <c r="W1580" s="13" t="s">
        <v>1621</v>
      </c>
      <c r="X1580" s="9"/>
      <c r="Y1580" s="9" t="s">
        <v>1632</v>
      </c>
    </row>
    <row r="1581" spans="1:25" ht="72">
      <c r="A1581" s="9" t="s">
        <v>1596</v>
      </c>
      <c r="B1581" s="9" t="s">
        <v>70</v>
      </c>
      <c r="C1581" s="9" t="s">
        <v>43</v>
      </c>
      <c r="D1581" s="9" t="s">
        <v>27</v>
      </c>
      <c r="E1581" s="9" t="s">
        <v>870</v>
      </c>
      <c r="F1581" s="9" t="s">
        <v>870</v>
      </c>
      <c r="G1581" s="9" t="s">
        <v>1597</v>
      </c>
      <c r="H1581" s="9" t="s">
        <v>1629</v>
      </c>
      <c r="I1581" s="9" t="s">
        <v>1630</v>
      </c>
      <c r="J1581" s="9" t="s">
        <v>27</v>
      </c>
      <c r="K1581" s="15">
        <v>15121.358167698059</v>
      </c>
      <c r="L1581" s="16">
        <v>5.1626450973201914</v>
      </c>
      <c r="M1581" s="9" t="s">
        <v>1631</v>
      </c>
      <c r="N1581" s="9">
        <v>2022</v>
      </c>
      <c r="O1581" s="9" t="s">
        <v>1619</v>
      </c>
      <c r="P1581" s="9" t="s">
        <v>1619</v>
      </c>
      <c r="Q1581" s="9">
        <v>2041</v>
      </c>
      <c r="R1581" s="9" t="s">
        <v>32</v>
      </c>
      <c r="S1581" s="17">
        <v>13.003053459126116</v>
      </c>
      <c r="T1581" s="9">
        <v>2041</v>
      </c>
      <c r="U1581" s="9" t="s">
        <v>27</v>
      </c>
      <c r="V1581" s="9" t="s">
        <v>1620</v>
      </c>
      <c r="W1581" s="9" t="s">
        <v>1621</v>
      </c>
      <c r="X1581" s="9"/>
      <c r="Y1581" s="9" t="s">
        <v>1632</v>
      </c>
    </row>
    <row r="1582" spans="1:25" ht="72">
      <c r="A1582" s="9" t="s">
        <v>1596</v>
      </c>
      <c r="B1582" s="9" t="s">
        <v>70</v>
      </c>
      <c r="C1582" s="9" t="s">
        <v>355</v>
      </c>
      <c r="D1582" s="9" t="s">
        <v>27</v>
      </c>
      <c r="E1582" s="9" t="s">
        <v>1530</v>
      </c>
      <c r="F1582" s="9" t="s">
        <v>1530</v>
      </c>
      <c r="G1582" s="9" t="s">
        <v>1597</v>
      </c>
      <c r="H1582" s="9" t="s">
        <v>1629</v>
      </c>
      <c r="I1582" s="9" t="s">
        <v>1630</v>
      </c>
      <c r="J1582" s="9" t="s">
        <v>27</v>
      </c>
      <c r="K1582" s="15">
        <v>10619.099698143153</v>
      </c>
      <c r="L1582" s="16">
        <v>7.8175662000629327</v>
      </c>
      <c r="M1582" s="9" t="s">
        <v>1631</v>
      </c>
      <c r="N1582" s="9">
        <v>2022</v>
      </c>
      <c r="O1582" s="9" t="s">
        <v>1619</v>
      </c>
      <c r="P1582" s="9" t="s">
        <v>1619</v>
      </c>
      <c r="Q1582" s="9">
        <v>2041</v>
      </c>
      <c r="R1582" s="9" t="s">
        <v>32</v>
      </c>
      <c r="S1582" s="17">
        <v>5.4430732800154198</v>
      </c>
      <c r="T1582" s="9">
        <v>2041</v>
      </c>
      <c r="U1582" s="9" t="s">
        <v>27</v>
      </c>
      <c r="V1582" s="9" t="s">
        <v>1620</v>
      </c>
      <c r="W1582" s="13" t="s">
        <v>1621</v>
      </c>
      <c r="X1582" s="9"/>
      <c r="Y1582" s="9" t="s">
        <v>1632</v>
      </c>
    </row>
    <row r="1583" spans="1:25" ht="72">
      <c r="A1583" s="9" t="s">
        <v>1596</v>
      </c>
      <c r="B1583" s="9" t="s">
        <v>70</v>
      </c>
      <c r="C1583" s="9" t="s">
        <v>288</v>
      </c>
      <c r="D1583" s="9" t="s">
        <v>27</v>
      </c>
      <c r="E1583" s="9" t="s">
        <v>1096</v>
      </c>
      <c r="F1583" s="9" t="s">
        <v>1096</v>
      </c>
      <c r="G1583" s="9" t="s">
        <v>1597</v>
      </c>
      <c r="H1583" s="9" t="s">
        <v>1629</v>
      </c>
      <c r="I1583" s="9" t="s">
        <v>1630</v>
      </c>
      <c r="J1583" s="9" t="s">
        <v>27</v>
      </c>
      <c r="K1583" s="15">
        <v>65240.624728331997</v>
      </c>
      <c r="L1583" s="16">
        <v>18.09562447711345</v>
      </c>
      <c r="M1583" s="9" t="s">
        <v>1631</v>
      </c>
      <c r="N1583" s="9">
        <v>2022</v>
      </c>
      <c r="O1583" s="9" t="s">
        <v>1619</v>
      </c>
      <c r="P1583" s="9" t="s">
        <v>1619</v>
      </c>
      <c r="Q1583" s="9">
        <v>2041</v>
      </c>
      <c r="R1583" s="9" t="s">
        <v>32</v>
      </c>
      <c r="S1583" s="17">
        <v>45.560507078582631</v>
      </c>
      <c r="T1583" s="9">
        <v>2041</v>
      </c>
      <c r="U1583" s="9" t="s">
        <v>27</v>
      </c>
      <c r="V1583" s="9" t="s">
        <v>1620</v>
      </c>
      <c r="W1583" s="9" t="s">
        <v>1621</v>
      </c>
      <c r="X1583" s="9"/>
      <c r="Y1583" s="9" t="s">
        <v>1632</v>
      </c>
    </row>
    <row r="1584" spans="1:25" ht="72">
      <c r="A1584" s="9" t="s">
        <v>1596</v>
      </c>
      <c r="B1584" s="9" t="s">
        <v>70</v>
      </c>
      <c r="C1584" s="9" t="s">
        <v>266</v>
      </c>
      <c r="D1584" s="9" t="s">
        <v>27</v>
      </c>
      <c r="E1584" s="9" t="s">
        <v>1098</v>
      </c>
      <c r="F1584" s="9" t="s">
        <v>1098</v>
      </c>
      <c r="G1584" s="9" t="s">
        <v>1597</v>
      </c>
      <c r="H1584" s="9" t="s">
        <v>1629</v>
      </c>
      <c r="I1584" s="9" t="s">
        <v>1630</v>
      </c>
      <c r="J1584" s="9" t="s">
        <v>27</v>
      </c>
      <c r="K1584" s="15">
        <v>52371.614617964384</v>
      </c>
      <c r="L1584" s="16">
        <v>7.6193605654662502</v>
      </c>
      <c r="M1584" s="9" t="s">
        <v>1631</v>
      </c>
      <c r="N1584" s="9">
        <v>2022</v>
      </c>
      <c r="O1584" s="9" t="s">
        <v>1619</v>
      </c>
      <c r="P1584" s="9" t="s">
        <v>1619</v>
      </c>
      <c r="Q1584" s="9">
        <v>2041</v>
      </c>
      <c r="R1584" s="9" t="s">
        <v>32</v>
      </c>
      <c r="S1584" s="17">
        <v>29.396461256122219</v>
      </c>
      <c r="T1584" s="9">
        <v>2041</v>
      </c>
      <c r="U1584" s="9" t="s">
        <v>27</v>
      </c>
      <c r="V1584" s="9" t="s">
        <v>1620</v>
      </c>
      <c r="W1584" s="13" t="s">
        <v>1621</v>
      </c>
      <c r="X1584" s="9"/>
      <c r="Y1584" s="9" t="s">
        <v>1632</v>
      </c>
    </row>
    <row r="1585" spans="1:25" ht="72">
      <c r="A1585" s="9" t="s">
        <v>1596</v>
      </c>
      <c r="B1585" s="9" t="s">
        <v>70</v>
      </c>
      <c r="C1585" s="9" t="s">
        <v>234</v>
      </c>
      <c r="D1585" s="9" t="s">
        <v>27</v>
      </c>
      <c r="E1585" s="9" t="s">
        <v>1627</v>
      </c>
      <c r="F1585" s="9" t="s">
        <v>1627</v>
      </c>
      <c r="G1585" s="9" t="s">
        <v>1597</v>
      </c>
      <c r="H1585" s="9" t="s">
        <v>1629</v>
      </c>
      <c r="I1585" s="9" t="s">
        <v>1630</v>
      </c>
      <c r="J1585" s="9" t="s">
        <v>27</v>
      </c>
      <c r="K1585" s="15">
        <v>287930.6816289695</v>
      </c>
      <c r="L1585" s="16">
        <v>429.07324323302447</v>
      </c>
      <c r="M1585" s="9" t="s">
        <v>1631</v>
      </c>
      <c r="N1585" s="9">
        <v>2022</v>
      </c>
      <c r="O1585" s="9" t="s">
        <v>1619</v>
      </c>
      <c r="P1585" s="9" t="s">
        <v>1619</v>
      </c>
      <c r="Q1585" s="9">
        <v>2041</v>
      </c>
      <c r="R1585" s="9" t="s">
        <v>32</v>
      </c>
      <c r="S1585" s="17">
        <v>185.03568713703612</v>
      </c>
      <c r="T1585" s="9">
        <v>2041</v>
      </c>
      <c r="U1585" s="9" t="s">
        <v>27</v>
      </c>
      <c r="V1585" s="9" t="s">
        <v>1620</v>
      </c>
      <c r="W1585" s="9" t="s">
        <v>1621</v>
      </c>
      <c r="X1585" s="9"/>
      <c r="Y1585" s="9" t="s">
        <v>1632</v>
      </c>
    </row>
    <row r="1586" spans="1:25" ht="72">
      <c r="A1586" s="9" t="s">
        <v>1596</v>
      </c>
      <c r="B1586" s="9" t="s">
        <v>70</v>
      </c>
      <c r="C1586" s="9" t="s">
        <v>455</v>
      </c>
      <c r="D1586" s="9" t="s">
        <v>27</v>
      </c>
      <c r="E1586" s="9" t="s">
        <v>1102</v>
      </c>
      <c r="F1586" s="9" t="s">
        <v>1102</v>
      </c>
      <c r="G1586" s="9" t="s">
        <v>1597</v>
      </c>
      <c r="H1586" s="9" t="s">
        <v>1629</v>
      </c>
      <c r="I1586" s="9" t="s">
        <v>1630</v>
      </c>
      <c r="J1586" s="9" t="s">
        <v>27</v>
      </c>
      <c r="K1586" s="15">
        <v>47724.311147635082</v>
      </c>
      <c r="L1586" s="16">
        <v>11.742307458654922</v>
      </c>
      <c r="M1586" s="9" t="s">
        <v>1631</v>
      </c>
      <c r="N1586" s="9">
        <v>2022</v>
      </c>
      <c r="O1586" s="9" t="s">
        <v>1619</v>
      </c>
      <c r="P1586" s="9" t="s">
        <v>1619</v>
      </c>
      <c r="Q1586" s="9">
        <v>2041</v>
      </c>
      <c r="R1586" s="9" t="s">
        <v>32</v>
      </c>
      <c r="S1586" s="17">
        <v>25.280158717111689</v>
      </c>
      <c r="T1586" s="9">
        <v>2041</v>
      </c>
      <c r="U1586" s="9" t="s">
        <v>27</v>
      </c>
      <c r="V1586" s="9" t="s">
        <v>1620</v>
      </c>
      <c r="W1586" s="13" t="s">
        <v>1621</v>
      </c>
      <c r="X1586" s="9"/>
      <c r="Y1586" s="9" t="s">
        <v>1632</v>
      </c>
    </row>
    <row r="1587" spans="1:25" ht="72">
      <c r="A1587" s="9" t="s">
        <v>1596</v>
      </c>
      <c r="B1587" s="9" t="s">
        <v>70</v>
      </c>
      <c r="C1587" s="9" t="s">
        <v>352</v>
      </c>
      <c r="D1587" s="9" t="s">
        <v>27</v>
      </c>
      <c r="E1587" s="9" t="s">
        <v>1104</v>
      </c>
      <c r="F1587" s="9" t="s">
        <v>1104</v>
      </c>
      <c r="G1587" s="9" t="s">
        <v>1597</v>
      </c>
      <c r="H1587" s="9" t="s">
        <v>1629</v>
      </c>
      <c r="I1587" s="9" t="s">
        <v>1630</v>
      </c>
      <c r="J1587" s="9" t="s">
        <v>27</v>
      </c>
      <c r="K1587" s="15">
        <v>18191.774054618523</v>
      </c>
      <c r="L1587" s="16">
        <v>6.997260111897889</v>
      </c>
      <c r="M1587" s="9" t="s">
        <v>1631</v>
      </c>
      <c r="N1587" s="9">
        <v>2022</v>
      </c>
      <c r="O1587" s="9" t="s">
        <v>1619</v>
      </c>
      <c r="P1587" s="9" t="s">
        <v>1619</v>
      </c>
      <c r="Q1587" s="9">
        <v>2041</v>
      </c>
      <c r="R1587" s="9" t="s">
        <v>32</v>
      </c>
      <c r="S1587" s="17">
        <v>15.923503629684788</v>
      </c>
      <c r="T1587" s="9">
        <v>2041</v>
      </c>
      <c r="U1587" s="9" t="s">
        <v>27</v>
      </c>
      <c r="V1587" s="9" t="s">
        <v>1620</v>
      </c>
      <c r="W1587" s="9" t="s">
        <v>1621</v>
      </c>
      <c r="X1587" s="9"/>
      <c r="Y1587" s="9" t="s">
        <v>1632</v>
      </c>
    </row>
    <row r="1588" spans="1:25" ht="72">
      <c r="A1588" s="9" t="s">
        <v>1596</v>
      </c>
      <c r="B1588" s="9" t="s">
        <v>70</v>
      </c>
      <c r="C1588" s="9" t="s">
        <v>468</v>
      </c>
      <c r="D1588" s="9" t="s">
        <v>27</v>
      </c>
      <c r="E1588" s="9" t="s">
        <v>1531</v>
      </c>
      <c r="F1588" s="9" t="s">
        <v>1531</v>
      </c>
      <c r="G1588" s="9" t="s">
        <v>1597</v>
      </c>
      <c r="H1588" s="9" t="s">
        <v>1629</v>
      </c>
      <c r="I1588" s="9" t="s">
        <v>1630</v>
      </c>
      <c r="J1588" s="9" t="s">
        <v>27</v>
      </c>
      <c r="K1588" s="15">
        <v>25129.043904921513</v>
      </c>
      <c r="L1588" s="16">
        <v>10.367499286720193</v>
      </c>
      <c r="M1588" s="9" t="s">
        <v>1631</v>
      </c>
      <c r="N1588" s="9">
        <v>2022</v>
      </c>
      <c r="O1588" s="9" t="s">
        <v>1619</v>
      </c>
      <c r="P1588" s="9" t="s">
        <v>1619</v>
      </c>
      <c r="Q1588" s="9">
        <v>2041</v>
      </c>
      <c r="R1588" s="9" t="s">
        <v>32</v>
      </c>
      <c r="S1588" s="17">
        <v>12.062844830588201</v>
      </c>
      <c r="T1588" s="9">
        <v>2041</v>
      </c>
      <c r="U1588" s="9" t="s">
        <v>27</v>
      </c>
      <c r="V1588" s="9" t="s">
        <v>1620</v>
      </c>
      <c r="W1588" s="13" t="s">
        <v>1621</v>
      </c>
      <c r="X1588" s="9"/>
      <c r="Y1588" s="9" t="s">
        <v>1632</v>
      </c>
    </row>
    <row r="1589" spans="1:25" ht="72">
      <c r="A1589" s="9" t="s">
        <v>1596</v>
      </c>
      <c r="B1589" s="9" t="s">
        <v>70</v>
      </c>
      <c r="C1589" s="9" t="s">
        <v>43</v>
      </c>
      <c r="D1589" s="9" t="s">
        <v>27</v>
      </c>
      <c r="E1589" s="9" t="s">
        <v>1532</v>
      </c>
      <c r="F1589" s="9" t="s">
        <v>1532</v>
      </c>
      <c r="G1589" s="9" t="s">
        <v>1597</v>
      </c>
      <c r="H1589" s="9" t="s">
        <v>1629</v>
      </c>
      <c r="I1589" s="9" t="s">
        <v>1630</v>
      </c>
      <c r="J1589" s="9" t="s">
        <v>27</v>
      </c>
      <c r="K1589" s="15">
        <v>12845.722645832258</v>
      </c>
      <c r="L1589" s="16">
        <v>8.4716499671990597</v>
      </c>
      <c r="M1589" s="9" t="s">
        <v>1631</v>
      </c>
      <c r="N1589" s="9">
        <v>2022</v>
      </c>
      <c r="O1589" s="9" t="s">
        <v>1619</v>
      </c>
      <c r="P1589" s="9" t="s">
        <v>1619</v>
      </c>
      <c r="Q1589" s="9">
        <v>2041</v>
      </c>
      <c r="R1589" s="9" t="s">
        <v>32</v>
      </c>
      <c r="S1589" s="17">
        <v>10.610609935114359</v>
      </c>
      <c r="T1589" s="9">
        <v>2041</v>
      </c>
      <c r="U1589" s="9" t="s">
        <v>27</v>
      </c>
      <c r="V1589" s="9" t="s">
        <v>1620</v>
      </c>
      <c r="W1589" s="9" t="s">
        <v>1621</v>
      </c>
      <c r="X1589" s="9"/>
      <c r="Y1589" s="9" t="s">
        <v>1632</v>
      </c>
    </row>
    <row r="1590" spans="1:25" ht="72">
      <c r="A1590" s="9" t="s">
        <v>1596</v>
      </c>
      <c r="B1590" s="9" t="s">
        <v>70</v>
      </c>
      <c r="C1590" s="9" t="s">
        <v>221</v>
      </c>
      <c r="D1590" s="9" t="s">
        <v>27</v>
      </c>
      <c r="E1590" s="9" t="s">
        <v>1106</v>
      </c>
      <c r="F1590" s="9" t="s">
        <v>1106</v>
      </c>
      <c r="G1590" s="9" t="s">
        <v>1597</v>
      </c>
      <c r="H1590" s="9" t="s">
        <v>1629</v>
      </c>
      <c r="I1590" s="9" t="s">
        <v>1630</v>
      </c>
      <c r="J1590" s="9" t="s">
        <v>27</v>
      </c>
      <c r="K1590" s="15">
        <v>53231.880963875854</v>
      </c>
      <c r="L1590" s="16">
        <v>15.803264681623727</v>
      </c>
      <c r="M1590" s="9" t="s">
        <v>1631</v>
      </c>
      <c r="N1590" s="9">
        <v>2022</v>
      </c>
      <c r="O1590" s="9" t="s">
        <v>1619</v>
      </c>
      <c r="P1590" s="9" t="s">
        <v>1619</v>
      </c>
      <c r="Q1590" s="9">
        <v>2041</v>
      </c>
      <c r="R1590" s="9" t="s">
        <v>32</v>
      </c>
      <c r="S1590" s="17">
        <v>32.126742889857816</v>
      </c>
      <c r="T1590" s="9">
        <v>2041</v>
      </c>
      <c r="U1590" s="9" t="s">
        <v>27</v>
      </c>
      <c r="V1590" s="9" t="s">
        <v>1620</v>
      </c>
      <c r="W1590" s="13" t="s">
        <v>1621</v>
      </c>
      <c r="X1590" s="9"/>
      <c r="Y1590" s="9" t="s">
        <v>1632</v>
      </c>
    </row>
    <row r="1591" spans="1:25" ht="72">
      <c r="A1591" s="9" t="s">
        <v>1596</v>
      </c>
      <c r="B1591" s="9" t="s">
        <v>70</v>
      </c>
      <c r="C1591" s="9" t="s">
        <v>136</v>
      </c>
      <c r="D1591" s="9" t="s">
        <v>27</v>
      </c>
      <c r="E1591" s="9" t="s">
        <v>1108</v>
      </c>
      <c r="F1591" s="9" t="s">
        <v>1108</v>
      </c>
      <c r="G1591" s="9" t="s">
        <v>1597</v>
      </c>
      <c r="H1591" s="9" t="s">
        <v>1629</v>
      </c>
      <c r="I1591" s="9" t="s">
        <v>1630</v>
      </c>
      <c r="J1591" s="9" t="s">
        <v>27</v>
      </c>
      <c r="K1591" s="15">
        <v>56885.463197176883</v>
      </c>
      <c r="L1591" s="16">
        <v>22.490874488574047</v>
      </c>
      <c r="M1591" s="9" t="s">
        <v>1631</v>
      </c>
      <c r="N1591" s="9">
        <v>2022</v>
      </c>
      <c r="O1591" s="9" t="s">
        <v>1619</v>
      </c>
      <c r="P1591" s="9" t="s">
        <v>1619</v>
      </c>
      <c r="Q1591" s="9">
        <v>2041</v>
      </c>
      <c r="R1591" s="9" t="s">
        <v>32</v>
      </c>
      <c r="S1591" s="17">
        <v>27.681774607340049</v>
      </c>
      <c r="T1591" s="9">
        <v>2041</v>
      </c>
      <c r="U1591" s="9" t="s">
        <v>27</v>
      </c>
      <c r="V1591" s="9" t="s">
        <v>1620</v>
      </c>
      <c r="W1591" s="9" t="s">
        <v>1621</v>
      </c>
      <c r="X1591" s="9"/>
      <c r="Y1591" s="9" t="s">
        <v>1632</v>
      </c>
    </row>
    <row r="1592" spans="1:25" ht="72">
      <c r="A1592" s="9" t="s">
        <v>1596</v>
      </c>
      <c r="B1592" s="9" t="s">
        <v>70</v>
      </c>
      <c r="C1592" s="9" t="s">
        <v>316</v>
      </c>
      <c r="D1592" s="9" t="s">
        <v>27</v>
      </c>
      <c r="E1592" s="9" t="s">
        <v>872</v>
      </c>
      <c r="F1592" s="9" t="s">
        <v>872</v>
      </c>
      <c r="G1592" s="9" t="s">
        <v>1597</v>
      </c>
      <c r="H1592" s="9" t="s">
        <v>1629</v>
      </c>
      <c r="I1592" s="9" t="s">
        <v>1630</v>
      </c>
      <c r="J1592" s="9" t="s">
        <v>27</v>
      </c>
      <c r="K1592" s="15">
        <v>76860.731871389537</v>
      </c>
      <c r="L1592" s="16">
        <v>42.99135151771646</v>
      </c>
      <c r="M1592" s="9" t="s">
        <v>1631</v>
      </c>
      <c r="N1592" s="9">
        <v>2022</v>
      </c>
      <c r="O1592" s="9" t="s">
        <v>1619</v>
      </c>
      <c r="P1592" s="9" t="s">
        <v>1619</v>
      </c>
      <c r="Q1592" s="9">
        <v>2041</v>
      </c>
      <c r="R1592" s="9" t="s">
        <v>32</v>
      </c>
      <c r="S1592" s="17">
        <v>59.593753717115256</v>
      </c>
      <c r="T1592" s="9">
        <v>2041</v>
      </c>
      <c r="U1592" s="9" t="s">
        <v>27</v>
      </c>
      <c r="V1592" s="9" t="s">
        <v>1620</v>
      </c>
      <c r="W1592" s="13" t="s">
        <v>1621</v>
      </c>
      <c r="X1592" s="9"/>
      <c r="Y1592" s="9" t="s">
        <v>1632</v>
      </c>
    </row>
    <row r="1593" spans="1:25" ht="72">
      <c r="A1593" s="9" t="s">
        <v>1596</v>
      </c>
      <c r="B1593" s="9" t="s">
        <v>70</v>
      </c>
      <c r="C1593" s="9" t="s">
        <v>247</v>
      </c>
      <c r="D1593" s="9" t="s">
        <v>27</v>
      </c>
      <c r="E1593" s="9" t="s">
        <v>1533</v>
      </c>
      <c r="F1593" s="9" t="s">
        <v>1533</v>
      </c>
      <c r="G1593" s="9" t="s">
        <v>1597</v>
      </c>
      <c r="H1593" s="9" t="s">
        <v>1629</v>
      </c>
      <c r="I1593" s="9" t="s">
        <v>1630</v>
      </c>
      <c r="J1593" s="9" t="s">
        <v>27</v>
      </c>
      <c r="K1593" s="15">
        <v>122546.7100902283</v>
      </c>
      <c r="L1593" s="16">
        <v>77.662129521902926</v>
      </c>
      <c r="M1593" s="9" t="s">
        <v>1631</v>
      </c>
      <c r="N1593" s="9">
        <v>2022</v>
      </c>
      <c r="O1593" s="9" t="s">
        <v>1619</v>
      </c>
      <c r="P1593" s="9" t="s">
        <v>1619</v>
      </c>
      <c r="Q1593" s="9">
        <v>2041</v>
      </c>
      <c r="R1593" s="9" t="s">
        <v>32</v>
      </c>
      <c r="S1593" s="17">
        <v>104.75943073712742</v>
      </c>
      <c r="T1593" s="9">
        <v>2041</v>
      </c>
      <c r="U1593" s="9" t="s">
        <v>27</v>
      </c>
      <c r="V1593" s="9" t="s">
        <v>1620</v>
      </c>
      <c r="W1593" s="9" t="s">
        <v>1621</v>
      </c>
      <c r="X1593" s="9"/>
      <c r="Y1593" s="9" t="s">
        <v>1632</v>
      </c>
    </row>
    <row r="1594" spans="1:25" ht="72">
      <c r="A1594" s="9" t="s">
        <v>1596</v>
      </c>
      <c r="B1594" s="9" t="s">
        <v>70</v>
      </c>
      <c r="C1594" s="9" t="s">
        <v>383</v>
      </c>
      <c r="D1594" s="9" t="s">
        <v>27</v>
      </c>
      <c r="E1594" s="9" t="s">
        <v>1534</v>
      </c>
      <c r="F1594" s="9" t="s">
        <v>1534</v>
      </c>
      <c r="G1594" s="9" t="s">
        <v>1597</v>
      </c>
      <c r="H1594" s="9" t="s">
        <v>1629</v>
      </c>
      <c r="I1594" s="9" t="s">
        <v>1630</v>
      </c>
      <c r="J1594" s="9" t="s">
        <v>27</v>
      </c>
      <c r="K1594" s="15">
        <v>22482.893543652899</v>
      </c>
      <c r="L1594" s="16">
        <v>8.0332030519193385</v>
      </c>
      <c r="M1594" s="9" t="s">
        <v>1631</v>
      </c>
      <c r="N1594" s="9">
        <v>2022</v>
      </c>
      <c r="O1594" s="9" t="s">
        <v>1619</v>
      </c>
      <c r="P1594" s="9" t="s">
        <v>1619</v>
      </c>
      <c r="Q1594" s="9">
        <v>2041</v>
      </c>
      <c r="R1594" s="9" t="s">
        <v>32</v>
      </c>
      <c r="S1594" s="17">
        <v>10.1494073545015</v>
      </c>
      <c r="T1594" s="9">
        <v>2041</v>
      </c>
      <c r="U1594" s="9" t="s">
        <v>27</v>
      </c>
      <c r="V1594" s="9" t="s">
        <v>1620</v>
      </c>
      <c r="W1594" s="13" t="s">
        <v>1621</v>
      </c>
      <c r="X1594" s="9"/>
      <c r="Y1594" s="9" t="s">
        <v>1632</v>
      </c>
    </row>
    <row r="1595" spans="1:25" ht="72">
      <c r="A1595" s="9" t="s">
        <v>1596</v>
      </c>
      <c r="B1595" s="9" t="s">
        <v>70</v>
      </c>
      <c r="C1595" s="9" t="s">
        <v>241</v>
      </c>
      <c r="D1595" s="9" t="s">
        <v>27</v>
      </c>
      <c r="E1595" s="9" t="s">
        <v>1535</v>
      </c>
      <c r="F1595" s="9" t="s">
        <v>1535</v>
      </c>
      <c r="G1595" s="9" t="s">
        <v>1597</v>
      </c>
      <c r="H1595" s="9" t="s">
        <v>1629</v>
      </c>
      <c r="I1595" s="9" t="s">
        <v>1630</v>
      </c>
      <c r="J1595" s="9" t="s">
        <v>27</v>
      </c>
      <c r="K1595" s="15">
        <v>91554.553930549824</v>
      </c>
      <c r="L1595" s="16">
        <v>50.146720872785536</v>
      </c>
      <c r="M1595" s="9" t="s">
        <v>1631</v>
      </c>
      <c r="N1595" s="9">
        <v>2022</v>
      </c>
      <c r="O1595" s="9" t="s">
        <v>1619</v>
      </c>
      <c r="P1595" s="9" t="s">
        <v>1619</v>
      </c>
      <c r="Q1595" s="9">
        <v>2041</v>
      </c>
      <c r="R1595" s="9" t="s">
        <v>32</v>
      </c>
      <c r="S1595" s="17">
        <v>45.900232931706505</v>
      </c>
      <c r="T1595" s="9">
        <v>2041</v>
      </c>
      <c r="U1595" s="9" t="s">
        <v>27</v>
      </c>
      <c r="V1595" s="9" t="s">
        <v>1620</v>
      </c>
      <c r="W1595" s="9" t="s">
        <v>1621</v>
      </c>
      <c r="X1595" s="9"/>
      <c r="Y1595" s="9" t="s">
        <v>1632</v>
      </c>
    </row>
    <row r="1596" spans="1:25" ht="72">
      <c r="A1596" s="9" t="s">
        <v>1596</v>
      </c>
      <c r="B1596" s="9" t="s">
        <v>70</v>
      </c>
      <c r="C1596" s="9" t="s">
        <v>136</v>
      </c>
      <c r="D1596" s="9" t="s">
        <v>27</v>
      </c>
      <c r="E1596" s="9" t="s">
        <v>1110</v>
      </c>
      <c r="F1596" s="9" t="s">
        <v>1110</v>
      </c>
      <c r="G1596" s="9" t="s">
        <v>1597</v>
      </c>
      <c r="H1596" s="9" t="s">
        <v>1629</v>
      </c>
      <c r="I1596" s="9" t="s">
        <v>1630</v>
      </c>
      <c r="J1596" s="9" t="s">
        <v>27</v>
      </c>
      <c r="K1596" s="15">
        <v>12738.937980136459</v>
      </c>
      <c r="L1596" s="16">
        <v>4.8299564684531404</v>
      </c>
      <c r="M1596" s="9" t="s">
        <v>1631</v>
      </c>
      <c r="N1596" s="9">
        <v>2022</v>
      </c>
      <c r="O1596" s="9" t="s">
        <v>1619</v>
      </c>
      <c r="P1596" s="9" t="s">
        <v>1619</v>
      </c>
      <c r="Q1596" s="9">
        <v>2041</v>
      </c>
      <c r="R1596" s="9" t="s">
        <v>32</v>
      </c>
      <c r="S1596" s="17">
        <v>6.362494859719571</v>
      </c>
      <c r="T1596" s="9">
        <v>2041</v>
      </c>
      <c r="U1596" s="9" t="s">
        <v>27</v>
      </c>
      <c r="V1596" s="9" t="s">
        <v>1620</v>
      </c>
      <c r="W1596" s="13" t="s">
        <v>1621</v>
      </c>
      <c r="X1596" s="9"/>
      <c r="Y1596" s="9" t="s">
        <v>1632</v>
      </c>
    </row>
    <row r="1597" spans="1:25" ht="72">
      <c r="A1597" s="9" t="s">
        <v>1596</v>
      </c>
      <c r="B1597" s="9" t="s">
        <v>70</v>
      </c>
      <c r="C1597" s="9" t="s">
        <v>247</v>
      </c>
      <c r="D1597" s="9" t="s">
        <v>27</v>
      </c>
      <c r="E1597" s="9" t="s">
        <v>874</v>
      </c>
      <c r="F1597" s="9" t="s">
        <v>874</v>
      </c>
      <c r="G1597" s="9" t="s">
        <v>1597</v>
      </c>
      <c r="H1597" s="9" t="s">
        <v>1629</v>
      </c>
      <c r="I1597" s="9" t="s">
        <v>1630</v>
      </c>
      <c r="J1597" s="9" t="s">
        <v>27</v>
      </c>
      <c r="K1597" s="15">
        <v>13299.900918688918</v>
      </c>
      <c r="L1597" s="16">
        <v>4.2104247768425305</v>
      </c>
      <c r="M1597" s="9" t="s">
        <v>1631</v>
      </c>
      <c r="N1597" s="9">
        <v>2022</v>
      </c>
      <c r="O1597" s="9" t="s">
        <v>1619</v>
      </c>
      <c r="P1597" s="9" t="s">
        <v>1619</v>
      </c>
      <c r="Q1597" s="9">
        <v>2041</v>
      </c>
      <c r="R1597" s="9" t="s">
        <v>32</v>
      </c>
      <c r="S1597" s="17">
        <v>9.019814129186642</v>
      </c>
      <c r="T1597" s="9">
        <v>2041</v>
      </c>
      <c r="U1597" s="9" t="s">
        <v>27</v>
      </c>
      <c r="V1597" s="9" t="s">
        <v>1620</v>
      </c>
      <c r="W1597" s="9" t="s">
        <v>1621</v>
      </c>
      <c r="X1597" s="9"/>
      <c r="Y1597" s="9" t="s">
        <v>1632</v>
      </c>
    </row>
    <row r="1598" spans="1:25" ht="72">
      <c r="A1598" s="9" t="s">
        <v>1596</v>
      </c>
      <c r="B1598" s="9" t="s">
        <v>70</v>
      </c>
      <c r="C1598" s="9" t="s">
        <v>355</v>
      </c>
      <c r="D1598" s="9" t="s">
        <v>27</v>
      </c>
      <c r="E1598" s="9" t="s">
        <v>1536</v>
      </c>
      <c r="F1598" s="9" t="s">
        <v>1536</v>
      </c>
      <c r="G1598" s="9" t="s">
        <v>1597</v>
      </c>
      <c r="H1598" s="9" t="s">
        <v>1629</v>
      </c>
      <c r="I1598" s="9" t="s">
        <v>1630</v>
      </c>
      <c r="J1598" s="9" t="s">
        <v>27</v>
      </c>
      <c r="K1598" s="15">
        <v>12805.083006547065</v>
      </c>
      <c r="L1598" s="16">
        <v>5.5942174481831879</v>
      </c>
      <c r="M1598" s="9" t="s">
        <v>1631</v>
      </c>
      <c r="N1598" s="9">
        <v>2022</v>
      </c>
      <c r="O1598" s="9" t="s">
        <v>1619</v>
      </c>
      <c r="P1598" s="9" t="s">
        <v>1619</v>
      </c>
      <c r="Q1598" s="9">
        <v>2041</v>
      </c>
      <c r="R1598" s="9" t="s">
        <v>32</v>
      </c>
      <c r="S1598" s="17">
        <v>6.3001137070530975</v>
      </c>
      <c r="T1598" s="9">
        <v>2041</v>
      </c>
      <c r="U1598" s="9" t="s">
        <v>27</v>
      </c>
      <c r="V1598" s="9" t="s">
        <v>1620</v>
      </c>
      <c r="W1598" s="13" t="s">
        <v>1621</v>
      </c>
      <c r="X1598" s="9"/>
      <c r="Y1598" s="9" t="s">
        <v>1632</v>
      </c>
    </row>
    <row r="1599" spans="1:25" ht="72">
      <c r="A1599" s="9" t="s">
        <v>1596</v>
      </c>
      <c r="B1599" s="9" t="s">
        <v>70</v>
      </c>
      <c r="C1599" s="9" t="s">
        <v>352</v>
      </c>
      <c r="D1599" s="9" t="s">
        <v>27</v>
      </c>
      <c r="E1599" s="9" t="s">
        <v>876</v>
      </c>
      <c r="F1599" s="9" t="s">
        <v>876</v>
      </c>
      <c r="G1599" s="9" t="s">
        <v>1597</v>
      </c>
      <c r="H1599" s="9" t="s">
        <v>1629</v>
      </c>
      <c r="I1599" s="9" t="s">
        <v>1630</v>
      </c>
      <c r="J1599" s="9" t="s">
        <v>27</v>
      </c>
      <c r="K1599" s="15">
        <v>11566.838779373229</v>
      </c>
      <c r="L1599" s="16">
        <v>3.0454907666578834</v>
      </c>
      <c r="M1599" s="9" t="s">
        <v>1631</v>
      </c>
      <c r="N1599" s="9">
        <v>2022</v>
      </c>
      <c r="O1599" s="9" t="s">
        <v>1619</v>
      </c>
      <c r="P1599" s="9" t="s">
        <v>1619</v>
      </c>
      <c r="Q1599" s="9">
        <v>2041</v>
      </c>
      <c r="R1599" s="9" t="s">
        <v>32</v>
      </c>
      <c r="S1599" s="17">
        <v>6.1876192748380108</v>
      </c>
      <c r="T1599" s="9">
        <v>2041</v>
      </c>
      <c r="U1599" s="9" t="s">
        <v>27</v>
      </c>
      <c r="V1599" s="9" t="s">
        <v>1620</v>
      </c>
      <c r="W1599" s="9" t="s">
        <v>1621</v>
      </c>
      <c r="X1599" s="9"/>
      <c r="Y1599" s="9" t="s">
        <v>1632</v>
      </c>
    </row>
    <row r="1600" spans="1:25" ht="72">
      <c r="A1600" s="9" t="s">
        <v>1596</v>
      </c>
      <c r="B1600" s="9" t="s">
        <v>70</v>
      </c>
      <c r="C1600" s="9" t="s">
        <v>346</v>
      </c>
      <c r="D1600" s="9" t="s">
        <v>27</v>
      </c>
      <c r="E1600" s="9" t="s">
        <v>878</v>
      </c>
      <c r="F1600" s="9" t="s">
        <v>878</v>
      </c>
      <c r="G1600" s="9" t="s">
        <v>1597</v>
      </c>
      <c r="H1600" s="9" t="s">
        <v>1629</v>
      </c>
      <c r="I1600" s="9" t="s">
        <v>1630</v>
      </c>
      <c r="J1600" s="9" t="s">
        <v>27</v>
      </c>
      <c r="K1600" s="15">
        <v>12989.999966259518</v>
      </c>
      <c r="L1600" s="16">
        <v>5.7084768061560727</v>
      </c>
      <c r="M1600" s="9" t="s">
        <v>1631</v>
      </c>
      <c r="N1600" s="9">
        <v>2022</v>
      </c>
      <c r="O1600" s="9" t="s">
        <v>1619</v>
      </c>
      <c r="P1600" s="9" t="s">
        <v>1619</v>
      </c>
      <c r="Q1600" s="9">
        <v>2041</v>
      </c>
      <c r="R1600" s="9" t="s">
        <v>32</v>
      </c>
      <c r="S1600" s="17">
        <v>5.8934113816492921</v>
      </c>
      <c r="T1600" s="9">
        <v>2041</v>
      </c>
      <c r="U1600" s="9" t="s">
        <v>27</v>
      </c>
      <c r="V1600" s="9" t="s">
        <v>1620</v>
      </c>
      <c r="W1600" s="13" t="s">
        <v>1621</v>
      </c>
      <c r="X1600" s="9"/>
      <c r="Y1600" s="9" t="s">
        <v>1632</v>
      </c>
    </row>
    <row r="1601" spans="1:25" ht="72">
      <c r="A1601" s="9" t="s">
        <v>1596</v>
      </c>
      <c r="B1601" s="9" t="s">
        <v>70</v>
      </c>
      <c r="C1601" s="9" t="s">
        <v>136</v>
      </c>
      <c r="D1601" s="9" t="s">
        <v>27</v>
      </c>
      <c r="E1601" s="9" t="s">
        <v>1112</v>
      </c>
      <c r="F1601" s="9" t="s">
        <v>1112</v>
      </c>
      <c r="G1601" s="9" t="s">
        <v>1597</v>
      </c>
      <c r="H1601" s="9" t="s">
        <v>1629</v>
      </c>
      <c r="I1601" s="9" t="s">
        <v>1630</v>
      </c>
      <c r="J1601" s="9" t="s">
        <v>27</v>
      </c>
      <c r="K1601" s="15">
        <v>20231.254654852688</v>
      </c>
      <c r="L1601" s="16">
        <v>6.3822932719443042</v>
      </c>
      <c r="M1601" s="9" t="s">
        <v>1631</v>
      </c>
      <c r="N1601" s="9">
        <v>2022</v>
      </c>
      <c r="O1601" s="9" t="s">
        <v>1619</v>
      </c>
      <c r="P1601" s="9" t="s">
        <v>1619</v>
      </c>
      <c r="Q1601" s="9">
        <v>2041</v>
      </c>
      <c r="R1601" s="9" t="s">
        <v>32</v>
      </c>
      <c r="S1601" s="17">
        <v>11.378654120407791</v>
      </c>
      <c r="T1601" s="9">
        <v>2041</v>
      </c>
      <c r="U1601" s="9" t="s">
        <v>27</v>
      </c>
      <c r="V1601" s="9" t="s">
        <v>1620</v>
      </c>
      <c r="W1601" s="9" t="s">
        <v>1621</v>
      </c>
      <c r="X1601" s="9"/>
      <c r="Y1601" s="9" t="s">
        <v>1632</v>
      </c>
    </row>
    <row r="1602" spans="1:25" ht="72">
      <c r="A1602" s="9" t="s">
        <v>1596</v>
      </c>
      <c r="B1602" s="9" t="s">
        <v>70</v>
      </c>
      <c r="C1602" s="9" t="s">
        <v>455</v>
      </c>
      <c r="D1602" s="9" t="s">
        <v>27</v>
      </c>
      <c r="E1602" s="9" t="s">
        <v>1114</v>
      </c>
      <c r="F1602" s="9" t="s">
        <v>1114</v>
      </c>
      <c r="G1602" s="9" t="s">
        <v>1597</v>
      </c>
      <c r="H1602" s="9" t="s">
        <v>1629</v>
      </c>
      <c r="I1602" s="9" t="s">
        <v>1630</v>
      </c>
      <c r="J1602" s="9" t="s">
        <v>27</v>
      </c>
      <c r="K1602" s="15">
        <v>12115.438155301614</v>
      </c>
      <c r="L1602" s="16">
        <v>4.2053422520000483</v>
      </c>
      <c r="M1602" s="9" t="s">
        <v>1631</v>
      </c>
      <c r="N1602" s="9">
        <v>2022</v>
      </c>
      <c r="O1602" s="9" t="s">
        <v>1619</v>
      </c>
      <c r="P1602" s="9" t="s">
        <v>1619</v>
      </c>
      <c r="Q1602" s="9">
        <v>2041</v>
      </c>
      <c r="R1602" s="9" t="s">
        <v>32</v>
      </c>
      <c r="S1602" s="17">
        <v>6.0160357114984278</v>
      </c>
      <c r="T1602" s="9">
        <v>2041</v>
      </c>
      <c r="U1602" s="9" t="s">
        <v>27</v>
      </c>
      <c r="V1602" s="9" t="s">
        <v>1620</v>
      </c>
      <c r="W1602" s="13" t="s">
        <v>1621</v>
      </c>
      <c r="X1602" s="9"/>
      <c r="Y1602" s="9" t="s">
        <v>1632</v>
      </c>
    </row>
    <row r="1603" spans="1:25" ht="72">
      <c r="A1603" s="9" t="s">
        <v>1596</v>
      </c>
      <c r="B1603" s="9" t="s">
        <v>70</v>
      </c>
      <c r="C1603" s="9" t="s">
        <v>276</v>
      </c>
      <c r="D1603" s="9" t="s">
        <v>27</v>
      </c>
      <c r="E1603" s="9" t="s">
        <v>1537</v>
      </c>
      <c r="F1603" s="9" t="s">
        <v>1537</v>
      </c>
      <c r="G1603" s="9" t="s">
        <v>1597</v>
      </c>
      <c r="H1603" s="9" t="s">
        <v>1629</v>
      </c>
      <c r="I1603" s="9" t="s">
        <v>1630</v>
      </c>
      <c r="J1603" s="9" t="s">
        <v>27</v>
      </c>
      <c r="K1603" s="15">
        <v>139870.59104667624</v>
      </c>
      <c r="L1603" s="16">
        <v>94.369152101069403</v>
      </c>
      <c r="M1603" s="9" t="s">
        <v>1631</v>
      </c>
      <c r="N1603" s="9">
        <v>2022</v>
      </c>
      <c r="O1603" s="9" t="s">
        <v>1619</v>
      </c>
      <c r="P1603" s="9" t="s">
        <v>1619</v>
      </c>
      <c r="Q1603" s="9">
        <v>2041</v>
      </c>
      <c r="R1603" s="9" t="s">
        <v>32</v>
      </c>
      <c r="S1603" s="17">
        <v>91.079786728525946</v>
      </c>
      <c r="T1603" s="9">
        <v>2041</v>
      </c>
      <c r="U1603" s="9" t="s">
        <v>27</v>
      </c>
      <c r="V1603" s="9" t="s">
        <v>1620</v>
      </c>
      <c r="W1603" s="9" t="s">
        <v>1621</v>
      </c>
      <c r="X1603" s="9"/>
      <c r="Y1603" s="9" t="s">
        <v>1632</v>
      </c>
    </row>
    <row r="1604" spans="1:25" ht="72">
      <c r="A1604" s="9" t="s">
        <v>1596</v>
      </c>
      <c r="B1604" s="9" t="s">
        <v>70</v>
      </c>
      <c r="C1604" s="9" t="s">
        <v>346</v>
      </c>
      <c r="D1604" s="9" t="s">
        <v>27</v>
      </c>
      <c r="E1604" s="9" t="s">
        <v>880</v>
      </c>
      <c r="F1604" s="9" t="s">
        <v>880</v>
      </c>
      <c r="G1604" s="9" t="s">
        <v>1597</v>
      </c>
      <c r="H1604" s="9" t="s">
        <v>1629</v>
      </c>
      <c r="I1604" s="9" t="s">
        <v>1630</v>
      </c>
      <c r="J1604" s="9" t="s">
        <v>27</v>
      </c>
      <c r="K1604" s="15">
        <v>21020.35861762863</v>
      </c>
      <c r="L1604" s="16">
        <v>7.0619814620536729</v>
      </c>
      <c r="M1604" s="9" t="s">
        <v>1631</v>
      </c>
      <c r="N1604" s="9">
        <v>2022</v>
      </c>
      <c r="O1604" s="9" t="s">
        <v>1619</v>
      </c>
      <c r="P1604" s="9" t="s">
        <v>1619</v>
      </c>
      <c r="Q1604" s="9">
        <v>2041</v>
      </c>
      <c r="R1604" s="9" t="s">
        <v>32</v>
      </c>
      <c r="S1604" s="17">
        <v>12.544811492084149</v>
      </c>
      <c r="T1604" s="9">
        <v>2041</v>
      </c>
      <c r="U1604" s="9" t="s">
        <v>27</v>
      </c>
      <c r="V1604" s="9" t="s">
        <v>1620</v>
      </c>
      <c r="W1604" s="13" t="s">
        <v>1621</v>
      </c>
      <c r="X1604" s="9"/>
      <c r="Y1604" s="9" t="s">
        <v>1632</v>
      </c>
    </row>
    <row r="1605" spans="1:25" ht="72">
      <c r="A1605" s="9" t="s">
        <v>1596</v>
      </c>
      <c r="B1605" s="9" t="s">
        <v>70</v>
      </c>
      <c r="C1605" s="9" t="s">
        <v>383</v>
      </c>
      <c r="D1605" s="9" t="s">
        <v>27</v>
      </c>
      <c r="E1605" s="9" t="s">
        <v>1538</v>
      </c>
      <c r="F1605" s="9" t="s">
        <v>1538</v>
      </c>
      <c r="G1605" s="9" t="s">
        <v>1597</v>
      </c>
      <c r="H1605" s="9" t="s">
        <v>1629</v>
      </c>
      <c r="I1605" s="9" t="s">
        <v>1630</v>
      </c>
      <c r="J1605" s="9" t="s">
        <v>27</v>
      </c>
      <c r="K1605" s="15">
        <v>13845.017903563254</v>
      </c>
      <c r="L1605" s="16">
        <v>5.8531785241614394</v>
      </c>
      <c r="M1605" s="9" t="s">
        <v>1631</v>
      </c>
      <c r="N1605" s="9">
        <v>2022</v>
      </c>
      <c r="O1605" s="9" t="s">
        <v>1619</v>
      </c>
      <c r="P1605" s="9" t="s">
        <v>1619</v>
      </c>
      <c r="Q1605" s="9">
        <v>2041</v>
      </c>
      <c r="R1605" s="9" t="s">
        <v>32</v>
      </c>
      <c r="S1605" s="17">
        <v>7.9550070646500091</v>
      </c>
      <c r="T1605" s="9">
        <v>2041</v>
      </c>
      <c r="U1605" s="9" t="s">
        <v>27</v>
      </c>
      <c r="V1605" s="9" t="s">
        <v>1620</v>
      </c>
      <c r="W1605" s="9" t="s">
        <v>1621</v>
      </c>
      <c r="X1605" s="9"/>
      <c r="Y1605" s="9" t="s">
        <v>1632</v>
      </c>
    </row>
    <row r="1606" spans="1:25" ht="72">
      <c r="A1606" s="9" t="s">
        <v>1596</v>
      </c>
      <c r="B1606" s="9" t="s">
        <v>70</v>
      </c>
      <c r="C1606" s="9" t="s">
        <v>136</v>
      </c>
      <c r="D1606" s="9" t="s">
        <v>27</v>
      </c>
      <c r="E1606" s="9" t="s">
        <v>1116</v>
      </c>
      <c r="F1606" s="9" t="s">
        <v>1116</v>
      </c>
      <c r="G1606" s="9" t="s">
        <v>1597</v>
      </c>
      <c r="H1606" s="9" t="s">
        <v>1629</v>
      </c>
      <c r="I1606" s="9" t="s">
        <v>1630</v>
      </c>
      <c r="J1606" s="9" t="s">
        <v>27</v>
      </c>
      <c r="K1606" s="15">
        <v>18264.073448868778</v>
      </c>
      <c r="L1606" s="16">
        <v>6.6738022392763803</v>
      </c>
      <c r="M1606" s="9" t="s">
        <v>1631</v>
      </c>
      <c r="N1606" s="9">
        <v>2022</v>
      </c>
      <c r="O1606" s="9" t="s">
        <v>1619</v>
      </c>
      <c r="P1606" s="9" t="s">
        <v>1619</v>
      </c>
      <c r="Q1606" s="9">
        <v>2041</v>
      </c>
      <c r="R1606" s="9" t="s">
        <v>32</v>
      </c>
      <c r="S1606" s="17">
        <v>12.447518283457045</v>
      </c>
      <c r="T1606" s="9">
        <v>2041</v>
      </c>
      <c r="U1606" s="9" t="s">
        <v>27</v>
      </c>
      <c r="V1606" s="9" t="s">
        <v>1620</v>
      </c>
      <c r="W1606" s="13" t="s">
        <v>1621</v>
      </c>
      <c r="X1606" s="9"/>
      <c r="Y1606" s="9" t="s">
        <v>1632</v>
      </c>
    </row>
    <row r="1607" spans="1:25" ht="72">
      <c r="A1607" s="9" t="s">
        <v>1596</v>
      </c>
      <c r="B1607" s="9" t="s">
        <v>70</v>
      </c>
      <c r="C1607" s="9" t="s">
        <v>346</v>
      </c>
      <c r="D1607" s="9" t="s">
        <v>27</v>
      </c>
      <c r="E1607" s="9" t="s">
        <v>882</v>
      </c>
      <c r="F1607" s="9" t="s">
        <v>882</v>
      </c>
      <c r="G1607" s="9" t="s">
        <v>1597</v>
      </c>
      <c r="H1607" s="9" t="s">
        <v>1629</v>
      </c>
      <c r="I1607" s="9" t="s">
        <v>1630</v>
      </c>
      <c r="J1607" s="9" t="s">
        <v>27</v>
      </c>
      <c r="K1607" s="15">
        <v>17740.74596516059</v>
      </c>
      <c r="L1607" s="16">
        <v>7.5121002267801913</v>
      </c>
      <c r="M1607" s="9" t="s">
        <v>1631</v>
      </c>
      <c r="N1607" s="9">
        <v>2022</v>
      </c>
      <c r="O1607" s="9" t="s">
        <v>1619</v>
      </c>
      <c r="P1607" s="9" t="s">
        <v>1619</v>
      </c>
      <c r="Q1607" s="9">
        <v>2041</v>
      </c>
      <c r="R1607" s="9" t="s">
        <v>32</v>
      </c>
      <c r="S1607" s="17">
        <v>7.876326630591902</v>
      </c>
      <c r="T1607" s="9">
        <v>2041</v>
      </c>
      <c r="U1607" s="9" t="s">
        <v>27</v>
      </c>
      <c r="V1607" s="9" t="s">
        <v>1620</v>
      </c>
      <c r="W1607" s="9" t="s">
        <v>1621</v>
      </c>
      <c r="X1607" s="9"/>
      <c r="Y1607" s="9" t="s">
        <v>1632</v>
      </c>
    </row>
    <row r="1608" spans="1:25" ht="72">
      <c r="A1608" s="9" t="s">
        <v>1596</v>
      </c>
      <c r="B1608" s="9" t="s">
        <v>70</v>
      </c>
      <c r="C1608" s="9" t="s">
        <v>884</v>
      </c>
      <c r="D1608" s="9" t="s">
        <v>27</v>
      </c>
      <c r="E1608" s="9" t="s">
        <v>885</v>
      </c>
      <c r="F1608" s="9" t="s">
        <v>885</v>
      </c>
      <c r="G1608" s="9" t="s">
        <v>1597</v>
      </c>
      <c r="H1608" s="9" t="s">
        <v>1629</v>
      </c>
      <c r="I1608" s="9" t="s">
        <v>1630</v>
      </c>
      <c r="J1608" s="9" t="s">
        <v>27</v>
      </c>
      <c r="K1608" s="15">
        <v>24004.712789068122</v>
      </c>
      <c r="L1608" s="16">
        <v>7.4027942126207407</v>
      </c>
      <c r="M1608" s="9" t="s">
        <v>1631</v>
      </c>
      <c r="N1608" s="9">
        <v>2022</v>
      </c>
      <c r="O1608" s="9" t="s">
        <v>1619</v>
      </c>
      <c r="P1608" s="9" t="s">
        <v>1619</v>
      </c>
      <c r="Q1608" s="9">
        <v>2041</v>
      </c>
      <c r="R1608" s="9" t="s">
        <v>32</v>
      </c>
      <c r="S1608" s="17">
        <v>14.545601549110295</v>
      </c>
      <c r="T1608" s="9">
        <v>2041</v>
      </c>
      <c r="U1608" s="9" t="s">
        <v>27</v>
      </c>
      <c r="V1608" s="9" t="s">
        <v>1620</v>
      </c>
      <c r="W1608" s="13" t="s">
        <v>1621</v>
      </c>
      <c r="X1608" s="9"/>
      <c r="Y1608" s="9" t="s">
        <v>1632</v>
      </c>
    </row>
    <row r="1609" spans="1:25" ht="72">
      <c r="A1609" s="9" t="s">
        <v>1596</v>
      </c>
      <c r="B1609" s="9" t="s">
        <v>70</v>
      </c>
      <c r="C1609" s="9" t="s">
        <v>229</v>
      </c>
      <c r="D1609" s="9" t="s">
        <v>27</v>
      </c>
      <c r="E1609" s="9" t="s">
        <v>887</v>
      </c>
      <c r="F1609" s="9" t="s">
        <v>887</v>
      </c>
      <c r="G1609" s="9" t="s">
        <v>1597</v>
      </c>
      <c r="H1609" s="9" t="s">
        <v>1629</v>
      </c>
      <c r="I1609" s="9" t="s">
        <v>1630</v>
      </c>
      <c r="J1609" s="9" t="s">
        <v>27</v>
      </c>
      <c r="K1609" s="15">
        <v>22744.794689907038</v>
      </c>
      <c r="L1609" s="16">
        <v>10.541672168171743</v>
      </c>
      <c r="M1609" s="9" t="s">
        <v>1631</v>
      </c>
      <c r="N1609" s="9">
        <v>2022</v>
      </c>
      <c r="O1609" s="9" t="s">
        <v>1619</v>
      </c>
      <c r="P1609" s="9" t="s">
        <v>1619</v>
      </c>
      <c r="Q1609" s="9">
        <v>2041</v>
      </c>
      <c r="R1609" s="9" t="s">
        <v>32</v>
      </c>
      <c r="S1609" s="17">
        <v>13.713775536488072</v>
      </c>
      <c r="T1609" s="9">
        <v>2041</v>
      </c>
      <c r="U1609" s="9" t="s">
        <v>27</v>
      </c>
      <c r="V1609" s="9" t="s">
        <v>1620</v>
      </c>
      <c r="W1609" s="9" t="s">
        <v>1621</v>
      </c>
      <c r="X1609" s="9"/>
      <c r="Y1609" s="9" t="s">
        <v>1632</v>
      </c>
    </row>
    <row r="1610" spans="1:25" ht="72">
      <c r="A1610" s="9" t="s">
        <v>1596</v>
      </c>
      <c r="B1610" s="9" t="s">
        <v>70</v>
      </c>
      <c r="C1610" s="9" t="s">
        <v>355</v>
      </c>
      <c r="D1610" s="9" t="s">
        <v>27</v>
      </c>
      <c r="E1610" s="9" t="s">
        <v>889</v>
      </c>
      <c r="F1610" s="9" t="s">
        <v>889</v>
      </c>
      <c r="G1610" s="9" t="s">
        <v>1597</v>
      </c>
      <c r="H1610" s="9" t="s">
        <v>1629</v>
      </c>
      <c r="I1610" s="9" t="s">
        <v>1630</v>
      </c>
      <c r="J1610" s="9" t="s">
        <v>27</v>
      </c>
      <c r="K1610" s="15">
        <v>27209.021256825588</v>
      </c>
      <c r="L1610" s="16">
        <v>13.380783672885345</v>
      </c>
      <c r="M1610" s="9" t="s">
        <v>1631</v>
      </c>
      <c r="N1610" s="9">
        <v>2022</v>
      </c>
      <c r="O1610" s="9" t="s">
        <v>1619</v>
      </c>
      <c r="P1610" s="9" t="s">
        <v>1619</v>
      </c>
      <c r="Q1610" s="9">
        <v>2041</v>
      </c>
      <c r="R1610" s="9" t="s">
        <v>32</v>
      </c>
      <c r="S1610" s="17">
        <v>14.048587690866704</v>
      </c>
      <c r="T1610" s="9">
        <v>2041</v>
      </c>
      <c r="U1610" s="9" t="s">
        <v>27</v>
      </c>
      <c r="V1610" s="9" t="s">
        <v>1620</v>
      </c>
      <c r="W1610" s="13" t="s">
        <v>1621</v>
      </c>
      <c r="X1610" s="9"/>
      <c r="Y1610" s="9" t="s">
        <v>1632</v>
      </c>
    </row>
    <row r="1611" spans="1:25" ht="72">
      <c r="A1611" s="9" t="s">
        <v>1596</v>
      </c>
      <c r="B1611" s="9" t="s">
        <v>70</v>
      </c>
      <c r="C1611" s="9" t="s">
        <v>316</v>
      </c>
      <c r="D1611" s="9" t="s">
        <v>27</v>
      </c>
      <c r="E1611" s="9" t="s">
        <v>891</v>
      </c>
      <c r="F1611" s="9" t="s">
        <v>891</v>
      </c>
      <c r="G1611" s="9" t="s">
        <v>1597</v>
      </c>
      <c r="H1611" s="9" t="s">
        <v>1629</v>
      </c>
      <c r="I1611" s="9" t="s">
        <v>1630</v>
      </c>
      <c r="J1611" s="9" t="s">
        <v>27</v>
      </c>
      <c r="K1611" s="15">
        <v>7372.2035374293519</v>
      </c>
      <c r="L1611" s="16">
        <v>2.4603138707992449</v>
      </c>
      <c r="M1611" s="9" t="s">
        <v>1631</v>
      </c>
      <c r="N1611" s="9">
        <v>2022</v>
      </c>
      <c r="O1611" s="9" t="s">
        <v>1619</v>
      </c>
      <c r="P1611" s="9" t="s">
        <v>1619</v>
      </c>
      <c r="Q1611" s="9">
        <v>2041</v>
      </c>
      <c r="R1611" s="9" t="s">
        <v>32</v>
      </c>
      <c r="S1611" s="17">
        <v>4.4639078883925416</v>
      </c>
      <c r="T1611" s="9">
        <v>2041</v>
      </c>
      <c r="U1611" s="9" t="s">
        <v>27</v>
      </c>
      <c r="V1611" s="9" t="s">
        <v>1620</v>
      </c>
      <c r="W1611" s="9" t="s">
        <v>1621</v>
      </c>
      <c r="X1611" s="9"/>
      <c r="Y1611" s="9" t="s">
        <v>1632</v>
      </c>
    </row>
    <row r="1612" spans="1:25" ht="72">
      <c r="A1612" s="9" t="s">
        <v>1596</v>
      </c>
      <c r="B1612" s="9" t="s">
        <v>70</v>
      </c>
      <c r="C1612" s="9" t="s">
        <v>468</v>
      </c>
      <c r="D1612" s="9" t="s">
        <v>27</v>
      </c>
      <c r="E1612" s="9" t="s">
        <v>1539</v>
      </c>
      <c r="F1612" s="9" t="s">
        <v>1539</v>
      </c>
      <c r="G1612" s="9" t="s">
        <v>1597</v>
      </c>
      <c r="H1612" s="9" t="s">
        <v>1629</v>
      </c>
      <c r="I1612" s="9" t="s">
        <v>1630</v>
      </c>
      <c r="J1612" s="9" t="s">
        <v>27</v>
      </c>
      <c r="K1612" s="15">
        <v>20101.483396547352</v>
      </c>
      <c r="L1612" s="16">
        <v>5.3632476936197389</v>
      </c>
      <c r="M1612" s="9" t="s">
        <v>1631</v>
      </c>
      <c r="N1612" s="9">
        <v>2022</v>
      </c>
      <c r="O1612" s="9" t="s">
        <v>1619</v>
      </c>
      <c r="P1612" s="9" t="s">
        <v>1619</v>
      </c>
      <c r="Q1612" s="9">
        <v>2041</v>
      </c>
      <c r="R1612" s="9" t="s">
        <v>32</v>
      </c>
      <c r="S1612" s="17">
        <v>11.230586209165329</v>
      </c>
      <c r="T1612" s="9">
        <v>2041</v>
      </c>
      <c r="U1612" s="9" t="s">
        <v>27</v>
      </c>
      <c r="V1612" s="9" t="s">
        <v>1620</v>
      </c>
      <c r="W1612" s="13" t="s">
        <v>1621</v>
      </c>
      <c r="X1612" s="9"/>
      <c r="Y1612" s="9" t="s">
        <v>1632</v>
      </c>
    </row>
    <row r="1613" spans="1:25" ht="72">
      <c r="A1613" s="9" t="s">
        <v>1596</v>
      </c>
      <c r="B1613" s="9" t="s">
        <v>70</v>
      </c>
      <c r="C1613" s="9" t="s">
        <v>136</v>
      </c>
      <c r="D1613" s="9" t="s">
        <v>27</v>
      </c>
      <c r="E1613" s="9" t="s">
        <v>1118</v>
      </c>
      <c r="F1613" s="9" t="s">
        <v>1118</v>
      </c>
      <c r="G1613" s="9" t="s">
        <v>1597</v>
      </c>
      <c r="H1613" s="9" t="s">
        <v>1629</v>
      </c>
      <c r="I1613" s="9" t="s">
        <v>1630</v>
      </c>
      <c r="J1613" s="9" t="s">
        <v>27</v>
      </c>
      <c r="K1613" s="15">
        <v>27028.633832744345</v>
      </c>
      <c r="L1613" s="16">
        <v>6.3859188838380696</v>
      </c>
      <c r="M1613" s="9" t="s">
        <v>1631</v>
      </c>
      <c r="N1613" s="9">
        <v>2022</v>
      </c>
      <c r="O1613" s="9" t="s">
        <v>1619</v>
      </c>
      <c r="P1613" s="9" t="s">
        <v>1619</v>
      </c>
      <c r="Q1613" s="9">
        <v>2041</v>
      </c>
      <c r="R1613" s="9" t="s">
        <v>32</v>
      </c>
      <c r="S1613" s="17">
        <v>16.782735212014778</v>
      </c>
      <c r="T1613" s="9">
        <v>2041</v>
      </c>
      <c r="U1613" s="9" t="s">
        <v>27</v>
      </c>
      <c r="V1613" s="9" t="s">
        <v>1620</v>
      </c>
      <c r="W1613" s="9" t="s">
        <v>1621</v>
      </c>
      <c r="X1613" s="9"/>
      <c r="Y1613" s="9" t="s">
        <v>1632</v>
      </c>
    </row>
    <row r="1614" spans="1:25" ht="72">
      <c r="A1614" s="9" t="s">
        <v>1596</v>
      </c>
      <c r="B1614" s="9" t="s">
        <v>70</v>
      </c>
      <c r="C1614" s="9" t="s">
        <v>273</v>
      </c>
      <c r="D1614" s="9" t="s">
        <v>27</v>
      </c>
      <c r="E1614" s="9" t="s">
        <v>1540</v>
      </c>
      <c r="F1614" s="9" t="s">
        <v>1540</v>
      </c>
      <c r="G1614" s="9" t="s">
        <v>1597</v>
      </c>
      <c r="H1614" s="9" t="s">
        <v>1629</v>
      </c>
      <c r="I1614" s="9" t="s">
        <v>1630</v>
      </c>
      <c r="J1614" s="9" t="s">
        <v>27</v>
      </c>
      <c r="K1614" s="15">
        <v>38545.717715265499</v>
      </c>
      <c r="L1614" s="16">
        <v>14.55456683889558</v>
      </c>
      <c r="M1614" s="9" t="s">
        <v>1631</v>
      </c>
      <c r="N1614" s="9">
        <v>2022</v>
      </c>
      <c r="O1614" s="9" t="s">
        <v>1619</v>
      </c>
      <c r="P1614" s="9" t="s">
        <v>1619</v>
      </c>
      <c r="Q1614" s="9">
        <v>2041</v>
      </c>
      <c r="R1614" s="9" t="s">
        <v>32</v>
      </c>
      <c r="S1614" s="17">
        <v>20.49009519621271</v>
      </c>
      <c r="T1614" s="9">
        <v>2041</v>
      </c>
      <c r="U1614" s="9" t="s">
        <v>27</v>
      </c>
      <c r="V1614" s="9" t="s">
        <v>1620</v>
      </c>
      <c r="W1614" s="13" t="s">
        <v>1621</v>
      </c>
      <c r="X1614" s="9"/>
      <c r="Y1614" s="9" t="s">
        <v>1632</v>
      </c>
    </row>
    <row r="1615" spans="1:25" ht="72">
      <c r="A1615" s="9" t="s">
        <v>1596</v>
      </c>
      <c r="B1615" s="9" t="s">
        <v>70</v>
      </c>
      <c r="C1615" s="9" t="s">
        <v>383</v>
      </c>
      <c r="D1615" s="9" t="s">
        <v>27</v>
      </c>
      <c r="E1615" s="9" t="s">
        <v>893</v>
      </c>
      <c r="F1615" s="9" t="s">
        <v>893</v>
      </c>
      <c r="G1615" s="9" t="s">
        <v>1597</v>
      </c>
      <c r="H1615" s="9" t="s">
        <v>1629</v>
      </c>
      <c r="I1615" s="9" t="s">
        <v>1630</v>
      </c>
      <c r="J1615" s="9" t="s">
        <v>27</v>
      </c>
      <c r="K1615" s="15">
        <v>212325.54683448636</v>
      </c>
      <c r="L1615" s="16">
        <v>112.28234697807908</v>
      </c>
      <c r="M1615" s="9" t="s">
        <v>1631</v>
      </c>
      <c r="N1615" s="9">
        <v>2022</v>
      </c>
      <c r="O1615" s="9" t="s">
        <v>1619</v>
      </c>
      <c r="P1615" s="9" t="s">
        <v>1619</v>
      </c>
      <c r="Q1615" s="9">
        <v>2041</v>
      </c>
      <c r="R1615" s="9" t="s">
        <v>32</v>
      </c>
      <c r="S1615" s="17">
        <v>111.45813782220306</v>
      </c>
      <c r="T1615" s="9">
        <v>2041</v>
      </c>
      <c r="U1615" s="9" t="s">
        <v>27</v>
      </c>
      <c r="V1615" s="9" t="s">
        <v>1620</v>
      </c>
      <c r="W1615" s="9" t="s">
        <v>1621</v>
      </c>
      <c r="X1615" s="9"/>
      <c r="Y1615" s="9" t="s">
        <v>1632</v>
      </c>
    </row>
    <row r="1616" spans="1:25" ht="72">
      <c r="A1616" s="9" t="s">
        <v>1596</v>
      </c>
      <c r="B1616" s="9" t="s">
        <v>70</v>
      </c>
      <c r="C1616" s="9" t="s">
        <v>252</v>
      </c>
      <c r="D1616" s="9" t="s">
        <v>27</v>
      </c>
      <c r="E1616" s="9" t="s">
        <v>1541</v>
      </c>
      <c r="F1616" s="9" t="s">
        <v>1541</v>
      </c>
      <c r="G1616" s="9" t="s">
        <v>1597</v>
      </c>
      <c r="H1616" s="9" t="s">
        <v>1629</v>
      </c>
      <c r="I1616" s="9" t="s">
        <v>1630</v>
      </c>
      <c r="J1616" s="9" t="s">
        <v>27</v>
      </c>
      <c r="K1616" s="15">
        <v>5474.6474617594185</v>
      </c>
      <c r="L1616" s="16">
        <v>4.0780953344658482</v>
      </c>
      <c r="M1616" s="9" t="s">
        <v>1631</v>
      </c>
      <c r="N1616" s="9">
        <v>2022</v>
      </c>
      <c r="O1616" s="9" t="s">
        <v>1619</v>
      </c>
      <c r="P1616" s="9" t="s">
        <v>1619</v>
      </c>
      <c r="Q1616" s="9">
        <v>2041</v>
      </c>
      <c r="R1616" s="9" t="s">
        <v>32</v>
      </c>
      <c r="S1616" s="17">
        <v>4.4284721762999286</v>
      </c>
      <c r="T1616" s="9">
        <v>2041</v>
      </c>
      <c r="U1616" s="9" t="s">
        <v>27</v>
      </c>
      <c r="V1616" s="9" t="s">
        <v>1620</v>
      </c>
      <c r="W1616" s="13" t="s">
        <v>1621</v>
      </c>
      <c r="X1616" s="9"/>
      <c r="Y1616" s="9" t="s">
        <v>1632</v>
      </c>
    </row>
    <row r="1617" spans="1:25" ht="72">
      <c r="A1617" s="9" t="s">
        <v>1596</v>
      </c>
      <c r="B1617" s="9" t="s">
        <v>70</v>
      </c>
      <c r="C1617" s="9" t="s">
        <v>276</v>
      </c>
      <c r="D1617" s="9" t="s">
        <v>27</v>
      </c>
      <c r="E1617" s="9" t="s">
        <v>1542</v>
      </c>
      <c r="F1617" s="9" t="s">
        <v>1542</v>
      </c>
      <c r="G1617" s="9" t="s">
        <v>1597</v>
      </c>
      <c r="H1617" s="9" t="s">
        <v>1629</v>
      </c>
      <c r="I1617" s="9" t="s">
        <v>1630</v>
      </c>
      <c r="J1617" s="9" t="s">
        <v>27</v>
      </c>
      <c r="K1617" s="15">
        <v>6961.076511186905</v>
      </c>
      <c r="L1617" s="16">
        <v>4.2526265434801669</v>
      </c>
      <c r="M1617" s="9" t="s">
        <v>1631</v>
      </c>
      <c r="N1617" s="9">
        <v>2022</v>
      </c>
      <c r="O1617" s="9" t="s">
        <v>1619</v>
      </c>
      <c r="P1617" s="9" t="s">
        <v>1619</v>
      </c>
      <c r="Q1617" s="9">
        <v>2041</v>
      </c>
      <c r="R1617" s="9" t="s">
        <v>32</v>
      </c>
      <c r="S1617" s="17">
        <v>3.2994735800369521</v>
      </c>
      <c r="T1617" s="9">
        <v>2041</v>
      </c>
      <c r="U1617" s="9" t="s">
        <v>27</v>
      </c>
      <c r="V1617" s="9" t="s">
        <v>1620</v>
      </c>
      <c r="W1617" s="9" t="s">
        <v>1621</v>
      </c>
      <c r="X1617" s="9"/>
      <c r="Y1617" s="9" t="s">
        <v>1632</v>
      </c>
    </row>
    <row r="1618" spans="1:25" ht="72">
      <c r="A1618" s="9" t="s">
        <v>1596</v>
      </c>
      <c r="B1618" s="9" t="s">
        <v>70</v>
      </c>
      <c r="C1618" s="9" t="s">
        <v>276</v>
      </c>
      <c r="D1618" s="9" t="s">
        <v>27</v>
      </c>
      <c r="E1618" s="9" t="s">
        <v>895</v>
      </c>
      <c r="F1618" s="9" t="s">
        <v>895</v>
      </c>
      <c r="G1618" s="9" t="s">
        <v>1597</v>
      </c>
      <c r="H1618" s="9" t="s">
        <v>1629</v>
      </c>
      <c r="I1618" s="9" t="s">
        <v>1630</v>
      </c>
      <c r="J1618" s="9" t="s">
        <v>27</v>
      </c>
      <c r="K1618" s="15">
        <v>12602.935743871638</v>
      </c>
      <c r="L1618" s="16">
        <v>4.9641479119513132</v>
      </c>
      <c r="M1618" s="9" t="s">
        <v>1631</v>
      </c>
      <c r="N1618" s="9">
        <v>2022</v>
      </c>
      <c r="O1618" s="9" t="s">
        <v>1619</v>
      </c>
      <c r="P1618" s="9" t="s">
        <v>1619</v>
      </c>
      <c r="Q1618" s="9">
        <v>2041</v>
      </c>
      <c r="R1618" s="9" t="s">
        <v>32</v>
      </c>
      <c r="S1618" s="17">
        <v>6.369589653238136</v>
      </c>
      <c r="T1618" s="9">
        <v>2041</v>
      </c>
      <c r="U1618" s="9" t="s">
        <v>27</v>
      </c>
      <c r="V1618" s="9" t="s">
        <v>1620</v>
      </c>
      <c r="W1618" s="13" t="s">
        <v>1621</v>
      </c>
      <c r="X1618" s="9"/>
      <c r="Y1618" s="9" t="s">
        <v>1632</v>
      </c>
    </row>
    <row r="1619" spans="1:25" ht="72">
      <c r="A1619" s="9" t="s">
        <v>1596</v>
      </c>
      <c r="B1619" s="9" t="s">
        <v>70</v>
      </c>
      <c r="C1619" s="9" t="s">
        <v>234</v>
      </c>
      <c r="D1619" s="9" t="s">
        <v>27</v>
      </c>
      <c r="E1619" s="9" t="s">
        <v>1543</v>
      </c>
      <c r="F1619" s="9" t="s">
        <v>1543</v>
      </c>
      <c r="G1619" s="9" t="s">
        <v>1597</v>
      </c>
      <c r="H1619" s="9" t="s">
        <v>1629</v>
      </c>
      <c r="I1619" s="9" t="s">
        <v>1630</v>
      </c>
      <c r="J1619" s="9" t="s">
        <v>27</v>
      </c>
      <c r="K1619" s="15">
        <v>32846.884287233464</v>
      </c>
      <c r="L1619" s="16">
        <v>14.261322347995035</v>
      </c>
      <c r="M1619" s="9" t="s">
        <v>1631</v>
      </c>
      <c r="N1619" s="9">
        <v>2022</v>
      </c>
      <c r="O1619" s="9" t="s">
        <v>1619</v>
      </c>
      <c r="P1619" s="9" t="s">
        <v>1619</v>
      </c>
      <c r="Q1619" s="9">
        <v>2041</v>
      </c>
      <c r="R1619" s="9" t="s">
        <v>32</v>
      </c>
      <c r="S1619" s="17">
        <v>22.247042453482635</v>
      </c>
      <c r="T1619" s="9">
        <v>2041</v>
      </c>
      <c r="U1619" s="9" t="s">
        <v>27</v>
      </c>
      <c r="V1619" s="9" t="s">
        <v>1620</v>
      </c>
      <c r="W1619" s="9" t="s">
        <v>1621</v>
      </c>
      <c r="X1619" s="9"/>
      <c r="Y1619" s="9" t="s">
        <v>1632</v>
      </c>
    </row>
    <row r="1620" spans="1:25" ht="72">
      <c r="A1620" s="9" t="s">
        <v>1596</v>
      </c>
      <c r="B1620" s="9" t="s">
        <v>70</v>
      </c>
      <c r="C1620" s="9" t="s">
        <v>383</v>
      </c>
      <c r="D1620" s="9" t="s">
        <v>27</v>
      </c>
      <c r="E1620" s="9" t="s">
        <v>1544</v>
      </c>
      <c r="F1620" s="9" t="s">
        <v>1544</v>
      </c>
      <c r="G1620" s="9" t="s">
        <v>1597</v>
      </c>
      <c r="H1620" s="9" t="s">
        <v>1629</v>
      </c>
      <c r="I1620" s="9" t="s">
        <v>1630</v>
      </c>
      <c r="J1620" s="9" t="s">
        <v>27</v>
      </c>
      <c r="K1620" s="15">
        <v>20826.576920526073</v>
      </c>
      <c r="L1620" s="16">
        <v>10.159607231609426</v>
      </c>
      <c r="M1620" s="9" t="s">
        <v>1631</v>
      </c>
      <c r="N1620" s="9">
        <v>2022</v>
      </c>
      <c r="O1620" s="9" t="s">
        <v>1619</v>
      </c>
      <c r="P1620" s="9" t="s">
        <v>1619</v>
      </c>
      <c r="Q1620" s="9">
        <v>2041</v>
      </c>
      <c r="R1620" s="9" t="s">
        <v>32</v>
      </c>
      <c r="S1620" s="17">
        <v>10.113781350056623</v>
      </c>
      <c r="T1620" s="9">
        <v>2041</v>
      </c>
      <c r="U1620" s="9" t="s">
        <v>27</v>
      </c>
      <c r="V1620" s="9" t="s">
        <v>1620</v>
      </c>
      <c r="W1620" s="13" t="s">
        <v>1621</v>
      </c>
      <c r="X1620" s="9"/>
      <c r="Y1620" s="9" t="s">
        <v>1632</v>
      </c>
    </row>
    <row r="1621" spans="1:25" ht="72">
      <c r="A1621" s="9" t="s">
        <v>1596</v>
      </c>
      <c r="B1621" s="9" t="s">
        <v>70</v>
      </c>
      <c r="C1621" s="9" t="s">
        <v>458</v>
      </c>
      <c r="D1621" s="9" t="s">
        <v>27</v>
      </c>
      <c r="E1621" s="9" t="s">
        <v>1545</v>
      </c>
      <c r="F1621" s="9" t="s">
        <v>1545</v>
      </c>
      <c r="G1621" s="9" t="s">
        <v>1597</v>
      </c>
      <c r="H1621" s="9" t="s">
        <v>1629</v>
      </c>
      <c r="I1621" s="9" t="s">
        <v>1630</v>
      </c>
      <c r="J1621" s="9" t="s">
        <v>27</v>
      </c>
      <c r="K1621" s="15">
        <v>21376.895523305036</v>
      </c>
      <c r="L1621" s="16">
        <v>9.5778924916798065</v>
      </c>
      <c r="M1621" s="9" t="s">
        <v>1631</v>
      </c>
      <c r="N1621" s="9">
        <v>2022</v>
      </c>
      <c r="O1621" s="9" t="s">
        <v>1619</v>
      </c>
      <c r="P1621" s="9" t="s">
        <v>1619</v>
      </c>
      <c r="Q1621" s="9">
        <v>2041</v>
      </c>
      <c r="R1621" s="9" t="s">
        <v>32</v>
      </c>
      <c r="S1621" s="17">
        <v>9.9506042988444197</v>
      </c>
      <c r="T1621" s="9">
        <v>2041</v>
      </c>
      <c r="U1621" s="9" t="s">
        <v>27</v>
      </c>
      <c r="V1621" s="9" t="s">
        <v>1620</v>
      </c>
      <c r="W1621" s="9" t="s">
        <v>1621</v>
      </c>
      <c r="X1621" s="9"/>
      <c r="Y1621" s="9" t="s">
        <v>1632</v>
      </c>
    </row>
    <row r="1622" spans="1:25" ht="72">
      <c r="A1622" s="9" t="s">
        <v>1596</v>
      </c>
      <c r="B1622" s="9" t="s">
        <v>70</v>
      </c>
      <c r="C1622" s="9" t="s">
        <v>355</v>
      </c>
      <c r="D1622" s="9" t="s">
        <v>27</v>
      </c>
      <c r="E1622" s="9" t="s">
        <v>1120</v>
      </c>
      <c r="F1622" s="9" t="s">
        <v>1120</v>
      </c>
      <c r="G1622" s="9" t="s">
        <v>1597</v>
      </c>
      <c r="H1622" s="9" t="s">
        <v>1629</v>
      </c>
      <c r="I1622" s="9" t="s">
        <v>1630</v>
      </c>
      <c r="J1622" s="9" t="s">
        <v>27</v>
      </c>
      <c r="K1622" s="15">
        <v>22584.902930510907</v>
      </c>
      <c r="L1622" s="16">
        <v>7.5677369940710655</v>
      </c>
      <c r="M1622" s="9" t="s">
        <v>1631</v>
      </c>
      <c r="N1622" s="9">
        <v>2022</v>
      </c>
      <c r="O1622" s="9" t="s">
        <v>1619</v>
      </c>
      <c r="P1622" s="9" t="s">
        <v>1619</v>
      </c>
      <c r="Q1622" s="9">
        <v>2041</v>
      </c>
      <c r="R1622" s="9" t="s">
        <v>32</v>
      </c>
      <c r="S1622" s="17">
        <v>13.321935832254818</v>
      </c>
      <c r="T1622" s="9">
        <v>2041</v>
      </c>
      <c r="U1622" s="9" t="s">
        <v>27</v>
      </c>
      <c r="V1622" s="9" t="s">
        <v>1620</v>
      </c>
      <c r="W1622" s="13" t="s">
        <v>1621</v>
      </c>
      <c r="X1622" s="9"/>
      <c r="Y1622" s="9" t="s">
        <v>1632</v>
      </c>
    </row>
    <row r="1623" spans="1:25" ht="72">
      <c r="A1623" s="9" t="s">
        <v>1596</v>
      </c>
      <c r="B1623" s="9" t="s">
        <v>70</v>
      </c>
      <c r="C1623" s="9" t="s">
        <v>136</v>
      </c>
      <c r="D1623" s="9" t="s">
        <v>27</v>
      </c>
      <c r="E1623" s="9" t="s">
        <v>897</v>
      </c>
      <c r="F1623" s="9" t="s">
        <v>897</v>
      </c>
      <c r="G1623" s="9" t="s">
        <v>1597</v>
      </c>
      <c r="H1623" s="9" t="s">
        <v>1629</v>
      </c>
      <c r="I1623" s="9" t="s">
        <v>1630</v>
      </c>
      <c r="J1623" s="9" t="s">
        <v>27</v>
      </c>
      <c r="K1623" s="15">
        <v>16967.598537729795</v>
      </c>
      <c r="L1623" s="16">
        <v>4.3239667251358158</v>
      </c>
      <c r="M1623" s="9" t="s">
        <v>1631</v>
      </c>
      <c r="N1623" s="9">
        <v>2022</v>
      </c>
      <c r="O1623" s="9" t="s">
        <v>1619</v>
      </c>
      <c r="P1623" s="9" t="s">
        <v>1619</v>
      </c>
      <c r="Q1623" s="9">
        <v>2041</v>
      </c>
      <c r="R1623" s="9" t="s">
        <v>32</v>
      </c>
      <c r="S1623" s="17">
        <v>8.9184837814730766</v>
      </c>
      <c r="T1623" s="9">
        <v>2041</v>
      </c>
      <c r="U1623" s="9" t="s">
        <v>27</v>
      </c>
      <c r="V1623" s="9" t="s">
        <v>1620</v>
      </c>
      <c r="W1623" s="9" t="s">
        <v>1621</v>
      </c>
      <c r="X1623" s="9"/>
      <c r="Y1623" s="9" t="s">
        <v>1632</v>
      </c>
    </row>
    <row r="1624" spans="1:25" ht="72">
      <c r="A1624" s="9" t="s">
        <v>1596</v>
      </c>
      <c r="B1624" s="9" t="s">
        <v>70</v>
      </c>
      <c r="C1624" s="9" t="s">
        <v>247</v>
      </c>
      <c r="D1624" s="9" t="s">
        <v>27</v>
      </c>
      <c r="E1624" s="9" t="s">
        <v>1546</v>
      </c>
      <c r="F1624" s="9" t="s">
        <v>1546</v>
      </c>
      <c r="G1624" s="9" t="s">
        <v>1597</v>
      </c>
      <c r="H1624" s="9" t="s">
        <v>1629</v>
      </c>
      <c r="I1624" s="9" t="s">
        <v>1630</v>
      </c>
      <c r="J1624" s="9" t="s">
        <v>27</v>
      </c>
      <c r="K1624" s="15">
        <v>147726.65662071152</v>
      </c>
      <c r="L1624" s="16">
        <v>76.848431070234312</v>
      </c>
      <c r="M1624" s="9" t="s">
        <v>1631</v>
      </c>
      <c r="N1624" s="9">
        <v>2022</v>
      </c>
      <c r="O1624" s="9" t="s">
        <v>1619</v>
      </c>
      <c r="P1624" s="9" t="s">
        <v>1619</v>
      </c>
      <c r="Q1624" s="9">
        <v>2041</v>
      </c>
      <c r="R1624" s="9" t="s">
        <v>32</v>
      </c>
      <c r="S1624" s="17">
        <v>109.49050883864297</v>
      </c>
      <c r="T1624" s="9">
        <v>2041</v>
      </c>
      <c r="U1624" s="9" t="s">
        <v>27</v>
      </c>
      <c r="V1624" s="9" t="s">
        <v>1620</v>
      </c>
      <c r="W1624" s="13" t="s">
        <v>1621</v>
      </c>
      <c r="X1624" s="9"/>
      <c r="Y1624" s="9" t="s">
        <v>1632</v>
      </c>
    </row>
    <row r="1625" spans="1:25" ht="72">
      <c r="A1625" s="9" t="s">
        <v>1596</v>
      </c>
      <c r="B1625" s="9" t="s">
        <v>70</v>
      </c>
      <c r="C1625" s="9" t="s">
        <v>346</v>
      </c>
      <c r="D1625" s="9" t="s">
        <v>27</v>
      </c>
      <c r="E1625" s="9" t="s">
        <v>1628</v>
      </c>
      <c r="F1625" s="9" t="s">
        <v>1628</v>
      </c>
      <c r="G1625" s="9" t="s">
        <v>1597</v>
      </c>
      <c r="H1625" s="9" t="s">
        <v>1629</v>
      </c>
      <c r="I1625" s="9" t="s">
        <v>1630</v>
      </c>
      <c r="J1625" s="9" t="s">
        <v>27</v>
      </c>
      <c r="K1625" s="15">
        <v>9013.309778141298</v>
      </c>
      <c r="L1625" s="16">
        <v>3.5251434839167124</v>
      </c>
      <c r="M1625" s="9" t="s">
        <v>1631</v>
      </c>
      <c r="N1625" s="9">
        <v>2022</v>
      </c>
      <c r="O1625" s="9" t="s">
        <v>1619</v>
      </c>
      <c r="P1625" s="9" t="s">
        <v>1619</v>
      </c>
      <c r="Q1625" s="9">
        <v>2041</v>
      </c>
      <c r="R1625" s="9" t="s">
        <v>32</v>
      </c>
      <c r="S1625" s="17">
        <v>5.0993326843532181</v>
      </c>
      <c r="T1625" s="9">
        <v>2041</v>
      </c>
      <c r="U1625" s="9" t="s">
        <v>27</v>
      </c>
      <c r="V1625" s="9" t="s">
        <v>1620</v>
      </c>
      <c r="W1625" s="9" t="s">
        <v>1621</v>
      </c>
      <c r="X1625" s="9"/>
      <c r="Y1625" s="9" t="s">
        <v>1632</v>
      </c>
    </row>
    <row r="1626" spans="1:25" ht="72">
      <c r="A1626" s="9" t="s">
        <v>1596</v>
      </c>
      <c r="B1626" s="9" t="s">
        <v>70</v>
      </c>
      <c r="C1626" s="9" t="s">
        <v>355</v>
      </c>
      <c r="D1626" s="9" t="s">
        <v>27</v>
      </c>
      <c r="E1626" s="9" t="s">
        <v>903</v>
      </c>
      <c r="F1626" s="9" t="s">
        <v>903</v>
      </c>
      <c r="G1626" s="9" t="s">
        <v>1597</v>
      </c>
      <c r="H1626" s="9" t="s">
        <v>1629</v>
      </c>
      <c r="I1626" s="9" t="s">
        <v>1630</v>
      </c>
      <c r="J1626" s="9" t="s">
        <v>27</v>
      </c>
      <c r="K1626" s="15">
        <v>24254.266513802468</v>
      </c>
      <c r="L1626" s="16">
        <v>8.3293353378976942</v>
      </c>
      <c r="M1626" s="9" t="s">
        <v>1631</v>
      </c>
      <c r="N1626" s="9">
        <v>2022</v>
      </c>
      <c r="O1626" s="9" t="s">
        <v>1619</v>
      </c>
      <c r="P1626" s="9" t="s">
        <v>1619</v>
      </c>
      <c r="Q1626" s="9">
        <v>2041</v>
      </c>
      <c r="R1626" s="9" t="s">
        <v>32</v>
      </c>
      <c r="S1626" s="17">
        <v>12.17422939914267</v>
      </c>
      <c r="T1626" s="9">
        <v>2041</v>
      </c>
      <c r="U1626" s="9" t="s">
        <v>27</v>
      </c>
      <c r="V1626" s="9" t="s">
        <v>1620</v>
      </c>
      <c r="W1626" s="13" t="s">
        <v>1621</v>
      </c>
      <c r="X1626" s="9"/>
      <c r="Y1626" s="9" t="s">
        <v>1632</v>
      </c>
    </row>
    <row r="1627" spans="1:25" ht="72">
      <c r="A1627" s="9" t="s">
        <v>1596</v>
      </c>
      <c r="B1627" s="9" t="s">
        <v>70</v>
      </c>
      <c r="C1627" s="9" t="s">
        <v>294</v>
      </c>
      <c r="D1627" s="9" t="s">
        <v>27</v>
      </c>
      <c r="E1627" s="9" t="s">
        <v>905</v>
      </c>
      <c r="F1627" s="9" t="s">
        <v>905</v>
      </c>
      <c r="G1627" s="9" t="s">
        <v>1597</v>
      </c>
      <c r="H1627" s="9" t="s">
        <v>1629</v>
      </c>
      <c r="I1627" s="9" t="s">
        <v>1630</v>
      </c>
      <c r="J1627" s="9" t="s">
        <v>27</v>
      </c>
      <c r="K1627" s="15">
        <v>6720.3344453453738</v>
      </c>
      <c r="L1627" s="16">
        <v>4.843612131391092</v>
      </c>
      <c r="M1627" s="9" t="s">
        <v>1631</v>
      </c>
      <c r="N1627" s="9">
        <v>2022</v>
      </c>
      <c r="O1627" s="9" t="s">
        <v>1619</v>
      </c>
      <c r="P1627" s="9" t="s">
        <v>1619</v>
      </c>
      <c r="Q1627" s="9">
        <v>2041</v>
      </c>
      <c r="R1627" s="9" t="s">
        <v>32</v>
      </c>
      <c r="S1627" s="17">
        <v>3.4907377886423063</v>
      </c>
      <c r="T1627" s="9">
        <v>2041</v>
      </c>
      <c r="U1627" s="9" t="s">
        <v>27</v>
      </c>
      <c r="V1627" s="9" t="s">
        <v>1620</v>
      </c>
      <c r="W1627" s="9" t="s">
        <v>1621</v>
      </c>
      <c r="X1627" s="9"/>
      <c r="Y1627" s="9" t="s">
        <v>1632</v>
      </c>
    </row>
    <row r="1628" spans="1:25" ht="72">
      <c r="A1628" s="9" t="s">
        <v>1596</v>
      </c>
      <c r="B1628" s="9" t="s">
        <v>70</v>
      </c>
      <c r="C1628" s="9" t="s">
        <v>346</v>
      </c>
      <c r="D1628" s="9" t="s">
        <v>27</v>
      </c>
      <c r="E1628" s="9" t="s">
        <v>907</v>
      </c>
      <c r="F1628" s="9" t="s">
        <v>907</v>
      </c>
      <c r="G1628" s="9" t="s">
        <v>1597</v>
      </c>
      <c r="H1628" s="9" t="s">
        <v>1629</v>
      </c>
      <c r="I1628" s="9" t="s">
        <v>1630</v>
      </c>
      <c r="J1628" s="9" t="s">
        <v>27</v>
      </c>
      <c r="K1628" s="15">
        <v>22364.281419123592</v>
      </c>
      <c r="L1628" s="16">
        <v>9.3611681480136308</v>
      </c>
      <c r="M1628" s="9" t="s">
        <v>1631</v>
      </c>
      <c r="N1628" s="9">
        <v>2022</v>
      </c>
      <c r="O1628" s="9" t="s">
        <v>1619</v>
      </c>
      <c r="P1628" s="9" t="s">
        <v>1619</v>
      </c>
      <c r="Q1628" s="9">
        <v>2041</v>
      </c>
      <c r="R1628" s="9" t="s">
        <v>32</v>
      </c>
      <c r="S1628" s="17">
        <v>15.749940173484759</v>
      </c>
      <c r="T1628" s="9">
        <v>2041</v>
      </c>
      <c r="U1628" s="9" t="s">
        <v>27</v>
      </c>
      <c r="V1628" s="9" t="s">
        <v>1620</v>
      </c>
      <c r="W1628" s="13" t="s">
        <v>1621</v>
      </c>
      <c r="X1628" s="9"/>
      <c r="Y1628" s="9" t="s">
        <v>1632</v>
      </c>
    </row>
    <row r="1629" spans="1:25" ht="72">
      <c r="A1629" s="9" t="s">
        <v>1596</v>
      </c>
      <c r="B1629" s="9" t="s">
        <v>70</v>
      </c>
      <c r="C1629" s="9" t="s">
        <v>355</v>
      </c>
      <c r="D1629" s="9" t="s">
        <v>27</v>
      </c>
      <c r="E1629" s="9" t="s">
        <v>1547</v>
      </c>
      <c r="F1629" s="9" t="s">
        <v>1547</v>
      </c>
      <c r="G1629" s="9" t="s">
        <v>1597</v>
      </c>
      <c r="H1629" s="9" t="s">
        <v>1629</v>
      </c>
      <c r="I1629" s="9" t="s">
        <v>1630</v>
      </c>
      <c r="J1629" s="9" t="s">
        <v>27</v>
      </c>
      <c r="K1629" s="15">
        <v>4867.9646240029551</v>
      </c>
      <c r="L1629" s="16">
        <v>0.70178472326513819</v>
      </c>
      <c r="M1629" s="9" t="s">
        <v>1631</v>
      </c>
      <c r="N1629" s="9">
        <v>2022</v>
      </c>
      <c r="O1629" s="9" t="s">
        <v>1619</v>
      </c>
      <c r="P1629" s="9" t="s">
        <v>1619</v>
      </c>
      <c r="Q1629" s="9">
        <v>2041</v>
      </c>
      <c r="R1629" s="9" t="s">
        <v>32</v>
      </c>
      <c r="S1629" s="17">
        <v>2.994029112439748</v>
      </c>
      <c r="T1629" s="9">
        <v>2041</v>
      </c>
      <c r="U1629" s="9" t="s">
        <v>27</v>
      </c>
      <c r="V1629" s="9" t="s">
        <v>1620</v>
      </c>
      <c r="W1629" s="9" t="s">
        <v>1621</v>
      </c>
      <c r="X1629" s="9"/>
      <c r="Y1629" s="9" t="s">
        <v>1632</v>
      </c>
    </row>
    <row r="1630" spans="1:25" ht="72">
      <c r="A1630" s="9" t="s">
        <v>1596</v>
      </c>
      <c r="B1630" s="9" t="s">
        <v>70</v>
      </c>
      <c r="C1630" s="9" t="s">
        <v>298</v>
      </c>
      <c r="D1630" s="9" t="s">
        <v>27</v>
      </c>
      <c r="E1630" s="9" t="s">
        <v>1548</v>
      </c>
      <c r="F1630" s="9" t="s">
        <v>1548</v>
      </c>
      <c r="G1630" s="9" t="s">
        <v>1597</v>
      </c>
      <c r="H1630" s="9" t="s">
        <v>1629</v>
      </c>
      <c r="I1630" s="9" t="s">
        <v>1630</v>
      </c>
      <c r="J1630" s="9" t="s">
        <v>27</v>
      </c>
      <c r="K1630" s="15">
        <v>10256.156625672884</v>
      </c>
      <c r="L1630" s="16">
        <v>2.5746083983763786</v>
      </c>
      <c r="M1630" s="9" t="s">
        <v>1631</v>
      </c>
      <c r="N1630" s="9">
        <v>2022</v>
      </c>
      <c r="O1630" s="9" t="s">
        <v>1619</v>
      </c>
      <c r="P1630" s="9" t="s">
        <v>1619</v>
      </c>
      <c r="Q1630" s="9">
        <v>2041</v>
      </c>
      <c r="R1630" s="9" t="s">
        <v>32</v>
      </c>
      <c r="S1630" s="17">
        <v>5.1245607433653007</v>
      </c>
      <c r="T1630" s="9">
        <v>2041</v>
      </c>
      <c r="U1630" s="9" t="s">
        <v>27</v>
      </c>
      <c r="V1630" s="9" t="s">
        <v>1620</v>
      </c>
      <c r="W1630" s="13" t="s">
        <v>1621</v>
      </c>
      <c r="X1630" s="9"/>
      <c r="Y1630" s="9" t="s">
        <v>1632</v>
      </c>
    </row>
    <row r="1631" spans="1:25" ht="72">
      <c r="A1631" s="9" t="s">
        <v>1596</v>
      </c>
      <c r="B1631" s="9" t="s">
        <v>70</v>
      </c>
      <c r="C1631" s="9" t="s">
        <v>346</v>
      </c>
      <c r="D1631" s="9" t="s">
        <v>27</v>
      </c>
      <c r="E1631" s="9" t="s">
        <v>1549</v>
      </c>
      <c r="F1631" s="9" t="s">
        <v>1549</v>
      </c>
      <c r="G1631" s="9" t="s">
        <v>1597</v>
      </c>
      <c r="H1631" s="9" t="s">
        <v>1629</v>
      </c>
      <c r="I1631" s="9" t="s">
        <v>1630</v>
      </c>
      <c r="J1631" s="9" t="s">
        <v>27</v>
      </c>
      <c r="K1631" s="15">
        <v>16680.683926889862</v>
      </c>
      <c r="L1631" s="16">
        <v>7.517975489060972</v>
      </c>
      <c r="M1631" s="9" t="s">
        <v>1631</v>
      </c>
      <c r="N1631" s="9">
        <v>2022</v>
      </c>
      <c r="O1631" s="9" t="s">
        <v>1619</v>
      </c>
      <c r="P1631" s="9" t="s">
        <v>1619</v>
      </c>
      <c r="Q1631" s="9">
        <v>2041</v>
      </c>
      <c r="R1631" s="9" t="s">
        <v>32</v>
      </c>
      <c r="S1631" s="17">
        <v>7.9856113183210411</v>
      </c>
      <c r="T1631" s="9">
        <v>2041</v>
      </c>
      <c r="U1631" s="9" t="s">
        <v>27</v>
      </c>
      <c r="V1631" s="9" t="s">
        <v>1620</v>
      </c>
      <c r="W1631" s="9" t="s">
        <v>1621</v>
      </c>
      <c r="X1631" s="9"/>
      <c r="Y1631" s="9" t="s">
        <v>1632</v>
      </c>
    </row>
    <row r="1632" spans="1:25" ht="72">
      <c r="A1632" s="9" t="s">
        <v>1596</v>
      </c>
      <c r="B1632" s="9" t="s">
        <v>70</v>
      </c>
      <c r="C1632" s="9" t="s">
        <v>252</v>
      </c>
      <c r="D1632" s="9" t="s">
        <v>27</v>
      </c>
      <c r="E1632" s="9" t="s">
        <v>1550</v>
      </c>
      <c r="F1632" s="9" t="s">
        <v>1550</v>
      </c>
      <c r="G1632" s="9" t="s">
        <v>1597</v>
      </c>
      <c r="H1632" s="9" t="s">
        <v>1629</v>
      </c>
      <c r="I1632" s="9" t="s">
        <v>1630</v>
      </c>
      <c r="J1632" s="9" t="s">
        <v>27</v>
      </c>
      <c r="K1632" s="15">
        <v>11437.355162206648</v>
      </c>
      <c r="L1632" s="16">
        <v>2.7411216608826945</v>
      </c>
      <c r="M1632" s="9" t="s">
        <v>1631</v>
      </c>
      <c r="N1632" s="9">
        <v>2022</v>
      </c>
      <c r="O1632" s="9" t="s">
        <v>1619</v>
      </c>
      <c r="P1632" s="9" t="s">
        <v>1619</v>
      </c>
      <c r="Q1632" s="9">
        <v>2041</v>
      </c>
      <c r="R1632" s="9" t="s">
        <v>32</v>
      </c>
      <c r="S1632" s="17">
        <v>6.7031393139821001</v>
      </c>
      <c r="T1632" s="9">
        <v>2041</v>
      </c>
      <c r="U1632" s="9" t="s">
        <v>27</v>
      </c>
      <c r="V1632" s="9" t="s">
        <v>1620</v>
      </c>
      <c r="W1632" s="13" t="s">
        <v>1621</v>
      </c>
      <c r="X1632" s="9"/>
      <c r="Y1632" s="9" t="s">
        <v>1632</v>
      </c>
    </row>
    <row r="1633" spans="1:25" ht="72">
      <c r="A1633" s="9" t="s">
        <v>1596</v>
      </c>
      <c r="B1633" s="9" t="s">
        <v>70</v>
      </c>
      <c r="C1633" s="9" t="s">
        <v>346</v>
      </c>
      <c r="D1633" s="9" t="s">
        <v>27</v>
      </c>
      <c r="E1633" s="9" t="s">
        <v>1551</v>
      </c>
      <c r="F1633" s="9" t="s">
        <v>1551</v>
      </c>
      <c r="G1633" s="9" t="s">
        <v>1597</v>
      </c>
      <c r="H1633" s="9" t="s">
        <v>1629</v>
      </c>
      <c r="I1633" s="9" t="s">
        <v>1630</v>
      </c>
      <c r="J1633" s="9" t="s">
        <v>27</v>
      </c>
      <c r="K1633" s="15">
        <v>33148.953251260318</v>
      </c>
      <c r="L1633" s="16">
        <v>13.054149202682762</v>
      </c>
      <c r="M1633" s="9" t="s">
        <v>1631</v>
      </c>
      <c r="N1633" s="9">
        <v>2022</v>
      </c>
      <c r="O1633" s="9" t="s">
        <v>1619</v>
      </c>
      <c r="P1633" s="9" t="s">
        <v>1619</v>
      </c>
      <c r="Q1633" s="9">
        <v>2041</v>
      </c>
      <c r="R1633" s="9" t="s">
        <v>32</v>
      </c>
      <c r="S1633" s="17">
        <v>18.94917354675853</v>
      </c>
      <c r="T1633" s="9">
        <v>2041</v>
      </c>
      <c r="U1633" s="9" t="s">
        <v>27</v>
      </c>
      <c r="V1633" s="9" t="s">
        <v>1620</v>
      </c>
      <c r="W1633" s="9" t="s">
        <v>1621</v>
      </c>
      <c r="X1633" s="9"/>
      <c r="Y1633" s="9" t="s">
        <v>1632</v>
      </c>
    </row>
    <row r="1634" spans="1:25" ht="72">
      <c r="A1634" s="9" t="s">
        <v>1596</v>
      </c>
      <c r="B1634" s="9" t="s">
        <v>70</v>
      </c>
      <c r="C1634" s="9" t="s">
        <v>346</v>
      </c>
      <c r="D1634" s="9" t="s">
        <v>27</v>
      </c>
      <c r="E1634" s="9" t="s">
        <v>1122</v>
      </c>
      <c r="F1634" s="9" t="s">
        <v>1122</v>
      </c>
      <c r="G1634" s="9" t="s">
        <v>1597</v>
      </c>
      <c r="H1634" s="9" t="s">
        <v>1629</v>
      </c>
      <c r="I1634" s="9" t="s">
        <v>1630</v>
      </c>
      <c r="J1634" s="9" t="s">
        <v>27</v>
      </c>
      <c r="K1634" s="15">
        <v>23561.945932641607</v>
      </c>
      <c r="L1634" s="16">
        <v>7.0625928530793534</v>
      </c>
      <c r="M1634" s="9" t="s">
        <v>1631</v>
      </c>
      <c r="N1634" s="9">
        <v>2022</v>
      </c>
      <c r="O1634" s="9" t="s">
        <v>1619</v>
      </c>
      <c r="P1634" s="9" t="s">
        <v>1619</v>
      </c>
      <c r="Q1634" s="9">
        <v>2041</v>
      </c>
      <c r="R1634" s="9" t="s">
        <v>32</v>
      </c>
      <c r="S1634" s="17">
        <v>11.125344426600741</v>
      </c>
      <c r="T1634" s="9">
        <v>2041</v>
      </c>
      <c r="U1634" s="9" t="s">
        <v>27</v>
      </c>
      <c r="V1634" s="9" t="s">
        <v>1620</v>
      </c>
      <c r="W1634" s="13" t="s">
        <v>1621</v>
      </c>
      <c r="X1634" s="9"/>
      <c r="Y1634" s="9" t="s">
        <v>1632</v>
      </c>
    </row>
    <row r="1635" spans="1:25" ht="72">
      <c r="A1635" s="9" t="s">
        <v>1596</v>
      </c>
      <c r="B1635" s="9" t="s">
        <v>70</v>
      </c>
      <c r="C1635" s="9" t="s">
        <v>458</v>
      </c>
      <c r="D1635" s="9" t="s">
        <v>27</v>
      </c>
      <c r="E1635" s="9" t="s">
        <v>1552</v>
      </c>
      <c r="F1635" s="9" t="s">
        <v>1552</v>
      </c>
      <c r="G1635" s="9" t="s">
        <v>1597</v>
      </c>
      <c r="H1635" s="9" t="s">
        <v>1629</v>
      </c>
      <c r="I1635" s="9" t="s">
        <v>1630</v>
      </c>
      <c r="J1635" s="9" t="s">
        <v>27</v>
      </c>
      <c r="K1635" s="15">
        <v>5085.2448313947343</v>
      </c>
      <c r="L1635" s="16">
        <v>2.4590173425005895</v>
      </c>
      <c r="M1635" s="9" t="s">
        <v>1631</v>
      </c>
      <c r="N1635" s="9">
        <v>2022</v>
      </c>
      <c r="O1635" s="9" t="s">
        <v>1619</v>
      </c>
      <c r="P1635" s="9" t="s">
        <v>1619</v>
      </c>
      <c r="Q1635" s="9">
        <v>2041</v>
      </c>
      <c r="R1635" s="9" t="s">
        <v>32</v>
      </c>
      <c r="S1635" s="17">
        <v>2.5059676110639764</v>
      </c>
      <c r="T1635" s="9">
        <v>2041</v>
      </c>
      <c r="U1635" s="9" t="s">
        <v>27</v>
      </c>
      <c r="V1635" s="9" t="s">
        <v>1620</v>
      </c>
      <c r="W1635" s="9" t="s">
        <v>1621</v>
      </c>
      <c r="X1635" s="9"/>
      <c r="Y1635" s="9" t="s">
        <v>1632</v>
      </c>
    </row>
    <row r="1636" spans="1:25" ht="72">
      <c r="A1636" s="9" t="s">
        <v>1596</v>
      </c>
      <c r="B1636" s="9" t="s">
        <v>70</v>
      </c>
      <c r="C1636" s="9" t="s">
        <v>136</v>
      </c>
      <c r="D1636" s="9" t="s">
        <v>27</v>
      </c>
      <c r="E1636" s="9" t="s">
        <v>1553</v>
      </c>
      <c r="F1636" s="9" t="s">
        <v>1553</v>
      </c>
      <c r="G1636" s="9" t="s">
        <v>1597</v>
      </c>
      <c r="H1636" s="9" t="s">
        <v>1629</v>
      </c>
      <c r="I1636" s="9" t="s">
        <v>1630</v>
      </c>
      <c r="J1636" s="9" t="s">
        <v>27</v>
      </c>
      <c r="K1636" s="15">
        <v>11629.160345712273</v>
      </c>
      <c r="L1636" s="16">
        <v>2.412011729029464</v>
      </c>
      <c r="M1636" s="9" t="s">
        <v>1631</v>
      </c>
      <c r="N1636" s="9">
        <v>2022</v>
      </c>
      <c r="O1636" s="9" t="s">
        <v>1619</v>
      </c>
      <c r="P1636" s="9" t="s">
        <v>1619</v>
      </c>
      <c r="Q1636" s="9">
        <v>2041</v>
      </c>
      <c r="R1636" s="9" t="s">
        <v>32</v>
      </c>
      <c r="S1636" s="17">
        <v>6.9780986424209086</v>
      </c>
      <c r="T1636" s="9">
        <v>2041</v>
      </c>
      <c r="U1636" s="9" t="s">
        <v>27</v>
      </c>
      <c r="V1636" s="9" t="s">
        <v>1620</v>
      </c>
      <c r="W1636" s="13" t="s">
        <v>1621</v>
      </c>
      <c r="X1636" s="9"/>
      <c r="Y1636" s="9" t="s">
        <v>1632</v>
      </c>
    </row>
    <row r="1637" spans="1:25" ht="72">
      <c r="A1637" s="9" t="s">
        <v>1596</v>
      </c>
      <c r="B1637" s="9" t="s">
        <v>70</v>
      </c>
      <c r="C1637" s="9" t="s">
        <v>229</v>
      </c>
      <c r="D1637" s="9" t="s">
        <v>27</v>
      </c>
      <c r="E1637" s="9" t="s">
        <v>1554</v>
      </c>
      <c r="F1637" s="9" t="s">
        <v>1554</v>
      </c>
      <c r="G1637" s="9" t="s">
        <v>1597</v>
      </c>
      <c r="H1637" s="9" t="s">
        <v>1629</v>
      </c>
      <c r="I1637" s="9" t="s">
        <v>1630</v>
      </c>
      <c r="J1637" s="9" t="s">
        <v>27</v>
      </c>
      <c r="K1637" s="15">
        <v>1990.5698977699067</v>
      </c>
      <c r="L1637" s="16">
        <v>0.95002344686173978</v>
      </c>
      <c r="M1637" s="9" t="s">
        <v>1631</v>
      </c>
      <c r="N1637" s="9">
        <v>2022</v>
      </c>
      <c r="O1637" s="9" t="s">
        <v>1619</v>
      </c>
      <c r="P1637" s="9" t="s">
        <v>1619</v>
      </c>
      <c r="Q1637" s="9">
        <v>2041</v>
      </c>
      <c r="R1637" s="9" t="s">
        <v>32</v>
      </c>
      <c r="S1637" s="17">
        <v>1.087012843375847</v>
      </c>
      <c r="T1637" s="9">
        <v>2041</v>
      </c>
      <c r="U1637" s="9" t="s">
        <v>27</v>
      </c>
      <c r="V1637" s="9" t="s">
        <v>1620</v>
      </c>
      <c r="W1637" s="9" t="s">
        <v>1621</v>
      </c>
      <c r="X1637" s="9"/>
      <c r="Y1637" s="9" t="s">
        <v>1632</v>
      </c>
    </row>
    <row r="1638" spans="1:25" ht="72">
      <c r="A1638" s="9" t="s">
        <v>1596</v>
      </c>
      <c r="B1638" s="9" t="s">
        <v>70</v>
      </c>
      <c r="C1638" s="9" t="s">
        <v>112</v>
      </c>
      <c r="D1638" s="9" t="s">
        <v>27</v>
      </c>
      <c r="E1638" s="9" t="s">
        <v>909</v>
      </c>
      <c r="F1638" s="9" t="s">
        <v>909</v>
      </c>
      <c r="G1638" s="9" t="s">
        <v>1597</v>
      </c>
      <c r="H1638" s="9" t="s">
        <v>1629</v>
      </c>
      <c r="I1638" s="9" t="s">
        <v>1630</v>
      </c>
      <c r="J1638" s="9" t="s">
        <v>27</v>
      </c>
      <c r="K1638" s="15">
        <v>38908.155175387888</v>
      </c>
      <c r="L1638" s="16">
        <v>17.607658363442084</v>
      </c>
      <c r="M1638" s="9" t="s">
        <v>1631</v>
      </c>
      <c r="N1638" s="9">
        <v>2022</v>
      </c>
      <c r="O1638" s="9" t="s">
        <v>1619</v>
      </c>
      <c r="P1638" s="9" t="s">
        <v>1619</v>
      </c>
      <c r="Q1638" s="9">
        <v>2041</v>
      </c>
      <c r="R1638" s="9" t="s">
        <v>32</v>
      </c>
      <c r="S1638" s="17">
        <v>18.506812745384067</v>
      </c>
      <c r="T1638" s="9">
        <v>2041</v>
      </c>
      <c r="U1638" s="9" t="s">
        <v>27</v>
      </c>
      <c r="V1638" s="9" t="s">
        <v>1620</v>
      </c>
      <c r="W1638" s="13" t="s">
        <v>1621</v>
      </c>
      <c r="X1638" s="9"/>
      <c r="Y1638" s="9" t="s">
        <v>1632</v>
      </c>
    </row>
    <row r="1639" spans="1:25" ht="72">
      <c r="A1639" s="9" t="s">
        <v>1596</v>
      </c>
      <c r="B1639" s="9" t="s">
        <v>70</v>
      </c>
      <c r="C1639" s="9" t="s">
        <v>1555</v>
      </c>
      <c r="D1639" s="9" t="s">
        <v>27</v>
      </c>
      <c r="E1639" s="9" t="s">
        <v>1556</v>
      </c>
      <c r="F1639" s="9" t="s">
        <v>1556</v>
      </c>
      <c r="G1639" s="9" t="s">
        <v>1597</v>
      </c>
      <c r="H1639" s="9" t="s">
        <v>1629</v>
      </c>
      <c r="I1639" s="9" t="s">
        <v>1630</v>
      </c>
      <c r="J1639" s="9" t="s">
        <v>27</v>
      </c>
      <c r="K1639" s="15">
        <v>19819.591437217154</v>
      </c>
      <c r="L1639" s="16">
        <v>7.9639241682717756</v>
      </c>
      <c r="M1639" s="9" t="s">
        <v>1631</v>
      </c>
      <c r="N1639" s="9">
        <v>2022</v>
      </c>
      <c r="O1639" s="9" t="s">
        <v>1619</v>
      </c>
      <c r="P1639" s="9" t="s">
        <v>1619</v>
      </c>
      <c r="Q1639" s="9">
        <v>2041</v>
      </c>
      <c r="R1639" s="9" t="s">
        <v>32</v>
      </c>
      <c r="S1639" s="17">
        <v>13.979625306119676</v>
      </c>
      <c r="T1639" s="9">
        <v>2041</v>
      </c>
      <c r="U1639" s="9" t="s">
        <v>27</v>
      </c>
      <c r="V1639" s="9" t="s">
        <v>1620</v>
      </c>
      <c r="W1639" s="9" t="s">
        <v>1621</v>
      </c>
      <c r="X1639" s="9"/>
      <c r="Y1639" s="9" t="s">
        <v>1632</v>
      </c>
    </row>
    <row r="1640" spans="1:25" ht="72">
      <c r="A1640" s="9" t="s">
        <v>1596</v>
      </c>
      <c r="B1640" s="9" t="s">
        <v>70</v>
      </c>
      <c r="C1640" s="9" t="s">
        <v>270</v>
      </c>
      <c r="D1640" s="9" t="s">
        <v>27</v>
      </c>
      <c r="E1640" s="9" t="s">
        <v>911</v>
      </c>
      <c r="F1640" s="9" t="s">
        <v>911</v>
      </c>
      <c r="G1640" s="9" t="s">
        <v>1597</v>
      </c>
      <c r="H1640" s="9" t="s">
        <v>1629</v>
      </c>
      <c r="I1640" s="9" t="s">
        <v>1630</v>
      </c>
      <c r="J1640" s="9" t="s">
        <v>27</v>
      </c>
      <c r="K1640" s="15">
        <v>23534.791169014374</v>
      </c>
      <c r="L1640" s="16">
        <v>13.737359051880581</v>
      </c>
      <c r="M1640" s="9" t="s">
        <v>1631</v>
      </c>
      <c r="N1640" s="9">
        <v>2022</v>
      </c>
      <c r="O1640" s="9" t="s">
        <v>1619</v>
      </c>
      <c r="P1640" s="9" t="s">
        <v>1619</v>
      </c>
      <c r="Q1640" s="9">
        <v>2041</v>
      </c>
      <c r="R1640" s="9" t="s">
        <v>32</v>
      </c>
      <c r="S1640" s="17">
        <v>9.2251494925463131</v>
      </c>
      <c r="T1640" s="9">
        <v>2041</v>
      </c>
      <c r="U1640" s="9" t="s">
        <v>27</v>
      </c>
      <c r="V1640" s="9" t="s">
        <v>1620</v>
      </c>
      <c r="W1640" s="13" t="s">
        <v>1621</v>
      </c>
      <c r="X1640" s="9"/>
      <c r="Y1640" s="9" t="s">
        <v>1632</v>
      </c>
    </row>
    <row r="1641" spans="1:25" ht="72">
      <c r="A1641" s="9" t="s">
        <v>1596</v>
      </c>
      <c r="B1641" s="9" t="s">
        <v>70</v>
      </c>
      <c r="C1641" s="9" t="s">
        <v>288</v>
      </c>
      <c r="D1641" s="9" t="s">
        <v>27</v>
      </c>
      <c r="E1641" s="9" t="s">
        <v>1124</v>
      </c>
      <c r="F1641" s="9" t="s">
        <v>1124</v>
      </c>
      <c r="G1641" s="9" t="s">
        <v>1597</v>
      </c>
      <c r="H1641" s="9" t="s">
        <v>1629</v>
      </c>
      <c r="I1641" s="9" t="s">
        <v>1630</v>
      </c>
      <c r="J1641" s="9" t="s">
        <v>27</v>
      </c>
      <c r="K1641" s="15">
        <v>13732.368551741889</v>
      </c>
      <c r="L1641" s="16">
        <v>2.6409214793988749</v>
      </c>
      <c r="M1641" s="9" t="s">
        <v>1631</v>
      </c>
      <c r="N1641" s="9">
        <v>2022</v>
      </c>
      <c r="O1641" s="9" t="s">
        <v>1619</v>
      </c>
      <c r="P1641" s="9" t="s">
        <v>1619</v>
      </c>
      <c r="Q1641" s="9">
        <v>2041</v>
      </c>
      <c r="R1641" s="9" t="s">
        <v>32</v>
      </c>
      <c r="S1641" s="17">
        <v>10.312850055402867</v>
      </c>
      <c r="T1641" s="9">
        <v>2041</v>
      </c>
      <c r="U1641" s="9" t="s">
        <v>27</v>
      </c>
      <c r="V1641" s="9" t="s">
        <v>1620</v>
      </c>
      <c r="W1641" s="9" t="s">
        <v>1621</v>
      </c>
      <c r="X1641" s="9"/>
      <c r="Y1641" s="9" t="s">
        <v>1632</v>
      </c>
    </row>
    <row r="1642" spans="1:25" ht="72">
      <c r="A1642" s="9" t="s">
        <v>1596</v>
      </c>
      <c r="B1642" s="9" t="s">
        <v>70</v>
      </c>
      <c r="C1642" s="9" t="s">
        <v>458</v>
      </c>
      <c r="D1642" s="9" t="s">
        <v>27</v>
      </c>
      <c r="E1642" s="9" t="s">
        <v>1557</v>
      </c>
      <c r="F1642" s="9" t="s">
        <v>1557</v>
      </c>
      <c r="G1642" s="9" t="s">
        <v>1597</v>
      </c>
      <c r="H1642" s="9" t="s">
        <v>1629</v>
      </c>
      <c r="I1642" s="9" t="s">
        <v>1630</v>
      </c>
      <c r="J1642" s="9" t="s">
        <v>27</v>
      </c>
      <c r="K1642" s="15">
        <v>5925.8941047153612</v>
      </c>
      <c r="L1642" s="16">
        <v>3.8600109920745282</v>
      </c>
      <c r="M1642" s="9" t="s">
        <v>1631</v>
      </c>
      <c r="N1642" s="9">
        <v>2022</v>
      </c>
      <c r="O1642" s="9" t="s">
        <v>1619</v>
      </c>
      <c r="P1642" s="9" t="s">
        <v>1619</v>
      </c>
      <c r="Q1642" s="9">
        <v>2041</v>
      </c>
      <c r="R1642" s="9" t="s">
        <v>32</v>
      </c>
      <c r="S1642" s="17">
        <v>4.5791024221447483</v>
      </c>
      <c r="T1642" s="9">
        <v>2041</v>
      </c>
      <c r="U1642" s="9" t="s">
        <v>27</v>
      </c>
      <c r="V1642" s="9" t="s">
        <v>1620</v>
      </c>
      <c r="W1642" s="13" t="s">
        <v>1621</v>
      </c>
      <c r="X1642" s="9"/>
      <c r="Y1642" s="9" t="s">
        <v>1632</v>
      </c>
    </row>
    <row r="1643" spans="1:25" ht="72">
      <c r="A1643" s="9" t="s">
        <v>1596</v>
      </c>
      <c r="B1643" s="9" t="s">
        <v>70</v>
      </c>
      <c r="C1643" s="9" t="s">
        <v>252</v>
      </c>
      <c r="D1643" s="9" t="s">
        <v>27</v>
      </c>
      <c r="E1643" s="9" t="s">
        <v>1558</v>
      </c>
      <c r="F1643" s="9" t="s">
        <v>1558</v>
      </c>
      <c r="G1643" s="9" t="s">
        <v>1597</v>
      </c>
      <c r="H1643" s="9" t="s">
        <v>1629</v>
      </c>
      <c r="I1643" s="9" t="s">
        <v>1630</v>
      </c>
      <c r="J1643" s="9" t="s">
        <v>27</v>
      </c>
      <c r="K1643" s="15">
        <v>59458.653946975144</v>
      </c>
      <c r="L1643" s="16">
        <v>20.118355816429752</v>
      </c>
      <c r="M1643" s="9" t="s">
        <v>1631</v>
      </c>
      <c r="N1643" s="9">
        <v>2022</v>
      </c>
      <c r="O1643" s="9" t="s">
        <v>1619</v>
      </c>
      <c r="P1643" s="9" t="s">
        <v>1619</v>
      </c>
      <c r="Q1643" s="9">
        <v>2041</v>
      </c>
      <c r="R1643" s="9" t="s">
        <v>32</v>
      </c>
      <c r="S1643" s="17">
        <v>35.967836627140564</v>
      </c>
      <c r="T1643" s="9">
        <v>2041</v>
      </c>
      <c r="U1643" s="9" t="s">
        <v>27</v>
      </c>
      <c r="V1643" s="9" t="s">
        <v>1620</v>
      </c>
      <c r="W1643" s="9" t="s">
        <v>1621</v>
      </c>
      <c r="X1643" s="9"/>
      <c r="Y1643" s="9" t="s">
        <v>1632</v>
      </c>
    </row>
    <row r="1644" spans="1:25" ht="72">
      <c r="A1644" s="9" t="s">
        <v>1596</v>
      </c>
      <c r="B1644" s="9" t="s">
        <v>70</v>
      </c>
      <c r="C1644" s="9" t="s">
        <v>241</v>
      </c>
      <c r="D1644" s="9" t="s">
        <v>27</v>
      </c>
      <c r="E1644" s="9" t="s">
        <v>1559</v>
      </c>
      <c r="F1644" s="9" t="s">
        <v>1559</v>
      </c>
      <c r="G1644" s="9" t="s">
        <v>1597</v>
      </c>
      <c r="H1644" s="9" t="s">
        <v>1629</v>
      </c>
      <c r="I1644" s="9" t="s">
        <v>1630</v>
      </c>
      <c r="J1644" s="9" t="s">
        <v>27</v>
      </c>
      <c r="K1644" s="15">
        <v>702649.10880607588</v>
      </c>
      <c r="L1644" s="16">
        <v>360.34789527558547</v>
      </c>
      <c r="M1644" s="9" t="s">
        <v>1631</v>
      </c>
      <c r="N1644" s="9">
        <v>2022</v>
      </c>
      <c r="O1644" s="9" t="s">
        <v>1619</v>
      </c>
      <c r="P1644" s="9" t="s">
        <v>1619</v>
      </c>
      <c r="Q1644" s="9">
        <v>2041</v>
      </c>
      <c r="R1644" s="9" t="s">
        <v>32</v>
      </c>
      <c r="S1644" s="17">
        <v>375.49891166038651</v>
      </c>
      <c r="T1644" s="9">
        <v>2041</v>
      </c>
      <c r="U1644" s="9" t="s">
        <v>27</v>
      </c>
      <c r="V1644" s="9" t="s">
        <v>1620</v>
      </c>
      <c r="W1644" s="13" t="s">
        <v>1621</v>
      </c>
      <c r="X1644" s="9"/>
      <c r="Y1644" s="9" t="s">
        <v>1632</v>
      </c>
    </row>
    <row r="1645" spans="1:25" ht="72">
      <c r="A1645" s="9" t="s">
        <v>1596</v>
      </c>
      <c r="B1645" s="9" t="s">
        <v>70</v>
      </c>
      <c r="C1645" s="9" t="s">
        <v>298</v>
      </c>
      <c r="D1645" s="9" t="s">
        <v>27</v>
      </c>
      <c r="E1645" s="9" t="s">
        <v>899</v>
      </c>
      <c r="F1645" s="9" t="s">
        <v>899</v>
      </c>
      <c r="G1645" s="9" t="s">
        <v>1597</v>
      </c>
      <c r="H1645" s="9" t="s">
        <v>1629</v>
      </c>
      <c r="I1645" s="9" t="s">
        <v>1630</v>
      </c>
      <c r="J1645" s="9" t="s">
        <v>27</v>
      </c>
      <c r="K1645" s="15">
        <v>35639.450953971063</v>
      </c>
      <c r="L1645" s="16">
        <v>6.6976855827585631</v>
      </c>
      <c r="M1645" s="9" t="s">
        <v>1631</v>
      </c>
      <c r="N1645" s="9">
        <v>2022</v>
      </c>
      <c r="O1645" s="9" t="s">
        <v>1619</v>
      </c>
      <c r="P1645" s="9" t="s">
        <v>1619</v>
      </c>
      <c r="Q1645" s="9">
        <v>2041</v>
      </c>
      <c r="R1645" s="9" t="s">
        <v>32</v>
      </c>
      <c r="S1645" s="17">
        <v>18.951843084567827</v>
      </c>
      <c r="T1645" s="9">
        <v>2041</v>
      </c>
      <c r="U1645" s="9" t="s">
        <v>27</v>
      </c>
      <c r="V1645" s="9" t="s">
        <v>1620</v>
      </c>
      <c r="W1645" s="9" t="s">
        <v>1621</v>
      </c>
      <c r="X1645" s="9"/>
      <c r="Y1645" s="9" t="s">
        <v>1632</v>
      </c>
    </row>
    <row r="1646" spans="1:25" ht="72">
      <c r="A1646" s="9" t="s">
        <v>1596</v>
      </c>
      <c r="B1646" s="9" t="s">
        <v>70</v>
      </c>
      <c r="C1646" s="9" t="s">
        <v>316</v>
      </c>
      <c r="D1646" s="9" t="s">
        <v>27</v>
      </c>
      <c r="E1646" s="9" t="s">
        <v>1560</v>
      </c>
      <c r="F1646" s="9" t="s">
        <v>1560</v>
      </c>
      <c r="G1646" s="9" t="s">
        <v>1597</v>
      </c>
      <c r="H1646" s="9" t="s">
        <v>1629</v>
      </c>
      <c r="I1646" s="9" t="s">
        <v>1630</v>
      </c>
      <c r="J1646" s="9" t="s">
        <v>27</v>
      </c>
      <c r="K1646" s="15">
        <v>8481.828351923712</v>
      </c>
      <c r="L1646" s="16">
        <v>2.6246025886059146</v>
      </c>
      <c r="M1646" s="9" t="s">
        <v>1631</v>
      </c>
      <c r="N1646" s="9">
        <v>2022</v>
      </c>
      <c r="O1646" s="9" t="s">
        <v>1619</v>
      </c>
      <c r="P1646" s="9" t="s">
        <v>1619</v>
      </c>
      <c r="Q1646" s="9">
        <v>2041</v>
      </c>
      <c r="R1646" s="9" t="s">
        <v>32</v>
      </c>
      <c r="S1646" s="17">
        <v>4.6124973173905257</v>
      </c>
      <c r="T1646" s="9">
        <v>2041</v>
      </c>
      <c r="U1646" s="9" t="s">
        <v>27</v>
      </c>
      <c r="V1646" s="9" t="s">
        <v>1620</v>
      </c>
      <c r="W1646" s="13" t="s">
        <v>1621</v>
      </c>
      <c r="X1646" s="9"/>
      <c r="Y1646" s="9" t="s">
        <v>1632</v>
      </c>
    </row>
    <row r="1647" spans="1:25" ht="72">
      <c r="A1647" s="9" t="s">
        <v>1596</v>
      </c>
      <c r="B1647" s="9" t="s">
        <v>70</v>
      </c>
      <c r="C1647" s="9" t="s">
        <v>355</v>
      </c>
      <c r="D1647" s="9" t="s">
        <v>27</v>
      </c>
      <c r="E1647" s="9" t="s">
        <v>1561</v>
      </c>
      <c r="F1647" s="9" t="s">
        <v>1561</v>
      </c>
      <c r="G1647" s="9" t="s">
        <v>1597</v>
      </c>
      <c r="H1647" s="9" t="s">
        <v>1629</v>
      </c>
      <c r="I1647" s="9" t="s">
        <v>1630</v>
      </c>
      <c r="J1647" s="9" t="s">
        <v>27</v>
      </c>
      <c r="K1647" s="15">
        <v>18823.378761232532</v>
      </c>
      <c r="L1647" s="16">
        <v>18.323455377579815</v>
      </c>
      <c r="M1647" s="9" t="s">
        <v>1631</v>
      </c>
      <c r="N1647" s="9">
        <v>2022</v>
      </c>
      <c r="O1647" s="9" t="s">
        <v>1619</v>
      </c>
      <c r="P1647" s="9" t="s">
        <v>1619</v>
      </c>
      <c r="Q1647" s="9">
        <v>2041</v>
      </c>
      <c r="R1647" s="9" t="s">
        <v>32</v>
      </c>
      <c r="S1647" s="17">
        <v>8.7141513851077832</v>
      </c>
      <c r="T1647" s="9">
        <v>2041</v>
      </c>
      <c r="U1647" s="9" t="s">
        <v>27</v>
      </c>
      <c r="V1647" s="9" t="s">
        <v>1620</v>
      </c>
      <c r="W1647" s="9" t="s">
        <v>1621</v>
      </c>
      <c r="X1647" s="9"/>
      <c r="Y1647" s="9" t="s">
        <v>1632</v>
      </c>
    </row>
    <row r="1648" spans="1:25" ht="72">
      <c r="A1648" s="9" t="s">
        <v>1596</v>
      </c>
      <c r="B1648" s="9" t="s">
        <v>70</v>
      </c>
      <c r="C1648" s="9" t="s">
        <v>294</v>
      </c>
      <c r="D1648" s="9" t="s">
        <v>27</v>
      </c>
      <c r="E1648" s="9" t="s">
        <v>1562</v>
      </c>
      <c r="F1648" s="9" t="s">
        <v>1562</v>
      </c>
      <c r="G1648" s="9" t="s">
        <v>1597</v>
      </c>
      <c r="H1648" s="9" t="s">
        <v>1629</v>
      </c>
      <c r="I1648" s="9" t="s">
        <v>1630</v>
      </c>
      <c r="J1648" s="9" t="s">
        <v>27</v>
      </c>
      <c r="K1648" s="15">
        <v>5859.8448891810058</v>
      </c>
      <c r="L1648" s="16">
        <v>8.7721876303371253</v>
      </c>
      <c r="M1648" s="9" t="s">
        <v>1631</v>
      </c>
      <c r="N1648" s="9">
        <v>2022</v>
      </c>
      <c r="O1648" s="9" t="s">
        <v>1619</v>
      </c>
      <c r="P1648" s="9" t="s">
        <v>1619</v>
      </c>
      <c r="Q1648" s="9">
        <v>2041</v>
      </c>
      <c r="R1648" s="9" t="s">
        <v>32</v>
      </c>
      <c r="S1648" s="17">
        <v>4.4690342223668509</v>
      </c>
      <c r="T1648" s="9">
        <v>2041</v>
      </c>
      <c r="U1648" s="9" t="s">
        <v>27</v>
      </c>
      <c r="V1648" s="9" t="s">
        <v>1620</v>
      </c>
      <c r="W1648" s="13" t="s">
        <v>1621</v>
      </c>
      <c r="X1648" s="9"/>
      <c r="Y1648" s="9" t="s">
        <v>1632</v>
      </c>
    </row>
    <row r="1649" spans="1:25" ht="72">
      <c r="A1649" s="9" t="s">
        <v>1596</v>
      </c>
      <c r="B1649" s="9" t="s">
        <v>70</v>
      </c>
      <c r="C1649" s="9" t="s">
        <v>455</v>
      </c>
      <c r="D1649" s="9" t="s">
        <v>27</v>
      </c>
      <c r="E1649" s="9" t="s">
        <v>1563</v>
      </c>
      <c r="F1649" s="9" t="s">
        <v>1563</v>
      </c>
      <c r="G1649" s="9" t="s">
        <v>1597</v>
      </c>
      <c r="H1649" s="9" t="s">
        <v>1629</v>
      </c>
      <c r="I1649" s="9" t="s">
        <v>1630</v>
      </c>
      <c r="J1649" s="9" t="s">
        <v>27</v>
      </c>
      <c r="K1649" s="15">
        <v>59739.066270060794</v>
      </c>
      <c r="L1649" s="16">
        <v>13.339554630271271</v>
      </c>
      <c r="M1649" s="9" t="s">
        <v>1631</v>
      </c>
      <c r="N1649" s="9">
        <v>2022</v>
      </c>
      <c r="O1649" s="9" t="s">
        <v>1619</v>
      </c>
      <c r="P1649" s="9" t="s">
        <v>1619</v>
      </c>
      <c r="Q1649" s="9">
        <v>2041</v>
      </c>
      <c r="R1649" s="9" t="s">
        <v>32</v>
      </c>
      <c r="S1649" s="17">
        <v>30.523702370494348</v>
      </c>
      <c r="T1649" s="9">
        <v>2041</v>
      </c>
      <c r="U1649" s="9" t="s">
        <v>27</v>
      </c>
      <c r="V1649" s="9" t="s">
        <v>1620</v>
      </c>
      <c r="W1649" s="9" t="s">
        <v>1621</v>
      </c>
      <c r="X1649" s="9"/>
      <c r="Y1649" s="9" t="s">
        <v>1632</v>
      </c>
    </row>
    <row r="1650" spans="1:25" ht="72">
      <c r="A1650" s="9" t="s">
        <v>1596</v>
      </c>
      <c r="B1650" s="9" t="s">
        <v>70</v>
      </c>
      <c r="C1650" s="9" t="s">
        <v>468</v>
      </c>
      <c r="D1650" s="9" t="s">
        <v>27</v>
      </c>
      <c r="E1650" s="9" t="s">
        <v>1564</v>
      </c>
      <c r="F1650" s="9" t="s">
        <v>1564</v>
      </c>
      <c r="G1650" s="9" t="s">
        <v>1597</v>
      </c>
      <c r="H1650" s="9" t="s">
        <v>1629</v>
      </c>
      <c r="I1650" s="9" t="s">
        <v>1630</v>
      </c>
      <c r="J1650" s="9" t="s">
        <v>27</v>
      </c>
      <c r="K1650" s="15">
        <v>13760.331688308317</v>
      </c>
      <c r="L1650" s="16">
        <v>5.89863383567842</v>
      </c>
      <c r="M1650" s="9" t="s">
        <v>1631</v>
      </c>
      <c r="N1650" s="9">
        <v>2022</v>
      </c>
      <c r="O1650" s="9" t="s">
        <v>1619</v>
      </c>
      <c r="P1650" s="9" t="s">
        <v>1619</v>
      </c>
      <c r="Q1650" s="9">
        <v>2041</v>
      </c>
      <c r="R1650" s="9" t="s">
        <v>32</v>
      </c>
      <c r="S1650" s="17">
        <v>7.7366270602371481</v>
      </c>
      <c r="T1650" s="9">
        <v>2041</v>
      </c>
      <c r="U1650" s="9" t="s">
        <v>27</v>
      </c>
      <c r="V1650" s="9" t="s">
        <v>1620</v>
      </c>
      <c r="W1650" s="13" t="s">
        <v>1621</v>
      </c>
      <c r="X1650" s="9"/>
      <c r="Y1650" s="9" t="s">
        <v>1632</v>
      </c>
    </row>
    <row r="1651" spans="1:25" ht="72">
      <c r="A1651" s="9" t="s">
        <v>1596</v>
      </c>
      <c r="B1651" s="9" t="s">
        <v>70</v>
      </c>
      <c r="C1651" s="9" t="s">
        <v>276</v>
      </c>
      <c r="D1651" s="9" t="s">
        <v>27</v>
      </c>
      <c r="E1651" s="9" t="s">
        <v>913</v>
      </c>
      <c r="F1651" s="9" t="s">
        <v>913</v>
      </c>
      <c r="G1651" s="9" t="s">
        <v>1597</v>
      </c>
      <c r="H1651" s="9" t="s">
        <v>1629</v>
      </c>
      <c r="I1651" s="9" t="s">
        <v>1630</v>
      </c>
      <c r="J1651" s="9" t="s">
        <v>27</v>
      </c>
      <c r="K1651" s="15">
        <v>18810.730348328638</v>
      </c>
      <c r="L1651" s="16">
        <v>10.372759276506006</v>
      </c>
      <c r="M1651" s="9" t="s">
        <v>1631</v>
      </c>
      <c r="N1651" s="9">
        <v>2022</v>
      </c>
      <c r="O1651" s="9" t="s">
        <v>1619</v>
      </c>
      <c r="P1651" s="9" t="s">
        <v>1619</v>
      </c>
      <c r="Q1651" s="9">
        <v>2041</v>
      </c>
      <c r="R1651" s="9" t="s">
        <v>32</v>
      </c>
      <c r="S1651" s="17">
        <v>10.268001934318733</v>
      </c>
      <c r="T1651" s="9">
        <v>2041</v>
      </c>
      <c r="U1651" s="9" t="s">
        <v>27</v>
      </c>
      <c r="V1651" s="9" t="s">
        <v>1620</v>
      </c>
      <c r="W1651" s="9" t="s">
        <v>1621</v>
      </c>
      <c r="X1651" s="9"/>
      <c r="Y1651" s="9" t="s">
        <v>1632</v>
      </c>
    </row>
    <row r="1652" spans="1:25" ht="72">
      <c r="A1652" s="9" t="s">
        <v>1596</v>
      </c>
      <c r="B1652" s="9" t="s">
        <v>70</v>
      </c>
      <c r="C1652" s="9" t="s">
        <v>316</v>
      </c>
      <c r="D1652" s="9" t="s">
        <v>27</v>
      </c>
      <c r="E1652" s="9" t="s">
        <v>1565</v>
      </c>
      <c r="F1652" s="9" t="s">
        <v>1565</v>
      </c>
      <c r="G1652" s="9" t="s">
        <v>1597</v>
      </c>
      <c r="H1652" s="9" t="s">
        <v>1629</v>
      </c>
      <c r="I1652" s="9" t="s">
        <v>1630</v>
      </c>
      <c r="J1652" s="9" t="s">
        <v>27</v>
      </c>
      <c r="K1652" s="15">
        <v>13279.753395327714</v>
      </c>
      <c r="L1652" s="16">
        <v>5.2621937682640141</v>
      </c>
      <c r="M1652" s="9" t="s">
        <v>1631</v>
      </c>
      <c r="N1652" s="9">
        <v>2022</v>
      </c>
      <c r="O1652" s="9" t="s">
        <v>1619</v>
      </c>
      <c r="P1652" s="9" t="s">
        <v>1619</v>
      </c>
      <c r="Q1652" s="9">
        <v>2041</v>
      </c>
      <c r="R1652" s="9" t="s">
        <v>32</v>
      </c>
      <c r="S1652" s="17">
        <v>6.9157725514076427</v>
      </c>
      <c r="T1652" s="9">
        <v>2041</v>
      </c>
      <c r="U1652" s="9" t="s">
        <v>27</v>
      </c>
      <c r="V1652" s="9" t="s">
        <v>1620</v>
      </c>
      <c r="W1652" s="13" t="s">
        <v>1621</v>
      </c>
      <c r="X1652" s="9"/>
      <c r="Y1652" s="9" t="s">
        <v>1632</v>
      </c>
    </row>
    <row r="1653" spans="1:25" ht="72">
      <c r="A1653" s="9" t="s">
        <v>1596</v>
      </c>
      <c r="B1653" s="9" t="s">
        <v>70</v>
      </c>
      <c r="C1653" s="9" t="s">
        <v>221</v>
      </c>
      <c r="D1653" s="9" t="s">
        <v>27</v>
      </c>
      <c r="E1653" s="9" t="s">
        <v>915</v>
      </c>
      <c r="F1653" s="9" t="s">
        <v>915</v>
      </c>
      <c r="G1653" s="9" t="s">
        <v>1597</v>
      </c>
      <c r="H1653" s="9" t="s">
        <v>1629</v>
      </c>
      <c r="I1653" s="9" t="s">
        <v>1630</v>
      </c>
      <c r="J1653" s="9" t="s">
        <v>27</v>
      </c>
      <c r="K1653" s="15">
        <v>95214.371164932745</v>
      </c>
      <c r="L1653" s="16">
        <v>31.857197218221469</v>
      </c>
      <c r="M1653" s="9" t="s">
        <v>1631</v>
      </c>
      <c r="N1653" s="9">
        <v>2022</v>
      </c>
      <c r="O1653" s="9" t="s">
        <v>1619</v>
      </c>
      <c r="P1653" s="9" t="s">
        <v>1619</v>
      </c>
      <c r="Q1653" s="9">
        <v>2041</v>
      </c>
      <c r="R1653" s="9" t="s">
        <v>32</v>
      </c>
      <c r="S1653" s="17">
        <v>78.610576911717018</v>
      </c>
      <c r="T1653" s="9">
        <v>2041</v>
      </c>
      <c r="U1653" s="9" t="s">
        <v>27</v>
      </c>
      <c r="V1653" s="9" t="s">
        <v>1620</v>
      </c>
      <c r="W1653" s="9" t="s">
        <v>1621</v>
      </c>
      <c r="X1653" s="9"/>
      <c r="Y1653" s="9" t="s">
        <v>1632</v>
      </c>
    </row>
    <row r="1654" spans="1:25" ht="72">
      <c r="A1654" s="9" t="s">
        <v>1596</v>
      </c>
      <c r="B1654" s="9" t="s">
        <v>70</v>
      </c>
      <c r="C1654" s="9" t="s">
        <v>455</v>
      </c>
      <c r="D1654" s="9" t="s">
        <v>27</v>
      </c>
      <c r="E1654" s="9" t="s">
        <v>1126</v>
      </c>
      <c r="F1654" s="9" t="s">
        <v>1126</v>
      </c>
      <c r="G1654" s="9" t="s">
        <v>1597</v>
      </c>
      <c r="H1654" s="9" t="s">
        <v>1629</v>
      </c>
      <c r="I1654" s="9" t="s">
        <v>1630</v>
      </c>
      <c r="J1654" s="9" t="s">
        <v>27</v>
      </c>
      <c r="K1654" s="15">
        <v>10575.14236225513</v>
      </c>
      <c r="L1654" s="16">
        <v>6.4623479315663239</v>
      </c>
      <c r="M1654" s="9" t="s">
        <v>1631</v>
      </c>
      <c r="N1654" s="9">
        <v>2022</v>
      </c>
      <c r="O1654" s="9" t="s">
        <v>1619</v>
      </c>
      <c r="P1654" s="9" t="s">
        <v>1619</v>
      </c>
      <c r="Q1654" s="9">
        <v>2041</v>
      </c>
      <c r="R1654" s="9" t="s">
        <v>32</v>
      </c>
      <c r="S1654" s="17">
        <v>6.5172320470676413</v>
      </c>
      <c r="T1654" s="9">
        <v>2041</v>
      </c>
      <c r="U1654" s="9" t="s">
        <v>27</v>
      </c>
      <c r="V1654" s="9" t="s">
        <v>1620</v>
      </c>
      <c r="W1654" s="13" t="s">
        <v>1621</v>
      </c>
      <c r="X1654" s="9"/>
      <c r="Y1654" s="9" t="s">
        <v>1632</v>
      </c>
    </row>
    <row r="1655" spans="1:25" ht="72">
      <c r="A1655" s="9" t="s">
        <v>1596</v>
      </c>
      <c r="B1655" s="9" t="s">
        <v>70</v>
      </c>
      <c r="C1655" s="9" t="s">
        <v>112</v>
      </c>
      <c r="D1655" s="9" t="s">
        <v>27</v>
      </c>
      <c r="E1655" s="9" t="s">
        <v>1566</v>
      </c>
      <c r="F1655" s="9" t="s">
        <v>1566</v>
      </c>
      <c r="G1655" s="9" t="s">
        <v>1597</v>
      </c>
      <c r="H1655" s="9" t="s">
        <v>1629</v>
      </c>
      <c r="I1655" s="9" t="s">
        <v>1630</v>
      </c>
      <c r="J1655" s="9" t="s">
        <v>27</v>
      </c>
      <c r="K1655" s="15">
        <v>15245.141889223351</v>
      </c>
      <c r="L1655" s="16">
        <v>5.688184866890162</v>
      </c>
      <c r="M1655" s="9" t="s">
        <v>1631</v>
      </c>
      <c r="N1655" s="9">
        <v>2022</v>
      </c>
      <c r="O1655" s="9" t="s">
        <v>1619</v>
      </c>
      <c r="P1655" s="9" t="s">
        <v>1619</v>
      </c>
      <c r="Q1655" s="9">
        <v>2041</v>
      </c>
      <c r="R1655" s="9" t="s">
        <v>32</v>
      </c>
      <c r="S1655" s="17">
        <v>13.070902128997233</v>
      </c>
      <c r="T1655" s="9">
        <v>2041</v>
      </c>
      <c r="U1655" s="9" t="s">
        <v>27</v>
      </c>
      <c r="V1655" s="9" t="s">
        <v>1620</v>
      </c>
      <c r="W1655" s="9" t="s">
        <v>1621</v>
      </c>
      <c r="X1655" s="9"/>
      <c r="Y1655" s="9" t="s">
        <v>1632</v>
      </c>
    </row>
    <row r="1656" spans="1:25" ht="72">
      <c r="A1656" s="9" t="s">
        <v>1596</v>
      </c>
      <c r="B1656" s="9" t="s">
        <v>70</v>
      </c>
      <c r="C1656" s="9" t="s">
        <v>229</v>
      </c>
      <c r="D1656" s="9" t="s">
        <v>27</v>
      </c>
      <c r="E1656" s="9" t="s">
        <v>1567</v>
      </c>
      <c r="F1656" s="9" t="s">
        <v>1567</v>
      </c>
      <c r="G1656" s="9" t="s">
        <v>1597</v>
      </c>
      <c r="H1656" s="9" t="s">
        <v>1629</v>
      </c>
      <c r="I1656" s="9" t="s">
        <v>1630</v>
      </c>
      <c r="J1656" s="9" t="s">
        <v>27</v>
      </c>
      <c r="K1656" s="15">
        <v>3031.6310288090058</v>
      </c>
      <c r="L1656" s="16">
        <v>0.89376193500105428</v>
      </c>
      <c r="M1656" s="9" t="s">
        <v>1631</v>
      </c>
      <c r="N1656" s="9">
        <v>2022</v>
      </c>
      <c r="O1656" s="9" t="s">
        <v>1619</v>
      </c>
      <c r="P1656" s="9" t="s">
        <v>1619</v>
      </c>
      <c r="Q1656" s="9">
        <v>2041</v>
      </c>
      <c r="R1656" s="9" t="s">
        <v>32</v>
      </c>
      <c r="S1656" s="17">
        <v>1.589325985213188</v>
      </c>
      <c r="T1656" s="9">
        <v>2041</v>
      </c>
      <c r="U1656" s="9" t="s">
        <v>27</v>
      </c>
      <c r="V1656" s="9" t="s">
        <v>1620</v>
      </c>
      <c r="W1656" s="13" t="s">
        <v>1621</v>
      </c>
      <c r="X1656" s="9"/>
      <c r="Y1656" s="9" t="s">
        <v>1632</v>
      </c>
    </row>
    <row r="1657" spans="1:25" ht="72">
      <c r="A1657" s="9" t="s">
        <v>1596</v>
      </c>
      <c r="B1657" s="9" t="s">
        <v>70</v>
      </c>
      <c r="C1657" s="9" t="s">
        <v>241</v>
      </c>
      <c r="D1657" s="9" t="s">
        <v>27</v>
      </c>
      <c r="E1657" s="9" t="s">
        <v>917</v>
      </c>
      <c r="F1657" s="9" t="s">
        <v>917</v>
      </c>
      <c r="G1657" s="9" t="s">
        <v>1597</v>
      </c>
      <c r="H1657" s="9" t="s">
        <v>1629</v>
      </c>
      <c r="I1657" s="9" t="s">
        <v>1630</v>
      </c>
      <c r="J1657" s="9" t="s">
        <v>27</v>
      </c>
      <c r="K1657" s="15">
        <v>12028.691751487098</v>
      </c>
      <c r="L1657" s="16">
        <v>6.0490119727874365</v>
      </c>
      <c r="M1657" s="9" t="s">
        <v>1631</v>
      </c>
      <c r="N1657" s="9">
        <v>2022</v>
      </c>
      <c r="O1657" s="9" t="s">
        <v>1619</v>
      </c>
      <c r="P1657" s="9" t="s">
        <v>1619</v>
      </c>
      <c r="Q1657" s="9">
        <v>2041</v>
      </c>
      <c r="R1657" s="9" t="s">
        <v>32</v>
      </c>
      <c r="S1657" s="17">
        <v>7.5463355031050749</v>
      </c>
      <c r="T1657" s="9">
        <v>2041</v>
      </c>
      <c r="U1657" s="9" t="s">
        <v>27</v>
      </c>
      <c r="V1657" s="9" t="s">
        <v>1620</v>
      </c>
      <c r="W1657" s="9" t="s">
        <v>1621</v>
      </c>
      <c r="X1657" s="9"/>
      <c r="Y1657" s="9" t="s">
        <v>1632</v>
      </c>
    </row>
    <row r="1658" spans="1:25" ht="72">
      <c r="A1658" s="9" t="s">
        <v>1596</v>
      </c>
      <c r="B1658" s="9" t="s">
        <v>70</v>
      </c>
      <c r="C1658" s="9" t="s">
        <v>468</v>
      </c>
      <c r="D1658" s="9" t="s">
        <v>27</v>
      </c>
      <c r="E1658" s="9" t="s">
        <v>919</v>
      </c>
      <c r="F1658" s="9" t="s">
        <v>919</v>
      </c>
      <c r="G1658" s="9" t="s">
        <v>1597</v>
      </c>
      <c r="H1658" s="9" t="s">
        <v>1629</v>
      </c>
      <c r="I1658" s="9" t="s">
        <v>1630</v>
      </c>
      <c r="J1658" s="9" t="s">
        <v>27</v>
      </c>
      <c r="K1658" s="15">
        <v>37950.758414956654</v>
      </c>
      <c r="L1658" s="16">
        <v>14.865741679252856</v>
      </c>
      <c r="M1658" s="9" t="s">
        <v>1631</v>
      </c>
      <c r="N1658" s="9">
        <v>2022</v>
      </c>
      <c r="O1658" s="9" t="s">
        <v>1619</v>
      </c>
      <c r="P1658" s="9" t="s">
        <v>1619</v>
      </c>
      <c r="Q1658" s="9">
        <v>2041</v>
      </c>
      <c r="R1658" s="9" t="s">
        <v>32</v>
      </c>
      <c r="S1658" s="17">
        <v>19.142597819624402</v>
      </c>
      <c r="T1658" s="9">
        <v>2041</v>
      </c>
      <c r="U1658" s="9" t="s">
        <v>27</v>
      </c>
      <c r="V1658" s="9" t="s">
        <v>1620</v>
      </c>
      <c r="W1658" s="13" t="s">
        <v>1621</v>
      </c>
      <c r="X1658" s="9"/>
      <c r="Y1658" s="9" t="s">
        <v>1632</v>
      </c>
    </row>
    <row r="1659" spans="1:25" ht="72">
      <c r="A1659" s="9" t="s">
        <v>1596</v>
      </c>
      <c r="B1659" s="9" t="s">
        <v>70</v>
      </c>
      <c r="C1659" s="9" t="s">
        <v>346</v>
      </c>
      <c r="D1659" s="9" t="s">
        <v>27</v>
      </c>
      <c r="E1659" s="9" t="s">
        <v>1568</v>
      </c>
      <c r="F1659" s="9" t="s">
        <v>1568</v>
      </c>
      <c r="G1659" s="9" t="s">
        <v>1597</v>
      </c>
      <c r="H1659" s="9" t="s">
        <v>1629</v>
      </c>
      <c r="I1659" s="9" t="s">
        <v>1630</v>
      </c>
      <c r="J1659" s="9" t="s">
        <v>27</v>
      </c>
      <c r="K1659" s="15">
        <v>36544.339781922441</v>
      </c>
      <c r="L1659" s="16">
        <v>14.018484696820275</v>
      </c>
      <c r="M1659" s="9" t="s">
        <v>1631</v>
      </c>
      <c r="N1659" s="9">
        <v>2022</v>
      </c>
      <c r="O1659" s="9" t="s">
        <v>1619</v>
      </c>
      <c r="P1659" s="9" t="s">
        <v>1619</v>
      </c>
      <c r="Q1659" s="9">
        <v>2041</v>
      </c>
      <c r="R1659" s="9" t="s">
        <v>32</v>
      </c>
      <c r="S1659" s="17">
        <v>18.400248116588649</v>
      </c>
      <c r="T1659" s="9">
        <v>2041</v>
      </c>
      <c r="U1659" s="9" t="s">
        <v>27</v>
      </c>
      <c r="V1659" s="9" t="s">
        <v>1620</v>
      </c>
      <c r="W1659" s="9" t="s">
        <v>1621</v>
      </c>
      <c r="X1659" s="9"/>
      <c r="Y1659" s="9" t="s">
        <v>1632</v>
      </c>
    </row>
    <row r="1660" spans="1:25" ht="72">
      <c r="A1660" s="9" t="s">
        <v>1596</v>
      </c>
      <c r="B1660" s="9" t="s">
        <v>70</v>
      </c>
      <c r="C1660" s="9" t="s">
        <v>590</v>
      </c>
      <c r="D1660" s="9" t="s">
        <v>27</v>
      </c>
      <c r="E1660" s="9" t="s">
        <v>1128</v>
      </c>
      <c r="F1660" s="9" t="s">
        <v>1128</v>
      </c>
      <c r="G1660" s="9" t="s">
        <v>1597</v>
      </c>
      <c r="H1660" s="9" t="s">
        <v>1629</v>
      </c>
      <c r="I1660" s="9" t="s">
        <v>1630</v>
      </c>
      <c r="J1660" s="9" t="s">
        <v>27</v>
      </c>
      <c r="K1660" s="15">
        <v>421264.75942707562</v>
      </c>
      <c r="L1660" s="16">
        <v>193.2079618581414</v>
      </c>
      <c r="M1660" s="9" t="s">
        <v>1631</v>
      </c>
      <c r="N1660" s="9">
        <v>2022</v>
      </c>
      <c r="O1660" s="9" t="s">
        <v>1619</v>
      </c>
      <c r="P1660" s="9" t="s">
        <v>1619</v>
      </c>
      <c r="Q1660" s="9">
        <v>2041</v>
      </c>
      <c r="R1660" s="9" t="s">
        <v>32</v>
      </c>
      <c r="S1660" s="17">
        <v>249.45807052845564</v>
      </c>
      <c r="T1660" s="9">
        <v>2041</v>
      </c>
      <c r="U1660" s="9" t="s">
        <v>27</v>
      </c>
      <c r="V1660" s="9" t="s">
        <v>1620</v>
      </c>
      <c r="W1660" s="13" t="s">
        <v>1621</v>
      </c>
      <c r="X1660" s="9"/>
      <c r="Y1660" s="9" t="s">
        <v>1632</v>
      </c>
    </row>
    <row r="1661" spans="1:25" ht="72">
      <c r="A1661" s="9" t="s">
        <v>1596</v>
      </c>
      <c r="B1661" s="9" t="s">
        <v>70</v>
      </c>
      <c r="C1661" s="9" t="s">
        <v>323</v>
      </c>
      <c r="D1661" s="9" t="s">
        <v>27</v>
      </c>
      <c r="E1661" s="9" t="s">
        <v>921</v>
      </c>
      <c r="F1661" s="9" t="s">
        <v>921</v>
      </c>
      <c r="G1661" s="9" t="s">
        <v>1597</v>
      </c>
      <c r="H1661" s="9" t="s">
        <v>1629</v>
      </c>
      <c r="I1661" s="9" t="s">
        <v>1630</v>
      </c>
      <c r="J1661" s="9" t="s">
        <v>27</v>
      </c>
      <c r="K1661" s="15">
        <v>232907.49341364356</v>
      </c>
      <c r="L1661" s="16">
        <v>113.04852789898804</v>
      </c>
      <c r="M1661" s="9" t="s">
        <v>1631</v>
      </c>
      <c r="N1661" s="9">
        <v>2022</v>
      </c>
      <c r="O1661" s="9" t="s">
        <v>1619</v>
      </c>
      <c r="P1661" s="9" t="s">
        <v>1619</v>
      </c>
      <c r="Q1661" s="9">
        <v>2041</v>
      </c>
      <c r="R1661" s="9" t="s">
        <v>32</v>
      </c>
      <c r="S1661" s="17">
        <v>139.75923627398524</v>
      </c>
      <c r="T1661" s="9">
        <v>2041</v>
      </c>
      <c r="U1661" s="9" t="s">
        <v>27</v>
      </c>
      <c r="V1661" s="9" t="s">
        <v>1620</v>
      </c>
      <c r="W1661" s="9" t="s">
        <v>1621</v>
      </c>
      <c r="X1661" s="9"/>
      <c r="Y1661" s="9" t="s">
        <v>1632</v>
      </c>
    </row>
    <row r="1662" spans="1:25" ht="72">
      <c r="A1662" s="9" t="s">
        <v>1596</v>
      </c>
      <c r="B1662" s="9" t="s">
        <v>70</v>
      </c>
      <c r="C1662" s="9" t="s">
        <v>234</v>
      </c>
      <c r="D1662" s="9" t="s">
        <v>27</v>
      </c>
      <c r="E1662" s="9" t="s">
        <v>923</v>
      </c>
      <c r="F1662" s="9" t="s">
        <v>923</v>
      </c>
      <c r="G1662" s="9" t="s">
        <v>1597</v>
      </c>
      <c r="H1662" s="9" t="s">
        <v>1629</v>
      </c>
      <c r="I1662" s="9" t="s">
        <v>1630</v>
      </c>
      <c r="J1662" s="9" t="s">
        <v>27</v>
      </c>
      <c r="K1662" s="15">
        <v>27064.17671528018</v>
      </c>
      <c r="L1662" s="16">
        <v>19.573507844076147</v>
      </c>
      <c r="M1662" s="9" t="s">
        <v>1631</v>
      </c>
      <c r="N1662" s="9">
        <v>2022</v>
      </c>
      <c r="O1662" s="9" t="s">
        <v>1619</v>
      </c>
      <c r="P1662" s="9" t="s">
        <v>1619</v>
      </c>
      <c r="Q1662" s="9">
        <v>2041</v>
      </c>
      <c r="R1662" s="9" t="s">
        <v>32</v>
      </c>
      <c r="S1662" s="17">
        <v>17.098133425370147</v>
      </c>
      <c r="T1662" s="9">
        <v>2041</v>
      </c>
      <c r="U1662" s="9" t="s">
        <v>27</v>
      </c>
      <c r="V1662" s="9" t="s">
        <v>1620</v>
      </c>
      <c r="W1662" s="13" t="s">
        <v>1621</v>
      </c>
      <c r="X1662" s="9"/>
      <c r="Y1662" s="9" t="s">
        <v>1632</v>
      </c>
    </row>
    <row r="1663" spans="1:25" ht="72">
      <c r="A1663" s="9" t="s">
        <v>1596</v>
      </c>
      <c r="B1663" s="9" t="s">
        <v>70</v>
      </c>
      <c r="C1663" s="9" t="s">
        <v>630</v>
      </c>
      <c r="D1663" s="9" t="s">
        <v>27</v>
      </c>
      <c r="E1663" s="9" t="s">
        <v>1569</v>
      </c>
      <c r="F1663" s="9" t="s">
        <v>1569</v>
      </c>
      <c r="G1663" s="9" t="s">
        <v>1597</v>
      </c>
      <c r="H1663" s="9" t="s">
        <v>1629</v>
      </c>
      <c r="I1663" s="9" t="s">
        <v>1630</v>
      </c>
      <c r="J1663" s="9" t="s">
        <v>27</v>
      </c>
      <c r="K1663" s="15">
        <v>26148.468311806268</v>
      </c>
      <c r="L1663" s="16">
        <v>13.876673330659637</v>
      </c>
      <c r="M1663" s="9" t="s">
        <v>1631</v>
      </c>
      <c r="N1663" s="9">
        <v>2022</v>
      </c>
      <c r="O1663" s="9" t="s">
        <v>1619</v>
      </c>
      <c r="P1663" s="9" t="s">
        <v>1619</v>
      </c>
      <c r="Q1663" s="9">
        <v>2041</v>
      </c>
      <c r="R1663" s="9" t="s">
        <v>32</v>
      </c>
      <c r="S1663" s="17">
        <v>12.943899914655351</v>
      </c>
      <c r="T1663" s="9">
        <v>2041</v>
      </c>
      <c r="U1663" s="9" t="s">
        <v>27</v>
      </c>
      <c r="V1663" s="9" t="s">
        <v>1620</v>
      </c>
      <c r="W1663" s="9" t="s">
        <v>1621</v>
      </c>
      <c r="X1663" s="9"/>
      <c r="Y1663" s="9" t="s">
        <v>1632</v>
      </c>
    </row>
    <row r="1664" spans="1:25" ht="72">
      <c r="A1664" s="9" t="s">
        <v>1596</v>
      </c>
      <c r="B1664" s="9" t="s">
        <v>70</v>
      </c>
      <c r="C1664" s="9" t="s">
        <v>316</v>
      </c>
      <c r="D1664" s="9" t="s">
        <v>27</v>
      </c>
      <c r="E1664" s="9" t="s">
        <v>1570</v>
      </c>
      <c r="F1664" s="9" t="s">
        <v>1570</v>
      </c>
      <c r="G1664" s="9" t="s">
        <v>1597</v>
      </c>
      <c r="H1664" s="9" t="s">
        <v>1629</v>
      </c>
      <c r="I1664" s="9" t="s">
        <v>1630</v>
      </c>
      <c r="J1664" s="9" t="s">
        <v>27</v>
      </c>
      <c r="K1664" s="15">
        <v>47564.434381203748</v>
      </c>
      <c r="L1664" s="16">
        <v>42.893996842711495</v>
      </c>
      <c r="M1664" s="9" t="s">
        <v>1631</v>
      </c>
      <c r="N1664" s="9">
        <v>2022</v>
      </c>
      <c r="O1664" s="9" t="s">
        <v>1619</v>
      </c>
      <c r="P1664" s="9" t="s">
        <v>1619</v>
      </c>
      <c r="Q1664" s="9">
        <v>2041</v>
      </c>
      <c r="R1664" s="9" t="s">
        <v>32</v>
      </c>
      <c r="S1664" s="17">
        <v>22.182249210083736</v>
      </c>
      <c r="T1664" s="9">
        <v>2041</v>
      </c>
      <c r="U1664" s="9" t="s">
        <v>27</v>
      </c>
      <c r="V1664" s="9" t="s">
        <v>1620</v>
      </c>
      <c r="W1664" s="13" t="s">
        <v>1621</v>
      </c>
      <c r="X1664" s="9"/>
      <c r="Y1664" s="9" t="s">
        <v>1632</v>
      </c>
    </row>
    <row r="1665" spans="1:25" ht="72">
      <c r="A1665" s="9" t="s">
        <v>1596</v>
      </c>
      <c r="B1665" s="9" t="s">
        <v>70</v>
      </c>
      <c r="C1665" s="9" t="s">
        <v>402</v>
      </c>
      <c r="D1665" s="9" t="s">
        <v>27</v>
      </c>
      <c r="E1665" s="9" t="s">
        <v>1571</v>
      </c>
      <c r="F1665" s="9" t="s">
        <v>1571</v>
      </c>
      <c r="G1665" s="9" t="s">
        <v>1597</v>
      </c>
      <c r="H1665" s="9" t="s">
        <v>1629</v>
      </c>
      <c r="I1665" s="9" t="s">
        <v>1630</v>
      </c>
      <c r="J1665" s="9" t="s">
        <v>27</v>
      </c>
      <c r="K1665" s="15">
        <v>14405.6742272095</v>
      </c>
      <c r="L1665" s="16">
        <v>3.7752123623693139</v>
      </c>
      <c r="M1665" s="9" t="s">
        <v>1631</v>
      </c>
      <c r="N1665" s="9">
        <v>2022</v>
      </c>
      <c r="O1665" s="9" t="s">
        <v>1619</v>
      </c>
      <c r="P1665" s="9" t="s">
        <v>1619</v>
      </c>
      <c r="Q1665" s="9">
        <v>2041</v>
      </c>
      <c r="R1665" s="9" t="s">
        <v>32</v>
      </c>
      <c r="S1665" s="17">
        <v>8.7777286371495915</v>
      </c>
      <c r="T1665" s="9">
        <v>2041</v>
      </c>
      <c r="U1665" s="9" t="s">
        <v>27</v>
      </c>
      <c r="V1665" s="9" t="s">
        <v>1620</v>
      </c>
      <c r="W1665" s="9" t="s">
        <v>1621</v>
      </c>
      <c r="X1665" s="9"/>
      <c r="Y1665" s="9" t="s">
        <v>1632</v>
      </c>
    </row>
    <row r="1666" spans="1:25" ht="72">
      <c r="A1666" s="9" t="s">
        <v>1596</v>
      </c>
      <c r="B1666" s="9" t="s">
        <v>70</v>
      </c>
      <c r="C1666" s="9" t="s">
        <v>627</v>
      </c>
      <c r="D1666" s="9" t="s">
        <v>27</v>
      </c>
      <c r="E1666" s="9" t="s">
        <v>1572</v>
      </c>
      <c r="F1666" s="9" t="s">
        <v>1572</v>
      </c>
      <c r="G1666" s="9" t="s">
        <v>1597</v>
      </c>
      <c r="H1666" s="9" t="s">
        <v>1629</v>
      </c>
      <c r="I1666" s="9" t="s">
        <v>1630</v>
      </c>
      <c r="J1666" s="9" t="s">
        <v>27</v>
      </c>
      <c r="K1666" s="15">
        <v>21956.453699272151</v>
      </c>
      <c r="L1666" s="16">
        <v>6.8343045389410397</v>
      </c>
      <c r="M1666" s="9" t="s">
        <v>1631</v>
      </c>
      <c r="N1666" s="9">
        <v>2022</v>
      </c>
      <c r="O1666" s="9" t="s">
        <v>1619</v>
      </c>
      <c r="P1666" s="9" t="s">
        <v>1619</v>
      </c>
      <c r="Q1666" s="9">
        <v>2041</v>
      </c>
      <c r="R1666" s="9" t="s">
        <v>32</v>
      </c>
      <c r="S1666" s="17">
        <v>12.695584710612549</v>
      </c>
      <c r="T1666" s="9">
        <v>2041</v>
      </c>
      <c r="U1666" s="9" t="s">
        <v>27</v>
      </c>
      <c r="V1666" s="9" t="s">
        <v>1620</v>
      </c>
      <c r="W1666" s="13" t="s">
        <v>1621</v>
      </c>
      <c r="X1666" s="9"/>
      <c r="Y1666" s="9" t="s">
        <v>1632</v>
      </c>
    </row>
    <row r="1667" spans="1:25" ht="72">
      <c r="A1667" s="9" t="s">
        <v>1596</v>
      </c>
      <c r="B1667" s="9" t="s">
        <v>70</v>
      </c>
      <c r="C1667" s="9" t="s">
        <v>316</v>
      </c>
      <c r="D1667" s="9" t="s">
        <v>27</v>
      </c>
      <c r="E1667" s="9" t="s">
        <v>1573</v>
      </c>
      <c r="F1667" s="9" t="s">
        <v>1573</v>
      </c>
      <c r="G1667" s="9" t="s">
        <v>1597</v>
      </c>
      <c r="H1667" s="9" t="s">
        <v>1629</v>
      </c>
      <c r="I1667" s="9" t="s">
        <v>1630</v>
      </c>
      <c r="J1667" s="9" t="s">
        <v>27</v>
      </c>
      <c r="K1667" s="15">
        <v>26417.205510817719</v>
      </c>
      <c r="L1667" s="16">
        <v>16.173224948150196</v>
      </c>
      <c r="M1667" s="9" t="s">
        <v>1631</v>
      </c>
      <c r="N1667" s="9">
        <v>2022</v>
      </c>
      <c r="O1667" s="9" t="s">
        <v>1619</v>
      </c>
      <c r="P1667" s="9" t="s">
        <v>1619</v>
      </c>
      <c r="Q1667" s="9">
        <v>2041</v>
      </c>
      <c r="R1667" s="9" t="s">
        <v>32</v>
      </c>
      <c r="S1667" s="17">
        <v>12.466152768725614</v>
      </c>
      <c r="T1667" s="9">
        <v>2041</v>
      </c>
      <c r="U1667" s="9" t="s">
        <v>27</v>
      </c>
      <c r="V1667" s="9" t="s">
        <v>1620</v>
      </c>
      <c r="W1667" s="9" t="s">
        <v>1621</v>
      </c>
      <c r="X1667" s="9"/>
      <c r="Y1667" s="9" t="s">
        <v>1632</v>
      </c>
    </row>
    <row r="1668" spans="1:25" ht="72">
      <c r="A1668" s="9" t="s">
        <v>1596</v>
      </c>
      <c r="B1668" s="9" t="s">
        <v>70</v>
      </c>
      <c r="C1668" s="9" t="s">
        <v>276</v>
      </c>
      <c r="D1668" s="9" t="s">
        <v>27</v>
      </c>
      <c r="E1668" s="9" t="s">
        <v>1574</v>
      </c>
      <c r="F1668" s="9" t="s">
        <v>1574</v>
      </c>
      <c r="G1668" s="9" t="s">
        <v>1597</v>
      </c>
      <c r="H1668" s="9" t="s">
        <v>1629</v>
      </c>
      <c r="I1668" s="9" t="s">
        <v>1630</v>
      </c>
      <c r="J1668" s="9" t="s">
        <v>27</v>
      </c>
      <c r="K1668" s="15">
        <v>234523.63737072246</v>
      </c>
      <c r="L1668" s="16">
        <v>115.47965453419209</v>
      </c>
      <c r="M1668" s="9" t="s">
        <v>1631</v>
      </c>
      <c r="N1668" s="9">
        <v>2022</v>
      </c>
      <c r="O1668" s="9" t="s">
        <v>1619</v>
      </c>
      <c r="P1668" s="9" t="s">
        <v>1619</v>
      </c>
      <c r="Q1668" s="9">
        <v>2041</v>
      </c>
      <c r="R1668" s="9" t="s">
        <v>32</v>
      </c>
      <c r="S1668" s="17">
        <v>152.90082147979439</v>
      </c>
      <c r="T1668" s="9">
        <v>2041</v>
      </c>
      <c r="U1668" s="9" t="s">
        <v>27</v>
      </c>
      <c r="V1668" s="9" t="s">
        <v>1620</v>
      </c>
      <c r="W1668" s="13" t="s">
        <v>1621</v>
      </c>
      <c r="X1668" s="9"/>
      <c r="Y1668" s="9" t="s">
        <v>1632</v>
      </c>
    </row>
    <row r="1669" spans="1:25" ht="72">
      <c r="A1669" s="9" t="s">
        <v>1596</v>
      </c>
      <c r="B1669" s="9" t="s">
        <v>70</v>
      </c>
      <c r="C1669" s="9" t="s">
        <v>630</v>
      </c>
      <c r="D1669" s="9" t="s">
        <v>27</v>
      </c>
      <c r="E1669" s="9" t="s">
        <v>1575</v>
      </c>
      <c r="F1669" s="9" t="s">
        <v>1575</v>
      </c>
      <c r="G1669" s="9" t="s">
        <v>1597</v>
      </c>
      <c r="H1669" s="9" t="s">
        <v>1629</v>
      </c>
      <c r="I1669" s="9" t="s">
        <v>1630</v>
      </c>
      <c r="J1669" s="9" t="s">
        <v>27</v>
      </c>
      <c r="K1669" s="15">
        <v>92602.281910434787</v>
      </c>
      <c r="L1669" s="16">
        <v>41.044956131218363</v>
      </c>
      <c r="M1669" s="9" t="s">
        <v>1631</v>
      </c>
      <c r="N1669" s="9">
        <v>2022</v>
      </c>
      <c r="O1669" s="9" t="s">
        <v>1619</v>
      </c>
      <c r="P1669" s="9" t="s">
        <v>1619</v>
      </c>
      <c r="Q1669" s="9">
        <v>2041</v>
      </c>
      <c r="R1669" s="9" t="s">
        <v>32</v>
      </c>
      <c r="S1669" s="17">
        <v>63.845074940198273</v>
      </c>
      <c r="T1669" s="9">
        <v>2041</v>
      </c>
      <c r="U1669" s="9" t="s">
        <v>27</v>
      </c>
      <c r="V1669" s="9" t="s">
        <v>1620</v>
      </c>
      <c r="W1669" s="9" t="s">
        <v>1621</v>
      </c>
      <c r="X1669" s="9"/>
      <c r="Y1669" s="9" t="s">
        <v>1632</v>
      </c>
    </row>
    <row r="1670" spans="1:25" ht="72">
      <c r="A1670" s="9" t="s">
        <v>1596</v>
      </c>
      <c r="B1670" s="9" t="s">
        <v>70</v>
      </c>
      <c r="C1670" s="9" t="s">
        <v>270</v>
      </c>
      <c r="D1670" s="9" t="s">
        <v>27</v>
      </c>
      <c r="E1670" s="9" t="s">
        <v>418</v>
      </c>
      <c r="F1670" s="9" t="s">
        <v>418</v>
      </c>
      <c r="G1670" s="9" t="s">
        <v>1597</v>
      </c>
      <c r="H1670" s="9" t="s">
        <v>1629</v>
      </c>
      <c r="I1670" s="9" t="s">
        <v>1630</v>
      </c>
      <c r="J1670" s="9" t="s">
        <v>27</v>
      </c>
      <c r="K1670" s="15">
        <v>173709.35214063691</v>
      </c>
      <c r="L1670" s="16">
        <v>108.43836967672058</v>
      </c>
      <c r="M1670" s="9" t="s">
        <v>1631</v>
      </c>
      <c r="N1670" s="9">
        <v>2022</v>
      </c>
      <c r="O1670" s="9" t="s">
        <v>1619</v>
      </c>
      <c r="P1670" s="9" t="s">
        <v>1619</v>
      </c>
      <c r="Q1670" s="9">
        <v>2041</v>
      </c>
      <c r="R1670" s="9" t="s">
        <v>32</v>
      </c>
      <c r="S1670" s="17">
        <v>108.96640703053984</v>
      </c>
      <c r="T1670" s="9">
        <v>2041</v>
      </c>
      <c r="U1670" s="9" t="s">
        <v>27</v>
      </c>
      <c r="V1670" s="9" t="s">
        <v>1620</v>
      </c>
      <c r="W1670" s="13" t="s">
        <v>1621</v>
      </c>
      <c r="X1670" s="9"/>
      <c r="Y1670" s="9" t="s">
        <v>1632</v>
      </c>
    </row>
    <row r="1671" spans="1:25" ht="72">
      <c r="A1671" s="9" t="s">
        <v>1596</v>
      </c>
      <c r="B1671" s="9" t="s">
        <v>70</v>
      </c>
      <c r="C1671" s="9" t="s">
        <v>468</v>
      </c>
      <c r="D1671" s="9" t="s">
        <v>27</v>
      </c>
      <c r="E1671" s="9" t="s">
        <v>925</v>
      </c>
      <c r="F1671" s="9" t="s">
        <v>925</v>
      </c>
      <c r="G1671" s="9" t="s">
        <v>1597</v>
      </c>
      <c r="H1671" s="9" t="s">
        <v>1629</v>
      </c>
      <c r="I1671" s="9" t="s">
        <v>1630</v>
      </c>
      <c r="J1671" s="9" t="s">
        <v>27</v>
      </c>
      <c r="K1671" s="15">
        <v>19863.672746172619</v>
      </c>
      <c r="L1671" s="16">
        <v>9.5322328206747287</v>
      </c>
      <c r="M1671" s="9" t="s">
        <v>1631</v>
      </c>
      <c r="N1671" s="9">
        <v>2022</v>
      </c>
      <c r="O1671" s="9" t="s">
        <v>1619</v>
      </c>
      <c r="P1671" s="9" t="s">
        <v>1619</v>
      </c>
      <c r="Q1671" s="9">
        <v>2041</v>
      </c>
      <c r="R1671" s="9" t="s">
        <v>32</v>
      </c>
      <c r="S1671" s="17">
        <v>9.3693279003611813</v>
      </c>
      <c r="T1671" s="9">
        <v>2041</v>
      </c>
      <c r="U1671" s="9" t="s">
        <v>27</v>
      </c>
      <c r="V1671" s="9" t="s">
        <v>1620</v>
      </c>
      <c r="W1671" s="9" t="s">
        <v>1621</v>
      </c>
      <c r="X1671" s="9"/>
      <c r="Y1671" s="9" t="s">
        <v>1632</v>
      </c>
    </row>
    <row r="1672" spans="1:25" ht="72">
      <c r="A1672" s="9" t="s">
        <v>1596</v>
      </c>
      <c r="B1672" s="9" t="s">
        <v>70</v>
      </c>
      <c r="C1672" s="9" t="s">
        <v>284</v>
      </c>
      <c r="D1672" s="9" t="s">
        <v>27</v>
      </c>
      <c r="E1672" s="9" t="s">
        <v>1576</v>
      </c>
      <c r="F1672" s="9" t="s">
        <v>1576</v>
      </c>
      <c r="G1672" s="9" t="s">
        <v>1597</v>
      </c>
      <c r="H1672" s="9" t="s">
        <v>1629</v>
      </c>
      <c r="I1672" s="9" t="s">
        <v>1630</v>
      </c>
      <c r="J1672" s="9" t="s">
        <v>27</v>
      </c>
      <c r="K1672" s="15">
        <v>74324.984794180462</v>
      </c>
      <c r="L1672" s="16">
        <v>35.506487413313479</v>
      </c>
      <c r="M1672" s="9" t="s">
        <v>1631</v>
      </c>
      <c r="N1672" s="9">
        <v>2022</v>
      </c>
      <c r="O1672" s="9" t="s">
        <v>1619</v>
      </c>
      <c r="P1672" s="9" t="s">
        <v>1619</v>
      </c>
      <c r="Q1672" s="9">
        <v>2041</v>
      </c>
      <c r="R1672" s="9" t="s">
        <v>32</v>
      </c>
      <c r="S1672" s="17">
        <v>47.353994915811597</v>
      </c>
      <c r="T1672" s="9">
        <v>2041</v>
      </c>
      <c r="U1672" s="9" t="s">
        <v>27</v>
      </c>
      <c r="V1672" s="9" t="s">
        <v>1620</v>
      </c>
      <c r="W1672" s="13" t="s">
        <v>1621</v>
      </c>
      <c r="X1672" s="9"/>
      <c r="Y1672" s="9" t="s">
        <v>1632</v>
      </c>
    </row>
    <row r="1673" spans="1:25" ht="72">
      <c r="A1673" s="9" t="s">
        <v>1596</v>
      </c>
      <c r="B1673" s="9" t="s">
        <v>70</v>
      </c>
      <c r="C1673" s="9" t="s">
        <v>298</v>
      </c>
      <c r="D1673" s="9" t="s">
        <v>27</v>
      </c>
      <c r="E1673" s="9" t="s">
        <v>1577</v>
      </c>
      <c r="F1673" s="9" t="s">
        <v>1577</v>
      </c>
      <c r="G1673" s="9" t="s">
        <v>1597</v>
      </c>
      <c r="H1673" s="9" t="s">
        <v>1629</v>
      </c>
      <c r="I1673" s="9" t="s">
        <v>1630</v>
      </c>
      <c r="J1673" s="9" t="s">
        <v>27</v>
      </c>
      <c r="K1673" s="15">
        <v>65633.156377536288</v>
      </c>
      <c r="L1673" s="16">
        <v>23.50752253559617</v>
      </c>
      <c r="M1673" s="9" t="s">
        <v>1631</v>
      </c>
      <c r="N1673" s="9">
        <v>2022</v>
      </c>
      <c r="O1673" s="9" t="s">
        <v>1619</v>
      </c>
      <c r="P1673" s="9" t="s">
        <v>1619</v>
      </c>
      <c r="Q1673" s="9">
        <v>2041</v>
      </c>
      <c r="R1673" s="9" t="s">
        <v>32</v>
      </c>
      <c r="S1673" s="17">
        <v>34.774535682030276</v>
      </c>
      <c r="T1673" s="9">
        <v>2041</v>
      </c>
      <c r="U1673" s="9" t="s">
        <v>27</v>
      </c>
      <c r="V1673" s="9" t="s">
        <v>1620</v>
      </c>
      <c r="W1673" s="9" t="s">
        <v>1621</v>
      </c>
      <c r="X1673" s="9"/>
      <c r="Y1673" s="9" t="s">
        <v>1632</v>
      </c>
    </row>
    <row r="1674" spans="1:25" ht="72">
      <c r="A1674" s="9" t="s">
        <v>1596</v>
      </c>
      <c r="B1674" s="9" t="s">
        <v>70</v>
      </c>
      <c r="C1674" s="9" t="s">
        <v>355</v>
      </c>
      <c r="D1674" s="9" t="s">
        <v>27</v>
      </c>
      <c r="E1674" s="9" t="s">
        <v>1578</v>
      </c>
      <c r="F1674" s="9" t="s">
        <v>1578</v>
      </c>
      <c r="G1674" s="9" t="s">
        <v>1597</v>
      </c>
      <c r="H1674" s="9" t="s">
        <v>1629</v>
      </c>
      <c r="I1674" s="9" t="s">
        <v>1630</v>
      </c>
      <c r="J1674" s="9" t="s">
        <v>27</v>
      </c>
      <c r="K1674" s="15">
        <v>17022.359921788615</v>
      </c>
      <c r="L1674" s="16">
        <v>5.7248911305750267</v>
      </c>
      <c r="M1674" s="9" t="s">
        <v>1631</v>
      </c>
      <c r="N1674" s="9">
        <v>2022</v>
      </c>
      <c r="O1674" s="9" t="s">
        <v>1619</v>
      </c>
      <c r="P1674" s="9" t="s">
        <v>1619</v>
      </c>
      <c r="Q1674" s="9">
        <v>2041</v>
      </c>
      <c r="R1674" s="9" t="s">
        <v>32</v>
      </c>
      <c r="S1674" s="17">
        <v>8.9719364090866005</v>
      </c>
      <c r="T1674" s="9">
        <v>2041</v>
      </c>
      <c r="U1674" s="9" t="s">
        <v>27</v>
      </c>
      <c r="V1674" s="9" t="s">
        <v>1620</v>
      </c>
      <c r="W1674" s="13" t="s">
        <v>1621</v>
      </c>
      <c r="X1674" s="9"/>
      <c r="Y1674" s="9" t="s">
        <v>1632</v>
      </c>
    </row>
    <row r="1675" spans="1:25" ht="72">
      <c r="A1675" s="9" t="s">
        <v>1596</v>
      </c>
      <c r="B1675" s="9" t="s">
        <v>70</v>
      </c>
      <c r="C1675" s="9" t="s">
        <v>316</v>
      </c>
      <c r="D1675" s="9" t="s">
        <v>27</v>
      </c>
      <c r="E1675" s="9" t="s">
        <v>421</v>
      </c>
      <c r="F1675" s="9" t="s">
        <v>421</v>
      </c>
      <c r="G1675" s="9" t="s">
        <v>1597</v>
      </c>
      <c r="H1675" s="9" t="s">
        <v>1629</v>
      </c>
      <c r="I1675" s="9" t="s">
        <v>1630</v>
      </c>
      <c r="J1675" s="9" t="s">
        <v>27</v>
      </c>
      <c r="K1675" s="15">
        <v>336832.36272348609</v>
      </c>
      <c r="L1675" s="16">
        <v>141.1273897297464</v>
      </c>
      <c r="M1675" s="9" t="s">
        <v>1631</v>
      </c>
      <c r="N1675" s="9">
        <v>2022</v>
      </c>
      <c r="O1675" s="9" t="s">
        <v>1619</v>
      </c>
      <c r="P1675" s="9" t="s">
        <v>1619</v>
      </c>
      <c r="Q1675" s="9">
        <v>2041</v>
      </c>
      <c r="R1675" s="9" t="s">
        <v>32</v>
      </c>
      <c r="S1675" s="17">
        <v>244.34534500176966</v>
      </c>
      <c r="T1675" s="9">
        <v>2041</v>
      </c>
      <c r="U1675" s="9" t="s">
        <v>27</v>
      </c>
      <c r="V1675" s="9" t="s">
        <v>1620</v>
      </c>
      <c r="W1675" s="9" t="s">
        <v>1621</v>
      </c>
      <c r="X1675" s="9"/>
      <c r="Y1675" s="9" t="s">
        <v>1632</v>
      </c>
    </row>
    <row r="1676" spans="1:25" ht="72">
      <c r="A1676" s="9" t="s">
        <v>1596</v>
      </c>
      <c r="B1676" s="9" t="s">
        <v>70</v>
      </c>
      <c r="C1676" s="9" t="s">
        <v>43</v>
      </c>
      <c r="D1676" s="9" t="s">
        <v>27</v>
      </c>
      <c r="E1676" s="9" t="s">
        <v>1579</v>
      </c>
      <c r="F1676" s="9" t="s">
        <v>1579</v>
      </c>
      <c r="G1676" s="9" t="s">
        <v>1597</v>
      </c>
      <c r="H1676" s="9" t="s">
        <v>1629</v>
      </c>
      <c r="I1676" s="9" t="s">
        <v>1630</v>
      </c>
      <c r="J1676" s="9" t="s">
        <v>27</v>
      </c>
      <c r="K1676" s="15">
        <v>33084.981255732906</v>
      </c>
      <c r="L1676" s="16">
        <v>10.672617913733394</v>
      </c>
      <c r="M1676" s="9" t="s">
        <v>1631</v>
      </c>
      <c r="N1676" s="9">
        <v>2022</v>
      </c>
      <c r="O1676" s="9" t="s">
        <v>1619</v>
      </c>
      <c r="P1676" s="9" t="s">
        <v>1619</v>
      </c>
      <c r="Q1676" s="9">
        <v>2041</v>
      </c>
      <c r="R1676" s="9" t="s">
        <v>32</v>
      </c>
      <c r="S1676" s="17">
        <v>24.271965613596009</v>
      </c>
      <c r="T1676" s="9">
        <v>2041</v>
      </c>
      <c r="U1676" s="9" t="s">
        <v>27</v>
      </c>
      <c r="V1676" s="9" t="s">
        <v>1620</v>
      </c>
      <c r="W1676" s="13" t="s">
        <v>1621</v>
      </c>
      <c r="X1676" s="9"/>
      <c r="Y1676" s="9" t="s">
        <v>1632</v>
      </c>
    </row>
    <row r="1677" spans="1:25" ht="72">
      <c r="A1677" s="9" t="s">
        <v>1596</v>
      </c>
      <c r="B1677" s="9" t="s">
        <v>70</v>
      </c>
      <c r="C1677" s="9" t="s">
        <v>468</v>
      </c>
      <c r="D1677" s="9" t="s">
        <v>27</v>
      </c>
      <c r="E1677" s="9" t="s">
        <v>1580</v>
      </c>
      <c r="F1677" s="9" t="s">
        <v>1580</v>
      </c>
      <c r="G1677" s="9" t="s">
        <v>1597</v>
      </c>
      <c r="H1677" s="9" t="s">
        <v>1629</v>
      </c>
      <c r="I1677" s="9" t="s">
        <v>1630</v>
      </c>
      <c r="J1677" s="9" t="s">
        <v>27</v>
      </c>
      <c r="K1677" s="15">
        <v>39579.931372037405</v>
      </c>
      <c r="L1677" s="16">
        <v>10.871716839905785</v>
      </c>
      <c r="M1677" s="9" t="s">
        <v>1631</v>
      </c>
      <c r="N1677" s="9">
        <v>2022</v>
      </c>
      <c r="O1677" s="9" t="s">
        <v>1619</v>
      </c>
      <c r="P1677" s="9" t="s">
        <v>1619</v>
      </c>
      <c r="Q1677" s="9">
        <v>2041</v>
      </c>
      <c r="R1677" s="9" t="s">
        <v>32</v>
      </c>
      <c r="S1677" s="17">
        <v>19.237929418089784</v>
      </c>
      <c r="T1677" s="9">
        <v>2041</v>
      </c>
      <c r="U1677" s="9" t="s">
        <v>27</v>
      </c>
      <c r="V1677" s="9" t="s">
        <v>1620</v>
      </c>
      <c r="W1677" s="9" t="s">
        <v>1621</v>
      </c>
      <c r="X1677" s="9"/>
      <c r="Y1677" s="9" t="s">
        <v>1632</v>
      </c>
    </row>
    <row r="1678" spans="1:25" ht="72">
      <c r="A1678" s="9" t="s">
        <v>1596</v>
      </c>
      <c r="B1678" s="9" t="s">
        <v>70</v>
      </c>
      <c r="C1678" s="9" t="s">
        <v>157</v>
      </c>
      <c r="D1678" s="9" t="s">
        <v>27</v>
      </c>
      <c r="E1678" s="9" t="s">
        <v>145</v>
      </c>
      <c r="F1678" s="9" t="s">
        <v>145</v>
      </c>
      <c r="G1678" s="9" t="s">
        <v>1597</v>
      </c>
      <c r="H1678" s="9" t="s">
        <v>1629</v>
      </c>
      <c r="I1678" s="9" t="s">
        <v>1630</v>
      </c>
      <c r="J1678" s="9" t="s">
        <v>27</v>
      </c>
      <c r="K1678" s="15">
        <v>1074726.0148321162</v>
      </c>
      <c r="L1678" s="16">
        <v>737.8003776279395</v>
      </c>
      <c r="M1678" s="9" t="s">
        <v>1631</v>
      </c>
      <c r="N1678" s="9">
        <v>2022</v>
      </c>
      <c r="O1678" s="9" t="s">
        <v>1619</v>
      </c>
      <c r="P1678" s="9" t="s">
        <v>1619</v>
      </c>
      <c r="Q1678" s="9">
        <v>2041</v>
      </c>
      <c r="R1678" s="9" t="s">
        <v>32</v>
      </c>
      <c r="S1678" s="17">
        <v>498.16251851033843</v>
      </c>
      <c r="T1678" s="9">
        <v>2041</v>
      </c>
      <c r="U1678" s="9" t="s">
        <v>27</v>
      </c>
      <c r="V1678" s="9" t="s">
        <v>1620</v>
      </c>
      <c r="W1678" s="13" t="s">
        <v>1621</v>
      </c>
      <c r="X1678" s="9"/>
      <c r="Y1678" s="9" t="s">
        <v>1632</v>
      </c>
    </row>
    <row r="1679" spans="1:25" ht="72">
      <c r="A1679" s="9" t="s">
        <v>1596</v>
      </c>
      <c r="B1679" s="9" t="s">
        <v>70</v>
      </c>
      <c r="C1679" s="9" t="s">
        <v>112</v>
      </c>
      <c r="D1679" s="9" t="s">
        <v>27</v>
      </c>
      <c r="E1679" s="9" t="s">
        <v>114</v>
      </c>
      <c r="F1679" s="9" t="s">
        <v>114</v>
      </c>
      <c r="G1679" s="9" t="s">
        <v>1597</v>
      </c>
      <c r="H1679" s="9" t="s">
        <v>1629</v>
      </c>
      <c r="I1679" s="9" t="s">
        <v>1630</v>
      </c>
      <c r="J1679" s="9" t="s">
        <v>27</v>
      </c>
      <c r="K1679" s="15">
        <v>2328651.8713925653</v>
      </c>
      <c r="L1679" s="16">
        <v>1853.0546206892309</v>
      </c>
      <c r="M1679" s="9" t="s">
        <v>1631</v>
      </c>
      <c r="N1679" s="9">
        <v>2022</v>
      </c>
      <c r="O1679" s="9" t="s">
        <v>1619</v>
      </c>
      <c r="P1679" s="9" t="s">
        <v>1619</v>
      </c>
      <c r="Q1679" s="9">
        <v>2041</v>
      </c>
      <c r="R1679" s="9" t="s">
        <v>32</v>
      </c>
      <c r="S1679" s="17">
        <v>1078.1949135879872</v>
      </c>
      <c r="T1679" s="9">
        <v>2041</v>
      </c>
      <c r="U1679" s="9" t="s">
        <v>27</v>
      </c>
      <c r="V1679" s="9" t="s">
        <v>1620</v>
      </c>
      <c r="W1679" s="9" t="s">
        <v>1621</v>
      </c>
      <c r="X1679" s="9"/>
      <c r="Y1679" s="9" t="s">
        <v>1632</v>
      </c>
    </row>
    <row r="1680" spans="1:25" ht="72">
      <c r="A1680" s="9" t="s">
        <v>1596</v>
      </c>
      <c r="B1680" s="9" t="s">
        <v>70</v>
      </c>
      <c r="C1680" s="9" t="s">
        <v>1177</v>
      </c>
      <c r="D1680" s="9" t="s">
        <v>27</v>
      </c>
      <c r="E1680" s="9" t="s">
        <v>1581</v>
      </c>
      <c r="F1680" s="9" t="s">
        <v>1581</v>
      </c>
      <c r="G1680" s="9" t="s">
        <v>1597</v>
      </c>
      <c r="H1680" s="9" t="s">
        <v>1629</v>
      </c>
      <c r="I1680" s="9" t="s">
        <v>1630</v>
      </c>
      <c r="J1680" s="9" t="s">
        <v>27</v>
      </c>
      <c r="K1680" s="15">
        <v>8217.6032324231801</v>
      </c>
      <c r="L1680" s="16">
        <v>2.7561286749828477</v>
      </c>
      <c r="M1680" s="9" t="s">
        <v>1631</v>
      </c>
      <c r="N1680" s="9">
        <v>2022</v>
      </c>
      <c r="O1680" s="9" t="s">
        <v>1619</v>
      </c>
      <c r="P1680" s="9" t="s">
        <v>1619</v>
      </c>
      <c r="Q1680" s="9">
        <v>2041</v>
      </c>
      <c r="R1680" s="9" t="s">
        <v>32</v>
      </c>
      <c r="S1680" s="17">
        <v>7.0505308136906262</v>
      </c>
      <c r="T1680" s="9">
        <v>2041</v>
      </c>
      <c r="U1680" s="9" t="s">
        <v>27</v>
      </c>
      <c r="V1680" s="9" t="s">
        <v>1620</v>
      </c>
      <c r="W1680" s="13" t="s">
        <v>1621</v>
      </c>
      <c r="X1680" s="9"/>
      <c r="Y1680" s="9" t="s">
        <v>1632</v>
      </c>
    </row>
    <row r="1681" spans="1:25" ht="72">
      <c r="A1681" s="9" t="s">
        <v>1596</v>
      </c>
      <c r="B1681" s="9" t="s">
        <v>70</v>
      </c>
      <c r="C1681" s="9" t="s">
        <v>372</v>
      </c>
      <c r="D1681" s="9" t="s">
        <v>27</v>
      </c>
      <c r="E1681" s="9" t="s">
        <v>426</v>
      </c>
      <c r="F1681" s="9" t="s">
        <v>426</v>
      </c>
      <c r="G1681" s="9" t="s">
        <v>1597</v>
      </c>
      <c r="H1681" s="9" t="s">
        <v>1629</v>
      </c>
      <c r="I1681" s="9" t="s">
        <v>1630</v>
      </c>
      <c r="J1681" s="9" t="s">
        <v>27</v>
      </c>
      <c r="K1681" s="15">
        <v>270912.9185636848</v>
      </c>
      <c r="L1681" s="16">
        <v>146.10117516358829</v>
      </c>
      <c r="M1681" s="9" t="s">
        <v>1631</v>
      </c>
      <c r="N1681" s="9">
        <v>2022</v>
      </c>
      <c r="O1681" s="9" t="s">
        <v>1619</v>
      </c>
      <c r="P1681" s="9" t="s">
        <v>1619</v>
      </c>
      <c r="Q1681" s="9">
        <v>2041</v>
      </c>
      <c r="R1681" s="9" t="s">
        <v>32</v>
      </c>
      <c r="S1681" s="17">
        <v>144.85881600659329</v>
      </c>
      <c r="T1681" s="9">
        <v>2041</v>
      </c>
      <c r="U1681" s="9" t="s">
        <v>27</v>
      </c>
      <c r="V1681" s="9" t="s">
        <v>1620</v>
      </c>
      <c r="W1681" s="9" t="s">
        <v>1621</v>
      </c>
      <c r="X1681" s="9"/>
      <c r="Y1681" s="9" t="s">
        <v>1632</v>
      </c>
    </row>
    <row r="1682" spans="1:25" ht="72">
      <c r="A1682" s="9" t="s">
        <v>1596</v>
      </c>
      <c r="B1682" s="9" t="s">
        <v>70</v>
      </c>
      <c r="C1682" s="9" t="s">
        <v>330</v>
      </c>
      <c r="D1682" s="9" t="s">
        <v>27</v>
      </c>
      <c r="E1682" s="9" t="s">
        <v>1582</v>
      </c>
      <c r="F1682" s="9" t="s">
        <v>1582</v>
      </c>
      <c r="G1682" s="9" t="s">
        <v>1597</v>
      </c>
      <c r="H1682" s="9" t="s">
        <v>1629</v>
      </c>
      <c r="I1682" s="9" t="s">
        <v>1630</v>
      </c>
      <c r="J1682" s="9" t="s">
        <v>27</v>
      </c>
      <c r="K1682" s="15">
        <v>8222.7104953187536</v>
      </c>
      <c r="L1682" s="16">
        <v>2.8994516266013117</v>
      </c>
      <c r="M1682" s="9" t="s">
        <v>1631</v>
      </c>
      <c r="N1682" s="9">
        <v>2022</v>
      </c>
      <c r="O1682" s="9" t="s">
        <v>1619</v>
      </c>
      <c r="P1682" s="9" t="s">
        <v>1619</v>
      </c>
      <c r="Q1682" s="9">
        <v>2041</v>
      </c>
      <c r="R1682" s="9" t="s">
        <v>32</v>
      </c>
      <c r="S1682" s="17">
        <v>4.2918745257284021</v>
      </c>
      <c r="T1682" s="9">
        <v>2041</v>
      </c>
      <c r="U1682" s="9" t="s">
        <v>27</v>
      </c>
      <c r="V1682" s="9" t="s">
        <v>1620</v>
      </c>
      <c r="W1682" s="13" t="s">
        <v>1621</v>
      </c>
      <c r="X1682" s="9"/>
      <c r="Y1682" s="9" t="s">
        <v>1632</v>
      </c>
    </row>
    <row r="1683" spans="1:25" ht="72">
      <c r="A1683" s="9" t="s">
        <v>1596</v>
      </c>
      <c r="B1683" s="9" t="s">
        <v>70</v>
      </c>
      <c r="C1683" s="9" t="s">
        <v>884</v>
      </c>
      <c r="D1683" s="9" t="s">
        <v>27</v>
      </c>
      <c r="E1683" s="9" t="s">
        <v>1130</v>
      </c>
      <c r="F1683" s="9" t="s">
        <v>1130</v>
      </c>
      <c r="G1683" s="9" t="s">
        <v>1597</v>
      </c>
      <c r="H1683" s="9" t="s">
        <v>1629</v>
      </c>
      <c r="I1683" s="9" t="s">
        <v>1630</v>
      </c>
      <c r="J1683" s="9" t="s">
        <v>27</v>
      </c>
      <c r="K1683" s="15">
        <v>9558.5325141719477</v>
      </c>
      <c r="L1683" s="16">
        <v>2.472391398833186</v>
      </c>
      <c r="M1683" s="9" t="s">
        <v>1631</v>
      </c>
      <c r="N1683" s="9">
        <v>2022</v>
      </c>
      <c r="O1683" s="9" t="s">
        <v>1619</v>
      </c>
      <c r="P1683" s="9" t="s">
        <v>1619</v>
      </c>
      <c r="Q1683" s="9">
        <v>2041</v>
      </c>
      <c r="R1683" s="9" t="s">
        <v>32</v>
      </c>
      <c r="S1683" s="17">
        <v>8.6340851776544536</v>
      </c>
      <c r="T1683" s="9">
        <v>2041</v>
      </c>
      <c r="U1683" s="9" t="s">
        <v>27</v>
      </c>
      <c r="V1683" s="9" t="s">
        <v>1620</v>
      </c>
      <c r="W1683" s="9" t="s">
        <v>1621</v>
      </c>
      <c r="X1683" s="9"/>
      <c r="Y1683" s="9" t="s">
        <v>1632</v>
      </c>
    </row>
    <row r="1684" spans="1:25" ht="72">
      <c r="A1684" s="9" t="s">
        <v>1596</v>
      </c>
      <c r="B1684" s="9" t="s">
        <v>70</v>
      </c>
      <c r="C1684" s="9" t="s">
        <v>346</v>
      </c>
      <c r="D1684" s="9" t="s">
        <v>27</v>
      </c>
      <c r="E1684" s="9" t="s">
        <v>1132</v>
      </c>
      <c r="F1684" s="9" t="s">
        <v>1132</v>
      </c>
      <c r="G1684" s="9" t="s">
        <v>1597</v>
      </c>
      <c r="H1684" s="9" t="s">
        <v>1629</v>
      </c>
      <c r="I1684" s="9" t="s">
        <v>1630</v>
      </c>
      <c r="J1684" s="9" t="s">
        <v>27</v>
      </c>
      <c r="K1684" s="15">
        <v>27554.463950330897</v>
      </c>
      <c r="L1684" s="16">
        <v>9.4298043570126122</v>
      </c>
      <c r="M1684" s="9" t="s">
        <v>1631</v>
      </c>
      <c r="N1684" s="9">
        <v>2022</v>
      </c>
      <c r="O1684" s="9" t="s">
        <v>1619</v>
      </c>
      <c r="P1684" s="9" t="s">
        <v>1619</v>
      </c>
      <c r="Q1684" s="9">
        <v>2041</v>
      </c>
      <c r="R1684" s="9" t="s">
        <v>32</v>
      </c>
      <c r="S1684" s="17">
        <v>12.048257331322604</v>
      </c>
      <c r="T1684" s="9">
        <v>2041</v>
      </c>
      <c r="U1684" s="9" t="s">
        <v>27</v>
      </c>
      <c r="V1684" s="9" t="s">
        <v>1620</v>
      </c>
      <c r="W1684" s="13" t="s">
        <v>1621</v>
      </c>
      <c r="X1684" s="9"/>
      <c r="Y1684" s="9" t="s">
        <v>1632</v>
      </c>
    </row>
    <row r="1685" spans="1:25" ht="72">
      <c r="A1685" s="9" t="s">
        <v>1596</v>
      </c>
      <c r="B1685" s="9" t="s">
        <v>70</v>
      </c>
      <c r="C1685" s="9" t="s">
        <v>884</v>
      </c>
      <c r="D1685" s="9" t="s">
        <v>27</v>
      </c>
      <c r="E1685" s="9" t="s">
        <v>927</v>
      </c>
      <c r="F1685" s="9" t="s">
        <v>927</v>
      </c>
      <c r="G1685" s="9" t="s">
        <v>1597</v>
      </c>
      <c r="H1685" s="9" t="s">
        <v>1629</v>
      </c>
      <c r="I1685" s="9" t="s">
        <v>1630</v>
      </c>
      <c r="J1685" s="9" t="s">
        <v>27</v>
      </c>
      <c r="K1685" s="15">
        <v>40231.232355382461</v>
      </c>
      <c r="L1685" s="16">
        <v>7.0659782039703956</v>
      </c>
      <c r="M1685" s="9" t="s">
        <v>1631</v>
      </c>
      <c r="N1685" s="9">
        <v>2022</v>
      </c>
      <c r="O1685" s="9" t="s">
        <v>1619</v>
      </c>
      <c r="P1685" s="9" t="s">
        <v>1619</v>
      </c>
      <c r="Q1685" s="9">
        <v>2041</v>
      </c>
      <c r="R1685" s="9" t="s">
        <v>32</v>
      </c>
      <c r="S1685" s="17">
        <v>22.327671067831744</v>
      </c>
      <c r="T1685" s="9">
        <v>2041</v>
      </c>
      <c r="U1685" s="9" t="s">
        <v>27</v>
      </c>
      <c r="V1685" s="9" t="s">
        <v>1620</v>
      </c>
      <c r="W1685" s="9" t="s">
        <v>1621</v>
      </c>
      <c r="X1685" s="9"/>
      <c r="Y1685" s="9" t="s">
        <v>1632</v>
      </c>
    </row>
    <row r="1686" spans="1:25" ht="72">
      <c r="A1686" s="9" t="s">
        <v>1596</v>
      </c>
      <c r="B1686" s="9" t="s">
        <v>70</v>
      </c>
      <c r="C1686" s="9" t="s">
        <v>346</v>
      </c>
      <c r="D1686" s="9" t="s">
        <v>27</v>
      </c>
      <c r="E1686" s="9" t="s">
        <v>1583</v>
      </c>
      <c r="F1686" s="9" t="s">
        <v>1583</v>
      </c>
      <c r="G1686" s="9" t="s">
        <v>1597</v>
      </c>
      <c r="H1686" s="9" t="s">
        <v>1629</v>
      </c>
      <c r="I1686" s="9" t="s">
        <v>1630</v>
      </c>
      <c r="J1686" s="9" t="s">
        <v>27</v>
      </c>
      <c r="K1686" s="15">
        <v>17235.32657288733</v>
      </c>
      <c r="L1686" s="16">
        <v>7.1818177291302607</v>
      </c>
      <c r="M1686" s="9" t="s">
        <v>1631</v>
      </c>
      <c r="N1686" s="9">
        <v>2022</v>
      </c>
      <c r="O1686" s="9" t="s">
        <v>1619</v>
      </c>
      <c r="P1686" s="9" t="s">
        <v>1619</v>
      </c>
      <c r="Q1686" s="9">
        <v>2041</v>
      </c>
      <c r="R1686" s="9" t="s">
        <v>32</v>
      </c>
      <c r="S1686" s="17">
        <v>9.0089573090683839</v>
      </c>
      <c r="T1686" s="9">
        <v>2041</v>
      </c>
      <c r="U1686" s="9" t="s">
        <v>27</v>
      </c>
      <c r="V1686" s="9" t="s">
        <v>1620</v>
      </c>
      <c r="W1686" s="13" t="s">
        <v>1621</v>
      </c>
      <c r="X1686" s="9"/>
      <c r="Y1686" s="9" t="s">
        <v>1632</v>
      </c>
    </row>
    <row r="1687" spans="1:25" ht="72">
      <c r="A1687" s="9" t="s">
        <v>1596</v>
      </c>
      <c r="B1687" s="9" t="s">
        <v>70</v>
      </c>
      <c r="C1687" s="9" t="s">
        <v>229</v>
      </c>
      <c r="D1687" s="9" t="s">
        <v>27</v>
      </c>
      <c r="E1687" s="9" t="s">
        <v>1584</v>
      </c>
      <c r="F1687" s="9" t="s">
        <v>1584</v>
      </c>
      <c r="G1687" s="9" t="s">
        <v>1597</v>
      </c>
      <c r="H1687" s="9" t="s">
        <v>1629</v>
      </c>
      <c r="I1687" s="9" t="s">
        <v>1630</v>
      </c>
      <c r="J1687" s="9" t="s">
        <v>27</v>
      </c>
      <c r="K1687" s="15">
        <v>8579.1836381208504</v>
      </c>
      <c r="L1687" s="16">
        <v>3.8453003858137307</v>
      </c>
      <c r="M1687" s="9" t="s">
        <v>1631</v>
      </c>
      <c r="N1687" s="9">
        <v>2022</v>
      </c>
      <c r="O1687" s="9" t="s">
        <v>1619</v>
      </c>
      <c r="P1687" s="9" t="s">
        <v>1619</v>
      </c>
      <c r="Q1687" s="9">
        <v>2041</v>
      </c>
      <c r="R1687" s="9" t="s">
        <v>32</v>
      </c>
      <c r="S1687" s="17">
        <v>5.1134154527383142</v>
      </c>
      <c r="T1687" s="9">
        <v>2041</v>
      </c>
      <c r="U1687" s="9" t="s">
        <v>27</v>
      </c>
      <c r="V1687" s="9" t="s">
        <v>1620</v>
      </c>
      <c r="W1687" s="9" t="s">
        <v>1621</v>
      </c>
      <c r="X1687" s="9"/>
      <c r="Y1687" s="9" t="s">
        <v>1632</v>
      </c>
    </row>
    <row r="1688" spans="1:25" ht="72">
      <c r="A1688" s="9" t="s">
        <v>1596</v>
      </c>
      <c r="B1688" s="9" t="s">
        <v>70</v>
      </c>
      <c r="C1688" s="9" t="s">
        <v>221</v>
      </c>
      <c r="D1688" s="9" t="s">
        <v>27</v>
      </c>
      <c r="E1688" s="9" t="s">
        <v>1134</v>
      </c>
      <c r="F1688" s="9" t="s">
        <v>1134</v>
      </c>
      <c r="G1688" s="9" t="s">
        <v>1597</v>
      </c>
      <c r="H1688" s="9" t="s">
        <v>1629</v>
      </c>
      <c r="I1688" s="9" t="s">
        <v>1630</v>
      </c>
      <c r="J1688" s="9" t="s">
        <v>27</v>
      </c>
      <c r="K1688" s="15">
        <v>14827.182645459503</v>
      </c>
      <c r="L1688" s="16">
        <v>4.5897749133555799</v>
      </c>
      <c r="M1688" s="9" t="s">
        <v>1631</v>
      </c>
      <c r="N1688" s="9">
        <v>2022</v>
      </c>
      <c r="O1688" s="9" t="s">
        <v>1619</v>
      </c>
      <c r="P1688" s="9" t="s">
        <v>1619</v>
      </c>
      <c r="Q1688" s="9">
        <v>2041</v>
      </c>
      <c r="R1688" s="9" t="s">
        <v>32</v>
      </c>
      <c r="S1688" s="17">
        <v>11.364603370904968</v>
      </c>
      <c r="T1688" s="9">
        <v>2041</v>
      </c>
      <c r="U1688" s="9" t="s">
        <v>27</v>
      </c>
      <c r="V1688" s="9" t="s">
        <v>1620</v>
      </c>
      <c r="W1688" s="13" t="s">
        <v>1621</v>
      </c>
      <c r="X1688" s="9"/>
      <c r="Y1688" s="9" t="s">
        <v>1632</v>
      </c>
    </row>
    <row r="1689" spans="1:25" ht="72">
      <c r="A1689" s="9" t="s">
        <v>1596</v>
      </c>
      <c r="B1689" s="9" t="s">
        <v>70</v>
      </c>
      <c r="C1689" s="9" t="s">
        <v>276</v>
      </c>
      <c r="D1689" s="9" t="s">
        <v>27</v>
      </c>
      <c r="E1689" s="9" t="s">
        <v>429</v>
      </c>
      <c r="F1689" s="9" t="s">
        <v>429</v>
      </c>
      <c r="G1689" s="9" t="s">
        <v>1597</v>
      </c>
      <c r="H1689" s="9" t="s">
        <v>1629</v>
      </c>
      <c r="I1689" s="9" t="s">
        <v>1630</v>
      </c>
      <c r="J1689" s="9" t="s">
        <v>27</v>
      </c>
      <c r="K1689" s="15">
        <v>409579.5191931451</v>
      </c>
      <c r="L1689" s="16">
        <v>217.96568390122735</v>
      </c>
      <c r="M1689" s="9" t="s">
        <v>1631</v>
      </c>
      <c r="N1689" s="9">
        <v>2022</v>
      </c>
      <c r="O1689" s="9" t="s">
        <v>1619</v>
      </c>
      <c r="P1689" s="9" t="s">
        <v>1619</v>
      </c>
      <c r="Q1689" s="9">
        <v>2041</v>
      </c>
      <c r="R1689" s="9" t="s">
        <v>32</v>
      </c>
      <c r="S1689" s="17">
        <v>199.61644240067409</v>
      </c>
      <c r="T1689" s="9">
        <v>2041</v>
      </c>
      <c r="U1689" s="9" t="s">
        <v>27</v>
      </c>
      <c r="V1689" s="9" t="s">
        <v>1620</v>
      </c>
      <c r="W1689" s="9" t="s">
        <v>1621</v>
      </c>
      <c r="X1689" s="9"/>
      <c r="Y1689" s="9" t="s">
        <v>1632</v>
      </c>
    </row>
    <row r="1690" spans="1:25" ht="72">
      <c r="A1690" s="9" t="s">
        <v>1596</v>
      </c>
      <c r="B1690" s="9" t="s">
        <v>70</v>
      </c>
      <c r="C1690" s="9" t="s">
        <v>630</v>
      </c>
      <c r="D1690" s="9" t="s">
        <v>27</v>
      </c>
      <c r="E1690" s="9" t="s">
        <v>1585</v>
      </c>
      <c r="F1690" s="9" t="s">
        <v>1585</v>
      </c>
      <c r="G1690" s="9" t="s">
        <v>1597</v>
      </c>
      <c r="H1690" s="9" t="s">
        <v>1629</v>
      </c>
      <c r="I1690" s="9" t="s">
        <v>1630</v>
      </c>
      <c r="J1690" s="9" t="s">
        <v>27</v>
      </c>
      <c r="K1690" s="15">
        <v>28456.033629992995</v>
      </c>
      <c r="L1690" s="16">
        <v>12.724485415565807</v>
      </c>
      <c r="M1690" s="9" t="s">
        <v>1631</v>
      </c>
      <c r="N1690" s="9">
        <v>2022</v>
      </c>
      <c r="O1690" s="9" t="s">
        <v>1619</v>
      </c>
      <c r="P1690" s="9" t="s">
        <v>1619</v>
      </c>
      <c r="Q1690" s="9">
        <v>2041</v>
      </c>
      <c r="R1690" s="9" t="s">
        <v>32</v>
      </c>
      <c r="S1690" s="17">
        <v>13.305291486830955</v>
      </c>
      <c r="T1690" s="9">
        <v>2041</v>
      </c>
      <c r="U1690" s="9" t="s">
        <v>27</v>
      </c>
      <c r="V1690" s="9" t="s">
        <v>1620</v>
      </c>
      <c r="W1690" s="13" t="s">
        <v>1621</v>
      </c>
      <c r="X1690" s="9"/>
      <c r="Y1690" s="9" t="s">
        <v>1632</v>
      </c>
    </row>
    <row r="1691" spans="1:25" ht="72">
      <c r="A1691" s="9" t="s">
        <v>1596</v>
      </c>
      <c r="B1691" s="9" t="s">
        <v>70</v>
      </c>
      <c r="C1691" s="9" t="s">
        <v>241</v>
      </c>
      <c r="D1691" s="9" t="s">
        <v>27</v>
      </c>
      <c r="E1691" s="9" t="s">
        <v>929</v>
      </c>
      <c r="F1691" s="9" t="s">
        <v>929</v>
      </c>
      <c r="G1691" s="9" t="s">
        <v>1597</v>
      </c>
      <c r="H1691" s="9" t="s">
        <v>1629</v>
      </c>
      <c r="I1691" s="9" t="s">
        <v>1630</v>
      </c>
      <c r="J1691" s="9" t="s">
        <v>27</v>
      </c>
      <c r="K1691" s="15">
        <v>87546.118991457435</v>
      </c>
      <c r="L1691" s="16">
        <v>35.565850445706687</v>
      </c>
      <c r="M1691" s="9" t="s">
        <v>1631</v>
      </c>
      <c r="N1691" s="9">
        <v>2022</v>
      </c>
      <c r="O1691" s="9" t="s">
        <v>1619</v>
      </c>
      <c r="P1691" s="9" t="s">
        <v>1619</v>
      </c>
      <c r="Q1691" s="9">
        <v>2041</v>
      </c>
      <c r="R1691" s="9" t="s">
        <v>32</v>
      </c>
      <c r="S1691" s="17">
        <v>80.697367785579658</v>
      </c>
      <c r="T1691" s="9">
        <v>2041</v>
      </c>
      <c r="U1691" s="9" t="s">
        <v>27</v>
      </c>
      <c r="V1691" s="9" t="s">
        <v>1620</v>
      </c>
      <c r="W1691" s="9" t="s">
        <v>1621</v>
      </c>
      <c r="X1691" s="9"/>
      <c r="Y1691" s="9" t="s">
        <v>1632</v>
      </c>
    </row>
    <row r="1692" spans="1:25" ht="72">
      <c r="A1692" s="9" t="s">
        <v>1596</v>
      </c>
      <c r="B1692" s="9" t="s">
        <v>70</v>
      </c>
      <c r="C1692" s="9" t="s">
        <v>288</v>
      </c>
      <c r="D1692" s="9" t="s">
        <v>27</v>
      </c>
      <c r="E1692" s="9" t="s">
        <v>931</v>
      </c>
      <c r="F1692" s="9" t="s">
        <v>931</v>
      </c>
      <c r="G1692" s="9" t="s">
        <v>1597</v>
      </c>
      <c r="H1692" s="9" t="s">
        <v>1629</v>
      </c>
      <c r="I1692" s="9" t="s">
        <v>1630</v>
      </c>
      <c r="J1692" s="9" t="s">
        <v>27</v>
      </c>
      <c r="K1692" s="15">
        <v>53933.15501868428</v>
      </c>
      <c r="L1692" s="16">
        <v>16.68502653742862</v>
      </c>
      <c r="M1692" s="9" t="s">
        <v>1631</v>
      </c>
      <c r="N1692" s="9">
        <v>2022</v>
      </c>
      <c r="O1692" s="9" t="s">
        <v>1619</v>
      </c>
      <c r="P1692" s="9" t="s">
        <v>1619</v>
      </c>
      <c r="Q1692" s="9">
        <v>2041</v>
      </c>
      <c r="R1692" s="9" t="s">
        <v>32</v>
      </c>
      <c r="S1692" s="17">
        <v>36.713492149838643</v>
      </c>
      <c r="T1692" s="9">
        <v>2041</v>
      </c>
      <c r="U1692" s="9" t="s">
        <v>27</v>
      </c>
      <c r="V1692" s="9" t="s">
        <v>1620</v>
      </c>
      <c r="W1692" s="13" t="s">
        <v>1621</v>
      </c>
      <c r="X1692" s="9"/>
      <c r="Y1692" s="9" t="s">
        <v>1632</v>
      </c>
    </row>
    <row r="1693" spans="1:25" ht="72">
      <c r="A1693" s="9" t="s">
        <v>1596</v>
      </c>
      <c r="B1693" s="9" t="s">
        <v>70</v>
      </c>
      <c r="C1693" s="9" t="s">
        <v>372</v>
      </c>
      <c r="D1693" s="9" t="s">
        <v>27</v>
      </c>
      <c r="E1693" s="9" t="s">
        <v>933</v>
      </c>
      <c r="F1693" s="9" t="s">
        <v>933</v>
      </c>
      <c r="G1693" s="9" t="s">
        <v>1597</v>
      </c>
      <c r="H1693" s="9" t="s">
        <v>1629</v>
      </c>
      <c r="I1693" s="9" t="s">
        <v>1630</v>
      </c>
      <c r="J1693" s="9" t="s">
        <v>27</v>
      </c>
      <c r="K1693" s="15">
        <v>71793.314418151305</v>
      </c>
      <c r="L1693" s="16">
        <v>35.393188343108768</v>
      </c>
      <c r="M1693" s="9" t="s">
        <v>1631</v>
      </c>
      <c r="N1693" s="9">
        <v>2022</v>
      </c>
      <c r="O1693" s="9" t="s">
        <v>1619</v>
      </c>
      <c r="P1693" s="9" t="s">
        <v>1619</v>
      </c>
      <c r="Q1693" s="9">
        <v>2041</v>
      </c>
      <c r="R1693" s="9" t="s">
        <v>32</v>
      </c>
      <c r="S1693" s="17">
        <v>34.650987571361739</v>
      </c>
      <c r="T1693" s="9">
        <v>2041</v>
      </c>
      <c r="U1693" s="9" t="s">
        <v>27</v>
      </c>
      <c r="V1693" s="9" t="s">
        <v>1620</v>
      </c>
      <c r="W1693" s="9" t="s">
        <v>1621</v>
      </c>
      <c r="X1693" s="9"/>
      <c r="Y1693" s="9" t="s">
        <v>1632</v>
      </c>
    </row>
    <row r="1694" spans="1:25" ht="72">
      <c r="A1694" s="9" t="s">
        <v>1596</v>
      </c>
      <c r="B1694" s="9" t="s">
        <v>70</v>
      </c>
      <c r="C1694" s="9" t="s">
        <v>288</v>
      </c>
      <c r="D1694" s="9" t="s">
        <v>27</v>
      </c>
      <c r="E1694" s="9" t="s">
        <v>1586</v>
      </c>
      <c r="F1694" s="9" t="s">
        <v>1586</v>
      </c>
      <c r="G1694" s="9" t="s">
        <v>1597</v>
      </c>
      <c r="H1694" s="9" t="s">
        <v>1629</v>
      </c>
      <c r="I1694" s="9" t="s">
        <v>1630</v>
      </c>
      <c r="J1694" s="9" t="s">
        <v>27</v>
      </c>
      <c r="K1694" s="15">
        <v>24864.242690273735</v>
      </c>
      <c r="L1694" s="16">
        <v>8.0824337332766341</v>
      </c>
      <c r="M1694" s="9" t="s">
        <v>1631</v>
      </c>
      <c r="N1694" s="9">
        <v>2022</v>
      </c>
      <c r="O1694" s="9" t="s">
        <v>1619</v>
      </c>
      <c r="P1694" s="9" t="s">
        <v>1619</v>
      </c>
      <c r="Q1694" s="9">
        <v>2041</v>
      </c>
      <c r="R1694" s="9" t="s">
        <v>32</v>
      </c>
      <c r="S1694" s="17">
        <v>17.078533146811953</v>
      </c>
      <c r="T1694" s="9">
        <v>2041</v>
      </c>
      <c r="U1694" s="9" t="s">
        <v>27</v>
      </c>
      <c r="V1694" s="9" t="s">
        <v>1620</v>
      </c>
      <c r="W1694" s="13" t="s">
        <v>1621</v>
      </c>
      <c r="X1694" s="9"/>
      <c r="Y1694" s="9" t="s">
        <v>1632</v>
      </c>
    </row>
    <row r="1695" spans="1:25" ht="72">
      <c r="A1695" s="9" t="s">
        <v>1596</v>
      </c>
      <c r="B1695" s="9" t="s">
        <v>70</v>
      </c>
      <c r="C1695" s="9" t="s">
        <v>298</v>
      </c>
      <c r="D1695" s="9" t="s">
        <v>27</v>
      </c>
      <c r="E1695" s="9" t="s">
        <v>935</v>
      </c>
      <c r="F1695" s="9" t="s">
        <v>935</v>
      </c>
      <c r="G1695" s="9" t="s">
        <v>1597</v>
      </c>
      <c r="H1695" s="9" t="s">
        <v>1629</v>
      </c>
      <c r="I1695" s="9" t="s">
        <v>1630</v>
      </c>
      <c r="J1695" s="9" t="s">
        <v>27</v>
      </c>
      <c r="K1695" s="15">
        <v>17254.703597927841</v>
      </c>
      <c r="L1695" s="16">
        <v>4.237156128595359</v>
      </c>
      <c r="M1695" s="9" t="s">
        <v>1631</v>
      </c>
      <c r="N1695" s="9">
        <v>2022</v>
      </c>
      <c r="O1695" s="9" t="s">
        <v>1619</v>
      </c>
      <c r="P1695" s="9" t="s">
        <v>1619</v>
      </c>
      <c r="Q1695" s="9">
        <v>2041</v>
      </c>
      <c r="R1695" s="9" t="s">
        <v>32</v>
      </c>
      <c r="S1695" s="17">
        <v>8.0614312271576658</v>
      </c>
      <c r="T1695" s="9">
        <v>2041</v>
      </c>
      <c r="U1695" s="9" t="s">
        <v>27</v>
      </c>
      <c r="V1695" s="9" t="s">
        <v>1620</v>
      </c>
      <c r="W1695" s="9" t="s">
        <v>1621</v>
      </c>
      <c r="X1695" s="9"/>
      <c r="Y1695" s="9" t="s">
        <v>1632</v>
      </c>
    </row>
    <row r="1696" spans="1:25" ht="72">
      <c r="A1696" s="9" t="s">
        <v>1596</v>
      </c>
      <c r="B1696" s="9" t="s">
        <v>70</v>
      </c>
      <c r="C1696" s="9" t="s">
        <v>157</v>
      </c>
      <c r="D1696" s="9" t="s">
        <v>27</v>
      </c>
      <c r="E1696" s="9" t="s">
        <v>1587</v>
      </c>
      <c r="F1696" s="9" t="s">
        <v>1587</v>
      </c>
      <c r="G1696" s="9" t="s">
        <v>1597</v>
      </c>
      <c r="H1696" s="9" t="s">
        <v>1629</v>
      </c>
      <c r="I1696" s="9" t="s">
        <v>1630</v>
      </c>
      <c r="J1696" s="9" t="s">
        <v>27</v>
      </c>
      <c r="K1696" s="15">
        <v>16432.147930271825</v>
      </c>
      <c r="L1696" s="16">
        <v>8.1335852285288635</v>
      </c>
      <c r="M1696" s="9" t="s">
        <v>1631</v>
      </c>
      <c r="N1696" s="9">
        <v>2022</v>
      </c>
      <c r="O1696" s="9" t="s">
        <v>1619</v>
      </c>
      <c r="P1696" s="9" t="s">
        <v>1619</v>
      </c>
      <c r="Q1696" s="9">
        <v>2041</v>
      </c>
      <c r="R1696" s="9" t="s">
        <v>32</v>
      </c>
      <c r="S1696" s="17">
        <v>7.5214752633237607</v>
      </c>
      <c r="T1696" s="9">
        <v>2041</v>
      </c>
      <c r="U1696" s="9" t="s">
        <v>27</v>
      </c>
      <c r="V1696" s="9" t="s">
        <v>1620</v>
      </c>
      <c r="W1696" s="13" t="s">
        <v>1621</v>
      </c>
      <c r="X1696" s="9"/>
      <c r="Y1696" s="9" t="s">
        <v>1632</v>
      </c>
    </row>
    <row r="1697" spans="1:25" ht="72">
      <c r="A1697" s="9" t="s">
        <v>1596</v>
      </c>
      <c r="B1697" s="9" t="s">
        <v>70</v>
      </c>
      <c r="C1697" s="9" t="s">
        <v>346</v>
      </c>
      <c r="D1697" s="9" t="s">
        <v>27</v>
      </c>
      <c r="E1697" s="9" t="s">
        <v>1136</v>
      </c>
      <c r="F1697" s="9" t="s">
        <v>1136</v>
      </c>
      <c r="G1697" s="9" t="s">
        <v>1597</v>
      </c>
      <c r="H1697" s="9" t="s">
        <v>1629</v>
      </c>
      <c r="I1697" s="9" t="s">
        <v>1630</v>
      </c>
      <c r="J1697" s="9" t="s">
        <v>27</v>
      </c>
      <c r="K1697" s="15">
        <v>15625.299315677392</v>
      </c>
      <c r="L1697" s="16">
        <v>5.386121038742389</v>
      </c>
      <c r="M1697" s="9" t="s">
        <v>1631</v>
      </c>
      <c r="N1697" s="9">
        <v>2022</v>
      </c>
      <c r="O1697" s="9" t="s">
        <v>1619</v>
      </c>
      <c r="P1697" s="9" t="s">
        <v>1619</v>
      </c>
      <c r="Q1697" s="9">
        <v>2041</v>
      </c>
      <c r="R1697" s="9" t="s">
        <v>32</v>
      </c>
      <c r="S1697" s="17">
        <v>8.7510107881993164</v>
      </c>
      <c r="T1697" s="9">
        <v>2041</v>
      </c>
      <c r="U1697" s="9" t="s">
        <v>27</v>
      </c>
      <c r="V1697" s="9" t="s">
        <v>1620</v>
      </c>
      <c r="W1697" s="9" t="s">
        <v>1621</v>
      </c>
      <c r="X1697" s="9"/>
      <c r="Y1697" s="9" t="s">
        <v>1632</v>
      </c>
    </row>
    <row r="1698" spans="1:25" ht="72">
      <c r="A1698" s="9" t="s">
        <v>1596</v>
      </c>
      <c r="B1698" s="9" t="s">
        <v>70</v>
      </c>
      <c r="C1698" s="9" t="s">
        <v>241</v>
      </c>
      <c r="D1698" s="9" t="s">
        <v>27</v>
      </c>
      <c r="E1698" s="9" t="s">
        <v>1588</v>
      </c>
      <c r="F1698" s="9" t="s">
        <v>1588</v>
      </c>
      <c r="G1698" s="9" t="s">
        <v>1597</v>
      </c>
      <c r="H1698" s="9" t="s">
        <v>1629</v>
      </c>
      <c r="I1698" s="9" t="s">
        <v>1630</v>
      </c>
      <c r="J1698" s="9" t="s">
        <v>27</v>
      </c>
      <c r="K1698" s="15">
        <v>494130.65152670944</v>
      </c>
      <c r="L1698" s="16">
        <v>192.69185564251973</v>
      </c>
      <c r="M1698" s="9" t="s">
        <v>1631</v>
      </c>
      <c r="N1698" s="9">
        <v>2022</v>
      </c>
      <c r="O1698" s="9" t="s">
        <v>1619</v>
      </c>
      <c r="P1698" s="9" t="s">
        <v>1619</v>
      </c>
      <c r="Q1698" s="9">
        <v>2041</v>
      </c>
      <c r="R1698" s="9" t="s">
        <v>32</v>
      </c>
      <c r="S1698" s="17">
        <v>303.95043124259217</v>
      </c>
      <c r="T1698" s="9">
        <v>2041</v>
      </c>
      <c r="U1698" s="9" t="s">
        <v>27</v>
      </c>
      <c r="V1698" s="9" t="s">
        <v>1620</v>
      </c>
      <c r="W1698" s="13" t="s">
        <v>1621</v>
      </c>
      <c r="X1698" s="9"/>
      <c r="Y1698" s="9" t="s">
        <v>1632</v>
      </c>
    </row>
    <row r="1699" spans="1:25" ht="72">
      <c r="A1699" s="9" t="s">
        <v>1596</v>
      </c>
      <c r="B1699" s="9" t="s">
        <v>70</v>
      </c>
      <c r="C1699" s="9" t="s">
        <v>346</v>
      </c>
      <c r="D1699" s="9" t="s">
        <v>27</v>
      </c>
      <c r="E1699" s="9" t="s">
        <v>937</v>
      </c>
      <c r="F1699" s="9" t="s">
        <v>937</v>
      </c>
      <c r="G1699" s="9" t="s">
        <v>1597</v>
      </c>
      <c r="H1699" s="9" t="s">
        <v>1629</v>
      </c>
      <c r="I1699" s="9" t="s">
        <v>1630</v>
      </c>
      <c r="J1699" s="9" t="s">
        <v>27</v>
      </c>
      <c r="K1699" s="15">
        <v>256655.61442883743</v>
      </c>
      <c r="L1699" s="16">
        <v>137.26294167367902</v>
      </c>
      <c r="M1699" s="9" t="s">
        <v>1631</v>
      </c>
      <c r="N1699" s="9">
        <v>2022</v>
      </c>
      <c r="O1699" s="9" t="s">
        <v>1619</v>
      </c>
      <c r="P1699" s="9" t="s">
        <v>1619</v>
      </c>
      <c r="Q1699" s="9">
        <v>2041</v>
      </c>
      <c r="R1699" s="9" t="s">
        <v>32</v>
      </c>
      <c r="S1699" s="17">
        <v>167.4053946483551</v>
      </c>
      <c r="T1699" s="9">
        <v>2041</v>
      </c>
      <c r="U1699" s="9" t="s">
        <v>27</v>
      </c>
      <c r="V1699" s="9" t="s">
        <v>1620</v>
      </c>
      <c r="W1699" s="9" t="s">
        <v>1621</v>
      </c>
      <c r="X1699" s="9"/>
      <c r="Y1699" s="9" t="s">
        <v>1632</v>
      </c>
    </row>
    <row r="1700" spans="1:25" ht="72">
      <c r="A1700" s="9" t="s">
        <v>1596</v>
      </c>
      <c r="B1700" s="9" t="s">
        <v>70</v>
      </c>
      <c r="C1700" s="9" t="s">
        <v>316</v>
      </c>
      <c r="D1700" s="9" t="s">
        <v>27</v>
      </c>
      <c r="E1700" s="9" t="s">
        <v>1589</v>
      </c>
      <c r="F1700" s="9" t="s">
        <v>1589</v>
      </c>
      <c r="G1700" s="9" t="s">
        <v>1597</v>
      </c>
      <c r="H1700" s="9" t="s">
        <v>1629</v>
      </c>
      <c r="I1700" s="9" t="s">
        <v>1630</v>
      </c>
      <c r="J1700" s="9" t="s">
        <v>27</v>
      </c>
      <c r="K1700" s="15">
        <v>9105.2899623009198</v>
      </c>
      <c r="L1700" s="16">
        <v>2.8375940501242258</v>
      </c>
      <c r="M1700" s="9" t="s">
        <v>1631</v>
      </c>
      <c r="N1700" s="9">
        <v>2022</v>
      </c>
      <c r="O1700" s="9" t="s">
        <v>1619</v>
      </c>
      <c r="P1700" s="9" t="s">
        <v>1619</v>
      </c>
      <c r="Q1700" s="9">
        <v>2041</v>
      </c>
      <c r="R1700" s="9" t="s">
        <v>32</v>
      </c>
      <c r="S1700" s="17">
        <v>4.8834611527266825</v>
      </c>
      <c r="T1700" s="9">
        <v>2041</v>
      </c>
      <c r="U1700" s="9" t="s">
        <v>27</v>
      </c>
      <c r="V1700" s="9" t="s">
        <v>1620</v>
      </c>
      <c r="W1700" s="13" t="s">
        <v>1621</v>
      </c>
      <c r="X1700" s="9"/>
      <c r="Y1700" s="9" t="s">
        <v>1632</v>
      </c>
    </row>
    <row r="1701" spans="1:25" ht="72">
      <c r="A1701" s="9" t="s">
        <v>1596</v>
      </c>
      <c r="B1701" s="9" t="s">
        <v>70</v>
      </c>
      <c r="C1701" s="9" t="s">
        <v>298</v>
      </c>
      <c r="D1701" s="9" t="s">
        <v>27</v>
      </c>
      <c r="E1701" s="9" t="s">
        <v>432</v>
      </c>
      <c r="F1701" s="9" t="s">
        <v>432</v>
      </c>
      <c r="G1701" s="9" t="s">
        <v>1597</v>
      </c>
      <c r="H1701" s="9" t="s">
        <v>1629</v>
      </c>
      <c r="I1701" s="9" t="s">
        <v>1630</v>
      </c>
      <c r="J1701" s="9" t="s">
        <v>27</v>
      </c>
      <c r="K1701" s="15">
        <v>32187.312528173803</v>
      </c>
      <c r="L1701" s="16">
        <v>10.350297435919179</v>
      </c>
      <c r="M1701" s="9" t="s">
        <v>1631</v>
      </c>
      <c r="N1701" s="9">
        <v>2022</v>
      </c>
      <c r="O1701" s="9" t="s">
        <v>1619</v>
      </c>
      <c r="P1701" s="9" t="s">
        <v>1619</v>
      </c>
      <c r="Q1701" s="9">
        <v>2041</v>
      </c>
      <c r="R1701" s="9" t="s">
        <v>32</v>
      </c>
      <c r="S1701" s="17">
        <v>17.750788506505362</v>
      </c>
      <c r="T1701" s="9">
        <v>2041</v>
      </c>
      <c r="U1701" s="9" t="s">
        <v>27</v>
      </c>
      <c r="V1701" s="9" t="s">
        <v>1620</v>
      </c>
      <c r="W1701" s="9" t="s">
        <v>1621</v>
      </c>
      <c r="X1701" s="9"/>
      <c r="Y1701" s="9" t="s">
        <v>1632</v>
      </c>
    </row>
    <row r="1702" spans="1:25" ht="72">
      <c r="A1702" s="9" t="s">
        <v>1596</v>
      </c>
      <c r="B1702" s="9" t="s">
        <v>70</v>
      </c>
      <c r="C1702" s="9" t="s">
        <v>276</v>
      </c>
      <c r="D1702" s="9" t="s">
        <v>27</v>
      </c>
      <c r="E1702" s="9" t="s">
        <v>434</v>
      </c>
      <c r="F1702" s="9" t="s">
        <v>434</v>
      </c>
      <c r="G1702" s="9" t="s">
        <v>1597</v>
      </c>
      <c r="H1702" s="9" t="s">
        <v>1629</v>
      </c>
      <c r="I1702" s="9" t="s">
        <v>1630</v>
      </c>
      <c r="J1702" s="9" t="s">
        <v>27</v>
      </c>
      <c r="K1702" s="15">
        <v>27274.513360347999</v>
      </c>
      <c r="L1702" s="16">
        <v>8.4667057144659932</v>
      </c>
      <c r="M1702" s="9" t="s">
        <v>1631</v>
      </c>
      <c r="N1702" s="9">
        <v>2022</v>
      </c>
      <c r="O1702" s="9" t="s">
        <v>1619</v>
      </c>
      <c r="P1702" s="9" t="s">
        <v>1619</v>
      </c>
      <c r="Q1702" s="9">
        <v>2041</v>
      </c>
      <c r="R1702" s="9" t="s">
        <v>32</v>
      </c>
      <c r="S1702" s="17">
        <v>13.012029291251368</v>
      </c>
      <c r="T1702" s="9">
        <v>2041</v>
      </c>
      <c r="U1702" s="9" t="s">
        <v>27</v>
      </c>
      <c r="V1702" s="9" t="s">
        <v>1620</v>
      </c>
      <c r="W1702" s="13" t="s">
        <v>1621</v>
      </c>
      <c r="X1702" s="9"/>
      <c r="Y1702" s="9" t="s">
        <v>1632</v>
      </c>
    </row>
    <row r="1703" spans="1:25" ht="72">
      <c r="A1703" s="9" t="s">
        <v>1596</v>
      </c>
      <c r="B1703" s="9" t="s">
        <v>70</v>
      </c>
      <c r="C1703" s="9" t="s">
        <v>136</v>
      </c>
      <c r="D1703" s="9" t="s">
        <v>27</v>
      </c>
      <c r="E1703" s="9" t="s">
        <v>1590</v>
      </c>
      <c r="F1703" s="9" t="s">
        <v>1590</v>
      </c>
      <c r="G1703" s="9" t="s">
        <v>1597</v>
      </c>
      <c r="H1703" s="9" t="s">
        <v>1629</v>
      </c>
      <c r="I1703" s="9" t="s">
        <v>1630</v>
      </c>
      <c r="J1703" s="9" t="s">
        <v>27</v>
      </c>
      <c r="K1703" s="15">
        <v>34760.748581000655</v>
      </c>
      <c r="L1703" s="16">
        <v>13.671508227952417</v>
      </c>
      <c r="M1703" s="9" t="s">
        <v>1631</v>
      </c>
      <c r="N1703" s="9">
        <v>2022</v>
      </c>
      <c r="O1703" s="9" t="s">
        <v>1619</v>
      </c>
      <c r="P1703" s="9" t="s">
        <v>1619</v>
      </c>
      <c r="Q1703" s="9">
        <v>2041</v>
      </c>
      <c r="R1703" s="9" t="s">
        <v>32</v>
      </c>
      <c r="S1703" s="17">
        <v>16.359544916668391</v>
      </c>
      <c r="T1703" s="9">
        <v>2041</v>
      </c>
      <c r="U1703" s="9" t="s">
        <v>27</v>
      </c>
      <c r="V1703" s="9" t="s">
        <v>1620</v>
      </c>
      <c r="W1703" s="9" t="s">
        <v>1621</v>
      </c>
      <c r="X1703" s="9"/>
      <c r="Y1703" s="9" t="s">
        <v>1632</v>
      </c>
    </row>
    <row r="1704" spans="1:25" ht="72">
      <c r="A1704" s="9" t="s">
        <v>1596</v>
      </c>
      <c r="B1704" s="9" t="s">
        <v>70</v>
      </c>
      <c r="C1704" s="9" t="s">
        <v>136</v>
      </c>
      <c r="D1704" s="9" t="s">
        <v>27</v>
      </c>
      <c r="E1704" s="9" t="s">
        <v>1138</v>
      </c>
      <c r="F1704" s="9" t="s">
        <v>1138</v>
      </c>
      <c r="G1704" s="9" t="s">
        <v>1597</v>
      </c>
      <c r="H1704" s="9" t="s">
        <v>1629</v>
      </c>
      <c r="I1704" s="9" t="s">
        <v>1630</v>
      </c>
      <c r="J1704" s="9" t="s">
        <v>27</v>
      </c>
      <c r="K1704" s="15">
        <v>13477.633525745745</v>
      </c>
      <c r="L1704" s="16">
        <v>5.0236644626189717</v>
      </c>
      <c r="M1704" s="9" t="s">
        <v>1631</v>
      </c>
      <c r="N1704" s="9">
        <v>2022</v>
      </c>
      <c r="O1704" s="9" t="s">
        <v>1619</v>
      </c>
      <c r="P1704" s="9" t="s">
        <v>1619</v>
      </c>
      <c r="Q1704" s="9">
        <v>2041</v>
      </c>
      <c r="R1704" s="9" t="s">
        <v>32</v>
      </c>
      <c r="S1704" s="17">
        <v>6.2272573476676003</v>
      </c>
      <c r="T1704" s="9">
        <v>2041</v>
      </c>
      <c r="U1704" s="9" t="s">
        <v>27</v>
      </c>
      <c r="V1704" s="9" t="s">
        <v>1620</v>
      </c>
      <c r="W1704" s="13" t="s">
        <v>1621</v>
      </c>
      <c r="X1704" s="9"/>
      <c r="Y1704" s="9" t="s">
        <v>1632</v>
      </c>
    </row>
    <row r="1705" spans="1:25" ht="72">
      <c r="A1705" s="9" t="s">
        <v>1596</v>
      </c>
      <c r="B1705" s="9" t="s">
        <v>70</v>
      </c>
      <c r="C1705" s="9" t="s">
        <v>316</v>
      </c>
      <c r="D1705" s="9" t="s">
        <v>27</v>
      </c>
      <c r="E1705" s="9" t="s">
        <v>939</v>
      </c>
      <c r="F1705" s="9" t="s">
        <v>939</v>
      </c>
      <c r="G1705" s="9" t="s">
        <v>1597</v>
      </c>
      <c r="H1705" s="9" t="s">
        <v>1629</v>
      </c>
      <c r="I1705" s="9" t="s">
        <v>1630</v>
      </c>
      <c r="J1705" s="9" t="s">
        <v>27</v>
      </c>
      <c r="K1705" s="15">
        <v>125842.8330382077</v>
      </c>
      <c r="L1705" s="16">
        <v>53.688834334600671</v>
      </c>
      <c r="M1705" s="9" t="s">
        <v>1631</v>
      </c>
      <c r="N1705" s="9">
        <v>2022</v>
      </c>
      <c r="O1705" s="9" t="s">
        <v>1619</v>
      </c>
      <c r="P1705" s="9" t="s">
        <v>1619</v>
      </c>
      <c r="Q1705" s="9">
        <v>2041</v>
      </c>
      <c r="R1705" s="9" t="s">
        <v>32</v>
      </c>
      <c r="S1705" s="17">
        <v>92.278316428327273</v>
      </c>
      <c r="T1705" s="9">
        <v>2041</v>
      </c>
      <c r="U1705" s="9" t="s">
        <v>27</v>
      </c>
      <c r="V1705" s="9" t="s">
        <v>1620</v>
      </c>
      <c r="W1705" s="9" t="s">
        <v>1621</v>
      </c>
      <c r="X1705" s="9"/>
      <c r="Y1705" s="9" t="s">
        <v>1632</v>
      </c>
    </row>
    <row r="1706" spans="1:25" ht="72">
      <c r="A1706" s="9" t="s">
        <v>1596</v>
      </c>
      <c r="B1706" s="9" t="s">
        <v>70</v>
      </c>
      <c r="C1706" s="9" t="s">
        <v>316</v>
      </c>
      <c r="D1706" s="9" t="s">
        <v>27</v>
      </c>
      <c r="E1706" s="9" t="s">
        <v>1591</v>
      </c>
      <c r="F1706" s="9" t="s">
        <v>1591</v>
      </c>
      <c r="G1706" s="9" t="s">
        <v>1597</v>
      </c>
      <c r="H1706" s="9" t="s">
        <v>1629</v>
      </c>
      <c r="I1706" s="9" t="s">
        <v>1630</v>
      </c>
      <c r="J1706" s="9" t="s">
        <v>27</v>
      </c>
      <c r="K1706" s="15">
        <v>14807.306124297127</v>
      </c>
      <c r="L1706" s="16">
        <v>8.0814207046644295</v>
      </c>
      <c r="M1706" s="9" t="s">
        <v>1631</v>
      </c>
      <c r="N1706" s="9">
        <v>2022</v>
      </c>
      <c r="O1706" s="9" t="s">
        <v>1619</v>
      </c>
      <c r="P1706" s="9" t="s">
        <v>1619</v>
      </c>
      <c r="Q1706" s="9">
        <v>2041</v>
      </c>
      <c r="R1706" s="9" t="s">
        <v>32</v>
      </c>
      <c r="S1706" s="17">
        <v>7.3686054118880939</v>
      </c>
      <c r="T1706" s="9">
        <v>2041</v>
      </c>
      <c r="U1706" s="9" t="s">
        <v>27</v>
      </c>
      <c r="V1706" s="9" t="s">
        <v>1620</v>
      </c>
      <c r="W1706" s="13" t="s">
        <v>1621</v>
      </c>
      <c r="X1706" s="9"/>
      <c r="Y1706" s="9" t="s">
        <v>1632</v>
      </c>
    </row>
    <row r="1707" spans="1:25" ht="72">
      <c r="A1707" s="9" t="s">
        <v>1596</v>
      </c>
      <c r="B1707" s="9" t="s">
        <v>70</v>
      </c>
      <c r="C1707" s="9" t="s">
        <v>355</v>
      </c>
      <c r="D1707" s="9" t="s">
        <v>27</v>
      </c>
      <c r="E1707" s="9" t="s">
        <v>1592</v>
      </c>
      <c r="F1707" s="9" t="s">
        <v>1592</v>
      </c>
      <c r="G1707" s="9" t="s">
        <v>1597</v>
      </c>
      <c r="H1707" s="9" t="s">
        <v>1629</v>
      </c>
      <c r="I1707" s="9" t="s">
        <v>1630</v>
      </c>
      <c r="J1707" s="9" t="s">
        <v>27</v>
      </c>
      <c r="K1707" s="15">
        <v>11886.016919258987</v>
      </c>
      <c r="L1707" s="16">
        <v>3.3305685801417235</v>
      </c>
      <c r="M1707" s="9" t="s">
        <v>1631</v>
      </c>
      <c r="N1707" s="9">
        <v>2022</v>
      </c>
      <c r="O1707" s="9" t="s">
        <v>1619</v>
      </c>
      <c r="P1707" s="9" t="s">
        <v>1619</v>
      </c>
      <c r="Q1707" s="9">
        <v>2041</v>
      </c>
      <c r="R1707" s="9" t="s">
        <v>32</v>
      </c>
      <c r="S1707" s="17">
        <v>6.6747438293902812</v>
      </c>
      <c r="T1707" s="9">
        <v>2041</v>
      </c>
      <c r="U1707" s="9" t="s">
        <v>27</v>
      </c>
      <c r="V1707" s="9" t="s">
        <v>1620</v>
      </c>
      <c r="W1707" s="9" t="s">
        <v>1621</v>
      </c>
      <c r="X1707" s="9"/>
      <c r="Y1707" s="9" t="s">
        <v>1632</v>
      </c>
    </row>
    <row r="1708" spans="1:25" ht="192">
      <c r="A1708" s="9" t="s">
        <v>1633</v>
      </c>
      <c r="B1708" s="9" t="s">
        <v>70</v>
      </c>
      <c r="C1708" s="9" t="s">
        <v>284</v>
      </c>
      <c r="D1708" s="9" t="s">
        <v>27</v>
      </c>
      <c r="E1708" s="9" t="s">
        <v>1140</v>
      </c>
      <c r="F1708" s="9" t="s">
        <v>1140</v>
      </c>
      <c r="G1708" s="9" t="s">
        <v>1634</v>
      </c>
      <c r="H1708" s="9" t="s">
        <v>1635</v>
      </c>
      <c r="I1708" s="9" t="s">
        <v>1636</v>
      </c>
      <c r="J1708" s="9" t="s">
        <v>27</v>
      </c>
      <c r="K1708" s="15">
        <v>21043.259398721821</v>
      </c>
      <c r="L1708" s="16" t="s">
        <v>1637</v>
      </c>
      <c r="M1708" s="9" t="s">
        <v>1638</v>
      </c>
      <c r="N1708" s="9">
        <v>2022</v>
      </c>
      <c r="O1708" s="9" t="s">
        <v>1619</v>
      </c>
      <c r="P1708" s="9" t="s">
        <v>1619</v>
      </c>
      <c r="Q1708" s="9">
        <v>2041</v>
      </c>
      <c r="R1708" s="9" t="s">
        <v>32</v>
      </c>
      <c r="S1708" s="17">
        <v>1.0487793402628505</v>
      </c>
      <c r="T1708" s="9">
        <v>2041</v>
      </c>
      <c r="U1708" s="9" t="s">
        <v>27</v>
      </c>
      <c r="V1708" s="9" t="s">
        <v>1620</v>
      </c>
      <c r="W1708" s="13" t="s">
        <v>1621</v>
      </c>
      <c r="X1708" s="9"/>
      <c r="Y1708" s="9" t="s">
        <v>1639</v>
      </c>
    </row>
    <row r="1709" spans="1:25" ht="192">
      <c r="A1709" s="9" t="s">
        <v>1633</v>
      </c>
      <c r="B1709" s="9" t="s">
        <v>70</v>
      </c>
      <c r="C1709" s="9" t="s">
        <v>630</v>
      </c>
      <c r="D1709" s="9" t="s">
        <v>27</v>
      </c>
      <c r="E1709" s="9" t="s">
        <v>1143</v>
      </c>
      <c r="F1709" s="9" t="s">
        <v>1143</v>
      </c>
      <c r="G1709" s="9" t="s">
        <v>1634</v>
      </c>
      <c r="H1709" s="9" t="s">
        <v>1635</v>
      </c>
      <c r="I1709" s="9" t="s">
        <v>1636</v>
      </c>
      <c r="J1709" s="9" t="s">
        <v>27</v>
      </c>
      <c r="K1709" s="15">
        <v>65078.943839544845</v>
      </c>
      <c r="L1709" s="16" t="s">
        <v>1637</v>
      </c>
      <c r="M1709" s="9" t="s">
        <v>1638</v>
      </c>
      <c r="N1709" s="9">
        <v>2022</v>
      </c>
      <c r="O1709" s="9" t="s">
        <v>1619</v>
      </c>
      <c r="P1709" s="9" t="s">
        <v>1619</v>
      </c>
      <c r="Q1709" s="9">
        <v>2041</v>
      </c>
      <c r="R1709" s="9" t="s">
        <v>32</v>
      </c>
      <c r="S1709" s="17">
        <v>1.1983367930793409</v>
      </c>
      <c r="T1709" s="9">
        <v>2041</v>
      </c>
      <c r="U1709" s="9" t="s">
        <v>27</v>
      </c>
      <c r="V1709" s="9" t="s">
        <v>1620</v>
      </c>
      <c r="W1709" s="9" t="s">
        <v>1621</v>
      </c>
      <c r="X1709" s="9"/>
      <c r="Y1709" s="9" t="s">
        <v>1639</v>
      </c>
    </row>
    <row r="1710" spans="1:25" ht="192">
      <c r="A1710" s="9" t="s">
        <v>1633</v>
      </c>
      <c r="B1710" s="9" t="s">
        <v>70</v>
      </c>
      <c r="C1710" s="9" t="s">
        <v>346</v>
      </c>
      <c r="D1710" s="9" t="s">
        <v>27</v>
      </c>
      <c r="E1710" s="9" t="s">
        <v>446</v>
      </c>
      <c r="F1710" s="9" t="s">
        <v>446</v>
      </c>
      <c r="G1710" s="9" t="s">
        <v>1634</v>
      </c>
      <c r="H1710" s="9" t="s">
        <v>1635</v>
      </c>
      <c r="I1710" s="9" t="s">
        <v>1636</v>
      </c>
      <c r="J1710" s="9" t="s">
        <v>27</v>
      </c>
      <c r="K1710" s="15">
        <v>31588.114145797459</v>
      </c>
      <c r="L1710" s="16" t="s">
        <v>1637</v>
      </c>
      <c r="M1710" s="9" t="s">
        <v>1638</v>
      </c>
      <c r="N1710" s="9">
        <v>2022</v>
      </c>
      <c r="O1710" s="9" t="s">
        <v>1619</v>
      </c>
      <c r="P1710" s="9" t="s">
        <v>1619</v>
      </c>
      <c r="Q1710" s="9">
        <v>2041</v>
      </c>
      <c r="R1710" s="9" t="s">
        <v>32</v>
      </c>
      <c r="S1710" s="17">
        <v>6.2457330759883078E-2</v>
      </c>
      <c r="T1710" s="9">
        <v>2041</v>
      </c>
      <c r="U1710" s="9" t="s">
        <v>27</v>
      </c>
      <c r="V1710" s="9" t="s">
        <v>1620</v>
      </c>
      <c r="W1710" s="13" t="s">
        <v>1621</v>
      </c>
      <c r="X1710" s="9"/>
      <c r="Y1710" s="9" t="s">
        <v>1639</v>
      </c>
    </row>
    <row r="1711" spans="1:25" ht="192">
      <c r="A1711" s="9" t="s">
        <v>1633</v>
      </c>
      <c r="B1711" s="9" t="s">
        <v>70</v>
      </c>
      <c r="C1711" s="9" t="s">
        <v>346</v>
      </c>
      <c r="D1711" s="9" t="s">
        <v>27</v>
      </c>
      <c r="E1711" s="9" t="s">
        <v>1144</v>
      </c>
      <c r="F1711" s="9" t="s">
        <v>1144</v>
      </c>
      <c r="G1711" s="9" t="s">
        <v>1634</v>
      </c>
      <c r="H1711" s="9" t="s">
        <v>1635</v>
      </c>
      <c r="I1711" s="9" t="s">
        <v>1636</v>
      </c>
      <c r="J1711" s="9" t="s">
        <v>27</v>
      </c>
      <c r="K1711" s="15">
        <v>11755.690166855047</v>
      </c>
      <c r="L1711" s="16" t="s">
        <v>1637</v>
      </c>
      <c r="M1711" s="9" t="s">
        <v>1638</v>
      </c>
      <c r="N1711" s="9">
        <v>2022</v>
      </c>
      <c r="O1711" s="9" t="s">
        <v>1619</v>
      </c>
      <c r="P1711" s="9" t="s">
        <v>1619</v>
      </c>
      <c r="Q1711" s="9">
        <v>2041</v>
      </c>
      <c r="R1711" s="9" t="s">
        <v>32</v>
      </c>
      <c r="S1711" s="17">
        <v>4.0652940616631765</v>
      </c>
      <c r="T1711" s="9">
        <v>2041</v>
      </c>
      <c r="U1711" s="9" t="s">
        <v>27</v>
      </c>
      <c r="V1711" s="9" t="s">
        <v>1620</v>
      </c>
      <c r="W1711" s="9" t="s">
        <v>1621</v>
      </c>
      <c r="X1711" s="9"/>
      <c r="Y1711" s="9" t="s">
        <v>1639</v>
      </c>
    </row>
    <row r="1712" spans="1:25" ht="192">
      <c r="A1712" s="9" t="s">
        <v>1633</v>
      </c>
      <c r="B1712" s="9" t="s">
        <v>70</v>
      </c>
      <c r="C1712" s="9" t="s">
        <v>252</v>
      </c>
      <c r="D1712" s="9" t="s">
        <v>27</v>
      </c>
      <c r="E1712" s="9" t="s">
        <v>449</v>
      </c>
      <c r="F1712" s="9" t="s">
        <v>449</v>
      </c>
      <c r="G1712" s="9" t="s">
        <v>1634</v>
      </c>
      <c r="H1712" s="9" t="s">
        <v>1635</v>
      </c>
      <c r="I1712" s="9" t="s">
        <v>1636</v>
      </c>
      <c r="J1712" s="9" t="s">
        <v>27</v>
      </c>
      <c r="K1712" s="15">
        <v>23632.703137285629</v>
      </c>
      <c r="L1712" s="16" t="s">
        <v>1637</v>
      </c>
      <c r="M1712" s="9" t="s">
        <v>1638</v>
      </c>
      <c r="N1712" s="9">
        <v>2022</v>
      </c>
      <c r="O1712" s="9" t="s">
        <v>1619</v>
      </c>
      <c r="P1712" s="9" t="s">
        <v>1619</v>
      </c>
      <c r="Q1712" s="9">
        <v>2041</v>
      </c>
      <c r="R1712" s="9" t="s">
        <v>32</v>
      </c>
      <c r="S1712" s="17">
        <v>0.93494207959292586</v>
      </c>
      <c r="T1712" s="9">
        <v>2041</v>
      </c>
      <c r="U1712" s="9" t="s">
        <v>27</v>
      </c>
      <c r="V1712" s="9" t="s">
        <v>1620</v>
      </c>
      <c r="W1712" s="13" t="s">
        <v>1621</v>
      </c>
      <c r="X1712" s="9"/>
      <c r="Y1712" s="9" t="s">
        <v>1639</v>
      </c>
    </row>
    <row r="1713" spans="1:25" ht="192">
      <c r="A1713" s="9" t="s">
        <v>1633</v>
      </c>
      <c r="B1713" s="9" t="s">
        <v>70</v>
      </c>
      <c r="C1713" s="9" t="s">
        <v>136</v>
      </c>
      <c r="D1713" s="9" t="s">
        <v>27</v>
      </c>
      <c r="E1713" s="9" t="s">
        <v>451</v>
      </c>
      <c r="F1713" s="9" t="s">
        <v>451</v>
      </c>
      <c r="G1713" s="9" t="s">
        <v>1634</v>
      </c>
      <c r="H1713" s="9" t="s">
        <v>1635</v>
      </c>
      <c r="I1713" s="9" t="s">
        <v>1636</v>
      </c>
      <c r="J1713" s="9" t="s">
        <v>27</v>
      </c>
      <c r="K1713" s="15">
        <v>35234.254071181436</v>
      </c>
      <c r="L1713" s="16" t="s">
        <v>1637</v>
      </c>
      <c r="M1713" s="9" t="s">
        <v>1638</v>
      </c>
      <c r="N1713" s="9">
        <v>2022</v>
      </c>
      <c r="O1713" s="9" t="s">
        <v>1619</v>
      </c>
      <c r="P1713" s="9" t="s">
        <v>1619</v>
      </c>
      <c r="Q1713" s="9">
        <v>2041</v>
      </c>
      <c r="R1713" s="9" t="s">
        <v>32</v>
      </c>
      <c r="S1713" s="17">
        <v>10.100723792531184</v>
      </c>
      <c r="T1713" s="9">
        <v>2041</v>
      </c>
      <c r="U1713" s="9" t="s">
        <v>27</v>
      </c>
      <c r="V1713" s="9" t="s">
        <v>1620</v>
      </c>
      <c r="W1713" s="9" t="s">
        <v>1621</v>
      </c>
      <c r="X1713" s="9"/>
      <c r="Y1713" s="9" t="s">
        <v>1639</v>
      </c>
    </row>
    <row r="1714" spans="1:25" ht="192">
      <c r="A1714" s="9" t="s">
        <v>1633</v>
      </c>
      <c r="B1714" s="9" t="s">
        <v>70</v>
      </c>
      <c r="C1714" s="9" t="s">
        <v>157</v>
      </c>
      <c r="D1714" s="9" t="s">
        <v>27</v>
      </c>
      <c r="E1714" s="9" t="s">
        <v>1145</v>
      </c>
      <c r="F1714" s="9" t="s">
        <v>1145</v>
      </c>
      <c r="G1714" s="9" t="s">
        <v>1634</v>
      </c>
      <c r="H1714" s="9" t="s">
        <v>1635</v>
      </c>
      <c r="I1714" s="9" t="s">
        <v>1636</v>
      </c>
      <c r="J1714" s="9" t="s">
        <v>27</v>
      </c>
      <c r="K1714" s="15">
        <v>7562.8460343938059</v>
      </c>
      <c r="L1714" s="16" t="s">
        <v>1637</v>
      </c>
      <c r="M1714" s="9" t="s">
        <v>1638</v>
      </c>
      <c r="N1714" s="9">
        <v>2022</v>
      </c>
      <c r="O1714" s="9" t="s">
        <v>1619</v>
      </c>
      <c r="P1714" s="9" t="s">
        <v>1619</v>
      </c>
      <c r="Q1714" s="9">
        <v>2041</v>
      </c>
      <c r="R1714" s="9" t="s">
        <v>32</v>
      </c>
      <c r="S1714" s="17">
        <v>0.48133594530066248</v>
      </c>
      <c r="T1714" s="9">
        <v>2041</v>
      </c>
      <c r="U1714" s="9" t="s">
        <v>27</v>
      </c>
      <c r="V1714" s="9" t="s">
        <v>1620</v>
      </c>
      <c r="W1714" s="13" t="s">
        <v>1621</v>
      </c>
      <c r="X1714" s="9"/>
      <c r="Y1714" s="9" t="s">
        <v>1639</v>
      </c>
    </row>
    <row r="1715" spans="1:25" ht="192">
      <c r="A1715" s="9" t="s">
        <v>1633</v>
      </c>
      <c r="B1715" s="9" t="s">
        <v>70</v>
      </c>
      <c r="C1715" s="9" t="s">
        <v>270</v>
      </c>
      <c r="D1715" s="9" t="s">
        <v>27</v>
      </c>
      <c r="E1715" s="9" t="s">
        <v>453</v>
      </c>
      <c r="F1715" s="9" t="s">
        <v>453</v>
      </c>
      <c r="G1715" s="9" t="s">
        <v>1634</v>
      </c>
      <c r="H1715" s="9" t="s">
        <v>1635</v>
      </c>
      <c r="I1715" s="9" t="s">
        <v>1636</v>
      </c>
      <c r="J1715" s="9" t="s">
        <v>27</v>
      </c>
      <c r="K1715" s="15">
        <v>15105.541404373813</v>
      </c>
      <c r="L1715" s="16" t="s">
        <v>1637</v>
      </c>
      <c r="M1715" s="9" t="s">
        <v>1638</v>
      </c>
      <c r="N1715" s="9">
        <v>2022</v>
      </c>
      <c r="O1715" s="9" t="s">
        <v>1619</v>
      </c>
      <c r="P1715" s="9" t="s">
        <v>1619</v>
      </c>
      <c r="Q1715" s="9">
        <v>2041</v>
      </c>
      <c r="R1715" s="9" t="s">
        <v>32</v>
      </c>
      <c r="S1715" s="17">
        <v>1.5510890267684823</v>
      </c>
      <c r="T1715" s="9">
        <v>2041</v>
      </c>
      <c r="U1715" s="9" t="s">
        <v>27</v>
      </c>
      <c r="V1715" s="9" t="s">
        <v>1620</v>
      </c>
      <c r="W1715" s="9" t="s">
        <v>1621</v>
      </c>
      <c r="X1715" s="9"/>
      <c r="Y1715" s="9" t="s">
        <v>1639</v>
      </c>
    </row>
    <row r="1716" spans="1:25" ht="192">
      <c r="A1716" s="9" t="s">
        <v>1633</v>
      </c>
      <c r="B1716" s="9" t="s">
        <v>70</v>
      </c>
      <c r="C1716" s="9" t="s">
        <v>590</v>
      </c>
      <c r="D1716" s="9" t="s">
        <v>27</v>
      </c>
      <c r="E1716" s="9" t="s">
        <v>1146</v>
      </c>
      <c r="F1716" s="9" t="s">
        <v>1146</v>
      </c>
      <c r="G1716" s="9" t="s">
        <v>1634</v>
      </c>
      <c r="H1716" s="9" t="s">
        <v>1635</v>
      </c>
      <c r="I1716" s="9" t="s">
        <v>1636</v>
      </c>
      <c r="J1716" s="9" t="s">
        <v>27</v>
      </c>
      <c r="K1716" s="15">
        <v>59075.422487509437</v>
      </c>
      <c r="L1716" s="16" t="s">
        <v>1637</v>
      </c>
      <c r="M1716" s="9" t="s">
        <v>1638</v>
      </c>
      <c r="N1716" s="9">
        <v>2022</v>
      </c>
      <c r="O1716" s="9" t="s">
        <v>1619</v>
      </c>
      <c r="P1716" s="9" t="s">
        <v>1619</v>
      </c>
      <c r="Q1716" s="9">
        <v>2041</v>
      </c>
      <c r="R1716" s="9" t="s">
        <v>32</v>
      </c>
      <c r="S1716" s="17">
        <v>4.1627991605900156</v>
      </c>
      <c r="T1716" s="9">
        <v>2041</v>
      </c>
      <c r="U1716" s="9" t="s">
        <v>27</v>
      </c>
      <c r="V1716" s="9" t="s">
        <v>1620</v>
      </c>
      <c r="W1716" s="13" t="s">
        <v>1621</v>
      </c>
      <c r="X1716" s="9"/>
      <c r="Y1716" s="9" t="s">
        <v>1639</v>
      </c>
    </row>
    <row r="1717" spans="1:25" ht="192">
      <c r="A1717" s="9" t="s">
        <v>1633</v>
      </c>
      <c r="B1717" s="9" t="s">
        <v>70</v>
      </c>
      <c r="C1717" s="9" t="s">
        <v>221</v>
      </c>
      <c r="D1717" s="9" t="s">
        <v>27</v>
      </c>
      <c r="E1717" s="9" t="s">
        <v>1147</v>
      </c>
      <c r="F1717" s="9" t="s">
        <v>1147</v>
      </c>
      <c r="G1717" s="9" t="s">
        <v>1634</v>
      </c>
      <c r="H1717" s="9" t="s">
        <v>1635</v>
      </c>
      <c r="I1717" s="9" t="s">
        <v>1636</v>
      </c>
      <c r="J1717" s="9" t="s">
        <v>27</v>
      </c>
      <c r="K1717" s="15">
        <v>33369.680868234376</v>
      </c>
      <c r="L1717" s="16" t="s">
        <v>1637</v>
      </c>
      <c r="M1717" s="9" t="s">
        <v>1638</v>
      </c>
      <c r="N1717" s="9">
        <v>2022</v>
      </c>
      <c r="O1717" s="9" t="s">
        <v>1619</v>
      </c>
      <c r="P1717" s="9" t="s">
        <v>1619</v>
      </c>
      <c r="Q1717" s="9">
        <v>2041</v>
      </c>
      <c r="R1717" s="9" t="s">
        <v>32</v>
      </c>
      <c r="S1717" s="17">
        <v>0.71146296435192935</v>
      </c>
      <c r="T1717" s="9">
        <v>2041</v>
      </c>
      <c r="U1717" s="9" t="s">
        <v>27</v>
      </c>
      <c r="V1717" s="9" t="s">
        <v>1620</v>
      </c>
      <c r="W1717" s="9" t="s">
        <v>1621</v>
      </c>
      <c r="X1717" s="9"/>
      <c r="Y1717" s="9" t="s">
        <v>1639</v>
      </c>
    </row>
    <row r="1718" spans="1:25" ht="192">
      <c r="A1718" s="9" t="s">
        <v>1633</v>
      </c>
      <c r="B1718" s="9" t="s">
        <v>70</v>
      </c>
      <c r="C1718" s="9" t="s">
        <v>455</v>
      </c>
      <c r="D1718" s="9" t="s">
        <v>27</v>
      </c>
      <c r="E1718" s="9" t="s">
        <v>456</v>
      </c>
      <c r="F1718" s="9" t="s">
        <v>456</v>
      </c>
      <c r="G1718" s="9" t="s">
        <v>1634</v>
      </c>
      <c r="H1718" s="9" t="s">
        <v>1635</v>
      </c>
      <c r="I1718" s="9" t="s">
        <v>1636</v>
      </c>
      <c r="J1718" s="9" t="s">
        <v>27</v>
      </c>
      <c r="K1718" s="15">
        <v>82390.637761905411</v>
      </c>
      <c r="L1718" s="16" t="s">
        <v>1637</v>
      </c>
      <c r="M1718" s="9" t="s">
        <v>1638</v>
      </c>
      <c r="N1718" s="9">
        <v>2022</v>
      </c>
      <c r="O1718" s="9" t="s">
        <v>1619</v>
      </c>
      <c r="P1718" s="9" t="s">
        <v>1619</v>
      </c>
      <c r="Q1718" s="9">
        <v>2041</v>
      </c>
      <c r="R1718" s="9" t="s">
        <v>32</v>
      </c>
      <c r="S1718" s="17">
        <v>28.951032272637381</v>
      </c>
      <c r="T1718" s="9">
        <v>2041</v>
      </c>
      <c r="U1718" s="9" t="s">
        <v>27</v>
      </c>
      <c r="V1718" s="9" t="s">
        <v>1620</v>
      </c>
      <c r="W1718" s="13" t="s">
        <v>1621</v>
      </c>
      <c r="X1718" s="9"/>
      <c r="Y1718" s="9" t="s">
        <v>1639</v>
      </c>
    </row>
    <row r="1719" spans="1:25" ht="192">
      <c r="A1719" s="9" t="s">
        <v>1633</v>
      </c>
      <c r="B1719" s="9" t="s">
        <v>70</v>
      </c>
      <c r="C1719" s="9" t="s">
        <v>458</v>
      </c>
      <c r="D1719" s="9" t="s">
        <v>27</v>
      </c>
      <c r="E1719" s="9" t="s">
        <v>459</v>
      </c>
      <c r="F1719" s="9" t="s">
        <v>459</v>
      </c>
      <c r="G1719" s="9" t="s">
        <v>1634</v>
      </c>
      <c r="H1719" s="9" t="s">
        <v>1635</v>
      </c>
      <c r="I1719" s="9" t="s">
        <v>1636</v>
      </c>
      <c r="J1719" s="9" t="s">
        <v>27</v>
      </c>
      <c r="K1719" s="15">
        <v>16750.948864025249</v>
      </c>
      <c r="L1719" s="16" t="s">
        <v>1637</v>
      </c>
      <c r="M1719" s="9" t="s">
        <v>1638</v>
      </c>
      <c r="N1719" s="9">
        <v>2022</v>
      </c>
      <c r="O1719" s="9" t="s">
        <v>1619</v>
      </c>
      <c r="P1719" s="9" t="s">
        <v>1619</v>
      </c>
      <c r="Q1719" s="9">
        <v>2041</v>
      </c>
      <c r="R1719" s="9" t="s">
        <v>32</v>
      </c>
      <c r="S1719" s="17">
        <v>1.6517636106053357</v>
      </c>
      <c r="T1719" s="9">
        <v>2041</v>
      </c>
      <c r="U1719" s="9" t="s">
        <v>27</v>
      </c>
      <c r="V1719" s="9" t="s">
        <v>1620</v>
      </c>
      <c r="W1719" s="9" t="s">
        <v>1621</v>
      </c>
      <c r="X1719" s="9"/>
      <c r="Y1719" s="9" t="s">
        <v>1639</v>
      </c>
    </row>
    <row r="1720" spans="1:25" ht="192">
      <c r="A1720" s="9" t="s">
        <v>1633</v>
      </c>
      <c r="B1720" s="9" t="s">
        <v>70</v>
      </c>
      <c r="C1720" s="9" t="s">
        <v>458</v>
      </c>
      <c r="D1720" s="9" t="s">
        <v>27</v>
      </c>
      <c r="E1720" s="9" t="s">
        <v>1148</v>
      </c>
      <c r="F1720" s="9" t="s">
        <v>1148</v>
      </c>
      <c r="G1720" s="9" t="s">
        <v>1634</v>
      </c>
      <c r="H1720" s="9" t="s">
        <v>1635</v>
      </c>
      <c r="I1720" s="9" t="s">
        <v>1636</v>
      </c>
      <c r="J1720" s="9" t="s">
        <v>27</v>
      </c>
      <c r="K1720" s="15">
        <v>8712.6844875488168</v>
      </c>
      <c r="L1720" s="16" t="s">
        <v>1637</v>
      </c>
      <c r="M1720" s="9" t="s">
        <v>1638</v>
      </c>
      <c r="N1720" s="9">
        <v>2022</v>
      </c>
      <c r="O1720" s="9" t="s">
        <v>1619</v>
      </c>
      <c r="P1720" s="9" t="s">
        <v>1619</v>
      </c>
      <c r="Q1720" s="9">
        <v>2041</v>
      </c>
      <c r="R1720" s="9" t="s">
        <v>32</v>
      </c>
      <c r="S1720" s="17">
        <v>0.5723687152854301</v>
      </c>
      <c r="T1720" s="9">
        <v>2041</v>
      </c>
      <c r="U1720" s="9" t="s">
        <v>27</v>
      </c>
      <c r="V1720" s="9" t="s">
        <v>1620</v>
      </c>
      <c r="W1720" s="13" t="s">
        <v>1621</v>
      </c>
      <c r="X1720" s="9"/>
      <c r="Y1720" s="9" t="s">
        <v>1639</v>
      </c>
    </row>
    <row r="1721" spans="1:25" ht="192">
      <c r="A1721" s="9" t="s">
        <v>1633</v>
      </c>
      <c r="B1721" s="9" t="s">
        <v>70</v>
      </c>
      <c r="C1721" s="9" t="s">
        <v>402</v>
      </c>
      <c r="D1721" s="9" t="s">
        <v>27</v>
      </c>
      <c r="E1721" s="9" t="s">
        <v>461</v>
      </c>
      <c r="F1721" s="9" t="s">
        <v>461</v>
      </c>
      <c r="G1721" s="9" t="s">
        <v>1634</v>
      </c>
      <c r="H1721" s="9" t="s">
        <v>1635</v>
      </c>
      <c r="I1721" s="9" t="s">
        <v>1636</v>
      </c>
      <c r="J1721" s="9" t="s">
        <v>27</v>
      </c>
      <c r="K1721" s="15">
        <v>10938.574932268604</v>
      </c>
      <c r="L1721" s="16" t="s">
        <v>1637</v>
      </c>
      <c r="M1721" s="9" t="s">
        <v>1638</v>
      </c>
      <c r="N1721" s="9">
        <v>2022</v>
      </c>
      <c r="O1721" s="9" t="s">
        <v>1619</v>
      </c>
      <c r="P1721" s="9" t="s">
        <v>1619</v>
      </c>
      <c r="Q1721" s="9">
        <v>2041</v>
      </c>
      <c r="R1721" s="9" t="s">
        <v>32</v>
      </c>
      <c r="S1721" s="17">
        <v>1.2189807987755248</v>
      </c>
      <c r="T1721" s="9">
        <v>2041</v>
      </c>
      <c r="U1721" s="9" t="s">
        <v>27</v>
      </c>
      <c r="V1721" s="9" t="s">
        <v>1620</v>
      </c>
      <c r="W1721" s="9" t="s">
        <v>1621</v>
      </c>
      <c r="X1721" s="9"/>
      <c r="Y1721" s="9" t="s">
        <v>1639</v>
      </c>
    </row>
    <row r="1722" spans="1:25" ht="192">
      <c r="A1722" s="9" t="s">
        <v>1633</v>
      </c>
      <c r="B1722" s="9" t="s">
        <v>70</v>
      </c>
      <c r="C1722" s="9" t="s">
        <v>316</v>
      </c>
      <c r="D1722" s="9" t="s">
        <v>27</v>
      </c>
      <c r="E1722" s="9" t="s">
        <v>1149</v>
      </c>
      <c r="F1722" s="9" t="s">
        <v>1149</v>
      </c>
      <c r="G1722" s="9" t="s">
        <v>1634</v>
      </c>
      <c r="H1722" s="9" t="s">
        <v>1635</v>
      </c>
      <c r="I1722" s="9" t="s">
        <v>1636</v>
      </c>
      <c r="J1722" s="9" t="s">
        <v>27</v>
      </c>
      <c r="K1722" s="15">
        <v>89390.105039391492</v>
      </c>
      <c r="L1722" s="16" t="s">
        <v>1637</v>
      </c>
      <c r="M1722" s="9" t="s">
        <v>1638</v>
      </c>
      <c r="N1722" s="9">
        <v>2022</v>
      </c>
      <c r="O1722" s="9" t="s">
        <v>1619</v>
      </c>
      <c r="P1722" s="9" t="s">
        <v>1619</v>
      </c>
      <c r="Q1722" s="9">
        <v>2041</v>
      </c>
      <c r="R1722" s="9" t="s">
        <v>32</v>
      </c>
      <c r="S1722" s="17">
        <v>4.8346988508770554E-2</v>
      </c>
      <c r="T1722" s="9">
        <v>2041</v>
      </c>
      <c r="U1722" s="9" t="s">
        <v>27</v>
      </c>
      <c r="V1722" s="9" t="s">
        <v>1620</v>
      </c>
      <c r="W1722" s="13" t="s">
        <v>1621</v>
      </c>
      <c r="X1722" s="9"/>
      <c r="Y1722" s="9" t="s">
        <v>1639</v>
      </c>
    </row>
    <row r="1723" spans="1:25" ht="192">
      <c r="A1723" s="9" t="s">
        <v>1633</v>
      </c>
      <c r="B1723" s="9" t="s">
        <v>70</v>
      </c>
      <c r="C1723" s="9" t="s">
        <v>270</v>
      </c>
      <c r="D1723" s="9" t="s">
        <v>27</v>
      </c>
      <c r="E1723" s="9" t="s">
        <v>1150</v>
      </c>
      <c r="F1723" s="9" t="s">
        <v>1150</v>
      </c>
      <c r="G1723" s="9" t="s">
        <v>1634</v>
      </c>
      <c r="H1723" s="9" t="s">
        <v>1635</v>
      </c>
      <c r="I1723" s="9" t="s">
        <v>1636</v>
      </c>
      <c r="J1723" s="9" t="s">
        <v>27</v>
      </c>
      <c r="K1723" s="15">
        <v>247491.91385861803</v>
      </c>
      <c r="L1723" s="16" t="s">
        <v>1637</v>
      </c>
      <c r="M1723" s="9" t="s">
        <v>1638</v>
      </c>
      <c r="N1723" s="9">
        <v>2022</v>
      </c>
      <c r="O1723" s="9" t="s">
        <v>1619</v>
      </c>
      <c r="P1723" s="9" t="s">
        <v>1619</v>
      </c>
      <c r="Q1723" s="9">
        <v>2041</v>
      </c>
      <c r="R1723" s="9" t="s">
        <v>32</v>
      </c>
      <c r="S1723" s="17">
        <v>15.123177513444267</v>
      </c>
      <c r="T1723" s="9">
        <v>2041</v>
      </c>
      <c r="U1723" s="9" t="s">
        <v>27</v>
      </c>
      <c r="V1723" s="9" t="s">
        <v>1620</v>
      </c>
      <c r="W1723" s="9" t="s">
        <v>1621</v>
      </c>
      <c r="X1723" s="9"/>
      <c r="Y1723" s="9" t="s">
        <v>1639</v>
      </c>
    </row>
    <row r="1724" spans="1:25" ht="192">
      <c r="A1724" s="9" t="s">
        <v>1633</v>
      </c>
      <c r="B1724" s="9" t="s">
        <v>70</v>
      </c>
      <c r="C1724" s="9" t="s">
        <v>234</v>
      </c>
      <c r="D1724" s="9" t="s">
        <v>27</v>
      </c>
      <c r="E1724" s="9" t="s">
        <v>463</v>
      </c>
      <c r="F1724" s="9" t="s">
        <v>463</v>
      </c>
      <c r="G1724" s="9" t="s">
        <v>1634</v>
      </c>
      <c r="H1724" s="9" t="s">
        <v>1635</v>
      </c>
      <c r="I1724" s="9" t="s">
        <v>1636</v>
      </c>
      <c r="J1724" s="9" t="s">
        <v>27</v>
      </c>
      <c r="K1724" s="15">
        <v>21694.516074738945</v>
      </c>
      <c r="L1724" s="16" t="s">
        <v>1637</v>
      </c>
      <c r="M1724" s="9" t="s">
        <v>1638</v>
      </c>
      <c r="N1724" s="9">
        <v>2022</v>
      </c>
      <c r="O1724" s="9" t="s">
        <v>1619</v>
      </c>
      <c r="P1724" s="9" t="s">
        <v>1619</v>
      </c>
      <c r="Q1724" s="9">
        <v>2041</v>
      </c>
      <c r="R1724" s="9" t="s">
        <v>32</v>
      </c>
      <c r="S1724" s="17">
        <v>1.9982824558347212</v>
      </c>
      <c r="T1724" s="9">
        <v>2041</v>
      </c>
      <c r="U1724" s="9" t="s">
        <v>27</v>
      </c>
      <c r="V1724" s="9" t="s">
        <v>1620</v>
      </c>
      <c r="W1724" s="13" t="s">
        <v>1621</v>
      </c>
      <c r="X1724" s="9"/>
      <c r="Y1724" s="9" t="s">
        <v>1639</v>
      </c>
    </row>
    <row r="1725" spans="1:25" ht="192">
      <c r="A1725" s="9" t="s">
        <v>1633</v>
      </c>
      <c r="B1725" s="9" t="s">
        <v>70</v>
      </c>
      <c r="C1725" s="9" t="s">
        <v>465</v>
      </c>
      <c r="D1725" s="9" t="s">
        <v>27</v>
      </c>
      <c r="E1725" s="9" t="s">
        <v>466</v>
      </c>
      <c r="F1725" s="9" t="s">
        <v>466</v>
      </c>
      <c r="G1725" s="9" t="s">
        <v>1634</v>
      </c>
      <c r="H1725" s="9" t="s">
        <v>1635</v>
      </c>
      <c r="I1725" s="9" t="s">
        <v>1636</v>
      </c>
      <c r="J1725" s="9" t="s">
        <v>27</v>
      </c>
      <c r="K1725" s="15">
        <v>124948.91604446515</v>
      </c>
      <c r="L1725" s="16" t="s">
        <v>1637</v>
      </c>
      <c r="M1725" s="9" t="s">
        <v>1638</v>
      </c>
      <c r="N1725" s="9">
        <v>2022</v>
      </c>
      <c r="O1725" s="9" t="s">
        <v>1619</v>
      </c>
      <c r="P1725" s="9" t="s">
        <v>1619</v>
      </c>
      <c r="Q1725" s="9">
        <v>2041</v>
      </c>
      <c r="R1725" s="9" t="s">
        <v>32</v>
      </c>
      <c r="S1725" s="17">
        <v>7.6733078830280999</v>
      </c>
      <c r="T1725" s="9">
        <v>2041</v>
      </c>
      <c r="U1725" s="9" t="s">
        <v>27</v>
      </c>
      <c r="V1725" s="9" t="s">
        <v>1620</v>
      </c>
      <c r="W1725" s="9" t="s">
        <v>1621</v>
      </c>
      <c r="X1725" s="9"/>
      <c r="Y1725" s="9" t="s">
        <v>1639</v>
      </c>
    </row>
    <row r="1726" spans="1:25" ht="192">
      <c r="A1726" s="9" t="s">
        <v>1633</v>
      </c>
      <c r="B1726" s="9" t="s">
        <v>70</v>
      </c>
      <c r="C1726" s="9" t="s">
        <v>468</v>
      </c>
      <c r="D1726" s="9" t="s">
        <v>27</v>
      </c>
      <c r="E1726" s="9" t="s">
        <v>469</v>
      </c>
      <c r="F1726" s="9" t="s">
        <v>469</v>
      </c>
      <c r="G1726" s="9" t="s">
        <v>1634</v>
      </c>
      <c r="H1726" s="9" t="s">
        <v>1635</v>
      </c>
      <c r="I1726" s="9" t="s">
        <v>1636</v>
      </c>
      <c r="J1726" s="9" t="s">
        <v>27</v>
      </c>
      <c r="K1726" s="15">
        <v>20690.657002680029</v>
      </c>
      <c r="L1726" s="16" t="s">
        <v>1637</v>
      </c>
      <c r="M1726" s="9" t="s">
        <v>1638</v>
      </c>
      <c r="N1726" s="9">
        <v>2022</v>
      </c>
      <c r="O1726" s="9" t="s">
        <v>1619</v>
      </c>
      <c r="P1726" s="9" t="s">
        <v>1619</v>
      </c>
      <c r="Q1726" s="9">
        <v>2041</v>
      </c>
      <c r="R1726" s="9" t="s">
        <v>32</v>
      </c>
      <c r="S1726" s="17">
        <v>4.8454446628778243</v>
      </c>
      <c r="T1726" s="9">
        <v>2041</v>
      </c>
      <c r="U1726" s="9" t="s">
        <v>27</v>
      </c>
      <c r="V1726" s="9" t="s">
        <v>1620</v>
      </c>
      <c r="W1726" s="13" t="s">
        <v>1621</v>
      </c>
      <c r="X1726" s="9"/>
      <c r="Y1726" s="9" t="s">
        <v>1639</v>
      </c>
    </row>
    <row r="1727" spans="1:25" ht="192">
      <c r="A1727" s="9" t="s">
        <v>1633</v>
      </c>
      <c r="B1727" s="9" t="s">
        <v>70</v>
      </c>
      <c r="C1727" s="9" t="s">
        <v>383</v>
      </c>
      <c r="D1727" s="9" t="s">
        <v>27</v>
      </c>
      <c r="E1727" s="9" t="s">
        <v>471</v>
      </c>
      <c r="F1727" s="9" t="s">
        <v>471</v>
      </c>
      <c r="G1727" s="9" t="s">
        <v>1634</v>
      </c>
      <c r="H1727" s="9" t="s">
        <v>1635</v>
      </c>
      <c r="I1727" s="9" t="s">
        <v>1636</v>
      </c>
      <c r="J1727" s="9" t="s">
        <v>27</v>
      </c>
      <c r="K1727" s="15">
        <v>58961.672103758894</v>
      </c>
      <c r="L1727" s="16" t="s">
        <v>1637</v>
      </c>
      <c r="M1727" s="9" t="s">
        <v>1638</v>
      </c>
      <c r="N1727" s="9">
        <v>2022</v>
      </c>
      <c r="O1727" s="9" t="s">
        <v>1619</v>
      </c>
      <c r="P1727" s="9" t="s">
        <v>1619</v>
      </c>
      <c r="Q1727" s="9">
        <v>2041</v>
      </c>
      <c r="R1727" s="9" t="s">
        <v>32</v>
      </c>
      <c r="S1727" s="17">
        <v>2.9667793215195557</v>
      </c>
      <c r="T1727" s="9">
        <v>2041</v>
      </c>
      <c r="U1727" s="9" t="s">
        <v>27</v>
      </c>
      <c r="V1727" s="9" t="s">
        <v>1620</v>
      </c>
      <c r="W1727" s="9" t="s">
        <v>1621</v>
      </c>
      <c r="X1727" s="9"/>
      <c r="Y1727" s="9" t="s">
        <v>1639</v>
      </c>
    </row>
    <row r="1728" spans="1:25" ht="192">
      <c r="A1728" s="9" t="s">
        <v>1633</v>
      </c>
      <c r="B1728" s="9" t="s">
        <v>70</v>
      </c>
      <c r="C1728" s="9" t="s">
        <v>270</v>
      </c>
      <c r="D1728" s="9" t="s">
        <v>27</v>
      </c>
      <c r="E1728" s="9" t="s">
        <v>473</v>
      </c>
      <c r="F1728" s="9" t="s">
        <v>473</v>
      </c>
      <c r="G1728" s="9" t="s">
        <v>1634</v>
      </c>
      <c r="H1728" s="9" t="s">
        <v>1635</v>
      </c>
      <c r="I1728" s="9" t="s">
        <v>1636</v>
      </c>
      <c r="J1728" s="9" t="s">
        <v>27</v>
      </c>
      <c r="K1728" s="15">
        <v>46806.711818206219</v>
      </c>
      <c r="L1728" s="16" t="s">
        <v>1637</v>
      </c>
      <c r="M1728" s="9" t="s">
        <v>1638</v>
      </c>
      <c r="N1728" s="9">
        <v>2022</v>
      </c>
      <c r="O1728" s="9" t="s">
        <v>1619</v>
      </c>
      <c r="P1728" s="9" t="s">
        <v>1619</v>
      </c>
      <c r="Q1728" s="9">
        <v>2041</v>
      </c>
      <c r="R1728" s="9" t="s">
        <v>32</v>
      </c>
      <c r="S1728" s="17">
        <v>2.9975423941566404</v>
      </c>
      <c r="T1728" s="9">
        <v>2041</v>
      </c>
      <c r="U1728" s="9" t="s">
        <v>27</v>
      </c>
      <c r="V1728" s="9" t="s">
        <v>1620</v>
      </c>
      <c r="W1728" s="13" t="s">
        <v>1621</v>
      </c>
      <c r="X1728" s="9"/>
      <c r="Y1728" s="9" t="s">
        <v>1639</v>
      </c>
    </row>
    <row r="1729" spans="1:25" ht="192">
      <c r="A1729" s="9" t="s">
        <v>1633</v>
      </c>
      <c r="B1729" s="9" t="s">
        <v>70</v>
      </c>
      <c r="C1729" s="9" t="s">
        <v>475</v>
      </c>
      <c r="D1729" s="9" t="s">
        <v>27</v>
      </c>
      <c r="E1729" s="9" t="s">
        <v>476</v>
      </c>
      <c r="F1729" s="9" t="s">
        <v>476</v>
      </c>
      <c r="G1729" s="9" t="s">
        <v>1634</v>
      </c>
      <c r="H1729" s="9" t="s">
        <v>1635</v>
      </c>
      <c r="I1729" s="9" t="s">
        <v>1636</v>
      </c>
      <c r="J1729" s="9" t="s">
        <v>27</v>
      </c>
      <c r="K1729" s="15">
        <v>20840.744972837459</v>
      </c>
      <c r="L1729" s="16" t="s">
        <v>1637</v>
      </c>
      <c r="M1729" s="9" t="s">
        <v>1638</v>
      </c>
      <c r="N1729" s="9">
        <v>2022</v>
      </c>
      <c r="O1729" s="9" t="s">
        <v>1619</v>
      </c>
      <c r="P1729" s="9" t="s">
        <v>1619</v>
      </c>
      <c r="Q1729" s="9">
        <v>2041</v>
      </c>
      <c r="R1729" s="9" t="s">
        <v>32</v>
      </c>
      <c r="S1729" s="17">
        <v>2.877307551524511</v>
      </c>
      <c r="T1729" s="9">
        <v>2041</v>
      </c>
      <c r="U1729" s="9" t="s">
        <v>27</v>
      </c>
      <c r="V1729" s="9" t="s">
        <v>1620</v>
      </c>
      <c r="W1729" s="9" t="s">
        <v>1621</v>
      </c>
      <c r="X1729" s="9"/>
      <c r="Y1729" s="9" t="s">
        <v>1639</v>
      </c>
    </row>
    <row r="1730" spans="1:25" ht="192">
      <c r="A1730" s="9" t="s">
        <v>1633</v>
      </c>
      <c r="B1730" s="9" t="s">
        <v>70</v>
      </c>
      <c r="C1730" s="9" t="s">
        <v>455</v>
      </c>
      <c r="D1730" s="9" t="s">
        <v>27</v>
      </c>
      <c r="E1730" s="9" t="s">
        <v>1151</v>
      </c>
      <c r="F1730" s="9" t="s">
        <v>1151</v>
      </c>
      <c r="G1730" s="9" t="s">
        <v>1634</v>
      </c>
      <c r="H1730" s="9" t="s">
        <v>1635</v>
      </c>
      <c r="I1730" s="9" t="s">
        <v>1636</v>
      </c>
      <c r="J1730" s="9" t="s">
        <v>27</v>
      </c>
      <c r="K1730" s="15">
        <v>22506.609708623368</v>
      </c>
      <c r="L1730" s="16" t="s">
        <v>1637</v>
      </c>
      <c r="M1730" s="9" t="s">
        <v>1638</v>
      </c>
      <c r="N1730" s="9">
        <v>2022</v>
      </c>
      <c r="O1730" s="9" t="s">
        <v>1619</v>
      </c>
      <c r="P1730" s="9" t="s">
        <v>1619</v>
      </c>
      <c r="Q1730" s="9">
        <v>2041</v>
      </c>
      <c r="R1730" s="9" t="s">
        <v>32</v>
      </c>
      <c r="S1730" s="17">
        <v>4.2217282116410333</v>
      </c>
      <c r="T1730" s="9">
        <v>2041</v>
      </c>
      <c r="U1730" s="9" t="s">
        <v>27</v>
      </c>
      <c r="V1730" s="9" t="s">
        <v>1620</v>
      </c>
      <c r="W1730" s="13" t="s">
        <v>1621</v>
      </c>
      <c r="X1730" s="9"/>
      <c r="Y1730" s="9" t="s">
        <v>1639</v>
      </c>
    </row>
    <row r="1731" spans="1:25" ht="192">
      <c r="A1731" s="9" t="s">
        <v>1633</v>
      </c>
      <c r="B1731" s="9" t="s">
        <v>70</v>
      </c>
      <c r="C1731" s="9" t="s">
        <v>346</v>
      </c>
      <c r="D1731" s="9" t="s">
        <v>27</v>
      </c>
      <c r="E1731" s="9" t="s">
        <v>1152</v>
      </c>
      <c r="F1731" s="9" t="s">
        <v>1152</v>
      </c>
      <c r="G1731" s="9" t="s">
        <v>1634</v>
      </c>
      <c r="H1731" s="9" t="s">
        <v>1635</v>
      </c>
      <c r="I1731" s="9" t="s">
        <v>1636</v>
      </c>
      <c r="J1731" s="9" t="s">
        <v>27</v>
      </c>
      <c r="K1731" s="15">
        <v>30824.862025744475</v>
      </c>
      <c r="L1731" s="16" t="s">
        <v>1637</v>
      </c>
      <c r="M1731" s="9" t="s">
        <v>1638</v>
      </c>
      <c r="N1731" s="9">
        <v>2022</v>
      </c>
      <c r="O1731" s="9" t="s">
        <v>1619</v>
      </c>
      <c r="P1731" s="9" t="s">
        <v>1619</v>
      </c>
      <c r="Q1731" s="9">
        <v>2041</v>
      </c>
      <c r="R1731" s="9" t="s">
        <v>32</v>
      </c>
      <c r="S1731" s="17">
        <v>0.81265345521099197</v>
      </c>
      <c r="T1731" s="9">
        <v>2041</v>
      </c>
      <c r="U1731" s="9" t="s">
        <v>27</v>
      </c>
      <c r="V1731" s="9" t="s">
        <v>1620</v>
      </c>
      <c r="W1731" s="9" t="s">
        <v>1621</v>
      </c>
      <c r="X1731" s="9"/>
      <c r="Y1731" s="9" t="s">
        <v>1639</v>
      </c>
    </row>
    <row r="1732" spans="1:25" ht="192">
      <c r="A1732" s="9" t="s">
        <v>1633</v>
      </c>
      <c r="B1732" s="9" t="s">
        <v>70</v>
      </c>
      <c r="C1732" s="9" t="s">
        <v>455</v>
      </c>
      <c r="D1732" s="9" t="s">
        <v>27</v>
      </c>
      <c r="E1732" s="9" t="s">
        <v>941</v>
      </c>
      <c r="F1732" s="9" t="s">
        <v>941</v>
      </c>
      <c r="G1732" s="9" t="s">
        <v>1634</v>
      </c>
      <c r="H1732" s="9" t="s">
        <v>1635</v>
      </c>
      <c r="I1732" s="9" t="s">
        <v>1636</v>
      </c>
      <c r="J1732" s="9" t="s">
        <v>27</v>
      </c>
      <c r="K1732" s="15">
        <v>20970.215730669017</v>
      </c>
      <c r="L1732" s="16" t="s">
        <v>1637</v>
      </c>
      <c r="M1732" s="9" t="s">
        <v>1638</v>
      </c>
      <c r="N1732" s="9">
        <v>2022</v>
      </c>
      <c r="O1732" s="9" t="s">
        <v>1619</v>
      </c>
      <c r="P1732" s="9" t="s">
        <v>1619</v>
      </c>
      <c r="Q1732" s="9">
        <v>2041</v>
      </c>
      <c r="R1732" s="9" t="s">
        <v>32</v>
      </c>
      <c r="S1732" s="17">
        <v>2.9587559758445834</v>
      </c>
      <c r="T1732" s="9">
        <v>2041</v>
      </c>
      <c r="U1732" s="9" t="s">
        <v>27</v>
      </c>
      <c r="V1732" s="9" t="s">
        <v>1620</v>
      </c>
      <c r="W1732" s="13" t="s">
        <v>1621</v>
      </c>
      <c r="X1732" s="9"/>
      <c r="Y1732" s="9" t="s">
        <v>1639</v>
      </c>
    </row>
    <row r="1733" spans="1:25" ht="192">
      <c r="A1733" s="9" t="s">
        <v>1633</v>
      </c>
      <c r="B1733" s="9" t="s">
        <v>70</v>
      </c>
      <c r="C1733" s="9" t="s">
        <v>346</v>
      </c>
      <c r="D1733" s="9" t="s">
        <v>27</v>
      </c>
      <c r="E1733" s="9" t="s">
        <v>478</v>
      </c>
      <c r="F1733" s="9" t="s">
        <v>478</v>
      </c>
      <c r="G1733" s="9" t="s">
        <v>1634</v>
      </c>
      <c r="H1733" s="9" t="s">
        <v>1635</v>
      </c>
      <c r="I1733" s="9" t="s">
        <v>1636</v>
      </c>
      <c r="J1733" s="9" t="s">
        <v>27</v>
      </c>
      <c r="K1733" s="15">
        <v>38244.347778131982</v>
      </c>
      <c r="L1733" s="16" t="s">
        <v>1637</v>
      </c>
      <c r="M1733" s="9" t="s">
        <v>1638</v>
      </c>
      <c r="N1733" s="9">
        <v>2022</v>
      </c>
      <c r="O1733" s="9" t="s">
        <v>1619</v>
      </c>
      <c r="P1733" s="9" t="s">
        <v>1619</v>
      </c>
      <c r="Q1733" s="9">
        <v>2041</v>
      </c>
      <c r="R1733" s="9" t="s">
        <v>32</v>
      </c>
      <c r="S1733" s="17">
        <v>1.2748579199096759E-3</v>
      </c>
      <c r="T1733" s="9">
        <v>2041</v>
      </c>
      <c r="U1733" s="9" t="s">
        <v>27</v>
      </c>
      <c r="V1733" s="9" t="s">
        <v>1620</v>
      </c>
      <c r="W1733" s="9" t="s">
        <v>1621</v>
      </c>
      <c r="X1733" s="9"/>
      <c r="Y1733" s="9" t="s">
        <v>1639</v>
      </c>
    </row>
    <row r="1734" spans="1:25" ht="192">
      <c r="A1734" s="9" t="s">
        <v>1633</v>
      </c>
      <c r="B1734" s="9" t="s">
        <v>70</v>
      </c>
      <c r="C1734" s="9" t="s">
        <v>252</v>
      </c>
      <c r="D1734" s="9" t="s">
        <v>27</v>
      </c>
      <c r="E1734" s="9" t="s">
        <v>480</v>
      </c>
      <c r="F1734" s="9" t="s">
        <v>480</v>
      </c>
      <c r="G1734" s="9" t="s">
        <v>1634</v>
      </c>
      <c r="H1734" s="9" t="s">
        <v>1635</v>
      </c>
      <c r="I1734" s="9" t="s">
        <v>1636</v>
      </c>
      <c r="J1734" s="9" t="s">
        <v>27</v>
      </c>
      <c r="K1734" s="15">
        <v>12105.541425383097</v>
      </c>
      <c r="L1734" s="16" t="s">
        <v>1637</v>
      </c>
      <c r="M1734" s="9" t="s">
        <v>1638</v>
      </c>
      <c r="N1734" s="9">
        <v>2022</v>
      </c>
      <c r="O1734" s="9" t="s">
        <v>1619</v>
      </c>
      <c r="P1734" s="9" t="s">
        <v>1619</v>
      </c>
      <c r="Q1734" s="9">
        <v>2041</v>
      </c>
      <c r="R1734" s="9" t="s">
        <v>32</v>
      </c>
      <c r="S1734" s="17">
        <v>0.79471806840781045</v>
      </c>
      <c r="T1734" s="9">
        <v>2041</v>
      </c>
      <c r="U1734" s="9" t="s">
        <v>27</v>
      </c>
      <c r="V1734" s="9" t="s">
        <v>1620</v>
      </c>
      <c r="W1734" s="13" t="s">
        <v>1621</v>
      </c>
      <c r="X1734" s="9"/>
      <c r="Y1734" s="9" t="s">
        <v>1639</v>
      </c>
    </row>
    <row r="1735" spans="1:25" ht="192">
      <c r="A1735" s="9" t="s">
        <v>1633</v>
      </c>
      <c r="B1735" s="9" t="s">
        <v>70</v>
      </c>
      <c r="C1735" s="9" t="s">
        <v>346</v>
      </c>
      <c r="D1735" s="9" t="s">
        <v>27</v>
      </c>
      <c r="E1735" s="9" t="s">
        <v>1153</v>
      </c>
      <c r="F1735" s="9" t="s">
        <v>1153</v>
      </c>
      <c r="G1735" s="9" t="s">
        <v>1634</v>
      </c>
      <c r="H1735" s="9" t="s">
        <v>1635</v>
      </c>
      <c r="I1735" s="9" t="s">
        <v>1636</v>
      </c>
      <c r="J1735" s="9" t="s">
        <v>27</v>
      </c>
      <c r="K1735" s="15">
        <v>14638.488735709416</v>
      </c>
      <c r="L1735" s="16" t="s">
        <v>1637</v>
      </c>
      <c r="M1735" s="9" t="s">
        <v>1638</v>
      </c>
      <c r="N1735" s="9">
        <v>2022</v>
      </c>
      <c r="O1735" s="9" t="s">
        <v>1619</v>
      </c>
      <c r="P1735" s="9" t="s">
        <v>1619</v>
      </c>
      <c r="Q1735" s="9">
        <v>2041</v>
      </c>
      <c r="R1735" s="9" t="s">
        <v>32</v>
      </c>
      <c r="S1735" s="17">
        <v>0.79350908762605576</v>
      </c>
      <c r="T1735" s="9">
        <v>2041</v>
      </c>
      <c r="U1735" s="9" t="s">
        <v>27</v>
      </c>
      <c r="V1735" s="9" t="s">
        <v>1620</v>
      </c>
      <c r="W1735" s="9" t="s">
        <v>1621</v>
      </c>
      <c r="X1735" s="9"/>
      <c r="Y1735" s="9" t="s">
        <v>1639</v>
      </c>
    </row>
    <row r="1736" spans="1:25" ht="192">
      <c r="A1736" s="9" t="s">
        <v>1633</v>
      </c>
      <c r="B1736" s="9" t="s">
        <v>70</v>
      </c>
      <c r="C1736" s="9" t="s">
        <v>402</v>
      </c>
      <c r="D1736" s="9" t="s">
        <v>27</v>
      </c>
      <c r="E1736" s="9" t="s">
        <v>1154</v>
      </c>
      <c r="F1736" s="9" t="s">
        <v>1154</v>
      </c>
      <c r="G1736" s="9" t="s">
        <v>1634</v>
      </c>
      <c r="H1736" s="9" t="s">
        <v>1635</v>
      </c>
      <c r="I1736" s="9" t="s">
        <v>1636</v>
      </c>
      <c r="J1736" s="9" t="s">
        <v>27</v>
      </c>
      <c r="K1736" s="15">
        <v>134009.90168814675</v>
      </c>
      <c r="L1736" s="16" t="s">
        <v>1637</v>
      </c>
      <c r="M1736" s="9" t="s">
        <v>1638</v>
      </c>
      <c r="N1736" s="9">
        <v>2022</v>
      </c>
      <c r="O1736" s="9" t="s">
        <v>1619</v>
      </c>
      <c r="P1736" s="9" t="s">
        <v>1619</v>
      </c>
      <c r="Q1736" s="9">
        <v>2041</v>
      </c>
      <c r="R1736" s="9" t="s">
        <v>32</v>
      </c>
      <c r="S1736" s="17">
        <v>9.9607679649078058</v>
      </c>
      <c r="T1736" s="9">
        <v>2041</v>
      </c>
      <c r="U1736" s="9" t="s">
        <v>27</v>
      </c>
      <c r="V1736" s="9" t="s">
        <v>1620</v>
      </c>
      <c r="W1736" s="13" t="s">
        <v>1621</v>
      </c>
      <c r="X1736" s="9"/>
      <c r="Y1736" s="9" t="s">
        <v>1639</v>
      </c>
    </row>
    <row r="1737" spans="1:25" ht="192">
      <c r="A1737" s="9" t="s">
        <v>1633</v>
      </c>
      <c r="B1737" s="9" t="s">
        <v>70</v>
      </c>
      <c r="C1737" s="9" t="s">
        <v>458</v>
      </c>
      <c r="D1737" s="9" t="s">
        <v>27</v>
      </c>
      <c r="E1737" s="9" t="s">
        <v>1155</v>
      </c>
      <c r="F1737" s="9" t="s">
        <v>1155</v>
      </c>
      <c r="G1737" s="9" t="s">
        <v>1634</v>
      </c>
      <c r="H1737" s="9" t="s">
        <v>1635</v>
      </c>
      <c r="I1737" s="9" t="s">
        <v>1636</v>
      </c>
      <c r="J1737" s="9" t="s">
        <v>27</v>
      </c>
      <c r="K1737" s="15">
        <v>33887.343290398057</v>
      </c>
      <c r="L1737" s="16" t="s">
        <v>1637</v>
      </c>
      <c r="M1737" s="9" t="s">
        <v>1638</v>
      </c>
      <c r="N1737" s="9">
        <v>2022</v>
      </c>
      <c r="O1737" s="9" t="s">
        <v>1619</v>
      </c>
      <c r="P1737" s="9" t="s">
        <v>1619</v>
      </c>
      <c r="Q1737" s="9">
        <v>2041</v>
      </c>
      <c r="R1737" s="9" t="s">
        <v>32</v>
      </c>
      <c r="S1737" s="17">
        <v>0.73838106909251056</v>
      </c>
      <c r="T1737" s="9">
        <v>2041</v>
      </c>
      <c r="U1737" s="9" t="s">
        <v>27</v>
      </c>
      <c r="V1737" s="9" t="s">
        <v>1620</v>
      </c>
      <c r="W1737" s="9" t="s">
        <v>1621</v>
      </c>
      <c r="X1737" s="9"/>
      <c r="Y1737" s="9" t="s">
        <v>1639</v>
      </c>
    </row>
    <row r="1738" spans="1:25" ht="192">
      <c r="A1738" s="9" t="s">
        <v>1633</v>
      </c>
      <c r="B1738" s="9" t="s">
        <v>70</v>
      </c>
      <c r="C1738" s="9" t="s">
        <v>298</v>
      </c>
      <c r="D1738" s="9" t="s">
        <v>27</v>
      </c>
      <c r="E1738" s="9" t="s">
        <v>1156</v>
      </c>
      <c r="F1738" s="9" t="s">
        <v>1156</v>
      </c>
      <c r="G1738" s="9" t="s">
        <v>1634</v>
      </c>
      <c r="H1738" s="9" t="s">
        <v>1635</v>
      </c>
      <c r="I1738" s="9" t="s">
        <v>1636</v>
      </c>
      <c r="J1738" s="9" t="s">
        <v>27</v>
      </c>
      <c r="K1738" s="15">
        <v>19271.175013309181</v>
      </c>
      <c r="L1738" s="16" t="s">
        <v>1637</v>
      </c>
      <c r="M1738" s="9" t="s">
        <v>1638</v>
      </c>
      <c r="N1738" s="9">
        <v>2022</v>
      </c>
      <c r="O1738" s="9" t="s">
        <v>1619</v>
      </c>
      <c r="P1738" s="9" t="s">
        <v>1619</v>
      </c>
      <c r="Q1738" s="9">
        <v>2041</v>
      </c>
      <c r="R1738" s="9" t="s">
        <v>32</v>
      </c>
      <c r="S1738" s="17">
        <v>1.0420033756907767</v>
      </c>
      <c r="T1738" s="9">
        <v>2041</v>
      </c>
      <c r="U1738" s="9" t="s">
        <v>27</v>
      </c>
      <c r="V1738" s="9" t="s">
        <v>1620</v>
      </c>
      <c r="W1738" s="13" t="s">
        <v>1621</v>
      </c>
      <c r="X1738" s="9"/>
      <c r="Y1738" s="9" t="s">
        <v>1639</v>
      </c>
    </row>
    <row r="1739" spans="1:25" ht="192">
      <c r="A1739" s="9" t="s">
        <v>1633</v>
      </c>
      <c r="B1739" s="9" t="s">
        <v>70</v>
      </c>
      <c r="C1739" s="9" t="s">
        <v>234</v>
      </c>
      <c r="D1739" s="9" t="s">
        <v>27</v>
      </c>
      <c r="E1739" s="9" t="s">
        <v>1157</v>
      </c>
      <c r="F1739" s="9" t="s">
        <v>1157</v>
      </c>
      <c r="G1739" s="9" t="s">
        <v>1634</v>
      </c>
      <c r="H1739" s="9" t="s">
        <v>1635</v>
      </c>
      <c r="I1739" s="9" t="s">
        <v>1636</v>
      </c>
      <c r="J1739" s="9" t="s">
        <v>27</v>
      </c>
      <c r="K1739" s="15">
        <v>34294.491902483351</v>
      </c>
      <c r="L1739" s="16" t="s">
        <v>1637</v>
      </c>
      <c r="M1739" s="9" t="s">
        <v>1638</v>
      </c>
      <c r="N1739" s="9">
        <v>2022</v>
      </c>
      <c r="O1739" s="9" t="s">
        <v>1619</v>
      </c>
      <c r="P1739" s="9" t="s">
        <v>1619</v>
      </c>
      <c r="Q1739" s="9">
        <v>2041</v>
      </c>
      <c r="R1739" s="9" t="s">
        <v>32</v>
      </c>
      <c r="S1739" s="17">
        <v>1.0617856968694703</v>
      </c>
      <c r="T1739" s="9">
        <v>2041</v>
      </c>
      <c r="U1739" s="9" t="s">
        <v>27</v>
      </c>
      <c r="V1739" s="9" t="s">
        <v>1620</v>
      </c>
      <c r="W1739" s="9" t="s">
        <v>1621</v>
      </c>
      <c r="X1739" s="9"/>
      <c r="Y1739" s="9" t="s">
        <v>1639</v>
      </c>
    </row>
    <row r="1740" spans="1:25" ht="192">
      <c r="A1740" s="9" t="s">
        <v>1633</v>
      </c>
      <c r="B1740" s="9" t="s">
        <v>70</v>
      </c>
      <c r="C1740" s="9" t="s">
        <v>323</v>
      </c>
      <c r="D1740" s="9" t="s">
        <v>27</v>
      </c>
      <c r="E1740" s="9" t="s">
        <v>1158</v>
      </c>
      <c r="F1740" s="9" t="s">
        <v>1158</v>
      </c>
      <c r="G1740" s="9" t="s">
        <v>1634</v>
      </c>
      <c r="H1740" s="9" t="s">
        <v>1635</v>
      </c>
      <c r="I1740" s="9" t="s">
        <v>1636</v>
      </c>
      <c r="J1740" s="9" t="s">
        <v>27</v>
      </c>
      <c r="K1740" s="15">
        <v>24548.390005169287</v>
      </c>
      <c r="L1740" s="16" t="s">
        <v>1637</v>
      </c>
      <c r="M1740" s="9" t="s">
        <v>1638</v>
      </c>
      <c r="N1740" s="9">
        <v>2022</v>
      </c>
      <c r="O1740" s="9" t="s">
        <v>1619</v>
      </c>
      <c r="P1740" s="9" t="s">
        <v>1619</v>
      </c>
      <c r="Q1740" s="9">
        <v>2041</v>
      </c>
      <c r="R1740" s="9" t="s">
        <v>32</v>
      </c>
      <c r="S1740" s="17">
        <v>37.117812323275544</v>
      </c>
      <c r="T1740" s="9">
        <v>2041</v>
      </c>
      <c r="U1740" s="9" t="s">
        <v>27</v>
      </c>
      <c r="V1740" s="9" t="s">
        <v>1620</v>
      </c>
      <c r="W1740" s="13" t="s">
        <v>1621</v>
      </c>
      <c r="X1740" s="9"/>
      <c r="Y1740" s="9" t="s">
        <v>1639</v>
      </c>
    </row>
    <row r="1741" spans="1:25" ht="192">
      <c r="A1741" s="9" t="s">
        <v>1633</v>
      </c>
      <c r="B1741" s="9" t="s">
        <v>70</v>
      </c>
      <c r="C1741" s="9" t="s">
        <v>316</v>
      </c>
      <c r="D1741" s="9" t="s">
        <v>27</v>
      </c>
      <c r="E1741" s="9" t="s">
        <v>482</v>
      </c>
      <c r="F1741" s="9" t="s">
        <v>482</v>
      </c>
      <c r="G1741" s="9" t="s">
        <v>1634</v>
      </c>
      <c r="H1741" s="9" t="s">
        <v>1635</v>
      </c>
      <c r="I1741" s="9" t="s">
        <v>1636</v>
      </c>
      <c r="J1741" s="9" t="s">
        <v>27</v>
      </c>
      <c r="K1741" s="15">
        <v>8027.3106626439194</v>
      </c>
      <c r="L1741" s="16" t="s">
        <v>1637</v>
      </c>
      <c r="M1741" s="9" t="s">
        <v>1638</v>
      </c>
      <c r="N1741" s="9">
        <v>2022</v>
      </c>
      <c r="O1741" s="9" t="s">
        <v>1619</v>
      </c>
      <c r="P1741" s="9" t="s">
        <v>1619</v>
      </c>
      <c r="Q1741" s="9">
        <v>2041</v>
      </c>
      <c r="R1741" s="9" t="s">
        <v>32</v>
      </c>
      <c r="S1741" s="17">
        <v>1.5533808729332039</v>
      </c>
      <c r="T1741" s="9">
        <v>2041</v>
      </c>
      <c r="U1741" s="9" t="s">
        <v>27</v>
      </c>
      <c r="V1741" s="9" t="s">
        <v>1620</v>
      </c>
      <c r="W1741" s="9" t="s">
        <v>1621</v>
      </c>
      <c r="X1741" s="9"/>
      <c r="Y1741" s="9" t="s">
        <v>1639</v>
      </c>
    </row>
    <row r="1742" spans="1:25" ht="192">
      <c r="A1742" s="9" t="s">
        <v>1633</v>
      </c>
      <c r="B1742" s="9" t="s">
        <v>70</v>
      </c>
      <c r="C1742" s="9" t="s">
        <v>241</v>
      </c>
      <c r="D1742" s="9" t="s">
        <v>27</v>
      </c>
      <c r="E1742" s="9" t="s">
        <v>1159</v>
      </c>
      <c r="F1742" s="9" t="s">
        <v>1159</v>
      </c>
      <c r="G1742" s="9" t="s">
        <v>1634</v>
      </c>
      <c r="H1742" s="9" t="s">
        <v>1635</v>
      </c>
      <c r="I1742" s="9" t="s">
        <v>1636</v>
      </c>
      <c r="J1742" s="9" t="s">
        <v>27</v>
      </c>
      <c r="K1742" s="15">
        <v>7094.9496277102608</v>
      </c>
      <c r="L1742" s="16" t="s">
        <v>1637</v>
      </c>
      <c r="M1742" s="9" t="s">
        <v>1638</v>
      </c>
      <c r="N1742" s="9">
        <v>2022</v>
      </c>
      <c r="O1742" s="9" t="s">
        <v>1619</v>
      </c>
      <c r="P1742" s="9" t="s">
        <v>1619</v>
      </c>
      <c r="Q1742" s="9">
        <v>2041</v>
      </c>
      <c r="R1742" s="9" t="s">
        <v>32</v>
      </c>
      <c r="S1742" s="17">
        <v>0.14014237599425478</v>
      </c>
      <c r="T1742" s="9">
        <v>2041</v>
      </c>
      <c r="U1742" s="9" t="s">
        <v>27</v>
      </c>
      <c r="V1742" s="9" t="s">
        <v>1620</v>
      </c>
      <c r="W1742" s="13" t="s">
        <v>1621</v>
      </c>
      <c r="X1742" s="9"/>
      <c r="Y1742" s="9" t="s">
        <v>1639</v>
      </c>
    </row>
    <row r="1743" spans="1:25" ht="192">
      <c r="A1743" s="9" t="s">
        <v>1633</v>
      </c>
      <c r="B1743" s="9" t="s">
        <v>70</v>
      </c>
      <c r="C1743" s="9" t="s">
        <v>316</v>
      </c>
      <c r="D1743" s="9" t="s">
        <v>27</v>
      </c>
      <c r="E1743" s="9" t="s">
        <v>1160</v>
      </c>
      <c r="F1743" s="9" t="s">
        <v>1160</v>
      </c>
      <c r="G1743" s="9" t="s">
        <v>1634</v>
      </c>
      <c r="H1743" s="9" t="s">
        <v>1635</v>
      </c>
      <c r="I1743" s="9" t="s">
        <v>1636</v>
      </c>
      <c r="J1743" s="9" t="s">
        <v>27</v>
      </c>
      <c r="K1743" s="15">
        <v>7993.884686305697</v>
      </c>
      <c r="L1743" s="16" t="s">
        <v>1637</v>
      </c>
      <c r="M1743" s="9" t="s">
        <v>1638</v>
      </c>
      <c r="N1743" s="9">
        <v>2022</v>
      </c>
      <c r="O1743" s="9" t="s">
        <v>1619</v>
      </c>
      <c r="P1743" s="9" t="s">
        <v>1619</v>
      </c>
      <c r="Q1743" s="9">
        <v>2041</v>
      </c>
      <c r="R1743" s="9" t="s">
        <v>32</v>
      </c>
      <c r="S1743" s="17">
        <v>2.9167557157817616</v>
      </c>
      <c r="T1743" s="9">
        <v>2041</v>
      </c>
      <c r="U1743" s="9" t="s">
        <v>27</v>
      </c>
      <c r="V1743" s="9" t="s">
        <v>1620</v>
      </c>
      <c r="W1743" s="9" t="s">
        <v>1621</v>
      </c>
      <c r="X1743" s="9"/>
      <c r="Y1743" s="9" t="s">
        <v>1639</v>
      </c>
    </row>
    <row r="1744" spans="1:25" ht="192">
      <c r="A1744" s="9" t="s">
        <v>1633</v>
      </c>
      <c r="B1744" s="9" t="s">
        <v>70</v>
      </c>
      <c r="C1744" s="9" t="s">
        <v>298</v>
      </c>
      <c r="D1744" s="9" t="s">
        <v>27</v>
      </c>
      <c r="E1744" s="9" t="s">
        <v>484</v>
      </c>
      <c r="F1744" s="9" t="s">
        <v>484</v>
      </c>
      <c r="G1744" s="9" t="s">
        <v>1634</v>
      </c>
      <c r="H1744" s="9" t="s">
        <v>1635</v>
      </c>
      <c r="I1744" s="9" t="s">
        <v>1636</v>
      </c>
      <c r="J1744" s="9" t="s">
        <v>27</v>
      </c>
      <c r="K1744" s="15">
        <v>92105.745452199713</v>
      </c>
      <c r="L1744" s="16" t="s">
        <v>1637</v>
      </c>
      <c r="M1744" s="9" t="s">
        <v>1638</v>
      </c>
      <c r="N1744" s="9">
        <v>2022</v>
      </c>
      <c r="O1744" s="9" t="s">
        <v>1619</v>
      </c>
      <c r="P1744" s="9" t="s">
        <v>1619</v>
      </c>
      <c r="Q1744" s="9">
        <v>2041</v>
      </c>
      <c r="R1744" s="9" t="s">
        <v>32</v>
      </c>
      <c r="S1744" s="17">
        <v>1.6436198896145016</v>
      </c>
      <c r="T1744" s="9">
        <v>2041</v>
      </c>
      <c r="U1744" s="9" t="s">
        <v>27</v>
      </c>
      <c r="V1744" s="9" t="s">
        <v>1620</v>
      </c>
      <c r="W1744" s="13" t="s">
        <v>1621</v>
      </c>
      <c r="X1744" s="9"/>
      <c r="Y1744" s="9" t="s">
        <v>1639</v>
      </c>
    </row>
    <row r="1745" spans="1:25" ht="192">
      <c r="A1745" s="9" t="s">
        <v>1633</v>
      </c>
      <c r="B1745" s="9" t="s">
        <v>70</v>
      </c>
      <c r="C1745" s="9" t="s">
        <v>284</v>
      </c>
      <c r="D1745" s="9" t="s">
        <v>27</v>
      </c>
      <c r="E1745" s="9" t="s">
        <v>486</v>
      </c>
      <c r="F1745" s="9" t="s">
        <v>486</v>
      </c>
      <c r="G1745" s="9" t="s">
        <v>1634</v>
      </c>
      <c r="H1745" s="9" t="s">
        <v>1635</v>
      </c>
      <c r="I1745" s="9" t="s">
        <v>1636</v>
      </c>
      <c r="J1745" s="9" t="s">
        <v>27</v>
      </c>
      <c r="K1745" s="15">
        <v>362210.4835408511</v>
      </c>
      <c r="L1745" s="16" t="s">
        <v>1637</v>
      </c>
      <c r="M1745" s="9" t="s">
        <v>1638</v>
      </c>
      <c r="N1745" s="9">
        <v>2022</v>
      </c>
      <c r="O1745" s="9" t="s">
        <v>1619</v>
      </c>
      <c r="P1745" s="9" t="s">
        <v>1619</v>
      </c>
      <c r="Q1745" s="9">
        <v>2041</v>
      </c>
      <c r="R1745" s="9" t="s">
        <v>32</v>
      </c>
      <c r="S1745" s="17">
        <v>20.709821546406395</v>
      </c>
      <c r="T1745" s="9">
        <v>2041</v>
      </c>
      <c r="U1745" s="9" t="s">
        <v>27</v>
      </c>
      <c r="V1745" s="9" t="s">
        <v>1620</v>
      </c>
      <c r="W1745" s="9" t="s">
        <v>1621</v>
      </c>
      <c r="X1745" s="9"/>
      <c r="Y1745" s="9" t="s">
        <v>1639</v>
      </c>
    </row>
    <row r="1746" spans="1:25" ht="192">
      <c r="A1746" s="9" t="s">
        <v>1633</v>
      </c>
      <c r="B1746" s="9" t="s">
        <v>70</v>
      </c>
      <c r="C1746" s="9" t="s">
        <v>458</v>
      </c>
      <c r="D1746" s="9" t="s">
        <v>27</v>
      </c>
      <c r="E1746" s="9" t="s">
        <v>488</v>
      </c>
      <c r="F1746" s="9" t="s">
        <v>488</v>
      </c>
      <c r="G1746" s="9" t="s">
        <v>1634</v>
      </c>
      <c r="H1746" s="9" t="s">
        <v>1635</v>
      </c>
      <c r="I1746" s="9" t="s">
        <v>1636</v>
      </c>
      <c r="J1746" s="9" t="s">
        <v>27</v>
      </c>
      <c r="K1746" s="15">
        <v>7149.3923763133589</v>
      </c>
      <c r="L1746" s="16" t="s">
        <v>1637</v>
      </c>
      <c r="M1746" s="9" t="s">
        <v>1638</v>
      </c>
      <c r="N1746" s="9">
        <v>2022</v>
      </c>
      <c r="O1746" s="9" t="s">
        <v>1619</v>
      </c>
      <c r="P1746" s="9" t="s">
        <v>1619</v>
      </c>
      <c r="Q1746" s="9">
        <v>2041</v>
      </c>
      <c r="R1746" s="9" t="s">
        <v>32</v>
      </c>
      <c r="S1746" s="17">
        <v>1.572548001808693</v>
      </c>
      <c r="T1746" s="9">
        <v>2041</v>
      </c>
      <c r="U1746" s="9" t="s">
        <v>27</v>
      </c>
      <c r="V1746" s="9" t="s">
        <v>1620</v>
      </c>
      <c r="W1746" s="13" t="s">
        <v>1621</v>
      </c>
      <c r="X1746" s="9"/>
      <c r="Y1746" s="9" t="s">
        <v>1639</v>
      </c>
    </row>
    <row r="1747" spans="1:25" ht="192">
      <c r="A1747" s="9" t="s">
        <v>1633</v>
      </c>
      <c r="B1747" s="9" t="s">
        <v>70</v>
      </c>
      <c r="C1747" s="9" t="s">
        <v>346</v>
      </c>
      <c r="D1747" s="9" t="s">
        <v>27</v>
      </c>
      <c r="E1747" s="9" t="s">
        <v>1161</v>
      </c>
      <c r="F1747" s="9" t="s">
        <v>1161</v>
      </c>
      <c r="G1747" s="9" t="s">
        <v>1634</v>
      </c>
      <c r="H1747" s="9" t="s">
        <v>1635</v>
      </c>
      <c r="I1747" s="9" t="s">
        <v>1636</v>
      </c>
      <c r="J1747" s="9" t="s">
        <v>27</v>
      </c>
      <c r="K1747" s="15">
        <v>25671.802039323567</v>
      </c>
      <c r="L1747" s="16" t="s">
        <v>1637</v>
      </c>
      <c r="M1747" s="9" t="s">
        <v>1638</v>
      </c>
      <c r="N1747" s="9">
        <v>2022</v>
      </c>
      <c r="O1747" s="9" t="s">
        <v>1619</v>
      </c>
      <c r="P1747" s="9" t="s">
        <v>1619</v>
      </c>
      <c r="Q1747" s="9">
        <v>2041</v>
      </c>
      <c r="R1747" s="9" t="s">
        <v>32</v>
      </c>
      <c r="S1747" s="17">
        <v>1.9661979294724961</v>
      </c>
      <c r="T1747" s="9">
        <v>2041</v>
      </c>
      <c r="U1747" s="9" t="s">
        <v>27</v>
      </c>
      <c r="V1747" s="9" t="s">
        <v>1620</v>
      </c>
      <c r="W1747" s="9" t="s">
        <v>1621</v>
      </c>
      <c r="X1747" s="9"/>
      <c r="Y1747" s="9" t="s">
        <v>1639</v>
      </c>
    </row>
    <row r="1748" spans="1:25" ht="192">
      <c r="A1748" s="9" t="s">
        <v>1633</v>
      </c>
      <c r="B1748" s="9" t="s">
        <v>70</v>
      </c>
      <c r="C1748" s="9" t="s">
        <v>330</v>
      </c>
      <c r="D1748" s="9" t="s">
        <v>27</v>
      </c>
      <c r="E1748" s="9" t="s">
        <v>1162</v>
      </c>
      <c r="F1748" s="9" t="s">
        <v>1162</v>
      </c>
      <c r="G1748" s="9" t="s">
        <v>1634</v>
      </c>
      <c r="H1748" s="9" t="s">
        <v>1635</v>
      </c>
      <c r="I1748" s="9" t="s">
        <v>1636</v>
      </c>
      <c r="J1748" s="9" t="s">
        <v>27</v>
      </c>
      <c r="K1748" s="15">
        <v>19918.758759236647</v>
      </c>
      <c r="L1748" s="16" t="s">
        <v>1637</v>
      </c>
      <c r="M1748" s="9" t="s">
        <v>1638</v>
      </c>
      <c r="N1748" s="9">
        <v>2022</v>
      </c>
      <c r="O1748" s="9" t="s">
        <v>1619</v>
      </c>
      <c r="P1748" s="9" t="s">
        <v>1619</v>
      </c>
      <c r="Q1748" s="9">
        <v>2041</v>
      </c>
      <c r="R1748" s="9" t="s">
        <v>32</v>
      </c>
      <c r="S1748" s="17">
        <v>1.0452818712180934</v>
      </c>
      <c r="T1748" s="9">
        <v>2041</v>
      </c>
      <c r="U1748" s="9" t="s">
        <v>27</v>
      </c>
      <c r="V1748" s="9" t="s">
        <v>1620</v>
      </c>
      <c r="W1748" s="13" t="s">
        <v>1621</v>
      </c>
      <c r="X1748" s="9"/>
      <c r="Y1748" s="9" t="s">
        <v>1639</v>
      </c>
    </row>
    <row r="1749" spans="1:25" ht="192">
      <c r="A1749" s="9" t="s">
        <v>1633</v>
      </c>
      <c r="B1749" s="9" t="s">
        <v>70</v>
      </c>
      <c r="C1749" s="9" t="s">
        <v>630</v>
      </c>
      <c r="D1749" s="9" t="s">
        <v>27</v>
      </c>
      <c r="E1749" s="9" t="s">
        <v>1163</v>
      </c>
      <c r="F1749" s="9" t="s">
        <v>1163</v>
      </c>
      <c r="G1749" s="9" t="s">
        <v>1634</v>
      </c>
      <c r="H1749" s="9" t="s">
        <v>1635</v>
      </c>
      <c r="I1749" s="9" t="s">
        <v>1636</v>
      </c>
      <c r="J1749" s="9" t="s">
        <v>27</v>
      </c>
      <c r="K1749" s="15">
        <v>10427.460277213591</v>
      </c>
      <c r="L1749" s="16" t="s">
        <v>1637</v>
      </c>
      <c r="M1749" s="9" t="s">
        <v>1638</v>
      </c>
      <c r="N1749" s="9">
        <v>2022</v>
      </c>
      <c r="O1749" s="9" t="s">
        <v>1619</v>
      </c>
      <c r="P1749" s="9" t="s">
        <v>1619</v>
      </c>
      <c r="Q1749" s="9">
        <v>2041</v>
      </c>
      <c r="R1749" s="9" t="s">
        <v>32</v>
      </c>
      <c r="S1749" s="17">
        <v>0.63945656805305062</v>
      </c>
      <c r="T1749" s="9">
        <v>2041</v>
      </c>
      <c r="U1749" s="9" t="s">
        <v>27</v>
      </c>
      <c r="V1749" s="9" t="s">
        <v>1620</v>
      </c>
      <c r="W1749" s="9" t="s">
        <v>1621</v>
      </c>
      <c r="X1749" s="9"/>
      <c r="Y1749" s="9" t="s">
        <v>1639</v>
      </c>
    </row>
    <row r="1750" spans="1:25" ht="192">
      <c r="A1750" s="9" t="s">
        <v>1633</v>
      </c>
      <c r="B1750" s="9" t="s">
        <v>70</v>
      </c>
      <c r="C1750" s="9" t="s">
        <v>273</v>
      </c>
      <c r="D1750" s="9" t="s">
        <v>27</v>
      </c>
      <c r="E1750" s="9" t="s">
        <v>946</v>
      </c>
      <c r="F1750" s="9" t="s">
        <v>946</v>
      </c>
      <c r="G1750" s="9" t="s">
        <v>1634</v>
      </c>
      <c r="H1750" s="9" t="s">
        <v>1635</v>
      </c>
      <c r="I1750" s="9" t="s">
        <v>1636</v>
      </c>
      <c r="J1750" s="9" t="s">
        <v>27</v>
      </c>
      <c r="K1750" s="15">
        <v>27781.057035875303</v>
      </c>
      <c r="L1750" s="16" t="s">
        <v>1637</v>
      </c>
      <c r="M1750" s="9" t="s">
        <v>1638</v>
      </c>
      <c r="N1750" s="9">
        <v>2022</v>
      </c>
      <c r="O1750" s="9" t="s">
        <v>1619</v>
      </c>
      <c r="P1750" s="9" t="s">
        <v>1619</v>
      </c>
      <c r="Q1750" s="9">
        <v>2041</v>
      </c>
      <c r="R1750" s="9" t="s">
        <v>32</v>
      </c>
      <c r="S1750" s="17">
        <v>2.1442511311582297</v>
      </c>
      <c r="T1750" s="9">
        <v>2041</v>
      </c>
      <c r="U1750" s="9" t="s">
        <v>27</v>
      </c>
      <c r="V1750" s="9" t="s">
        <v>1620</v>
      </c>
      <c r="W1750" s="13" t="s">
        <v>1621</v>
      </c>
      <c r="X1750" s="9"/>
      <c r="Y1750" s="9" t="s">
        <v>1639</v>
      </c>
    </row>
    <row r="1751" spans="1:25" ht="192">
      <c r="A1751" s="9" t="s">
        <v>1633</v>
      </c>
      <c r="B1751" s="9" t="s">
        <v>70</v>
      </c>
      <c r="C1751" s="9" t="s">
        <v>112</v>
      </c>
      <c r="D1751" s="9" t="s">
        <v>27</v>
      </c>
      <c r="E1751" s="9" t="s">
        <v>490</v>
      </c>
      <c r="F1751" s="9" t="s">
        <v>490</v>
      </c>
      <c r="G1751" s="9" t="s">
        <v>1634</v>
      </c>
      <c r="H1751" s="9" t="s">
        <v>1635</v>
      </c>
      <c r="I1751" s="9" t="s">
        <v>1636</v>
      </c>
      <c r="J1751" s="9" t="s">
        <v>27</v>
      </c>
      <c r="K1751" s="15">
        <v>347373.18638439354</v>
      </c>
      <c r="L1751" s="16" t="s">
        <v>1637</v>
      </c>
      <c r="M1751" s="9" t="s">
        <v>1638</v>
      </c>
      <c r="N1751" s="9">
        <v>2022</v>
      </c>
      <c r="O1751" s="9" t="s">
        <v>1619</v>
      </c>
      <c r="P1751" s="9" t="s">
        <v>1619</v>
      </c>
      <c r="Q1751" s="9">
        <v>2041</v>
      </c>
      <c r="R1751" s="9" t="s">
        <v>32</v>
      </c>
      <c r="S1751" s="17">
        <v>23.38117597896526</v>
      </c>
      <c r="T1751" s="9">
        <v>2041</v>
      </c>
      <c r="U1751" s="9" t="s">
        <v>27</v>
      </c>
      <c r="V1751" s="9" t="s">
        <v>1620</v>
      </c>
      <c r="W1751" s="9" t="s">
        <v>1621</v>
      </c>
      <c r="X1751" s="9"/>
      <c r="Y1751" s="9" t="s">
        <v>1639</v>
      </c>
    </row>
    <row r="1752" spans="1:25" ht="192">
      <c r="A1752" s="9" t="s">
        <v>1633</v>
      </c>
      <c r="B1752" s="9" t="s">
        <v>70</v>
      </c>
      <c r="C1752" s="9" t="s">
        <v>402</v>
      </c>
      <c r="D1752" s="9" t="s">
        <v>27</v>
      </c>
      <c r="E1752" s="9" t="s">
        <v>1164</v>
      </c>
      <c r="F1752" s="9" t="s">
        <v>1164</v>
      </c>
      <c r="G1752" s="9" t="s">
        <v>1634</v>
      </c>
      <c r="H1752" s="9" t="s">
        <v>1635</v>
      </c>
      <c r="I1752" s="9" t="s">
        <v>1636</v>
      </c>
      <c r="J1752" s="9" t="s">
        <v>27</v>
      </c>
      <c r="K1752" s="15">
        <v>31068.21994632198</v>
      </c>
      <c r="L1752" s="16" t="s">
        <v>1637</v>
      </c>
      <c r="M1752" s="9" t="s">
        <v>1638</v>
      </c>
      <c r="N1752" s="9">
        <v>2022</v>
      </c>
      <c r="O1752" s="9" t="s">
        <v>1619</v>
      </c>
      <c r="P1752" s="9" t="s">
        <v>1619</v>
      </c>
      <c r="Q1752" s="9">
        <v>2041</v>
      </c>
      <c r="R1752" s="9" t="s">
        <v>32</v>
      </c>
      <c r="S1752" s="17">
        <v>1.9026412108407493</v>
      </c>
      <c r="T1752" s="9">
        <v>2041</v>
      </c>
      <c r="U1752" s="9" t="s">
        <v>27</v>
      </c>
      <c r="V1752" s="9" t="s">
        <v>1620</v>
      </c>
      <c r="W1752" s="13" t="s">
        <v>1621</v>
      </c>
      <c r="X1752" s="9"/>
      <c r="Y1752" s="9" t="s">
        <v>1639</v>
      </c>
    </row>
    <row r="1753" spans="1:25" ht="192">
      <c r="A1753" s="9" t="s">
        <v>1633</v>
      </c>
      <c r="B1753" s="9" t="s">
        <v>70</v>
      </c>
      <c r="C1753" s="9" t="s">
        <v>229</v>
      </c>
      <c r="D1753" s="9" t="s">
        <v>27</v>
      </c>
      <c r="E1753" s="9" t="s">
        <v>231</v>
      </c>
      <c r="F1753" s="9" t="s">
        <v>231</v>
      </c>
      <c r="G1753" s="9" t="s">
        <v>1634</v>
      </c>
      <c r="H1753" s="9" t="s">
        <v>1635</v>
      </c>
      <c r="I1753" s="9" t="s">
        <v>1636</v>
      </c>
      <c r="J1753" s="9" t="s">
        <v>27</v>
      </c>
      <c r="K1753" s="15">
        <v>137620.24966939492</v>
      </c>
      <c r="L1753" s="16" t="s">
        <v>1637</v>
      </c>
      <c r="M1753" s="9" t="s">
        <v>1638</v>
      </c>
      <c r="N1753" s="9">
        <v>2022</v>
      </c>
      <c r="O1753" s="9" t="s">
        <v>1619</v>
      </c>
      <c r="P1753" s="9" t="s">
        <v>1619</v>
      </c>
      <c r="Q1753" s="9">
        <v>2041</v>
      </c>
      <c r="R1753" s="9" t="s">
        <v>32</v>
      </c>
      <c r="S1753" s="17">
        <v>8.9956429328536665</v>
      </c>
      <c r="T1753" s="9">
        <v>2041</v>
      </c>
      <c r="U1753" s="9" t="s">
        <v>27</v>
      </c>
      <c r="V1753" s="9" t="s">
        <v>1620</v>
      </c>
      <c r="W1753" s="9" t="s">
        <v>1621</v>
      </c>
      <c r="X1753" s="9"/>
      <c r="Y1753" s="9" t="s">
        <v>1639</v>
      </c>
    </row>
    <row r="1754" spans="1:25" ht="192">
      <c r="A1754" s="9" t="s">
        <v>1633</v>
      </c>
      <c r="B1754" s="9" t="s">
        <v>70</v>
      </c>
      <c r="C1754" s="9" t="s">
        <v>270</v>
      </c>
      <c r="D1754" s="9" t="s">
        <v>27</v>
      </c>
      <c r="E1754" s="9" t="s">
        <v>492</v>
      </c>
      <c r="F1754" s="9" t="s">
        <v>492</v>
      </c>
      <c r="G1754" s="9" t="s">
        <v>1634</v>
      </c>
      <c r="H1754" s="9" t="s">
        <v>1635</v>
      </c>
      <c r="I1754" s="9" t="s">
        <v>1636</v>
      </c>
      <c r="J1754" s="9" t="s">
        <v>27</v>
      </c>
      <c r="K1754" s="15">
        <v>44839.483490655926</v>
      </c>
      <c r="L1754" s="16" t="s">
        <v>1637</v>
      </c>
      <c r="M1754" s="9" t="s">
        <v>1638</v>
      </c>
      <c r="N1754" s="9">
        <v>2022</v>
      </c>
      <c r="O1754" s="9" t="s">
        <v>1619</v>
      </c>
      <c r="P1754" s="9" t="s">
        <v>1619</v>
      </c>
      <c r="Q1754" s="9">
        <v>2041</v>
      </c>
      <c r="R1754" s="9" t="s">
        <v>32</v>
      </c>
      <c r="S1754" s="17">
        <v>2.6895385850206748</v>
      </c>
      <c r="T1754" s="9">
        <v>2041</v>
      </c>
      <c r="U1754" s="9" t="s">
        <v>27</v>
      </c>
      <c r="V1754" s="9" t="s">
        <v>1620</v>
      </c>
      <c r="W1754" s="13" t="s">
        <v>1621</v>
      </c>
      <c r="X1754" s="9"/>
      <c r="Y1754" s="9" t="s">
        <v>1639</v>
      </c>
    </row>
    <row r="1755" spans="1:25" ht="192">
      <c r="A1755" s="9" t="s">
        <v>1633</v>
      </c>
      <c r="B1755" s="9" t="s">
        <v>70</v>
      </c>
      <c r="C1755" s="9" t="s">
        <v>316</v>
      </c>
      <c r="D1755" s="9" t="s">
        <v>27</v>
      </c>
      <c r="E1755" s="9" t="s">
        <v>1165</v>
      </c>
      <c r="F1755" s="9" t="s">
        <v>1165</v>
      </c>
      <c r="G1755" s="9" t="s">
        <v>1634</v>
      </c>
      <c r="H1755" s="9" t="s">
        <v>1635</v>
      </c>
      <c r="I1755" s="9" t="s">
        <v>1636</v>
      </c>
      <c r="J1755" s="9" t="s">
        <v>27</v>
      </c>
      <c r="K1755" s="15">
        <v>8969.9783926642485</v>
      </c>
      <c r="L1755" s="16" t="s">
        <v>1637</v>
      </c>
      <c r="M1755" s="9" t="s">
        <v>1638</v>
      </c>
      <c r="N1755" s="9">
        <v>2022</v>
      </c>
      <c r="O1755" s="9" t="s">
        <v>1619</v>
      </c>
      <c r="P1755" s="9" t="s">
        <v>1619</v>
      </c>
      <c r="Q1755" s="9">
        <v>2041</v>
      </c>
      <c r="R1755" s="9" t="s">
        <v>32</v>
      </c>
      <c r="S1755" s="17">
        <v>0.34907941937773085</v>
      </c>
      <c r="T1755" s="9">
        <v>2041</v>
      </c>
      <c r="U1755" s="9" t="s">
        <v>27</v>
      </c>
      <c r="V1755" s="9" t="s">
        <v>1620</v>
      </c>
      <c r="W1755" s="9" t="s">
        <v>1621</v>
      </c>
      <c r="X1755" s="9"/>
      <c r="Y1755" s="9" t="s">
        <v>1639</v>
      </c>
    </row>
    <row r="1756" spans="1:25" ht="192">
      <c r="A1756" s="9" t="s">
        <v>1633</v>
      </c>
      <c r="B1756" s="9" t="s">
        <v>70</v>
      </c>
      <c r="C1756" s="9" t="s">
        <v>298</v>
      </c>
      <c r="D1756" s="9" t="s">
        <v>27</v>
      </c>
      <c r="E1756" s="9" t="s">
        <v>948</v>
      </c>
      <c r="F1756" s="9" t="s">
        <v>948</v>
      </c>
      <c r="G1756" s="9" t="s">
        <v>1634</v>
      </c>
      <c r="H1756" s="9" t="s">
        <v>1635</v>
      </c>
      <c r="I1756" s="9" t="s">
        <v>1636</v>
      </c>
      <c r="J1756" s="9" t="s">
        <v>27</v>
      </c>
      <c r="K1756" s="15">
        <v>14929.39165398267</v>
      </c>
      <c r="L1756" s="16" t="s">
        <v>1637</v>
      </c>
      <c r="M1756" s="9" t="s">
        <v>1638</v>
      </c>
      <c r="N1756" s="9">
        <v>2022</v>
      </c>
      <c r="O1756" s="9" t="s">
        <v>1619</v>
      </c>
      <c r="P1756" s="9" t="s">
        <v>1619</v>
      </c>
      <c r="Q1756" s="9">
        <v>2041</v>
      </c>
      <c r="R1756" s="9" t="s">
        <v>32</v>
      </c>
      <c r="S1756" s="17">
        <v>1.3075714259812101</v>
      </c>
      <c r="T1756" s="9">
        <v>2041</v>
      </c>
      <c r="U1756" s="9" t="s">
        <v>27</v>
      </c>
      <c r="V1756" s="9" t="s">
        <v>1620</v>
      </c>
      <c r="W1756" s="13" t="s">
        <v>1621</v>
      </c>
      <c r="X1756" s="9"/>
      <c r="Y1756" s="9" t="s">
        <v>1639</v>
      </c>
    </row>
    <row r="1757" spans="1:25" ht="192">
      <c r="A1757" s="9" t="s">
        <v>1633</v>
      </c>
      <c r="B1757" s="9" t="s">
        <v>70</v>
      </c>
      <c r="C1757" s="9" t="s">
        <v>884</v>
      </c>
      <c r="D1757" s="9" t="s">
        <v>27</v>
      </c>
      <c r="E1757" s="9" t="s">
        <v>1166</v>
      </c>
      <c r="F1757" s="9" t="s">
        <v>1166</v>
      </c>
      <c r="G1757" s="9" t="s">
        <v>1634</v>
      </c>
      <c r="H1757" s="9" t="s">
        <v>1635</v>
      </c>
      <c r="I1757" s="9" t="s">
        <v>1636</v>
      </c>
      <c r="J1757" s="9" t="s">
        <v>27</v>
      </c>
      <c r="K1757" s="15">
        <v>53127.936649356154</v>
      </c>
      <c r="L1757" s="16" t="s">
        <v>1637</v>
      </c>
      <c r="M1757" s="9" t="s">
        <v>1638</v>
      </c>
      <c r="N1757" s="9">
        <v>2022</v>
      </c>
      <c r="O1757" s="9" t="s">
        <v>1619</v>
      </c>
      <c r="P1757" s="9" t="s">
        <v>1619</v>
      </c>
      <c r="Q1757" s="9">
        <v>2041</v>
      </c>
      <c r="R1757" s="9" t="s">
        <v>32</v>
      </c>
      <c r="S1757" s="17">
        <v>5.1064171079069691</v>
      </c>
      <c r="T1757" s="9">
        <v>2041</v>
      </c>
      <c r="U1757" s="9" t="s">
        <v>27</v>
      </c>
      <c r="V1757" s="9" t="s">
        <v>1620</v>
      </c>
      <c r="W1757" s="9" t="s">
        <v>1621</v>
      </c>
      <c r="X1757" s="9"/>
      <c r="Y1757" s="9" t="s">
        <v>1639</v>
      </c>
    </row>
    <row r="1758" spans="1:25" ht="192">
      <c r="A1758" s="9" t="s">
        <v>1633</v>
      </c>
      <c r="B1758" s="9" t="s">
        <v>70</v>
      </c>
      <c r="C1758" s="9" t="s">
        <v>316</v>
      </c>
      <c r="D1758" s="9" t="s">
        <v>27</v>
      </c>
      <c r="E1758" s="9" t="s">
        <v>494</v>
      </c>
      <c r="F1758" s="9" t="s">
        <v>494</v>
      </c>
      <c r="G1758" s="9" t="s">
        <v>1634</v>
      </c>
      <c r="H1758" s="9" t="s">
        <v>1635</v>
      </c>
      <c r="I1758" s="9" t="s">
        <v>1636</v>
      </c>
      <c r="J1758" s="9" t="s">
        <v>27</v>
      </c>
      <c r="K1758" s="15">
        <v>38178.990993771375</v>
      </c>
      <c r="L1758" s="16" t="s">
        <v>1637</v>
      </c>
      <c r="M1758" s="9" t="s">
        <v>1638</v>
      </c>
      <c r="N1758" s="9">
        <v>2022</v>
      </c>
      <c r="O1758" s="9" t="s">
        <v>1619</v>
      </c>
      <c r="P1758" s="9" t="s">
        <v>1619</v>
      </c>
      <c r="Q1758" s="9">
        <v>2041</v>
      </c>
      <c r="R1758" s="9" t="s">
        <v>32</v>
      </c>
      <c r="S1758" s="17">
        <v>13.623269206927105</v>
      </c>
      <c r="T1758" s="9">
        <v>2041</v>
      </c>
      <c r="U1758" s="9" t="s">
        <v>27</v>
      </c>
      <c r="V1758" s="9" t="s">
        <v>1620</v>
      </c>
      <c r="W1758" s="13" t="s">
        <v>1621</v>
      </c>
      <c r="X1758" s="9"/>
      <c r="Y1758" s="9" t="s">
        <v>1639</v>
      </c>
    </row>
    <row r="1759" spans="1:25" ht="192">
      <c r="A1759" s="9" t="s">
        <v>1633</v>
      </c>
      <c r="B1759" s="9" t="s">
        <v>70</v>
      </c>
      <c r="C1759" s="9" t="s">
        <v>352</v>
      </c>
      <c r="D1759" s="9" t="s">
        <v>27</v>
      </c>
      <c r="E1759" s="9" t="s">
        <v>1167</v>
      </c>
      <c r="F1759" s="9" t="s">
        <v>1167</v>
      </c>
      <c r="G1759" s="9" t="s">
        <v>1634</v>
      </c>
      <c r="H1759" s="9" t="s">
        <v>1635</v>
      </c>
      <c r="I1759" s="9" t="s">
        <v>1636</v>
      </c>
      <c r="J1759" s="9" t="s">
        <v>27</v>
      </c>
      <c r="K1759" s="15">
        <v>31014.140326420806</v>
      </c>
      <c r="L1759" s="16" t="s">
        <v>1637</v>
      </c>
      <c r="M1759" s="9" t="s">
        <v>1638</v>
      </c>
      <c r="N1759" s="9">
        <v>2022</v>
      </c>
      <c r="O1759" s="9" t="s">
        <v>1619</v>
      </c>
      <c r="P1759" s="9" t="s">
        <v>1619</v>
      </c>
      <c r="Q1759" s="9">
        <v>2041</v>
      </c>
      <c r="R1759" s="9" t="s">
        <v>32</v>
      </c>
      <c r="S1759" s="17">
        <v>0.26734210083261284</v>
      </c>
      <c r="T1759" s="9">
        <v>2041</v>
      </c>
      <c r="U1759" s="9" t="s">
        <v>27</v>
      </c>
      <c r="V1759" s="9" t="s">
        <v>1620</v>
      </c>
      <c r="W1759" s="9" t="s">
        <v>1621</v>
      </c>
      <c r="X1759" s="9"/>
      <c r="Y1759" s="9" t="s">
        <v>1639</v>
      </c>
    </row>
    <row r="1760" spans="1:25" ht="192">
      <c r="A1760" s="9" t="s">
        <v>1633</v>
      </c>
      <c r="B1760" s="9" t="s">
        <v>70</v>
      </c>
      <c r="C1760" s="9" t="s">
        <v>241</v>
      </c>
      <c r="D1760" s="9" t="s">
        <v>27</v>
      </c>
      <c r="E1760" s="9" t="s">
        <v>1168</v>
      </c>
      <c r="F1760" s="9" t="s">
        <v>1168</v>
      </c>
      <c r="G1760" s="9" t="s">
        <v>1634</v>
      </c>
      <c r="H1760" s="9" t="s">
        <v>1635</v>
      </c>
      <c r="I1760" s="9" t="s">
        <v>1636</v>
      </c>
      <c r="J1760" s="9" t="s">
        <v>27</v>
      </c>
      <c r="K1760" s="15">
        <v>11857.052421383722</v>
      </c>
      <c r="L1760" s="16" t="s">
        <v>1637</v>
      </c>
      <c r="M1760" s="9" t="s">
        <v>1638</v>
      </c>
      <c r="N1760" s="9">
        <v>2022</v>
      </c>
      <c r="O1760" s="9" t="s">
        <v>1619</v>
      </c>
      <c r="P1760" s="9" t="s">
        <v>1619</v>
      </c>
      <c r="Q1760" s="9">
        <v>2041</v>
      </c>
      <c r="R1760" s="9" t="s">
        <v>32</v>
      </c>
      <c r="S1760" s="17">
        <v>7.6376034569379359E-2</v>
      </c>
      <c r="T1760" s="9">
        <v>2041</v>
      </c>
      <c r="U1760" s="9" t="s">
        <v>27</v>
      </c>
      <c r="V1760" s="9" t="s">
        <v>1620</v>
      </c>
      <c r="W1760" s="13" t="s">
        <v>1621</v>
      </c>
      <c r="X1760" s="9"/>
      <c r="Y1760" s="9" t="s">
        <v>1639</v>
      </c>
    </row>
    <row r="1761" spans="1:25" ht="192">
      <c r="A1761" s="9" t="s">
        <v>1633</v>
      </c>
      <c r="B1761" s="9" t="s">
        <v>70</v>
      </c>
      <c r="C1761" s="9" t="s">
        <v>276</v>
      </c>
      <c r="D1761" s="9" t="s">
        <v>27</v>
      </c>
      <c r="E1761" s="9" t="s">
        <v>1169</v>
      </c>
      <c r="F1761" s="9" t="s">
        <v>1169</v>
      </c>
      <c r="G1761" s="9" t="s">
        <v>1634</v>
      </c>
      <c r="H1761" s="9" t="s">
        <v>1635</v>
      </c>
      <c r="I1761" s="9" t="s">
        <v>1636</v>
      </c>
      <c r="J1761" s="9" t="s">
        <v>27</v>
      </c>
      <c r="K1761" s="15">
        <v>49794.992737767847</v>
      </c>
      <c r="L1761" s="16" t="s">
        <v>1637</v>
      </c>
      <c r="M1761" s="9" t="s">
        <v>1638</v>
      </c>
      <c r="N1761" s="9">
        <v>2022</v>
      </c>
      <c r="O1761" s="9" t="s">
        <v>1619</v>
      </c>
      <c r="P1761" s="9" t="s">
        <v>1619</v>
      </c>
      <c r="Q1761" s="9">
        <v>2041</v>
      </c>
      <c r="R1761" s="9" t="s">
        <v>32</v>
      </c>
      <c r="S1761" s="17">
        <v>1.3039258728396967</v>
      </c>
      <c r="T1761" s="9">
        <v>2041</v>
      </c>
      <c r="U1761" s="9" t="s">
        <v>27</v>
      </c>
      <c r="V1761" s="9" t="s">
        <v>1620</v>
      </c>
      <c r="W1761" s="9" t="s">
        <v>1621</v>
      </c>
      <c r="X1761" s="9"/>
      <c r="Y1761" s="9" t="s">
        <v>1639</v>
      </c>
    </row>
    <row r="1762" spans="1:25" ht="192">
      <c r="A1762" s="9" t="s">
        <v>1633</v>
      </c>
      <c r="B1762" s="9" t="s">
        <v>70</v>
      </c>
      <c r="C1762" s="9" t="s">
        <v>241</v>
      </c>
      <c r="D1762" s="9" t="s">
        <v>27</v>
      </c>
      <c r="E1762" s="9" t="s">
        <v>496</v>
      </c>
      <c r="F1762" s="9" t="s">
        <v>496</v>
      </c>
      <c r="G1762" s="9" t="s">
        <v>1634</v>
      </c>
      <c r="H1762" s="9" t="s">
        <v>1635</v>
      </c>
      <c r="I1762" s="9" t="s">
        <v>1636</v>
      </c>
      <c r="J1762" s="9" t="s">
        <v>27</v>
      </c>
      <c r="K1762" s="15">
        <v>25765.617428596746</v>
      </c>
      <c r="L1762" s="16" t="s">
        <v>1637</v>
      </c>
      <c r="M1762" s="9" t="s">
        <v>1638</v>
      </c>
      <c r="N1762" s="9">
        <v>2022</v>
      </c>
      <c r="O1762" s="9" t="s">
        <v>1619</v>
      </c>
      <c r="P1762" s="9" t="s">
        <v>1619</v>
      </c>
      <c r="Q1762" s="9">
        <v>2041</v>
      </c>
      <c r="R1762" s="9" t="s">
        <v>32</v>
      </c>
      <c r="S1762" s="17">
        <v>1.8797004565162372</v>
      </c>
      <c r="T1762" s="9">
        <v>2041</v>
      </c>
      <c r="U1762" s="9" t="s">
        <v>27</v>
      </c>
      <c r="V1762" s="9" t="s">
        <v>1620</v>
      </c>
      <c r="W1762" s="13" t="s">
        <v>1621</v>
      </c>
      <c r="X1762" s="9"/>
      <c r="Y1762" s="9" t="s">
        <v>1639</v>
      </c>
    </row>
    <row r="1763" spans="1:25" ht="192">
      <c r="A1763" s="9" t="s">
        <v>1633</v>
      </c>
      <c r="B1763" s="9" t="s">
        <v>70</v>
      </c>
      <c r="C1763" s="9" t="s">
        <v>229</v>
      </c>
      <c r="D1763" s="9" t="s">
        <v>27</v>
      </c>
      <c r="E1763" s="9" t="s">
        <v>1170</v>
      </c>
      <c r="F1763" s="9" t="s">
        <v>1170</v>
      </c>
      <c r="G1763" s="9" t="s">
        <v>1634</v>
      </c>
      <c r="H1763" s="9" t="s">
        <v>1635</v>
      </c>
      <c r="I1763" s="9" t="s">
        <v>1636</v>
      </c>
      <c r="J1763" s="9" t="s">
        <v>27</v>
      </c>
      <c r="K1763" s="15">
        <v>73369.029626986245</v>
      </c>
      <c r="L1763" s="16" t="s">
        <v>1637</v>
      </c>
      <c r="M1763" s="9" t="s">
        <v>1638</v>
      </c>
      <c r="N1763" s="9">
        <v>2022</v>
      </c>
      <c r="O1763" s="9" t="s">
        <v>1619</v>
      </c>
      <c r="P1763" s="9" t="s">
        <v>1619</v>
      </c>
      <c r="Q1763" s="9">
        <v>2041</v>
      </c>
      <c r="R1763" s="9" t="s">
        <v>32</v>
      </c>
      <c r="S1763" s="17">
        <v>3.9392936298561234</v>
      </c>
      <c r="T1763" s="9">
        <v>2041</v>
      </c>
      <c r="U1763" s="9" t="s">
        <v>27</v>
      </c>
      <c r="V1763" s="9" t="s">
        <v>1620</v>
      </c>
      <c r="W1763" s="9" t="s">
        <v>1621</v>
      </c>
      <c r="X1763" s="9"/>
      <c r="Y1763" s="9" t="s">
        <v>1639</v>
      </c>
    </row>
    <row r="1764" spans="1:25" ht="192">
      <c r="A1764" s="9" t="s">
        <v>1633</v>
      </c>
      <c r="B1764" s="9" t="s">
        <v>70</v>
      </c>
      <c r="C1764" s="9" t="s">
        <v>465</v>
      </c>
      <c r="D1764" s="9" t="s">
        <v>27</v>
      </c>
      <c r="E1764" s="9" t="s">
        <v>950</v>
      </c>
      <c r="F1764" s="9" t="s">
        <v>950</v>
      </c>
      <c r="G1764" s="9" t="s">
        <v>1634</v>
      </c>
      <c r="H1764" s="9" t="s">
        <v>1635</v>
      </c>
      <c r="I1764" s="9" t="s">
        <v>1636</v>
      </c>
      <c r="J1764" s="9" t="s">
        <v>27</v>
      </c>
      <c r="K1764" s="15">
        <v>14703.140100348071</v>
      </c>
      <c r="L1764" s="16" t="s">
        <v>1637</v>
      </c>
      <c r="M1764" s="9" t="s">
        <v>1638</v>
      </c>
      <c r="N1764" s="9">
        <v>2022</v>
      </c>
      <c r="O1764" s="9" t="s">
        <v>1619</v>
      </c>
      <c r="P1764" s="9" t="s">
        <v>1619</v>
      </c>
      <c r="Q1764" s="9">
        <v>2041</v>
      </c>
      <c r="R1764" s="9" t="s">
        <v>32</v>
      </c>
      <c r="S1764" s="17">
        <v>0.99489072921410993</v>
      </c>
      <c r="T1764" s="9">
        <v>2041</v>
      </c>
      <c r="U1764" s="9" t="s">
        <v>27</v>
      </c>
      <c r="V1764" s="9" t="s">
        <v>1620</v>
      </c>
      <c r="W1764" s="13" t="s">
        <v>1621</v>
      </c>
      <c r="X1764" s="9"/>
      <c r="Y1764" s="9" t="s">
        <v>1639</v>
      </c>
    </row>
    <row r="1765" spans="1:25" ht="192">
      <c r="A1765" s="9" t="s">
        <v>1633</v>
      </c>
      <c r="B1765" s="9" t="s">
        <v>70</v>
      </c>
      <c r="C1765" s="9" t="s">
        <v>402</v>
      </c>
      <c r="D1765" s="9" t="s">
        <v>27</v>
      </c>
      <c r="E1765" s="9" t="s">
        <v>1171</v>
      </c>
      <c r="F1765" s="9" t="s">
        <v>1171</v>
      </c>
      <c r="G1765" s="9" t="s">
        <v>1634</v>
      </c>
      <c r="H1765" s="9" t="s">
        <v>1635</v>
      </c>
      <c r="I1765" s="9" t="s">
        <v>1636</v>
      </c>
      <c r="J1765" s="9" t="s">
        <v>27</v>
      </c>
      <c r="K1765" s="15">
        <v>18107.223640560907</v>
      </c>
      <c r="L1765" s="16" t="s">
        <v>1637</v>
      </c>
      <c r="M1765" s="9" t="s">
        <v>1638</v>
      </c>
      <c r="N1765" s="9">
        <v>2022</v>
      </c>
      <c r="O1765" s="9" t="s">
        <v>1619</v>
      </c>
      <c r="P1765" s="9" t="s">
        <v>1619</v>
      </c>
      <c r="Q1765" s="9">
        <v>2041</v>
      </c>
      <c r="R1765" s="9" t="s">
        <v>32</v>
      </c>
      <c r="S1765" s="17">
        <v>3.1673138097217195</v>
      </c>
      <c r="T1765" s="9">
        <v>2041</v>
      </c>
      <c r="U1765" s="9" t="s">
        <v>27</v>
      </c>
      <c r="V1765" s="9" t="s">
        <v>1620</v>
      </c>
      <c r="W1765" s="9" t="s">
        <v>1621</v>
      </c>
      <c r="X1765" s="9"/>
      <c r="Y1765" s="9" t="s">
        <v>1639</v>
      </c>
    </row>
    <row r="1766" spans="1:25" ht="192">
      <c r="A1766" s="9" t="s">
        <v>1633</v>
      </c>
      <c r="B1766" s="9" t="s">
        <v>70</v>
      </c>
      <c r="C1766" s="9" t="s">
        <v>323</v>
      </c>
      <c r="D1766" s="9" t="s">
        <v>27</v>
      </c>
      <c r="E1766" s="9" t="s">
        <v>498</v>
      </c>
      <c r="F1766" s="9" t="s">
        <v>498</v>
      </c>
      <c r="G1766" s="9" t="s">
        <v>1634</v>
      </c>
      <c r="H1766" s="9" t="s">
        <v>1635</v>
      </c>
      <c r="I1766" s="9" t="s">
        <v>1636</v>
      </c>
      <c r="J1766" s="9" t="s">
        <v>27</v>
      </c>
      <c r="K1766" s="15">
        <v>102954.39824851783</v>
      </c>
      <c r="L1766" s="16" t="s">
        <v>1637</v>
      </c>
      <c r="M1766" s="9" t="s">
        <v>1638</v>
      </c>
      <c r="N1766" s="9">
        <v>2022</v>
      </c>
      <c r="O1766" s="9" t="s">
        <v>1619</v>
      </c>
      <c r="P1766" s="9" t="s">
        <v>1619</v>
      </c>
      <c r="Q1766" s="9">
        <v>2041</v>
      </c>
      <c r="R1766" s="9" t="s">
        <v>32</v>
      </c>
      <c r="S1766" s="17">
        <v>8.2077180886644783</v>
      </c>
      <c r="T1766" s="9">
        <v>2041</v>
      </c>
      <c r="U1766" s="9" t="s">
        <v>27</v>
      </c>
      <c r="V1766" s="9" t="s">
        <v>1620</v>
      </c>
      <c r="W1766" s="13" t="s">
        <v>1621</v>
      </c>
      <c r="X1766" s="9"/>
      <c r="Y1766" s="9" t="s">
        <v>1639</v>
      </c>
    </row>
    <row r="1767" spans="1:25" ht="192">
      <c r="A1767" s="9" t="s">
        <v>1633</v>
      </c>
      <c r="B1767" s="9" t="s">
        <v>70</v>
      </c>
      <c r="C1767" s="9" t="s">
        <v>316</v>
      </c>
      <c r="D1767" s="9" t="s">
        <v>27</v>
      </c>
      <c r="E1767" s="9" t="s">
        <v>1172</v>
      </c>
      <c r="F1767" s="9" t="s">
        <v>1172</v>
      </c>
      <c r="G1767" s="9" t="s">
        <v>1634</v>
      </c>
      <c r="H1767" s="9" t="s">
        <v>1635</v>
      </c>
      <c r="I1767" s="9" t="s">
        <v>1636</v>
      </c>
      <c r="J1767" s="9" t="s">
        <v>27</v>
      </c>
      <c r="K1767" s="15">
        <v>20032.664833968345</v>
      </c>
      <c r="L1767" s="16" t="s">
        <v>1637</v>
      </c>
      <c r="M1767" s="9" t="s">
        <v>1638</v>
      </c>
      <c r="N1767" s="9">
        <v>2022</v>
      </c>
      <c r="O1767" s="9" t="s">
        <v>1619</v>
      </c>
      <c r="P1767" s="9" t="s">
        <v>1619</v>
      </c>
      <c r="Q1767" s="9">
        <v>2041</v>
      </c>
      <c r="R1767" s="9" t="s">
        <v>32</v>
      </c>
      <c r="S1767" s="17">
        <v>1.5255011527398505</v>
      </c>
      <c r="T1767" s="9">
        <v>2041</v>
      </c>
      <c r="U1767" s="9" t="s">
        <v>27</v>
      </c>
      <c r="V1767" s="9" t="s">
        <v>1620</v>
      </c>
      <c r="W1767" s="9" t="s">
        <v>1621</v>
      </c>
      <c r="X1767" s="9"/>
      <c r="Y1767" s="9" t="s">
        <v>1639</v>
      </c>
    </row>
    <row r="1768" spans="1:25" ht="192">
      <c r="A1768" s="9" t="s">
        <v>1633</v>
      </c>
      <c r="B1768" s="9" t="s">
        <v>70</v>
      </c>
      <c r="C1768" s="9" t="s">
        <v>234</v>
      </c>
      <c r="D1768" s="9" t="s">
        <v>27</v>
      </c>
      <c r="E1768" s="9" t="s">
        <v>236</v>
      </c>
      <c r="F1768" s="9" t="s">
        <v>236</v>
      </c>
      <c r="G1768" s="9" t="s">
        <v>1634</v>
      </c>
      <c r="H1768" s="9" t="s">
        <v>1635</v>
      </c>
      <c r="I1768" s="9" t="s">
        <v>1636</v>
      </c>
      <c r="J1768" s="9" t="s">
        <v>27</v>
      </c>
      <c r="K1768" s="15">
        <v>409485.26085313864</v>
      </c>
      <c r="L1768" s="16" t="s">
        <v>1637</v>
      </c>
      <c r="M1768" s="9" t="s">
        <v>1638</v>
      </c>
      <c r="N1768" s="9">
        <v>2022</v>
      </c>
      <c r="O1768" s="9" t="s">
        <v>1619</v>
      </c>
      <c r="P1768" s="9" t="s">
        <v>1619</v>
      </c>
      <c r="Q1768" s="9">
        <v>2041</v>
      </c>
      <c r="R1768" s="9" t="s">
        <v>32</v>
      </c>
      <c r="S1768" s="17">
        <v>22.505706046541189</v>
      </c>
      <c r="T1768" s="9">
        <v>2041</v>
      </c>
      <c r="U1768" s="9" t="s">
        <v>27</v>
      </c>
      <c r="V1768" s="9" t="s">
        <v>1620</v>
      </c>
      <c r="W1768" s="13" t="s">
        <v>1621</v>
      </c>
      <c r="X1768" s="9"/>
      <c r="Y1768" s="9" t="s">
        <v>1639</v>
      </c>
    </row>
    <row r="1769" spans="1:25" ht="192">
      <c r="A1769" s="9" t="s">
        <v>1633</v>
      </c>
      <c r="B1769" s="9" t="s">
        <v>70</v>
      </c>
      <c r="C1769" s="9" t="s">
        <v>346</v>
      </c>
      <c r="D1769" s="9" t="s">
        <v>27</v>
      </c>
      <c r="E1769" s="9" t="s">
        <v>1173</v>
      </c>
      <c r="F1769" s="9" t="s">
        <v>1173</v>
      </c>
      <c r="G1769" s="9" t="s">
        <v>1634</v>
      </c>
      <c r="H1769" s="9" t="s">
        <v>1635</v>
      </c>
      <c r="I1769" s="9" t="s">
        <v>1636</v>
      </c>
      <c r="J1769" s="9" t="s">
        <v>27</v>
      </c>
      <c r="K1769" s="15">
        <v>16604.461503604245</v>
      </c>
      <c r="L1769" s="16" t="s">
        <v>1637</v>
      </c>
      <c r="M1769" s="9" t="s">
        <v>1638</v>
      </c>
      <c r="N1769" s="9">
        <v>2022</v>
      </c>
      <c r="O1769" s="9" t="s">
        <v>1619</v>
      </c>
      <c r="P1769" s="9" t="s">
        <v>1619</v>
      </c>
      <c r="Q1769" s="9">
        <v>2041</v>
      </c>
      <c r="R1769" s="9" t="s">
        <v>32</v>
      </c>
      <c r="S1769" s="17">
        <v>0.67956923478196185</v>
      </c>
      <c r="T1769" s="9">
        <v>2041</v>
      </c>
      <c r="U1769" s="9" t="s">
        <v>27</v>
      </c>
      <c r="V1769" s="9" t="s">
        <v>1620</v>
      </c>
      <c r="W1769" s="9" t="s">
        <v>1621</v>
      </c>
      <c r="X1769" s="9"/>
      <c r="Y1769" s="9" t="s">
        <v>1639</v>
      </c>
    </row>
    <row r="1770" spans="1:25" ht="192">
      <c r="A1770" s="9" t="s">
        <v>1633</v>
      </c>
      <c r="B1770" s="9" t="s">
        <v>70</v>
      </c>
      <c r="C1770" s="9" t="s">
        <v>234</v>
      </c>
      <c r="D1770" s="9" t="s">
        <v>27</v>
      </c>
      <c r="E1770" s="9" t="s">
        <v>239</v>
      </c>
      <c r="F1770" s="9" t="s">
        <v>239</v>
      </c>
      <c r="G1770" s="9" t="s">
        <v>1634</v>
      </c>
      <c r="H1770" s="9" t="s">
        <v>1635</v>
      </c>
      <c r="I1770" s="9" t="s">
        <v>1636</v>
      </c>
      <c r="J1770" s="9" t="s">
        <v>27</v>
      </c>
      <c r="K1770" s="15">
        <v>61557.563676051432</v>
      </c>
      <c r="L1770" s="16" t="s">
        <v>1637</v>
      </c>
      <c r="M1770" s="9" t="s">
        <v>1638</v>
      </c>
      <c r="N1770" s="9">
        <v>2022</v>
      </c>
      <c r="O1770" s="9" t="s">
        <v>1619</v>
      </c>
      <c r="P1770" s="9" t="s">
        <v>1619</v>
      </c>
      <c r="Q1770" s="9">
        <v>2041</v>
      </c>
      <c r="R1770" s="9" t="s">
        <v>32</v>
      </c>
      <c r="S1770" s="17">
        <v>2.4815361656120167</v>
      </c>
      <c r="T1770" s="9">
        <v>2041</v>
      </c>
      <c r="U1770" s="9" t="s">
        <v>27</v>
      </c>
      <c r="V1770" s="9" t="s">
        <v>1620</v>
      </c>
      <c r="W1770" s="13" t="s">
        <v>1621</v>
      </c>
      <c r="X1770" s="9"/>
      <c r="Y1770" s="9" t="s">
        <v>1639</v>
      </c>
    </row>
    <row r="1771" spans="1:25" ht="192">
      <c r="A1771" s="9" t="s">
        <v>1633</v>
      </c>
      <c r="B1771" s="9" t="s">
        <v>70</v>
      </c>
      <c r="C1771" s="9" t="s">
        <v>323</v>
      </c>
      <c r="D1771" s="9" t="s">
        <v>27</v>
      </c>
      <c r="E1771" s="9" t="s">
        <v>500</v>
      </c>
      <c r="F1771" s="9" t="s">
        <v>500</v>
      </c>
      <c r="G1771" s="9" t="s">
        <v>1634</v>
      </c>
      <c r="H1771" s="9" t="s">
        <v>1635</v>
      </c>
      <c r="I1771" s="9" t="s">
        <v>1636</v>
      </c>
      <c r="J1771" s="9" t="s">
        <v>27</v>
      </c>
      <c r="K1771" s="15">
        <v>32209.493720587874</v>
      </c>
      <c r="L1771" s="16" t="s">
        <v>1637</v>
      </c>
      <c r="M1771" s="9" t="s">
        <v>1638</v>
      </c>
      <c r="N1771" s="9">
        <v>2022</v>
      </c>
      <c r="O1771" s="9" t="s">
        <v>1619</v>
      </c>
      <c r="P1771" s="9" t="s">
        <v>1619</v>
      </c>
      <c r="Q1771" s="9">
        <v>2041</v>
      </c>
      <c r="R1771" s="9" t="s">
        <v>32</v>
      </c>
      <c r="S1771" s="17">
        <v>1.8066144148889471</v>
      </c>
      <c r="T1771" s="9">
        <v>2041</v>
      </c>
      <c r="U1771" s="9" t="s">
        <v>27</v>
      </c>
      <c r="V1771" s="9" t="s">
        <v>1620</v>
      </c>
      <c r="W1771" s="9" t="s">
        <v>1621</v>
      </c>
      <c r="X1771" s="9"/>
      <c r="Y1771" s="9" t="s">
        <v>1639</v>
      </c>
    </row>
    <row r="1772" spans="1:25" ht="192">
      <c r="A1772" s="9" t="s">
        <v>1633</v>
      </c>
      <c r="B1772" s="9" t="s">
        <v>70</v>
      </c>
      <c r="C1772" s="9" t="s">
        <v>294</v>
      </c>
      <c r="D1772" s="9" t="s">
        <v>27</v>
      </c>
      <c r="E1772" s="9" t="s">
        <v>502</v>
      </c>
      <c r="F1772" s="9" t="s">
        <v>502</v>
      </c>
      <c r="G1772" s="9" t="s">
        <v>1634</v>
      </c>
      <c r="H1772" s="9" t="s">
        <v>1635</v>
      </c>
      <c r="I1772" s="9" t="s">
        <v>1636</v>
      </c>
      <c r="J1772" s="9" t="s">
        <v>27</v>
      </c>
      <c r="K1772" s="15">
        <v>10950.966817359289</v>
      </c>
      <c r="L1772" s="16" t="s">
        <v>1637</v>
      </c>
      <c r="M1772" s="9" t="s">
        <v>1638</v>
      </c>
      <c r="N1772" s="9">
        <v>2022</v>
      </c>
      <c r="O1772" s="9" t="s">
        <v>1619</v>
      </c>
      <c r="P1772" s="9" t="s">
        <v>1619</v>
      </c>
      <c r="Q1772" s="9">
        <v>2041</v>
      </c>
      <c r="R1772" s="9" t="s">
        <v>32</v>
      </c>
      <c r="S1772" s="17">
        <v>1.4970052319527012</v>
      </c>
      <c r="T1772" s="9">
        <v>2041</v>
      </c>
      <c r="U1772" s="9" t="s">
        <v>27</v>
      </c>
      <c r="V1772" s="9" t="s">
        <v>1620</v>
      </c>
      <c r="W1772" s="13" t="s">
        <v>1621</v>
      </c>
      <c r="X1772" s="9"/>
      <c r="Y1772" s="9" t="s">
        <v>1639</v>
      </c>
    </row>
    <row r="1773" spans="1:25" ht="192">
      <c r="A1773" s="9" t="s">
        <v>1633</v>
      </c>
      <c r="B1773" s="9" t="s">
        <v>70</v>
      </c>
      <c r="C1773" s="9" t="s">
        <v>241</v>
      </c>
      <c r="D1773" s="9" t="s">
        <v>27</v>
      </c>
      <c r="E1773" s="9" t="s">
        <v>1174</v>
      </c>
      <c r="F1773" s="9" t="s">
        <v>1174</v>
      </c>
      <c r="G1773" s="9" t="s">
        <v>1634</v>
      </c>
      <c r="H1773" s="9" t="s">
        <v>1635</v>
      </c>
      <c r="I1773" s="9" t="s">
        <v>1636</v>
      </c>
      <c r="J1773" s="9" t="s">
        <v>27</v>
      </c>
      <c r="K1773" s="15">
        <v>7922432.0602167342</v>
      </c>
      <c r="L1773" s="16" t="s">
        <v>1637</v>
      </c>
      <c r="M1773" s="9" t="s">
        <v>1638</v>
      </c>
      <c r="N1773" s="9">
        <v>2022</v>
      </c>
      <c r="O1773" s="9" t="s">
        <v>1619</v>
      </c>
      <c r="P1773" s="9" t="s">
        <v>1619</v>
      </c>
      <c r="Q1773" s="9">
        <v>2041</v>
      </c>
      <c r="R1773" s="9" t="s">
        <v>32</v>
      </c>
      <c r="S1773" s="17">
        <v>403.34695188900781</v>
      </c>
      <c r="T1773" s="9">
        <v>2041</v>
      </c>
      <c r="U1773" s="9" t="s">
        <v>27</v>
      </c>
      <c r="V1773" s="9" t="s">
        <v>1620</v>
      </c>
      <c r="W1773" s="9" t="s">
        <v>1621</v>
      </c>
      <c r="X1773" s="9"/>
      <c r="Y1773" s="9" t="s">
        <v>1639</v>
      </c>
    </row>
    <row r="1774" spans="1:25" ht="192">
      <c r="A1774" s="9" t="s">
        <v>1633</v>
      </c>
      <c r="B1774" s="9" t="s">
        <v>70</v>
      </c>
      <c r="C1774" s="9" t="s">
        <v>252</v>
      </c>
      <c r="D1774" s="9" t="s">
        <v>27</v>
      </c>
      <c r="E1774" s="9" t="s">
        <v>254</v>
      </c>
      <c r="F1774" s="9" t="s">
        <v>254</v>
      </c>
      <c r="G1774" s="9" t="s">
        <v>1634</v>
      </c>
      <c r="H1774" s="9" t="s">
        <v>1635</v>
      </c>
      <c r="I1774" s="9" t="s">
        <v>1636</v>
      </c>
      <c r="J1774" s="9" t="s">
        <v>27</v>
      </c>
      <c r="K1774" s="15">
        <v>75156.377173152345</v>
      </c>
      <c r="L1774" s="16" t="s">
        <v>1637</v>
      </c>
      <c r="M1774" s="9" t="s">
        <v>1638</v>
      </c>
      <c r="N1774" s="9">
        <v>2022</v>
      </c>
      <c r="O1774" s="9" t="s">
        <v>1619</v>
      </c>
      <c r="P1774" s="9" t="s">
        <v>1619</v>
      </c>
      <c r="Q1774" s="9">
        <v>2041</v>
      </c>
      <c r="R1774" s="9" t="s">
        <v>32</v>
      </c>
      <c r="S1774" s="17">
        <v>7.7443479380947444</v>
      </c>
      <c r="T1774" s="9">
        <v>2041</v>
      </c>
      <c r="U1774" s="9" t="s">
        <v>27</v>
      </c>
      <c r="V1774" s="9" t="s">
        <v>1620</v>
      </c>
      <c r="W1774" s="13" t="s">
        <v>1621</v>
      </c>
      <c r="X1774" s="9"/>
      <c r="Y1774" s="9" t="s">
        <v>1639</v>
      </c>
    </row>
    <row r="1775" spans="1:25" ht="192">
      <c r="A1775" s="9" t="s">
        <v>1633</v>
      </c>
      <c r="B1775" s="9" t="s">
        <v>70</v>
      </c>
      <c r="C1775" s="9" t="s">
        <v>247</v>
      </c>
      <c r="D1775" s="9" t="s">
        <v>27</v>
      </c>
      <c r="E1775" s="9" t="s">
        <v>1175</v>
      </c>
      <c r="F1775" s="9" t="s">
        <v>1175</v>
      </c>
      <c r="G1775" s="9" t="s">
        <v>1634</v>
      </c>
      <c r="H1775" s="9" t="s">
        <v>1635</v>
      </c>
      <c r="I1775" s="9" t="s">
        <v>1636</v>
      </c>
      <c r="J1775" s="9" t="s">
        <v>27</v>
      </c>
      <c r="K1775" s="15">
        <v>24453.153256561025</v>
      </c>
      <c r="L1775" s="16" t="s">
        <v>1637</v>
      </c>
      <c r="M1775" s="9" t="s">
        <v>1638</v>
      </c>
      <c r="N1775" s="9">
        <v>2022</v>
      </c>
      <c r="O1775" s="9" t="s">
        <v>1619</v>
      </c>
      <c r="P1775" s="9" t="s">
        <v>1619</v>
      </c>
      <c r="Q1775" s="9">
        <v>2041</v>
      </c>
      <c r="R1775" s="9" t="s">
        <v>32</v>
      </c>
      <c r="S1775" s="17">
        <v>20.987666328386755</v>
      </c>
      <c r="T1775" s="9">
        <v>2041</v>
      </c>
      <c r="U1775" s="9" t="s">
        <v>27</v>
      </c>
      <c r="V1775" s="9" t="s">
        <v>1620</v>
      </c>
      <c r="W1775" s="9" t="s">
        <v>1621</v>
      </c>
      <c r="X1775" s="9"/>
      <c r="Y1775" s="9" t="s">
        <v>1639</v>
      </c>
    </row>
    <row r="1776" spans="1:25" ht="192">
      <c r="A1776" s="9" t="s">
        <v>1633</v>
      </c>
      <c r="B1776" s="9" t="s">
        <v>70</v>
      </c>
      <c r="C1776" s="9" t="s">
        <v>298</v>
      </c>
      <c r="D1776" s="9" t="s">
        <v>27</v>
      </c>
      <c r="E1776" s="9" t="s">
        <v>1176</v>
      </c>
      <c r="F1776" s="9" t="s">
        <v>1176</v>
      </c>
      <c r="G1776" s="9" t="s">
        <v>1634</v>
      </c>
      <c r="H1776" s="9" t="s">
        <v>1635</v>
      </c>
      <c r="I1776" s="9" t="s">
        <v>1636</v>
      </c>
      <c r="J1776" s="9" t="s">
        <v>27</v>
      </c>
      <c r="K1776" s="15">
        <v>24674.288920371153</v>
      </c>
      <c r="L1776" s="16" t="s">
        <v>1637</v>
      </c>
      <c r="M1776" s="9" t="s">
        <v>1638</v>
      </c>
      <c r="N1776" s="9">
        <v>2022</v>
      </c>
      <c r="O1776" s="9" t="s">
        <v>1619</v>
      </c>
      <c r="P1776" s="9" t="s">
        <v>1619</v>
      </c>
      <c r="Q1776" s="9">
        <v>2041</v>
      </c>
      <c r="R1776" s="9" t="s">
        <v>32</v>
      </c>
      <c r="S1776" s="17">
        <v>0.34603623304848447</v>
      </c>
      <c r="T1776" s="9">
        <v>2041</v>
      </c>
      <c r="U1776" s="9" t="s">
        <v>27</v>
      </c>
      <c r="V1776" s="9" t="s">
        <v>1620</v>
      </c>
      <c r="W1776" s="13" t="s">
        <v>1621</v>
      </c>
      <c r="X1776" s="9"/>
      <c r="Y1776" s="9" t="s">
        <v>1639</v>
      </c>
    </row>
    <row r="1777" spans="1:25" ht="192">
      <c r="A1777" s="9" t="s">
        <v>1633</v>
      </c>
      <c r="B1777" s="9" t="s">
        <v>70</v>
      </c>
      <c r="C1777" s="9" t="s">
        <v>221</v>
      </c>
      <c r="D1777" s="9" t="s">
        <v>27</v>
      </c>
      <c r="E1777" s="9" t="s">
        <v>257</v>
      </c>
      <c r="F1777" s="9" t="s">
        <v>257</v>
      </c>
      <c r="G1777" s="9" t="s">
        <v>1634</v>
      </c>
      <c r="H1777" s="9" t="s">
        <v>1635</v>
      </c>
      <c r="I1777" s="9" t="s">
        <v>1636</v>
      </c>
      <c r="J1777" s="9" t="s">
        <v>27</v>
      </c>
      <c r="K1777" s="15">
        <v>15098.257742337777</v>
      </c>
      <c r="L1777" s="16" t="s">
        <v>1637</v>
      </c>
      <c r="M1777" s="9" t="s">
        <v>1638</v>
      </c>
      <c r="N1777" s="9">
        <v>2022</v>
      </c>
      <c r="O1777" s="9" t="s">
        <v>1619</v>
      </c>
      <c r="P1777" s="9" t="s">
        <v>1619</v>
      </c>
      <c r="Q1777" s="9">
        <v>2041</v>
      </c>
      <c r="R1777" s="9" t="s">
        <v>32</v>
      </c>
      <c r="S1777" s="17">
        <v>1.611892764938379</v>
      </c>
      <c r="T1777" s="9">
        <v>2041</v>
      </c>
      <c r="U1777" s="9" t="s">
        <v>27</v>
      </c>
      <c r="V1777" s="9" t="s">
        <v>1620</v>
      </c>
      <c r="W1777" s="9" t="s">
        <v>1621</v>
      </c>
      <c r="X1777" s="9"/>
      <c r="Y1777" s="9" t="s">
        <v>1639</v>
      </c>
    </row>
    <row r="1778" spans="1:25" ht="192">
      <c r="A1778" s="9" t="s">
        <v>1633</v>
      </c>
      <c r="B1778" s="9" t="s">
        <v>70</v>
      </c>
      <c r="C1778" s="9" t="s">
        <v>1177</v>
      </c>
      <c r="D1778" s="9" t="s">
        <v>27</v>
      </c>
      <c r="E1778" s="9" t="s">
        <v>1178</v>
      </c>
      <c r="F1778" s="9" t="s">
        <v>1178</v>
      </c>
      <c r="G1778" s="9" t="s">
        <v>1634</v>
      </c>
      <c r="H1778" s="9" t="s">
        <v>1635</v>
      </c>
      <c r="I1778" s="9" t="s">
        <v>1636</v>
      </c>
      <c r="J1778" s="9" t="s">
        <v>27</v>
      </c>
      <c r="K1778" s="15">
        <v>20645.081026850719</v>
      </c>
      <c r="L1778" s="16" t="s">
        <v>1637</v>
      </c>
      <c r="M1778" s="9" t="s">
        <v>1638</v>
      </c>
      <c r="N1778" s="9">
        <v>2022</v>
      </c>
      <c r="O1778" s="9" t="s">
        <v>1619</v>
      </c>
      <c r="P1778" s="9" t="s">
        <v>1619</v>
      </c>
      <c r="Q1778" s="9">
        <v>2041</v>
      </c>
      <c r="R1778" s="9" t="s">
        <v>32</v>
      </c>
      <c r="S1778" s="17">
        <v>3.9791884993902671</v>
      </c>
      <c r="T1778" s="9">
        <v>2041</v>
      </c>
      <c r="U1778" s="9" t="s">
        <v>27</v>
      </c>
      <c r="V1778" s="9" t="s">
        <v>1620</v>
      </c>
      <c r="W1778" s="13" t="s">
        <v>1621</v>
      </c>
      <c r="X1778" s="9"/>
      <c r="Y1778" s="9" t="s">
        <v>1639</v>
      </c>
    </row>
    <row r="1779" spans="1:25" ht="192">
      <c r="A1779" s="9" t="s">
        <v>1633</v>
      </c>
      <c r="B1779" s="9" t="s">
        <v>70</v>
      </c>
      <c r="C1779" s="9" t="s">
        <v>247</v>
      </c>
      <c r="D1779" s="9" t="s">
        <v>27</v>
      </c>
      <c r="E1779" s="9" t="s">
        <v>1179</v>
      </c>
      <c r="F1779" s="9" t="s">
        <v>1179</v>
      </c>
      <c r="G1779" s="9" t="s">
        <v>1634</v>
      </c>
      <c r="H1779" s="9" t="s">
        <v>1635</v>
      </c>
      <c r="I1779" s="9" t="s">
        <v>1636</v>
      </c>
      <c r="J1779" s="9" t="s">
        <v>27</v>
      </c>
      <c r="K1779" s="15">
        <v>1364264.3768902735</v>
      </c>
      <c r="L1779" s="16" t="s">
        <v>1637</v>
      </c>
      <c r="M1779" s="9" t="s">
        <v>1638</v>
      </c>
      <c r="N1779" s="9">
        <v>2022</v>
      </c>
      <c r="O1779" s="9" t="s">
        <v>1619</v>
      </c>
      <c r="P1779" s="9" t="s">
        <v>1619</v>
      </c>
      <c r="Q1779" s="9">
        <v>2041</v>
      </c>
      <c r="R1779" s="9" t="s">
        <v>32</v>
      </c>
      <c r="S1779" s="17">
        <v>90.618030954059819</v>
      </c>
      <c r="T1779" s="9">
        <v>2041</v>
      </c>
      <c r="U1779" s="9" t="s">
        <v>27</v>
      </c>
      <c r="V1779" s="9" t="s">
        <v>1620</v>
      </c>
      <c r="W1779" s="9" t="s">
        <v>1621</v>
      </c>
      <c r="X1779" s="9"/>
      <c r="Y1779" s="9" t="s">
        <v>1639</v>
      </c>
    </row>
    <row r="1780" spans="1:25" ht="192">
      <c r="A1780" s="9" t="s">
        <v>1633</v>
      </c>
      <c r="B1780" s="9" t="s">
        <v>70</v>
      </c>
      <c r="C1780" s="9" t="s">
        <v>294</v>
      </c>
      <c r="D1780" s="9" t="s">
        <v>27</v>
      </c>
      <c r="E1780" s="9" t="s">
        <v>505</v>
      </c>
      <c r="F1780" s="9" t="s">
        <v>505</v>
      </c>
      <c r="G1780" s="9" t="s">
        <v>1634</v>
      </c>
      <c r="H1780" s="9" t="s">
        <v>1635</v>
      </c>
      <c r="I1780" s="9" t="s">
        <v>1636</v>
      </c>
      <c r="J1780" s="9" t="s">
        <v>27</v>
      </c>
      <c r="K1780" s="15">
        <v>9435.3545123596396</v>
      </c>
      <c r="L1780" s="16" t="s">
        <v>1637</v>
      </c>
      <c r="M1780" s="9" t="s">
        <v>1638</v>
      </c>
      <c r="N1780" s="9">
        <v>2022</v>
      </c>
      <c r="O1780" s="9" t="s">
        <v>1619</v>
      </c>
      <c r="P1780" s="9" t="s">
        <v>1619</v>
      </c>
      <c r="Q1780" s="9">
        <v>2041</v>
      </c>
      <c r="R1780" s="9" t="s">
        <v>32</v>
      </c>
      <c r="S1780" s="17">
        <v>0.84047019645854171</v>
      </c>
      <c r="T1780" s="9">
        <v>2041</v>
      </c>
      <c r="U1780" s="9" t="s">
        <v>27</v>
      </c>
      <c r="V1780" s="9" t="s">
        <v>1620</v>
      </c>
      <c r="W1780" s="13" t="s">
        <v>1621</v>
      </c>
      <c r="X1780" s="9"/>
      <c r="Y1780" s="9" t="s">
        <v>1639</v>
      </c>
    </row>
    <row r="1781" spans="1:25" ht="192">
      <c r="A1781" s="9" t="s">
        <v>1633</v>
      </c>
      <c r="B1781" s="9" t="s">
        <v>70</v>
      </c>
      <c r="C1781" s="9" t="s">
        <v>294</v>
      </c>
      <c r="D1781" s="9" t="s">
        <v>27</v>
      </c>
      <c r="E1781" s="9" t="s">
        <v>1180</v>
      </c>
      <c r="F1781" s="9" t="s">
        <v>1180</v>
      </c>
      <c r="G1781" s="9" t="s">
        <v>1634</v>
      </c>
      <c r="H1781" s="9" t="s">
        <v>1635</v>
      </c>
      <c r="I1781" s="9" t="s">
        <v>1636</v>
      </c>
      <c r="J1781" s="9" t="s">
        <v>27</v>
      </c>
      <c r="K1781" s="15">
        <v>42230.030730969258</v>
      </c>
      <c r="L1781" s="16" t="s">
        <v>1637</v>
      </c>
      <c r="M1781" s="9" t="s">
        <v>1638</v>
      </c>
      <c r="N1781" s="9">
        <v>2022</v>
      </c>
      <c r="O1781" s="9" t="s">
        <v>1619</v>
      </c>
      <c r="P1781" s="9" t="s">
        <v>1619</v>
      </c>
      <c r="Q1781" s="9">
        <v>2041</v>
      </c>
      <c r="R1781" s="9" t="s">
        <v>32</v>
      </c>
      <c r="S1781" s="17">
        <v>1.0773446145431276</v>
      </c>
      <c r="T1781" s="9">
        <v>2041</v>
      </c>
      <c r="U1781" s="9" t="s">
        <v>27</v>
      </c>
      <c r="V1781" s="9" t="s">
        <v>1620</v>
      </c>
      <c r="W1781" s="9" t="s">
        <v>1621</v>
      </c>
      <c r="X1781" s="9"/>
      <c r="Y1781" s="9" t="s">
        <v>1639</v>
      </c>
    </row>
    <row r="1782" spans="1:25" ht="192">
      <c r="A1782" s="9" t="s">
        <v>1633</v>
      </c>
      <c r="B1782" s="9" t="s">
        <v>70</v>
      </c>
      <c r="C1782" s="9" t="s">
        <v>630</v>
      </c>
      <c r="D1782" s="9" t="s">
        <v>27</v>
      </c>
      <c r="E1782" s="9" t="s">
        <v>1181</v>
      </c>
      <c r="F1782" s="9" t="s">
        <v>1181</v>
      </c>
      <c r="G1782" s="9" t="s">
        <v>1634</v>
      </c>
      <c r="H1782" s="9" t="s">
        <v>1635</v>
      </c>
      <c r="I1782" s="9" t="s">
        <v>1636</v>
      </c>
      <c r="J1782" s="9" t="s">
        <v>27</v>
      </c>
      <c r="K1782" s="15">
        <v>10281.599178197152</v>
      </c>
      <c r="L1782" s="16" t="s">
        <v>1637</v>
      </c>
      <c r="M1782" s="9" t="s">
        <v>1638</v>
      </c>
      <c r="N1782" s="9">
        <v>2022</v>
      </c>
      <c r="O1782" s="9" t="s">
        <v>1619</v>
      </c>
      <c r="P1782" s="9" t="s">
        <v>1619</v>
      </c>
      <c r="Q1782" s="9">
        <v>2041</v>
      </c>
      <c r="R1782" s="9" t="s">
        <v>32</v>
      </c>
      <c r="S1782" s="17">
        <v>0.83464683404817464</v>
      </c>
      <c r="T1782" s="9">
        <v>2041</v>
      </c>
      <c r="U1782" s="9" t="s">
        <v>27</v>
      </c>
      <c r="V1782" s="9" t="s">
        <v>1620</v>
      </c>
      <c r="W1782" s="13" t="s">
        <v>1621</v>
      </c>
      <c r="X1782" s="9"/>
      <c r="Y1782" s="9" t="s">
        <v>1639</v>
      </c>
    </row>
    <row r="1783" spans="1:25" ht="192">
      <c r="A1783" s="9" t="s">
        <v>1633</v>
      </c>
      <c r="B1783" s="9" t="s">
        <v>70</v>
      </c>
      <c r="C1783" s="9" t="s">
        <v>270</v>
      </c>
      <c r="D1783" s="9" t="s">
        <v>27</v>
      </c>
      <c r="E1783" s="9" t="s">
        <v>1182</v>
      </c>
      <c r="F1783" s="9" t="s">
        <v>1182</v>
      </c>
      <c r="G1783" s="9" t="s">
        <v>1634</v>
      </c>
      <c r="H1783" s="9" t="s">
        <v>1635</v>
      </c>
      <c r="I1783" s="9" t="s">
        <v>1636</v>
      </c>
      <c r="J1783" s="9" t="s">
        <v>27</v>
      </c>
      <c r="K1783" s="15">
        <v>121535.15909438219</v>
      </c>
      <c r="L1783" s="16" t="s">
        <v>1637</v>
      </c>
      <c r="M1783" s="9" t="s">
        <v>1638</v>
      </c>
      <c r="N1783" s="9">
        <v>2022</v>
      </c>
      <c r="O1783" s="9" t="s">
        <v>1619</v>
      </c>
      <c r="P1783" s="9" t="s">
        <v>1619</v>
      </c>
      <c r="Q1783" s="9">
        <v>2041</v>
      </c>
      <c r="R1783" s="9" t="s">
        <v>32</v>
      </c>
      <c r="S1783" s="17">
        <v>6.0887328750996765</v>
      </c>
      <c r="T1783" s="9">
        <v>2041</v>
      </c>
      <c r="U1783" s="9" t="s">
        <v>27</v>
      </c>
      <c r="V1783" s="9" t="s">
        <v>1620</v>
      </c>
      <c r="W1783" s="9" t="s">
        <v>1621</v>
      </c>
      <c r="X1783" s="9"/>
      <c r="Y1783" s="9" t="s">
        <v>1639</v>
      </c>
    </row>
    <row r="1784" spans="1:25" ht="192">
      <c r="A1784" s="9" t="s">
        <v>1633</v>
      </c>
      <c r="B1784" s="9" t="s">
        <v>70</v>
      </c>
      <c r="C1784" s="9" t="s">
        <v>458</v>
      </c>
      <c r="D1784" s="9" t="s">
        <v>27</v>
      </c>
      <c r="E1784" s="9" t="s">
        <v>1183</v>
      </c>
      <c r="F1784" s="9" t="s">
        <v>1183</v>
      </c>
      <c r="G1784" s="9" t="s">
        <v>1634</v>
      </c>
      <c r="H1784" s="9" t="s">
        <v>1635</v>
      </c>
      <c r="I1784" s="9" t="s">
        <v>1636</v>
      </c>
      <c r="J1784" s="9" t="s">
        <v>27</v>
      </c>
      <c r="K1784" s="15">
        <v>14192.406622245346</v>
      </c>
      <c r="L1784" s="16" t="s">
        <v>1637</v>
      </c>
      <c r="M1784" s="9" t="s">
        <v>1638</v>
      </c>
      <c r="N1784" s="9">
        <v>2022</v>
      </c>
      <c r="O1784" s="9" t="s">
        <v>1619</v>
      </c>
      <c r="P1784" s="9" t="s">
        <v>1619</v>
      </c>
      <c r="Q1784" s="9">
        <v>2041</v>
      </c>
      <c r="R1784" s="9" t="s">
        <v>32</v>
      </c>
      <c r="S1784" s="17">
        <v>1.5244952184203968</v>
      </c>
      <c r="T1784" s="9">
        <v>2041</v>
      </c>
      <c r="U1784" s="9" t="s">
        <v>27</v>
      </c>
      <c r="V1784" s="9" t="s">
        <v>1620</v>
      </c>
      <c r="W1784" s="13" t="s">
        <v>1621</v>
      </c>
      <c r="X1784" s="9"/>
      <c r="Y1784" s="9" t="s">
        <v>1639</v>
      </c>
    </row>
    <row r="1785" spans="1:25" ht="192">
      <c r="A1785" s="9" t="s">
        <v>1633</v>
      </c>
      <c r="B1785" s="9" t="s">
        <v>70</v>
      </c>
      <c r="C1785" s="9" t="s">
        <v>43</v>
      </c>
      <c r="D1785" s="9" t="s">
        <v>27</v>
      </c>
      <c r="E1785" s="9" t="s">
        <v>261</v>
      </c>
      <c r="F1785" s="9" t="s">
        <v>261</v>
      </c>
      <c r="G1785" s="9" t="s">
        <v>1634</v>
      </c>
      <c r="H1785" s="9" t="s">
        <v>1635</v>
      </c>
      <c r="I1785" s="9" t="s">
        <v>1636</v>
      </c>
      <c r="J1785" s="9" t="s">
        <v>27</v>
      </c>
      <c r="K1785" s="15">
        <v>144273.64120122651</v>
      </c>
      <c r="L1785" s="16" t="s">
        <v>1637</v>
      </c>
      <c r="M1785" s="9" t="s">
        <v>1638</v>
      </c>
      <c r="N1785" s="9">
        <v>2022</v>
      </c>
      <c r="O1785" s="9" t="s">
        <v>1619</v>
      </c>
      <c r="P1785" s="9" t="s">
        <v>1619</v>
      </c>
      <c r="Q1785" s="9">
        <v>2041</v>
      </c>
      <c r="R1785" s="9" t="s">
        <v>32</v>
      </c>
      <c r="S1785" s="17">
        <v>8.6819790043528133</v>
      </c>
      <c r="T1785" s="9">
        <v>2041</v>
      </c>
      <c r="U1785" s="9" t="s">
        <v>27</v>
      </c>
      <c r="V1785" s="9" t="s">
        <v>1620</v>
      </c>
      <c r="W1785" s="9" t="s">
        <v>1621</v>
      </c>
      <c r="X1785" s="9"/>
      <c r="Y1785" s="9" t="s">
        <v>1639</v>
      </c>
    </row>
    <row r="1786" spans="1:25" ht="192">
      <c r="A1786" s="9" t="s">
        <v>1633</v>
      </c>
      <c r="B1786" s="9" t="s">
        <v>70</v>
      </c>
      <c r="C1786" s="9" t="s">
        <v>273</v>
      </c>
      <c r="D1786" s="9" t="s">
        <v>27</v>
      </c>
      <c r="E1786" s="9" t="s">
        <v>1184</v>
      </c>
      <c r="F1786" s="9" t="s">
        <v>1184</v>
      </c>
      <c r="G1786" s="9" t="s">
        <v>1634</v>
      </c>
      <c r="H1786" s="9" t="s">
        <v>1635</v>
      </c>
      <c r="I1786" s="9" t="s">
        <v>1636</v>
      </c>
      <c r="J1786" s="9" t="s">
        <v>27</v>
      </c>
      <c r="K1786" s="15">
        <v>158382.72870427975</v>
      </c>
      <c r="L1786" s="16" t="s">
        <v>1637</v>
      </c>
      <c r="M1786" s="9" t="s">
        <v>1638</v>
      </c>
      <c r="N1786" s="9">
        <v>2022</v>
      </c>
      <c r="O1786" s="9" t="s">
        <v>1619</v>
      </c>
      <c r="P1786" s="9" t="s">
        <v>1619</v>
      </c>
      <c r="Q1786" s="9">
        <v>2041</v>
      </c>
      <c r="R1786" s="9" t="s">
        <v>32</v>
      </c>
      <c r="S1786" s="17">
        <v>11.358084153058607</v>
      </c>
      <c r="T1786" s="9">
        <v>2041</v>
      </c>
      <c r="U1786" s="9" t="s">
        <v>27</v>
      </c>
      <c r="V1786" s="9" t="s">
        <v>1620</v>
      </c>
      <c r="W1786" s="13" t="s">
        <v>1621</v>
      </c>
      <c r="X1786" s="9"/>
      <c r="Y1786" s="9" t="s">
        <v>1639</v>
      </c>
    </row>
    <row r="1787" spans="1:25" ht="192">
      <c r="A1787" s="9" t="s">
        <v>1633</v>
      </c>
      <c r="B1787" s="9" t="s">
        <v>70</v>
      </c>
      <c r="C1787" s="9" t="s">
        <v>458</v>
      </c>
      <c r="D1787" s="9" t="s">
        <v>27</v>
      </c>
      <c r="E1787" s="9" t="s">
        <v>509</v>
      </c>
      <c r="F1787" s="9" t="s">
        <v>509</v>
      </c>
      <c r="G1787" s="9" t="s">
        <v>1634</v>
      </c>
      <c r="H1787" s="9" t="s">
        <v>1635</v>
      </c>
      <c r="I1787" s="9" t="s">
        <v>1636</v>
      </c>
      <c r="J1787" s="9" t="s">
        <v>27</v>
      </c>
      <c r="K1787" s="15">
        <v>21695.12138131246</v>
      </c>
      <c r="L1787" s="16" t="s">
        <v>1637</v>
      </c>
      <c r="M1787" s="9" t="s">
        <v>1638</v>
      </c>
      <c r="N1787" s="9">
        <v>2022</v>
      </c>
      <c r="O1787" s="9" t="s">
        <v>1619</v>
      </c>
      <c r="P1787" s="9" t="s">
        <v>1619</v>
      </c>
      <c r="Q1787" s="9">
        <v>2041</v>
      </c>
      <c r="R1787" s="9" t="s">
        <v>32</v>
      </c>
      <c r="S1787" s="17">
        <v>0.8511232720385653</v>
      </c>
      <c r="T1787" s="9">
        <v>2041</v>
      </c>
      <c r="U1787" s="9" t="s">
        <v>27</v>
      </c>
      <c r="V1787" s="9" t="s">
        <v>1620</v>
      </c>
      <c r="W1787" s="9" t="s">
        <v>1621</v>
      </c>
      <c r="X1787" s="9"/>
      <c r="Y1787" s="9" t="s">
        <v>1639</v>
      </c>
    </row>
    <row r="1788" spans="1:25" ht="192">
      <c r="A1788" s="9" t="s">
        <v>1633</v>
      </c>
      <c r="B1788" s="9" t="s">
        <v>70</v>
      </c>
      <c r="C1788" s="9" t="s">
        <v>383</v>
      </c>
      <c r="D1788" s="9" t="s">
        <v>27</v>
      </c>
      <c r="E1788" s="9" t="s">
        <v>511</v>
      </c>
      <c r="F1788" s="9" t="s">
        <v>511</v>
      </c>
      <c r="G1788" s="9" t="s">
        <v>1634</v>
      </c>
      <c r="H1788" s="9" t="s">
        <v>1635</v>
      </c>
      <c r="I1788" s="9" t="s">
        <v>1636</v>
      </c>
      <c r="J1788" s="9" t="s">
        <v>27</v>
      </c>
      <c r="K1788" s="15">
        <v>13815.47662211414</v>
      </c>
      <c r="L1788" s="16" t="s">
        <v>1637</v>
      </c>
      <c r="M1788" s="9" t="s">
        <v>1638</v>
      </c>
      <c r="N1788" s="9">
        <v>2022</v>
      </c>
      <c r="O1788" s="9" t="s">
        <v>1619</v>
      </c>
      <c r="P1788" s="9" t="s">
        <v>1619</v>
      </c>
      <c r="Q1788" s="9">
        <v>2041</v>
      </c>
      <c r="R1788" s="9" t="s">
        <v>32</v>
      </c>
      <c r="S1788" s="17">
        <v>0.96009063255993132</v>
      </c>
      <c r="T1788" s="9">
        <v>2041</v>
      </c>
      <c r="U1788" s="9" t="s">
        <v>27</v>
      </c>
      <c r="V1788" s="9" t="s">
        <v>1620</v>
      </c>
      <c r="W1788" s="13" t="s">
        <v>1621</v>
      </c>
      <c r="X1788" s="9"/>
      <c r="Y1788" s="9" t="s">
        <v>1639</v>
      </c>
    </row>
    <row r="1789" spans="1:25" ht="192">
      <c r="A1789" s="9" t="s">
        <v>1633</v>
      </c>
      <c r="B1789" s="9" t="s">
        <v>70</v>
      </c>
      <c r="C1789" s="9" t="s">
        <v>323</v>
      </c>
      <c r="D1789" s="9" t="s">
        <v>27</v>
      </c>
      <c r="E1789" s="9" t="s">
        <v>1185</v>
      </c>
      <c r="F1789" s="9" t="s">
        <v>1185</v>
      </c>
      <c r="G1789" s="9" t="s">
        <v>1634</v>
      </c>
      <c r="H1789" s="9" t="s">
        <v>1635</v>
      </c>
      <c r="I1789" s="9" t="s">
        <v>1636</v>
      </c>
      <c r="J1789" s="9" t="s">
        <v>27</v>
      </c>
      <c r="K1789" s="15">
        <v>16830.945385592233</v>
      </c>
      <c r="L1789" s="16" t="s">
        <v>1637</v>
      </c>
      <c r="M1789" s="9" t="s">
        <v>1638</v>
      </c>
      <c r="N1789" s="9">
        <v>2022</v>
      </c>
      <c r="O1789" s="9" t="s">
        <v>1619</v>
      </c>
      <c r="P1789" s="9" t="s">
        <v>1619</v>
      </c>
      <c r="Q1789" s="9">
        <v>2041</v>
      </c>
      <c r="R1789" s="9" t="s">
        <v>32</v>
      </c>
      <c r="S1789" s="17">
        <v>1.3872071787084943</v>
      </c>
      <c r="T1789" s="9">
        <v>2041</v>
      </c>
      <c r="U1789" s="9" t="s">
        <v>27</v>
      </c>
      <c r="V1789" s="9" t="s">
        <v>1620</v>
      </c>
      <c r="W1789" s="9" t="s">
        <v>1621</v>
      </c>
      <c r="X1789" s="9"/>
      <c r="Y1789" s="9" t="s">
        <v>1639</v>
      </c>
    </row>
    <row r="1790" spans="1:25" ht="192">
      <c r="A1790" s="9" t="s">
        <v>1633</v>
      </c>
      <c r="B1790" s="9" t="s">
        <v>70</v>
      </c>
      <c r="C1790" s="9" t="s">
        <v>346</v>
      </c>
      <c r="D1790" s="9" t="s">
        <v>27</v>
      </c>
      <c r="E1790" s="9" t="s">
        <v>1186</v>
      </c>
      <c r="F1790" s="9" t="s">
        <v>1186</v>
      </c>
      <c r="G1790" s="9" t="s">
        <v>1634</v>
      </c>
      <c r="H1790" s="9" t="s">
        <v>1635</v>
      </c>
      <c r="I1790" s="9" t="s">
        <v>1636</v>
      </c>
      <c r="J1790" s="9" t="s">
        <v>27</v>
      </c>
      <c r="K1790" s="15">
        <v>53752.767732395921</v>
      </c>
      <c r="L1790" s="16" t="s">
        <v>1637</v>
      </c>
      <c r="M1790" s="9" t="s">
        <v>1638</v>
      </c>
      <c r="N1790" s="9">
        <v>2022</v>
      </c>
      <c r="O1790" s="9" t="s">
        <v>1619</v>
      </c>
      <c r="P1790" s="9" t="s">
        <v>1619</v>
      </c>
      <c r="Q1790" s="9">
        <v>2041</v>
      </c>
      <c r="R1790" s="9" t="s">
        <v>32</v>
      </c>
      <c r="S1790" s="17">
        <v>3.8974475108787519</v>
      </c>
      <c r="T1790" s="9">
        <v>2041</v>
      </c>
      <c r="U1790" s="9" t="s">
        <v>27</v>
      </c>
      <c r="V1790" s="9" t="s">
        <v>1620</v>
      </c>
      <c r="W1790" s="13" t="s">
        <v>1621</v>
      </c>
      <c r="X1790" s="9"/>
      <c r="Y1790" s="9" t="s">
        <v>1639</v>
      </c>
    </row>
    <row r="1791" spans="1:25" ht="192">
      <c r="A1791" s="9" t="s">
        <v>1633</v>
      </c>
      <c r="B1791" s="9" t="s">
        <v>70</v>
      </c>
      <c r="C1791" s="9" t="s">
        <v>402</v>
      </c>
      <c r="D1791" s="9" t="s">
        <v>27</v>
      </c>
      <c r="E1791" s="9" t="s">
        <v>1187</v>
      </c>
      <c r="F1791" s="9" t="s">
        <v>1187</v>
      </c>
      <c r="G1791" s="9" t="s">
        <v>1634</v>
      </c>
      <c r="H1791" s="9" t="s">
        <v>1635</v>
      </c>
      <c r="I1791" s="9" t="s">
        <v>1636</v>
      </c>
      <c r="J1791" s="9" t="s">
        <v>27</v>
      </c>
      <c r="K1791" s="15">
        <v>35195.987184732308</v>
      </c>
      <c r="L1791" s="16" t="s">
        <v>1637</v>
      </c>
      <c r="M1791" s="9" t="s">
        <v>1638</v>
      </c>
      <c r="N1791" s="9">
        <v>2022</v>
      </c>
      <c r="O1791" s="9" t="s">
        <v>1619</v>
      </c>
      <c r="P1791" s="9" t="s">
        <v>1619</v>
      </c>
      <c r="Q1791" s="9">
        <v>2041</v>
      </c>
      <c r="R1791" s="9" t="s">
        <v>32</v>
      </c>
      <c r="S1791" s="17">
        <v>2.8314172758003719</v>
      </c>
      <c r="T1791" s="9">
        <v>2041</v>
      </c>
      <c r="U1791" s="9" t="s">
        <v>27</v>
      </c>
      <c r="V1791" s="9" t="s">
        <v>1620</v>
      </c>
      <c r="W1791" s="9" t="s">
        <v>1621</v>
      </c>
      <c r="X1791" s="9"/>
      <c r="Y1791" s="9" t="s">
        <v>1639</v>
      </c>
    </row>
    <row r="1792" spans="1:25" ht="192">
      <c r="A1792" s="9" t="s">
        <v>1633</v>
      </c>
      <c r="B1792" s="9" t="s">
        <v>70</v>
      </c>
      <c r="C1792" s="9" t="s">
        <v>234</v>
      </c>
      <c r="D1792" s="9" t="s">
        <v>27</v>
      </c>
      <c r="E1792" s="9" t="s">
        <v>1188</v>
      </c>
      <c r="F1792" s="9" t="s">
        <v>1188</v>
      </c>
      <c r="G1792" s="9" t="s">
        <v>1634</v>
      </c>
      <c r="H1792" s="9" t="s">
        <v>1635</v>
      </c>
      <c r="I1792" s="9" t="s">
        <v>1636</v>
      </c>
      <c r="J1792" s="9" t="s">
        <v>27</v>
      </c>
      <c r="K1792" s="15">
        <v>51222.925680157306</v>
      </c>
      <c r="L1792" s="16" t="s">
        <v>1637</v>
      </c>
      <c r="M1792" s="9" t="s">
        <v>1638</v>
      </c>
      <c r="N1792" s="9">
        <v>2022</v>
      </c>
      <c r="O1792" s="9" t="s">
        <v>1619</v>
      </c>
      <c r="P1792" s="9" t="s">
        <v>1619</v>
      </c>
      <c r="Q1792" s="9">
        <v>2041</v>
      </c>
      <c r="R1792" s="9" t="s">
        <v>32</v>
      </c>
      <c r="S1792" s="17">
        <v>2.0438286330093671</v>
      </c>
      <c r="T1792" s="9">
        <v>2041</v>
      </c>
      <c r="U1792" s="9" t="s">
        <v>27</v>
      </c>
      <c r="V1792" s="9" t="s">
        <v>1620</v>
      </c>
      <c r="W1792" s="13" t="s">
        <v>1621</v>
      </c>
      <c r="X1792" s="9"/>
      <c r="Y1792" s="9" t="s">
        <v>1639</v>
      </c>
    </row>
    <row r="1793" spans="1:25" ht="192">
      <c r="A1793" s="9" t="s">
        <v>1633</v>
      </c>
      <c r="B1793" s="9" t="s">
        <v>70</v>
      </c>
      <c r="C1793" s="9" t="s">
        <v>247</v>
      </c>
      <c r="D1793" s="9" t="s">
        <v>27</v>
      </c>
      <c r="E1793" s="9" t="s">
        <v>1189</v>
      </c>
      <c r="F1793" s="9" t="s">
        <v>1189</v>
      </c>
      <c r="G1793" s="9" t="s">
        <v>1634</v>
      </c>
      <c r="H1793" s="9" t="s">
        <v>1635</v>
      </c>
      <c r="I1793" s="9" t="s">
        <v>1636</v>
      </c>
      <c r="J1793" s="9" t="s">
        <v>27</v>
      </c>
      <c r="K1793" s="15">
        <v>23707.915753675879</v>
      </c>
      <c r="L1793" s="16" t="s">
        <v>1637</v>
      </c>
      <c r="M1793" s="9" t="s">
        <v>1638</v>
      </c>
      <c r="N1793" s="9">
        <v>2022</v>
      </c>
      <c r="O1793" s="9" t="s">
        <v>1619</v>
      </c>
      <c r="P1793" s="9" t="s">
        <v>1619</v>
      </c>
      <c r="Q1793" s="9">
        <v>2041</v>
      </c>
      <c r="R1793" s="9" t="s">
        <v>32</v>
      </c>
      <c r="S1793" s="17">
        <v>0.82329373575792519</v>
      </c>
      <c r="T1793" s="9">
        <v>2041</v>
      </c>
      <c r="U1793" s="9" t="s">
        <v>27</v>
      </c>
      <c r="V1793" s="9" t="s">
        <v>1620</v>
      </c>
      <c r="W1793" s="9" t="s">
        <v>1621</v>
      </c>
      <c r="X1793" s="9"/>
      <c r="Y1793" s="9" t="s">
        <v>1639</v>
      </c>
    </row>
    <row r="1794" spans="1:25" ht="192">
      <c r="A1794" s="9" t="s">
        <v>1633</v>
      </c>
      <c r="B1794" s="9" t="s">
        <v>70</v>
      </c>
      <c r="C1794" s="9" t="s">
        <v>884</v>
      </c>
      <c r="D1794" s="9" t="s">
        <v>27</v>
      </c>
      <c r="E1794" s="9" t="s">
        <v>952</v>
      </c>
      <c r="F1794" s="9" t="s">
        <v>952</v>
      </c>
      <c r="G1794" s="9" t="s">
        <v>1634</v>
      </c>
      <c r="H1794" s="9" t="s">
        <v>1635</v>
      </c>
      <c r="I1794" s="9" t="s">
        <v>1636</v>
      </c>
      <c r="J1794" s="9" t="s">
        <v>27</v>
      </c>
      <c r="K1794" s="15">
        <v>16547.503382427582</v>
      </c>
      <c r="L1794" s="16" t="s">
        <v>1637</v>
      </c>
      <c r="M1794" s="9" t="s">
        <v>1638</v>
      </c>
      <c r="N1794" s="9">
        <v>2022</v>
      </c>
      <c r="O1794" s="9" t="s">
        <v>1619</v>
      </c>
      <c r="P1794" s="9" t="s">
        <v>1619</v>
      </c>
      <c r="Q1794" s="9">
        <v>2041</v>
      </c>
      <c r="R1794" s="9" t="s">
        <v>32</v>
      </c>
      <c r="S1794" s="17">
        <v>2.3440557494231724</v>
      </c>
      <c r="T1794" s="9">
        <v>2041</v>
      </c>
      <c r="U1794" s="9" t="s">
        <v>27</v>
      </c>
      <c r="V1794" s="9" t="s">
        <v>1620</v>
      </c>
      <c r="W1794" s="13" t="s">
        <v>1621</v>
      </c>
      <c r="X1794" s="9"/>
      <c r="Y1794" s="9" t="s">
        <v>1639</v>
      </c>
    </row>
    <row r="1795" spans="1:25" ht="192">
      <c r="A1795" s="9" t="s">
        <v>1633</v>
      </c>
      <c r="B1795" s="9" t="s">
        <v>70</v>
      </c>
      <c r="C1795" s="9" t="s">
        <v>266</v>
      </c>
      <c r="D1795" s="9" t="s">
        <v>27</v>
      </c>
      <c r="E1795" s="9" t="s">
        <v>513</v>
      </c>
      <c r="F1795" s="9" t="s">
        <v>513</v>
      </c>
      <c r="G1795" s="9" t="s">
        <v>1634</v>
      </c>
      <c r="H1795" s="9" t="s">
        <v>1635</v>
      </c>
      <c r="I1795" s="9" t="s">
        <v>1636</v>
      </c>
      <c r="J1795" s="9" t="s">
        <v>27</v>
      </c>
      <c r="K1795" s="15">
        <v>33839.021845162446</v>
      </c>
      <c r="L1795" s="16" t="s">
        <v>1637</v>
      </c>
      <c r="M1795" s="9" t="s">
        <v>1638</v>
      </c>
      <c r="N1795" s="9">
        <v>2022</v>
      </c>
      <c r="O1795" s="9" t="s">
        <v>1619</v>
      </c>
      <c r="P1795" s="9" t="s">
        <v>1619</v>
      </c>
      <c r="Q1795" s="9">
        <v>2041</v>
      </c>
      <c r="R1795" s="9" t="s">
        <v>32</v>
      </c>
      <c r="S1795" s="17">
        <v>9.3800797740738613</v>
      </c>
      <c r="T1795" s="9">
        <v>2041</v>
      </c>
      <c r="U1795" s="9" t="s">
        <v>27</v>
      </c>
      <c r="V1795" s="9" t="s">
        <v>1620</v>
      </c>
      <c r="W1795" s="9" t="s">
        <v>1621</v>
      </c>
      <c r="X1795" s="9"/>
      <c r="Y1795" s="9" t="s">
        <v>1639</v>
      </c>
    </row>
    <row r="1796" spans="1:25" ht="192">
      <c r="A1796" s="9" t="s">
        <v>1633</v>
      </c>
      <c r="B1796" s="9" t="s">
        <v>70</v>
      </c>
      <c r="C1796" s="9" t="s">
        <v>355</v>
      </c>
      <c r="D1796" s="9" t="s">
        <v>27</v>
      </c>
      <c r="E1796" s="9" t="s">
        <v>1190</v>
      </c>
      <c r="F1796" s="9" t="s">
        <v>1190</v>
      </c>
      <c r="G1796" s="9" t="s">
        <v>1634</v>
      </c>
      <c r="H1796" s="9" t="s">
        <v>1635</v>
      </c>
      <c r="I1796" s="9" t="s">
        <v>1636</v>
      </c>
      <c r="J1796" s="9" t="s">
        <v>27</v>
      </c>
      <c r="K1796" s="15">
        <v>52608.090892222201</v>
      </c>
      <c r="L1796" s="16" t="s">
        <v>1637</v>
      </c>
      <c r="M1796" s="9" t="s">
        <v>1638</v>
      </c>
      <c r="N1796" s="9">
        <v>2022</v>
      </c>
      <c r="O1796" s="9" t="s">
        <v>1619</v>
      </c>
      <c r="P1796" s="9" t="s">
        <v>1619</v>
      </c>
      <c r="Q1796" s="9">
        <v>2041</v>
      </c>
      <c r="R1796" s="9" t="s">
        <v>32</v>
      </c>
      <c r="S1796" s="17">
        <v>2.5648287009810171</v>
      </c>
      <c r="T1796" s="9">
        <v>2041</v>
      </c>
      <c r="U1796" s="9" t="s">
        <v>27</v>
      </c>
      <c r="V1796" s="9" t="s">
        <v>1620</v>
      </c>
      <c r="W1796" s="13" t="s">
        <v>1621</v>
      </c>
      <c r="X1796" s="9"/>
      <c r="Y1796" s="9" t="s">
        <v>1639</v>
      </c>
    </row>
    <row r="1797" spans="1:25" ht="192">
      <c r="A1797" s="9" t="s">
        <v>1633</v>
      </c>
      <c r="B1797" s="9" t="s">
        <v>70</v>
      </c>
      <c r="C1797" s="9" t="s">
        <v>402</v>
      </c>
      <c r="D1797" s="9" t="s">
        <v>27</v>
      </c>
      <c r="E1797" s="9" t="s">
        <v>515</v>
      </c>
      <c r="F1797" s="9" t="s">
        <v>515</v>
      </c>
      <c r="G1797" s="9" t="s">
        <v>1634</v>
      </c>
      <c r="H1797" s="9" t="s">
        <v>1635</v>
      </c>
      <c r="I1797" s="9" t="s">
        <v>1636</v>
      </c>
      <c r="J1797" s="9" t="s">
        <v>27</v>
      </c>
      <c r="K1797" s="15">
        <v>42795.352045700944</v>
      </c>
      <c r="L1797" s="16" t="s">
        <v>1637</v>
      </c>
      <c r="M1797" s="9" t="s">
        <v>1638</v>
      </c>
      <c r="N1797" s="9">
        <v>2022</v>
      </c>
      <c r="O1797" s="9" t="s">
        <v>1619</v>
      </c>
      <c r="P1797" s="9" t="s">
        <v>1619</v>
      </c>
      <c r="Q1797" s="9">
        <v>2041</v>
      </c>
      <c r="R1797" s="9" t="s">
        <v>32</v>
      </c>
      <c r="S1797" s="17">
        <v>2.2086929144158614</v>
      </c>
      <c r="T1797" s="9">
        <v>2041</v>
      </c>
      <c r="U1797" s="9" t="s">
        <v>27</v>
      </c>
      <c r="V1797" s="9" t="s">
        <v>1620</v>
      </c>
      <c r="W1797" s="9" t="s">
        <v>1621</v>
      </c>
      <c r="X1797" s="9"/>
      <c r="Y1797" s="9" t="s">
        <v>1639</v>
      </c>
    </row>
    <row r="1798" spans="1:25" ht="192">
      <c r="A1798" s="9" t="s">
        <v>1633</v>
      </c>
      <c r="B1798" s="9" t="s">
        <v>70</v>
      </c>
      <c r="C1798" s="9" t="s">
        <v>122</v>
      </c>
      <c r="D1798" s="9" t="s">
        <v>27</v>
      </c>
      <c r="E1798" s="9" t="s">
        <v>517</v>
      </c>
      <c r="F1798" s="9" t="s">
        <v>517</v>
      </c>
      <c r="G1798" s="9" t="s">
        <v>1634</v>
      </c>
      <c r="H1798" s="9" t="s">
        <v>1635</v>
      </c>
      <c r="I1798" s="9" t="s">
        <v>1636</v>
      </c>
      <c r="J1798" s="9" t="s">
        <v>27</v>
      </c>
      <c r="K1798" s="15">
        <v>15282.498055357062</v>
      </c>
      <c r="L1798" s="16" t="s">
        <v>1637</v>
      </c>
      <c r="M1798" s="9" t="s">
        <v>1638</v>
      </c>
      <c r="N1798" s="9">
        <v>2022</v>
      </c>
      <c r="O1798" s="9" t="s">
        <v>1619</v>
      </c>
      <c r="P1798" s="9" t="s">
        <v>1619</v>
      </c>
      <c r="Q1798" s="9">
        <v>2041</v>
      </c>
      <c r="R1798" s="9" t="s">
        <v>32</v>
      </c>
      <c r="S1798" s="17">
        <v>0.20594756991582358</v>
      </c>
      <c r="T1798" s="9">
        <v>2041</v>
      </c>
      <c r="U1798" s="9" t="s">
        <v>27</v>
      </c>
      <c r="V1798" s="9" t="s">
        <v>1620</v>
      </c>
      <c r="W1798" s="13" t="s">
        <v>1621</v>
      </c>
      <c r="X1798" s="9"/>
      <c r="Y1798" s="9" t="s">
        <v>1639</v>
      </c>
    </row>
    <row r="1799" spans="1:25" ht="192">
      <c r="A1799" s="9" t="s">
        <v>1633</v>
      </c>
      <c r="B1799" s="9" t="s">
        <v>70</v>
      </c>
      <c r="C1799" s="9" t="s">
        <v>346</v>
      </c>
      <c r="D1799" s="9" t="s">
        <v>27</v>
      </c>
      <c r="E1799" s="9" t="s">
        <v>1191</v>
      </c>
      <c r="F1799" s="9" t="s">
        <v>1191</v>
      </c>
      <c r="G1799" s="9" t="s">
        <v>1634</v>
      </c>
      <c r="H1799" s="9" t="s">
        <v>1635</v>
      </c>
      <c r="I1799" s="9" t="s">
        <v>1636</v>
      </c>
      <c r="J1799" s="9" t="s">
        <v>27</v>
      </c>
      <c r="K1799" s="15">
        <v>16933.257839440172</v>
      </c>
      <c r="L1799" s="16" t="s">
        <v>1637</v>
      </c>
      <c r="M1799" s="9" t="s">
        <v>1638</v>
      </c>
      <c r="N1799" s="9">
        <v>2022</v>
      </c>
      <c r="O1799" s="9" t="s">
        <v>1619</v>
      </c>
      <c r="P1799" s="9" t="s">
        <v>1619</v>
      </c>
      <c r="Q1799" s="9">
        <v>2041</v>
      </c>
      <c r="R1799" s="9" t="s">
        <v>32</v>
      </c>
      <c r="S1799" s="17">
        <v>1.6000213723133307</v>
      </c>
      <c r="T1799" s="9">
        <v>2041</v>
      </c>
      <c r="U1799" s="9" t="s">
        <v>27</v>
      </c>
      <c r="V1799" s="9" t="s">
        <v>1620</v>
      </c>
      <c r="W1799" s="9" t="s">
        <v>1621</v>
      </c>
      <c r="X1799" s="9"/>
      <c r="Y1799" s="9" t="s">
        <v>1639</v>
      </c>
    </row>
    <row r="1800" spans="1:25" ht="192">
      <c r="A1800" s="9" t="s">
        <v>1633</v>
      </c>
      <c r="B1800" s="9" t="s">
        <v>70</v>
      </c>
      <c r="C1800" s="9" t="s">
        <v>372</v>
      </c>
      <c r="D1800" s="9" t="s">
        <v>27</v>
      </c>
      <c r="E1800" s="9" t="s">
        <v>519</v>
      </c>
      <c r="F1800" s="9" t="s">
        <v>519</v>
      </c>
      <c r="G1800" s="9" t="s">
        <v>1634</v>
      </c>
      <c r="H1800" s="9" t="s">
        <v>1635</v>
      </c>
      <c r="I1800" s="9" t="s">
        <v>1636</v>
      </c>
      <c r="J1800" s="9" t="s">
        <v>27</v>
      </c>
      <c r="K1800" s="15">
        <v>64514.973584724314</v>
      </c>
      <c r="L1800" s="16" t="s">
        <v>1637</v>
      </c>
      <c r="M1800" s="9" t="s">
        <v>1638</v>
      </c>
      <c r="N1800" s="9">
        <v>2022</v>
      </c>
      <c r="O1800" s="9" t="s">
        <v>1619</v>
      </c>
      <c r="P1800" s="9" t="s">
        <v>1619</v>
      </c>
      <c r="Q1800" s="9">
        <v>2041</v>
      </c>
      <c r="R1800" s="9" t="s">
        <v>32</v>
      </c>
      <c r="S1800" s="17">
        <v>12.911362855483366</v>
      </c>
      <c r="T1800" s="9">
        <v>2041</v>
      </c>
      <c r="U1800" s="9" t="s">
        <v>27</v>
      </c>
      <c r="V1800" s="9" t="s">
        <v>1620</v>
      </c>
      <c r="W1800" s="13" t="s">
        <v>1621</v>
      </c>
      <c r="X1800" s="9"/>
      <c r="Y1800" s="9" t="s">
        <v>1639</v>
      </c>
    </row>
    <row r="1801" spans="1:25" ht="192">
      <c r="A1801" s="9" t="s">
        <v>1633</v>
      </c>
      <c r="B1801" s="9" t="s">
        <v>70</v>
      </c>
      <c r="C1801" s="9" t="s">
        <v>43</v>
      </c>
      <c r="D1801" s="9" t="s">
        <v>27</v>
      </c>
      <c r="E1801" s="9" t="s">
        <v>1192</v>
      </c>
      <c r="F1801" s="9" t="s">
        <v>1192</v>
      </c>
      <c r="G1801" s="9" t="s">
        <v>1634</v>
      </c>
      <c r="H1801" s="9" t="s">
        <v>1635</v>
      </c>
      <c r="I1801" s="9" t="s">
        <v>1636</v>
      </c>
      <c r="J1801" s="9" t="s">
        <v>27</v>
      </c>
      <c r="K1801" s="15">
        <v>90952.972952576936</v>
      </c>
      <c r="L1801" s="16" t="s">
        <v>1637</v>
      </c>
      <c r="M1801" s="9" t="s">
        <v>1638</v>
      </c>
      <c r="N1801" s="9">
        <v>2022</v>
      </c>
      <c r="O1801" s="9" t="s">
        <v>1619</v>
      </c>
      <c r="P1801" s="9" t="s">
        <v>1619</v>
      </c>
      <c r="Q1801" s="9">
        <v>2041</v>
      </c>
      <c r="R1801" s="9" t="s">
        <v>32</v>
      </c>
      <c r="S1801" s="17">
        <v>4.0770373966902929</v>
      </c>
      <c r="T1801" s="9">
        <v>2041</v>
      </c>
      <c r="U1801" s="9" t="s">
        <v>27</v>
      </c>
      <c r="V1801" s="9" t="s">
        <v>1620</v>
      </c>
      <c r="W1801" s="9" t="s">
        <v>1621</v>
      </c>
      <c r="X1801" s="9"/>
      <c r="Y1801" s="9" t="s">
        <v>1639</v>
      </c>
    </row>
    <row r="1802" spans="1:25" ht="192">
      <c r="A1802" s="9" t="s">
        <v>1633</v>
      </c>
      <c r="B1802" s="9" t="s">
        <v>70</v>
      </c>
      <c r="C1802" s="9" t="s">
        <v>252</v>
      </c>
      <c r="D1802" s="9" t="s">
        <v>27</v>
      </c>
      <c r="E1802" s="9" t="s">
        <v>521</v>
      </c>
      <c r="F1802" s="9" t="s">
        <v>521</v>
      </c>
      <c r="G1802" s="9" t="s">
        <v>1634</v>
      </c>
      <c r="H1802" s="9" t="s">
        <v>1635</v>
      </c>
      <c r="I1802" s="9" t="s">
        <v>1636</v>
      </c>
      <c r="J1802" s="9" t="s">
        <v>27</v>
      </c>
      <c r="K1802" s="15">
        <v>15482.601926676805</v>
      </c>
      <c r="L1802" s="16" t="s">
        <v>1637</v>
      </c>
      <c r="M1802" s="9" t="s">
        <v>1638</v>
      </c>
      <c r="N1802" s="9">
        <v>2022</v>
      </c>
      <c r="O1802" s="9" t="s">
        <v>1619</v>
      </c>
      <c r="P1802" s="9" t="s">
        <v>1619</v>
      </c>
      <c r="Q1802" s="9">
        <v>2041</v>
      </c>
      <c r="R1802" s="9" t="s">
        <v>32</v>
      </c>
      <c r="S1802" s="17">
        <v>1.2156641932238057</v>
      </c>
      <c r="T1802" s="9">
        <v>2041</v>
      </c>
      <c r="U1802" s="9" t="s">
        <v>27</v>
      </c>
      <c r="V1802" s="9" t="s">
        <v>1620</v>
      </c>
      <c r="W1802" s="13" t="s">
        <v>1621</v>
      </c>
      <c r="X1802" s="9"/>
      <c r="Y1802" s="9" t="s">
        <v>1639</v>
      </c>
    </row>
    <row r="1803" spans="1:25" ht="192">
      <c r="A1803" s="9" t="s">
        <v>1633</v>
      </c>
      <c r="B1803" s="9" t="s">
        <v>70</v>
      </c>
      <c r="C1803" s="9" t="s">
        <v>355</v>
      </c>
      <c r="D1803" s="9" t="s">
        <v>27</v>
      </c>
      <c r="E1803" s="9" t="s">
        <v>1193</v>
      </c>
      <c r="F1803" s="9" t="s">
        <v>1193</v>
      </c>
      <c r="G1803" s="9" t="s">
        <v>1634</v>
      </c>
      <c r="H1803" s="9" t="s">
        <v>1635</v>
      </c>
      <c r="I1803" s="9" t="s">
        <v>1636</v>
      </c>
      <c r="J1803" s="9" t="s">
        <v>27</v>
      </c>
      <c r="K1803" s="15">
        <v>48210.179335747598</v>
      </c>
      <c r="L1803" s="16" t="s">
        <v>1637</v>
      </c>
      <c r="M1803" s="9" t="s">
        <v>1638</v>
      </c>
      <c r="N1803" s="9">
        <v>2022</v>
      </c>
      <c r="O1803" s="9" t="s">
        <v>1619</v>
      </c>
      <c r="P1803" s="9" t="s">
        <v>1619</v>
      </c>
      <c r="Q1803" s="9">
        <v>2041</v>
      </c>
      <c r="R1803" s="9" t="s">
        <v>32</v>
      </c>
      <c r="S1803" s="17">
        <v>3.8227277519703438</v>
      </c>
      <c r="T1803" s="9">
        <v>2041</v>
      </c>
      <c r="U1803" s="9" t="s">
        <v>27</v>
      </c>
      <c r="V1803" s="9" t="s">
        <v>1620</v>
      </c>
      <c r="W1803" s="9" t="s">
        <v>1621</v>
      </c>
      <c r="X1803" s="9"/>
      <c r="Y1803" s="9" t="s">
        <v>1639</v>
      </c>
    </row>
    <row r="1804" spans="1:25" ht="192">
      <c r="A1804" s="9" t="s">
        <v>1633</v>
      </c>
      <c r="B1804" s="9" t="s">
        <v>70</v>
      </c>
      <c r="C1804" s="9" t="s">
        <v>247</v>
      </c>
      <c r="D1804" s="9" t="s">
        <v>27</v>
      </c>
      <c r="E1804" s="9" t="s">
        <v>249</v>
      </c>
      <c r="F1804" s="9" t="s">
        <v>249</v>
      </c>
      <c r="G1804" s="9" t="s">
        <v>1634</v>
      </c>
      <c r="H1804" s="9" t="s">
        <v>1635</v>
      </c>
      <c r="I1804" s="9" t="s">
        <v>1636</v>
      </c>
      <c r="J1804" s="9" t="s">
        <v>27</v>
      </c>
      <c r="K1804" s="15">
        <v>161188.89331185646</v>
      </c>
      <c r="L1804" s="16" t="s">
        <v>1637</v>
      </c>
      <c r="M1804" s="9" t="s">
        <v>1638</v>
      </c>
      <c r="N1804" s="9">
        <v>2022</v>
      </c>
      <c r="O1804" s="9" t="s">
        <v>1619</v>
      </c>
      <c r="P1804" s="9" t="s">
        <v>1619</v>
      </c>
      <c r="Q1804" s="9">
        <v>2041</v>
      </c>
      <c r="R1804" s="9" t="s">
        <v>32</v>
      </c>
      <c r="S1804" s="17">
        <v>26.306218410744968</v>
      </c>
      <c r="T1804" s="9">
        <v>2041</v>
      </c>
      <c r="U1804" s="9" t="s">
        <v>27</v>
      </c>
      <c r="V1804" s="9" t="s">
        <v>1620</v>
      </c>
      <c r="W1804" s="13" t="s">
        <v>1621</v>
      </c>
      <c r="X1804" s="9"/>
      <c r="Y1804" s="9" t="s">
        <v>1639</v>
      </c>
    </row>
    <row r="1805" spans="1:25" ht="192">
      <c r="A1805" s="9" t="s">
        <v>1633</v>
      </c>
      <c r="B1805" s="9" t="s">
        <v>70</v>
      </c>
      <c r="C1805" s="9" t="s">
        <v>402</v>
      </c>
      <c r="D1805" s="9" t="s">
        <v>27</v>
      </c>
      <c r="E1805" s="9" t="s">
        <v>1194</v>
      </c>
      <c r="F1805" s="9" t="s">
        <v>1194</v>
      </c>
      <c r="G1805" s="9" t="s">
        <v>1634</v>
      </c>
      <c r="H1805" s="9" t="s">
        <v>1635</v>
      </c>
      <c r="I1805" s="9" t="s">
        <v>1636</v>
      </c>
      <c r="J1805" s="9" t="s">
        <v>27</v>
      </c>
      <c r="K1805" s="15">
        <v>31183.107040409646</v>
      </c>
      <c r="L1805" s="16" t="s">
        <v>1637</v>
      </c>
      <c r="M1805" s="9" t="s">
        <v>1638</v>
      </c>
      <c r="N1805" s="9">
        <v>2022</v>
      </c>
      <c r="O1805" s="9" t="s">
        <v>1619</v>
      </c>
      <c r="P1805" s="9" t="s">
        <v>1619</v>
      </c>
      <c r="Q1805" s="9">
        <v>2041</v>
      </c>
      <c r="R1805" s="9" t="s">
        <v>32</v>
      </c>
      <c r="S1805" s="17">
        <v>1.3843359706020371</v>
      </c>
      <c r="T1805" s="9">
        <v>2041</v>
      </c>
      <c r="U1805" s="9" t="s">
        <v>27</v>
      </c>
      <c r="V1805" s="9" t="s">
        <v>1620</v>
      </c>
      <c r="W1805" s="9" t="s">
        <v>1621</v>
      </c>
      <c r="X1805" s="9"/>
      <c r="Y1805" s="9" t="s">
        <v>1639</v>
      </c>
    </row>
    <row r="1806" spans="1:25" ht="192">
      <c r="A1806" s="9" t="s">
        <v>1633</v>
      </c>
      <c r="B1806" s="9" t="s">
        <v>70</v>
      </c>
      <c r="C1806" s="9" t="s">
        <v>241</v>
      </c>
      <c r="D1806" s="9" t="s">
        <v>27</v>
      </c>
      <c r="E1806" s="9" t="s">
        <v>1195</v>
      </c>
      <c r="F1806" s="9" t="s">
        <v>1195</v>
      </c>
      <c r="G1806" s="9" t="s">
        <v>1634</v>
      </c>
      <c r="H1806" s="9" t="s">
        <v>1635</v>
      </c>
      <c r="I1806" s="9" t="s">
        <v>1636</v>
      </c>
      <c r="J1806" s="9" t="s">
        <v>27</v>
      </c>
      <c r="K1806" s="15">
        <v>26939.596253629046</v>
      </c>
      <c r="L1806" s="16" t="s">
        <v>1637</v>
      </c>
      <c r="M1806" s="9" t="s">
        <v>1638</v>
      </c>
      <c r="N1806" s="9">
        <v>2022</v>
      </c>
      <c r="O1806" s="9" t="s">
        <v>1619</v>
      </c>
      <c r="P1806" s="9" t="s">
        <v>1619</v>
      </c>
      <c r="Q1806" s="9">
        <v>2041</v>
      </c>
      <c r="R1806" s="9" t="s">
        <v>32</v>
      </c>
      <c r="S1806" s="17">
        <v>0.69191527398378083</v>
      </c>
      <c r="T1806" s="9">
        <v>2041</v>
      </c>
      <c r="U1806" s="9" t="s">
        <v>27</v>
      </c>
      <c r="V1806" s="9" t="s">
        <v>1620</v>
      </c>
      <c r="W1806" s="13" t="s">
        <v>1621</v>
      </c>
      <c r="X1806" s="9"/>
      <c r="Y1806" s="9" t="s">
        <v>1639</v>
      </c>
    </row>
    <row r="1807" spans="1:25" ht="192">
      <c r="A1807" s="9" t="s">
        <v>1633</v>
      </c>
      <c r="B1807" s="9" t="s">
        <v>70</v>
      </c>
      <c r="C1807" s="9" t="s">
        <v>468</v>
      </c>
      <c r="D1807" s="9" t="s">
        <v>27</v>
      </c>
      <c r="E1807" s="9" t="s">
        <v>523</v>
      </c>
      <c r="F1807" s="9" t="s">
        <v>523</v>
      </c>
      <c r="G1807" s="9" t="s">
        <v>1634</v>
      </c>
      <c r="H1807" s="9" t="s">
        <v>1635</v>
      </c>
      <c r="I1807" s="9" t="s">
        <v>1636</v>
      </c>
      <c r="J1807" s="9" t="s">
        <v>27</v>
      </c>
      <c r="K1807" s="15">
        <v>13181.369624408144</v>
      </c>
      <c r="L1807" s="16" t="s">
        <v>1637</v>
      </c>
      <c r="M1807" s="9" t="s">
        <v>1638</v>
      </c>
      <c r="N1807" s="9">
        <v>2022</v>
      </c>
      <c r="O1807" s="9" t="s">
        <v>1619</v>
      </c>
      <c r="P1807" s="9" t="s">
        <v>1619</v>
      </c>
      <c r="Q1807" s="9">
        <v>2041</v>
      </c>
      <c r="R1807" s="9" t="s">
        <v>32</v>
      </c>
      <c r="S1807" s="17">
        <v>1.1193565599613329</v>
      </c>
      <c r="T1807" s="9">
        <v>2041</v>
      </c>
      <c r="U1807" s="9" t="s">
        <v>27</v>
      </c>
      <c r="V1807" s="9" t="s">
        <v>1620</v>
      </c>
      <c r="W1807" s="9" t="s">
        <v>1621</v>
      </c>
      <c r="X1807" s="9"/>
      <c r="Y1807" s="9" t="s">
        <v>1639</v>
      </c>
    </row>
    <row r="1808" spans="1:25" ht="192">
      <c r="A1808" s="9" t="s">
        <v>1633</v>
      </c>
      <c r="B1808" s="9" t="s">
        <v>70</v>
      </c>
      <c r="C1808" s="9" t="s">
        <v>884</v>
      </c>
      <c r="D1808" s="9" t="s">
        <v>27</v>
      </c>
      <c r="E1808" s="9" t="s">
        <v>1196</v>
      </c>
      <c r="F1808" s="9" t="s">
        <v>1196</v>
      </c>
      <c r="G1808" s="9" t="s">
        <v>1634</v>
      </c>
      <c r="H1808" s="9" t="s">
        <v>1635</v>
      </c>
      <c r="I1808" s="9" t="s">
        <v>1636</v>
      </c>
      <c r="J1808" s="9" t="s">
        <v>27</v>
      </c>
      <c r="K1808" s="15">
        <v>79676.1405476363</v>
      </c>
      <c r="L1808" s="16" t="s">
        <v>1637</v>
      </c>
      <c r="M1808" s="9" t="s">
        <v>1638</v>
      </c>
      <c r="N1808" s="9">
        <v>2022</v>
      </c>
      <c r="O1808" s="9" t="s">
        <v>1619</v>
      </c>
      <c r="P1808" s="9" t="s">
        <v>1619</v>
      </c>
      <c r="Q1808" s="9">
        <v>2041</v>
      </c>
      <c r="R1808" s="9" t="s">
        <v>32</v>
      </c>
      <c r="S1808" s="17">
        <v>6.0635967268388153</v>
      </c>
      <c r="T1808" s="9">
        <v>2041</v>
      </c>
      <c r="U1808" s="9" t="s">
        <v>27</v>
      </c>
      <c r="V1808" s="9" t="s">
        <v>1620</v>
      </c>
      <c r="W1808" s="13" t="s">
        <v>1621</v>
      </c>
      <c r="X1808" s="9"/>
      <c r="Y1808" s="9" t="s">
        <v>1639</v>
      </c>
    </row>
    <row r="1809" spans="1:25" ht="192">
      <c r="A1809" s="9" t="s">
        <v>1633</v>
      </c>
      <c r="B1809" s="9" t="s">
        <v>70</v>
      </c>
      <c r="C1809" s="9" t="s">
        <v>43</v>
      </c>
      <c r="D1809" s="9" t="s">
        <v>27</v>
      </c>
      <c r="E1809" s="9" t="s">
        <v>264</v>
      </c>
      <c r="F1809" s="9" t="s">
        <v>264</v>
      </c>
      <c r="G1809" s="9" t="s">
        <v>1634</v>
      </c>
      <c r="H1809" s="9" t="s">
        <v>1635</v>
      </c>
      <c r="I1809" s="9" t="s">
        <v>1636</v>
      </c>
      <c r="J1809" s="9" t="s">
        <v>27</v>
      </c>
      <c r="K1809" s="15">
        <v>61610.57883008763</v>
      </c>
      <c r="L1809" s="16" t="s">
        <v>1637</v>
      </c>
      <c r="M1809" s="9" t="s">
        <v>1638</v>
      </c>
      <c r="N1809" s="9">
        <v>2022</v>
      </c>
      <c r="O1809" s="9" t="s">
        <v>1619</v>
      </c>
      <c r="P1809" s="9" t="s">
        <v>1619</v>
      </c>
      <c r="Q1809" s="9">
        <v>2041</v>
      </c>
      <c r="R1809" s="9" t="s">
        <v>32</v>
      </c>
      <c r="S1809" s="17">
        <v>3.9595587615090374E-3</v>
      </c>
      <c r="T1809" s="9">
        <v>2041</v>
      </c>
      <c r="U1809" s="9" t="s">
        <v>27</v>
      </c>
      <c r="V1809" s="9" t="s">
        <v>1620</v>
      </c>
      <c r="W1809" s="9" t="s">
        <v>1621</v>
      </c>
      <c r="X1809" s="9"/>
      <c r="Y1809" s="9" t="s">
        <v>1639</v>
      </c>
    </row>
    <row r="1810" spans="1:25" ht="192">
      <c r="A1810" s="9" t="s">
        <v>1633</v>
      </c>
      <c r="B1810" s="9" t="s">
        <v>70</v>
      </c>
      <c r="C1810" s="9" t="s">
        <v>372</v>
      </c>
      <c r="D1810" s="9" t="s">
        <v>27</v>
      </c>
      <c r="E1810" s="9" t="s">
        <v>1197</v>
      </c>
      <c r="F1810" s="9" t="s">
        <v>1197</v>
      </c>
      <c r="G1810" s="9" t="s">
        <v>1634</v>
      </c>
      <c r="H1810" s="9" t="s">
        <v>1635</v>
      </c>
      <c r="I1810" s="9" t="s">
        <v>1636</v>
      </c>
      <c r="J1810" s="9" t="s">
        <v>27</v>
      </c>
      <c r="K1810" s="15">
        <v>16862.985502143139</v>
      </c>
      <c r="L1810" s="16" t="s">
        <v>1637</v>
      </c>
      <c r="M1810" s="9" t="s">
        <v>1638</v>
      </c>
      <c r="N1810" s="9">
        <v>2022</v>
      </c>
      <c r="O1810" s="9" t="s">
        <v>1619</v>
      </c>
      <c r="P1810" s="9" t="s">
        <v>1619</v>
      </c>
      <c r="Q1810" s="9">
        <v>2041</v>
      </c>
      <c r="R1810" s="9" t="s">
        <v>32</v>
      </c>
      <c r="S1810" s="17">
        <v>4.1595655415561658E-3</v>
      </c>
      <c r="T1810" s="9">
        <v>2041</v>
      </c>
      <c r="U1810" s="9" t="s">
        <v>27</v>
      </c>
      <c r="V1810" s="9" t="s">
        <v>1620</v>
      </c>
      <c r="W1810" s="13" t="s">
        <v>1621</v>
      </c>
      <c r="X1810" s="9"/>
      <c r="Y1810" s="9" t="s">
        <v>1639</v>
      </c>
    </row>
    <row r="1811" spans="1:25" ht="192">
      <c r="A1811" s="9" t="s">
        <v>1633</v>
      </c>
      <c r="B1811" s="9" t="s">
        <v>70</v>
      </c>
      <c r="C1811" s="9" t="s">
        <v>270</v>
      </c>
      <c r="D1811" s="9" t="s">
        <v>27</v>
      </c>
      <c r="E1811" s="9" t="s">
        <v>525</v>
      </c>
      <c r="F1811" s="9" t="s">
        <v>525</v>
      </c>
      <c r="G1811" s="9" t="s">
        <v>1634</v>
      </c>
      <c r="H1811" s="9" t="s">
        <v>1635</v>
      </c>
      <c r="I1811" s="9" t="s">
        <v>1636</v>
      </c>
      <c r="J1811" s="9" t="s">
        <v>27</v>
      </c>
      <c r="K1811" s="15">
        <v>35317.328431567934</v>
      </c>
      <c r="L1811" s="16" t="s">
        <v>1637</v>
      </c>
      <c r="M1811" s="9" t="s">
        <v>1638</v>
      </c>
      <c r="N1811" s="9">
        <v>2022</v>
      </c>
      <c r="O1811" s="9" t="s">
        <v>1619</v>
      </c>
      <c r="P1811" s="9" t="s">
        <v>1619</v>
      </c>
      <c r="Q1811" s="9">
        <v>2041</v>
      </c>
      <c r="R1811" s="9" t="s">
        <v>32</v>
      </c>
      <c r="S1811" s="17">
        <v>0.3461253866818626</v>
      </c>
      <c r="T1811" s="9">
        <v>2041</v>
      </c>
      <c r="U1811" s="9" t="s">
        <v>27</v>
      </c>
      <c r="V1811" s="9" t="s">
        <v>1620</v>
      </c>
      <c r="W1811" s="9" t="s">
        <v>1621</v>
      </c>
      <c r="X1811" s="9"/>
      <c r="Y1811" s="9" t="s">
        <v>1639</v>
      </c>
    </row>
    <row r="1812" spans="1:25" ht="192">
      <c r="A1812" s="9" t="s">
        <v>1633</v>
      </c>
      <c r="B1812" s="9" t="s">
        <v>70</v>
      </c>
      <c r="C1812" s="9" t="s">
        <v>247</v>
      </c>
      <c r="D1812" s="9" t="s">
        <v>27</v>
      </c>
      <c r="E1812" s="9" t="s">
        <v>1198</v>
      </c>
      <c r="F1812" s="9" t="s">
        <v>1198</v>
      </c>
      <c r="G1812" s="9" t="s">
        <v>1634</v>
      </c>
      <c r="H1812" s="9" t="s">
        <v>1635</v>
      </c>
      <c r="I1812" s="9" t="s">
        <v>1636</v>
      </c>
      <c r="J1812" s="9" t="s">
        <v>27</v>
      </c>
      <c r="K1812" s="15">
        <v>12787.531499789395</v>
      </c>
      <c r="L1812" s="16" t="s">
        <v>1637</v>
      </c>
      <c r="M1812" s="9" t="s">
        <v>1638</v>
      </c>
      <c r="N1812" s="9">
        <v>2022</v>
      </c>
      <c r="O1812" s="9" t="s">
        <v>1619</v>
      </c>
      <c r="P1812" s="9" t="s">
        <v>1619</v>
      </c>
      <c r="Q1812" s="9">
        <v>2041</v>
      </c>
      <c r="R1812" s="9" t="s">
        <v>32</v>
      </c>
      <c r="S1812" s="17">
        <v>1.3634613407985172</v>
      </c>
      <c r="T1812" s="9">
        <v>2041</v>
      </c>
      <c r="U1812" s="9" t="s">
        <v>27</v>
      </c>
      <c r="V1812" s="9" t="s">
        <v>1620</v>
      </c>
      <c r="W1812" s="13" t="s">
        <v>1621</v>
      </c>
      <c r="X1812" s="9"/>
      <c r="Y1812" s="9" t="s">
        <v>1639</v>
      </c>
    </row>
    <row r="1813" spans="1:25" ht="192">
      <c r="A1813" s="9" t="s">
        <v>1633</v>
      </c>
      <c r="B1813" s="9" t="s">
        <v>70</v>
      </c>
      <c r="C1813" s="9" t="s">
        <v>355</v>
      </c>
      <c r="D1813" s="9" t="s">
        <v>27</v>
      </c>
      <c r="E1813" s="9" t="s">
        <v>527</v>
      </c>
      <c r="F1813" s="9" t="s">
        <v>527</v>
      </c>
      <c r="G1813" s="9" t="s">
        <v>1634</v>
      </c>
      <c r="H1813" s="9" t="s">
        <v>1635</v>
      </c>
      <c r="I1813" s="9" t="s">
        <v>1636</v>
      </c>
      <c r="J1813" s="9" t="s">
        <v>27</v>
      </c>
      <c r="K1813" s="15">
        <v>36957.173628141951</v>
      </c>
      <c r="L1813" s="16" t="s">
        <v>1637</v>
      </c>
      <c r="M1813" s="9" t="s">
        <v>1638</v>
      </c>
      <c r="N1813" s="9">
        <v>2022</v>
      </c>
      <c r="O1813" s="9" t="s">
        <v>1619</v>
      </c>
      <c r="P1813" s="9" t="s">
        <v>1619</v>
      </c>
      <c r="Q1813" s="9">
        <v>2041</v>
      </c>
      <c r="R1813" s="9" t="s">
        <v>32</v>
      </c>
      <c r="S1813" s="17">
        <v>2.3139129707131607</v>
      </c>
      <c r="T1813" s="9">
        <v>2041</v>
      </c>
      <c r="U1813" s="9" t="s">
        <v>27</v>
      </c>
      <c r="V1813" s="9" t="s">
        <v>1620</v>
      </c>
      <c r="W1813" s="9" t="s">
        <v>1621</v>
      </c>
      <c r="X1813" s="9"/>
      <c r="Y1813" s="9" t="s">
        <v>1639</v>
      </c>
    </row>
    <row r="1814" spans="1:25" ht="192">
      <c r="A1814" s="9" t="s">
        <v>1633</v>
      </c>
      <c r="B1814" s="9" t="s">
        <v>70</v>
      </c>
      <c r="C1814" s="9" t="s">
        <v>465</v>
      </c>
      <c r="D1814" s="9" t="s">
        <v>27</v>
      </c>
      <c r="E1814" s="9" t="s">
        <v>944</v>
      </c>
      <c r="F1814" s="9" t="s">
        <v>944</v>
      </c>
      <c r="G1814" s="9" t="s">
        <v>1634</v>
      </c>
      <c r="H1814" s="9" t="s">
        <v>1635</v>
      </c>
      <c r="I1814" s="9" t="s">
        <v>1636</v>
      </c>
      <c r="J1814" s="9" t="s">
        <v>27</v>
      </c>
      <c r="K1814" s="15">
        <v>25534.923241091466</v>
      </c>
      <c r="L1814" s="16" t="s">
        <v>1637</v>
      </c>
      <c r="M1814" s="9" t="s">
        <v>1638</v>
      </c>
      <c r="N1814" s="9">
        <v>2022</v>
      </c>
      <c r="O1814" s="9" t="s">
        <v>1619</v>
      </c>
      <c r="P1814" s="9" t="s">
        <v>1619</v>
      </c>
      <c r="Q1814" s="9">
        <v>2041</v>
      </c>
      <c r="R1814" s="9" t="s">
        <v>32</v>
      </c>
      <c r="S1814" s="17">
        <v>1.8921537146632394</v>
      </c>
      <c r="T1814" s="9">
        <v>2041</v>
      </c>
      <c r="U1814" s="9" t="s">
        <v>27</v>
      </c>
      <c r="V1814" s="9" t="s">
        <v>1620</v>
      </c>
      <c r="W1814" s="13" t="s">
        <v>1621</v>
      </c>
      <c r="X1814" s="9"/>
      <c r="Y1814" s="9" t="s">
        <v>1639</v>
      </c>
    </row>
    <row r="1815" spans="1:25" ht="192">
      <c r="A1815" s="9" t="s">
        <v>1633</v>
      </c>
      <c r="B1815" s="9" t="s">
        <v>70</v>
      </c>
      <c r="C1815" s="9" t="s">
        <v>330</v>
      </c>
      <c r="D1815" s="9" t="s">
        <v>27</v>
      </c>
      <c r="E1815" s="9" t="s">
        <v>1199</v>
      </c>
      <c r="F1815" s="9" t="s">
        <v>1199</v>
      </c>
      <c r="G1815" s="9" t="s">
        <v>1634</v>
      </c>
      <c r="H1815" s="9" t="s">
        <v>1635</v>
      </c>
      <c r="I1815" s="9" t="s">
        <v>1636</v>
      </c>
      <c r="J1815" s="9" t="s">
        <v>27</v>
      </c>
      <c r="K1815" s="15">
        <v>4795.7912133101163</v>
      </c>
      <c r="L1815" s="16" t="s">
        <v>1637</v>
      </c>
      <c r="M1815" s="9" t="s">
        <v>1638</v>
      </c>
      <c r="N1815" s="9">
        <v>2022</v>
      </c>
      <c r="O1815" s="9" t="s">
        <v>1619</v>
      </c>
      <c r="P1815" s="9" t="s">
        <v>1619</v>
      </c>
      <c r="Q1815" s="9">
        <v>2041</v>
      </c>
      <c r="R1815" s="9" t="s">
        <v>32</v>
      </c>
      <c r="S1815" s="17">
        <v>9.3257893718392574E-6</v>
      </c>
      <c r="T1815" s="9">
        <v>2041</v>
      </c>
      <c r="U1815" s="9" t="s">
        <v>27</v>
      </c>
      <c r="V1815" s="9" t="s">
        <v>1620</v>
      </c>
      <c r="W1815" s="9" t="s">
        <v>1621</v>
      </c>
      <c r="X1815" s="9"/>
      <c r="Y1815" s="9" t="s">
        <v>1639</v>
      </c>
    </row>
    <row r="1816" spans="1:25" ht="192">
      <c r="A1816" s="9" t="s">
        <v>1633</v>
      </c>
      <c r="B1816" s="9" t="s">
        <v>70</v>
      </c>
      <c r="C1816" s="9" t="s">
        <v>247</v>
      </c>
      <c r="D1816" s="9" t="s">
        <v>27</v>
      </c>
      <c r="E1816" s="9" t="s">
        <v>1200</v>
      </c>
      <c r="F1816" s="9" t="s">
        <v>1200</v>
      </c>
      <c r="G1816" s="9" t="s">
        <v>1634</v>
      </c>
      <c r="H1816" s="9" t="s">
        <v>1635</v>
      </c>
      <c r="I1816" s="9" t="s">
        <v>1636</v>
      </c>
      <c r="J1816" s="9" t="s">
        <v>27</v>
      </c>
      <c r="K1816" s="15">
        <v>36222.8906157776</v>
      </c>
      <c r="L1816" s="16" t="s">
        <v>1637</v>
      </c>
      <c r="M1816" s="9" t="s">
        <v>1638</v>
      </c>
      <c r="N1816" s="9">
        <v>2022</v>
      </c>
      <c r="O1816" s="9" t="s">
        <v>1619</v>
      </c>
      <c r="P1816" s="9" t="s">
        <v>1619</v>
      </c>
      <c r="Q1816" s="9">
        <v>2041</v>
      </c>
      <c r="R1816" s="9" t="s">
        <v>32</v>
      </c>
      <c r="S1816" s="17">
        <v>1.8615851179178391</v>
      </c>
      <c r="T1816" s="9">
        <v>2041</v>
      </c>
      <c r="U1816" s="9" t="s">
        <v>27</v>
      </c>
      <c r="V1816" s="9" t="s">
        <v>1620</v>
      </c>
      <c r="W1816" s="13" t="s">
        <v>1621</v>
      </c>
      <c r="X1816" s="9"/>
      <c r="Y1816" s="9" t="s">
        <v>1639</v>
      </c>
    </row>
    <row r="1817" spans="1:25" ht="192">
      <c r="A1817" s="9" t="s">
        <v>1633</v>
      </c>
      <c r="B1817" s="9" t="s">
        <v>70</v>
      </c>
      <c r="C1817" s="9" t="s">
        <v>241</v>
      </c>
      <c r="D1817" s="9" t="s">
        <v>27</v>
      </c>
      <c r="E1817" s="9" t="s">
        <v>1201</v>
      </c>
      <c r="F1817" s="9" t="s">
        <v>1201</v>
      </c>
      <c r="G1817" s="9" t="s">
        <v>1634</v>
      </c>
      <c r="H1817" s="9" t="s">
        <v>1635</v>
      </c>
      <c r="I1817" s="9" t="s">
        <v>1636</v>
      </c>
      <c r="J1817" s="9" t="s">
        <v>27</v>
      </c>
      <c r="K1817" s="15">
        <v>129903.43209011105</v>
      </c>
      <c r="L1817" s="16" t="s">
        <v>1637</v>
      </c>
      <c r="M1817" s="9" t="s">
        <v>1638</v>
      </c>
      <c r="N1817" s="9">
        <v>2022</v>
      </c>
      <c r="O1817" s="9" t="s">
        <v>1619</v>
      </c>
      <c r="P1817" s="9" t="s">
        <v>1619</v>
      </c>
      <c r="Q1817" s="9">
        <v>2041</v>
      </c>
      <c r="R1817" s="9" t="s">
        <v>32</v>
      </c>
      <c r="S1817" s="17">
        <v>16.715598822682672</v>
      </c>
      <c r="T1817" s="9">
        <v>2041</v>
      </c>
      <c r="U1817" s="9" t="s">
        <v>27</v>
      </c>
      <c r="V1817" s="9" t="s">
        <v>1620</v>
      </c>
      <c r="W1817" s="9" t="s">
        <v>1621</v>
      </c>
      <c r="X1817" s="9"/>
      <c r="Y1817" s="9" t="s">
        <v>1639</v>
      </c>
    </row>
    <row r="1818" spans="1:25" ht="192">
      <c r="A1818" s="9" t="s">
        <v>1633</v>
      </c>
      <c r="B1818" s="9" t="s">
        <v>70</v>
      </c>
      <c r="C1818" s="9" t="s">
        <v>475</v>
      </c>
      <c r="D1818" s="9" t="s">
        <v>27</v>
      </c>
      <c r="E1818" s="9" t="s">
        <v>954</v>
      </c>
      <c r="F1818" s="9" t="s">
        <v>954</v>
      </c>
      <c r="G1818" s="9" t="s">
        <v>1634</v>
      </c>
      <c r="H1818" s="9" t="s">
        <v>1635</v>
      </c>
      <c r="I1818" s="9" t="s">
        <v>1636</v>
      </c>
      <c r="J1818" s="9" t="s">
        <v>27</v>
      </c>
      <c r="K1818" s="15">
        <v>18802.88208891017</v>
      </c>
      <c r="L1818" s="16" t="s">
        <v>1637</v>
      </c>
      <c r="M1818" s="9" t="s">
        <v>1638</v>
      </c>
      <c r="N1818" s="9">
        <v>2022</v>
      </c>
      <c r="O1818" s="9" t="s">
        <v>1619</v>
      </c>
      <c r="P1818" s="9" t="s">
        <v>1619</v>
      </c>
      <c r="Q1818" s="9">
        <v>2041</v>
      </c>
      <c r="R1818" s="9" t="s">
        <v>32</v>
      </c>
      <c r="S1818" s="17">
        <v>1.1578446659490753</v>
      </c>
      <c r="T1818" s="9">
        <v>2041</v>
      </c>
      <c r="U1818" s="9" t="s">
        <v>27</v>
      </c>
      <c r="V1818" s="9" t="s">
        <v>1620</v>
      </c>
      <c r="W1818" s="13" t="s">
        <v>1621</v>
      </c>
      <c r="X1818" s="9"/>
      <c r="Y1818" s="9" t="s">
        <v>1639</v>
      </c>
    </row>
    <row r="1819" spans="1:25" ht="192">
      <c r="A1819" s="9" t="s">
        <v>1633</v>
      </c>
      <c r="B1819" s="9" t="s">
        <v>70</v>
      </c>
      <c r="C1819" s="9" t="s">
        <v>346</v>
      </c>
      <c r="D1819" s="9" t="s">
        <v>27</v>
      </c>
      <c r="E1819" s="9" t="s">
        <v>1202</v>
      </c>
      <c r="F1819" s="9" t="s">
        <v>1202</v>
      </c>
      <c r="G1819" s="9" t="s">
        <v>1634</v>
      </c>
      <c r="H1819" s="9" t="s">
        <v>1635</v>
      </c>
      <c r="I1819" s="9" t="s">
        <v>1636</v>
      </c>
      <c r="J1819" s="9" t="s">
        <v>27</v>
      </c>
      <c r="K1819" s="15">
        <v>13445.939923567883</v>
      </c>
      <c r="L1819" s="16" t="s">
        <v>1637</v>
      </c>
      <c r="M1819" s="9" t="s">
        <v>1638</v>
      </c>
      <c r="N1819" s="9">
        <v>2022</v>
      </c>
      <c r="O1819" s="9" t="s">
        <v>1619</v>
      </c>
      <c r="P1819" s="9" t="s">
        <v>1619</v>
      </c>
      <c r="Q1819" s="9">
        <v>2041</v>
      </c>
      <c r="R1819" s="9" t="s">
        <v>32</v>
      </c>
      <c r="S1819" s="17">
        <v>0.34229188091743312</v>
      </c>
      <c r="T1819" s="9">
        <v>2041</v>
      </c>
      <c r="U1819" s="9" t="s">
        <v>27</v>
      </c>
      <c r="V1819" s="9" t="s">
        <v>1620</v>
      </c>
      <c r="W1819" s="9" t="s">
        <v>1621</v>
      </c>
      <c r="X1819" s="9"/>
      <c r="Y1819" s="9" t="s">
        <v>1639</v>
      </c>
    </row>
    <row r="1820" spans="1:25" ht="192">
      <c r="A1820" s="9" t="s">
        <v>1633</v>
      </c>
      <c r="B1820" s="9" t="s">
        <v>70</v>
      </c>
      <c r="C1820" s="9" t="s">
        <v>402</v>
      </c>
      <c r="D1820" s="9" t="s">
        <v>27</v>
      </c>
      <c r="E1820" s="9" t="s">
        <v>1203</v>
      </c>
      <c r="F1820" s="9" t="s">
        <v>1203</v>
      </c>
      <c r="G1820" s="9" t="s">
        <v>1634</v>
      </c>
      <c r="H1820" s="9" t="s">
        <v>1635</v>
      </c>
      <c r="I1820" s="9" t="s">
        <v>1636</v>
      </c>
      <c r="J1820" s="9" t="s">
        <v>27</v>
      </c>
      <c r="K1820" s="15">
        <v>47105.696521927239</v>
      </c>
      <c r="L1820" s="16" t="s">
        <v>1637</v>
      </c>
      <c r="M1820" s="9" t="s">
        <v>1638</v>
      </c>
      <c r="N1820" s="9">
        <v>2022</v>
      </c>
      <c r="O1820" s="9" t="s">
        <v>1619</v>
      </c>
      <c r="P1820" s="9" t="s">
        <v>1619</v>
      </c>
      <c r="Q1820" s="9">
        <v>2041</v>
      </c>
      <c r="R1820" s="9" t="s">
        <v>32</v>
      </c>
      <c r="S1820" s="17">
        <v>1.315365682375611</v>
      </c>
      <c r="T1820" s="9">
        <v>2041</v>
      </c>
      <c r="U1820" s="9" t="s">
        <v>27</v>
      </c>
      <c r="V1820" s="9" t="s">
        <v>1620</v>
      </c>
      <c r="W1820" s="13" t="s">
        <v>1621</v>
      </c>
      <c r="X1820" s="9"/>
      <c r="Y1820" s="9" t="s">
        <v>1639</v>
      </c>
    </row>
    <row r="1821" spans="1:25" ht="192">
      <c r="A1821" s="9" t="s">
        <v>1633</v>
      </c>
      <c r="B1821" s="9" t="s">
        <v>70</v>
      </c>
      <c r="C1821" s="9" t="s">
        <v>270</v>
      </c>
      <c r="D1821" s="9" t="s">
        <v>27</v>
      </c>
      <c r="E1821" s="9" t="s">
        <v>1204</v>
      </c>
      <c r="F1821" s="9" t="s">
        <v>1204</v>
      </c>
      <c r="G1821" s="9" t="s">
        <v>1634</v>
      </c>
      <c r="H1821" s="9" t="s">
        <v>1635</v>
      </c>
      <c r="I1821" s="9" t="s">
        <v>1636</v>
      </c>
      <c r="J1821" s="9" t="s">
        <v>27</v>
      </c>
      <c r="K1821" s="15">
        <v>9398.5209336647586</v>
      </c>
      <c r="L1821" s="16" t="s">
        <v>1637</v>
      </c>
      <c r="M1821" s="9" t="s">
        <v>1638</v>
      </c>
      <c r="N1821" s="9">
        <v>2022</v>
      </c>
      <c r="O1821" s="9" t="s">
        <v>1619</v>
      </c>
      <c r="P1821" s="9" t="s">
        <v>1619</v>
      </c>
      <c r="Q1821" s="9">
        <v>2041</v>
      </c>
      <c r="R1821" s="9" t="s">
        <v>32</v>
      </c>
      <c r="S1821" s="17">
        <v>0.27344031181222406</v>
      </c>
      <c r="T1821" s="9">
        <v>2041</v>
      </c>
      <c r="U1821" s="9" t="s">
        <v>27</v>
      </c>
      <c r="V1821" s="9" t="s">
        <v>1620</v>
      </c>
      <c r="W1821" s="9" t="s">
        <v>1621</v>
      </c>
      <c r="X1821" s="9"/>
      <c r="Y1821" s="9" t="s">
        <v>1639</v>
      </c>
    </row>
    <row r="1822" spans="1:25" ht="192">
      <c r="A1822" s="9" t="s">
        <v>1633</v>
      </c>
      <c r="B1822" s="9" t="s">
        <v>70</v>
      </c>
      <c r="C1822" s="9" t="s">
        <v>627</v>
      </c>
      <c r="D1822" s="9" t="s">
        <v>27</v>
      </c>
      <c r="E1822" s="9" t="s">
        <v>1205</v>
      </c>
      <c r="F1822" s="9" t="s">
        <v>1205</v>
      </c>
      <c r="G1822" s="9" t="s">
        <v>1634</v>
      </c>
      <c r="H1822" s="9" t="s">
        <v>1635</v>
      </c>
      <c r="I1822" s="9" t="s">
        <v>1636</v>
      </c>
      <c r="J1822" s="9" t="s">
        <v>27</v>
      </c>
      <c r="K1822" s="15">
        <v>78906.9575319375</v>
      </c>
      <c r="L1822" s="16" t="s">
        <v>1637</v>
      </c>
      <c r="M1822" s="9" t="s">
        <v>1638</v>
      </c>
      <c r="N1822" s="9">
        <v>2022</v>
      </c>
      <c r="O1822" s="9" t="s">
        <v>1619</v>
      </c>
      <c r="P1822" s="9" t="s">
        <v>1619</v>
      </c>
      <c r="Q1822" s="9">
        <v>2041</v>
      </c>
      <c r="R1822" s="9" t="s">
        <v>32</v>
      </c>
      <c r="S1822" s="17">
        <v>6.0064019382645215</v>
      </c>
      <c r="T1822" s="9">
        <v>2041</v>
      </c>
      <c r="U1822" s="9" t="s">
        <v>27</v>
      </c>
      <c r="V1822" s="9" t="s">
        <v>1620</v>
      </c>
      <c r="W1822" s="13" t="s">
        <v>1621</v>
      </c>
      <c r="X1822" s="9"/>
      <c r="Y1822" s="9" t="s">
        <v>1639</v>
      </c>
    </row>
    <row r="1823" spans="1:25" ht="192">
      <c r="A1823" s="9" t="s">
        <v>1633</v>
      </c>
      <c r="B1823" s="9" t="s">
        <v>70</v>
      </c>
      <c r="C1823" s="9" t="s">
        <v>355</v>
      </c>
      <c r="D1823" s="9" t="s">
        <v>27</v>
      </c>
      <c r="E1823" s="9" t="s">
        <v>1206</v>
      </c>
      <c r="F1823" s="9" t="s">
        <v>1206</v>
      </c>
      <c r="G1823" s="9" t="s">
        <v>1634</v>
      </c>
      <c r="H1823" s="9" t="s">
        <v>1635</v>
      </c>
      <c r="I1823" s="9" t="s">
        <v>1636</v>
      </c>
      <c r="J1823" s="9" t="s">
        <v>27</v>
      </c>
      <c r="K1823" s="15">
        <v>90608.348238792125</v>
      </c>
      <c r="L1823" s="16" t="s">
        <v>1637</v>
      </c>
      <c r="M1823" s="9" t="s">
        <v>1638</v>
      </c>
      <c r="N1823" s="9">
        <v>2022</v>
      </c>
      <c r="O1823" s="9" t="s">
        <v>1619</v>
      </c>
      <c r="P1823" s="9" t="s">
        <v>1619</v>
      </c>
      <c r="Q1823" s="9">
        <v>2041</v>
      </c>
      <c r="R1823" s="9" t="s">
        <v>32</v>
      </c>
      <c r="S1823" s="17">
        <v>4.8724025936074575</v>
      </c>
      <c r="T1823" s="9">
        <v>2041</v>
      </c>
      <c r="U1823" s="9" t="s">
        <v>27</v>
      </c>
      <c r="V1823" s="9" t="s">
        <v>1620</v>
      </c>
      <c r="W1823" s="9" t="s">
        <v>1621</v>
      </c>
      <c r="X1823" s="9"/>
      <c r="Y1823" s="9" t="s">
        <v>1639</v>
      </c>
    </row>
    <row r="1824" spans="1:25" ht="192">
      <c r="A1824" s="9" t="s">
        <v>1633</v>
      </c>
      <c r="B1824" s="9" t="s">
        <v>70</v>
      </c>
      <c r="C1824" s="9" t="s">
        <v>276</v>
      </c>
      <c r="D1824" s="9" t="s">
        <v>27</v>
      </c>
      <c r="E1824" s="9" t="s">
        <v>1207</v>
      </c>
      <c r="F1824" s="9" t="s">
        <v>1207</v>
      </c>
      <c r="G1824" s="9" t="s">
        <v>1634</v>
      </c>
      <c r="H1824" s="9" t="s">
        <v>1635</v>
      </c>
      <c r="I1824" s="9" t="s">
        <v>1636</v>
      </c>
      <c r="J1824" s="9" t="s">
        <v>27</v>
      </c>
      <c r="K1824" s="15">
        <v>37215.385260961921</v>
      </c>
      <c r="L1824" s="16" t="s">
        <v>1637</v>
      </c>
      <c r="M1824" s="9" t="s">
        <v>1638</v>
      </c>
      <c r="N1824" s="9">
        <v>2022</v>
      </c>
      <c r="O1824" s="9" t="s">
        <v>1619</v>
      </c>
      <c r="P1824" s="9" t="s">
        <v>1619</v>
      </c>
      <c r="Q1824" s="9">
        <v>2041</v>
      </c>
      <c r="R1824" s="9" t="s">
        <v>32</v>
      </c>
      <c r="S1824" s="17">
        <v>1.3934655879331588</v>
      </c>
      <c r="T1824" s="9">
        <v>2041</v>
      </c>
      <c r="U1824" s="9" t="s">
        <v>27</v>
      </c>
      <c r="V1824" s="9" t="s">
        <v>1620</v>
      </c>
      <c r="W1824" s="13" t="s">
        <v>1621</v>
      </c>
      <c r="X1824" s="9"/>
      <c r="Y1824" s="9" t="s">
        <v>1639</v>
      </c>
    </row>
    <row r="1825" spans="1:25" ht="192">
      <c r="A1825" s="9" t="s">
        <v>1633</v>
      </c>
      <c r="B1825" s="9" t="s">
        <v>70</v>
      </c>
      <c r="C1825" s="9" t="s">
        <v>136</v>
      </c>
      <c r="D1825" s="9" t="s">
        <v>27</v>
      </c>
      <c r="E1825" s="9" t="s">
        <v>956</v>
      </c>
      <c r="F1825" s="9" t="s">
        <v>956</v>
      </c>
      <c r="G1825" s="9" t="s">
        <v>1634</v>
      </c>
      <c r="H1825" s="9" t="s">
        <v>1635</v>
      </c>
      <c r="I1825" s="9" t="s">
        <v>1636</v>
      </c>
      <c r="J1825" s="9" t="s">
        <v>27</v>
      </c>
      <c r="K1825" s="15">
        <v>10718.893015324926</v>
      </c>
      <c r="L1825" s="16" t="s">
        <v>1637</v>
      </c>
      <c r="M1825" s="9" t="s">
        <v>1638</v>
      </c>
      <c r="N1825" s="9">
        <v>2022</v>
      </c>
      <c r="O1825" s="9" t="s">
        <v>1619</v>
      </c>
      <c r="P1825" s="9" t="s">
        <v>1619</v>
      </c>
      <c r="Q1825" s="9">
        <v>2041</v>
      </c>
      <c r="R1825" s="9" t="s">
        <v>32</v>
      </c>
      <c r="S1825" s="17">
        <v>0.65735484035187008</v>
      </c>
      <c r="T1825" s="9">
        <v>2041</v>
      </c>
      <c r="U1825" s="9" t="s">
        <v>27</v>
      </c>
      <c r="V1825" s="9" t="s">
        <v>1620</v>
      </c>
      <c r="W1825" s="9" t="s">
        <v>1621</v>
      </c>
      <c r="X1825" s="9"/>
      <c r="Y1825" s="9" t="s">
        <v>1639</v>
      </c>
    </row>
    <row r="1826" spans="1:25" ht="192">
      <c r="A1826" s="9" t="s">
        <v>1633</v>
      </c>
      <c r="B1826" s="9" t="s">
        <v>70</v>
      </c>
      <c r="C1826" s="9" t="s">
        <v>276</v>
      </c>
      <c r="D1826" s="9" t="s">
        <v>27</v>
      </c>
      <c r="E1826" s="9" t="s">
        <v>1208</v>
      </c>
      <c r="F1826" s="9" t="s">
        <v>1208</v>
      </c>
      <c r="G1826" s="9" t="s">
        <v>1634</v>
      </c>
      <c r="H1826" s="9" t="s">
        <v>1635</v>
      </c>
      <c r="I1826" s="9" t="s">
        <v>1636</v>
      </c>
      <c r="J1826" s="9" t="s">
        <v>27</v>
      </c>
      <c r="K1826" s="15">
        <v>49709.403543932887</v>
      </c>
      <c r="L1826" s="16" t="s">
        <v>1637</v>
      </c>
      <c r="M1826" s="9" t="s">
        <v>1638</v>
      </c>
      <c r="N1826" s="9">
        <v>2022</v>
      </c>
      <c r="O1826" s="9" t="s">
        <v>1619</v>
      </c>
      <c r="P1826" s="9" t="s">
        <v>1619</v>
      </c>
      <c r="Q1826" s="9">
        <v>2041</v>
      </c>
      <c r="R1826" s="9" t="s">
        <v>32</v>
      </c>
      <c r="S1826" s="17">
        <v>5.1214149290464848</v>
      </c>
      <c r="T1826" s="9">
        <v>2041</v>
      </c>
      <c r="U1826" s="9" t="s">
        <v>27</v>
      </c>
      <c r="V1826" s="9" t="s">
        <v>1620</v>
      </c>
      <c r="W1826" s="13" t="s">
        <v>1621</v>
      </c>
      <c r="X1826" s="9"/>
      <c r="Y1826" s="9" t="s">
        <v>1639</v>
      </c>
    </row>
    <row r="1827" spans="1:25" ht="192">
      <c r="A1827" s="9" t="s">
        <v>1633</v>
      </c>
      <c r="B1827" s="9" t="s">
        <v>70</v>
      </c>
      <c r="C1827" s="9" t="s">
        <v>270</v>
      </c>
      <c r="D1827" s="9" t="s">
        <v>27</v>
      </c>
      <c r="E1827" s="9" t="s">
        <v>1209</v>
      </c>
      <c r="F1827" s="9" t="s">
        <v>1209</v>
      </c>
      <c r="G1827" s="9" t="s">
        <v>1634</v>
      </c>
      <c r="H1827" s="9" t="s">
        <v>1635</v>
      </c>
      <c r="I1827" s="9" t="s">
        <v>1636</v>
      </c>
      <c r="J1827" s="9" t="s">
        <v>27</v>
      </c>
      <c r="K1827" s="15">
        <v>62285.137246587961</v>
      </c>
      <c r="L1827" s="16" t="s">
        <v>1637</v>
      </c>
      <c r="M1827" s="9" t="s">
        <v>1638</v>
      </c>
      <c r="N1827" s="9">
        <v>2022</v>
      </c>
      <c r="O1827" s="9" t="s">
        <v>1619</v>
      </c>
      <c r="P1827" s="9" t="s">
        <v>1619</v>
      </c>
      <c r="Q1827" s="9">
        <v>2041</v>
      </c>
      <c r="R1827" s="9" t="s">
        <v>32</v>
      </c>
      <c r="S1827" s="17">
        <v>3.5302910813716761</v>
      </c>
      <c r="T1827" s="9">
        <v>2041</v>
      </c>
      <c r="U1827" s="9" t="s">
        <v>27</v>
      </c>
      <c r="V1827" s="9" t="s">
        <v>1620</v>
      </c>
      <c r="W1827" s="9" t="s">
        <v>1621</v>
      </c>
      <c r="X1827" s="9"/>
      <c r="Y1827" s="9" t="s">
        <v>1639</v>
      </c>
    </row>
    <row r="1828" spans="1:25" ht="192">
      <c r="A1828" s="9" t="s">
        <v>1633</v>
      </c>
      <c r="B1828" s="9" t="s">
        <v>70</v>
      </c>
      <c r="C1828" s="9" t="s">
        <v>157</v>
      </c>
      <c r="D1828" s="9" t="s">
        <v>27</v>
      </c>
      <c r="E1828" s="9" t="s">
        <v>1210</v>
      </c>
      <c r="F1828" s="9" t="s">
        <v>1210</v>
      </c>
      <c r="G1828" s="9" t="s">
        <v>1634</v>
      </c>
      <c r="H1828" s="9" t="s">
        <v>1635</v>
      </c>
      <c r="I1828" s="9" t="s">
        <v>1636</v>
      </c>
      <c r="J1828" s="9" t="s">
        <v>27</v>
      </c>
      <c r="K1828" s="15">
        <v>59850.619290852133</v>
      </c>
      <c r="L1828" s="16" t="s">
        <v>1637</v>
      </c>
      <c r="M1828" s="9" t="s">
        <v>1638</v>
      </c>
      <c r="N1828" s="9">
        <v>2022</v>
      </c>
      <c r="O1828" s="9" t="s">
        <v>1619</v>
      </c>
      <c r="P1828" s="9" t="s">
        <v>1619</v>
      </c>
      <c r="Q1828" s="9">
        <v>2041</v>
      </c>
      <c r="R1828" s="9" t="s">
        <v>32</v>
      </c>
      <c r="S1828" s="17">
        <v>3.6213992974936322</v>
      </c>
      <c r="T1828" s="9">
        <v>2041</v>
      </c>
      <c r="U1828" s="9" t="s">
        <v>27</v>
      </c>
      <c r="V1828" s="9" t="s">
        <v>1620</v>
      </c>
      <c r="W1828" s="13" t="s">
        <v>1621</v>
      </c>
      <c r="X1828" s="9"/>
      <c r="Y1828" s="9" t="s">
        <v>1639</v>
      </c>
    </row>
    <row r="1829" spans="1:25" ht="192">
      <c r="A1829" s="9" t="s">
        <v>1633</v>
      </c>
      <c r="B1829" s="9" t="s">
        <v>70</v>
      </c>
      <c r="C1829" s="9" t="s">
        <v>43</v>
      </c>
      <c r="D1829" s="9" t="s">
        <v>27</v>
      </c>
      <c r="E1829" s="9" t="s">
        <v>529</v>
      </c>
      <c r="F1829" s="9" t="s">
        <v>529</v>
      </c>
      <c r="G1829" s="9" t="s">
        <v>1634</v>
      </c>
      <c r="H1829" s="9" t="s">
        <v>1635</v>
      </c>
      <c r="I1829" s="9" t="s">
        <v>1636</v>
      </c>
      <c r="J1829" s="9" t="s">
        <v>27</v>
      </c>
      <c r="K1829" s="15">
        <v>11894.668813547969</v>
      </c>
      <c r="L1829" s="16" t="s">
        <v>1637</v>
      </c>
      <c r="M1829" s="9" t="s">
        <v>1638</v>
      </c>
      <c r="N1829" s="9">
        <v>2022</v>
      </c>
      <c r="O1829" s="9" t="s">
        <v>1619</v>
      </c>
      <c r="P1829" s="9" t="s">
        <v>1619</v>
      </c>
      <c r="Q1829" s="9">
        <v>2041</v>
      </c>
      <c r="R1829" s="9" t="s">
        <v>32</v>
      </c>
      <c r="S1829" s="17">
        <v>0.80976837299166893</v>
      </c>
      <c r="T1829" s="9">
        <v>2041</v>
      </c>
      <c r="U1829" s="9" t="s">
        <v>27</v>
      </c>
      <c r="V1829" s="9" t="s">
        <v>1620</v>
      </c>
      <c r="W1829" s="9" t="s">
        <v>1621</v>
      </c>
      <c r="X1829" s="9"/>
      <c r="Y1829" s="9" t="s">
        <v>1639</v>
      </c>
    </row>
    <row r="1830" spans="1:25" ht="192">
      <c r="A1830" s="9" t="s">
        <v>1633</v>
      </c>
      <c r="B1830" s="9" t="s">
        <v>70</v>
      </c>
      <c r="C1830" s="9" t="s">
        <v>270</v>
      </c>
      <c r="D1830" s="9" t="s">
        <v>27</v>
      </c>
      <c r="E1830" s="9" t="s">
        <v>1211</v>
      </c>
      <c r="F1830" s="9" t="s">
        <v>1211</v>
      </c>
      <c r="G1830" s="9" t="s">
        <v>1634</v>
      </c>
      <c r="H1830" s="9" t="s">
        <v>1635</v>
      </c>
      <c r="I1830" s="9" t="s">
        <v>1636</v>
      </c>
      <c r="J1830" s="9" t="s">
        <v>27</v>
      </c>
      <c r="K1830" s="15">
        <v>165576.07211475977</v>
      </c>
      <c r="L1830" s="16" t="s">
        <v>1637</v>
      </c>
      <c r="M1830" s="9" t="s">
        <v>1638</v>
      </c>
      <c r="N1830" s="9">
        <v>2022</v>
      </c>
      <c r="O1830" s="9" t="s">
        <v>1619</v>
      </c>
      <c r="P1830" s="9" t="s">
        <v>1619</v>
      </c>
      <c r="Q1830" s="9">
        <v>2041</v>
      </c>
      <c r="R1830" s="9" t="s">
        <v>32</v>
      </c>
      <c r="S1830" s="17">
        <v>8.1833443160684674</v>
      </c>
      <c r="T1830" s="9">
        <v>2041</v>
      </c>
      <c r="U1830" s="9" t="s">
        <v>27</v>
      </c>
      <c r="V1830" s="9" t="s">
        <v>1620</v>
      </c>
      <c r="W1830" s="13" t="s">
        <v>1621</v>
      </c>
      <c r="X1830" s="9"/>
      <c r="Y1830" s="9" t="s">
        <v>1639</v>
      </c>
    </row>
    <row r="1831" spans="1:25" ht="192">
      <c r="A1831" s="9" t="s">
        <v>1633</v>
      </c>
      <c r="B1831" s="9" t="s">
        <v>70</v>
      </c>
      <c r="C1831" s="9" t="s">
        <v>270</v>
      </c>
      <c r="D1831" s="9" t="s">
        <v>27</v>
      </c>
      <c r="E1831" s="9" t="s">
        <v>1212</v>
      </c>
      <c r="F1831" s="9" t="s">
        <v>1212</v>
      </c>
      <c r="G1831" s="9" t="s">
        <v>1634</v>
      </c>
      <c r="H1831" s="9" t="s">
        <v>1635</v>
      </c>
      <c r="I1831" s="9" t="s">
        <v>1636</v>
      </c>
      <c r="J1831" s="9" t="s">
        <v>27</v>
      </c>
      <c r="K1831" s="15">
        <v>34993.45891431364</v>
      </c>
      <c r="L1831" s="16" t="s">
        <v>1637</v>
      </c>
      <c r="M1831" s="9" t="s">
        <v>1638</v>
      </c>
      <c r="N1831" s="9">
        <v>2022</v>
      </c>
      <c r="O1831" s="9" t="s">
        <v>1619</v>
      </c>
      <c r="P1831" s="9" t="s">
        <v>1619</v>
      </c>
      <c r="Q1831" s="9">
        <v>2041</v>
      </c>
      <c r="R1831" s="9" t="s">
        <v>32</v>
      </c>
      <c r="S1831" s="17">
        <v>0.88891237322164707</v>
      </c>
      <c r="T1831" s="9">
        <v>2041</v>
      </c>
      <c r="U1831" s="9" t="s">
        <v>27</v>
      </c>
      <c r="V1831" s="9" t="s">
        <v>1620</v>
      </c>
      <c r="W1831" s="9" t="s">
        <v>1621</v>
      </c>
      <c r="X1831" s="9"/>
      <c r="Y1831" s="9" t="s">
        <v>1639</v>
      </c>
    </row>
    <row r="1832" spans="1:25" ht="192">
      <c r="A1832" s="9" t="s">
        <v>1633</v>
      </c>
      <c r="B1832" s="9" t="s">
        <v>70</v>
      </c>
      <c r="C1832" s="9" t="s">
        <v>157</v>
      </c>
      <c r="D1832" s="9" t="s">
        <v>27</v>
      </c>
      <c r="E1832" s="9" t="s">
        <v>1213</v>
      </c>
      <c r="F1832" s="9" t="s">
        <v>1213</v>
      </c>
      <c r="G1832" s="9" t="s">
        <v>1634</v>
      </c>
      <c r="H1832" s="9" t="s">
        <v>1635</v>
      </c>
      <c r="I1832" s="9" t="s">
        <v>1636</v>
      </c>
      <c r="J1832" s="9" t="s">
        <v>27</v>
      </c>
      <c r="K1832" s="15">
        <v>38915.433566236083</v>
      </c>
      <c r="L1832" s="16" t="s">
        <v>1637</v>
      </c>
      <c r="M1832" s="9" t="s">
        <v>1638</v>
      </c>
      <c r="N1832" s="9">
        <v>2022</v>
      </c>
      <c r="O1832" s="9" t="s">
        <v>1619</v>
      </c>
      <c r="P1832" s="9" t="s">
        <v>1619</v>
      </c>
      <c r="Q1832" s="9">
        <v>2041</v>
      </c>
      <c r="R1832" s="9" t="s">
        <v>32</v>
      </c>
      <c r="S1832" s="17">
        <v>4.5142918791363353</v>
      </c>
      <c r="T1832" s="9">
        <v>2041</v>
      </c>
      <c r="U1832" s="9" t="s">
        <v>27</v>
      </c>
      <c r="V1832" s="9" t="s">
        <v>1620</v>
      </c>
      <c r="W1832" s="13" t="s">
        <v>1621</v>
      </c>
      <c r="X1832" s="9"/>
      <c r="Y1832" s="9" t="s">
        <v>1639</v>
      </c>
    </row>
    <row r="1833" spans="1:25" ht="192">
      <c r="A1833" s="9" t="s">
        <v>1633</v>
      </c>
      <c r="B1833" s="9" t="s">
        <v>70</v>
      </c>
      <c r="C1833" s="9" t="s">
        <v>112</v>
      </c>
      <c r="D1833" s="9" t="s">
        <v>27</v>
      </c>
      <c r="E1833" s="9" t="s">
        <v>1214</v>
      </c>
      <c r="F1833" s="9" t="s">
        <v>1214</v>
      </c>
      <c r="G1833" s="9" t="s">
        <v>1634</v>
      </c>
      <c r="H1833" s="9" t="s">
        <v>1635</v>
      </c>
      <c r="I1833" s="9" t="s">
        <v>1636</v>
      </c>
      <c r="J1833" s="9" t="s">
        <v>27</v>
      </c>
      <c r="K1833" s="15">
        <v>40799.33929173927</v>
      </c>
      <c r="L1833" s="16" t="s">
        <v>1637</v>
      </c>
      <c r="M1833" s="9" t="s">
        <v>1638</v>
      </c>
      <c r="N1833" s="9">
        <v>2022</v>
      </c>
      <c r="O1833" s="9" t="s">
        <v>1619</v>
      </c>
      <c r="P1833" s="9" t="s">
        <v>1619</v>
      </c>
      <c r="Q1833" s="9">
        <v>2041</v>
      </c>
      <c r="R1833" s="9" t="s">
        <v>32</v>
      </c>
      <c r="S1833" s="17">
        <v>0.76112559959710591</v>
      </c>
      <c r="T1833" s="9">
        <v>2041</v>
      </c>
      <c r="U1833" s="9" t="s">
        <v>27</v>
      </c>
      <c r="V1833" s="9" t="s">
        <v>1620</v>
      </c>
      <c r="W1833" s="9" t="s">
        <v>1621</v>
      </c>
      <c r="X1833" s="9"/>
      <c r="Y1833" s="9" t="s">
        <v>1639</v>
      </c>
    </row>
    <row r="1834" spans="1:25" ht="192">
      <c r="A1834" s="9" t="s">
        <v>1633</v>
      </c>
      <c r="B1834" s="9" t="s">
        <v>70</v>
      </c>
      <c r="C1834" s="9" t="s">
        <v>270</v>
      </c>
      <c r="D1834" s="9" t="s">
        <v>27</v>
      </c>
      <c r="E1834" s="9" t="s">
        <v>531</v>
      </c>
      <c r="F1834" s="9" t="s">
        <v>531</v>
      </c>
      <c r="G1834" s="9" t="s">
        <v>1634</v>
      </c>
      <c r="H1834" s="9" t="s">
        <v>1635</v>
      </c>
      <c r="I1834" s="9" t="s">
        <v>1636</v>
      </c>
      <c r="J1834" s="9" t="s">
        <v>27</v>
      </c>
      <c r="K1834" s="15">
        <v>74477.004498260532</v>
      </c>
      <c r="L1834" s="16" t="s">
        <v>1637</v>
      </c>
      <c r="M1834" s="9" t="s">
        <v>1638</v>
      </c>
      <c r="N1834" s="9">
        <v>2022</v>
      </c>
      <c r="O1834" s="9" t="s">
        <v>1619</v>
      </c>
      <c r="P1834" s="9" t="s">
        <v>1619</v>
      </c>
      <c r="Q1834" s="9">
        <v>2041</v>
      </c>
      <c r="R1834" s="9" t="s">
        <v>32</v>
      </c>
      <c r="S1834" s="17">
        <v>1.6261271975639076</v>
      </c>
      <c r="T1834" s="9">
        <v>2041</v>
      </c>
      <c r="U1834" s="9" t="s">
        <v>27</v>
      </c>
      <c r="V1834" s="9" t="s">
        <v>1620</v>
      </c>
      <c r="W1834" s="13" t="s">
        <v>1621</v>
      </c>
      <c r="X1834" s="9"/>
      <c r="Y1834" s="9" t="s">
        <v>1639</v>
      </c>
    </row>
    <row r="1835" spans="1:25" ht="192">
      <c r="A1835" s="9" t="s">
        <v>1633</v>
      </c>
      <c r="B1835" s="9" t="s">
        <v>70</v>
      </c>
      <c r="C1835" s="9" t="s">
        <v>234</v>
      </c>
      <c r="D1835" s="9" t="s">
        <v>27</v>
      </c>
      <c r="E1835" s="9" t="s">
        <v>1215</v>
      </c>
      <c r="F1835" s="9" t="s">
        <v>1215</v>
      </c>
      <c r="G1835" s="9" t="s">
        <v>1634</v>
      </c>
      <c r="H1835" s="9" t="s">
        <v>1635</v>
      </c>
      <c r="I1835" s="9" t="s">
        <v>1636</v>
      </c>
      <c r="J1835" s="9" t="s">
        <v>27</v>
      </c>
      <c r="K1835" s="15">
        <v>18755.133188819826</v>
      </c>
      <c r="L1835" s="16" t="s">
        <v>1637</v>
      </c>
      <c r="M1835" s="9" t="s">
        <v>1638</v>
      </c>
      <c r="N1835" s="9">
        <v>2022</v>
      </c>
      <c r="O1835" s="9" t="s">
        <v>1619</v>
      </c>
      <c r="P1835" s="9" t="s">
        <v>1619</v>
      </c>
      <c r="Q1835" s="9">
        <v>2041</v>
      </c>
      <c r="R1835" s="9" t="s">
        <v>32</v>
      </c>
      <c r="S1835" s="17">
        <v>0.82060797584607059</v>
      </c>
      <c r="T1835" s="9">
        <v>2041</v>
      </c>
      <c r="U1835" s="9" t="s">
        <v>27</v>
      </c>
      <c r="V1835" s="9" t="s">
        <v>1620</v>
      </c>
      <c r="W1835" s="9" t="s">
        <v>1621</v>
      </c>
      <c r="X1835" s="9"/>
      <c r="Y1835" s="9" t="s">
        <v>1639</v>
      </c>
    </row>
    <row r="1836" spans="1:25" ht="192">
      <c r="A1836" s="9" t="s">
        <v>1633</v>
      </c>
      <c r="B1836" s="9" t="s">
        <v>70</v>
      </c>
      <c r="C1836" s="9" t="s">
        <v>346</v>
      </c>
      <c r="D1836" s="9" t="s">
        <v>27</v>
      </c>
      <c r="E1836" s="9" t="s">
        <v>1216</v>
      </c>
      <c r="F1836" s="9" t="s">
        <v>1216</v>
      </c>
      <c r="G1836" s="9" t="s">
        <v>1634</v>
      </c>
      <c r="H1836" s="9" t="s">
        <v>1635</v>
      </c>
      <c r="I1836" s="9" t="s">
        <v>1636</v>
      </c>
      <c r="J1836" s="9" t="s">
        <v>27</v>
      </c>
      <c r="K1836" s="15">
        <v>15525.41475392197</v>
      </c>
      <c r="L1836" s="16" t="s">
        <v>1637</v>
      </c>
      <c r="M1836" s="9" t="s">
        <v>1638</v>
      </c>
      <c r="N1836" s="9">
        <v>2022</v>
      </c>
      <c r="O1836" s="9" t="s">
        <v>1619</v>
      </c>
      <c r="P1836" s="9" t="s">
        <v>1619</v>
      </c>
      <c r="Q1836" s="9">
        <v>2041</v>
      </c>
      <c r="R1836" s="9" t="s">
        <v>32</v>
      </c>
      <c r="S1836" s="17">
        <v>0.78471426629342689</v>
      </c>
      <c r="T1836" s="9">
        <v>2041</v>
      </c>
      <c r="U1836" s="9" t="s">
        <v>27</v>
      </c>
      <c r="V1836" s="9" t="s">
        <v>1620</v>
      </c>
      <c r="W1836" s="13" t="s">
        <v>1621</v>
      </c>
      <c r="X1836" s="9"/>
      <c r="Y1836" s="9" t="s">
        <v>1639</v>
      </c>
    </row>
    <row r="1837" spans="1:25" ht="192">
      <c r="A1837" s="9" t="s">
        <v>1633</v>
      </c>
      <c r="B1837" s="9" t="s">
        <v>70</v>
      </c>
      <c r="C1837" s="9" t="s">
        <v>330</v>
      </c>
      <c r="D1837" s="9" t="s">
        <v>27</v>
      </c>
      <c r="E1837" s="9" t="s">
        <v>1217</v>
      </c>
      <c r="F1837" s="9" t="s">
        <v>1217</v>
      </c>
      <c r="G1837" s="9" t="s">
        <v>1634</v>
      </c>
      <c r="H1837" s="9" t="s">
        <v>1635</v>
      </c>
      <c r="I1837" s="9" t="s">
        <v>1636</v>
      </c>
      <c r="J1837" s="9" t="s">
        <v>27</v>
      </c>
      <c r="K1837" s="15">
        <v>27976.415553984225</v>
      </c>
      <c r="L1837" s="16" t="s">
        <v>1637</v>
      </c>
      <c r="M1837" s="9" t="s">
        <v>1638</v>
      </c>
      <c r="N1837" s="9">
        <v>2022</v>
      </c>
      <c r="O1837" s="9" t="s">
        <v>1619</v>
      </c>
      <c r="P1837" s="9" t="s">
        <v>1619</v>
      </c>
      <c r="Q1837" s="9">
        <v>2041</v>
      </c>
      <c r="R1837" s="9" t="s">
        <v>32</v>
      </c>
      <c r="S1837" s="17">
        <v>3.1624387229601625E-4</v>
      </c>
      <c r="T1837" s="9">
        <v>2041</v>
      </c>
      <c r="U1837" s="9" t="s">
        <v>27</v>
      </c>
      <c r="V1837" s="9" t="s">
        <v>1620</v>
      </c>
      <c r="W1837" s="9" t="s">
        <v>1621</v>
      </c>
      <c r="X1837" s="9"/>
      <c r="Y1837" s="9" t="s">
        <v>1639</v>
      </c>
    </row>
    <row r="1838" spans="1:25" ht="192">
      <c r="A1838" s="9" t="s">
        <v>1633</v>
      </c>
      <c r="B1838" s="9" t="s">
        <v>70</v>
      </c>
      <c r="C1838" s="9" t="s">
        <v>270</v>
      </c>
      <c r="D1838" s="9" t="s">
        <v>27</v>
      </c>
      <c r="E1838" s="9" t="s">
        <v>533</v>
      </c>
      <c r="F1838" s="9" t="s">
        <v>533</v>
      </c>
      <c r="G1838" s="9" t="s">
        <v>1634</v>
      </c>
      <c r="H1838" s="9" t="s">
        <v>1635</v>
      </c>
      <c r="I1838" s="9" t="s">
        <v>1636</v>
      </c>
      <c r="J1838" s="9" t="s">
        <v>27</v>
      </c>
      <c r="K1838" s="15">
        <v>44127.598526609705</v>
      </c>
      <c r="L1838" s="16" t="s">
        <v>1637</v>
      </c>
      <c r="M1838" s="9" t="s">
        <v>1638</v>
      </c>
      <c r="N1838" s="9">
        <v>2022</v>
      </c>
      <c r="O1838" s="9" t="s">
        <v>1619</v>
      </c>
      <c r="P1838" s="9" t="s">
        <v>1619</v>
      </c>
      <c r="Q1838" s="9">
        <v>2041</v>
      </c>
      <c r="R1838" s="9" t="s">
        <v>32</v>
      </c>
      <c r="S1838" s="17">
        <v>2.0821687525343262</v>
      </c>
      <c r="T1838" s="9">
        <v>2041</v>
      </c>
      <c r="U1838" s="9" t="s">
        <v>27</v>
      </c>
      <c r="V1838" s="9" t="s">
        <v>1620</v>
      </c>
      <c r="W1838" s="13" t="s">
        <v>1621</v>
      </c>
      <c r="X1838" s="9"/>
      <c r="Y1838" s="9" t="s">
        <v>1639</v>
      </c>
    </row>
    <row r="1839" spans="1:25" ht="192">
      <c r="A1839" s="9" t="s">
        <v>1633</v>
      </c>
      <c r="B1839" s="9" t="s">
        <v>70</v>
      </c>
      <c r="C1839" s="9" t="s">
        <v>136</v>
      </c>
      <c r="D1839" s="9" t="s">
        <v>27</v>
      </c>
      <c r="E1839" s="9" t="s">
        <v>958</v>
      </c>
      <c r="F1839" s="9" t="s">
        <v>958</v>
      </c>
      <c r="G1839" s="9" t="s">
        <v>1634</v>
      </c>
      <c r="H1839" s="9" t="s">
        <v>1635</v>
      </c>
      <c r="I1839" s="9" t="s">
        <v>1636</v>
      </c>
      <c r="J1839" s="9" t="s">
        <v>27</v>
      </c>
      <c r="K1839" s="15">
        <v>15903.647967461779</v>
      </c>
      <c r="L1839" s="16" t="s">
        <v>1637</v>
      </c>
      <c r="M1839" s="9" t="s">
        <v>1638</v>
      </c>
      <c r="N1839" s="9">
        <v>2022</v>
      </c>
      <c r="O1839" s="9" t="s">
        <v>1619</v>
      </c>
      <c r="P1839" s="9" t="s">
        <v>1619</v>
      </c>
      <c r="Q1839" s="9">
        <v>2041</v>
      </c>
      <c r="R1839" s="9" t="s">
        <v>32</v>
      </c>
      <c r="S1839" s="17">
        <v>1.4996914940891974</v>
      </c>
      <c r="T1839" s="9">
        <v>2041</v>
      </c>
      <c r="U1839" s="9" t="s">
        <v>27</v>
      </c>
      <c r="V1839" s="9" t="s">
        <v>1620</v>
      </c>
      <c r="W1839" s="9" t="s">
        <v>1621</v>
      </c>
      <c r="X1839" s="9"/>
      <c r="Y1839" s="9" t="s">
        <v>1639</v>
      </c>
    </row>
    <row r="1840" spans="1:25" ht="192">
      <c r="A1840" s="9" t="s">
        <v>1633</v>
      </c>
      <c r="B1840" s="9" t="s">
        <v>70</v>
      </c>
      <c r="C1840" s="9" t="s">
        <v>475</v>
      </c>
      <c r="D1840" s="9" t="s">
        <v>27</v>
      </c>
      <c r="E1840" s="9" t="s">
        <v>960</v>
      </c>
      <c r="F1840" s="9" t="s">
        <v>960</v>
      </c>
      <c r="G1840" s="9" t="s">
        <v>1634</v>
      </c>
      <c r="H1840" s="9" t="s">
        <v>1635</v>
      </c>
      <c r="I1840" s="9" t="s">
        <v>1636</v>
      </c>
      <c r="J1840" s="9" t="s">
        <v>27</v>
      </c>
      <c r="K1840" s="15">
        <v>15825.327544048581</v>
      </c>
      <c r="L1840" s="16" t="s">
        <v>1637</v>
      </c>
      <c r="M1840" s="9" t="s">
        <v>1638</v>
      </c>
      <c r="N1840" s="9">
        <v>2022</v>
      </c>
      <c r="O1840" s="9" t="s">
        <v>1619</v>
      </c>
      <c r="P1840" s="9" t="s">
        <v>1619</v>
      </c>
      <c r="Q1840" s="9">
        <v>2041</v>
      </c>
      <c r="R1840" s="9" t="s">
        <v>32</v>
      </c>
      <c r="S1840" s="17">
        <v>3.4578727981618971</v>
      </c>
      <c r="T1840" s="9">
        <v>2041</v>
      </c>
      <c r="U1840" s="9" t="s">
        <v>27</v>
      </c>
      <c r="V1840" s="9" t="s">
        <v>1620</v>
      </c>
      <c r="W1840" s="13" t="s">
        <v>1621</v>
      </c>
      <c r="X1840" s="9"/>
      <c r="Y1840" s="9" t="s">
        <v>1639</v>
      </c>
    </row>
    <row r="1841" spans="1:25" ht="192">
      <c r="A1841" s="9" t="s">
        <v>1633</v>
      </c>
      <c r="B1841" s="9" t="s">
        <v>70</v>
      </c>
      <c r="C1841" s="9" t="s">
        <v>346</v>
      </c>
      <c r="D1841" s="9" t="s">
        <v>27</v>
      </c>
      <c r="E1841" s="9" t="s">
        <v>1218</v>
      </c>
      <c r="F1841" s="9" t="s">
        <v>1218</v>
      </c>
      <c r="G1841" s="9" t="s">
        <v>1634</v>
      </c>
      <c r="H1841" s="9" t="s">
        <v>1635</v>
      </c>
      <c r="I1841" s="9" t="s">
        <v>1636</v>
      </c>
      <c r="J1841" s="9" t="s">
        <v>27</v>
      </c>
      <c r="K1841" s="15">
        <v>15703.606149871765</v>
      </c>
      <c r="L1841" s="16" t="s">
        <v>1637</v>
      </c>
      <c r="M1841" s="9" t="s">
        <v>1638</v>
      </c>
      <c r="N1841" s="9">
        <v>2022</v>
      </c>
      <c r="O1841" s="9" t="s">
        <v>1619</v>
      </c>
      <c r="P1841" s="9" t="s">
        <v>1619</v>
      </c>
      <c r="Q1841" s="9">
        <v>2041</v>
      </c>
      <c r="R1841" s="9" t="s">
        <v>32</v>
      </c>
      <c r="S1841" s="17">
        <v>1.2728761236047765</v>
      </c>
      <c r="T1841" s="9">
        <v>2041</v>
      </c>
      <c r="U1841" s="9" t="s">
        <v>27</v>
      </c>
      <c r="V1841" s="9" t="s">
        <v>1620</v>
      </c>
      <c r="W1841" s="9" t="s">
        <v>1621</v>
      </c>
      <c r="X1841" s="9"/>
      <c r="Y1841" s="9" t="s">
        <v>1639</v>
      </c>
    </row>
    <row r="1842" spans="1:25" ht="192">
      <c r="A1842" s="9" t="s">
        <v>1633</v>
      </c>
      <c r="B1842" s="9" t="s">
        <v>70</v>
      </c>
      <c r="C1842" s="9" t="s">
        <v>298</v>
      </c>
      <c r="D1842" s="9" t="s">
        <v>27</v>
      </c>
      <c r="E1842" s="9" t="s">
        <v>1219</v>
      </c>
      <c r="F1842" s="9" t="s">
        <v>1219</v>
      </c>
      <c r="G1842" s="9" t="s">
        <v>1634</v>
      </c>
      <c r="H1842" s="9" t="s">
        <v>1635</v>
      </c>
      <c r="I1842" s="9" t="s">
        <v>1636</v>
      </c>
      <c r="J1842" s="9" t="s">
        <v>27</v>
      </c>
      <c r="K1842" s="15">
        <v>128578.23279509222</v>
      </c>
      <c r="L1842" s="16" t="s">
        <v>1637</v>
      </c>
      <c r="M1842" s="9" t="s">
        <v>1638</v>
      </c>
      <c r="N1842" s="9">
        <v>2022</v>
      </c>
      <c r="O1842" s="9" t="s">
        <v>1619</v>
      </c>
      <c r="P1842" s="9" t="s">
        <v>1619</v>
      </c>
      <c r="Q1842" s="9">
        <v>2041</v>
      </c>
      <c r="R1842" s="9" t="s">
        <v>32</v>
      </c>
      <c r="S1842" s="17">
        <v>10.841555803963288</v>
      </c>
      <c r="T1842" s="9">
        <v>2041</v>
      </c>
      <c r="U1842" s="9" t="s">
        <v>27</v>
      </c>
      <c r="V1842" s="9" t="s">
        <v>1620</v>
      </c>
      <c r="W1842" s="13" t="s">
        <v>1621</v>
      </c>
      <c r="X1842" s="9"/>
      <c r="Y1842" s="9" t="s">
        <v>1639</v>
      </c>
    </row>
    <row r="1843" spans="1:25" ht="192">
      <c r="A1843" s="9" t="s">
        <v>1633</v>
      </c>
      <c r="B1843" s="9" t="s">
        <v>70</v>
      </c>
      <c r="C1843" s="9" t="s">
        <v>383</v>
      </c>
      <c r="D1843" s="9" t="s">
        <v>27</v>
      </c>
      <c r="E1843" s="9" t="s">
        <v>1220</v>
      </c>
      <c r="F1843" s="9" t="s">
        <v>1220</v>
      </c>
      <c r="G1843" s="9" t="s">
        <v>1634</v>
      </c>
      <c r="H1843" s="9" t="s">
        <v>1635</v>
      </c>
      <c r="I1843" s="9" t="s">
        <v>1636</v>
      </c>
      <c r="J1843" s="9" t="s">
        <v>27</v>
      </c>
      <c r="K1843" s="15">
        <v>16571.497162499116</v>
      </c>
      <c r="L1843" s="16" t="s">
        <v>1637</v>
      </c>
      <c r="M1843" s="9" t="s">
        <v>1638</v>
      </c>
      <c r="N1843" s="9">
        <v>2022</v>
      </c>
      <c r="O1843" s="9" t="s">
        <v>1619</v>
      </c>
      <c r="P1843" s="9" t="s">
        <v>1619</v>
      </c>
      <c r="Q1843" s="9">
        <v>2041</v>
      </c>
      <c r="R1843" s="9" t="s">
        <v>32</v>
      </c>
      <c r="S1843" s="17">
        <v>6.9579437296268158E-3</v>
      </c>
      <c r="T1843" s="9">
        <v>2041</v>
      </c>
      <c r="U1843" s="9" t="s">
        <v>27</v>
      </c>
      <c r="V1843" s="9" t="s">
        <v>1620</v>
      </c>
      <c r="W1843" s="9" t="s">
        <v>1621</v>
      </c>
      <c r="X1843" s="9"/>
      <c r="Y1843" s="9" t="s">
        <v>1639</v>
      </c>
    </row>
    <row r="1844" spans="1:25" ht="192">
      <c r="A1844" s="9" t="s">
        <v>1633</v>
      </c>
      <c r="B1844" s="9" t="s">
        <v>70</v>
      </c>
      <c r="C1844" s="9" t="s">
        <v>241</v>
      </c>
      <c r="D1844" s="9" t="s">
        <v>27</v>
      </c>
      <c r="E1844" s="9" t="s">
        <v>1221</v>
      </c>
      <c r="F1844" s="9" t="s">
        <v>1221</v>
      </c>
      <c r="G1844" s="9" t="s">
        <v>1634</v>
      </c>
      <c r="H1844" s="9" t="s">
        <v>1635</v>
      </c>
      <c r="I1844" s="9" t="s">
        <v>1636</v>
      </c>
      <c r="J1844" s="9" t="s">
        <v>27</v>
      </c>
      <c r="K1844" s="15">
        <v>31678.734937442347</v>
      </c>
      <c r="L1844" s="16" t="s">
        <v>1637</v>
      </c>
      <c r="M1844" s="9" t="s">
        <v>1638</v>
      </c>
      <c r="N1844" s="9">
        <v>2022</v>
      </c>
      <c r="O1844" s="9" t="s">
        <v>1619</v>
      </c>
      <c r="P1844" s="9" t="s">
        <v>1619</v>
      </c>
      <c r="Q1844" s="9">
        <v>2041</v>
      </c>
      <c r="R1844" s="9" t="s">
        <v>32</v>
      </c>
      <c r="S1844" s="17">
        <v>2.4129083396425379</v>
      </c>
      <c r="T1844" s="9">
        <v>2041</v>
      </c>
      <c r="U1844" s="9" t="s">
        <v>27</v>
      </c>
      <c r="V1844" s="9" t="s">
        <v>1620</v>
      </c>
      <c r="W1844" s="13" t="s">
        <v>1621</v>
      </c>
      <c r="X1844" s="9"/>
      <c r="Y1844" s="9" t="s">
        <v>1639</v>
      </c>
    </row>
    <row r="1845" spans="1:25" ht="192">
      <c r="A1845" s="9" t="s">
        <v>1633</v>
      </c>
      <c r="B1845" s="9" t="s">
        <v>70</v>
      </c>
      <c r="C1845" s="9" t="s">
        <v>330</v>
      </c>
      <c r="D1845" s="9" t="s">
        <v>27</v>
      </c>
      <c r="E1845" s="9" t="s">
        <v>535</v>
      </c>
      <c r="F1845" s="9" t="s">
        <v>535</v>
      </c>
      <c r="G1845" s="9" t="s">
        <v>1634</v>
      </c>
      <c r="H1845" s="9" t="s">
        <v>1635</v>
      </c>
      <c r="I1845" s="9" t="s">
        <v>1636</v>
      </c>
      <c r="J1845" s="9" t="s">
        <v>27</v>
      </c>
      <c r="K1845" s="15">
        <v>45798.985938161888</v>
      </c>
      <c r="L1845" s="16" t="s">
        <v>1637</v>
      </c>
      <c r="M1845" s="9" t="s">
        <v>1638</v>
      </c>
      <c r="N1845" s="9">
        <v>2022</v>
      </c>
      <c r="O1845" s="9" t="s">
        <v>1619</v>
      </c>
      <c r="P1845" s="9" t="s">
        <v>1619</v>
      </c>
      <c r="Q1845" s="9">
        <v>2041</v>
      </c>
      <c r="R1845" s="9" t="s">
        <v>32</v>
      </c>
      <c r="S1845" s="17">
        <v>1.5646050980200872</v>
      </c>
      <c r="T1845" s="9">
        <v>2041</v>
      </c>
      <c r="U1845" s="9" t="s">
        <v>27</v>
      </c>
      <c r="V1845" s="9" t="s">
        <v>1620</v>
      </c>
      <c r="W1845" s="9" t="s">
        <v>1621</v>
      </c>
      <c r="X1845" s="9"/>
      <c r="Y1845" s="9" t="s">
        <v>1639</v>
      </c>
    </row>
    <row r="1846" spans="1:25" ht="192">
      <c r="A1846" s="9" t="s">
        <v>1633</v>
      </c>
      <c r="B1846" s="9" t="s">
        <v>70</v>
      </c>
      <c r="C1846" s="9" t="s">
        <v>468</v>
      </c>
      <c r="D1846" s="9" t="s">
        <v>27</v>
      </c>
      <c r="E1846" s="9" t="s">
        <v>1222</v>
      </c>
      <c r="F1846" s="9" t="s">
        <v>1222</v>
      </c>
      <c r="G1846" s="9" t="s">
        <v>1634</v>
      </c>
      <c r="H1846" s="9" t="s">
        <v>1635</v>
      </c>
      <c r="I1846" s="9" t="s">
        <v>1636</v>
      </c>
      <c r="J1846" s="9" t="s">
        <v>27</v>
      </c>
      <c r="K1846" s="15">
        <v>16122.334345386833</v>
      </c>
      <c r="L1846" s="16" t="s">
        <v>1637</v>
      </c>
      <c r="M1846" s="9" t="s">
        <v>1638</v>
      </c>
      <c r="N1846" s="9">
        <v>2022</v>
      </c>
      <c r="O1846" s="9" t="s">
        <v>1619</v>
      </c>
      <c r="P1846" s="9" t="s">
        <v>1619</v>
      </c>
      <c r="Q1846" s="9">
        <v>2041</v>
      </c>
      <c r="R1846" s="9" t="s">
        <v>32</v>
      </c>
      <c r="S1846" s="17">
        <v>0.86100755139493601</v>
      </c>
      <c r="T1846" s="9">
        <v>2041</v>
      </c>
      <c r="U1846" s="9" t="s">
        <v>27</v>
      </c>
      <c r="V1846" s="9" t="s">
        <v>1620</v>
      </c>
      <c r="W1846" s="13" t="s">
        <v>1621</v>
      </c>
      <c r="X1846" s="9"/>
      <c r="Y1846" s="9" t="s">
        <v>1639</v>
      </c>
    </row>
    <row r="1847" spans="1:25" ht="192">
      <c r="A1847" s="9" t="s">
        <v>1633</v>
      </c>
      <c r="B1847" s="9" t="s">
        <v>70</v>
      </c>
      <c r="C1847" s="9" t="s">
        <v>288</v>
      </c>
      <c r="D1847" s="9" t="s">
        <v>27</v>
      </c>
      <c r="E1847" s="9" t="s">
        <v>1223</v>
      </c>
      <c r="F1847" s="9" t="s">
        <v>1223</v>
      </c>
      <c r="G1847" s="9" t="s">
        <v>1634</v>
      </c>
      <c r="H1847" s="9" t="s">
        <v>1635</v>
      </c>
      <c r="I1847" s="9" t="s">
        <v>1636</v>
      </c>
      <c r="J1847" s="9" t="s">
        <v>27</v>
      </c>
      <c r="K1847" s="15">
        <v>41221.468520904004</v>
      </c>
      <c r="L1847" s="16" t="s">
        <v>1637</v>
      </c>
      <c r="M1847" s="9" t="s">
        <v>1638</v>
      </c>
      <c r="N1847" s="9">
        <v>2022</v>
      </c>
      <c r="O1847" s="9" t="s">
        <v>1619</v>
      </c>
      <c r="P1847" s="9" t="s">
        <v>1619</v>
      </c>
      <c r="Q1847" s="9">
        <v>2041</v>
      </c>
      <c r="R1847" s="9" t="s">
        <v>32</v>
      </c>
      <c r="S1847" s="17">
        <v>2.2966074994437338</v>
      </c>
      <c r="T1847" s="9">
        <v>2041</v>
      </c>
      <c r="U1847" s="9" t="s">
        <v>27</v>
      </c>
      <c r="V1847" s="9" t="s">
        <v>1620</v>
      </c>
      <c r="W1847" s="9" t="s">
        <v>1621</v>
      </c>
      <c r="X1847" s="9"/>
      <c r="Y1847" s="9" t="s">
        <v>1639</v>
      </c>
    </row>
    <row r="1848" spans="1:25" ht="192">
      <c r="A1848" s="9" t="s">
        <v>1633</v>
      </c>
      <c r="B1848" s="9" t="s">
        <v>70</v>
      </c>
      <c r="C1848" s="9" t="s">
        <v>270</v>
      </c>
      <c r="D1848" s="9" t="s">
        <v>27</v>
      </c>
      <c r="E1848" s="9" t="s">
        <v>537</v>
      </c>
      <c r="F1848" s="9" t="s">
        <v>537</v>
      </c>
      <c r="G1848" s="9" t="s">
        <v>1634</v>
      </c>
      <c r="H1848" s="9" t="s">
        <v>1635</v>
      </c>
      <c r="I1848" s="9" t="s">
        <v>1636</v>
      </c>
      <c r="J1848" s="9" t="s">
        <v>27</v>
      </c>
      <c r="K1848" s="15">
        <v>29052.562184923518</v>
      </c>
      <c r="L1848" s="16" t="s">
        <v>1637</v>
      </c>
      <c r="M1848" s="9" t="s">
        <v>1638</v>
      </c>
      <c r="N1848" s="9">
        <v>2022</v>
      </c>
      <c r="O1848" s="9" t="s">
        <v>1619</v>
      </c>
      <c r="P1848" s="9" t="s">
        <v>1619</v>
      </c>
      <c r="Q1848" s="9">
        <v>2041</v>
      </c>
      <c r="R1848" s="9" t="s">
        <v>32</v>
      </c>
      <c r="S1848" s="17">
        <v>4.2891531689321605</v>
      </c>
      <c r="T1848" s="9">
        <v>2041</v>
      </c>
      <c r="U1848" s="9" t="s">
        <v>27</v>
      </c>
      <c r="V1848" s="9" t="s">
        <v>1620</v>
      </c>
      <c r="W1848" s="13" t="s">
        <v>1621</v>
      </c>
      <c r="X1848" s="9"/>
      <c r="Y1848" s="9" t="s">
        <v>1639</v>
      </c>
    </row>
    <row r="1849" spans="1:25" ht="192">
      <c r="A1849" s="9" t="s">
        <v>1633</v>
      </c>
      <c r="B1849" s="9" t="s">
        <v>70</v>
      </c>
      <c r="C1849" s="9" t="s">
        <v>346</v>
      </c>
      <c r="D1849" s="9" t="s">
        <v>27</v>
      </c>
      <c r="E1849" s="9" t="s">
        <v>1224</v>
      </c>
      <c r="F1849" s="9" t="s">
        <v>1224</v>
      </c>
      <c r="G1849" s="9" t="s">
        <v>1634</v>
      </c>
      <c r="H1849" s="9" t="s">
        <v>1635</v>
      </c>
      <c r="I1849" s="9" t="s">
        <v>1636</v>
      </c>
      <c r="J1849" s="9" t="s">
        <v>27</v>
      </c>
      <c r="K1849" s="15">
        <v>27599.938948723007</v>
      </c>
      <c r="L1849" s="16" t="s">
        <v>1637</v>
      </c>
      <c r="M1849" s="9" t="s">
        <v>1638</v>
      </c>
      <c r="N1849" s="9">
        <v>2022</v>
      </c>
      <c r="O1849" s="9" t="s">
        <v>1619</v>
      </c>
      <c r="P1849" s="9" t="s">
        <v>1619</v>
      </c>
      <c r="Q1849" s="9">
        <v>2041</v>
      </c>
      <c r="R1849" s="9" t="s">
        <v>32</v>
      </c>
      <c r="S1849" s="17">
        <v>12.719590698425499</v>
      </c>
      <c r="T1849" s="9">
        <v>2041</v>
      </c>
      <c r="U1849" s="9" t="s">
        <v>27</v>
      </c>
      <c r="V1849" s="9" t="s">
        <v>1620</v>
      </c>
      <c r="W1849" s="9" t="s">
        <v>1621</v>
      </c>
      <c r="X1849" s="9"/>
      <c r="Y1849" s="9" t="s">
        <v>1639</v>
      </c>
    </row>
    <row r="1850" spans="1:25" ht="192">
      <c r="A1850" s="9" t="s">
        <v>1633</v>
      </c>
      <c r="B1850" s="9" t="s">
        <v>70</v>
      </c>
      <c r="C1850" s="9" t="s">
        <v>465</v>
      </c>
      <c r="D1850" s="9" t="s">
        <v>27</v>
      </c>
      <c r="E1850" s="9" t="s">
        <v>962</v>
      </c>
      <c r="F1850" s="9" t="s">
        <v>962</v>
      </c>
      <c r="G1850" s="9" t="s">
        <v>1634</v>
      </c>
      <c r="H1850" s="9" t="s">
        <v>1635</v>
      </c>
      <c r="I1850" s="9" t="s">
        <v>1636</v>
      </c>
      <c r="J1850" s="9" t="s">
        <v>27</v>
      </c>
      <c r="K1850" s="15">
        <v>58691.997031038765</v>
      </c>
      <c r="L1850" s="16" t="s">
        <v>1637</v>
      </c>
      <c r="M1850" s="9" t="s">
        <v>1638</v>
      </c>
      <c r="N1850" s="9">
        <v>2022</v>
      </c>
      <c r="O1850" s="9" t="s">
        <v>1619</v>
      </c>
      <c r="P1850" s="9" t="s">
        <v>1619</v>
      </c>
      <c r="Q1850" s="9">
        <v>2041</v>
      </c>
      <c r="R1850" s="9" t="s">
        <v>32</v>
      </c>
      <c r="S1850" s="17">
        <v>0.3624996272997999</v>
      </c>
      <c r="T1850" s="9">
        <v>2041</v>
      </c>
      <c r="U1850" s="9" t="s">
        <v>27</v>
      </c>
      <c r="V1850" s="9" t="s">
        <v>1620</v>
      </c>
      <c r="W1850" s="13" t="s">
        <v>1621</v>
      </c>
      <c r="X1850" s="9"/>
      <c r="Y1850" s="9" t="s">
        <v>1639</v>
      </c>
    </row>
    <row r="1851" spans="1:25" ht="192">
      <c r="A1851" s="9" t="s">
        <v>1633</v>
      </c>
      <c r="B1851" s="9" t="s">
        <v>70</v>
      </c>
      <c r="C1851" s="9" t="s">
        <v>346</v>
      </c>
      <c r="D1851" s="9" t="s">
        <v>27</v>
      </c>
      <c r="E1851" s="9" t="s">
        <v>1225</v>
      </c>
      <c r="F1851" s="9" t="s">
        <v>1225</v>
      </c>
      <c r="G1851" s="9" t="s">
        <v>1634</v>
      </c>
      <c r="H1851" s="9" t="s">
        <v>1635</v>
      </c>
      <c r="I1851" s="9" t="s">
        <v>1636</v>
      </c>
      <c r="J1851" s="9" t="s">
        <v>27</v>
      </c>
      <c r="K1851" s="15">
        <v>9623.4737992518676</v>
      </c>
      <c r="L1851" s="16" t="s">
        <v>1637</v>
      </c>
      <c r="M1851" s="9" t="s">
        <v>1638</v>
      </c>
      <c r="N1851" s="9">
        <v>2022</v>
      </c>
      <c r="O1851" s="9" t="s">
        <v>1619</v>
      </c>
      <c r="P1851" s="9" t="s">
        <v>1619</v>
      </c>
      <c r="Q1851" s="9">
        <v>2041</v>
      </c>
      <c r="R1851" s="9" t="s">
        <v>32</v>
      </c>
      <c r="S1851" s="17">
        <v>0.48567121811127517</v>
      </c>
      <c r="T1851" s="9">
        <v>2041</v>
      </c>
      <c r="U1851" s="9" t="s">
        <v>27</v>
      </c>
      <c r="V1851" s="9" t="s">
        <v>1620</v>
      </c>
      <c r="W1851" s="9" t="s">
        <v>1621</v>
      </c>
      <c r="X1851" s="9"/>
      <c r="Y1851" s="9" t="s">
        <v>1639</v>
      </c>
    </row>
    <row r="1852" spans="1:25" ht="192">
      <c r="A1852" s="9" t="s">
        <v>1633</v>
      </c>
      <c r="B1852" s="9" t="s">
        <v>70</v>
      </c>
      <c r="C1852" s="9" t="s">
        <v>234</v>
      </c>
      <c r="D1852" s="9" t="s">
        <v>27</v>
      </c>
      <c r="E1852" s="9" t="s">
        <v>539</v>
      </c>
      <c r="F1852" s="9" t="s">
        <v>539</v>
      </c>
      <c r="G1852" s="9" t="s">
        <v>1634</v>
      </c>
      <c r="H1852" s="9" t="s">
        <v>1635</v>
      </c>
      <c r="I1852" s="9" t="s">
        <v>1636</v>
      </c>
      <c r="J1852" s="9" t="s">
        <v>27</v>
      </c>
      <c r="K1852" s="15">
        <v>76173.010638602835</v>
      </c>
      <c r="L1852" s="16" t="s">
        <v>1637</v>
      </c>
      <c r="M1852" s="9" t="s">
        <v>1638</v>
      </c>
      <c r="N1852" s="9">
        <v>2022</v>
      </c>
      <c r="O1852" s="9" t="s">
        <v>1619</v>
      </c>
      <c r="P1852" s="9" t="s">
        <v>1619</v>
      </c>
      <c r="Q1852" s="9">
        <v>2041</v>
      </c>
      <c r="R1852" s="9" t="s">
        <v>32</v>
      </c>
      <c r="S1852" s="17">
        <v>5.2133471448114648</v>
      </c>
      <c r="T1852" s="9">
        <v>2041</v>
      </c>
      <c r="U1852" s="9" t="s">
        <v>27</v>
      </c>
      <c r="V1852" s="9" t="s">
        <v>1620</v>
      </c>
      <c r="W1852" s="13" t="s">
        <v>1621</v>
      </c>
      <c r="X1852" s="9"/>
      <c r="Y1852" s="9" t="s">
        <v>1639</v>
      </c>
    </row>
    <row r="1853" spans="1:25" ht="192">
      <c r="A1853" s="9" t="s">
        <v>1633</v>
      </c>
      <c r="B1853" s="9" t="s">
        <v>70</v>
      </c>
      <c r="C1853" s="9" t="s">
        <v>316</v>
      </c>
      <c r="D1853" s="9" t="s">
        <v>27</v>
      </c>
      <c r="E1853" s="9" t="s">
        <v>1226</v>
      </c>
      <c r="F1853" s="9" t="s">
        <v>1226</v>
      </c>
      <c r="G1853" s="9" t="s">
        <v>1634</v>
      </c>
      <c r="H1853" s="9" t="s">
        <v>1635</v>
      </c>
      <c r="I1853" s="9" t="s">
        <v>1636</v>
      </c>
      <c r="J1853" s="9" t="s">
        <v>27</v>
      </c>
      <c r="K1853" s="15">
        <v>94805.755649372353</v>
      </c>
      <c r="L1853" s="16" t="s">
        <v>1637</v>
      </c>
      <c r="M1853" s="9" t="s">
        <v>1638</v>
      </c>
      <c r="N1853" s="9">
        <v>2022</v>
      </c>
      <c r="O1853" s="9" t="s">
        <v>1619</v>
      </c>
      <c r="P1853" s="9" t="s">
        <v>1619</v>
      </c>
      <c r="Q1853" s="9">
        <v>2041</v>
      </c>
      <c r="R1853" s="9" t="s">
        <v>32</v>
      </c>
      <c r="S1853" s="17">
        <v>76.079300546804589</v>
      </c>
      <c r="T1853" s="9">
        <v>2041</v>
      </c>
      <c r="U1853" s="9" t="s">
        <v>27</v>
      </c>
      <c r="V1853" s="9" t="s">
        <v>1620</v>
      </c>
      <c r="W1853" s="9" t="s">
        <v>1621</v>
      </c>
      <c r="X1853" s="9"/>
      <c r="Y1853" s="9" t="s">
        <v>1639</v>
      </c>
    </row>
    <row r="1854" spans="1:25" ht="192">
      <c r="A1854" s="9" t="s">
        <v>1633</v>
      </c>
      <c r="B1854" s="9" t="s">
        <v>70</v>
      </c>
      <c r="C1854" s="9" t="s">
        <v>468</v>
      </c>
      <c r="D1854" s="9" t="s">
        <v>27</v>
      </c>
      <c r="E1854" s="9" t="s">
        <v>1227</v>
      </c>
      <c r="F1854" s="9" t="s">
        <v>1227</v>
      </c>
      <c r="G1854" s="9" t="s">
        <v>1634</v>
      </c>
      <c r="H1854" s="9" t="s">
        <v>1635</v>
      </c>
      <c r="I1854" s="9" t="s">
        <v>1636</v>
      </c>
      <c r="J1854" s="9" t="s">
        <v>27</v>
      </c>
      <c r="K1854" s="15">
        <v>263130.59821227804</v>
      </c>
      <c r="L1854" s="16" t="s">
        <v>1637</v>
      </c>
      <c r="M1854" s="9" t="s">
        <v>1638</v>
      </c>
      <c r="N1854" s="9">
        <v>2022</v>
      </c>
      <c r="O1854" s="9" t="s">
        <v>1619</v>
      </c>
      <c r="P1854" s="9" t="s">
        <v>1619</v>
      </c>
      <c r="Q1854" s="9">
        <v>2041</v>
      </c>
      <c r="R1854" s="9" t="s">
        <v>32</v>
      </c>
      <c r="S1854" s="17">
        <v>17.268716306869411</v>
      </c>
      <c r="T1854" s="9">
        <v>2041</v>
      </c>
      <c r="U1854" s="9" t="s">
        <v>27</v>
      </c>
      <c r="V1854" s="9" t="s">
        <v>1620</v>
      </c>
      <c r="W1854" s="13" t="s">
        <v>1621</v>
      </c>
      <c r="X1854" s="9"/>
      <c r="Y1854" s="9" t="s">
        <v>1639</v>
      </c>
    </row>
    <row r="1855" spans="1:25" ht="192">
      <c r="A1855" s="9" t="s">
        <v>1633</v>
      </c>
      <c r="B1855" s="9" t="s">
        <v>70</v>
      </c>
      <c r="C1855" s="9" t="s">
        <v>298</v>
      </c>
      <c r="D1855" s="9" t="s">
        <v>27</v>
      </c>
      <c r="E1855" s="9" t="s">
        <v>1228</v>
      </c>
      <c r="F1855" s="9" t="s">
        <v>1228</v>
      </c>
      <c r="G1855" s="9" t="s">
        <v>1634</v>
      </c>
      <c r="H1855" s="9" t="s">
        <v>1635</v>
      </c>
      <c r="I1855" s="9" t="s">
        <v>1636</v>
      </c>
      <c r="J1855" s="9" t="s">
        <v>27</v>
      </c>
      <c r="K1855" s="15">
        <v>27160.832865083386</v>
      </c>
      <c r="L1855" s="16" t="s">
        <v>1637</v>
      </c>
      <c r="M1855" s="9" t="s">
        <v>1638</v>
      </c>
      <c r="N1855" s="9">
        <v>2022</v>
      </c>
      <c r="O1855" s="9" t="s">
        <v>1619</v>
      </c>
      <c r="P1855" s="9" t="s">
        <v>1619</v>
      </c>
      <c r="Q1855" s="9">
        <v>2041</v>
      </c>
      <c r="R1855" s="9" t="s">
        <v>32</v>
      </c>
      <c r="S1855" s="17">
        <v>0.8381803604445679</v>
      </c>
      <c r="T1855" s="9">
        <v>2041</v>
      </c>
      <c r="U1855" s="9" t="s">
        <v>27</v>
      </c>
      <c r="V1855" s="9" t="s">
        <v>1620</v>
      </c>
      <c r="W1855" s="9" t="s">
        <v>1621</v>
      </c>
      <c r="X1855" s="9"/>
      <c r="Y1855" s="9" t="s">
        <v>1639</v>
      </c>
    </row>
    <row r="1856" spans="1:25" ht="192">
      <c r="A1856" s="9" t="s">
        <v>1633</v>
      </c>
      <c r="B1856" s="9" t="s">
        <v>70</v>
      </c>
      <c r="C1856" s="9" t="s">
        <v>355</v>
      </c>
      <c r="D1856" s="9" t="s">
        <v>27</v>
      </c>
      <c r="E1856" s="9" t="s">
        <v>1229</v>
      </c>
      <c r="F1856" s="9" t="s">
        <v>1229</v>
      </c>
      <c r="G1856" s="9" t="s">
        <v>1634</v>
      </c>
      <c r="H1856" s="9" t="s">
        <v>1635</v>
      </c>
      <c r="I1856" s="9" t="s">
        <v>1636</v>
      </c>
      <c r="J1856" s="9" t="s">
        <v>27</v>
      </c>
      <c r="K1856" s="15">
        <v>19074.096974612534</v>
      </c>
      <c r="L1856" s="16" t="s">
        <v>1637</v>
      </c>
      <c r="M1856" s="9" t="s">
        <v>1638</v>
      </c>
      <c r="N1856" s="9">
        <v>2022</v>
      </c>
      <c r="O1856" s="9" t="s">
        <v>1619</v>
      </c>
      <c r="P1856" s="9" t="s">
        <v>1619</v>
      </c>
      <c r="Q1856" s="9">
        <v>2041</v>
      </c>
      <c r="R1856" s="9" t="s">
        <v>32</v>
      </c>
      <c r="S1856" s="17">
        <v>1.2996615824222841</v>
      </c>
      <c r="T1856" s="9">
        <v>2041</v>
      </c>
      <c r="U1856" s="9" t="s">
        <v>27</v>
      </c>
      <c r="V1856" s="9" t="s">
        <v>1620</v>
      </c>
      <c r="W1856" s="13" t="s">
        <v>1621</v>
      </c>
      <c r="X1856" s="9"/>
      <c r="Y1856" s="9" t="s">
        <v>1639</v>
      </c>
    </row>
    <row r="1857" spans="1:25" ht="192">
      <c r="A1857" s="9" t="s">
        <v>1633</v>
      </c>
      <c r="B1857" s="9" t="s">
        <v>70</v>
      </c>
      <c r="C1857" s="9" t="s">
        <v>590</v>
      </c>
      <c r="D1857" s="9" t="s">
        <v>27</v>
      </c>
      <c r="E1857" s="9" t="s">
        <v>1230</v>
      </c>
      <c r="F1857" s="9" t="s">
        <v>1230</v>
      </c>
      <c r="G1857" s="9" t="s">
        <v>1634</v>
      </c>
      <c r="H1857" s="9" t="s">
        <v>1635</v>
      </c>
      <c r="I1857" s="9" t="s">
        <v>1636</v>
      </c>
      <c r="J1857" s="9" t="s">
        <v>27</v>
      </c>
      <c r="K1857" s="15">
        <v>46003.476677980667</v>
      </c>
      <c r="L1857" s="16" t="s">
        <v>1637</v>
      </c>
      <c r="M1857" s="9" t="s">
        <v>1638</v>
      </c>
      <c r="N1857" s="9">
        <v>2022</v>
      </c>
      <c r="O1857" s="9" t="s">
        <v>1619</v>
      </c>
      <c r="P1857" s="9" t="s">
        <v>1619</v>
      </c>
      <c r="Q1857" s="9">
        <v>2041</v>
      </c>
      <c r="R1857" s="9" t="s">
        <v>32</v>
      </c>
      <c r="S1857" s="17">
        <v>8.476423804397907</v>
      </c>
      <c r="T1857" s="9">
        <v>2041</v>
      </c>
      <c r="U1857" s="9" t="s">
        <v>27</v>
      </c>
      <c r="V1857" s="9" t="s">
        <v>1620</v>
      </c>
      <c r="W1857" s="9" t="s">
        <v>1621</v>
      </c>
      <c r="X1857" s="9"/>
      <c r="Y1857" s="9" t="s">
        <v>1639</v>
      </c>
    </row>
    <row r="1858" spans="1:25" ht="192">
      <c r="A1858" s="9" t="s">
        <v>1633</v>
      </c>
      <c r="B1858" s="9" t="s">
        <v>70</v>
      </c>
      <c r="C1858" s="9" t="s">
        <v>252</v>
      </c>
      <c r="D1858" s="9" t="s">
        <v>27</v>
      </c>
      <c r="E1858" s="9" t="s">
        <v>1231</v>
      </c>
      <c r="F1858" s="9" t="s">
        <v>1231</v>
      </c>
      <c r="G1858" s="9" t="s">
        <v>1634</v>
      </c>
      <c r="H1858" s="9" t="s">
        <v>1635</v>
      </c>
      <c r="I1858" s="9" t="s">
        <v>1636</v>
      </c>
      <c r="J1858" s="9" t="s">
        <v>27</v>
      </c>
      <c r="K1858" s="15">
        <v>7923.6771180669284</v>
      </c>
      <c r="L1858" s="16" t="s">
        <v>1637</v>
      </c>
      <c r="M1858" s="9" t="s">
        <v>1638</v>
      </c>
      <c r="N1858" s="9">
        <v>2022</v>
      </c>
      <c r="O1858" s="9" t="s">
        <v>1619</v>
      </c>
      <c r="P1858" s="9" t="s">
        <v>1619</v>
      </c>
      <c r="Q1858" s="9">
        <v>2041</v>
      </c>
      <c r="R1858" s="9" t="s">
        <v>32</v>
      </c>
      <c r="S1858" s="17">
        <v>0.6083947561006573</v>
      </c>
      <c r="T1858" s="9">
        <v>2041</v>
      </c>
      <c r="U1858" s="9" t="s">
        <v>27</v>
      </c>
      <c r="V1858" s="9" t="s">
        <v>1620</v>
      </c>
      <c r="W1858" s="13" t="s">
        <v>1621</v>
      </c>
      <c r="X1858" s="9"/>
      <c r="Y1858" s="9" t="s">
        <v>1639</v>
      </c>
    </row>
    <row r="1859" spans="1:25" ht="192">
      <c r="A1859" s="9" t="s">
        <v>1633</v>
      </c>
      <c r="B1859" s="9" t="s">
        <v>70</v>
      </c>
      <c r="C1859" s="9" t="s">
        <v>234</v>
      </c>
      <c r="D1859" s="9" t="s">
        <v>27</v>
      </c>
      <c r="E1859" s="9" t="s">
        <v>541</v>
      </c>
      <c r="F1859" s="9" t="s">
        <v>541</v>
      </c>
      <c r="G1859" s="9" t="s">
        <v>1634</v>
      </c>
      <c r="H1859" s="9" t="s">
        <v>1635</v>
      </c>
      <c r="I1859" s="9" t="s">
        <v>1636</v>
      </c>
      <c r="J1859" s="9" t="s">
        <v>27</v>
      </c>
      <c r="K1859" s="15">
        <v>32634.410516771248</v>
      </c>
      <c r="L1859" s="16" t="s">
        <v>1637</v>
      </c>
      <c r="M1859" s="9" t="s">
        <v>1638</v>
      </c>
      <c r="N1859" s="9">
        <v>2022</v>
      </c>
      <c r="O1859" s="9" t="s">
        <v>1619</v>
      </c>
      <c r="P1859" s="9" t="s">
        <v>1619</v>
      </c>
      <c r="Q1859" s="9">
        <v>2041</v>
      </c>
      <c r="R1859" s="9" t="s">
        <v>32</v>
      </c>
      <c r="S1859" s="17">
        <v>0.49756636412669952</v>
      </c>
      <c r="T1859" s="9">
        <v>2041</v>
      </c>
      <c r="U1859" s="9" t="s">
        <v>27</v>
      </c>
      <c r="V1859" s="9" t="s">
        <v>1620</v>
      </c>
      <c r="W1859" s="9" t="s">
        <v>1621</v>
      </c>
      <c r="X1859" s="9"/>
      <c r="Y1859" s="9" t="s">
        <v>1639</v>
      </c>
    </row>
    <row r="1860" spans="1:25" ht="192">
      <c r="A1860" s="9" t="s">
        <v>1633</v>
      </c>
      <c r="B1860" s="9" t="s">
        <v>70</v>
      </c>
      <c r="C1860" s="9" t="s">
        <v>273</v>
      </c>
      <c r="D1860" s="9" t="s">
        <v>27</v>
      </c>
      <c r="E1860" s="9" t="s">
        <v>1232</v>
      </c>
      <c r="F1860" s="9" t="s">
        <v>1232</v>
      </c>
      <c r="G1860" s="9" t="s">
        <v>1634</v>
      </c>
      <c r="H1860" s="9" t="s">
        <v>1635</v>
      </c>
      <c r="I1860" s="9" t="s">
        <v>1636</v>
      </c>
      <c r="J1860" s="9" t="s">
        <v>27</v>
      </c>
      <c r="K1860" s="15">
        <v>37728.130616691757</v>
      </c>
      <c r="L1860" s="16" t="s">
        <v>1637</v>
      </c>
      <c r="M1860" s="9" t="s">
        <v>1638</v>
      </c>
      <c r="N1860" s="9">
        <v>2022</v>
      </c>
      <c r="O1860" s="9" t="s">
        <v>1619</v>
      </c>
      <c r="P1860" s="9" t="s">
        <v>1619</v>
      </c>
      <c r="Q1860" s="9">
        <v>2041</v>
      </c>
      <c r="R1860" s="9" t="s">
        <v>32</v>
      </c>
      <c r="S1860" s="17">
        <v>3.0972276155075709</v>
      </c>
      <c r="T1860" s="9">
        <v>2041</v>
      </c>
      <c r="U1860" s="9" t="s">
        <v>27</v>
      </c>
      <c r="V1860" s="9" t="s">
        <v>1620</v>
      </c>
      <c r="W1860" s="13" t="s">
        <v>1621</v>
      </c>
      <c r="X1860" s="9"/>
      <c r="Y1860" s="9" t="s">
        <v>1639</v>
      </c>
    </row>
    <row r="1861" spans="1:25" ht="192">
      <c r="A1861" s="9" t="s">
        <v>1633</v>
      </c>
      <c r="B1861" s="9" t="s">
        <v>70</v>
      </c>
      <c r="C1861" s="9" t="s">
        <v>276</v>
      </c>
      <c r="D1861" s="9" t="s">
        <v>27</v>
      </c>
      <c r="E1861" s="9" t="s">
        <v>543</v>
      </c>
      <c r="F1861" s="9" t="s">
        <v>543</v>
      </c>
      <c r="G1861" s="9" t="s">
        <v>1634</v>
      </c>
      <c r="H1861" s="9" t="s">
        <v>1635</v>
      </c>
      <c r="I1861" s="9" t="s">
        <v>1636</v>
      </c>
      <c r="J1861" s="9" t="s">
        <v>27</v>
      </c>
      <c r="K1861" s="15">
        <v>43527.174208790537</v>
      </c>
      <c r="L1861" s="16" t="s">
        <v>1637</v>
      </c>
      <c r="M1861" s="9" t="s">
        <v>1638</v>
      </c>
      <c r="N1861" s="9">
        <v>2022</v>
      </c>
      <c r="O1861" s="9" t="s">
        <v>1619</v>
      </c>
      <c r="P1861" s="9" t="s">
        <v>1619</v>
      </c>
      <c r="Q1861" s="9">
        <v>2041</v>
      </c>
      <c r="R1861" s="9" t="s">
        <v>32</v>
      </c>
      <c r="S1861" s="17">
        <v>2.050469266232462</v>
      </c>
      <c r="T1861" s="9">
        <v>2041</v>
      </c>
      <c r="U1861" s="9" t="s">
        <v>27</v>
      </c>
      <c r="V1861" s="9" t="s">
        <v>1620</v>
      </c>
      <c r="W1861" s="9" t="s">
        <v>1621</v>
      </c>
      <c r="X1861" s="9"/>
      <c r="Y1861" s="9" t="s">
        <v>1639</v>
      </c>
    </row>
    <row r="1862" spans="1:25" ht="192">
      <c r="A1862" s="9" t="s">
        <v>1633</v>
      </c>
      <c r="B1862" s="9" t="s">
        <v>70</v>
      </c>
      <c r="C1862" s="9" t="s">
        <v>273</v>
      </c>
      <c r="D1862" s="9" t="s">
        <v>27</v>
      </c>
      <c r="E1862" s="9" t="s">
        <v>545</v>
      </c>
      <c r="F1862" s="9" t="s">
        <v>545</v>
      </c>
      <c r="G1862" s="9" t="s">
        <v>1634</v>
      </c>
      <c r="H1862" s="9" t="s">
        <v>1635</v>
      </c>
      <c r="I1862" s="9" t="s">
        <v>1636</v>
      </c>
      <c r="J1862" s="9" t="s">
        <v>27</v>
      </c>
      <c r="K1862" s="15">
        <v>75034.871649816923</v>
      </c>
      <c r="L1862" s="16" t="s">
        <v>1637</v>
      </c>
      <c r="M1862" s="9" t="s">
        <v>1638</v>
      </c>
      <c r="N1862" s="9">
        <v>2022</v>
      </c>
      <c r="O1862" s="9" t="s">
        <v>1619</v>
      </c>
      <c r="P1862" s="9" t="s">
        <v>1619</v>
      </c>
      <c r="Q1862" s="9">
        <v>2041</v>
      </c>
      <c r="R1862" s="9" t="s">
        <v>32</v>
      </c>
      <c r="S1862" s="17">
        <v>5.8632104151219782</v>
      </c>
      <c r="T1862" s="9">
        <v>2041</v>
      </c>
      <c r="U1862" s="9" t="s">
        <v>27</v>
      </c>
      <c r="V1862" s="9" t="s">
        <v>1620</v>
      </c>
      <c r="W1862" s="13" t="s">
        <v>1621</v>
      </c>
      <c r="X1862" s="9"/>
      <c r="Y1862" s="9" t="s">
        <v>1639</v>
      </c>
    </row>
    <row r="1863" spans="1:25" ht="192">
      <c r="A1863" s="9" t="s">
        <v>1633</v>
      </c>
      <c r="B1863" s="9" t="s">
        <v>70</v>
      </c>
      <c r="C1863" s="9" t="s">
        <v>284</v>
      </c>
      <c r="D1863" s="9" t="s">
        <v>27</v>
      </c>
      <c r="E1863" s="9" t="s">
        <v>1233</v>
      </c>
      <c r="F1863" s="9" t="s">
        <v>1233</v>
      </c>
      <c r="G1863" s="9" t="s">
        <v>1634</v>
      </c>
      <c r="H1863" s="9" t="s">
        <v>1635</v>
      </c>
      <c r="I1863" s="9" t="s">
        <v>1636</v>
      </c>
      <c r="J1863" s="9" t="s">
        <v>27</v>
      </c>
      <c r="K1863" s="15">
        <v>86515.329776487109</v>
      </c>
      <c r="L1863" s="16" t="s">
        <v>1637</v>
      </c>
      <c r="M1863" s="9" t="s">
        <v>1638</v>
      </c>
      <c r="N1863" s="9">
        <v>2022</v>
      </c>
      <c r="O1863" s="9" t="s">
        <v>1619</v>
      </c>
      <c r="P1863" s="9" t="s">
        <v>1619</v>
      </c>
      <c r="Q1863" s="9">
        <v>2041</v>
      </c>
      <c r="R1863" s="9" t="s">
        <v>32</v>
      </c>
      <c r="S1863" s="17">
        <v>2.5077996651066865</v>
      </c>
      <c r="T1863" s="9">
        <v>2041</v>
      </c>
      <c r="U1863" s="9" t="s">
        <v>27</v>
      </c>
      <c r="V1863" s="9" t="s">
        <v>1620</v>
      </c>
      <c r="W1863" s="9" t="s">
        <v>1621</v>
      </c>
      <c r="X1863" s="9"/>
      <c r="Y1863" s="9" t="s">
        <v>1639</v>
      </c>
    </row>
    <row r="1864" spans="1:25" ht="192">
      <c r="A1864" s="9" t="s">
        <v>1633</v>
      </c>
      <c r="B1864" s="9" t="s">
        <v>70</v>
      </c>
      <c r="C1864" s="9" t="s">
        <v>270</v>
      </c>
      <c r="D1864" s="9" t="s">
        <v>27</v>
      </c>
      <c r="E1864" s="9" t="s">
        <v>1234</v>
      </c>
      <c r="F1864" s="9" t="s">
        <v>1234</v>
      </c>
      <c r="G1864" s="9" t="s">
        <v>1634</v>
      </c>
      <c r="H1864" s="9" t="s">
        <v>1635</v>
      </c>
      <c r="I1864" s="9" t="s">
        <v>1636</v>
      </c>
      <c r="J1864" s="9" t="s">
        <v>27</v>
      </c>
      <c r="K1864" s="15">
        <v>58697.688885996431</v>
      </c>
      <c r="L1864" s="16" t="s">
        <v>1637</v>
      </c>
      <c r="M1864" s="9" t="s">
        <v>1638</v>
      </c>
      <c r="N1864" s="9">
        <v>2022</v>
      </c>
      <c r="O1864" s="9" t="s">
        <v>1619</v>
      </c>
      <c r="P1864" s="9" t="s">
        <v>1619</v>
      </c>
      <c r="Q1864" s="9">
        <v>2041</v>
      </c>
      <c r="R1864" s="9" t="s">
        <v>32</v>
      </c>
      <c r="S1864" s="17">
        <v>2.0909926240195711</v>
      </c>
      <c r="T1864" s="9">
        <v>2041</v>
      </c>
      <c r="U1864" s="9" t="s">
        <v>27</v>
      </c>
      <c r="V1864" s="9" t="s">
        <v>1620</v>
      </c>
      <c r="W1864" s="13" t="s">
        <v>1621</v>
      </c>
      <c r="X1864" s="9"/>
      <c r="Y1864" s="9" t="s">
        <v>1639</v>
      </c>
    </row>
    <row r="1865" spans="1:25" ht="192">
      <c r="A1865" s="9" t="s">
        <v>1633</v>
      </c>
      <c r="B1865" s="9" t="s">
        <v>70</v>
      </c>
      <c r="C1865" s="9" t="s">
        <v>273</v>
      </c>
      <c r="D1865" s="9" t="s">
        <v>27</v>
      </c>
      <c r="E1865" s="9" t="s">
        <v>547</v>
      </c>
      <c r="F1865" s="9" t="s">
        <v>547</v>
      </c>
      <c r="G1865" s="9" t="s">
        <v>1634</v>
      </c>
      <c r="H1865" s="9" t="s">
        <v>1635</v>
      </c>
      <c r="I1865" s="9" t="s">
        <v>1636</v>
      </c>
      <c r="J1865" s="9" t="s">
        <v>27</v>
      </c>
      <c r="K1865" s="15">
        <v>60061.914189222567</v>
      </c>
      <c r="L1865" s="16" t="s">
        <v>1637</v>
      </c>
      <c r="M1865" s="9" t="s">
        <v>1638</v>
      </c>
      <c r="N1865" s="9">
        <v>2022</v>
      </c>
      <c r="O1865" s="9" t="s">
        <v>1619</v>
      </c>
      <c r="P1865" s="9" t="s">
        <v>1619</v>
      </c>
      <c r="Q1865" s="9">
        <v>2041</v>
      </c>
      <c r="R1865" s="9" t="s">
        <v>32</v>
      </c>
      <c r="S1865" s="17">
        <v>5.2231324231573089</v>
      </c>
      <c r="T1865" s="9">
        <v>2041</v>
      </c>
      <c r="U1865" s="9" t="s">
        <v>27</v>
      </c>
      <c r="V1865" s="9" t="s">
        <v>1620</v>
      </c>
      <c r="W1865" s="9" t="s">
        <v>1621</v>
      </c>
      <c r="X1865" s="9"/>
      <c r="Y1865" s="9" t="s">
        <v>1639</v>
      </c>
    </row>
    <row r="1866" spans="1:25" ht="192">
      <c r="A1866" s="9" t="s">
        <v>1633</v>
      </c>
      <c r="B1866" s="9" t="s">
        <v>70</v>
      </c>
      <c r="C1866" s="9" t="s">
        <v>157</v>
      </c>
      <c r="D1866" s="9" t="s">
        <v>27</v>
      </c>
      <c r="E1866" s="9" t="s">
        <v>549</v>
      </c>
      <c r="F1866" s="9" t="s">
        <v>549</v>
      </c>
      <c r="G1866" s="9" t="s">
        <v>1634</v>
      </c>
      <c r="H1866" s="9" t="s">
        <v>1635</v>
      </c>
      <c r="I1866" s="9" t="s">
        <v>1636</v>
      </c>
      <c r="J1866" s="9" t="s">
        <v>27</v>
      </c>
      <c r="K1866" s="15">
        <v>30121.658028200596</v>
      </c>
      <c r="L1866" s="16" t="s">
        <v>1637</v>
      </c>
      <c r="M1866" s="9" t="s">
        <v>1638</v>
      </c>
      <c r="N1866" s="9">
        <v>2022</v>
      </c>
      <c r="O1866" s="9" t="s">
        <v>1619</v>
      </c>
      <c r="P1866" s="9" t="s">
        <v>1619</v>
      </c>
      <c r="Q1866" s="9">
        <v>2041</v>
      </c>
      <c r="R1866" s="9" t="s">
        <v>32</v>
      </c>
      <c r="S1866" s="17">
        <v>1.2017675752583041</v>
      </c>
      <c r="T1866" s="9">
        <v>2041</v>
      </c>
      <c r="U1866" s="9" t="s">
        <v>27</v>
      </c>
      <c r="V1866" s="9" t="s">
        <v>1620</v>
      </c>
      <c r="W1866" s="13" t="s">
        <v>1621</v>
      </c>
      <c r="X1866" s="9"/>
      <c r="Y1866" s="9" t="s">
        <v>1639</v>
      </c>
    </row>
    <row r="1867" spans="1:25" ht="192">
      <c r="A1867" s="9" t="s">
        <v>1633</v>
      </c>
      <c r="B1867" s="9" t="s">
        <v>70</v>
      </c>
      <c r="C1867" s="9" t="s">
        <v>458</v>
      </c>
      <c r="D1867" s="9" t="s">
        <v>27</v>
      </c>
      <c r="E1867" s="9" t="s">
        <v>551</v>
      </c>
      <c r="F1867" s="9" t="s">
        <v>551</v>
      </c>
      <c r="G1867" s="9" t="s">
        <v>1634</v>
      </c>
      <c r="H1867" s="9" t="s">
        <v>1635</v>
      </c>
      <c r="I1867" s="9" t="s">
        <v>1636</v>
      </c>
      <c r="J1867" s="9" t="s">
        <v>27</v>
      </c>
      <c r="K1867" s="15">
        <v>13175.179953393286</v>
      </c>
      <c r="L1867" s="16" t="s">
        <v>1637</v>
      </c>
      <c r="M1867" s="9" t="s">
        <v>1638</v>
      </c>
      <c r="N1867" s="9">
        <v>2022</v>
      </c>
      <c r="O1867" s="9" t="s">
        <v>1619</v>
      </c>
      <c r="P1867" s="9" t="s">
        <v>1619</v>
      </c>
      <c r="Q1867" s="9">
        <v>2041</v>
      </c>
      <c r="R1867" s="9" t="s">
        <v>32</v>
      </c>
      <c r="S1867" s="17">
        <v>0.81681320394212853</v>
      </c>
      <c r="T1867" s="9">
        <v>2041</v>
      </c>
      <c r="U1867" s="9" t="s">
        <v>27</v>
      </c>
      <c r="V1867" s="9" t="s">
        <v>1620</v>
      </c>
      <c r="W1867" s="9" t="s">
        <v>1621</v>
      </c>
      <c r="X1867" s="9"/>
      <c r="Y1867" s="9" t="s">
        <v>1639</v>
      </c>
    </row>
    <row r="1868" spans="1:25" ht="192">
      <c r="A1868" s="9" t="s">
        <v>1633</v>
      </c>
      <c r="B1868" s="9" t="s">
        <v>70</v>
      </c>
      <c r="C1868" s="9" t="s">
        <v>355</v>
      </c>
      <c r="D1868" s="9" t="s">
        <v>27</v>
      </c>
      <c r="E1868" s="9" t="s">
        <v>1235</v>
      </c>
      <c r="F1868" s="9" t="s">
        <v>1235</v>
      </c>
      <c r="G1868" s="9" t="s">
        <v>1634</v>
      </c>
      <c r="H1868" s="9" t="s">
        <v>1635</v>
      </c>
      <c r="I1868" s="9" t="s">
        <v>1636</v>
      </c>
      <c r="J1868" s="9" t="s">
        <v>27</v>
      </c>
      <c r="K1868" s="15">
        <v>11168.913117317599</v>
      </c>
      <c r="L1868" s="16" t="s">
        <v>1637</v>
      </c>
      <c r="M1868" s="9" t="s">
        <v>1638</v>
      </c>
      <c r="N1868" s="9">
        <v>2022</v>
      </c>
      <c r="O1868" s="9" t="s">
        <v>1619</v>
      </c>
      <c r="P1868" s="9" t="s">
        <v>1619</v>
      </c>
      <c r="Q1868" s="9">
        <v>2041</v>
      </c>
      <c r="R1868" s="9" t="s">
        <v>32</v>
      </c>
      <c r="S1868" s="17">
        <v>0.68801226339977661</v>
      </c>
      <c r="T1868" s="9">
        <v>2041</v>
      </c>
      <c r="U1868" s="9" t="s">
        <v>27</v>
      </c>
      <c r="V1868" s="9" t="s">
        <v>1620</v>
      </c>
      <c r="W1868" s="13" t="s">
        <v>1621</v>
      </c>
      <c r="X1868" s="9"/>
      <c r="Y1868" s="9" t="s">
        <v>1639</v>
      </c>
    </row>
    <row r="1869" spans="1:25" ht="192">
      <c r="A1869" s="9" t="s">
        <v>1633</v>
      </c>
      <c r="B1869" s="9" t="s">
        <v>70</v>
      </c>
      <c r="C1869" s="9" t="s">
        <v>458</v>
      </c>
      <c r="D1869" s="9" t="s">
        <v>27</v>
      </c>
      <c r="E1869" s="9" t="s">
        <v>1236</v>
      </c>
      <c r="F1869" s="9" t="s">
        <v>1236</v>
      </c>
      <c r="G1869" s="9" t="s">
        <v>1634</v>
      </c>
      <c r="H1869" s="9" t="s">
        <v>1635</v>
      </c>
      <c r="I1869" s="9" t="s">
        <v>1636</v>
      </c>
      <c r="J1869" s="9" t="s">
        <v>27</v>
      </c>
      <c r="K1869" s="15">
        <v>13242.531938872269</v>
      </c>
      <c r="L1869" s="16" t="s">
        <v>1637</v>
      </c>
      <c r="M1869" s="9" t="s">
        <v>1638</v>
      </c>
      <c r="N1869" s="9">
        <v>2022</v>
      </c>
      <c r="O1869" s="9" t="s">
        <v>1619</v>
      </c>
      <c r="P1869" s="9" t="s">
        <v>1619</v>
      </c>
      <c r="Q1869" s="9">
        <v>2041</v>
      </c>
      <c r="R1869" s="9" t="s">
        <v>32</v>
      </c>
      <c r="S1869" s="17">
        <v>6.7010836154142037E-2</v>
      </c>
      <c r="T1869" s="9">
        <v>2041</v>
      </c>
      <c r="U1869" s="9" t="s">
        <v>27</v>
      </c>
      <c r="V1869" s="9" t="s">
        <v>1620</v>
      </c>
      <c r="W1869" s="9" t="s">
        <v>1621</v>
      </c>
      <c r="X1869" s="9"/>
      <c r="Y1869" s="9" t="s">
        <v>1639</v>
      </c>
    </row>
    <row r="1870" spans="1:25" ht="192">
      <c r="A1870" s="9" t="s">
        <v>1633</v>
      </c>
      <c r="B1870" s="9" t="s">
        <v>70</v>
      </c>
      <c r="C1870" s="9" t="s">
        <v>247</v>
      </c>
      <c r="D1870" s="9" t="s">
        <v>27</v>
      </c>
      <c r="E1870" s="9" t="s">
        <v>1237</v>
      </c>
      <c r="F1870" s="9" t="s">
        <v>1237</v>
      </c>
      <c r="G1870" s="9" t="s">
        <v>1634</v>
      </c>
      <c r="H1870" s="9" t="s">
        <v>1635</v>
      </c>
      <c r="I1870" s="9" t="s">
        <v>1636</v>
      </c>
      <c r="J1870" s="9" t="s">
        <v>27</v>
      </c>
      <c r="K1870" s="15">
        <v>7278.4952668984661</v>
      </c>
      <c r="L1870" s="16" t="s">
        <v>1637</v>
      </c>
      <c r="M1870" s="9" t="s">
        <v>1638</v>
      </c>
      <c r="N1870" s="9">
        <v>2022</v>
      </c>
      <c r="O1870" s="9" t="s">
        <v>1619</v>
      </c>
      <c r="P1870" s="9" t="s">
        <v>1619</v>
      </c>
      <c r="Q1870" s="9">
        <v>2041</v>
      </c>
      <c r="R1870" s="9" t="s">
        <v>32</v>
      </c>
      <c r="S1870" s="17">
        <v>0.59121631319140699</v>
      </c>
      <c r="T1870" s="9">
        <v>2041</v>
      </c>
      <c r="U1870" s="9" t="s">
        <v>27</v>
      </c>
      <c r="V1870" s="9" t="s">
        <v>1620</v>
      </c>
      <c r="W1870" s="13" t="s">
        <v>1621</v>
      </c>
      <c r="X1870" s="9"/>
      <c r="Y1870" s="9" t="s">
        <v>1639</v>
      </c>
    </row>
    <row r="1871" spans="1:25" ht="192">
      <c r="A1871" s="9" t="s">
        <v>1633</v>
      </c>
      <c r="B1871" s="9" t="s">
        <v>70</v>
      </c>
      <c r="C1871" s="9" t="s">
        <v>284</v>
      </c>
      <c r="D1871" s="9" t="s">
        <v>27</v>
      </c>
      <c r="E1871" s="9" t="s">
        <v>553</v>
      </c>
      <c r="F1871" s="9" t="s">
        <v>553</v>
      </c>
      <c r="G1871" s="9" t="s">
        <v>1634</v>
      </c>
      <c r="H1871" s="9" t="s">
        <v>1635</v>
      </c>
      <c r="I1871" s="9" t="s">
        <v>1636</v>
      </c>
      <c r="J1871" s="9" t="s">
        <v>27</v>
      </c>
      <c r="K1871" s="15">
        <v>10887.544917522551</v>
      </c>
      <c r="L1871" s="16" t="s">
        <v>1637</v>
      </c>
      <c r="M1871" s="9" t="s">
        <v>1638</v>
      </c>
      <c r="N1871" s="9">
        <v>2022</v>
      </c>
      <c r="O1871" s="9" t="s">
        <v>1619</v>
      </c>
      <c r="P1871" s="9" t="s">
        <v>1619</v>
      </c>
      <c r="Q1871" s="9">
        <v>2041</v>
      </c>
      <c r="R1871" s="9" t="s">
        <v>32</v>
      </c>
      <c r="S1871" s="17">
        <v>0.51923744420308793</v>
      </c>
      <c r="T1871" s="9">
        <v>2041</v>
      </c>
      <c r="U1871" s="9" t="s">
        <v>27</v>
      </c>
      <c r="V1871" s="9" t="s">
        <v>1620</v>
      </c>
      <c r="W1871" s="9" t="s">
        <v>1621</v>
      </c>
      <c r="X1871" s="9"/>
      <c r="Y1871" s="9" t="s">
        <v>1639</v>
      </c>
    </row>
    <row r="1872" spans="1:25" ht="192">
      <c r="A1872" s="9" t="s">
        <v>1633</v>
      </c>
      <c r="B1872" s="9" t="s">
        <v>70</v>
      </c>
      <c r="C1872" s="9" t="s">
        <v>383</v>
      </c>
      <c r="D1872" s="9" t="s">
        <v>27</v>
      </c>
      <c r="E1872" s="9" t="s">
        <v>555</v>
      </c>
      <c r="F1872" s="9" t="s">
        <v>555</v>
      </c>
      <c r="G1872" s="9" t="s">
        <v>1634</v>
      </c>
      <c r="H1872" s="9" t="s">
        <v>1635</v>
      </c>
      <c r="I1872" s="9" t="s">
        <v>1636</v>
      </c>
      <c r="J1872" s="9" t="s">
        <v>27</v>
      </c>
      <c r="K1872" s="15">
        <v>49889.792462814032</v>
      </c>
      <c r="L1872" s="16" t="s">
        <v>1637</v>
      </c>
      <c r="M1872" s="9" t="s">
        <v>1638</v>
      </c>
      <c r="N1872" s="9">
        <v>2022</v>
      </c>
      <c r="O1872" s="9" t="s">
        <v>1619</v>
      </c>
      <c r="P1872" s="9" t="s">
        <v>1619</v>
      </c>
      <c r="Q1872" s="9">
        <v>2041</v>
      </c>
      <c r="R1872" s="9" t="s">
        <v>32</v>
      </c>
      <c r="S1872" s="17">
        <v>1.1139489246883953</v>
      </c>
      <c r="T1872" s="9">
        <v>2041</v>
      </c>
      <c r="U1872" s="9" t="s">
        <v>27</v>
      </c>
      <c r="V1872" s="9" t="s">
        <v>1620</v>
      </c>
      <c r="W1872" s="13" t="s">
        <v>1621</v>
      </c>
      <c r="X1872" s="9"/>
      <c r="Y1872" s="9" t="s">
        <v>1639</v>
      </c>
    </row>
    <row r="1873" spans="1:25" ht="192">
      <c r="A1873" s="9" t="s">
        <v>1633</v>
      </c>
      <c r="B1873" s="9" t="s">
        <v>70</v>
      </c>
      <c r="C1873" s="9" t="s">
        <v>316</v>
      </c>
      <c r="D1873" s="9" t="s">
        <v>27</v>
      </c>
      <c r="E1873" s="9" t="s">
        <v>1238</v>
      </c>
      <c r="F1873" s="9" t="s">
        <v>1238</v>
      </c>
      <c r="G1873" s="9" t="s">
        <v>1634</v>
      </c>
      <c r="H1873" s="9" t="s">
        <v>1635</v>
      </c>
      <c r="I1873" s="9" t="s">
        <v>1636</v>
      </c>
      <c r="J1873" s="9" t="s">
        <v>27</v>
      </c>
      <c r="K1873" s="15">
        <v>209109.07984919759</v>
      </c>
      <c r="L1873" s="16" t="s">
        <v>1637</v>
      </c>
      <c r="M1873" s="9" t="s">
        <v>1638</v>
      </c>
      <c r="N1873" s="9">
        <v>2022</v>
      </c>
      <c r="O1873" s="9" t="s">
        <v>1619</v>
      </c>
      <c r="P1873" s="9" t="s">
        <v>1619</v>
      </c>
      <c r="Q1873" s="9">
        <v>2041</v>
      </c>
      <c r="R1873" s="9" t="s">
        <v>32</v>
      </c>
      <c r="S1873" s="17">
        <v>6.2074851778137488</v>
      </c>
      <c r="T1873" s="9">
        <v>2041</v>
      </c>
      <c r="U1873" s="9" t="s">
        <v>27</v>
      </c>
      <c r="V1873" s="9" t="s">
        <v>1620</v>
      </c>
      <c r="W1873" s="9" t="s">
        <v>1621</v>
      </c>
      <c r="X1873" s="9"/>
      <c r="Y1873" s="9" t="s">
        <v>1639</v>
      </c>
    </row>
    <row r="1874" spans="1:25" ht="192">
      <c r="A1874" s="9" t="s">
        <v>1633</v>
      </c>
      <c r="B1874" s="9" t="s">
        <v>70</v>
      </c>
      <c r="C1874" s="9" t="s">
        <v>323</v>
      </c>
      <c r="D1874" s="9" t="s">
        <v>27</v>
      </c>
      <c r="E1874" s="9" t="s">
        <v>964</v>
      </c>
      <c r="F1874" s="9" t="s">
        <v>964</v>
      </c>
      <c r="G1874" s="9" t="s">
        <v>1634</v>
      </c>
      <c r="H1874" s="9" t="s">
        <v>1635</v>
      </c>
      <c r="I1874" s="9" t="s">
        <v>1636</v>
      </c>
      <c r="J1874" s="9" t="s">
        <v>27</v>
      </c>
      <c r="K1874" s="15">
        <v>17264.939167473371</v>
      </c>
      <c r="L1874" s="16" t="s">
        <v>1637</v>
      </c>
      <c r="M1874" s="9" t="s">
        <v>1638</v>
      </c>
      <c r="N1874" s="9">
        <v>2022</v>
      </c>
      <c r="O1874" s="9" t="s">
        <v>1619</v>
      </c>
      <c r="P1874" s="9" t="s">
        <v>1619</v>
      </c>
      <c r="Q1874" s="9">
        <v>2041</v>
      </c>
      <c r="R1874" s="9" t="s">
        <v>32</v>
      </c>
      <c r="S1874" s="17">
        <v>1.0742553797657628</v>
      </c>
      <c r="T1874" s="9">
        <v>2041</v>
      </c>
      <c r="U1874" s="9" t="s">
        <v>27</v>
      </c>
      <c r="V1874" s="9" t="s">
        <v>1620</v>
      </c>
      <c r="W1874" s="13" t="s">
        <v>1621</v>
      </c>
      <c r="X1874" s="9"/>
      <c r="Y1874" s="9" t="s">
        <v>1639</v>
      </c>
    </row>
    <row r="1875" spans="1:25" ht="192">
      <c r="A1875" s="9" t="s">
        <v>1633</v>
      </c>
      <c r="B1875" s="9" t="s">
        <v>70</v>
      </c>
      <c r="C1875" s="9" t="s">
        <v>346</v>
      </c>
      <c r="D1875" s="9" t="s">
        <v>27</v>
      </c>
      <c r="E1875" s="9" t="s">
        <v>557</v>
      </c>
      <c r="F1875" s="9" t="s">
        <v>557</v>
      </c>
      <c r="G1875" s="9" t="s">
        <v>1634</v>
      </c>
      <c r="H1875" s="9" t="s">
        <v>1635</v>
      </c>
      <c r="I1875" s="9" t="s">
        <v>1636</v>
      </c>
      <c r="J1875" s="9" t="s">
        <v>27</v>
      </c>
      <c r="K1875" s="15">
        <v>15545.752022443841</v>
      </c>
      <c r="L1875" s="16" t="s">
        <v>1637</v>
      </c>
      <c r="M1875" s="9" t="s">
        <v>1638</v>
      </c>
      <c r="N1875" s="9">
        <v>2022</v>
      </c>
      <c r="O1875" s="9" t="s">
        <v>1619</v>
      </c>
      <c r="P1875" s="9" t="s">
        <v>1619</v>
      </c>
      <c r="Q1875" s="9">
        <v>2041</v>
      </c>
      <c r="R1875" s="9" t="s">
        <v>32</v>
      </c>
      <c r="S1875" s="17">
        <v>2.4754517477028548</v>
      </c>
      <c r="T1875" s="9">
        <v>2041</v>
      </c>
      <c r="U1875" s="9" t="s">
        <v>27</v>
      </c>
      <c r="V1875" s="9" t="s">
        <v>1620</v>
      </c>
      <c r="W1875" s="9" t="s">
        <v>1621</v>
      </c>
      <c r="X1875" s="9"/>
      <c r="Y1875" s="9" t="s">
        <v>1639</v>
      </c>
    </row>
    <row r="1876" spans="1:25" ht="192">
      <c r="A1876" s="9" t="s">
        <v>1633</v>
      </c>
      <c r="B1876" s="9" t="s">
        <v>70</v>
      </c>
      <c r="C1876" s="9" t="s">
        <v>590</v>
      </c>
      <c r="D1876" s="9" t="s">
        <v>27</v>
      </c>
      <c r="E1876" s="9" t="s">
        <v>966</v>
      </c>
      <c r="F1876" s="9" t="s">
        <v>966</v>
      </c>
      <c r="G1876" s="9" t="s">
        <v>1634</v>
      </c>
      <c r="H1876" s="9" t="s">
        <v>1635</v>
      </c>
      <c r="I1876" s="9" t="s">
        <v>1636</v>
      </c>
      <c r="J1876" s="9" t="s">
        <v>27</v>
      </c>
      <c r="K1876" s="15">
        <v>24923.495761718917</v>
      </c>
      <c r="L1876" s="16" t="s">
        <v>1637</v>
      </c>
      <c r="M1876" s="9" t="s">
        <v>1638</v>
      </c>
      <c r="N1876" s="9">
        <v>2022</v>
      </c>
      <c r="O1876" s="9" t="s">
        <v>1619</v>
      </c>
      <c r="P1876" s="9" t="s">
        <v>1619</v>
      </c>
      <c r="Q1876" s="9">
        <v>2041</v>
      </c>
      <c r="R1876" s="9" t="s">
        <v>32</v>
      </c>
      <c r="S1876" s="17">
        <v>6.344708438114794</v>
      </c>
      <c r="T1876" s="9">
        <v>2041</v>
      </c>
      <c r="U1876" s="9" t="s">
        <v>27</v>
      </c>
      <c r="V1876" s="9" t="s">
        <v>1620</v>
      </c>
      <c r="W1876" s="13" t="s">
        <v>1621</v>
      </c>
      <c r="X1876" s="9"/>
      <c r="Y1876" s="9" t="s">
        <v>1639</v>
      </c>
    </row>
    <row r="1877" spans="1:25" ht="192">
      <c r="A1877" s="9" t="s">
        <v>1633</v>
      </c>
      <c r="B1877" s="9" t="s">
        <v>70</v>
      </c>
      <c r="C1877" s="9" t="s">
        <v>288</v>
      </c>
      <c r="D1877" s="9" t="s">
        <v>27</v>
      </c>
      <c r="E1877" s="9" t="s">
        <v>1239</v>
      </c>
      <c r="F1877" s="9" t="s">
        <v>1239</v>
      </c>
      <c r="G1877" s="9" t="s">
        <v>1634</v>
      </c>
      <c r="H1877" s="9" t="s">
        <v>1635</v>
      </c>
      <c r="I1877" s="9" t="s">
        <v>1636</v>
      </c>
      <c r="J1877" s="9" t="s">
        <v>27</v>
      </c>
      <c r="K1877" s="15">
        <v>12371.057807906</v>
      </c>
      <c r="L1877" s="16" t="s">
        <v>1637</v>
      </c>
      <c r="M1877" s="9" t="s">
        <v>1638</v>
      </c>
      <c r="N1877" s="9">
        <v>2022</v>
      </c>
      <c r="O1877" s="9" t="s">
        <v>1619</v>
      </c>
      <c r="P1877" s="9" t="s">
        <v>1619</v>
      </c>
      <c r="Q1877" s="9">
        <v>2041</v>
      </c>
      <c r="R1877" s="9" t="s">
        <v>32</v>
      </c>
      <c r="S1877" s="17">
        <v>0.29566148717425744</v>
      </c>
      <c r="T1877" s="9">
        <v>2041</v>
      </c>
      <c r="U1877" s="9" t="s">
        <v>27</v>
      </c>
      <c r="V1877" s="9" t="s">
        <v>1620</v>
      </c>
      <c r="W1877" s="9" t="s">
        <v>1621</v>
      </c>
      <c r="X1877" s="9"/>
      <c r="Y1877" s="9" t="s">
        <v>1639</v>
      </c>
    </row>
    <row r="1878" spans="1:25" ht="192">
      <c r="A1878" s="9" t="s">
        <v>1633</v>
      </c>
      <c r="B1878" s="9" t="s">
        <v>70</v>
      </c>
      <c r="C1878" s="9" t="s">
        <v>276</v>
      </c>
      <c r="D1878" s="9" t="s">
        <v>27</v>
      </c>
      <c r="E1878" s="9" t="s">
        <v>1240</v>
      </c>
      <c r="F1878" s="9" t="s">
        <v>1240</v>
      </c>
      <c r="G1878" s="9" t="s">
        <v>1634</v>
      </c>
      <c r="H1878" s="9" t="s">
        <v>1635</v>
      </c>
      <c r="I1878" s="9" t="s">
        <v>1636</v>
      </c>
      <c r="J1878" s="9" t="s">
        <v>27</v>
      </c>
      <c r="K1878" s="15">
        <v>61702.372837846371</v>
      </c>
      <c r="L1878" s="16" t="s">
        <v>1637</v>
      </c>
      <c r="M1878" s="9" t="s">
        <v>1638</v>
      </c>
      <c r="N1878" s="9">
        <v>2022</v>
      </c>
      <c r="O1878" s="9" t="s">
        <v>1619</v>
      </c>
      <c r="P1878" s="9" t="s">
        <v>1619</v>
      </c>
      <c r="Q1878" s="9">
        <v>2041</v>
      </c>
      <c r="R1878" s="9" t="s">
        <v>32</v>
      </c>
      <c r="S1878" s="17">
        <v>13.180325346564956</v>
      </c>
      <c r="T1878" s="9">
        <v>2041</v>
      </c>
      <c r="U1878" s="9" t="s">
        <v>27</v>
      </c>
      <c r="V1878" s="9" t="s">
        <v>1620</v>
      </c>
      <c r="W1878" s="13" t="s">
        <v>1621</v>
      </c>
      <c r="X1878" s="9"/>
      <c r="Y1878" s="9" t="s">
        <v>1639</v>
      </c>
    </row>
    <row r="1879" spans="1:25" ht="192">
      <c r="A1879" s="9" t="s">
        <v>1633</v>
      </c>
      <c r="B1879" s="9" t="s">
        <v>70</v>
      </c>
      <c r="C1879" s="9" t="s">
        <v>630</v>
      </c>
      <c r="D1879" s="9" t="s">
        <v>27</v>
      </c>
      <c r="E1879" s="9" t="s">
        <v>1241</v>
      </c>
      <c r="F1879" s="9" t="s">
        <v>1241</v>
      </c>
      <c r="G1879" s="9" t="s">
        <v>1634</v>
      </c>
      <c r="H1879" s="9" t="s">
        <v>1635</v>
      </c>
      <c r="I1879" s="9" t="s">
        <v>1636</v>
      </c>
      <c r="J1879" s="9" t="s">
        <v>27</v>
      </c>
      <c r="K1879" s="15">
        <v>3106.7459163775761</v>
      </c>
      <c r="L1879" s="16" t="s">
        <v>1637</v>
      </c>
      <c r="M1879" s="9" t="s">
        <v>1638</v>
      </c>
      <c r="N1879" s="9">
        <v>2022</v>
      </c>
      <c r="O1879" s="9" t="s">
        <v>1619</v>
      </c>
      <c r="P1879" s="9" t="s">
        <v>1619</v>
      </c>
      <c r="Q1879" s="9">
        <v>2041</v>
      </c>
      <c r="R1879" s="9" t="s">
        <v>32</v>
      </c>
      <c r="S1879" s="17">
        <v>4.0879138769550002E-3</v>
      </c>
      <c r="T1879" s="9">
        <v>2041</v>
      </c>
      <c r="U1879" s="9" t="s">
        <v>27</v>
      </c>
      <c r="V1879" s="9" t="s">
        <v>1620</v>
      </c>
      <c r="W1879" s="9" t="s">
        <v>1621</v>
      </c>
      <c r="X1879" s="9"/>
      <c r="Y1879" s="9" t="s">
        <v>1639</v>
      </c>
    </row>
    <row r="1880" spans="1:25" ht="192">
      <c r="A1880" s="9" t="s">
        <v>1633</v>
      </c>
      <c r="B1880" s="9" t="s">
        <v>70</v>
      </c>
      <c r="C1880" s="9" t="s">
        <v>352</v>
      </c>
      <c r="D1880" s="9" t="s">
        <v>27</v>
      </c>
      <c r="E1880" s="9" t="s">
        <v>970</v>
      </c>
      <c r="F1880" s="9" t="s">
        <v>970</v>
      </c>
      <c r="G1880" s="9" t="s">
        <v>1634</v>
      </c>
      <c r="H1880" s="9" t="s">
        <v>1635</v>
      </c>
      <c r="I1880" s="9" t="s">
        <v>1636</v>
      </c>
      <c r="J1880" s="9" t="s">
        <v>27</v>
      </c>
      <c r="K1880" s="15">
        <v>19249.480375634099</v>
      </c>
      <c r="L1880" s="16" t="s">
        <v>1637</v>
      </c>
      <c r="M1880" s="9" t="s">
        <v>1638</v>
      </c>
      <c r="N1880" s="9">
        <v>2022</v>
      </c>
      <c r="O1880" s="9" t="s">
        <v>1619</v>
      </c>
      <c r="P1880" s="9" t="s">
        <v>1619</v>
      </c>
      <c r="Q1880" s="9">
        <v>2041</v>
      </c>
      <c r="R1880" s="9" t="s">
        <v>32</v>
      </c>
      <c r="S1880" s="17">
        <v>0.36783741342212617</v>
      </c>
      <c r="T1880" s="9">
        <v>2041</v>
      </c>
      <c r="U1880" s="9" t="s">
        <v>27</v>
      </c>
      <c r="V1880" s="9" t="s">
        <v>1620</v>
      </c>
      <c r="W1880" s="13" t="s">
        <v>1621</v>
      </c>
      <c r="X1880" s="9"/>
      <c r="Y1880" s="9" t="s">
        <v>1639</v>
      </c>
    </row>
    <row r="1881" spans="1:25" ht="192">
      <c r="A1881" s="9" t="s">
        <v>1633</v>
      </c>
      <c r="B1881" s="9" t="s">
        <v>70</v>
      </c>
      <c r="C1881" s="9" t="s">
        <v>330</v>
      </c>
      <c r="D1881" s="9" t="s">
        <v>27</v>
      </c>
      <c r="E1881" s="9" t="s">
        <v>1242</v>
      </c>
      <c r="F1881" s="9" t="s">
        <v>1242</v>
      </c>
      <c r="G1881" s="9" t="s">
        <v>1634</v>
      </c>
      <c r="H1881" s="9" t="s">
        <v>1635</v>
      </c>
      <c r="I1881" s="9" t="s">
        <v>1636</v>
      </c>
      <c r="J1881" s="9" t="s">
        <v>27</v>
      </c>
      <c r="K1881" s="15">
        <v>33586.00127820349</v>
      </c>
      <c r="L1881" s="16" t="s">
        <v>1637</v>
      </c>
      <c r="M1881" s="9" t="s">
        <v>1638</v>
      </c>
      <c r="N1881" s="9">
        <v>2022</v>
      </c>
      <c r="O1881" s="9" t="s">
        <v>1619</v>
      </c>
      <c r="P1881" s="9" t="s">
        <v>1619</v>
      </c>
      <c r="Q1881" s="9">
        <v>2041</v>
      </c>
      <c r="R1881" s="9" t="s">
        <v>32</v>
      </c>
      <c r="S1881" s="17">
        <v>1.3914910032726664</v>
      </c>
      <c r="T1881" s="9">
        <v>2041</v>
      </c>
      <c r="U1881" s="9" t="s">
        <v>27</v>
      </c>
      <c r="V1881" s="9" t="s">
        <v>1620</v>
      </c>
      <c r="W1881" s="9" t="s">
        <v>1621</v>
      </c>
      <c r="X1881" s="9"/>
      <c r="Y1881" s="9" t="s">
        <v>1639</v>
      </c>
    </row>
    <row r="1882" spans="1:25" ht="192">
      <c r="A1882" s="9" t="s">
        <v>1633</v>
      </c>
      <c r="B1882" s="9" t="s">
        <v>70</v>
      </c>
      <c r="C1882" s="9" t="s">
        <v>294</v>
      </c>
      <c r="D1882" s="9" t="s">
        <v>27</v>
      </c>
      <c r="E1882" s="9" t="s">
        <v>1243</v>
      </c>
      <c r="F1882" s="9" t="s">
        <v>1243</v>
      </c>
      <c r="G1882" s="9" t="s">
        <v>1634</v>
      </c>
      <c r="H1882" s="9" t="s">
        <v>1635</v>
      </c>
      <c r="I1882" s="9" t="s">
        <v>1636</v>
      </c>
      <c r="J1882" s="9" t="s">
        <v>27</v>
      </c>
      <c r="K1882" s="15">
        <v>10779.636987995065</v>
      </c>
      <c r="L1882" s="16" t="s">
        <v>1637</v>
      </c>
      <c r="M1882" s="9" t="s">
        <v>1638</v>
      </c>
      <c r="N1882" s="9">
        <v>2022</v>
      </c>
      <c r="O1882" s="9" t="s">
        <v>1619</v>
      </c>
      <c r="P1882" s="9" t="s">
        <v>1619</v>
      </c>
      <c r="Q1882" s="9">
        <v>2041</v>
      </c>
      <c r="R1882" s="9" t="s">
        <v>32</v>
      </c>
      <c r="S1882" s="17">
        <v>1.7208425478483078</v>
      </c>
      <c r="T1882" s="9">
        <v>2041</v>
      </c>
      <c r="U1882" s="9" t="s">
        <v>27</v>
      </c>
      <c r="V1882" s="9" t="s">
        <v>1620</v>
      </c>
      <c r="W1882" s="13" t="s">
        <v>1621</v>
      </c>
      <c r="X1882" s="9"/>
      <c r="Y1882" s="9" t="s">
        <v>1639</v>
      </c>
    </row>
    <row r="1883" spans="1:25" ht="192">
      <c r="A1883" s="9" t="s">
        <v>1633</v>
      </c>
      <c r="B1883" s="9" t="s">
        <v>70</v>
      </c>
      <c r="C1883" s="9" t="s">
        <v>455</v>
      </c>
      <c r="D1883" s="9" t="s">
        <v>27</v>
      </c>
      <c r="E1883" s="9" t="s">
        <v>559</v>
      </c>
      <c r="F1883" s="9" t="s">
        <v>559</v>
      </c>
      <c r="G1883" s="9" t="s">
        <v>1634</v>
      </c>
      <c r="H1883" s="9" t="s">
        <v>1635</v>
      </c>
      <c r="I1883" s="9" t="s">
        <v>1636</v>
      </c>
      <c r="J1883" s="9" t="s">
        <v>27</v>
      </c>
      <c r="K1883" s="15">
        <v>21787.309821219213</v>
      </c>
      <c r="L1883" s="16" t="s">
        <v>1637</v>
      </c>
      <c r="M1883" s="9" t="s">
        <v>1638</v>
      </c>
      <c r="N1883" s="9">
        <v>2022</v>
      </c>
      <c r="O1883" s="9" t="s">
        <v>1619</v>
      </c>
      <c r="P1883" s="9" t="s">
        <v>1619</v>
      </c>
      <c r="Q1883" s="9">
        <v>2041</v>
      </c>
      <c r="R1883" s="9" t="s">
        <v>32</v>
      </c>
      <c r="S1883" s="17">
        <v>2.5873910757097169</v>
      </c>
      <c r="T1883" s="9">
        <v>2041</v>
      </c>
      <c r="U1883" s="9" t="s">
        <v>27</v>
      </c>
      <c r="V1883" s="9" t="s">
        <v>1620</v>
      </c>
      <c r="W1883" s="9" t="s">
        <v>1621</v>
      </c>
      <c r="X1883" s="9"/>
      <c r="Y1883" s="9" t="s">
        <v>1639</v>
      </c>
    </row>
    <row r="1884" spans="1:25" ht="192">
      <c r="A1884" s="9" t="s">
        <v>1633</v>
      </c>
      <c r="B1884" s="9" t="s">
        <v>70</v>
      </c>
      <c r="C1884" s="9" t="s">
        <v>298</v>
      </c>
      <c r="D1884" s="9" t="s">
        <v>27</v>
      </c>
      <c r="E1884" s="9" t="s">
        <v>1244</v>
      </c>
      <c r="F1884" s="9" t="s">
        <v>1244</v>
      </c>
      <c r="G1884" s="9" t="s">
        <v>1634</v>
      </c>
      <c r="H1884" s="9" t="s">
        <v>1635</v>
      </c>
      <c r="I1884" s="9" t="s">
        <v>1636</v>
      </c>
      <c r="J1884" s="9" t="s">
        <v>27</v>
      </c>
      <c r="K1884" s="15">
        <v>29441.96185866134</v>
      </c>
      <c r="L1884" s="16" t="s">
        <v>1637</v>
      </c>
      <c r="M1884" s="9" t="s">
        <v>1638</v>
      </c>
      <c r="N1884" s="9">
        <v>2022</v>
      </c>
      <c r="O1884" s="9" t="s">
        <v>1619</v>
      </c>
      <c r="P1884" s="9" t="s">
        <v>1619</v>
      </c>
      <c r="Q1884" s="9">
        <v>2041</v>
      </c>
      <c r="R1884" s="9" t="s">
        <v>32</v>
      </c>
      <c r="S1884" s="17">
        <v>0.43995542366774654</v>
      </c>
      <c r="T1884" s="9">
        <v>2041</v>
      </c>
      <c r="U1884" s="9" t="s">
        <v>27</v>
      </c>
      <c r="V1884" s="9" t="s">
        <v>1620</v>
      </c>
      <c r="W1884" s="13" t="s">
        <v>1621</v>
      </c>
      <c r="X1884" s="9"/>
      <c r="Y1884" s="9" t="s">
        <v>1639</v>
      </c>
    </row>
    <row r="1885" spans="1:25" ht="192">
      <c r="A1885" s="9" t="s">
        <v>1633</v>
      </c>
      <c r="B1885" s="9" t="s">
        <v>70</v>
      </c>
      <c r="C1885" s="9" t="s">
        <v>266</v>
      </c>
      <c r="D1885" s="9" t="s">
        <v>27</v>
      </c>
      <c r="E1885" s="9" t="s">
        <v>561</v>
      </c>
      <c r="F1885" s="9" t="s">
        <v>561</v>
      </c>
      <c r="G1885" s="9" t="s">
        <v>1634</v>
      </c>
      <c r="H1885" s="9" t="s">
        <v>1635</v>
      </c>
      <c r="I1885" s="9" t="s">
        <v>1636</v>
      </c>
      <c r="J1885" s="9" t="s">
        <v>27</v>
      </c>
      <c r="K1885" s="15">
        <v>46235.449247608842</v>
      </c>
      <c r="L1885" s="16" t="s">
        <v>1637</v>
      </c>
      <c r="M1885" s="9" t="s">
        <v>1638</v>
      </c>
      <c r="N1885" s="9">
        <v>2022</v>
      </c>
      <c r="O1885" s="9" t="s">
        <v>1619</v>
      </c>
      <c r="P1885" s="9" t="s">
        <v>1619</v>
      </c>
      <c r="Q1885" s="9">
        <v>2041</v>
      </c>
      <c r="R1885" s="9" t="s">
        <v>32</v>
      </c>
      <c r="S1885" s="17">
        <v>7.1779040505016267</v>
      </c>
      <c r="T1885" s="9">
        <v>2041</v>
      </c>
      <c r="U1885" s="9" t="s">
        <v>27</v>
      </c>
      <c r="V1885" s="9" t="s">
        <v>1620</v>
      </c>
      <c r="W1885" s="9" t="s">
        <v>1621</v>
      </c>
      <c r="X1885" s="9"/>
      <c r="Y1885" s="9" t="s">
        <v>1639</v>
      </c>
    </row>
    <row r="1886" spans="1:25" ht="192">
      <c r="A1886" s="9" t="s">
        <v>1633</v>
      </c>
      <c r="B1886" s="9" t="s">
        <v>70</v>
      </c>
      <c r="C1886" s="9" t="s">
        <v>294</v>
      </c>
      <c r="D1886" s="9" t="s">
        <v>27</v>
      </c>
      <c r="E1886" s="9" t="s">
        <v>1245</v>
      </c>
      <c r="F1886" s="9" t="s">
        <v>1245</v>
      </c>
      <c r="G1886" s="9" t="s">
        <v>1634</v>
      </c>
      <c r="H1886" s="9" t="s">
        <v>1635</v>
      </c>
      <c r="I1886" s="9" t="s">
        <v>1636</v>
      </c>
      <c r="J1886" s="9" t="s">
        <v>27</v>
      </c>
      <c r="K1886" s="15">
        <v>7183.4269361118377</v>
      </c>
      <c r="L1886" s="16" t="s">
        <v>1637</v>
      </c>
      <c r="M1886" s="9" t="s">
        <v>1638</v>
      </c>
      <c r="N1886" s="9">
        <v>2022</v>
      </c>
      <c r="O1886" s="9" t="s">
        <v>1619</v>
      </c>
      <c r="P1886" s="9" t="s">
        <v>1619</v>
      </c>
      <c r="Q1886" s="9">
        <v>2041</v>
      </c>
      <c r="R1886" s="9" t="s">
        <v>32</v>
      </c>
      <c r="S1886" s="17">
        <v>0.22927914523251988</v>
      </c>
      <c r="T1886" s="9">
        <v>2041</v>
      </c>
      <c r="U1886" s="9" t="s">
        <v>27</v>
      </c>
      <c r="V1886" s="9" t="s">
        <v>1620</v>
      </c>
      <c r="W1886" s="13" t="s">
        <v>1621</v>
      </c>
      <c r="X1886" s="9"/>
      <c r="Y1886" s="9" t="s">
        <v>1639</v>
      </c>
    </row>
    <row r="1887" spans="1:25" ht="192">
      <c r="A1887" s="9" t="s">
        <v>1633</v>
      </c>
      <c r="B1887" s="9" t="s">
        <v>70</v>
      </c>
      <c r="C1887" s="9" t="s">
        <v>346</v>
      </c>
      <c r="D1887" s="9" t="s">
        <v>27</v>
      </c>
      <c r="E1887" s="9" t="s">
        <v>1246</v>
      </c>
      <c r="F1887" s="9" t="s">
        <v>1246</v>
      </c>
      <c r="G1887" s="9" t="s">
        <v>1634</v>
      </c>
      <c r="H1887" s="9" t="s">
        <v>1635</v>
      </c>
      <c r="I1887" s="9" t="s">
        <v>1636</v>
      </c>
      <c r="J1887" s="9" t="s">
        <v>27</v>
      </c>
      <c r="K1887" s="15">
        <v>18615.324220298407</v>
      </c>
      <c r="L1887" s="16" t="s">
        <v>1637</v>
      </c>
      <c r="M1887" s="9" t="s">
        <v>1638</v>
      </c>
      <c r="N1887" s="9">
        <v>2022</v>
      </c>
      <c r="O1887" s="9" t="s">
        <v>1619</v>
      </c>
      <c r="P1887" s="9" t="s">
        <v>1619</v>
      </c>
      <c r="Q1887" s="9">
        <v>2041</v>
      </c>
      <c r="R1887" s="9" t="s">
        <v>32</v>
      </c>
      <c r="S1887" s="17">
        <v>0.61418332028857192</v>
      </c>
      <c r="T1887" s="9">
        <v>2041</v>
      </c>
      <c r="U1887" s="9" t="s">
        <v>27</v>
      </c>
      <c r="V1887" s="9" t="s">
        <v>1620</v>
      </c>
      <c r="W1887" s="9" t="s">
        <v>1621</v>
      </c>
      <c r="X1887" s="9"/>
      <c r="Y1887" s="9" t="s">
        <v>1639</v>
      </c>
    </row>
    <row r="1888" spans="1:25" ht="192">
      <c r="A1888" s="9" t="s">
        <v>1633</v>
      </c>
      <c r="B1888" s="9" t="s">
        <v>70</v>
      </c>
      <c r="C1888" s="9" t="s">
        <v>383</v>
      </c>
      <c r="D1888" s="9" t="s">
        <v>27</v>
      </c>
      <c r="E1888" s="9" t="s">
        <v>1247</v>
      </c>
      <c r="F1888" s="9" t="s">
        <v>1247</v>
      </c>
      <c r="G1888" s="9" t="s">
        <v>1634</v>
      </c>
      <c r="H1888" s="9" t="s">
        <v>1635</v>
      </c>
      <c r="I1888" s="9" t="s">
        <v>1636</v>
      </c>
      <c r="J1888" s="9" t="s">
        <v>27</v>
      </c>
      <c r="K1888" s="15">
        <v>15043.618195031957</v>
      </c>
      <c r="L1888" s="16" t="s">
        <v>1637</v>
      </c>
      <c r="M1888" s="9" t="s">
        <v>1638</v>
      </c>
      <c r="N1888" s="9">
        <v>2022</v>
      </c>
      <c r="O1888" s="9" t="s">
        <v>1619</v>
      </c>
      <c r="P1888" s="9" t="s">
        <v>1619</v>
      </c>
      <c r="Q1888" s="9">
        <v>2041</v>
      </c>
      <c r="R1888" s="9" t="s">
        <v>32</v>
      </c>
      <c r="S1888" s="17">
        <v>0.87472838837660283</v>
      </c>
      <c r="T1888" s="9">
        <v>2041</v>
      </c>
      <c r="U1888" s="9" t="s">
        <v>27</v>
      </c>
      <c r="V1888" s="9" t="s">
        <v>1620</v>
      </c>
      <c r="W1888" s="13" t="s">
        <v>1621</v>
      </c>
      <c r="X1888" s="9"/>
      <c r="Y1888" s="9" t="s">
        <v>1639</v>
      </c>
    </row>
    <row r="1889" spans="1:25" ht="192">
      <c r="A1889" s="9" t="s">
        <v>1633</v>
      </c>
      <c r="B1889" s="9" t="s">
        <v>70</v>
      </c>
      <c r="C1889" s="9" t="s">
        <v>43</v>
      </c>
      <c r="D1889" s="9" t="s">
        <v>27</v>
      </c>
      <c r="E1889" s="9" t="s">
        <v>563</v>
      </c>
      <c r="F1889" s="9" t="s">
        <v>563</v>
      </c>
      <c r="G1889" s="9" t="s">
        <v>1634</v>
      </c>
      <c r="H1889" s="9" t="s">
        <v>1635</v>
      </c>
      <c r="I1889" s="9" t="s">
        <v>1636</v>
      </c>
      <c r="J1889" s="9" t="s">
        <v>27</v>
      </c>
      <c r="K1889" s="15">
        <v>18786.574887717055</v>
      </c>
      <c r="L1889" s="16" t="s">
        <v>1637</v>
      </c>
      <c r="M1889" s="9" t="s">
        <v>1638</v>
      </c>
      <c r="N1889" s="9">
        <v>2022</v>
      </c>
      <c r="O1889" s="9" t="s">
        <v>1619</v>
      </c>
      <c r="P1889" s="9" t="s">
        <v>1619</v>
      </c>
      <c r="Q1889" s="9">
        <v>2041</v>
      </c>
      <c r="R1889" s="9" t="s">
        <v>32</v>
      </c>
      <c r="S1889" s="17">
        <v>0.13851830953360436</v>
      </c>
      <c r="T1889" s="9">
        <v>2041</v>
      </c>
      <c r="U1889" s="9" t="s">
        <v>27</v>
      </c>
      <c r="V1889" s="9" t="s">
        <v>1620</v>
      </c>
      <c r="W1889" s="9" t="s">
        <v>1621</v>
      </c>
      <c r="X1889" s="9"/>
      <c r="Y1889" s="9" t="s">
        <v>1639</v>
      </c>
    </row>
    <row r="1890" spans="1:25" ht="192">
      <c r="A1890" s="9" t="s">
        <v>1633</v>
      </c>
      <c r="B1890" s="9" t="s">
        <v>70</v>
      </c>
      <c r="C1890" s="9" t="s">
        <v>273</v>
      </c>
      <c r="D1890" s="9" t="s">
        <v>27</v>
      </c>
      <c r="E1890" s="9" t="s">
        <v>1248</v>
      </c>
      <c r="F1890" s="9" t="s">
        <v>1248</v>
      </c>
      <c r="G1890" s="9" t="s">
        <v>1634</v>
      </c>
      <c r="H1890" s="9" t="s">
        <v>1635</v>
      </c>
      <c r="I1890" s="9" t="s">
        <v>1636</v>
      </c>
      <c r="J1890" s="9" t="s">
        <v>27</v>
      </c>
      <c r="K1890" s="15">
        <v>91301.089885777241</v>
      </c>
      <c r="L1890" s="16" t="s">
        <v>1637</v>
      </c>
      <c r="M1890" s="9" t="s">
        <v>1638</v>
      </c>
      <c r="N1890" s="9">
        <v>2022</v>
      </c>
      <c r="O1890" s="9" t="s">
        <v>1619</v>
      </c>
      <c r="P1890" s="9" t="s">
        <v>1619</v>
      </c>
      <c r="Q1890" s="9">
        <v>2041</v>
      </c>
      <c r="R1890" s="9" t="s">
        <v>32</v>
      </c>
      <c r="S1890" s="17">
        <v>7.267759308317534</v>
      </c>
      <c r="T1890" s="9">
        <v>2041</v>
      </c>
      <c r="U1890" s="9" t="s">
        <v>27</v>
      </c>
      <c r="V1890" s="9" t="s">
        <v>1620</v>
      </c>
      <c r="W1890" s="13" t="s">
        <v>1621</v>
      </c>
      <c r="X1890" s="9"/>
      <c r="Y1890" s="9" t="s">
        <v>1639</v>
      </c>
    </row>
    <row r="1891" spans="1:25" ht="192">
      <c r="A1891" s="9" t="s">
        <v>1633</v>
      </c>
      <c r="B1891" s="9" t="s">
        <v>70</v>
      </c>
      <c r="C1891" s="9" t="s">
        <v>346</v>
      </c>
      <c r="D1891" s="9" t="s">
        <v>27</v>
      </c>
      <c r="E1891" s="9" t="s">
        <v>1249</v>
      </c>
      <c r="F1891" s="9" t="s">
        <v>1249</v>
      </c>
      <c r="G1891" s="9" t="s">
        <v>1634</v>
      </c>
      <c r="H1891" s="9" t="s">
        <v>1635</v>
      </c>
      <c r="I1891" s="9" t="s">
        <v>1636</v>
      </c>
      <c r="J1891" s="9" t="s">
        <v>27</v>
      </c>
      <c r="K1891" s="15">
        <v>19229.901430387126</v>
      </c>
      <c r="L1891" s="16" t="s">
        <v>1637</v>
      </c>
      <c r="M1891" s="9" t="s">
        <v>1638</v>
      </c>
      <c r="N1891" s="9">
        <v>2022</v>
      </c>
      <c r="O1891" s="9" t="s">
        <v>1619</v>
      </c>
      <c r="P1891" s="9" t="s">
        <v>1619</v>
      </c>
      <c r="Q1891" s="9">
        <v>2041</v>
      </c>
      <c r="R1891" s="9" t="s">
        <v>32</v>
      </c>
      <c r="S1891" s="17">
        <v>2.52340362775E-3</v>
      </c>
      <c r="T1891" s="9">
        <v>2041</v>
      </c>
      <c r="U1891" s="9" t="s">
        <v>27</v>
      </c>
      <c r="V1891" s="9" t="s">
        <v>1620</v>
      </c>
      <c r="W1891" s="9" t="s">
        <v>1621</v>
      </c>
      <c r="X1891" s="9"/>
      <c r="Y1891" s="9" t="s">
        <v>1639</v>
      </c>
    </row>
    <row r="1892" spans="1:25" ht="192">
      <c r="A1892" s="9" t="s">
        <v>1633</v>
      </c>
      <c r="B1892" s="9" t="s">
        <v>70</v>
      </c>
      <c r="C1892" s="9" t="s">
        <v>136</v>
      </c>
      <c r="D1892" s="9" t="s">
        <v>27</v>
      </c>
      <c r="E1892" s="9" t="s">
        <v>1250</v>
      </c>
      <c r="F1892" s="9" t="s">
        <v>1250</v>
      </c>
      <c r="G1892" s="9" t="s">
        <v>1634</v>
      </c>
      <c r="H1892" s="9" t="s">
        <v>1635</v>
      </c>
      <c r="I1892" s="9" t="s">
        <v>1636</v>
      </c>
      <c r="J1892" s="9" t="s">
        <v>27</v>
      </c>
      <c r="K1892" s="15">
        <v>22063.148518932485</v>
      </c>
      <c r="L1892" s="16" t="s">
        <v>1637</v>
      </c>
      <c r="M1892" s="9" t="s">
        <v>1638</v>
      </c>
      <c r="N1892" s="9">
        <v>2022</v>
      </c>
      <c r="O1892" s="9" t="s">
        <v>1619</v>
      </c>
      <c r="P1892" s="9" t="s">
        <v>1619</v>
      </c>
      <c r="Q1892" s="9">
        <v>2041</v>
      </c>
      <c r="R1892" s="9" t="s">
        <v>32</v>
      </c>
      <c r="S1892" s="17">
        <v>0.4998248237379409</v>
      </c>
      <c r="T1892" s="9">
        <v>2041</v>
      </c>
      <c r="U1892" s="9" t="s">
        <v>27</v>
      </c>
      <c r="V1892" s="9" t="s">
        <v>1620</v>
      </c>
      <c r="W1892" s="13" t="s">
        <v>1621</v>
      </c>
      <c r="X1892" s="9"/>
      <c r="Y1892" s="9" t="s">
        <v>1639</v>
      </c>
    </row>
    <row r="1893" spans="1:25" ht="192">
      <c r="A1893" s="9" t="s">
        <v>1633</v>
      </c>
      <c r="B1893" s="9" t="s">
        <v>70</v>
      </c>
      <c r="C1893" s="9" t="s">
        <v>157</v>
      </c>
      <c r="D1893" s="9" t="s">
        <v>27</v>
      </c>
      <c r="E1893" s="9" t="s">
        <v>565</v>
      </c>
      <c r="F1893" s="9" t="s">
        <v>565</v>
      </c>
      <c r="G1893" s="9" t="s">
        <v>1634</v>
      </c>
      <c r="H1893" s="9" t="s">
        <v>1635</v>
      </c>
      <c r="I1893" s="9" t="s">
        <v>1636</v>
      </c>
      <c r="J1893" s="9" t="s">
        <v>27</v>
      </c>
      <c r="K1893" s="15">
        <v>11088.860334544321</v>
      </c>
      <c r="L1893" s="16" t="s">
        <v>1637</v>
      </c>
      <c r="M1893" s="9" t="s">
        <v>1638</v>
      </c>
      <c r="N1893" s="9">
        <v>2022</v>
      </c>
      <c r="O1893" s="9" t="s">
        <v>1619</v>
      </c>
      <c r="P1893" s="9" t="s">
        <v>1619</v>
      </c>
      <c r="Q1893" s="9">
        <v>2041</v>
      </c>
      <c r="R1893" s="9" t="s">
        <v>32</v>
      </c>
      <c r="S1893" s="17">
        <v>0.79711602686802541</v>
      </c>
      <c r="T1893" s="9">
        <v>2041</v>
      </c>
      <c r="U1893" s="9" t="s">
        <v>27</v>
      </c>
      <c r="V1893" s="9" t="s">
        <v>1620</v>
      </c>
      <c r="W1893" s="9" t="s">
        <v>1621</v>
      </c>
      <c r="X1893" s="9"/>
      <c r="Y1893" s="9" t="s">
        <v>1639</v>
      </c>
    </row>
    <row r="1894" spans="1:25" ht="192">
      <c r="A1894" s="9" t="s">
        <v>1633</v>
      </c>
      <c r="B1894" s="9" t="s">
        <v>70</v>
      </c>
      <c r="C1894" s="9" t="s">
        <v>465</v>
      </c>
      <c r="D1894" s="9" t="s">
        <v>27</v>
      </c>
      <c r="E1894" s="9" t="s">
        <v>972</v>
      </c>
      <c r="F1894" s="9" t="s">
        <v>972</v>
      </c>
      <c r="G1894" s="9" t="s">
        <v>1634</v>
      </c>
      <c r="H1894" s="9" t="s">
        <v>1635</v>
      </c>
      <c r="I1894" s="9" t="s">
        <v>1636</v>
      </c>
      <c r="J1894" s="9" t="s">
        <v>27</v>
      </c>
      <c r="K1894" s="15">
        <v>17433.241748375684</v>
      </c>
      <c r="L1894" s="16" t="s">
        <v>1637</v>
      </c>
      <c r="M1894" s="9" t="s">
        <v>1638</v>
      </c>
      <c r="N1894" s="9">
        <v>2022</v>
      </c>
      <c r="O1894" s="9" t="s">
        <v>1619</v>
      </c>
      <c r="P1894" s="9" t="s">
        <v>1619</v>
      </c>
      <c r="Q1894" s="9">
        <v>2041</v>
      </c>
      <c r="R1894" s="9" t="s">
        <v>32</v>
      </c>
      <c r="S1894" s="17">
        <v>1.0205045900237679</v>
      </c>
      <c r="T1894" s="9">
        <v>2041</v>
      </c>
      <c r="U1894" s="9" t="s">
        <v>27</v>
      </c>
      <c r="V1894" s="9" t="s">
        <v>1620</v>
      </c>
      <c r="W1894" s="13" t="s">
        <v>1621</v>
      </c>
      <c r="X1894" s="9"/>
      <c r="Y1894" s="9" t="s">
        <v>1639</v>
      </c>
    </row>
    <row r="1895" spans="1:25" ht="192">
      <c r="A1895" s="9" t="s">
        <v>1633</v>
      </c>
      <c r="B1895" s="9" t="s">
        <v>70</v>
      </c>
      <c r="C1895" s="9" t="s">
        <v>270</v>
      </c>
      <c r="D1895" s="9" t="s">
        <v>27</v>
      </c>
      <c r="E1895" s="9" t="s">
        <v>271</v>
      </c>
      <c r="F1895" s="9" t="s">
        <v>271</v>
      </c>
      <c r="G1895" s="9" t="s">
        <v>1634</v>
      </c>
      <c r="H1895" s="9" t="s">
        <v>1635</v>
      </c>
      <c r="I1895" s="9" t="s">
        <v>1636</v>
      </c>
      <c r="J1895" s="9" t="s">
        <v>27</v>
      </c>
      <c r="K1895" s="15">
        <v>27411.956508542466</v>
      </c>
      <c r="L1895" s="16" t="s">
        <v>1637</v>
      </c>
      <c r="M1895" s="9" t="s">
        <v>1638</v>
      </c>
      <c r="N1895" s="9">
        <v>2022</v>
      </c>
      <c r="O1895" s="9" t="s">
        <v>1619</v>
      </c>
      <c r="P1895" s="9" t="s">
        <v>1619</v>
      </c>
      <c r="Q1895" s="9">
        <v>2041</v>
      </c>
      <c r="R1895" s="9" t="s">
        <v>32</v>
      </c>
      <c r="S1895" s="17">
        <v>0.98861604155576754</v>
      </c>
      <c r="T1895" s="9">
        <v>2041</v>
      </c>
      <c r="U1895" s="9" t="s">
        <v>27</v>
      </c>
      <c r="V1895" s="9" t="s">
        <v>1620</v>
      </c>
      <c r="W1895" s="9" t="s">
        <v>1621</v>
      </c>
      <c r="X1895" s="9"/>
      <c r="Y1895" s="9" t="s">
        <v>1639</v>
      </c>
    </row>
    <row r="1896" spans="1:25" ht="192">
      <c r="A1896" s="9" t="s">
        <v>1633</v>
      </c>
      <c r="B1896" s="9" t="s">
        <v>70</v>
      </c>
      <c r="C1896" s="9" t="s">
        <v>234</v>
      </c>
      <c r="D1896" s="9" t="s">
        <v>27</v>
      </c>
      <c r="E1896" s="9" t="s">
        <v>1251</v>
      </c>
      <c r="F1896" s="9" t="s">
        <v>1251</v>
      </c>
      <c r="G1896" s="9" t="s">
        <v>1634</v>
      </c>
      <c r="H1896" s="9" t="s">
        <v>1635</v>
      </c>
      <c r="I1896" s="9" t="s">
        <v>1636</v>
      </c>
      <c r="J1896" s="9" t="s">
        <v>27</v>
      </c>
      <c r="K1896" s="15">
        <v>11948.598376086418</v>
      </c>
      <c r="L1896" s="16" t="s">
        <v>1637</v>
      </c>
      <c r="M1896" s="9" t="s">
        <v>1638</v>
      </c>
      <c r="N1896" s="9">
        <v>2022</v>
      </c>
      <c r="O1896" s="9" t="s">
        <v>1619</v>
      </c>
      <c r="P1896" s="9" t="s">
        <v>1619</v>
      </c>
      <c r="Q1896" s="9">
        <v>2041</v>
      </c>
      <c r="R1896" s="9" t="s">
        <v>32</v>
      </c>
      <c r="S1896" s="17">
        <v>0.65911643387297381</v>
      </c>
      <c r="T1896" s="9">
        <v>2041</v>
      </c>
      <c r="U1896" s="9" t="s">
        <v>27</v>
      </c>
      <c r="V1896" s="9" t="s">
        <v>1620</v>
      </c>
      <c r="W1896" s="13" t="s">
        <v>1621</v>
      </c>
      <c r="X1896" s="9"/>
      <c r="Y1896" s="9" t="s">
        <v>1639</v>
      </c>
    </row>
    <row r="1897" spans="1:25" ht="192">
      <c r="A1897" s="9" t="s">
        <v>1633</v>
      </c>
      <c r="B1897" s="9" t="s">
        <v>70</v>
      </c>
      <c r="C1897" s="9" t="s">
        <v>157</v>
      </c>
      <c r="D1897" s="9" t="s">
        <v>27</v>
      </c>
      <c r="E1897" s="9" t="s">
        <v>568</v>
      </c>
      <c r="F1897" s="9" t="s">
        <v>568</v>
      </c>
      <c r="G1897" s="9" t="s">
        <v>1634</v>
      </c>
      <c r="H1897" s="9" t="s">
        <v>1635</v>
      </c>
      <c r="I1897" s="9" t="s">
        <v>1636</v>
      </c>
      <c r="J1897" s="9" t="s">
        <v>27</v>
      </c>
      <c r="K1897" s="15">
        <v>106208.52124560914</v>
      </c>
      <c r="L1897" s="16" t="s">
        <v>1637</v>
      </c>
      <c r="M1897" s="9" t="s">
        <v>1638</v>
      </c>
      <c r="N1897" s="9">
        <v>2022</v>
      </c>
      <c r="O1897" s="9" t="s">
        <v>1619</v>
      </c>
      <c r="P1897" s="9" t="s">
        <v>1619</v>
      </c>
      <c r="Q1897" s="9">
        <v>2041</v>
      </c>
      <c r="R1897" s="9" t="s">
        <v>32</v>
      </c>
      <c r="S1897" s="17">
        <v>14.736836086373962</v>
      </c>
      <c r="T1897" s="9">
        <v>2041</v>
      </c>
      <c r="U1897" s="9" t="s">
        <v>27</v>
      </c>
      <c r="V1897" s="9" t="s">
        <v>1620</v>
      </c>
      <c r="W1897" s="9" t="s">
        <v>1621</v>
      </c>
      <c r="X1897" s="9"/>
      <c r="Y1897" s="9" t="s">
        <v>1639</v>
      </c>
    </row>
    <row r="1898" spans="1:25" ht="192">
      <c r="A1898" s="9" t="s">
        <v>1633</v>
      </c>
      <c r="B1898" s="9" t="s">
        <v>70</v>
      </c>
      <c r="C1898" s="9" t="s">
        <v>355</v>
      </c>
      <c r="D1898" s="9" t="s">
        <v>27</v>
      </c>
      <c r="E1898" s="9" t="s">
        <v>1252</v>
      </c>
      <c r="F1898" s="9" t="s">
        <v>1252</v>
      </c>
      <c r="G1898" s="9" t="s">
        <v>1634</v>
      </c>
      <c r="H1898" s="9" t="s">
        <v>1635</v>
      </c>
      <c r="I1898" s="9" t="s">
        <v>1636</v>
      </c>
      <c r="J1898" s="9" t="s">
        <v>27</v>
      </c>
      <c r="K1898" s="15">
        <v>8414.5999528610846</v>
      </c>
      <c r="L1898" s="16" t="s">
        <v>1637</v>
      </c>
      <c r="M1898" s="9" t="s">
        <v>1638</v>
      </c>
      <c r="N1898" s="9">
        <v>2022</v>
      </c>
      <c r="O1898" s="9" t="s">
        <v>1619</v>
      </c>
      <c r="P1898" s="9" t="s">
        <v>1619</v>
      </c>
      <c r="Q1898" s="9">
        <v>2041</v>
      </c>
      <c r="R1898" s="9" t="s">
        <v>32</v>
      </c>
      <c r="S1898" s="17">
        <v>0.2853806613184332</v>
      </c>
      <c r="T1898" s="9">
        <v>2041</v>
      </c>
      <c r="U1898" s="9" t="s">
        <v>27</v>
      </c>
      <c r="V1898" s="9" t="s">
        <v>1620</v>
      </c>
      <c r="W1898" s="13" t="s">
        <v>1621</v>
      </c>
      <c r="X1898" s="9"/>
      <c r="Y1898" s="9" t="s">
        <v>1639</v>
      </c>
    </row>
    <row r="1899" spans="1:25" ht="192">
      <c r="A1899" s="9" t="s">
        <v>1633</v>
      </c>
      <c r="B1899" s="9" t="s">
        <v>70</v>
      </c>
      <c r="C1899" s="9" t="s">
        <v>455</v>
      </c>
      <c r="D1899" s="9" t="s">
        <v>27</v>
      </c>
      <c r="E1899" s="9" t="s">
        <v>974</v>
      </c>
      <c r="F1899" s="9" t="s">
        <v>974</v>
      </c>
      <c r="G1899" s="9" t="s">
        <v>1634</v>
      </c>
      <c r="H1899" s="9" t="s">
        <v>1635</v>
      </c>
      <c r="I1899" s="9" t="s">
        <v>1636</v>
      </c>
      <c r="J1899" s="9" t="s">
        <v>27</v>
      </c>
      <c r="K1899" s="15">
        <v>13986.828945677647</v>
      </c>
      <c r="L1899" s="16" t="s">
        <v>1637</v>
      </c>
      <c r="M1899" s="9" t="s">
        <v>1638</v>
      </c>
      <c r="N1899" s="9">
        <v>2022</v>
      </c>
      <c r="O1899" s="9" t="s">
        <v>1619</v>
      </c>
      <c r="P1899" s="9" t="s">
        <v>1619</v>
      </c>
      <c r="Q1899" s="9">
        <v>2041</v>
      </c>
      <c r="R1899" s="9" t="s">
        <v>32</v>
      </c>
      <c r="S1899" s="17">
        <v>0.82613214030005555</v>
      </c>
      <c r="T1899" s="9">
        <v>2041</v>
      </c>
      <c r="U1899" s="9" t="s">
        <v>27</v>
      </c>
      <c r="V1899" s="9" t="s">
        <v>1620</v>
      </c>
      <c r="W1899" s="9" t="s">
        <v>1621</v>
      </c>
      <c r="X1899" s="9"/>
      <c r="Y1899" s="9" t="s">
        <v>1639</v>
      </c>
    </row>
    <row r="1900" spans="1:25" ht="192">
      <c r="A1900" s="9" t="s">
        <v>1633</v>
      </c>
      <c r="B1900" s="9" t="s">
        <v>70</v>
      </c>
      <c r="C1900" s="9" t="s">
        <v>252</v>
      </c>
      <c r="D1900" s="9" t="s">
        <v>27</v>
      </c>
      <c r="E1900" s="9" t="s">
        <v>570</v>
      </c>
      <c r="F1900" s="9" t="s">
        <v>570</v>
      </c>
      <c r="G1900" s="9" t="s">
        <v>1634</v>
      </c>
      <c r="H1900" s="9" t="s">
        <v>1635</v>
      </c>
      <c r="I1900" s="9" t="s">
        <v>1636</v>
      </c>
      <c r="J1900" s="9" t="s">
        <v>27</v>
      </c>
      <c r="K1900" s="15">
        <v>82412.012936199637</v>
      </c>
      <c r="L1900" s="16" t="s">
        <v>1637</v>
      </c>
      <c r="M1900" s="9" t="s">
        <v>1638</v>
      </c>
      <c r="N1900" s="9">
        <v>2022</v>
      </c>
      <c r="O1900" s="9" t="s">
        <v>1619</v>
      </c>
      <c r="P1900" s="9" t="s">
        <v>1619</v>
      </c>
      <c r="Q1900" s="9">
        <v>2041</v>
      </c>
      <c r="R1900" s="9" t="s">
        <v>32</v>
      </c>
      <c r="S1900" s="17">
        <v>14.211406760956553</v>
      </c>
      <c r="T1900" s="9">
        <v>2041</v>
      </c>
      <c r="U1900" s="9" t="s">
        <v>27</v>
      </c>
      <c r="V1900" s="9" t="s">
        <v>1620</v>
      </c>
      <c r="W1900" s="13" t="s">
        <v>1621</v>
      </c>
      <c r="X1900" s="9"/>
      <c r="Y1900" s="9" t="s">
        <v>1639</v>
      </c>
    </row>
    <row r="1901" spans="1:25" ht="192">
      <c r="A1901" s="9" t="s">
        <v>1633</v>
      </c>
      <c r="B1901" s="9" t="s">
        <v>70</v>
      </c>
      <c r="C1901" s="9" t="s">
        <v>273</v>
      </c>
      <c r="D1901" s="9" t="s">
        <v>27</v>
      </c>
      <c r="E1901" s="9" t="s">
        <v>1253</v>
      </c>
      <c r="F1901" s="9" t="s">
        <v>1253</v>
      </c>
      <c r="G1901" s="9" t="s">
        <v>1634</v>
      </c>
      <c r="H1901" s="9" t="s">
        <v>1635</v>
      </c>
      <c r="I1901" s="9" t="s">
        <v>1636</v>
      </c>
      <c r="J1901" s="9" t="s">
        <v>27</v>
      </c>
      <c r="K1901" s="15">
        <v>18437.566495242663</v>
      </c>
      <c r="L1901" s="16" t="s">
        <v>1637</v>
      </c>
      <c r="M1901" s="9" t="s">
        <v>1638</v>
      </c>
      <c r="N1901" s="9">
        <v>2022</v>
      </c>
      <c r="O1901" s="9" t="s">
        <v>1619</v>
      </c>
      <c r="P1901" s="9" t="s">
        <v>1619</v>
      </c>
      <c r="Q1901" s="9">
        <v>2041</v>
      </c>
      <c r="R1901" s="9" t="s">
        <v>32</v>
      </c>
      <c r="S1901" s="17">
        <v>1.6048953662501284</v>
      </c>
      <c r="T1901" s="9">
        <v>2041</v>
      </c>
      <c r="U1901" s="9" t="s">
        <v>27</v>
      </c>
      <c r="V1901" s="9" t="s">
        <v>1620</v>
      </c>
      <c r="W1901" s="9" t="s">
        <v>1621</v>
      </c>
      <c r="X1901" s="9"/>
      <c r="Y1901" s="9" t="s">
        <v>1639</v>
      </c>
    </row>
    <row r="1902" spans="1:25" ht="192">
      <c r="A1902" s="9" t="s">
        <v>1633</v>
      </c>
      <c r="B1902" s="9" t="s">
        <v>70</v>
      </c>
      <c r="C1902" s="9" t="s">
        <v>276</v>
      </c>
      <c r="D1902" s="9" t="s">
        <v>27</v>
      </c>
      <c r="E1902" s="9" t="s">
        <v>572</v>
      </c>
      <c r="F1902" s="9" t="s">
        <v>572</v>
      </c>
      <c r="G1902" s="9" t="s">
        <v>1634</v>
      </c>
      <c r="H1902" s="9" t="s">
        <v>1635</v>
      </c>
      <c r="I1902" s="9" t="s">
        <v>1636</v>
      </c>
      <c r="J1902" s="9" t="s">
        <v>27</v>
      </c>
      <c r="K1902" s="15">
        <v>40918.411688294174</v>
      </c>
      <c r="L1902" s="16" t="s">
        <v>1637</v>
      </c>
      <c r="M1902" s="9" t="s">
        <v>1638</v>
      </c>
      <c r="N1902" s="9">
        <v>2022</v>
      </c>
      <c r="O1902" s="9" t="s">
        <v>1619</v>
      </c>
      <c r="P1902" s="9" t="s">
        <v>1619</v>
      </c>
      <c r="Q1902" s="9">
        <v>2041</v>
      </c>
      <c r="R1902" s="9" t="s">
        <v>32</v>
      </c>
      <c r="S1902" s="17">
        <v>2.0478212882046232</v>
      </c>
      <c r="T1902" s="9">
        <v>2041</v>
      </c>
      <c r="U1902" s="9" t="s">
        <v>27</v>
      </c>
      <c r="V1902" s="9" t="s">
        <v>1620</v>
      </c>
      <c r="W1902" s="13" t="s">
        <v>1621</v>
      </c>
      <c r="X1902" s="9"/>
      <c r="Y1902" s="9" t="s">
        <v>1639</v>
      </c>
    </row>
    <row r="1903" spans="1:25" ht="192">
      <c r="A1903" s="9" t="s">
        <v>1633</v>
      </c>
      <c r="B1903" s="9" t="s">
        <v>70</v>
      </c>
      <c r="C1903" s="9" t="s">
        <v>355</v>
      </c>
      <c r="D1903" s="9" t="s">
        <v>27</v>
      </c>
      <c r="E1903" s="9" t="s">
        <v>1254</v>
      </c>
      <c r="F1903" s="9" t="s">
        <v>1254</v>
      </c>
      <c r="G1903" s="9" t="s">
        <v>1634</v>
      </c>
      <c r="H1903" s="9" t="s">
        <v>1635</v>
      </c>
      <c r="I1903" s="9" t="s">
        <v>1636</v>
      </c>
      <c r="J1903" s="9" t="s">
        <v>27</v>
      </c>
      <c r="K1903" s="15">
        <v>31284.7600632373</v>
      </c>
      <c r="L1903" s="16" t="s">
        <v>1637</v>
      </c>
      <c r="M1903" s="9" t="s">
        <v>1638</v>
      </c>
      <c r="N1903" s="9">
        <v>2022</v>
      </c>
      <c r="O1903" s="9" t="s">
        <v>1619</v>
      </c>
      <c r="P1903" s="9" t="s">
        <v>1619</v>
      </c>
      <c r="Q1903" s="9">
        <v>2041</v>
      </c>
      <c r="R1903" s="9" t="s">
        <v>32</v>
      </c>
      <c r="S1903" s="17">
        <v>1.7825497070124203</v>
      </c>
      <c r="T1903" s="9">
        <v>2041</v>
      </c>
      <c r="U1903" s="9" t="s">
        <v>27</v>
      </c>
      <c r="V1903" s="9" t="s">
        <v>1620</v>
      </c>
      <c r="W1903" s="9" t="s">
        <v>1621</v>
      </c>
      <c r="X1903" s="9"/>
      <c r="Y1903" s="9" t="s">
        <v>1639</v>
      </c>
    </row>
    <row r="1904" spans="1:25" ht="192">
      <c r="A1904" s="9" t="s">
        <v>1633</v>
      </c>
      <c r="B1904" s="9" t="s">
        <v>70</v>
      </c>
      <c r="C1904" s="9" t="s">
        <v>266</v>
      </c>
      <c r="D1904" s="9" t="s">
        <v>27</v>
      </c>
      <c r="E1904" s="9" t="s">
        <v>574</v>
      </c>
      <c r="F1904" s="9" t="s">
        <v>574</v>
      </c>
      <c r="G1904" s="9" t="s">
        <v>1634</v>
      </c>
      <c r="H1904" s="9" t="s">
        <v>1635</v>
      </c>
      <c r="I1904" s="9" t="s">
        <v>1636</v>
      </c>
      <c r="J1904" s="9" t="s">
        <v>27</v>
      </c>
      <c r="K1904" s="15">
        <v>24060.229002515705</v>
      </c>
      <c r="L1904" s="16" t="s">
        <v>1637</v>
      </c>
      <c r="M1904" s="9" t="s">
        <v>1638</v>
      </c>
      <c r="N1904" s="9">
        <v>2022</v>
      </c>
      <c r="O1904" s="9" t="s">
        <v>1619</v>
      </c>
      <c r="P1904" s="9" t="s">
        <v>1619</v>
      </c>
      <c r="Q1904" s="9">
        <v>2041</v>
      </c>
      <c r="R1904" s="9" t="s">
        <v>32</v>
      </c>
      <c r="S1904" s="17">
        <v>1.3180045812393526</v>
      </c>
      <c r="T1904" s="9">
        <v>2041</v>
      </c>
      <c r="U1904" s="9" t="s">
        <v>27</v>
      </c>
      <c r="V1904" s="9" t="s">
        <v>1620</v>
      </c>
      <c r="W1904" s="13" t="s">
        <v>1621</v>
      </c>
      <c r="X1904" s="9"/>
      <c r="Y1904" s="9" t="s">
        <v>1639</v>
      </c>
    </row>
    <row r="1905" spans="1:25" ht="192">
      <c r="A1905" s="9" t="s">
        <v>1633</v>
      </c>
      <c r="B1905" s="9" t="s">
        <v>70</v>
      </c>
      <c r="C1905" s="9" t="s">
        <v>241</v>
      </c>
      <c r="D1905" s="9" t="s">
        <v>27</v>
      </c>
      <c r="E1905" s="9" t="s">
        <v>576</v>
      </c>
      <c r="F1905" s="9" t="s">
        <v>576</v>
      </c>
      <c r="G1905" s="9" t="s">
        <v>1634</v>
      </c>
      <c r="H1905" s="9" t="s">
        <v>1635</v>
      </c>
      <c r="I1905" s="9" t="s">
        <v>1636</v>
      </c>
      <c r="J1905" s="9" t="s">
        <v>27</v>
      </c>
      <c r="K1905" s="15">
        <v>28193.219115185657</v>
      </c>
      <c r="L1905" s="16" t="s">
        <v>1637</v>
      </c>
      <c r="M1905" s="9" t="s">
        <v>1638</v>
      </c>
      <c r="N1905" s="9">
        <v>2022</v>
      </c>
      <c r="O1905" s="9" t="s">
        <v>1619</v>
      </c>
      <c r="P1905" s="9" t="s">
        <v>1619</v>
      </c>
      <c r="Q1905" s="9">
        <v>2041</v>
      </c>
      <c r="R1905" s="9" t="s">
        <v>32</v>
      </c>
      <c r="S1905" s="17">
        <v>3.8231027589712663</v>
      </c>
      <c r="T1905" s="9">
        <v>2041</v>
      </c>
      <c r="U1905" s="9" t="s">
        <v>27</v>
      </c>
      <c r="V1905" s="9" t="s">
        <v>1620</v>
      </c>
      <c r="W1905" s="9" t="s">
        <v>1621</v>
      </c>
      <c r="X1905" s="9"/>
      <c r="Y1905" s="9" t="s">
        <v>1639</v>
      </c>
    </row>
    <row r="1906" spans="1:25" ht="192">
      <c r="A1906" s="9" t="s">
        <v>1633</v>
      </c>
      <c r="B1906" s="9" t="s">
        <v>70</v>
      </c>
      <c r="C1906" s="9" t="s">
        <v>355</v>
      </c>
      <c r="D1906" s="9" t="s">
        <v>27</v>
      </c>
      <c r="E1906" s="9" t="s">
        <v>1255</v>
      </c>
      <c r="F1906" s="9" t="s">
        <v>1255</v>
      </c>
      <c r="G1906" s="9" t="s">
        <v>1634</v>
      </c>
      <c r="H1906" s="9" t="s">
        <v>1635</v>
      </c>
      <c r="I1906" s="9" t="s">
        <v>1636</v>
      </c>
      <c r="J1906" s="9" t="s">
        <v>27</v>
      </c>
      <c r="K1906" s="15">
        <v>49755.815581818417</v>
      </c>
      <c r="L1906" s="16" t="s">
        <v>1637</v>
      </c>
      <c r="M1906" s="9" t="s">
        <v>1638</v>
      </c>
      <c r="N1906" s="9">
        <v>2022</v>
      </c>
      <c r="O1906" s="9" t="s">
        <v>1619</v>
      </c>
      <c r="P1906" s="9" t="s">
        <v>1619</v>
      </c>
      <c r="Q1906" s="9">
        <v>2041</v>
      </c>
      <c r="R1906" s="9" t="s">
        <v>32</v>
      </c>
      <c r="S1906" s="17">
        <v>10.279039622578678</v>
      </c>
      <c r="T1906" s="9">
        <v>2041</v>
      </c>
      <c r="U1906" s="9" t="s">
        <v>27</v>
      </c>
      <c r="V1906" s="9" t="s">
        <v>1620</v>
      </c>
      <c r="W1906" s="13" t="s">
        <v>1621</v>
      </c>
      <c r="X1906" s="9"/>
      <c r="Y1906" s="9" t="s">
        <v>1639</v>
      </c>
    </row>
    <row r="1907" spans="1:25" ht="192">
      <c r="A1907" s="9" t="s">
        <v>1633</v>
      </c>
      <c r="B1907" s="9" t="s">
        <v>70</v>
      </c>
      <c r="C1907" s="9" t="s">
        <v>247</v>
      </c>
      <c r="D1907" s="9" t="s">
        <v>27</v>
      </c>
      <c r="E1907" s="9" t="s">
        <v>578</v>
      </c>
      <c r="F1907" s="9" t="s">
        <v>578</v>
      </c>
      <c r="G1907" s="9" t="s">
        <v>1634</v>
      </c>
      <c r="H1907" s="9" t="s">
        <v>1635</v>
      </c>
      <c r="I1907" s="9" t="s">
        <v>1636</v>
      </c>
      <c r="J1907" s="9" t="s">
        <v>27</v>
      </c>
      <c r="K1907" s="15">
        <v>178350.61869461875</v>
      </c>
      <c r="L1907" s="16" t="s">
        <v>1637</v>
      </c>
      <c r="M1907" s="9" t="s">
        <v>1638</v>
      </c>
      <c r="N1907" s="9">
        <v>2022</v>
      </c>
      <c r="O1907" s="9" t="s">
        <v>1619</v>
      </c>
      <c r="P1907" s="9" t="s">
        <v>1619</v>
      </c>
      <c r="Q1907" s="9">
        <v>2041</v>
      </c>
      <c r="R1907" s="9" t="s">
        <v>32</v>
      </c>
      <c r="S1907" s="17">
        <v>19.89660707926646</v>
      </c>
      <c r="T1907" s="9">
        <v>2041</v>
      </c>
      <c r="U1907" s="9" t="s">
        <v>27</v>
      </c>
      <c r="V1907" s="9" t="s">
        <v>1620</v>
      </c>
      <c r="W1907" s="9" t="s">
        <v>1621</v>
      </c>
      <c r="X1907" s="9"/>
      <c r="Y1907" s="9" t="s">
        <v>1639</v>
      </c>
    </row>
    <row r="1908" spans="1:25" ht="192">
      <c r="A1908" s="9" t="s">
        <v>1633</v>
      </c>
      <c r="B1908" s="9" t="s">
        <v>70</v>
      </c>
      <c r="C1908" s="9" t="s">
        <v>241</v>
      </c>
      <c r="D1908" s="9" t="s">
        <v>27</v>
      </c>
      <c r="E1908" s="9" t="s">
        <v>976</v>
      </c>
      <c r="F1908" s="9" t="s">
        <v>976</v>
      </c>
      <c r="G1908" s="9" t="s">
        <v>1634</v>
      </c>
      <c r="H1908" s="9" t="s">
        <v>1635</v>
      </c>
      <c r="I1908" s="9" t="s">
        <v>1636</v>
      </c>
      <c r="J1908" s="9" t="s">
        <v>27</v>
      </c>
      <c r="K1908" s="15">
        <v>16360.17269594183</v>
      </c>
      <c r="L1908" s="16" t="s">
        <v>1637</v>
      </c>
      <c r="M1908" s="9" t="s">
        <v>1638</v>
      </c>
      <c r="N1908" s="9">
        <v>2022</v>
      </c>
      <c r="O1908" s="9" t="s">
        <v>1619</v>
      </c>
      <c r="P1908" s="9" t="s">
        <v>1619</v>
      </c>
      <c r="Q1908" s="9">
        <v>2041</v>
      </c>
      <c r="R1908" s="9" t="s">
        <v>32</v>
      </c>
      <c r="S1908" s="17">
        <v>1.1443265725793781</v>
      </c>
      <c r="T1908" s="9">
        <v>2041</v>
      </c>
      <c r="U1908" s="9" t="s">
        <v>27</v>
      </c>
      <c r="V1908" s="9" t="s">
        <v>1620</v>
      </c>
      <c r="W1908" s="13" t="s">
        <v>1621</v>
      </c>
      <c r="X1908" s="9"/>
      <c r="Y1908" s="9" t="s">
        <v>1639</v>
      </c>
    </row>
    <row r="1909" spans="1:25" ht="192">
      <c r="A1909" s="9" t="s">
        <v>1633</v>
      </c>
      <c r="B1909" s="9" t="s">
        <v>70</v>
      </c>
      <c r="C1909" s="9" t="s">
        <v>157</v>
      </c>
      <c r="D1909" s="9" t="s">
        <v>27</v>
      </c>
      <c r="E1909" s="9" t="s">
        <v>978</v>
      </c>
      <c r="F1909" s="9" t="s">
        <v>978</v>
      </c>
      <c r="G1909" s="9" t="s">
        <v>1634</v>
      </c>
      <c r="H1909" s="9" t="s">
        <v>1635</v>
      </c>
      <c r="I1909" s="9" t="s">
        <v>1636</v>
      </c>
      <c r="J1909" s="9" t="s">
        <v>27</v>
      </c>
      <c r="K1909" s="15">
        <v>23953.163354994951</v>
      </c>
      <c r="L1909" s="16" t="s">
        <v>1637</v>
      </c>
      <c r="M1909" s="9" t="s">
        <v>1638</v>
      </c>
      <c r="N1909" s="9">
        <v>2022</v>
      </c>
      <c r="O1909" s="9" t="s">
        <v>1619</v>
      </c>
      <c r="P1909" s="9" t="s">
        <v>1619</v>
      </c>
      <c r="Q1909" s="9">
        <v>2041</v>
      </c>
      <c r="R1909" s="9" t="s">
        <v>32</v>
      </c>
      <c r="S1909" s="17">
        <v>1.5550147218893602</v>
      </c>
      <c r="T1909" s="9">
        <v>2041</v>
      </c>
      <c r="U1909" s="9" t="s">
        <v>27</v>
      </c>
      <c r="V1909" s="9" t="s">
        <v>1620</v>
      </c>
      <c r="W1909" s="9" t="s">
        <v>1621</v>
      </c>
      <c r="X1909" s="9"/>
      <c r="Y1909" s="9" t="s">
        <v>1639</v>
      </c>
    </row>
    <row r="1910" spans="1:25" ht="192">
      <c r="A1910" s="9" t="s">
        <v>1633</v>
      </c>
      <c r="B1910" s="9" t="s">
        <v>70</v>
      </c>
      <c r="C1910" s="9" t="s">
        <v>247</v>
      </c>
      <c r="D1910" s="9" t="s">
        <v>27</v>
      </c>
      <c r="E1910" s="9" t="s">
        <v>580</v>
      </c>
      <c r="F1910" s="9" t="s">
        <v>580</v>
      </c>
      <c r="G1910" s="9" t="s">
        <v>1634</v>
      </c>
      <c r="H1910" s="9" t="s">
        <v>1635</v>
      </c>
      <c r="I1910" s="9" t="s">
        <v>1636</v>
      </c>
      <c r="J1910" s="9" t="s">
        <v>27</v>
      </c>
      <c r="K1910" s="15">
        <v>411302.07837261126</v>
      </c>
      <c r="L1910" s="16" t="s">
        <v>1637</v>
      </c>
      <c r="M1910" s="9" t="s">
        <v>1638</v>
      </c>
      <c r="N1910" s="9">
        <v>2022</v>
      </c>
      <c r="O1910" s="9" t="s">
        <v>1619</v>
      </c>
      <c r="P1910" s="9" t="s">
        <v>1619</v>
      </c>
      <c r="Q1910" s="9">
        <v>2041</v>
      </c>
      <c r="R1910" s="9" t="s">
        <v>32</v>
      </c>
      <c r="S1910" s="17">
        <v>25.259590433541621</v>
      </c>
      <c r="T1910" s="9">
        <v>2041</v>
      </c>
      <c r="U1910" s="9" t="s">
        <v>27</v>
      </c>
      <c r="V1910" s="9" t="s">
        <v>1620</v>
      </c>
      <c r="W1910" s="13" t="s">
        <v>1621</v>
      </c>
      <c r="X1910" s="9"/>
      <c r="Y1910" s="9" t="s">
        <v>1639</v>
      </c>
    </row>
    <row r="1911" spans="1:25" ht="192">
      <c r="A1911" s="9" t="s">
        <v>1633</v>
      </c>
      <c r="B1911" s="9" t="s">
        <v>70</v>
      </c>
      <c r="C1911" s="9" t="s">
        <v>468</v>
      </c>
      <c r="D1911" s="9" t="s">
        <v>27</v>
      </c>
      <c r="E1911" s="9" t="s">
        <v>980</v>
      </c>
      <c r="F1911" s="9" t="s">
        <v>980</v>
      </c>
      <c r="G1911" s="9" t="s">
        <v>1634</v>
      </c>
      <c r="H1911" s="9" t="s">
        <v>1635</v>
      </c>
      <c r="I1911" s="9" t="s">
        <v>1636</v>
      </c>
      <c r="J1911" s="9" t="s">
        <v>27</v>
      </c>
      <c r="K1911" s="15">
        <v>61720.92571337898</v>
      </c>
      <c r="L1911" s="16" t="s">
        <v>1637</v>
      </c>
      <c r="M1911" s="9" t="s">
        <v>1638</v>
      </c>
      <c r="N1911" s="9">
        <v>2022</v>
      </c>
      <c r="O1911" s="9" t="s">
        <v>1619</v>
      </c>
      <c r="P1911" s="9" t="s">
        <v>1619</v>
      </c>
      <c r="Q1911" s="9">
        <v>2041</v>
      </c>
      <c r="R1911" s="9" t="s">
        <v>32</v>
      </c>
      <c r="S1911" s="17">
        <v>18.46403066001983</v>
      </c>
      <c r="T1911" s="9">
        <v>2041</v>
      </c>
      <c r="U1911" s="9" t="s">
        <v>27</v>
      </c>
      <c r="V1911" s="9" t="s">
        <v>1620</v>
      </c>
      <c r="W1911" s="9" t="s">
        <v>1621</v>
      </c>
      <c r="X1911" s="9"/>
      <c r="Y1911" s="9" t="s">
        <v>1639</v>
      </c>
    </row>
    <row r="1912" spans="1:25" ht="192">
      <c r="A1912" s="9" t="s">
        <v>1633</v>
      </c>
      <c r="B1912" s="9" t="s">
        <v>70</v>
      </c>
      <c r="C1912" s="9" t="s">
        <v>355</v>
      </c>
      <c r="D1912" s="9" t="s">
        <v>27</v>
      </c>
      <c r="E1912" s="9" t="s">
        <v>1256</v>
      </c>
      <c r="F1912" s="9" t="s">
        <v>1256</v>
      </c>
      <c r="G1912" s="9" t="s">
        <v>1634</v>
      </c>
      <c r="H1912" s="9" t="s">
        <v>1635</v>
      </c>
      <c r="I1912" s="9" t="s">
        <v>1636</v>
      </c>
      <c r="J1912" s="9" t="s">
        <v>27</v>
      </c>
      <c r="K1912" s="15">
        <v>6065.6838974800085</v>
      </c>
      <c r="L1912" s="16" t="s">
        <v>1637</v>
      </c>
      <c r="M1912" s="9" t="s">
        <v>1638</v>
      </c>
      <c r="N1912" s="9">
        <v>2022</v>
      </c>
      <c r="O1912" s="9" t="s">
        <v>1619</v>
      </c>
      <c r="P1912" s="9" t="s">
        <v>1619</v>
      </c>
      <c r="Q1912" s="9">
        <v>2041</v>
      </c>
      <c r="R1912" s="9" t="s">
        <v>32</v>
      </c>
      <c r="S1912" s="17">
        <v>0.6070409656062139</v>
      </c>
      <c r="T1912" s="9">
        <v>2041</v>
      </c>
      <c r="U1912" s="9" t="s">
        <v>27</v>
      </c>
      <c r="V1912" s="9" t="s">
        <v>1620</v>
      </c>
      <c r="W1912" s="13" t="s">
        <v>1621</v>
      </c>
      <c r="X1912" s="9"/>
      <c r="Y1912" s="9" t="s">
        <v>1639</v>
      </c>
    </row>
    <row r="1913" spans="1:25" ht="192">
      <c r="A1913" s="9" t="s">
        <v>1633</v>
      </c>
      <c r="B1913" s="9" t="s">
        <v>70</v>
      </c>
      <c r="C1913" s="9" t="s">
        <v>241</v>
      </c>
      <c r="D1913" s="9" t="s">
        <v>27</v>
      </c>
      <c r="E1913" s="9" t="s">
        <v>1257</v>
      </c>
      <c r="F1913" s="9" t="s">
        <v>1257</v>
      </c>
      <c r="G1913" s="9" t="s">
        <v>1634</v>
      </c>
      <c r="H1913" s="9" t="s">
        <v>1635</v>
      </c>
      <c r="I1913" s="9" t="s">
        <v>1636</v>
      </c>
      <c r="J1913" s="9" t="s">
        <v>27</v>
      </c>
      <c r="K1913" s="15">
        <v>1691978.4464977153</v>
      </c>
      <c r="L1913" s="16" t="s">
        <v>1637</v>
      </c>
      <c r="M1913" s="9" t="s">
        <v>1638</v>
      </c>
      <c r="N1913" s="9">
        <v>2022</v>
      </c>
      <c r="O1913" s="9" t="s">
        <v>1619</v>
      </c>
      <c r="P1913" s="9" t="s">
        <v>1619</v>
      </c>
      <c r="Q1913" s="9">
        <v>2041</v>
      </c>
      <c r="R1913" s="9" t="s">
        <v>32</v>
      </c>
      <c r="S1913" s="17">
        <v>10.585856921086259</v>
      </c>
      <c r="T1913" s="9">
        <v>2041</v>
      </c>
      <c r="U1913" s="9" t="s">
        <v>27</v>
      </c>
      <c r="V1913" s="9" t="s">
        <v>1620</v>
      </c>
      <c r="W1913" s="9" t="s">
        <v>1621</v>
      </c>
      <c r="X1913" s="9"/>
      <c r="Y1913" s="9" t="s">
        <v>1639</v>
      </c>
    </row>
    <row r="1914" spans="1:25" ht="192">
      <c r="A1914" s="9" t="s">
        <v>1633</v>
      </c>
      <c r="B1914" s="9" t="s">
        <v>70</v>
      </c>
      <c r="C1914" s="9" t="s">
        <v>270</v>
      </c>
      <c r="D1914" s="9" t="s">
        <v>27</v>
      </c>
      <c r="E1914" s="9" t="s">
        <v>1258</v>
      </c>
      <c r="F1914" s="9" t="s">
        <v>1258</v>
      </c>
      <c r="G1914" s="9" t="s">
        <v>1634</v>
      </c>
      <c r="H1914" s="9" t="s">
        <v>1635</v>
      </c>
      <c r="I1914" s="9" t="s">
        <v>1636</v>
      </c>
      <c r="J1914" s="9" t="s">
        <v>27</v>
      </c>
      <c r="K1914" s="15">
        <v>24469.867978244176</v>
      </c>
      <c r="L1914" s="16" t="s">
        <v>1637</v>
      </c>
      <c r="M1914" s="9" t="s">
        <v>1638</v>
      </c>
      <c r="N1914" s="9">
        <v>2022</v>
      </c>
      <c r="O1914" s="9" t="s">
        <v>1619</v>
      </c>
      <c r="P1914" s="9" t="s">
        <v>1619</v>
      </c>
      <c r="Q1914" s="9">
        <v>2041</v>
      </c>
      <c r="R1914" s="9" t="s">
        <v>32</v>
      </c>
      <c r="S1914" s="17">
        <v>0.36462003635815399</v>
      </c>
      <c r="T1914" s="9">
        <v>2041</v>
      </c>
      <c r="U1914" s="9" t="s">
        <v>27</v>
      </c>
      <c r="V1914" s="9" t="s">
        <v>1620</v>
      </c>
      <c r="W1914" s="13" t="s">
        <v>1621</v>
      </c>
      <c r="X1914" s="9"/>
      <c r="Y1914" s="9" t="s">
        <v>1639</v>
      </c>
    </row>
    <row r="1915" spans="1:25" ht="192">
      <c r="A1915" s="9" t="s">
        <v>1633</v>
      </c>
      <c r="B1915" s="9" t="s">
        <v>70</v>
      </c>
      <c r="C1915" s="9" t="s">
        <v>43</v>
      </c>
      <c r="D1915" s="9" t="s">
        <v>27</v>
      </c>
      <c r="E1915" s="9" t="s">
        <v>1259</v>
      </c>
      <c r="F1915" s="9" t="s">
        <v>1259</v>
      </c>
      <c r="G1915" s="9" t="s">
        <v>1634</v>
      </c>
      <c r="H1915" s="9" t="s">
        <v>1635</v>
      </c>
      <c r="I1915" s="9" t="s">
        <v>1636</v>
      </c>
      <c r="J1915" s="9" t="s">
        <v>27</v>
      </c>
      <c r="K1915" s="15">
        <v>66738.062302061575</v>
      </c>
      <c r="L1915" s="16" t="s">
        <v>1637</v>
      </c>
      <c r="M1915" s="9" t="s">
        <v>1638</v>
      </c>
      <c r="N1915" s="9">
        <v>2022</v>
      </c>
      <c r="O1915" s="9" t="s">
        <v>1619</v>
      </c>
      <c r="P1915" s="9" t="s">
        <v>1619</v>
      </c>
      <c r="Q1915" s="9">
        <v>2041</v>
      </c>
      <c r="R1915" s="9" t="s">
        <v>32</v>
      </c>
      <c r="S1915" s="17">
        <v>1.7813986756447837</v>
      </c>
      <c r="T1915" s="9">
        <v>2041</v>
      </c>
      <c r="U1915" s="9" t="s">
        <v>27</v>
      </c>
      <c r="V1915" s="9" t="s">
        <v>1620</v>
      </c>
      <c r="W1915" s="9" t="s">
        <v>1621</v>
      </c>
      <c r="X1915" s="9"/>
      <c r="Y1915" s="9" t="s">
        <v>1639</v>
      </c>
    </row>
    <row r="1916" spans="1:25" ht="192">
      <c r="A1916" s="9" t="s">
        <v>1633</v>
      </c>
      <c r="B1916" s="9" t="s">
        <v>70</v>
      </c>
      <c r="C1916" s="9" t="s">
        <v>241</v>
      </c>
      <c r="D1916" s="9" t="s">
        <v>27</v>
      </c>
      <c r="E1916" s="9" t="s">
        <v>1260</v>
      </c>
      <c r="F1916" s="9" t="s">
        <v>1260</v>
      </c>
      <c r="G1916" s="9" t="s">
        <v>1634</v>
      </c>
      <c r="H1916" s="9" t="s">
        <v>1635</v>
      </c>
      <c r="I1916" s="9" t="s">
        <v>1636</v>
      </c>
      <c r="J1916" s="9" t="s">
        <v>27</v>
      </c>
      <c r="K1916" s="15">
        <v>25959.873252741036</v>
      </c>
      <c r="L1916" s="16" t="s">
        <v>1637</v>
      </c>
      <c r="M1916" s="9" t="s">
        <v>1638</v>
      </c>
      <c r="N1916" s="9">
        <v>2022</v>
      </c>
      <c r="O1916" s="9" t="s">
        <v>1619</v>
      </c>
      <c r="P1916" s="9" t="s">
        <v>1619</v>
      </c>
      <c r="Q1916" s="9">
        <v>2041</v>
      </c>
      <c r="R1916" s="9" t="s">
        <v>32</v>
      </c>
      <c r="S1916" s="17">
        <v>1.1069502870520482</v>
      </c>
      <c r="T1916" s="9">
        <v>2041</v>
      </c>
      <c r="U1916" s="9" t="s">
        <v>27</v>
      </c>
      <c r="V1916" s="9" t="s">
        <v>1620</v>
      </c>
      <c r="W1916" s="13" t="s">
        <v>1621</v>
      </c>
      <c r="X1916" s="9"/>
      <c r="Y1916" s="9" t="s">
        <v>1639</v>
      </c>
    </row>
    <row r="1917" spans="1:25" ht="192">
      <c r="A1917" s="9" t="s">
        <v>1633</v>
      </c>
      <c r="B1917" s="9" t="s">
        <v>70</v>
      </c>
      <c r="C1917" s="9" t="s">
        <v>355</v>
      </c>
      <c r="D1917" s="9" t="s">
        <v>27</v>
      </c>
      <c r="E1917" s="9" t="s">
        <v>1261</v>
      </c>
      <c r="F1917" s="9" t="s">
        <v>1261</v>
      </c>
      <c r="G1917" s="9" t="s">
        <v>1634</v>
      </c>
      <c r="H1917" s="9" t="s">
        <v>1635</v>
      </c>
      <c r="I1917" s="9" t="s">
        <v>1636</v>
      </c>
      <c r="J1917" s="9" t="s">
        <v>27</v>
      </c>
      <c r="K1917" s="15">
        <v>6893.6070019967665</v>
      </c>
      <c r="L1917" s="16" t="s">
        <v>1637</v>
      </c>
      <c r="M1917" s="9" t="s">
        <v>1638</v>
      </c>
      <c r="N1917" s="9">
        <v>2022</v>
      </c>
      <c r="O1917" s="9" t="s">
        <v>1619</v>
      </c>
      <c r="P1917" s="9" t="s">
        <v>1619</v>
      </c>
      <c r="Q1917" s="9">
        <v>2041</v>
      </c>
      <c r="R1917" s="9" t="s">
        <v>32</v>
      </c>
      <c r="S1917" s="17">
        <v>0.93298712520637761</v>
      </c>
      <c r="T1917" s="9">
        <v>2041</v>
      </c>
      <c r="U1917" s="9" t="s">
        <v>27</v>
      </c>
      <c r="V1917" s="9" t="s">
        <v>1620</v>
      </c>
      <c r="W1917" s="9" t="s">
        <v>1621</v>
      </c>
      <c r="X1917" s="9"/>
      <c r="Y1917" s="9" t="s">
        <v>1639</v>
      </c>
    </row>
    <row r="1918" spans="1:25" ht="192">
      <c r="A1918" s="9" t="s">
        <v>1633</v>
      </c>
      <c r="B1918" s="9" t="s">
        <v>70</v>
      </c>
      <c r="C1918" s="9" t="s">
        <v>241</v>
      </c>
      <c r="D1918" s="9" t="s">
        <v>27</v>
      </c>
      <c r="E1918" s="9" t="s">
        <v>582</v>
      </c>
      <c r="F1918" s="9" t="s">
        <v>582</v>
      </c>
      <c r="G1918" s="9" t="s">
        <v>1634</v>
      </c>
      <c r="H1918" s="9" t="s">
        <v>1635</v>
      </c>
      <c r="I1918" s="9" t="s">
        <v>1636</v>
      </c>
      <c r="J1918" s="9" t="s">
        <v>27</v>
      </c>
      <c r="K1918" s="15">
        <v>66193.648142561622</v>
      </c>
      <c r="L1918" s="16" t="s">
        <v>1637</v>
      </c>
      <c r="M1918" s="9" t="s">
        <v>1638</v>
      </c>
      <c r="N1918" s="9">
        <v>2022</v>
      </c>
      <c r="O1918" s="9" t="s">
        <v>1619</v>
      </c>
      <c r="P1918" s="9" t="s">
        <v>1619</v>
      </c>
      <c r="Q1918" s="9">
        <v>2041</v>
      </c>
      <c r="R1918" s="9" t="s">
        <v>32</v>
      </c>
      <c r="S1918" s="17">
        <v>0.79788602730416514</v>
      </c>
      <c r="T1918" s="9">
        <v>2041</v>
      </c>
      <c r="U1918" s="9" t="s">
        <v>27</v>
      </c>
      <c r="V1918" s="9" t="s">
        <v>1620</v>
      </c>
      <c r="W1918" s="13" t="s">
        <v>1621</v>
      </c>
      <c r="X1918" s="9"/>
      <c r="Y1918" s="9" t="s">
        <v>1639</v>
      </c>
    </row>
    <row r="1919" spans="1:25" ht="192">
      <c r="A1919" s="9" t="s">
        <v>1633</v>
      </c>
      <c r="B1919" s="9" t="s">
        <v>70</v>
      </c>
      <c r="C1919" s="9" t="s">
        <v>136</v>
      </c>
      <c r="D1919" s="9" t="s">
        <v>27</v>
      </c>
      <c r="E1919" s="9" t="s">
        <v>584</v>
      </c>
      <c r="F1919" s="9" t="s">
        <v>584</v>
      </c>
      <c r="G1919" s="9" t="s">
        <v>1634</v>
      </c>
      <c r="H1919" s="9" t="s">
        <v>1635</v>
      </c>
      <c r="I1919" s="9" t="s">
        <v>1636</v>
      </c>
      <c r="J1919" s="9" t="s">
        <v>27</v>
      </c>
      <c r="K1919" s="15">
        <v>25968.049982638891</v>
      </c>
      <c r="L1919" s="16" t="s">
        <v>1637</v>
      </c>
      <c r="M1919" s="9" t="s">
        <v>1638</v>
      </c>
      <c r="N1919" s="9">
        <v>2022</v>
      </c>
      <c r="O1919" s="9" t="s">
        <v>1619</v>
      </c>
      <c r="P1919" s="9" t="s">
        <v>1619</v>
      </c>
      <c r="Q1919" s="9">
        <v>2041</v>
      </c>
      <c r="R1919" s="9" t="s">
        <v>32</v>
      </c>
      <c r="S1919" s="17">
        <v>0.6957195045772846</v>
      </c>
      <c r="T1919" s="9">
        <v>2041</v>
      </c>
      <c r="U1919" s="9" t="s">
        <v>27</v>
      </c>
      <c r="V1919" s="9" t="s">
        <v>1620</v>
      </c>
      <c r="W1919" s="9" t="s">
        <v>1621</v>
      </c>
      <c r="X1919" s="9"/>
      <c r="Y1919" s="9" t="s">
        <v>1639</v>
      </c>
    </row>
    <row r="1920" spans="1:25" ht="192">
      <c r="A1920" s="9" t="s">
        <v>1633</v>
      </c>
      <c r="B1920" s="9" t="s">
        <v>70</v>
      </c>
      <c r="C1920" s="9" t="s">
        <v>284</v>
      </c>
      <c r="D1920" s="9" t="s">
        <v>27</v>
      </c>
      <c r="E1920" s="9" t="s">
        <v>586</v>
      </c>
      <c r="F1920" s="9" t="s">
        <v>586</v>
      </c>
      <c r="G1920" s="9" t="s">
        <v>1634</v>
      </c>
      <c r="H1920" s="9" t="s">
        <v>1635</v>
      </c>
      <c r="I1920" s="9" t="s">
        <v>1636</v>
      </c>
      <c r="J1920" s="9" t="s">
        <v>27</v>
      </c>
      <c r="K1920" s="15">
        <v>90539.027045584342</v>
      </c>
      <c r="L1920" s="16" t="s">
        <v>1637</v>
      </c>
      <c r="M1920" s="9" t="s">
        <v>1638</v>
      </c>
      <c r="N1920" s="9">
        <v>2022</v>
      </c>
      <c r="O1920" s="9" t="s">
        <v>1619</v>
      </c>
      <c r="P1920" s="9" t="s">
        <v>1619</v>
      </c>
      <c r="Q1920" s="9">
        <v>2041</v>
      </c>
      <c r="R1920" s="9" t="s">
        <v>32</v>
      </c>
      <c r="S1920" s="17">
        <v>5.7165833943533135</v>
      </c>
      <c r="T1920" s="9">
        <v>2041</v>
      </c>
      <c r="U1920" s="9" t="s">
        <v>27</v>
      </c>
      <c r="V1920" s="9" t="s">
        <v>1620</v>
      </c>
      <c r="W1920" s="13" t="s">
        <v>1621</v>
      </c>
      <c r="X1920" s="9"/>
      <c r="Y1920" s="9" t="s">
        <v>1639</v>
      </c>
    </row>
    <row r="1921" spans="1:25" ht="192">
      <c r="A1921" s="9" t="s">
        <v>1633</v>
      </c>
      <c r="B1921" s="9" t="s">
        <v>70</v>
      </c>
      <c r="C1921" s="9" t="s">
        <v>323</v>
      </c>
      <c r="D1921" s="9" t="s">
        <v>27</v>
      </c>
      <c r="E1921" s="9" t="s">
        <v>1262</v>
      </c>
      <c r="F1921" s="9" t="s">
        <v>1262</v>
      </c>
      <c r="G1921" s="9" t="s">
        <v>1634</v>
      </c>
      <c r="H1921" s="9" t="s">
        <v>1635</v>
      </c>
      <c r="I1921" s="9" t="s">
        <v>1636</v>
      </c>
      <c r="J1921" s="9" t="s">
        <v>27</v>
      </c>
      <c r="K1921" s="15">
        <v>324209.01942609402</v>
      </c>
      <c r="L1921" s="16" t="s">
        <v>1637</v>
      </c>
      <c r="M1921" s="9" t="s">
        <v>1638</v>
      </c>
      <c r="N1921" s="9">
        <v>2022</v>
      </c>
      <c r="O1921" s="9" t="s">
        <v>1619</v>
      </c>
      <c r="P1921" s="9" t="s">
        <v>1619</v>
      </c>
      <c r="Q1921" s="9">
        <v>2041</v>
      </c>
      <c r="R1921" s="9" t="s">
        <v>32</v>
      </c>
      <c r="S1921" s="17">
        <v>12.010122649420653</v>
      </c>
      <c r="T1921" s="9">
        <v>2041</v>
      </c>
      <c r="U1921" s="9" t="s">
        <v>27</v>
      </c>
      <c r="V1921" s="9" t="s">
        <v>1620</v>
      </c>
      <c r="W1921" s="9" t="s">
        <v>1621</v>
      </c>
      <c r="X1921" s="9"/>
      <c r="Y1921" s="9" t="s">
        <v>1639</v>
      </c>
    </row>
    <row r="1922" spans="1:25" ht="192">
      <c r="A1922" s="9" t="s">
        <v>1633</v>
      </c>
      <c r="B1922" s="9" t="s">
        <v>70</v>
      </c>
      <c r="C1922" s="9" t="s">
        <v>465</v>
      </c>
      <c r="D1922" s="9" t="s">
        <v>27</v>
      </c>
      <c r="E1922" s="9" t="s">
        <v>1263</v>
      </c>
      <c r="F1922" s="9" t="s">
        <v>1263</v>
      </c>
      <c r="G1922" s="9" t="s">
        <v>1634</v>
      </c>
      <c r="H1922" s="9" t="s">
        <v>1635</v>
      </c>
      <c r="I1922" s="9" t="s">
        <v>1636</v>
      </c>
      <c r="J1922" s="9" t="s">
        <v>27</v>
      </c>
      <c r="K1922" s="15">
        <v>23024.055942945546</v>
      </c>
      <c r="L1922" s="16" t="s">
        <v>1637</v>
      </c>
      <c r="M1922" s="9" t="s">
        <v>1638</v>
      </c>
      <c r="N1922" s="9">
        <v>2022</v>
      </c>
      <c r="O1922" s="9" t="s">
        <v>1619</v>
      </c>
      <c r="P1922" s="9" t="s">
        <v>1619</v>
      </c>
      <c r="Q1922" s="9">
        <v>2041</v>
      </c>
      <c r="R1922" s="9" t="s">
        <v>32</v>
      </c>
      <c r="S1922" s="17">
        <v>0.32603625644146234</v>
      </c>
      <c r="T1922" s="9">
        <v>2041</v>
      </c>
      <c r="U1922" s="9" t="s">
        <v>27</v>
      </c>
      <c r="V1922" s="9" t="s">
        <v>1620</v>
      </c>
      <c r="W1922" s="13" t="s">
        <v>1621</v>
      </c>
      <c r="X1922" s="9"/>
      <c r="Y1922" s="9" t="s">
        <v>1639</v>
      </c>
    </row>
    <row r="1923" spans="1:25" ht="192">
      <c r="A1923" s="9" t="s">
        <v>1633</v>
      </c>
      <c r="B1923" s="9" t="s">
        <v>70</v>
      </c>
      <c r="C1923" s="9" t="s">
        <v>316</v>
      </c>
      <c r="D1923" s="9" t="s">
        <v>27</v>
      </c>
      <c r="E1923" s="9" t="s">
        <v>1264</v>
      </c>
      <c r="F1923" s="9" t="s">
        <v>1264</v>
      </c>
      <c r="G1923" s="9" t="s">
        <v>1634</v>
      </c>
      <c r="H1923" s="9" t="s">
        <v>1635</v>
      </c>
      <c r="I1923" s="9" t="s">
        <v>1636</v>
      </c>
      <c r="J1923" s="9" t="s">
        <v>27</v>
      </c>
      <c r="K1923" s="15">
        <v>10992.203748429401</v>
      </c>
      <c r="L1923" s="16" t="s">
        <v>1637</v>
      </c>
      <c r="M1923" s="9" t="s">
        <v>1638</v>
      </c>
      <c r="N1923" s="9">
        <v>2022</v>
      </c>
      <c r="O1923" s="9" t="s">
        <v>1619</v>
      </c>
      <c r="P1923" s="9" t="s">
        <v>1619</v>
      </c>
      <c r="Q1923" s="9">
        <v>2041</v>
      </c>
      <c r="R1923" s="9" t="s">
        <v>32</v>
      </c>
      <c r="S1923" s="17">
        <v>0.80471893131153815</v>
      </c>
      <c r="T1923" s="9">
        <v>2041</v>
      </c>
      <c r="U1923" s="9" t="s">
        <v>27</v>
      </c>
      <c r="V1923" s="9" t="s">
        <v>1620</v>
      </c>
      <c r="W1923" s="9" t="s">
        <v>1621</v>
      </c>
      <c r="X1923" s="9"/>
      <c r="Y1923" s="9" t="s">
        <v>1639</v>
      </c>
    </row>
    <row r="1924" spans="1:25" ht="192">
      <c r="A1924" s="9" t="s">
        <v>1633</v>
      </c>
      <c r="B1924" s="9" t="s">
        <v>70</v>
      </c>
      <c r="C1924" s="9" t="s">
        <v>234</v>
      </c>
      <c r="D1924" s="9" t="s">
        <v>27</v>
      </c>
      <c r="E1924" s="9" t="s">
        <v>1265</v>
      </c>
      <c r="F1924" s="9" t="s">
        <v>1265</v>
      </c>
      <c r="G1924" s="9" t="s">
        <v>1634</v>
      </c>
      <c r="H1924" s="9" t="s">
        <v>1635</v>
      </c>
      <c r="I1924" s="9" t="s">
        <v>1636</v>
      </c>
      <c r="J1924" s="9" t="s">
        <v>27</v>
      </c>
      <c r="K1924" s="15">
        <v>10834.860295721533</v>
      </c>
      <c r="L1924" s="16" t="s">
        <v>1637</v>
      </c>
      <c r="M1924" s="9" t="s">
        <v>1638</v>
      </c>
      <c r="N1924" s="9">
        <v>2022</v>
      </c>
      <c r="O1924" s="9" t="s">
        <v>1619</v>
      </c>
      <c r="P1924" s="9" t="s">
        <v>1619</v>
      </c>
      <c r="Q1924" s="9">
        <v>2041</v>
      </c>
      <c r="R1924" s="9" t="s">
        <v>32</v>
      </c>
      <c r="S1924" s="17">
        <v>0.98506226312454215</v>
      </c>
      <c r="T1924" s="9">
        <v>2041</v>
      </c>
      <c r="U1924" s="9" t="s">
        <v>27</v>
      </c>
      <c r="V1924" s="9" t="s">
        <v>1620</v>
      </c>
      <c r="W1924" s="13" t="s">
        <v>1621</v>
      </c>
      <c r="X1924" s="9"/>
      <c r="Y1924" s="9" t="s">
        <v>1639</v>
      </c>
    </row>
    <row r="1925" spans="1:25" ht="192">
      <c r="A1925" s="9" t="s">
        <v>1633</v>
      </c>
      <c r="B1925" s="9" t="s">
        <v>70</v>
      </c>
      <c r="C1925" s="9" t="s">
        <v>229</v>
      </c>
      <c r="D1925" s="9" t="s">
        <v>27</v>
      </c>
      <c r="E1925" s="9" t="s">
        <v>1266</v>
      </c>
      <c r="F1925" s="9" t="s">
        <v>1266</v>
      </c>
      <c r="G1925" s="9" t="s">
        <v>1634</v>
      </c>
      <c r="H1925" s="9" t="s">
        <v>1635</v>
      </c>
      <c r="I1925" s="9" t="s">
        <v>1636</v>
      </c>
      <c r="J1925" s="9" t="s">
        <v>27</v>
      </c>
      <c r="K1925" s="15">
        <v>8490.3443086263142</v>
      </c>
      <c r="L1925" s="16" t="s">
        <v>1637</v>
      </c>
      <c r="M1925" s="9" t="s">
        <v>1638</v>
      </c>
      <c r="N1925" s="9">
        <v>2022</v>
      </c>
      <c r="O1925" s="9" t="s">
        <v>1619</v>
      </c>
      <c r="P1925" s="9" t="s">
        <v>1619</v>
      </c>
      <c r="Q1925" s="9">
        <v>2041</v>
      </c>
      <c r="R1925" s="9" t="s">
        <v>32</v>
      </c>
      <c r="S1925" s="17">
        <v>6.4546074242498919E-2</v>
      </c>
      <c r="T1925" s="9">
        <v>2041</v>
      </c>
      <c r="U1925" s="9" t="s">
        <v>27</v>
      </c>
      <c r="V1925" s="9" t="s">
        <v>1620</v>
      </c>
      <c r="W1925" s="9" t="s">
        <v>1621</v>
      </c>
      <c r="X1925" s="9"/>
      <c r="Y1925" s="9" t="s">
        <v>1639</v>
      </c>
    </row>
    <row r="1926" spans="1:25" ht="192">
      <c r="A1926" s="9" t="s">
        <v>1633</v>
      </c>
      <c r="B1926" s="9" t="s">
        <v>70</v>
      </c>
      <c r="C1926" s="9" t="s">
        <v>355</v>
      </c>
      <c r="D1926" s="9" t="s">
        <v>27</v>
      </c>
      <c r="E1926" s="9" t="s">
        <v>588</v>
      </c>
      <c r="F1926" s="9" t="s">
        <v>588</v>
      </c>
      <c r="G1926" s="9" t="s">
        <v>1634</v>
      </c>
      <c r="H1926" s="9" t="s">
        <v>1635</v>
      </c>
      <c r="I1926" s="9" t="s">
        <v>1636</v>
      </c>
      <c r="J1926" s="9" t="s">
        <v>27</v>
      </c>
      <c r="K1926" s="15">
        <v>18133.264997500457</v>
      </c>
      <c r="L1926" s="16" t="s">
        <v>1637</v>
      </c>
      <c r="M1926" s="9" t="s">
        <v>1638</v>
      </c>
      <c r="N1926" s="9">
        <v>2022</v>
      </c>
      <c r="O1926" s="9" t="s">
        <v>1619</v>
      </c>
      <c r="P1926" s="9" t="s">
        <v>1619</v>
      </c>
      <c r="Q1926" s="9">
        <v>2041</v>
      </c>
      <c r="R1926" s="9" t="s">
        <v>32</v>
      </c>
      <c r="S1926" s="17">
        <v>1.3935536475587313</v>
      </c>
      <c r="T1926" s="9">
        <v>2041</v>
      </c>
      <c r="U1926" s="9" t="s">
        <v>27</v>
      </c>
      <c r="V1926" s="9" t="s">
        <v>1620</v>
      </c>
      <c r="W1926" s="13" t="s">
        <v>1621</v>
      </c>
      <c r="X1926" s="9"/>
      <c r="Y1926" s="9" t="s">
        <v>1639</v>
      </c>
    </row>
    <row r="1927" spans="1:25" ht="192">
      <c r="A1927" s="9" t="s">
        <v>1633</v>
      </c>
      <c r="B1927" s="9" t="s">
        <v>70</v>
      </c>
      <c r="C1927" s="9" t="s">
        <v>270</v>
      </c>
      <c r="D1927" s="9" t="s">
        <v>27</v>
      </c>
      <c r="E1927" s="9" t="s">
        <v>1267</v>
      </c>
      <c r="F1927" s="9" t="s">
        <v>1267</v>
      </c>
      <c r="G1927" s="9" t="s">
        <v>1634</v>
      </c>
      <c r="H1927" s="9" t="s">
        <v>1635</v>
      </c>
      <c r="I1927" s="9" t="s">
        <v>1636</v>
      </c>
      <c r="J1927" s="9" t="s">
        <v>27</v>
      </c>
      <c r="K1927" s="15">
        <v>18995.84692135566</v>
      </c>
      <c r="L1927" s="16" t="s">
        <v>1637</v>
      </c>
      <c r="M1927" s="9" t="s">
        <v>1638</v>
      </c>
      <c r="N1927" s="9">
        <v>2022</v>
      </c>
      <c r="O1927" s="9" t="s">
        <v>1619</v>
      </c>
      <c r="P1927" s="9" t="s">
        <v>1619</v>
      </c>
      <c r="Q1927" s="9">
        <v>2041</v>
      </c>
      <c r="R1927" s="9" t="s">
        <v>32</v>
      </c>
      <c r="S1927" s="17">
        <v>0.86127612504116435</v>
      </c>
      <c r="T1927" s="9">
        <v>2041</v>
      </c>
      <c r="U1927" s="9" t="s">
        <v>27</v>
      </c>
      <c r="V1927" s="9" t="s">
        <v>1620</v>
      </c>
      <c r="W1927" s="9" t="s">
        <v>1621</v>
      </c>
      <c r="X1927" s="9"/>
      <c r="Y1927" s="9" t="s">
        <v>1639</v>
      </c>
    </row>
    <row r="1928" spans="1:25" ht="192">
      <c r="A1928" s="9" t="s">
        <v>1633</v>
      </c>
      <c r="B1928" s="9" t="s">
        <v>70</v>
      </c>
      <c r="C1928" s="9" t="s">
        <v>346</v>
      </c>
      <c r="D1928" s="9" t="s">
        <v>27</v>
      </c>
      <c r="E1928" s="9" t="s">
        <v>1268</v>
      </c>
      <c r="F1928" s="9" t="s">
        <v>1268</v>
      </c>
      <c r="G1928" s="9" t="s">
        <v>1634</v>
      </c>
      <c r="H1928" s="9" t="s">
        <v>1635</v>
      </c>
      <c r="I1928" s="9" t="s">
        <v>1636</v>
      </c>
      <c r="J1928" s="9" t="s">
        <v>27</v>
      </c>
      <c r="K1928" s="15">
        <v>7690.5242711826759</v>
      </c>
      <c r="L1928" s="16" t="s">
        <v>1637</v>
      </c>
      <c r="M1928" s="9" t="s">
        <v>1638</v>
      </c>
      <c r="N1928" s="9">
        <v>2022</v>
      </c>
      <c r="O1928" s="9" t="s">
        <v>1619</v>
      </c>
      <c r="P1928" s="9" t="s">
        <v>1619</v>
      </c>
      <c r="Q1928" s="9">
        <v>2041</v>
      </c>
      <c r="R1928" s="9" t="s">
        <v>32</v>
      </c>
      <c r="S1928" s="17">
        <v>0.13521723303943309</v>
      </c>
      <c r="T1928" s="9">
        <v>2041</v>
      </c>
      <c r="U1928" s="9" t="s">
        <v>27</v>
      </c>
      <c r="V1928" s="9" t="s">
        <v>1620</v>
      </c>
      <c r="W1928" s="13" t="s">
        <v>1621</v>
      </c>
      <c r="X1928" s="9"/>
      <c r="Y1928" s="9" t="s">
        <v>1639</v>
      </c>
    </row>
    <row r="1929" spans="1:25" ht="192">
      <c r="A1929" s="9" t="s">
        <v>1633</v>
      </c>
      <c r="B1929" s="9" t="s">
        <v>70</v>
      </c>
      <c r="C1929" s="9" t="s">
        <v>122</v>
      </c>
      <c r="D1929" s="9" t="s">
        <v>27</v>
      </c>
      <c r="E1929" s="9" t="s">
        <v>1269</v>
      </c>
      <c r="F1929" s="9" t="s">
        <v>1269</v>
      </c>
      <c r="G1929" s="9" t="s">
        <v>1634</v>
      </c>
      <c r="H1929" s="9" t="s">
        <v>1635</v>
      </c>
      <c r="I1929" s="9" t="s">
        <v>1636</v>
      </c>
      <c r="J1929" s="9" t="s">
        <v>27</v>
      </c>
      <c r="K1929" s="15">
        <v>12216.359563370144</v>
      </c>
      <c r="L1929" s="16" t="s">
        <v>1637</v>
      </c>
      <c r="M1929" s="9" t="s">
        <v>1638</v>
      </c>
      <c r="N1929" s="9">
        <v>2022</v>
      </c>
      <c r="O1929" s="9" t="s">
        <v>1619</v>
      </c>
      <c r="P1929" s="9" t="s">
        <v>1619</v>
      </c>
      <c r="Q1929" s="9">
        <v>2041</v>
      </c>
      <c r="R1929" s="9" t="s">
        <v>32</v>
      </c>
      <c r="S1929" s="17">
        <v>0.49094310485049958</v>
      </c>
      <c r="T1929" s="9">
        <v>2041</v>
      </c>
      <c r="U1929" s="9" t="s">
        <v>27</v>
      </c>
      <c r="V1929" s="9" t="s">
        <v>1620</v>
      </c>
      <c r="W1929" s="9" t="s">
        <v>1621</v>
      </c>
      <c r="X1929" s="9"/>
      <c r="Y1929" s="9" t="s">
        <v>1639</v>
      </c>
    </row>
    <row r="1930" spans="1:25" ht="192">
      <c r="A1930" s="9" t="s">
        <v>1633</v>
      </c>
      <c r="B1930" s="9" t="s">
        <v>70</v>
      </c>
      <c r="C1930" s="9" t="s">
        <v>590</v>
      </c>
      <c r="D1930" s="9" t="s">
        <v>27</v>
      </c>
      <c r="E1930" s="9" t="s">
        <v>591</v>
      </c>
      <c r="F1930" s="9" t="s">
        <v>591</v>
      </c>
      <c r="G1930" s="9" t="s">
        <v>1634</v>
      </c>
      <c r="H1930" s="9" t="s">
        <v>1635</v>
      </c>
      <c r="I1930" s="9" t="s">
        <v>1636</v>
      </c>
      <c r="J1930" s="9" t="s">
        <v>27</v>
      </c>
      <c r="K1930" s="15">
        <v>19732.725645178172</v>
      </c>
      <c r="L1930" s="16" t="s">
        <v>1637</v>
      </c>
      <c r="M1930" s="9" t="s">
        <v>1638</v>
      </c>
      <c r="N1930" s="9">
        <v>2022</v>
      </c>
      <c r="O1930" s="9" t="s">
        <v>1619</v>
      </c>
      <c r="P1930" s="9" t="s">
        <v>1619</v>
      </c>
      <c r="Q1930" s="9">
        <v>2041</v>
      </c>
      <c r="R1930" s="9" t="s">
        <v>32</v>
      </c>
      <c r="S1930" s="17">
        <v>0.56600659628281902</v>
      </c>
      <c r="T1930" s="9">
        <v>2041</v>
      </c>
      <c r="U1930" s="9" t="s">
        <v>27</v>
      </c>
      <c r="V1930" s="9" t="s">
        <v>1620</v>
      </c>
      <c r="W1930" s="13" t="s">
        <v>1621</v>
      </c>
      <c r="X1930" s="9"/>
      <c r="Y1930" s="9" t="s">
        <v>1639</v>
      </c>
    </row>
    <row r="1931" spans="1:25" ht="192">
      <c r="A1931" s="9" t="s">
        <v>1633</v>
      </c>
      <c r="B1931" s="9" t="s">
        <v>70</v>
      </c>
      <c r="C1931" s="9" t="s">
        <v>270</v>
      </c>
      <c r="D1931" s="9" t="s">
        <v>27</v>
      </c>
      <c r="E1931" s="9" t="s">
        <v>593</v>
      </c>
      <c r="F1931" s="9" t="s">
        <v>593</v>
      </c>
      <c r="G1931" s="9" t="s">
        <v>1634</v>
      </c>
      <c r="H1931" s="9" t="s">
        <v>1635</v>
      </c>
      <c r="I1931" s="9" t="s">
        <v>1636</v>
      </c>
      <c r="J1931" s="9" t="s">
        <v>27</v>
      </c>
      <c r="K1931" s="15">
        <v>34582.309039238127</v>
      </c>
      <c r="L1931" s="16" t="s">
        <v>1637</v>
      </c>
      <c r="M1931" s="9" t="s">
        <v>1638</v>
      </c>
      <c r="N1931" s="9">
        <v>2022</v>
      </c>
      <c r="O1931" s="9" t="s">
        <v>1619</v>
      </c>
      <c r="P1931" s="9" t="s">
        <v>1619</v>
      </c>
      <c r="Q1931" s="9">
        <v>2041</v>
      </c>
      <c r="R1931" s="9" t="s">
        <v>32</v>
      </c>
      <c r="S1931" s="17">
        <v>1.0444637024265531</v>
      </c>
      <c r="T1931" s="9">
        <v>2041</v>
      </c>
      <c r="U1931" s="9" t="s">
        <v>27</v>
      </c>
      <c r="V1931" s="9" t="s">
        <v>1620</v>
      </c>
      <c r="W1931" s="9" t="s">
        <v>1621</v>
      </c>
      <c r="X1931" s="9"/>
      <c r="Y1931" s="9" t="s">
        <v>1639</v>
      </c>
    </row>
    <row r="1932" spans="1:25" ht="192">
      <c r="A1932" s="9" t="s">
        <v>1633</v>
      </c>
      <c r="B1932" s="9" t="s">
        <v>70</v>
      </c>
      <c r="C1932" s="9" t="s">
        <v>122</v>
      </c>
      <c r="D1932" s="9" t="s">
        <v>27</v>
      </c>
      <c r="E1932" s="9" t="s">
        <v>1270</v>
      </c>
      <c r="F1932" s="9" t="s">
        <v>1270</v>
      </c>
      <c r="G1932" s="9" t="s">
        <v>1634</v>
      </c>
      <c r="H1932" s="9" t="s">
        <v>1635</v>
      </c>
      <c r="I1932" s="9" t="s">
        <v>1636</v>
      </c>
      <c r="J1932" s="9" t="s">
        <v>27</v>
      </c>
      <c r="K1932" s="15">
        <v>17906.808585373026</v>
      </c>
      <c r="L1932" s="16" t="s">
        <v>1637</v>
      </c>
      <c r="M1932" s="9" t="s">
        <v>1638</v>
      </c>
      <c r="N1932" s="9">
        <v>2022</v>
      </c>
      <c r="O1932" s="9" t="s">
        <v>1619</v>
      </c>
      <c r="P1932" s="9" t="s">
        <v>1619</v>
      </c>
      <c r="Q1932" s="9">
        <v>2041</v>
      </c>
      <c r="R1932" s="9" t="s">
        <v>32</v>
      </c>
      <c r="S1932" s="17">
        <v>1.2056438837778614</v>
      </c>
      <c r="T1932" s="9">
        <v>2041</v>
      </c>
      <c r="U1932" s="9" t="s">
        <v>27</v>
      </c>
      <c r="V1932" s="9" t="s">
        <v>1620</v>
      </c>
      <c r="W1932" s="13" t="s">
        <v>1621</v>
      </c>
      <c r="X1932" s="9"/>
      <c r="Y1932" s="9" t="s">
        <v>1639</v>
      </c>
    </row>
    <row r="1933" spans="1:25" ht="192">
      <c r="A1933" s="9" t="s">
        <v>1633</v>
      </c>
      <c r="B1933" s="9" t="s">
        <v>70</v>
      </c>
      <c r="C1933" s="9" t="s">
        <v>247</v>
      </c>
      <c r="D1933" s="9" t="s">
        <v>27</v>
      </c>
      <c r="E1933" s="9" t="s">
        <v>1271</v>
      </c>
      <c r="F1933" s="9" t="s">
        <v>1271</v>
      </c>
      <c r="G1933" s="9" t="s">
        <v>1634</v>
      </c>
      <c r="H1933" s="9" t="s">
        <v>1635</v>
      </c>
      <c r="I1933" s="9" t="s">
        <v>1636</v>
      </c>
      <c r="J1933" s="9" t="s">
        <v>27</v>
      </c>
      <c r="K1933" s="15">
        <v>14532.569582690805</v>
      </c>
      <c r="L1933" s="16" t="s">
        <v>1637</v>
      </c>
      <c r="M1933" s="9" t="s">
        <v>1638</v>
      </c>
      <c r="N1933" s="9">
        <v>2022</v>
      </c>
      <c r="O1933" s="9" t="s">
        <v>1619</v>
      </c>
      <c r="P1933" s="9" t="s">
        <v>1619</v>
      </c>
      <c r="Q1933" s="9">
        <v>2041</v>
      </c>
      <c r="R1933" s="9" t="s">
        <v>32</v>
      </c>
      <c r="S1933" s="17">
        <v>0.53947422976726001</v>
      </c>
      <c r="T1933" s="9">
        <v>2041</v>
      </c>
      <c r="U1933" s="9" t="s">
        <v>27</v>
      </c>
      <c r="V1933" s="9" t="s">
        <v>1620</v>
      </c>
      <c r="W1933" s="9" t="s">
        <v>1621</v>
      </c>
      <c r="X1933" s="9"/>
      <c r="Y1933" s="9" t="s">
        <v>1639</v>
      </c>
    </row>
    <row r="1934" spans="1:25" ht="192">
      <c r="A1934" s="9" t="s">
        <v>1633</v>
      </c>
      <c r="B1934" s="9" t="s">
        <v>70</v>
      </c>
      <c r="C1934" s="9" t="s">
        <v>276</v>
      </c>
      <c r="D1934" s="9" t="s">
        <v>27</v>
      </c>
      <c r="E1934" s="9" t="s">
        <v>595</v>
      </c>
      <c r="F1934" s="9" t="s">
        <v>595</v>
      </c>
      <c r="G1934" s="9" t="s">
        <v>1634</v>
      </c>
      <c r="H1934" s="9" t="s">
        <v>1635</v>
      </c>
      <c r="I1934" s="9" t="s">
        <v>1636</v>
      </c>
      <c r="J1934" s="9" t="s">
        <v>27</v>
      </c>
      <c r="K1934" s="15">
        <v>30133.261852126219</v>
      </c>
      <c r="L1934" s="16" t="s">
        <v>1637</v>
      </c>
      <c r="M1934" s="9" t="s">
        <v>1638</v>
      </c>
      <c r="N1934" s="9">
        <v>2022</v>
      </c>
      <c r="O1934" s="9" t="s">
        <v>1619</v>
      </c>
      <c r="P1934" s="9" t="s">
        <v>1619</v>
      </c>
      <c r="Q1934" s="9">
        <v>2041</v>
      </c>
      <c r="R1934" s="9" t="s">
        <v>32</v>
      </c>
      <c r="S1934" s="17">
        <v>9.0162942105707842</v>
      </c>
      <c r="T1934" s="9">
        <v>2041</v>
      </c>
      <c r="U1934" s="9" t="s">
        <v>27</v>
      </c>
      <c r="V1934" s="9" t="s">
        <v>1620</v>
      </c>
      <c r="W1934" s="13" t="s">
        <v>1621</v>
      </c>
      <c r="X1934" s="9"/>
      <c r="Y1934" s="9" t="s">
        <v>1639</v>
      </c>
    </row>
    <row r="1935" spans="1:25" ht="192">
      <c r="A1935" s="9" t="s">
        <v>1633</v>
      </c>
      <c r="B1935" s="9" t="s">
        <v>70</v>
      </c>
      <c r="C1935" s="9" t="s">
        <v>247</v>
      </c>
      <c r="D1935" s="9" t="s">
        <v>27</v>
      </c>
      <c r="E1935" s="9" t="s">
        <v>1272</v>
      </c>
      <c r="F1935" s="9" t="s">
        <v>1272</v>
      </c>
      <c r="G1935" s="9" t="s">
        <v>1634</v>
      </c>
      <c r="H1935" s="9" t="s">
        <v>1635</v>
      </c>
      <c r="I1935" s="9" t="s">
        <v>1636</v>
      </c>
      <c r="J1935" s="9" t="s">
        <v>27</v>
      </c>
      <c r="K1935" s="15">
        <v>18095.278004432279</v>
      </c>
      <c r="L1935" s="16" t="s">
        <v>1637</v>
      </c>
      <c r="M1935" s="9" t="s">
        <v>1638</v>
      </c>
      <c r="N1935" s="9">
        <v>2022</v>
      </c>
      <c r="O1935" s="9" t="s">
        <v>1619</v>
      </c>
      <c r="P1935" s="9" t="s">
        <v>1619</v>
      </c>
      <c r="Q1935" s="9">
        <v>2041</v>
      </c>
      <c r="R1935" s="9" t="s">
        <v>32</v>
      </c>
      <c r="S1935" s="17">
        <v>1.2755965764929238</v>
      </c>
      <c r="T1935" s="9">
        <v>2041</v>
      </c>
      <c r="U1935" s="9" t="s">
        <v>27</v>
      </c>
      <c r="V1935" s="9" t="s">
        <v>1620</v>
      </c>
      <c r="W1935" s="9" t="s">
        <v>1621</v>
      </c>
      <c r="X1935" s="9"/>
      <c r="Y1935" s="9" t="s">
        <v>1639</v>
      </c>
    </row>
    <row r="1936" spans="1:25" ht="192">
      <c r="A1936" s="9" t="s">
        <v>1633</v>
      </c>
      <c r="B1936" s="9" t="s">
        <v>70</v>
      </c>
      <c r="C1936" s="9" t="s">
        <v>284</v>
      </c>
      <c r="D1936" s="9" t="s">
        <v>27</v>
      </c>
      <c r="E1936" s="9" t="s">
        <v>597</v>
      </c>
      <c r="F1936" s="9" t="s">
        <v>597</v>
      </c>
      <c r="G1936" s="9" t="s">
        <v>1634</v>
      </c>
      <c r="H1936" s="9" t="s">
        <v>1635</v>
      </c>
      <c r="I1936" s="9" t="s">
        <v>1636</v>
      </c>
      <c r="J1936" s="9" t="s">
        <v>27</v>
      </c>
      <c r="K1936" s="15">
        <v>15039.8302548551</v>
      </c>
      <c r="L1936" s="16" t="s">
        <v>1637</v>
      </c>
      <c r="M1936" s="9" t="s">
        <v>1638</v>
      </c>
      <c r="N1936" s="9">
        <v>2022</v>
      </c>
      <c r="O1936" s="9" t="s">
        <v>1619</v>
      </c>
      <c r="P1936" s="9" t="s">
        <v>1619</v>
      </c>
      <c r="Q1936" s="9">
        <v>2041</v>
      </c>
      <c r="R1936" s="9" t="s">
        <v>32</v>
      </c>
      <c r="S1936" s="17">
        <v>1.0607637046656049</v>
      </c>
      <c r="T1936" s="9">
        <v>2041</v>
      </c>
      <c r="U1936" s="9" t="s">
        <v>27</v>
      </c>
      <c r="V1936" s="9" t="s">
        <v>1620</v>
      </c>
      <c r="W1936" s="13" t="s">
        <v>1621</v>
      </c>
      <c r="X1936" s="9"/>
      <c r="Y1936" s="9" t="s">
        <v>1639</v>
      </c>
    </row>
    <row r="1937" spans="1:25" ht="192">
      <c r="A1937" s="9" t="s">
        <v>1633</v>
      </c>
      <c r="B1937" s="9" t="s">
        <v>70</v>
      </c>
      <c r="C1937" s="9" t="s">
        <v>276</v>
      </c>
      <c r="D1937" s="9" t="s">
        <v>27</v>
      </c>
      <c r="E1937" s="9" t="s">
        <v>278</v>
      </c>
      <c r="F1937" s="9" t="s">
        <v>278</v>
      </c>
      <c r="G1937" s="9" t="s">
        <v>1634</v>
      </c>
      <c r="H1937" s="9" t="s">
        <v>1635</v>
      </c>
      <c r="I1937" s="9" t="s">
        <v>1636</v>
      </c>
      <c r="J1937" s="9" t="s">
        <v>27</v>
      </c>
      <c r="K1937" s="15">
        <v>46970.448969597142</v>
      </c>
      <c r="L1937" s="16" t="s">
        <v>1637</v>
      </c>
      <c r="M1937" s="9" t="s">
        <v>1638</v>
      </c>
      <c r="N1937" s="9">
        <v>2022</v>
      </c>
      <c r="O1937" s="9" t="s">
        <v>1619</v>
      </c>
      <c r="P1937" s="9" t="s">
        <v>1619</v>
      </c>
      <c r="Q1937" s="9">
        <v>2041</v>
      </c>
      <c r="R1937" s="9" t="s">
        <v>32</v>
      </c>
      <c r="S1937" s="17">
        <v>2.230291125201024</v>
      </c>
      <c r="T1937" s="9">
        <v>2041</v>
      </c>
      <c r="U1937" s="9" t="s">
        <v>27</v>
      </c>
      <c r="V1937" s="9" t="s">
        <v>1620</v>
      </c>
      <c r="W1937" s="9" t="s">
        <v>1621</v>
      </c>
      <c r="X1937" s="9"/>
      <c r="Y1937" s="9" t="s">
        <v>1639</v>
      </c>
    </row>
    <row r="1938" spans="1:25" ht="192">
      <c r="A1938" s="9" t="s">
        <v>1633</v>
      </c>
      <c r="B1938" s="9" t="s">
        <v>70</v>
      </c>
      <c r="C1938" s="9" t="s">
        <v>136</v>
      </c>
      <c r="D1938" s="9" t="s">
        <v>27</v>
      </c>
      <c r="E1938" s="9" t="s">
        <v>982</v>
      </c>
      <c r="F1938" s="9" t="s">
        <v>982</v>
      </c>
      <c r="G1938" s="9" t="s">
        <v>1634</v>
      </c>
      <c r="H1938" s="9" t="s">
        <v>1635</v>
      </c>
      <c r="I1938" s="9" t="s">
        <v>1636</v>
      </c>
      <c r="J1938" s="9" t="s">
        <v>27</v>
      </c>
      <c r="K1938" s="15">
        <v>14881.248210506354</v>
      </c>
      <c r="L1938" s="16" t="s">
        <v>1637</v>
      </c>
      <c r="M1938" s="9" t="s">
        <v>1638</v>
      </c>
      <c r="N1938" s="9">
        <v>2022</v>
      </c>
      <c r="O1938" s="9" t="s">
        <v>1619</v>
      </c>
      <c r="P1938" s="9" t="s">
        <v>1619</v>
      </c>
      <c r="Q1938" s="9">
        <v>2041</v>
      </c>
      <c r="R1938" s="9" t="s">
        <v>32</v>
      </c>
      <c r="S1938" s="17">
        <v>2.2358402504472319</v>
      </c>
      <c r="T1938" s="9">
        <v>2041</v>
      </c>
      <c r="U1938" s="9" t="s">
        <v>27</v>
      </c>
      <c r="V1938" s="9" t="s">
        <v>1620</v>
      </c>
      <c r="W1938" s="13" t="s">
        <v>1621</v>
      </c>
      <c r="X1938" s="9"/>
      <c r="Y1938" s="9" t="s">
        <v>1639</v>
      </c>
    </row>
    <row r="1939" spans="1:25" ht="192">
      <c r="A1939" s="9" t="s">
        <v>1633</v>
      </c>
      <c r="B1939" s="9" t="s">
        <v>70</v>
      </c>
      <c r="C1939" s="9" t="s">
        <v>221</v>
      </c>
      <c r="D1939" s="9" t="s">
        <v>27</v>
      </c>
      <c r="E1939" s="9" t="s">
        <v>984</v>
      </c>
      <c r="F1939" s="9" t="s">
        <v>984</v>
      </c>
      <c r="G1939" s="9" t="s">
        <v>1634</v>
      </c>
      <c r="H1939" s="9" t="s">
        <v>1635</v>
      </c>
      <c r="I1939" s="9" t="s">
        <v>1636</v>
      </c>
      <c r="J1939" s="9" t="s">
        <v>27</v>
      </c>
      <c r="K1939" s="15">
        <v>19550.494302184463</v>
      </c>
      <c r="L1939" s="16" t="s">
        <v>1637</v>
      </c>
      <c r="M1939" s="9" t="s">
        <v>1638</v>
      </c>
      <c r="N1939" s="9">
        <v>2022</v>
      </c>
      <c r="O1939" s="9" t="s">
        <v>1619</v>
      </c>
      <c r="P1939" s="9" t="s">
        <v>1619</v>
      </c>
      <c r="Q1939" s="9">
        <v>2041</v>
      </c>
      <c r="R1939" s="9" t="s">
        <v>32</v>
      </c>
      <c r="S1939" s="17">
        <v>0.26150996592135173</v>
      </c>
      <c r="T1939" s="9">
        <v>2041</v>
      </c>
      <c r="U1939" s="9" t="s">
        <v>27</v>
      </c>
      <c r="V1939" s="9" t="s">
        <v>1620</v>
      </c>
      <c r="W1939" s="9" t="s">
        <v>1621</v>
      </c>
      <c r="X1939" s="9"/>
      <c r="Y1939" s="9" t="s">
        <v>1639</v>
      </c>
    </row>
    <row r="1940" spans="1:25" ht="192">
      <c r="A1940" s="9" t="s">
        <v>1633</v>
      </c>
      <c r="B1940" s="9" t="s">
        <v>70</v>
      </c>
      <c r="C1940" s="9" t="s">
        <v>241</v>
      </c>
      <c r="D1940" s="9" t="s">
        <v>27</v>
      </c>
      <c r="E1940" s="9" t="s">
        <v>1273</v>
      </c>
      <c r="F1940" s="9" t="s">
        <v>1273</v>
      </c>
      <c r="G1940" s="9" t="s">
        <v>1634</v>
      </c>
      <c r="H1940" s="9" t="s">
        <v>1635</v>
      </c>
      <c r="I1940" s="9" t="s">
        <v>1636</v>
      </c>
      <c r="J1940" s="9" t="s">
        <v>27</v>
      </c>
      <c r="K1940" s="15">
        <v>269740.15289067139</v>
      </c>
      <c r="L1940" s="16" t="s">
        <v>1637</v>
      </c>
      <c r="M1940" s="9" t="s">
        <v>1638</v>
      </c>
      <c r="N1940" s="9">
        <v>2022</v>
      </c>
      <c r="O1940" s="9" t="s">
        <v>1619</v>
      </c>
      <c r="P1940" s="9" t="s">
        <v>1619</v>
      </c>
      <c r="Q1940" s="9">
        <v>2041</v>
      </c>
      <c r="R1940" s="9" t="s">
        <v>32</v>
      </c>
      <c r="S1940" s="17">
        <v>18.912878494203749</v>
      </c>
      <c r="T1940" s="9">
        <v>2041</v>
      </c>
      <c r="U1940" s="9" t="s">
        <v>27</v>
      </c>
      <c r="V1940" s="9" t="s">
        <v>1620</v>
      </c>
      <c r="W1940" s="13" t="s">
        <v>1621</v>
      </c>
      <c r="X1940" s="9"/>
      <c r="Y1940" s="9" t="s">
        <v>1639</v>
      </c>
    </row>
    <row r="1941" spans="1:25" ht="192">
      <c r="A1941" s="9" t="s">
        <v>1633</v>
      </c>
      <c r="B1941" s="9" t="s">
        <v>70</v>
      </c>
      <c r="C1941" s="9" t="s">
        <v>241</v>
      </c>
      <c r="D1941" s="9" t="s">
        <v>27</v>
      </c>
      <c r="E1941" s="9" t="s">
        <v>1274</v>
      </c>
      <c r="F1941" s="9" t="s">
        <v>1274</v>
      </c>
      <c r="G1941" s="9" t="s">
        <v>1634</v>
      </c>
      <c r="H1941" s="9" t="s">
        <v>1635</v>
      </c>
      <c r="I1941" s="9" t="s">
        <v>1636</v>
      </c>
      <c r="J1941" s="9" t="s">
        <v>27</v>
      </c>
      <c r="K1941" s="15">
        <v>15287.77443230276</v>
      </c>
      <c r="L1941" s="16" t="s">
        <v>1637</v>
      </c>
      <c r="M1941" s="9" t="s">
        <v>1638</v>
      </c>
      <c r="N1941" s="9">
        <v>2022</v>
      </c>
      <c r="O1941" s="9" t="s">
        <v>1619</v>
      </c>
      <c r="P1941" s="9" t="s">
        <v>1619</v>
      </c>
      <c r="Q1941" s="9">
        <v>2041</v>
      </c>
      <c r="R1941" s="9" t="s">
        <v>32</v>
      </c>
      <c r="S1941" s="17">
        <v>1.1085241446080827</v>
      </c>
      <c r="T1941" s="9">
        <v>2041</v>
      </c>
      <c r="U1941" s="9" t="s">
        <v>27</v>
      </c>
      <c r="V1941" s="9" t="s">
        <v>1620</v>
      </c>
      <c r="W1941" s="9" t="s">
        <v>1621</v>
      </c>
      <c r="X1941" s="9"/>
      <c r="Y1941" s="9" t="s">
        <v>1639</v>
      </c>
    </row>
    <row r="1942" spans="1:25" ht="192">
      <c r="A1942" s="9" t="s">
        <v>1633</v>
      </c>
      <c r="B1942" s="9" t="s">
        <v>70</v>
      </c>
      <c r="C1942" s="9" t="s">
        <v>355</v>
      </c>
      <c r="D1942" s="9" t="s">
        <v>27</v>
      </c>
      <c r="E1942" s="9" t="s">
        <v>1275</v>
      </c>
      <c r="F1942" s="9" t="s">
        <v>1275</v>
      </c>
      <c r="G1942" s="9" t="s">
        <v>1634</v>
      </c>
      <c r="H1942" s="9" t="s">
        <v>1635</v>
      </c>
      <c r="I1942" s="9" t="s">
        <v>1636</v>
      </c>
      <c r="J1942" s="9" t="s">
        <v>27</v>
      </c>
      <c r="K1942" s="15">
        <v>21789.442456106935</v>
      </c>
      <c r="L1942" s="16" t="s">
        <v>1637</v>
      </c>
      <c r="M1942" s="9" t="s">
        <v>1638</v>
      </c>
      <c r="N1942" s="9">
        <v>2022</v>
      </c>
      <c r="O1942" s="9" t="s">
        <v>1619</v>
      </c>
      <c r="P1942" s="9" t="s">
        <v>1619</v>
      </c>
      <c r="Q1942" s="9">
        <v>2041</v>
      </c>
      <c r="R1942" s="9" t="s">
        <v>32</v>
      </c>
      <c r="S1942" s="17">
        <v>2.1437950242699659</v>
      </c>
      <c r="T1942" s="9">
        <v>2041</v>
      </c>
      <c r="U1942" s="9" t="s">
        <v>27</v>
      </c>
      <c r="V1942" s="9" t="s">
        <v>1620</v>
      </c>
      <c r="W1942" s="13" t="s">
        <v>1621</v>
      </c>
      <c r="X1942" s="9"/>
      <c r="Y1942" s="9" t="s">
        <v>1639</v>
      </c>
    </row>
    <row r="1943" spans="1:25" ht="192">
      <c r="A1943" s="9" t="s">
        <v>1633</v>
      </c>
      <c r="B1943" s="9" t="s">
        <v>70</v>
      </c>
      <c r="C1943" s="9" t="s">
        <v>383</v>
      </c>
      <c r="D1943" s="9" t="s">
        <v>27</v>
      </c>
      <c r="E1943" s="9" t="s">
        <v>599</v>
      </c>
      <c r="F1943" s="9" t="s">
        <v>599</v>
      </c>
      <c r="G1943" s="9" t="s">
        <v>1634</v>
      </c>
      <c r="H1943" s="9" t="s">
        <v>1635</v>
      </c>
      <c r="I1943" s="9" t="s">
        <v>1636</v>
      </c>
      <c r="J1943" s="9" t="s">
        <v>27</v>
      </c>
      <c r="K1943" s="15">
        <v>22693.508158850975</v>
      </c>
      <c r="L1943" s="16" t="s">
        <v>1637</v>
      </c>
      <c r="M1943" s="9" t="s">
        <v>1638</v>
      </c>
      <c r="N1943" s="9">
        <v>2022</v>
      </c>
      <c r="O1943" s="9" t="s">
        <v>1619</v>
      </c>
      <c r="P1943" s="9" t="s">
        <v>1619</v>
      </c>
      <c r="Q1943" s="9">
        <v>2041</v>
      </c>
      <c r="R1943" s="9" t="s">
        <v>32</v>
      </c>
      <c r="S1943" s="17">
        <v>0.74322433050151149</v>
      </c>
      <c r="T1943" s="9">
        <v>2041</v>
      </c>
      <c r="U1943" s="9" t="s">
        <v>27</v>
      </c>
      <c r="V1943" s="9" t="s">
        <v>1620</v>
      </c>
      <c r="W1943" s="9" t="s">
        <v>1621</v>
      </c>
      <c r="X1943" s="9"/>
      <c r="Y1943" s="9" t="s">
        <v>1639</v>
      </c>
    </row>
    <row r="1944" spans="1:25" ht="192">
      <c r="A1944" s="9" t="s">
        <v>1633</v>
      </c>
      <c r="B1944" s="9" t="s">
        <v>70</v>
      </c>
      <c r="C1944" s="9" t="s">
        <v>157</v>
      </c>
      <c r="D1944" s="9" t="s">
        <v>27</v>
      </c>
      <c r="E1944" s="9" t="s">
        <v>1276</v>
      </c>
      <c r="F1944" s="9" t="s">
        <v>1276</v>
      </c>
      <c r="G1944" s="9" t="s">
        <v>1634</v>
      </c>
      <c r="H1944" s="9" t="s">
        <v>1635</v>
      </c>
      <c r="I1944" s="9" t="s">
        <v>1636</v>
      </c>
      <c r="J1944" s="9" t="s">
        <v>27</v>
      </c>
      <c r="K1944" s="15">
        <v>45311.618165321888</v>
      </c>
      <c r="L1944" s="16" t="s">
        <v>1637</v>
      </c>
      <c r="M1944" s="9" t="s">
        <v>1638</v>
      </c>
      <c r="N1944" s="9">
        <v>2022</v>
      </c>
      <c r="O1944" s="9" t="s">
        <v>1619</v>
      </c>
      <c r="P1944" s="9" t="s">
        <v>1619</v>
      </c>
      <c r="Q1944" s="9">
        <v>2041</v>
      </c>
      <c r="R1944" s="9" t="s">
        <v>32</v>
      </c>
      <c r="S1944" s="17">
        <v>9.8992834229851798</v>
      </c>
      <c r="T1944" s="9">
        <v>2041</v>
      </c>
      <c r="U1944" s="9" t="s">
        <v>27</v>
      </c>
      <c r="V1944" s="9" t="s">
        <v>1620</v>
      </c>
      <c r="W1944" s="13" t="s">
        <v>1621</v>
      </c>
      <c r="X1944" s="9"/>
      <c r="Y1944" s="9" t="s">
        <v>1639</v>
      </c>
    </row>
    <row r="1945" spans="1:25" ht="192">
      <c r="A1945" s="9" t="s">
        <v>1633</v>
      </c>
      <c r="B1945" s="9" t="s">
        <v>70</v>
      </c>
      <c r="C1945" s="9" t="s">
        <v>316</v>
      </c>
      <c r="D1945" s="9" t="s">
        <v>27</v>
      </c>
      <c r="E1945" s="9" t="s">
        <v>601</v>
      </c>
      <c r="F1945" s="9" t="s">
        <v>601</v>
      </c>
      <c r="G1945" s="9" t="s">
        <v>1634</v>
      </c>
      <c r="H1945" s="9" t="s">
        <v>1635</v>
      </c>
      <c r="I1945" s="9" t="s">
        <v>1636</v>
      </c>
      <c r="J1945" s="9" t="s">
        <v>27</v>
      </c>
      <c r="K1945" s="15">
        <v>15469.993975124205</v>
      </c>
      <c r="L1945" s="16" t="s">
        <v>1637</v>
      </c>
      <c r="M1945" s="9" t="s">
        <v>1638</v>
      </c>
      <c r="N1945" s="9">
        <v>2022</v>
      </c>
      <c r="O1945" s="9" t="s">
        <v>1619</v>
      </c>
      <c r="P1945" s="9" t="s">
        <v>1619</v>
      </c>
      <c r="Q1945" s="9">
        <v>2041</v>
      </c>
      <c r="R1945" s="9" t="s">
        <v>32</v>
      </c>
      <c r="S1945" s="17">
        <v>0.63694243441317289</v>
      </c>
      <c r="T1945" s="9">
        <v>2041</v>
      </c>
      <c r="U1945" s="9" t="s">
        <v>27</v>
      </c>
      <c r="V1945" s="9" t="s">
        <v>1620</v>
      </c>
      <c r="W1945" s="9" t="s">
        <v>1621</v>
      </c>
      <c r="X1945" s="9"/>
      <c r="Y1945" s="9" t="s">
        <v>1639</v>
      </c>
    </row>
    <row r="1946" spans="1:25" ht="192">
      <c r="A1946" s="9" t="s">
        <v>1633</v>
      </c>
      <c r="B1946" s="9" t="s">
        <v>70</v>
      </c>
      <c r="C1946" s="9" t="s">
        <v>273</v>
      </c>
      <c r="D1946" s="9" t="s">
        <v>27</v>
      </c>
      <c r="E1946" s="9" t="s">
        <v>1277</v>
      </c>
      <c r="F1946" s="9" t="s">
        <v>1277</v>
      </c>
      <c r="G1946" s="9" t="s">
        <v>1634</v>
      </c>
      <c r="H1946" s="9" t="s">
        <v>1635</v>
      </c>
      <c r="I1946" s="9" t="s">
        <v>1636</v>
      </c>
      <c r="J1946" s="9" t="s">
        <v>27</v>
      </c>
      <c r="K1946" s="15">
        <v>24825.074553972561</v>
      </c>
      <c r="L1946" s="16" t="s">
        <v>1637</v>
      </c>
      <c r="M1946" s="9" t="s">
        <v>1638</v>
      </c>
      <c r="N1946" s="9">
        <v>2022</v>
      </c>
      <c r="O1946" s="9" t="s">
        <v>1619</v>
      </c>
      <c r="P1946" s="9" t="s">
        <v>1619</v>
      </c>
      <c r="Q1946" s="9">
        <v>2041</v>
      </c>
      <c r="R1946" s="9" t="s">
        <v>32</v>
      </c>
      <c r="S1946" s="17">
        <v>1.9218112519502055</v>
      </c>
      <c r="T1946" s="9">
        <v>2041</v>
      </c>
      <c r="U1946" s="9" t="s">
        <v>27</v>
      </c>
      <c r="V1946" s="9" t="s">
        <v>1620</v>
      </c>
      <c r="W1946" s="13" t="s">
        <v>1621</v>
      </c>
      <c r="X1946" s="9"/>
      <c r="Y1946" s="9" t="s">
        <v>1639</v>
      </c>
    </row>
    <row r="1947" spans="1:25" ht="192">
      <c r="A1947" s="9" t="s">
        <v>1633</v>
      </c>
      <c r="B1947" s="9" t="s">
        <v>70</v>
      </c>
      <c r="C1947" s="9" t="s">
        <v>346</v>
      </c>
      <c r="D1947" s="9" t="s">
        <v>27</v>
      </c>
      <c r="E1947" s="9" t="s">
        <v>1278</v>
      </c>
      <c r="F1947" s="9" t="s">
        <v>1278</v>
      </c>
      <c r="G1947" s="9" t="s">
        <v>1634</v>
      </c>
      <c r="H1947" s="9" t="s">
        <v>1635</v>
      </c>
      <c r="I1947" s="9" t="s">
        <v>1636</v>
      </c>
      <c r="J1947" s="9" t="s">
        <v>27</v>
      </c>
      <c r="K1947" s="15">
        <v>11047.234680612844</v>
      </c>
      <c r="L1947" s="16" t="s">
        <v>1637</v>
      </c>
      <c r="M1947" s="9" t="s">
        <v>1638</v>
      </c>
      <c r="N1947" s="9">
        <v>2022</v>
      </c>
      <c r="O1947" s="9" t="s">
        <v>1619</v>
      </c>
      <c r="P1947" s="9" t="s">
        <v>1619</v>
      </c>
      <c r="Q1947" s="9">
        <v>2041</v>
      </c>
      <c r="R1947" s="9" t="s">
        <v>32</v>
      </c>
      <c r="S1947" s="17">
        <v>0.53718418652300948</v>
      </c>
      <c r="T1947" s="9">
        <v>2041</v>
      </c>
      <c r="U1947" s="9" t="s">
        <v>27</v>
      </c>
      <c r="V1947" s="9" t="s">
        <v>1620</v>
      </c>
      <c r="W1947" s="9" t="s">
        <v>1621</v>
      </c>
      <c r="X1947" s="9"/>
      <c r="Y1947" s="9" t="s">
        <v>1639</v>
      </c>
    </row>
    <row r="1948" spans="1:25" ht="192">
      <c r="A1948" s="9" t="s">
        <v>1633</v>
      </c>
      <c r="B1948" s="9" t="s">
        <v>70</v>
      </c>
      <c r="C1948" s="9" t="s">
        <v>122</v>
      </c>
      <c r="D1948" s="9" t="s">
        <v>27</v>
      </c>
      <c r="E1948" s="9" t="s">
        <v>1279</v>
      </c>
      <c r="F1948" s="9" t="s">
        <v>1279</v>
      </c>
      <c r="G1948" s="9" t="s">
        <v>1634</v>
      </c>
      <c r="H1948" s="9" t="s">
        <v>1635</v>
      </c>
      <c r="I1948" s="9" t="s">
        <v>1636</v>
      </c>
      <c r="J1948" s="9" t="s">
        <v>27</v>
      </c>
      <c r="K1948" s="15">
        <v>146335.04700037261</v>
      </c>
      <c r="L1948" s="16" t="s">
        <v>1637</v>
      </c>
      <c r="M1948" s="9" t="s">
        <v>1638</v>
      </c>
      <c r="N1948" s="9">
        <v>2022</v>
      </c>
      <c r="O1948" s="9" t="s">
        <v>1619</v>
      </c>
      <c r="P1948" s="9" t="s">
        <v>1619</v>
      </c>
      <c r="Q1948" s="9">
        <v>2041</v>
      </c>
      <c r="R1948" s="9" t="s">
        <v>32</v>
      </c>
      <c r="S1948" s="17">
        <v>8.3405452276142586</v>
      </c>
      <c r="T1948" s="9">
        <v>2041</v>
      </c>
      <c r="U1948" s="9" t="s">
        <v>27</v>
      </c>
      <c r="V1948" s="9" t="s">
        <v>1620</v>
      </c>
      <c r="W1948" s="13" t="s">
        <v>1621</v>
      </c>
      <c r="X1948" s="9"/>
      <c r="Y1948" s="9" t="s">
        <v>1639</v>
      </c>
    </row>
    <row r="1949" spans="1:25" ht="192">
      <c r="A1949" s="9" t="s">
        <v>1633</v>
      </c>
      <c r="B1949" s="9" t="s">
        <v>70</v>
      </c>
      <c r="C1949" s="9" t="s">
        <v>346</v>
      </c>
      <c r="D1949" s="9" t="s">
        <v>27</v>
      </c>
      <c r="E1949" s="9" t="s">
        <v>603</v>
      </c>
      <c r="F1949" s="9" t="s">
        <v>603</v>
      </c>
      <c r="G1949" s="9" t="s">
        <v>1634</v>
      </c>
      <c r="H1949" s="9" t="s">
        <v>1635</v>
      </c>
      <c r="I1949" s="9" t="s">
        <v>1636</v>
      </c>
      <c r="J1949" s="9" t="s">
        <v>27</v>
      </c>
      <c r="K1949" s="15">
        <v>13479.958173112449</v>
      </c>
      <c r="L1949" s="16" t="s">
        <v>1637</v>
      </c>
      <c r="M1949" s="9" t="s">
        <v>1638</v>
      </c>
      <c r="N1949" s="9">
        <v>2022</v>
      </c>
      <c r="O1949" s="9" t="s">
        <v>1619</v>
      </c>
      <c r="P1949" s="9" t="s">
        <v>1619</v>
      </c>
      <c r="Q1949" s="9">
        <v>2041</v>
      </c>
      <c r="R1949" s="9" t="s">
        <v>32</v>
      </c>
      <c r="S1949" s="17">
        <v>1.7945620400863513</v>
      </c>
      <c r="T1949" s="9">
        <v>2041</v>
      </c>
      <c r="U1949" s="9" t="s">
        <v>27</v>
      </c>
      <c r="V1949" s="9" t="s">
        <v>1620</v>
      </c>
      <c r="W1949" s="9" t="s">
        <v>1621</v>
      </c>
      <c r="X1949" s="9"/>
      <c r="Y1949" s="9" t="s">
        <v>1639</v>
      </c>
    </row>
    <row r="1950" spans="1:25" ht="192">
      <c r="A1950" s="9" t="s">
        <v>1633</v>
      </c>
      <c r="B1950" s="9" t="s">
        <v>70</v>
      </c>
      <c r="C1950" s="9" t="s">
        <v>346</v>
      </c>
      <c r="D1950" s="9" t="s">
        <v>27</v>
      </c>
      <c r="E1950" s="9" t="s">
        <v>605</v>
      </c>
      <c r="F1950" s="9" t="s">
        <v>605</v>
      </c>
      <c r="G1950" s="9" t="s">
        <v>1634</v>
      </c>
      <c r="H1950" s="9" t="s">
        <v>1635</v>
      </c>
      <c r="I1950" s="9" t="s">
        <v>1636</v>
      </c>
      <c r="J1950" s="9" t="s">
        <v>27</v>
      </c>
      <c r="K1950" s="15">
        <v>17970.302630411854</v>
      </c>
      <c r="L1950" s="16" t="s">
        <v>1637</v>
      </c>
      <c r="M1950" s="9" t="s">
        <v>1638</v>
      </c>
      <c r="N1950" s="9">
        <v>2022</v>
      </c>
      <c r="O1950" s="9" t="s">
        <v>1619</v>
      </c>
      <c r="P1950" s="9" t="s">
        <v>1619</v>
      </c>
      <c r="Q1950" s="9">
        <v>2041</v>
      </c>
      <c r="R1950" s="9" t="s">
        <v>32</v>
      </c>
      <c r="S1950" s="17">
        <v>0.13794045934358212</v>
      </c>
      <c r="T1950" s="9">
        <v>2041</v>
      </c>
      <c r="U1950" s="9" t="s">
        <v>27</v>
      </c>
      <c r="V1950" s="9" t="s">
        <v>1620</v>
      </c>
      <c r="W1950" s="13" t="s">
        <v>1621</v>
      </c>
      <c r="X1950" s="9"/>
      <c r="Y1950" s="9" t="s">
        <v>1639</v>
      </c>
    </row>
    <row r="1951" spans="1:25" ht="192">
      <c r="A1951" s="9" t="s">
        <v>1633</v>
      </c>
      <c r="B1951" s="9" t="s">
        <v>70</v>
      </c>
      <c r="C1951" s="9" t="s">
        <v>346</v>
      </c>
      <c r="D1951" s="9" t="s">
        <v>27</v>
      </c>
      <c r="E1951" s="9" t="s">
        <v>607</v>
      </c>
      <c r="F1951" s="9" t="s">
        <v>607</v>
      </c>
      <c r="G1951" s="9" t="s">
        <v>1634</v>
      </c>
      <c r="H1951" s="9" t="s">
        <v>1635</v>
      </c>
      <c r="I1951" s="9" t="s">
        <v>1636</v>
      </c>
      <c r="J1951" s="9" t="s">
        <v>27</v>
      </c>
      <c r="K1951" s="15">
        <v>17183.063363559049</v>
      </c>
      <c r="L1951" s="16" t="s">
        <v>1637</v>
      </c>
      <c r="M1951" s="9" t="s">
        <v>1638</v>
      </c>
      <c r="N1951" s="9">
        <v>2022</v>
      </c>
      <c r="O1951" s="9" t="s">
        <v>1619</v>
      </c>
      <c r="P1951" s="9" t="s">
        <v>1619</v>
      </c>
      <c r="Q1951" s="9">
        <v>2041</v>
      </c>
      <c r="R1951" s="9" t="s">
        <v>32</v>
      </c>
      <c r="S1951" s="17">
        <v>2.7333506289736578</v>
      </c>
      <c r="T1951" s="9">
        <v>2041</v>
      </c>
      <c r="U1951" s="9" t="s">
        <v>27</v>
      </c>
      <c r="V1951" s="9" t="s">
        <v>1620</v>
      </c>
      <c r="W1951" s="9" t="s">
        <v>1621</v>
      </c>
      <c r="X1951" s="9"/>
      <c r="Y1951" s="9" t="s">
        <v>1639</v>
      </c>
    </row>
    <row r="1952" spans="1:25" ht="192">
      <c r="A1952" s="9" t="s">
        <v>1633</v>
      </c>
      <c r="B1952" s="9" t="s">
        <v>70</v>
      </c>
      <c r="C1952" s="9" t="s">
        <v>316</v>
      </c>
      <c r="D1952" s="9" t="s">
        <v>27</v>
      </c>
      <c r="E1952" s="9" t="s">
        <v>609</v>
      </c>
      <c r="F1952" s="9" t="s">
        <v>609</v>
      </c>
      <c r="G1952" s="9" t="s">
        <v>1634</v>
      </c>
      <c r="H1952" s="9" t="s">
        <v>1635</v>
      </c>
      <c r="I1952" s="9" t="s">
        <v>1636</v>
      </c>
      <c r="J1952" s="9" t="s">
        <v>27</v>
      </c>
      <c r="K1952" s="15">
        <v>64497.42885241584</v>
      </c>
      <c r="L1952" s="16" t="s">
        <v>1637</v>
      </c>
      <c r="M1952" s="9" t="s">
        <v>1638</v>
      </c>
      <c r="N1952" s="9">
        <v>2022</v>
      </c>
      <c r="O1952" s="9" t="s">
        <v>1619</v>
      </c>
      <c r="P1952" s="9" t="s">
        <v>1619</v>
      </c>
      <c r="Q1952" s="9">
        <v>2041</v>
      </c>
      <c r="R1952" s="9" t="s">
        <v>32</v>
      </c>
      <c r="S1952" s="17">
        <v>3.3147878398028086</v>
      </c>
      <c r="T1952" s="9">
        <v>2041</v>
      </c>
      <c r="U1952" s="9" t="s">
        <v>27</v>
      </c>
      <c r="V1952" s="9" t="s">
        <v>1620</v>
      </c>
      <c r="W1952" s="13" t="s">
        <v>1621</v>
      </c>
      <c r="X1952" s="9"/>
      <c r="Y1952" s="9" t="s">
        <v>1639</v>
      </c>
    </row>
    <row r="1953" spans="1:25" ht="192">
      <c r="A1953" s="9" t="s">
        <v>1633</v>
      </c>
      <c r="B1953" s="9" t="s">
        <v>70</v>
      </c>
      <c r="C1953" s="9" t="s">
        <v>136</v>
      </c>
      <c r="D1953" s="9" t="s">
        <v>27</v>
      </c>
      <c r="E1953" s="9" t="s">
        <v>986</v>
      </c>
      <c r="F1953" s="9" t="s">
        <v>986</v>
      </c>
      <c r="G1953" s="9" t="s">
        <v>1634</v>
      </c>
      <c r="H1953" s="9" t="s">
        <v>1635</v>
      </c>
      <c r="I1953" s="9" t="s">
        <v>1636</v>
      </c>
      <c r="J1953" s="9" t="s">
        <v>27</v>
      </c>
      <c r="K1953" s="15">
        <v>17873.678379831046</v>
      </c>
      <c r="L1953" s="16" t="s">
        <v>1637</v>
      </c>
      <c r="M1953" s="9" t="s">
        <v>1638</v>
      </c>
      <c r="N1953" s="9">
        <v>2022</v>
      </c>
      <c r="O1953" s="9" t="s">
        <v>1619</v>
      </c>
      <c r="P1953" s="9" t="s">
        <v>1619</v>
      </c>
      <c r="Q1953" s="9">
        <v>2041</v>
      </c>
      <c r="R1953" s="9" t="s">
        <v>32</v>
      </c>
      <c r="S1953" s="17">
        <v>0.96732799341111952</v>
      </c>
      <c r="T1953" s="9">
        <v>2041</v>
      </c>
      <c r="U1953" s="9" t="s">
        <v>27</v>
      </c>
      <c r="V1953" s="9" t="s">
        <v>1620</v>
      </c>
      <c r="W1953" s="9" t="s">
        <v>1621</v>
      </c>
      <c r="X1953" s="9"/>
      <c r="Y1953" s="9" t="s">
        <v>1639</v>
      </c>
    </row>
    <row r="1954" spans="1:25" ht="192">
      <c r="A1954" s="9" t="s">
        <v>1633</v>
      </c>
      <c r="B1954" s="9" t="s">
        <v>70</v>
      </c>
      <c r="C1954" s="9" t="s">
        <v>136</v>
      </c>
      <c r="D1954" s="9" t="s">
        <v>27</v>
      </c>
      <c r="E1954" s="9" t="s">
        <v>611</v>
      </c>
      <c r="F1954" s="9" t="s">
        <v>611</v>
      </c>
      <c r="G1954" s="9" t="s">
        <v>1634</v>
      </c>
      <c r="H1954" s="9" t="s">
        <v>1635</v>
      </c>
      <c r="I1954" s="9" t="s">
        <v>1636</v>
      </c>
      <c r="J1954" s="9" t="s">
        <v>27</v>
      </c>
      <c r="K1954" s="15">
        <v>21516.933626860999</v>
      </c>
      <c r="L1954" s="16" t="s">
        <v>1637</v>
      </c>
      <c r="M1954" s="9" t="s">
        <v>1638</v>
      </c>
      <c r="N1954" s="9">
        <v>2022</v>
      </c>
      <c r="O1954" s="9" t="s">
        <v>1619</v>
      </c>
      <c r="P1954" s="9" t="s">
        <v>1619</v>
      </c>
      <c r="Q1954" s="9">
        <v>2041</v>
      </c>
      <c r="R1954" s="9" t="s">
        <v>32</v>
      </c>
      <c r="S1954" s="17">
        <v>1.276879753463763</v>
      </c>
      <c r="T1954" s="9">
        <v>2041</v>
      </c>
      <c r="U1954" s="9" t="s">
        <v>27</v>
      </c>
      <c r="V1954" s="9" t="s">
        <v>1620</v>
      </c>
      <c r="W1954" s="13" t="s">
        <v>1621</v>
      </c>
      <c r="X1954" s="9"/>
      <c r="Y1954" s="9" t="s">
        <v>1639</v>
      </c>
    </row>
    <row r="1955" spans="1:25" ht="192">
      <c r="A1955" s="9" t="s">
        <v>1633</v>
      </c>
      <c r="B1955" s="9" t="s">
        <v>70</v>
      </c>
      <c r="C1955" s="9" t="s">
        <v>273</v>
      </c>
      <c r="D1955" s="9" t="s">
        <v>27</v>
      </c>
      <c r="E1955" s="9" t="s">
        <v>1280</v>
      </c>
      <c r="F1955" s="9" t="s">
        <v>1280</v>
      </c>
      <c r="G1955" s="9" t="s">
        <v>1634</v>
      </c>
      <c r="H1955" s="9" t="s">
        <v>1635</v>
      </c>
      <c r="I1955" s="9" t="s">
        <v>1636</v>
      </c>
      <c r="J1955" s="9" t="s">
        <v>27</v>
      </c>
      <c r="K1955" s="15">
        <v>683243.86134912143</v>
      </c>
      <c r="L1955" s="16" t="s">
        <v>1637</v>
      </c>
      <c r="M1955" s="9" t="s">
        <v>1638</v>
      </c>
      <c r="N1955" s="9">
        <v>2022</v>
      </c>
      <c r="O1955" s="9" t="s">
        <v>1619</v>
      </c>
      <c r="P1955" s="9" t="s">
        <v>1619</v>
      </c>
      <c r="Q1955" s="9">
        <v>2041</v>
      </c>
      <c r="R1955" s="9" t="s">
        <v>32</v>
      </c>
      <c r="S1955" s="17">
        <v>31.766547882921465</v>
      </c>
      <c r="T1955" s="9">
        <v>2041</v>
      </c>
      <c r="U1955" s="9" t="s">
        <v>27</v>
      </c>
      <c r="V1955" s="9" t="s">
        <v>1620</v>
      </c>
      <c r="W1955" s="9" t="s">
        <v>1621</v>
      </c>
      <c r="X1955" s="9"/>
      <c r="Y1955" s="9" t="s">
        <v>1639</v>
      </c>
    </row>
    <row r="1956" spans="1:25" ht="192">
      <c r="A1956" s="9" t="s">
        <v>1633</v>
      </c>
      <c r="B1956" s="9" t="s">
        <v>70</v>
      </c>
      <c r="C1956" s="9" t="s">
        <v>221</v>
      </c>
      <c r="D1956" s="9" t="s">
        <v>27</v>
      </c>
      <c r="E1956" s="9" t="s">
        <v>281</v>
      </c>
      <c r="F1956" s="9" t="s">
        <v>281</v>
      </c>
      <c r="G1956" s="9" t="s">
        <v>1634</v>
      </c>
      <c r="H1956" s="9" t="s">
        <v>1635</v>
      </c>
      <c r="I1956" s="9" t="s">
        <v>1636</v>
      </c>
      <c r="J1956" s="9" t="s">
        <v>27</v>
      </c>
      <c r="K1956" s="15">
        <v>18959.220992715731</v>
      </c>
      <c r="L1956" s="16" t="s">
        <v>1637</v>
      </c>
      <c r="M1956" s="9" t="s">
        <v>1638</v>
      </c>
      <c r="N1956" s="9">
        <v>2022</v>
      </c>
      <c r="O1956" s="9" t="s">
        <v>1619</v>
      </c>
      <c r="P1956" s="9" t="s">
        <v>1619</v>
      </c>
      <c r="Q1956" s="9">
        <v>2041</v>
      </c>
      <c r="R1956" s="9" t="s">
        <v>32</v>
      </c>
      <c r="S1956" s="17">
        <v>0.88727501129883857</v>
      </c>
      <c r="T1956" s="9">
        <v>2041</v>
      </c>
      <c r="U1956" s="9" t="s">
        <v>27</v>
      </c>
      <c r="V1956" s="9" t="s">
        <v>1620</v>
      </c>
      <c r="W1956" s="13" t="s">
        <v>1621</v>
      </c>
      <c r="X1956" s="9"/>
      <c r="Y1956" s="9" t="s">
        <v>1639</v>
      </c>
    </row>
    <row r="1957" spans="1:25" ht="192">
      <c r="A1957" s="9" t="s">
        <v>1633</v>
      </c>
      <c r="B1957" s="9" t="s">
        <v>70</v>
      </c>
      <c r="C1957" s="9" t="s">
        <v>270</v>
      </c>
      <c r="D1957" s="9" t="s">
        <v>27</v>
      </c>
      <c r="E1957" s="9" t="s">
        <v>1281</v>
      </c>
      <c r="F1957" s="9" t="s">
        <v>1281</v>
      </c>
      <c r="G1957" s="9" t="s">
        <v>1634</v>
      </c>
      <c r="H1957" s="9" t="s">
        <v>1635</v>
      </c>
      <c r="I1957" s="9" t="s">
        <v>1636</v>
      </c>
      <c r="J1957" s="9" t="s">
        <v>27</v>
      </c>
      <c r="K1957" s="15">
        <v>17411.154739709313</v>
      </c>
      <c r="L1957" s="16" t="s">
        <v>1637</v>
      </c>
      <c r="M1957" s="9" t="s">
        <v>1638</v>
      </c>
      <c r="N1957" s="9">
        <v>2022</v>
      </c>
      <c r="O1957" s="9" t="s">
        <v>1619</v>
      </c>
      <c r="P1957" s="9" t="s">
        <v>1619</v>
      </c>
      <c r="Q1957" s="9">
        <v>2041</v>
      </c>
      <c r="R1957" s="9" t="s">
        <v>32</v>
      </c>
      <c r="S1957" s="17">
        <v>0.80801379729879086</v>
      </c>
      <c r="T1957" s="9">
        <v>2041</v>
      </c>
      <c r="U1957" s="9" t="s">
        <v>27</v>
      </c>
      <c r="V1957" s="9" t="s">
        <v>1620</v>
      </c>
      <c r="W1957" s="9" t="s">
        <v>1621</v>
      </c>
      <c r="X1957" s="9"/>
      <c r="Y1957" s="9" t="s">
        <v>1639</v>
      </c>
    </row>
    <row r="1958" spans="1:25" ht="192">
      <c r="A1958" s="9" t="s">
        <v>1633</v>
      </c>
      <c r="B1958" s="9" t="s">
        <v>70</v>
      </c>
      <c r="C1958" s="9" t="s">
        <v>465</v>
      </c>
      <c r="D1958" s="9" t="s">
        <v>27</v>
      </c>
      <c r="E1958" s="9" t="s">
        <v>988</v>
      </c>
      <c r="F1958" s="9" t="s">
        <v>988</v>
      </c>
      <c r="G1958" s="9" t="s">
        <v>1634</v>
      </c>
      <c r="H1958" s="9" t="s">
        <v>1635</v>
      </c>
      <c r="I1958" s="9" t="s">
        <v>1636</v>
      </c>
      <c r="J1958" s="9" t="s">
        <v>27</v>
      </c>
      <c r="K1958" s="15">
        <v>30841.571341791525</v>
      </c>
      <c r="L1958" s="16" t="s">
        <v>1637</v>
      </c>
      <c r="M1958" s="9" t="s">
        <v>1638</v>
      </c>
      <c r="N1958" s="9">
        <v>2022</v>
      </c>
      <c r="O1958" s="9" t="s">
        <v>1619</v>
      </c>
      <c r="P1958" s="9" t="s">
        <v>1619</v>
      </c>
      <c r="Q1958" s="9">
        <v>2041</v>
      </c>
      <c r="R1958" s="9" t="s">
        <v>32</v>
      </c>
      <c r="S1958" s="17">
        <v>1.4938254862701932</v>
      </c>
      <c r="T1958" s="9">
        <v>2041</v>
      </c>
      <c r="U1958" s="9" t="s">
        <v>27</v>
      </c>
      <c r="V1958" s="9" t="s">
        <v>1620</v>
      </c>
      <c r="W1958" s="13" t="s">
        <v>1621</v>
      </c>
      <c r="X1958" s="9"/>
      <c r="Y1958" s="9" t="s">
        <v>1639</v>
      </c>
    </row>
    <row r="1959" spans="1:25" ht="192">
      <c r="A1959" s="9" t="s">
        <v>1633</v>
      </c>
      <c r="B1959" s="9" t="s">
        <v>70</v>
      </c>
      <c r="C1959" s="9" t="s">
        <v>372</v>
      </c>
      <c r="D1959" s="9" t="s">
        <v>27</v>
      </c>
      <c r="E1959" s="9" t="s">
        <v>1282</v>
      </c>
      <c r="F1959" s="9" t="s">
        <v>1282</v>
      </c>
      <c r="G1959" s="9" t="s">
        <v>1634</v>
      </c>
      <c r="H1959" s="9" t="s">
        <v>1635</v>
      </c>
      <c r="I1959" s="9" t="s">
        <v>1636</v>
      </c>
      <c r="J1959" s="9" t="s">
        <v>27</v>
      </c>
      <c r="K1959" s="15">
        <v>11883.021406659911</v>
      </c>
      <c r="L1959" s="16" t="s">
        <v>1637</v>
      </c>
      <c r="M1959" s="9" t="s">
        <v>1638</v>
      </c>
      <c r="N1959" s="9">
        <v>2022</v>
      </c>
      <c r="O1959" s="9" t="s">
        <v>1619</v>
      </c>
      <c r="P1959" s="9" t="s">
        <v>1619</v>
      </c>
      <c r="Q1959" s="9">
        <v>2041</v>
      </c>
      <c r="R1959" s="9" t="s">
        <v>32</v>
      </c>
      <c r="S1959" s="17">
        <v>0.72726315512278239</v>
      </c>
      <c r="T1959" s="9">
        <v>2041</v>
      </c>
      <c r="U1959" s="9" t="s">
        <v>27</v>
      </c>
      <c r="V1959" s="9" t="s">
        <v>1620</v>
      </c>
      <c r="W1959" s="9" t="s">
        <v>1621</v>
      </c>
      <c r="X1959" s="9"/>
      <c r="Y1959" s="9" t="s">
        <v>1639</v>
      </c>
    </row>
    <row r="1960" spans="1:25" ht="192">
      <c r="A1960" s="9" t="s">
        <v>1633</v>
      </c>
      <c r="B1960" s="9" t="s">
        <v>70</v>
      </c>
      <c r="C1960" s="9" t="s">
        <v>468</v>
      </c>
      <c r="D1960" s="9" t="s">
        <v>27</v>
      </c>
      <c r="E1960" s="9" t="s">
        <v>1283</v>
      </c>
      <c r="F1960" s="9" t="s">
        <v>1283</v>
      </c>
      <c r="G1960" s="9" t="s">
        <v>1634</v>
      </c>
      <c r="H1960" s="9" t="s">
        <v>1635</v>
      </c>
      <c r="I1960" s="9" t="s">
        <v>1636</v>
      </c>
      <c r="J1960" s="9" t="s">
        <v>27</v>
      </c>
      <c r="K1960" s="15">
        <v>14865.616453709945</v>
      </c>
      <c r="L1960" s="16" t="s">
        <v>1637</v>
      </c>
      <c r="M1960" s="9" t="s">
        <v>1638</v>
      </c>
      <c r="N1960" s="9">
        <v>2022</v>
      </c>
      <c r="O1960" s="9" t="s">
        <v>1619</v>
      </c>
      <c r="P1960" s="9" t="s">
        <v>1619</v>
      </c>
      <c r="Q1960" s="9">
        <v>2041</v>
      </c>
      <c r="R1960" s="9" t="s">
        <v>32</v>
      </c>
      <c r="S1960" s="17">
        <v>0.32612664982382433</v>
      </c>
      <c r="T1960" s="9">
        <v>2041</v>
      </c>
      <c r="U1960" s="9" t="s">
        <v>27</v>
      </c>
      <c r="V1960" s="9" t="s">
        <v>1620</v>
      </c>
      <c r="W1960" s="13" t="s">
        <v>1621</v>
      </c>
      <c r="X1960" s="9"/>
      <c r="Y1960" s="9" t="s">
        <v>1639</v>
      </c>
    </row>
    <row r="1961" spans="1:25" ht="192">
      <c r="A1961" s="9" t="s">
        <v>1633</v>
      </c>
      <c r="B1961" s="9" t="s">
        <v>70</v>
      </c>
      <c r="C1961" s="9" t="s">
        <v>252</v>
      </c>
      <c r="D1961" s="9" t="s">
        <v>27</v>
      </c>
      <c r="E1961" s="9" t="s">
        <v>1284</v>
      </c>
      <c r="F1961" s="9" t="s">
        <v>1284</v>
      </c>
      <c r="G1961" s="9" t="s">
        <v>1634</v>
      </c>
      <c r="H1961" s="9" t="s">
        <v>1635</v>
      </c>
      <c r="I1961" s="9" t="s">
        <v>1636</v>
      </c>
      <c r="J1961" s="9" t="s">
        <v>27</v>
      </c>
      <c r="K1961" s="15">
        <v>14969.754730072516</v>
      </c>
      <c r="L1961" s="16" t="s">
        <v>1637</v>
      </c>
      <c r="M1961" s="9" t="s">
        <v>1638</v>
      </c>
      <c r="N1961" s="9">
        <v>2022</v>
      </c>
      <c r="O1961" s="9" t="s">
        <v>1619</v>
      </c>
      <c r="P1961" s="9" t="s">
        <v>1619</v>
      </c>
      <c r="Q1961" s="9">
        <v>2041</v>
      </c>
      <c r="R1961" s="9" t="s">
        <v>32</v>
      </c>
      <c r="S1961" s="17">
        <v>1.0573852795437679</v>
      </c>
      <c r="T1961" s="9">
        <v>2041</v>
      </c>
      <c r="U1961" s="9" t="s">
        <v>27</v>
      </c>
      <c r="V1961" s="9" t="s">
        <v>1620</v>
      </c>
      <c r="W1961" s="9" t="s">
        <v>1621</v>
      </c>
      <c r="X1961" s="9"/>
      <c r="Y1961" s="9" t="s">
        <v>1639</v>
      </c>
    </row>
    <row r="1962" spans="1:25" ht="192">
      <c r="A1962" s="9" t="s">
        <v>1633</v>
      </c>
      <c r="B1962" s="9" t="s">
        <v>70</v>
      </c>
      <c r="C1962" s="9" t="s">
        <v>346</v>
      </c>
      <c r="D1962" s="9" t="s">
        <v>27</v>
      </c>
      <c r="E1962" s="9" t="s">
        <v>1285</v>
      </c>
      <c r="F1962" s="9" t="s">
        <v>1285</v>
      </c>
      <c r="G1962" s="9" t="s">
        <v>1634</v>
      </c>
      <c r="H1962" s="9" t="s">
        <v>1635</v>
      </c>
      <c r="I1962" s="9" t="s">
        <v>1636</v>
      </c>
      <c r="J1962" s="9" t="s">
        <v>27</v>
      </c>
      <c r="K1962" s="15">
        <v>17194.806783024818</v>
      </c>
      <c r="L1962" s="16" t="s">
        <v>1637</v>
      </c>
      <c r="M1962" s="9" t="s">
        <v>1638</v>
      </c>
      <c r="N1962" s="9">
        <v>2022</v>
      </c>
      <c r="O1962" s="9" t="s">
        <v>1619</v>
      </c>
      <c r="P1962" s="9" t="s">
        <v>1619</v>
      </c>
      <c r="Q1962" s="9">
        <v>2041</v>
      </c>
      <c r="R1962" s="9" t="s">
        <v>32</v>
      </c>
      <c r="S1962" s="17">
        <v>2.1216496669358795</v>
      </c>
      <c r="T1962" s="9">
        <v>2041</v>
      </c>
      <c r="U1962" s="9" t="s">
        <v>27</v>
      </c>
      <c r="V1962" s="9" t="s">
        <v>1620</v>
      </c>
      <c r="W1962" s="13" t="s">
        <v>1621</v>
      </c>
      <c r="X1962" s="9"/>
      <c r="Y1962" s="9" t="s">
        <v>1639</v>
      </c>
    </row>
    <row r="1963" spans="1:25" ht="192">
      <c r="A1963" s="9" t="s">
        <v>1633</v>
      </c>
      <c r="B1963" s="9" t="s">
        <v>70</v>
      </c>
      <c r="C1963" s="9" t="s">
        <v>276</v>
      </c>
      <c r="D1963" s="9" t="s">
        <v>27</v>
      </c>
      <c r="E1963" s="9" t="s">
        <v>1286</v>
      </c>
      <c r="F1963" s="9" t="s">
        <v>1286</v>
      </c>
      <c r="G1963" s="9" t="s">
        <v>1634</v>
      </c>
      <c r="H1963" s="9" t="s">
        <v>1635</v>
      </c>
      <c r="I1963" s="9" t="s">
        <v>1636</v>
      </c>
      <c r="J1963" s="9" t="s">
        <v>27</v>
      </c>
      <c r="K1963" s="15">
        <v>10625.586395940647</v>
      </c>
      <c r="L1963" s="16" t="s">
        <v>1637</v>
      </c>
      <c r="M1963" s="9" t="s">
        <v>1638</v>
      </c>
      <c r="N1963" s="9">
        <v>2022</v>
      </c>
      <c r="O1963" s="9" t="s">
        <v>1619</v>
      </c>
      <c r="P1963" s="9" t="s">
        <v>1619</v>
      </c>
      <c r="Q1963" s="9">
        <v>2041</v>
      </c>
      <c r="R1963" s="9" t="s">
        <v>32</v>
      </c>
      <c r="S1963" s="17">
        <v>1.0577102515905321</v>
      </c>
      <c r="T1963" s="9">
        <v>2041</v>
      </c>
      <c r="U1963" s="9" t="s">
        <v>27</v>
      </c>
      <c r="V1963" s="9" t="s">
        <v>1620</v>
      </c>
      <c r="W1963" s="9" t="s">
        <v>1621</v>
      </c>
      <c r="X1963" s="9"/>
      <c r="Y1963" s="9" t="s">
        <v>1639</v>
      </c>
    </row>
    <row r="1964" spans="1:25" ht="192">
      <c r="A1964" s="9" t="s">
        <v>1633</v>
      </c>
      <c r="B1964" s="9" t="s">
        <v>70</v>
      </c>
      <c r="C1964" s="9" t="s">
        <v>316</v>
      </c>
      <c r="D1964" s="9" t="s">
        <v>27</v>
      </c>
      <c r="E1964" s="9" t="s">
        <v>1623</v>
      </c>
      <c r="F1964" s="9" t="s">
        <v>1623</v>
      </c>
      <c r="G1964" s="9" t="s">
        <v>1634</v>
      </c>
      <c r="H1964" s="9" t="s">
        <v>1635</v>
      </c>
      <c r="I1964" s="9" t="s">
        <v>1636</v>
      </c>
      <c r="J1964" s="9" t="s">
        <v>27</v>
      </c>
      <c r="K1964" s="15">
        <v>21817.955552120053</v>
      </c>
      <c r="L1964" s="16" t="s">
        <v>1637</v>
      </c>
      <c r="M1964" s="9" t="s">
        <v>1638</v>
      </c>
      <c r="N1964" s="9">
        <v>2022</v>
      </c>
      <c r="O1964" s="9" t="s">
        <v>1619</v>
      </c>
      <c r="P1964" s="9" t="s">
        <v>1619</v>
      </c>
      <c r="Q1964" s="9">
        <v>2041</v>
      </c>
      <c r="R1964" s="9" t="s">
        <v>32</v>
      </c>
      <c r="S1964" s="17">
        <v>8.7193182512807645</v>
      </c>
      <c r="T1964" s="9">
        <v>2041</v>
      </c>
      <c r="U1964" s="9" t="s">
        <v>27</v>
      </c>
      <c r="V1964" s="9" t="s">
        <v>1620</v>
      </c>
      <c r="W1964" s="13" t="s">
        <v>1621</v>
      </c>
      <c r="X1964" s="9"/>
      <c r="Y1964" s="9" t="s">
        <v>1639</v>
      </c>
    </row>
    <row r="1965" spans="1:25" ht="192">
      <c r="A1965" s="9" t="s">
        <v>1633</v>
      </c>
      <c r="B1965" s="9" t="s">
        <v>70</v>
      </c>
      <c r="C1965" s="9" t="s">
        <v>234</v>
      </c>
      <c r="D1965" s="9" t="s">
        <v>27</v>
      </c>
      <c r="E1965" s="9" t="s">
        <v>613</v>
      </c>
      <c r="F1965" s="9" t="s">
        <v>613</v>
      </c>
      <c r="G1965" s="9" t="s">
        <v>1634</v>
      </c>
      <c r="H1965" s="9" t="s">
        <v>1635</v>
      </c>
      <c r="I1965" s="9" t="s">
        <v>1636</v>
      </c>
      <c r="J1965" s="9" t="s">
        <v>27</v>
      </c>
      <c r="K1965" s="15">
        <v>29842.350400181313</v>
      </c>
      <c r="L1965" s="16" t="s">
        <v>1637</v>
      </c>
      <c r="M1965" s="9" t="s">
        <v>1638</v>
      </c>
      <c r="N1965" s="9">
        <v>2022</v>
      </c>
      <c r="O1965" s="9" t="s">
        <v>1619</v>
      </c>
      <c r="P1965" s="9" t="s">
        <v>1619</v>
      </c>
      <c r="Q1965" s="9">
        <v>2041</v>
      </c>
      <c r="R1965" s="9" t="s">
        <v>32</v>
      </c>
      <c r="S1965" s="17">
        <v>17.770632639038542</v>
      </c>
      <c r="T1965" s="9">
        <v>2041</v>
      </c>
      <c r="U1965" s="9" t="s">
        <v>27</v>
      </c>
      <c r="V1965" s="9" t="s">
        <v>1620</v>
      </c>
      <c r="W1965" s="9" t="s">
        <v>1621</v>
      </c>
      <c r="X1965" s="9"/>
      <c r="Y1965" s="9" t="s">
        <v>1639</v>
      </c>
    </row>
    <row r="1966" spans="1:25" ht="192">
      <c r="A1966" s="9" t="s">
        <v>1633</v>
      </c>
      <c r="B1966" s="9" t="s">
        <v>70</v>
      </c>
      <c r="C1966" s="9" t="s">
        <v>252</v>
      </c>
      <c r="D1966" s="9" t="s">
        <v>27</v>
      </c>
      <c r="E1966" s="9" t="s">
        <v>1288</v>
      </c>
      <c r="F1966" s="9" t="s">
        <v>1288</v>
      </c>
      <c r="G1966" s="9" t="s">
        <v>1634</v>
      </c>
      <c r="H1966" s="9" t="s">
        <v>1635</v>
      </c>
      <c r="I1966" s="9" t="s">
        <v>1636</v>
      </c>
      <c r="J1966" s="9" t="s">
        <v>27</v>
      </c>
      <c r="K1966" s="15">
        <v>16064.780675306785</v>
      </c>
      <c r="L1966" s="16" t="s">
        <v>1637</v>
      </c>
      <c r="M1966" s="9" t="s">
        <v>1638</v>
      </c>
      <c r="N1966" s="9">
        <v>2022</v>
      </c>
      <c r="O1966" s="9" t="s">
        <v>1619</v>
      </c>
      <c r="P1966" s="9" t="s">
        <v>1619</v>
      </c>
      <c r="Q1966" s="9">
        <v>2041</v>
      </c>
      <c r="R1966" s="9" t="s">
        <v>32</v>
      </c>
      <c r="S1966" s="17">
        <v>4.8725325933528554</v>
      </c>
      <c r="T1966" s="9">
        <v>2041</v>
      </c>
      <c r="U1966" s="9" t="s">
        <v>27</v>
      </c>
      <c r="V1966" s="9" t="s">
        <v>1620</v>
      </c>
      <c r="W1966" s="13" t="s">
        <v>1621</v>
      </c>
      <c r="X1966" s="9"/>
      <c r="Y1966" s="9" t="s">
        <v>1639</v>
      </c>
    </row>
    <row r="1967" spans="1:25" ht="192">
      <c r="A1967" s="9" t="s">
        <v>1633</v>
      </c>
      <c r="B1967" s="9" t="s">
        <v>70</v>
      </c>
      <c r="C1967" s="9" t="s">
        <v>229</v>
      </c>
      <c r="D1967" s="9" t="s">
        <v>27</v>
      </c>
      <c r="E1967" s="9" t="s">
        <v>1289</v>
      </c>
      <c r="F1967" s="9" t="s">
        <v>1289</v>
      </c>
      <c r="G1967" s="9" t="s">
        <v>1634</v>
      </c>
      <c r="H1967" s="9" t="s">
        <v>1635</v>
      </c>
      <c r="I1967" s="9" t="s">
        <v>1636</v>
      </c>
      <c r="J1967" s="9" t="s">
        <v>27</v>
      </c>
      <c r="K1967" s="15">
        <v>35398.64948114744</v>
      </c>
      <c r="L1967" s="16" t="s">
        <v>1637</v>
      </c>
      <c r="M1967" s="9" t="s">
        <v>1638</v>
      </c>
      <c r="N1967" s="9">
        <v>2022</v>
      </c>
      <c r="O1967" s="9" t="s">
        <v>1619</v>
      </c>
      <c r="P1967" s="9" t="s">
        <v>1619</v>
      </c>
      <c r="Q1967" s="9">
        <v>2041</v>
      </c>
      <c r="R1967" s="9" t="s">
        <v>32</v>
      </c>
      <c r="S1967" s="17">
        <v>5.3486502764062989E-5</v>
      </c>
      <c r="T1967" s="9">
        <v>2041</v>
      </c>
      <c r="U1967" s="9" t="s">
        <v>27</v>
      </c>
      <c r="V1967" s="9" t="s">
        <v>1620</v>
      </c>
      <c r="W1967" s="9" t="s">
        <v>1621</v>
      </c>
      <c r="X1967" s="9"/>
      <c r="Y1967" s="9" t="s">
        <v>1639</v>
      </c>
    </row>
    <row r="1968" spans="1:25" ht="192">
      <c r="A1968" s="9" t="s">
        <v>1633</v>
      </c>
      <c r="B1968" s="9" t="s">
        <v>70</v>
      </c>
      <c r="C1968" s="9" t="s">
        <v>346</v>
      </c>
      <c r="D1968" s="9" t="s">
        <v>27</v>
      </c>
      <c r="E1968" s="9" t="s">
        <v>1290</v>
      </c>
      <c r="F1968" s="9" t="s">
        <v>1290</v>
      </c>
      <c r="G1968" s="9" t="s">
        <v>1634</v>
      </c>
      <c r="H1968" s="9" t="s">
        <v>1635</v>
      </c>
      <c r="I1968" s="9" t="s">
        <v>1636</v>
      </c>
      <c r="J1968" s="9" t="s">
        <v>27</v>
      </c>
      <c r="K1968" s="15">
        <v>15886.005955885494</v>
      </c>
      <c r="L1968" s="16" t="s">
        <v>1637</v>
      </c>
      <c r="M1968" s="9" t="s">
        <v>1638</v>
      </c>
      <c r="N1968" s="9">
        <v>2022</v>
      </c>
      <c r="O1968" s="9" t="s">
        <v>1619</v>
      </c>
      <c r="P1968" s="9" t="s">
        <v>1619</v>
      </c>
      <c r="Q1968" s="9">
        <v>2041</v>
      </c>
      <c r="R1968" s="9" t="s">
        <v>32</v>
      </c>
      <c r="S1968" s="17">
        <v>12.040102550625676</v>
      </c>
      <c r="T1968" s="9">
        <v>2041</v>
      </c>
      <c r="U1968" s="9" t="s">
        <v>27</v>
      </c>
      <c r="V1968" s="9" t="s">
        <v>1620</v>
      </c>
      <c r="W1968" s="13" t="s">
        <v>1621</v>
      </c>
      <c r="X1968" s="9"/>
      <c r="Y1968" s="9" t="s">
        <v>1639</v>
      </c>
    </row>
    <row r="1969" spans="1:25" ht="192">
      <c r="A1969" s="9" t="s">
        <v>1633</v>
      </c>
      <c r="B1969" s="9" t="s">
        <v>70</v>
      </c>
      <c r="C1969" s="9" t="s">
        <v>229</v>
      </c>
      <c r="D1969" s="9" t="s">
        <v>27</v>
      </c>
      <c r="E1969" s="9" t="s">
        <v>1291</v>
      </c>
      <c r="F1969" s="9" t="s">
        <v>1291</v>
      </c>
      <c r="G1969" s="9" t="s">
        <v>1634</v>
      </c>
      <c r="H1969" s="9" t="s">
        <v>1635</v>
      </c>
      <c r="I1969" s="9" t="s">
        <v>1636</v>
      </c>
      <c r="J1969" s="9" t="s">
        <v>27</v>
      </c>
      <c r="K1969" s="15">
        <v>5729.7842260709385</v>
      </c>
      <c r="L1969" s="16" t="s">
        <v>1637</v>
      </c>
      <c r="M1969" s="9" t="s">
        <v>1638</v>
      </c>
      <c r="N1969" s="9">
        <v>2022</v>
      </c>
      <c r="O1969" s="9" t="s">
        <v>1619</v>
      </c>
      <c r="P1969" s="9" t="s">
        <v>1619</v>
      </c>
      <c r="Q1969" s="9">
        <v>2041</v>
      </c>
      <c r="R1969" s="9" t="s">
        <v>32</v>
      </c>
      <c r="S1969" s="17">
        <v>0.47427108519157091</v>
      </c>
      <c r="T1969" s="9">
        <v>2041</v>
      </c>
      <c r="U1969" s="9" t="s">
        <v>27</v>
      </c>
      <c r="V1969" s="9" t="s">
        <v>1620</v>
      </c>
      <c r="W1969" s="9" t="s">
        <v>1621</v>
      </c>
      <c r="X1969" s="9"/>
      <c r="Y1969" s="9" t="s">
        <v>1639</v>
      </c>
    </row>
    <row r="1970" spans="1:25" ht="192">
      <c r="A1970" s="9" t="s">
        <v>1633</v>
      </c>
      <c r="B1970" s="9" t="s">
        <v>70</v>
      </c>
      <c r="C1970" s="9" t="s">
        <v>284</v>
      </c>
      <c r="D1970" s="9" t="s">
        <v>27</v>
      </c>
      <c r="E1970" s="9" t="s">
        <v>285</v>
      </c>
      <c r="F1970" s="9" t="s">
        <v>285</v>
      </c>
      <c r="G1970" s="9" t="s">
        <v>1634</v>
      </c>
      <c r="H1970" s="9" t="s">
        <v>1635</v>
      </c>
      <c r="I1970" s="9" t="s">
        <v>1636</v>
      </c>
      <c r="J1970" s="9" t="s">
        <v>27</v>
      </c>
      <c r="K1970" s="15">
        <v>6027.1669675353642</v>
      </c>
      <c r="L1970" s="16" t="s">
        <v>1637</v>
      </c>
      <c r="M1970" s="9" t="s">
        <v>1638</v>
      </c>
      <c r="N1970" s="9">
        <v>2022</v>
      </c>
      <c r="O1970" s="9" t="s">
        <v>1619</v>
      </c>
      <c r="P1970" s="9" t="s">
        <v>1619</v>
      </c>
      <c r="Q1970" s="9">
        <v>2041</v>
      </c>
      <c r="R1970" s="9" t="s">
        <v>32</v>
      </c>
      <c r="S1970" s="17">
        <v>0.37439448211042198</v>
      </c>
      <c r="T1970" s="9">
        <v>2041</v>
      </c>
      <c r="U1970" s="9" t="s">
        <v>27</v>
      </c>
      <c r="V1970" s="9" t="s">
        <v>1620</v>
      </c>
      <c r="W1970" s="13" t="s">
        <v>1621</v>
      </c>
      <c r="X1970" s="9"/>
      <c r="Y1970" s="9" t="s">
        <v>1639</v>
      </c>
    </row>
    <row r="1971" spans="1:25" ht="192">
      <c r="A1971" s="9" t="s">
        <v>1633</v>
      </c>
      <c r="B1971" s="9" t="s">
        <v>70</v>
      </c>
      <c r="C1971" s="9" t="s">
        <v>455</v>
      </c>
      <c r="D1971" s="9" t="s">
        <v>27</v>
      </c>
      <c r="E1971" s="9" t="s">
        <v>990</v>
      </c>
      <c r="F1971" s="9" t="s">
        <v>990</v>
      </c>
      <c r="G1971" s="9" t="s">
        <v>1634</v>
      </c>
      <c r="H1971" s="9" t="s">
        <v>1635</v>
      </c>
      <c r="I1971" s="9" t="s">
        <v>1636</v>
      </c>
      <c r="J1971" s="9" t="s">
        <v>27</v>
      </c>
      <c r="K1971" s="15">
        <v>24412.13408599269</v>
      </c>
      <c r="L1971" s="16" t="s">
        <v>1637</v>
      </c>
      <c r="M1971" s="9" t="s">
        <v>1638</v>
      </c>
      <c r="N1971" s="9">
        <v>2022</v>
      </c>
      <c r="O1971" s="9" t="s">
        <v>1619</v>
      </c>
      <c r="P1971" s="9" t="s">
        <v>1619</v>
      </c>
      <c r="Q1971" s="9">
        <v>2041</v>
      </c>
      <c r="R1971" s="9" t="s">
        <v>32</v>
      </c>
      <c r="S1971" s="17">
        <v>3.8550229342839724</v>
      </c>
      <c r="T1971" s="9">
        <v>2041</v>
      </c>
      <c r="U1971" s="9" t="s">
        <v>27</v>
      </c>
      <c r="V1971" s="9" t="s">
        <v>1620</v>
      </c>
      <c r="W1971" s="9" t="s">
        <v>1621</v>
      </c>
      <c r="X1971" s="9"/>
      <c r="Y1971" s="9" t="s">
        <v>1639</v>
      </c>
    </row>
    <row r="1972" spans="1:25" ht="192">
      <c r="A1972" s="9" t="s">
        <v>1633</v>
      </c>
      <c r="B1972" s="9" t="s">
        <v>70</v>
      </c>
      <c r="C1972" s="9" t="s">
        <v>355</v>
      </c>
      <c r="D1972" s="9" t="s">
        <v>27</v>
      </c>
      <c r="E1972" s="9" t="s">
        <v>615</v>
      </c>
      <c r="F1972" s="9" t="s">
        <v>615</v>
      </c>
      <c r="G1972" s="9" t="s">
        <v>1634</v>
      </c>
      <c r="H1972" s="9" t="s">
        <v>1635</v>
      </c>
      <c r="I1972" s="9" t="s">
        <v>1636</v>
      </c>
      <c r="J1972" s="9" t="s">
        <v>27</v>
      </c>
      <c r="K1972" s="15">
        <v>86610.898616056642</v>
      </c>
      <c r="L1972" s="16" t="s">
        <v>1637</v>
      </c>
      <c r="M1972" s="9" t="s">
        <v>1638</v>
      </c>
      <c r="N1972" s="9">
        <v>2022</v>
      </c>
      <c r="O1972" s="9" t="s">
        <v>1619</v>
      </c>
      <c r="P1972" s="9" t="s">
        <v>1619</v>
      </c>
      <c r="Q1972" s="9">
        <v>2041</v>
      </c>
      <c r="R1972" s="9" t="s">
        <v>32</v>
      </c>
      <c r="S1972" s="17">
        <v>6.5410393967974514</v>
      </c>
      <c r="T1972" s="9">
        <v>2041</v>
      </c>
      <c r="U1972" s="9" t="s">
        <v>27</v>
      </c>
      <c r="V1972" s="9" t="s">
        <v>1620</v>
      </c>
      <c r="W1972" s="13" t="s">
        <v>1621</v>
      </c>
      <c r="X1972" s="9"/>
      <c r="Y1972" s="9" t="s">
        <v>1639</v>
      </c>
    </row>
    <row r="1973" spans="1:25" ht="192">
      <c r="A1973" s="9" t="s">
        <v>1633</v>
      </c>
      <c r="B1973" s="9" t="s">
        <v>70</v>
      </c>
      <c r="C1973" s="9" t="s">
        <v>468</v>
      </c>
      <c r="D1973" s="9" t="s">
        <v>27</v>
      </c>
      <c r="E1973" s="9" t="s">
        <v>617</v>
      </c>
      <c r="F1973" s="9" t="s">
        <v>617</v>
      </c>
      <c r="G1973" s="9" t="s">
        <v>1634</v>
      </c>
      <c r="H1973" s="9" t="s">
        <v>1635</v>
      </c>
      <c r="I1973" s="9" t="s">
        <v>1636</v>
      </c>
      <c r="J1973" s="9" t="s">
        <v>27</v>
      </c>
      <c r="K1973" s="15">
        <v>26355.376087908051</v>
      </c>
      <c r="L1973" s="16" t="s">
        <v>1637</v>
      </c>
      <c r="M1973" s="9" t="s">
        <v>1638</v>
      </c>
      <c r="N1973" s="9">
        <v>2022</v>
      </c>
      <c r="O1973" s="9" t="s">
        <v>1619</v>
      </c>
      <c r="P1973" s="9" t="s">
        <v>1619</v>
      </c>
      <c r="Q1973" s="9">
        <v>2041</v>
      </c>
      <c r="R1973" s="9" t="s">
        <v>32</v>
      </c>
      <c r="S1973" s="17">
        <v>15.40721795600323</v>
      </c>
      <c r="T1973" s="9">
        <v>2041</v>
      </c>
      <c r="U1973" s="9" t="s">
        <v>27</v>
      </c>
      <c r="V1973" s="9" t="s">
        <v>1620</v>
      </c>
      <c r="W1973" s="9" t="s">
        <v>1621</v>
      </c>
      <c r="X1973" s="9"/>
      <c r="Y1973" s="9" t="s">
        <v>1639</v>
      </c>
    </row>
    <row r="1974" spans="1:25" ht="192">
      <c r="A1974" s="9" t="s">
        <v>1633</v>
      </c>
      <c r="B1974" s="9" t="s">
        <v>70</v>
      </c>
      <c r="C1974" s="9" t="s">
        <v>43</v>
      </c>
      <c r="D1974" s="9" t="s">
        <v>27</v>
      </c>
      <c r="E1974" s="9" t="s">
        <v>1292</v>
      </c>
      <c r="F1974" s="9" t="s">
        <v>1292</v>
      </c>
      <c r="G1974" s="9" t="s">
        <v>1634</v>
      </c>
      <c r="H1974" s="9" t="s">
        <v>1635</v>
      </c>
      <c r="I1974" s="9" t="s">
        <v>1636</v>
      </c>
      <c r="J1974" s="9" t="s">
        <v>27</v>
      </c>
      <c r="K1974" s="15">
        <v>21391.605458558857</v>
      </c>
      <c r="L1974" s="16" t="s">
        <v>1637</v>
      </c>
      <c r="M1974" s="9" t="s">
        <v>1638</v>
      </c>
      <c r="N1974" s="9">
        <v>2022</v>
      </c>
      <c r="O1974" s="9" t="s">
        <v>1619</v>
      </c>
      <c r="P1974" s="9" t="s">
        <v>1619</v>
      </c>
      <c r="Q1974" s="9">
        <v>2041</v>
      </c>
      <c r="R1974" s="9" t="s">
        <v>32</v>
      </c>
      <c r="S1974" s="17">
        <v>1.4269583537099451</v>
      </c>
      <c r="T1974" s="9">
        <v>2041</v>
      </c>
      <c r="U1974" s="9" t="s">
        <v>27</v>
      </c>
      <c r="V1974" s="9" t="s">
        <v>1620</v>
      </c>
      <c r="W1974" s="13" t="s">
        <v>1621</v>
      </c>
      <c r="X1974" s="9"/>
      <c r="Y1974" s="9" t="s">
        <v>1639</v>
      </c>
    </row>
    <row r="1975" spans="1:25" ht="192">
      <c r="A1975" s="9" t="s">
        <v>1633</v>
      </c>
      <c r="B1975" s="9" t="s">
        <v>70</v>
      </c>
      <c r="C1975" s="9" t="s">
        <v>346</v>
      </c>
      <c r="D1975" s="9" t="s">
        <v>27</v>
      </c>
      <c r="E1975" s="9" t="s">
        <v>992</v>
      </c>
      <c r="F1975" s="9" t="s">
        <v>992</v>
      </c>
      <c r="G1975" s="9" t="s">
        <v>1634</v>
      </c>
      <c r="H1975" s="9" t="s">
        <v>1635</v>
      </c>
      <c r="I1975" s="9" t="s">
        <v>1636</v>
      </c>
      <c r="J1975" s="9" t="s">
        <v>27</v>
      </c>
      <c r="K1975" s="15">
        <v>17874.392384946645</v>
      </c>
      <c r="L1975" s="16" t="s">
        <v>1637</v>
      </c>
      <c r="M1975" s="9" t="s">
        <v>1638</v>
      </c>
      <c r="N1975" s="9">
        <v>2022</v>
      </c>
      <c r="O1975" s="9" t="s">
        <v>1619</v>
      </c>
      <c r="P1975" s="9" t="s">
        <v>1619</v>
      </c>
      <c r="Q1975" s="9">
        <v>2041</v>
      </c>
      <c r="R1975" s="9" t="s">
        <v>32</v>
      </c>
      <c r="S1975" s="17">
        <v>5.4375974390564332</v>
      </c>
      <c r="T1975" s="9">
        <v>2041</v>
      </c>
      <c r="U1975" s="9" t="s">
        <v>27</v>
      </c>
      <c r="V1975" s="9" t="s">
        <v>1620</v>
      </c>
      <c r="W1975" s="9" t="s">
        <v>1621</v>
      </c>
      <c r="X1975" s="9"/>
      <c r="Y1975" s="9" t="s">
        <v>1639</v>
      </c>
    </row>
    <row r="1976" spans="1:25" ht="192">
      <c r="A1976" s="9" t="s">
        <v>1633</v>
      </c>
      <c r="B1976" s="9" t="s">
        <v>70</v>
      </c>
      <c r="C1976" s="9" t="s">
        <v>247</v>
      </c>
      <c r="D1976" s="9" t="s">
        <v>27</v>
      </c>
      <c r="E1976" s="9" t="s">
        <v>619</v>
      </c>
      <c r="F1976" s="9" t="s">
        <v>619</v>
      </c>
      <c r="G1976" s="9" t="s">
        <v>1634</v>
      </c>
      <c r="H1976" s="9" t="s">
        <v>1635</v>
      </c>
      <c r="I1976" s="9" t="s">
        <v>1636</v>
      </c>
      <c r="J1976" s="9" t="s">
        <v>27</v>
      </c>
      <c r="K1976" s="15">
        <v>51628.535382771886</v>
      </c>
      <c r="L1976" s="16" t="s">
        <v>1637</v>
      </c>
      <c r="M1976" s="9" t="s">
        <v>1638</v>
      </c>
      <c r="N1976" s="9">
        <v>2022</v>
      </c>
      <c r="O1976" s="9" t="s">
        <v>1619</v>
      </c>
      <c r="P1976" s="9" t="s">
        <v>1619</v>
      </c>
      <c r="Q1976" s="9">
        <v>2041</v>
      </c>
      <c r="R1976" s="9" t="s">
        <v>32</v>
      </c>
      <c r="S1976" s="17">
        <v>4.5478286748851282</v>
      </c>
      <c r="T1976" s="9">
        <v>2041</v>
      </c>
      <c r="U1976" s="9" t="s">
        <v>27</v>
      </c>
      <c r="V1976" s="9" t="s">
        <v>1620</v>
      </c>
      <c r="W1976" s="13" t="s">
        <v>1621</v>
      </c>
      <c r="X1976" s="9"/>
      <c r="Y1976" s="9" t="s">
        <v>1639</v>
      </c>
    </row>
    <row r="1977" spans="1:25" ht="192">
      <c r="A1977" s="9" t="s">
        <v>1633</v>
      </c>
      <c r="B1977" s="9" t="s">
        <v>70</v>
      </c>
      <c r="C1977" s="9" t="s">
        <v>346</v>
      </c>
      <c r="D1977" s="9" t="s">
        <v>27</v>
      </c>
      <c r="E1977" s="9" t="s">
        <v>1293</v>
      </c>
      <c r="F1977" s="9" t="s">
        <v>1293</v>
      </c>
      <c r="G1977" s="9" t="s">
        <v>1634</v>
      </c>
      <c r="H1977" s="9" t="s">
        <v>1635</v>
      </c>
      <c r="I1977" s="9" t="s">
        <v>1636</v>
      </c>
      <c r="J1977" s="9" t="s">
        <v>27</v>
      </c>
      <c r="K1977" s="15">
        <v>66412.246989453823</v>
      </c>
      <c r="L1977" s="16" t="s">
        <v>1637</v>
      </c>
      <c r="M1977" s="9" t="s">
        <v>1638</v>
      </c>
      <c r="N1977" s="9">
        <v>2022</v>
      </c>
      <c r="O1977" s="9" t="s">
        <v>1619</v>
      </c>
      <c r="P1977" s="9" t="s">
        <v>1619</v>
      </c>
      <c r="Q1977" s="9">
        <v>2041</v>
      </c>
      <c r="R1977" s="9" t="s">
        <v>32</v>
      </c>
      <c r="S1977" s="17">
        <v>26.785211458706769</v>
      </c>
      <c r="T1977" s="9">
        <v>2041</v>
      </c>
      <c r="U1977" s="9" t="s">
        <v>27</v>
      </c>
      <c r="V1977" s="9" t="s">
        <v>1620</v>
      </c>
      <c r="W1977" s="9" t="s">
        <v>1621</v>
      </c>
      <c r="X1977" s="9"/>
      <c r="Y1977" s="9" t="s">
        <v>1639</v>
      </c>
    </row>
    <row r="1978" spans="1:25" ht="192">
      <c r="A1978" s="9" t="s">
        <v>1633</v>
      </c>
      <c r="B1978" s="9" t="s">
        <v>70</v>
      </c>
      <c r="C1978" s="9" t="s">
        <v>247</v>
      </c>
      <c r="D1978" s="9" t="s">
        <v>27</v>
      </c>
      <c r="E1978" s="9" t="s">
        <v>1294</v>
      </c>
      <c r="F1978" s="9" t="s">
        <v>1294</v>
      </c>
      <c r="G1978" s="9" t="s">
        <v>1634</v>
      </c>
      <c r="H1978" s="9" t="s">
        <v>1635</v>
      </c>
      <c r="I1978" s="9" t="s">
        <v>1636</v>
      </c>
      <c r="J1978" s="9" t="s">
        <v>27</v>
      </c>
      <c r="K1978" s="15">
        <v>312938.92036704539</v>
      </c>
      <c r="L1978" s="16" t="s">
        <v>1637</v>
      </c>
      <c r="M1978" s="9" t="s">
        <v>1638</v>
      </c>
      <c r="N1978" s="9">
        <v>2022</v>
      </c>
      <c r="O1978" s="9" t="s">
        <v>1619</v>
      </c>
      <c r="P1978" s="9" t="s">
        <v>1619</v>
      </c>
      <c r="Q1978" s="9">
        <v>2041</v>
      </c>
      <c r="R1978" s="9" t="s">
        <v>32</v>
      </c>
      <c r="S1978" s="17">
        <v>42.093478799674905</v>
      </c>
      <c r="T1978" s="9">
        <v>2041</v>
      </c>
      <c r="U1978" s="9" t="s">
        <v>27</v>
      </c>
      <c r="V1978" s="9" t="s">
        <v>1620</v>
      </c>
      <c r="W1978" s="13" t="s">
        <v>1621</v>
      </c>
      <c r="X1978" s="9"/>
      <c r="Y1978" s="9" t="s">
        <v>1639</v>
      </c>
    </row>
    <row r="1979" spans="1:25" ht="192">
      <c r="A1979" s="9" t="s">
        <v>1633</v>
      </c>
      <c r="B1979" s="9" t="s">
        <v>70</v>
      </c>
      <c r="C1979" s="9" t="s">
        <v>475</v>
      </c>
      <c r="D1979" s="9" t="s">
        <v>27</v>
      </c>
      <c r="E1979" s="9" t="s">
        <v>1295</v>
      </c>
      <c r="F1979" s="9" t="s">
        <v>1295</v>
      </c>
      <c r="G1979" s="9" t="s">
        <v>1634</v>
      </c>
      <c r="H1979" s="9" t="s">
        <v>1635</v>
      </c>
      <c r="I1979" s="9" t="s">
        <v>1636</v>
      </c>
      <c r="J1979" s="9" t="s">
        <v>27</v>
      </c>
      <c r="K1979" s="15">
        <v>88579.122152696364</v>
      </c>
      <c r="L1979" s="16" t="s">
        <v>1637</v>
      </c>
      <c r="M1979" s="9" t="s">
        <v>1638</v>
      </c>
      <c r="N1979" s="9">
        <v>2022</v>
      </c>
      <c r="O1979" s="9" t="s">
        <v>1619</v>
      </c>
      <c r="P1979" s="9" t="s">
        <v>1619</v>
      </c>
      <c r="Q1979" s="9">
        <v>2041</v>
      </c>
      <c r="R1979" s="9" t="s">
        <v>32</v>
      </c>
      <c r="S1979" s="17">
        <v>103.18723599299213</v>
      </c>
      <c r="T1979" s="9">
        <v>2041</v>
      </c>
      <c r="U1979" s="9" t="s">
        <v>27</v>
      </c>
      <c r="V1979" s="9" t="s">
        <v>1620</v>
      </c>
      <c r="W1979" s="9" t="s">
        <v>1621</v>
      </c>
      <c r="X1979" s="9"/>
      <c r="Y1979" s="9" t="s">
        <v>1639</v>
      </c>
    </row>
    <row r="1980" spans="1:25" ht="192">
      <c r="A1980" s="9" t="s">
        <v>1633</v>
      </c>
      <c r="B1980" s="9" t="s">
        <v>70</v>
      </c>
      <c r="C1980" s="9" t="s">
        <v>288</v>
      </c>
      <c r="D1980" s="9" t="s">
        <v>27</v>
      </c>
      <c r="E1980" s="9" t="s">
        <v>290</v>
      </c>
      <c r="F1980" s="9" t="s">
        <v>290</v>
      </c>
      <c r="G1980" s="9" t="s">
        <v>1634</v>
      </c>
      <c r="H1980" s="9" t="s">
        <v>1635</v>
      </c>
      <c r="I1980" s="9" t="s">
        <v>1636</v>
      </c>
      <c r="J1980" s="9" t="s">
        <v>27</v>
      </c>
      <c r="K1980" s="15">
        <v>62850.20955869012</v>
      </c>
      <c r="L1980" s="16" t="s">
        <v>1637</v>
      </c>
      <c r="M1980" s="9" t="s">
        <v>1638</v>
      </c>
      <c r="N1980" s="9">
        <v>2022</v>
      </c>
      <c r="O1980" s="9" t="s">
        <v>1619</v>
      </c>
      <c r="P1980" s="9" t="s">
        <v>1619</v>
      </c>
      <c r="Q1980" s="9">
        <v>2041</v>
      </c>
      <c r="R1980" s="9" t="s">
        <v>32</v>
      </c>
      <c r="S1980" s="17">
        <v>0.17054310432658473</v>
      </c>
      <c r="T1980" s="9">
        <v>2041</v>
      </c>
      <c r="U1980" s="9" t="s">
        <v>27</v>
      </c>
      <c r="V1980" s="9" t="s">
        <v>1620</v>
      </c>
      <c r="W1980" s="13" t="s">
        <v>1621</v>
      </c>
      <c r="X1980" s="9"/>
      <c r="Y1980" s="9" t="s">
        <v>1639</v>
      </c>
    </row>
    <row r="1981" spans="1:25" ht="192">
      <c r="A1981" s="9" t="s">
        <v>1633</v>
      </c>
      <c r="B1981" s="9" t="s">
        <v>70</v>
      </c>
      <c r="C1981" s="9" t="s">
        <v>355</v>
      </c>
      <c r="D1981" s="9" t="s">
        <v>27</v>
      </c>
      <c r="E1981" s="9" t="s">
        <v>1296</v>
      </c>
      <c r="F1981" s="9" t="s">
        <v>1296</v>
      </c>
      <c r="G1981" s="9" t="s">
        <v>1634</v>
      </c>
      <c r="H1981" s="9" t="s">
        <v>1635</v>
      </c>
      <c r="I1981" s="9" t="s">
        <v>1636</v>
      </c>
      <c r="J1981" s="9" t="s">
        <v>27</v>
      </c>
      <c r="K1981" s="15">
        <v>22048.275398245874</v>
      </c>
      <c r="L1981" s="16" t="s">
        <v>1637</v>
      </c>
      <c r="M1981" s="9" t="s">
        <v>1638</v>
      </c>
      <c r="N1981" s="9">
        <v>2022</v>
      </c>
      <c r="O1981" s="9" t="s">
        <v>1619</v>
      </c>
      <c r="P1981" s="9" t="s">
        <v>1619</v>
      </c>
      <c r="Q1981" s="9">
        <v>2041</v>
      </c>
      <c r="R1981" s="9" t="s">
        <v>32</v>
      </c>
      <c r="S1981" s="17">
        <v>4.1152183159286437</v>
      </c>
      <c r="T1981" s="9">
        <v>2041</v>
      </c>
      <c r="U1981" s="9" t="s">
        <v>27</v>
      </c>
      <c r="V1981" s="9" t="s">
        <v>1620</v>
      </c>
      <c r="W1981" s="9" t="s">
        <v>1621</v>
      </c>
      <c r="X1981" s="9"/>
      <c r="Y1981" s="9" t="s">
        <v>1639</v>
      </c>
    </row>
    <row r="1982" spans="1:25" ht="192">
      <c r="A1982" s="9" t="s">
        <v>1633</v>
      </c>
      <c r="B1982" s="9" t="s">
        <v>70</v>
      </c>
      <c r="C1982" s="9" t="s">
        <v>355</v>
      </c>
      <c r="D1982" s="9" t="s">
        <v>27</v>
      </c>
      <c r="E1982" s="9" t="s">
        <v>621</v>
      </c>
      <c r="F1982" s="9" t="s">
        <v>621</v>
      </c>
      <c r="G1982" s="9" t="s">
        <v>1634</v>
      </c>
      <c r="H1982" s="9" t="s">
        <v>1635</v>
      </c>
      <c r="I1982" s="9" t="s">
        <v>1636</v>
      </c>
      <c r="J1982" s="9" t="s">
        <v>27</v>
      </c>
      <c r="K1982" s="15">
        <v>36076.706675897301</v>
      </c>
      <c r="L1982" s="16" t="s">
        <v>1637</v>
      </c>
      <c r="M1982" s="9" t="s">
        <v>1638</v>
      </c>
      <c r="N1982" s="9">
        <v>2022</v>
      </c>
      <c r="O1982" s="9" t="s">
        <v>1619</v>
      </c>
      <c r="P1982" s="9" t="s">
        <v>1619</v>
      </c>
      <c r="Q1982" s="9">
        <v>2041</v>
      </c>
      <c r="R1982" s="9" t="s">
        <v>32</v>
      </c>
      <c r="S1982" s="17">
        <v>2.4632410258116795</v>
      </c>
      <c r="T1982" s="9">
        <v>2041</v>
      </c>
      <c r="U1982" s="9" t="s">
        <v>27</v>
      </c>
      <c r="V1982" s="9" t="s">
        <v>1620</v>
      </c>
      <c r="W1982" s="13" t="s">
        <v>1621</v>
      </c>
      <c r="X1982" s="9"/>
      <c r="Y1982" s="9" t="s">
        <v>1639</v>
      </c>
    </row>
    <row r="1983" spans="1:25" ht="192">
      <c r="A1983" s="9" t="s">
        <v>1633</v>
      </c>
      <c r="B1983" s="9" t="s">
        <v>70</v>
      </c>
      <c r="C1983" s="9" t="s">
        <v>316</v>
      </c>
      <c r="D1983" s="9" t="s">
        <v>27</v>
      </c>
      <c r="E1983" s="9" t="s">
        <v>1297</v>
      </c>
      <c r="F1983" s="9" t="s">
        <v>1297</v>
      </c>
      <c r="G1983" s="9" t="s">
        <v>1634</v>
      </c>
      <c r="H1983" s="9" t="s">
        <v>1635</v>
      </c>
      <c r="I1983" s="9" t="s">
        <v>1636</v>
      </c>
      <c r="J1983" s="9" t="s">
        <v>27</v>
      </c>
      <c r="K1983" s="15">
        <v>8924.9267988933534</v>
      </c>
      <c r="L1983" s="16" t="s">
        <v>1637</v>
      </c>
      <c r="M1983" s="9" t="s">
        <v>1638</v>
      </c>
      <c r="N1983" s="9">
        <v>2022</v>
      </c>
      <c r="O1983" s="9" t="s">
        <v>1619</v>
      </c>
      <c r="P1983" s="9" t="s">
        <v>1619</v>
      </c>
      <c r="Q1983" s="9">
        <v>2041</v>
      </c>
      <c r="R1983" s="9" t="s">
        <v>32</v>
      </c>
      <c r="S1983" s="17">
        <v>0.6756807701830122</v>
      </c>
      <c r="T1983" s="9">
        <v>2041</v>
      </c>
      <c r="U1983" s="9" t="s">
        <v>27</v>
      </c>
      <c r="V1983" s="9" t="s">
        <v>1620</v>
      </c>
      <c r="W1983" s="9" t="s">
        <v>1621</v>
      </c>
      <c r="X1983" s="9"/>
      <c r="Y1983" s="9" t="s">
        <v>1639</v>
      </c>
    </row>
    <row r="1984" spans="1:25" ht="192">
      <c r="A1984" s="9" t="s">
        <v>1633</v>
      </c>
      <c r="B1984" s="9" t="s">
        <v>70</v>
      </c>
      <c r="C1984" s="9" t="s">
        <v>229</v>
      </c>
      <c r="D1984" s="9" t="s">
        <v>27</v>
      </c>
      <c r="E1984" s="9" t="s">
        <v>1298</v>
      </c>
      <c r="F1984" s="9" t="s">
        <v>1298</v>
      </c>
      <c r="G1984" s="9" t="s">
        <v>1634</v>
      </c>
      <c r="H1984" s="9" t="s">
        <v>1635</v>
      </c>
      <c r="I1984" s="9" t="s">
        <v>1636</v>
      </c>
      <c r="J1984" s="9" t="s">
        <v>27</v>
      </c>
      <c r="K1984" s="15">
        <v>8144.8463496795566</v>
      </c>
      <c r="L1984" s="16" t="s">
        <v>1637</v>
      </c>
      <c r="M1984" s="9" t="s">
        <v>1638</v>
      </c>
      <c r="N1984" s="9">
        <v>2022</v>
      </c>
      <c r="O1984" s="9" t="s">
        <v>1619</v>
      </c>
      <c r="P1984" s="9" t="s">
        <v>1619</v>
      </c>
      <c r="Q1984" s="9">
        <v>2041</v>
      </c>
      <c r="R1984" s="9" t="s">
        <v>32</v>
      </c>
      <c r="S1984" s="17">
        <v>2.5715338963572497E-3</v>
      </c>
      <c r="T1984" s="9">
        <v>2041</v>
      </c>
      <c r="U1984" s="9" t="s">
        <v>27</v>
      </c>
      <c r="V1984" s="9" t="s">
        <v>1620</v>
      </c>
      <c r="W1984" s="13" t="s">
        <v>1621</v>
      </c>
      <c r="X1984" s="9"/>
      <c r="Y1984" s="9" t="s">
        <v>1639</v>
      </c>
    </row>
    <row r="1985" spans="1:25" ht="192">
      <c r="A1985" s="9" t="s">
        <v>1633</v>
      </c>
      <c r="B1985" s="9" t="s">
        <v>70</v>
      </c>
      <c r="C1985" s="9" t="s">
        <v>284</v>
      </c>
      <c r="D1985" s="9" t="s">
        <v>27</v>
      </c>
      <c r="E1985" s="9" t="s">
        <v>623</v>
      </c>
      <c r="F1985" s="9" t="s">
        <v>623</v>
      </c>
      <c r="G1985" s="9" t="s">
        <v>1634</v>
      </c>
      <c r="H1985" s="9" t="s">
        <v>1635</v>
      </c>
      <c r="I1985" s="9" t="s">
        <v>1636</v>
      </c>
      <c r="J1985" s="9" t="s">
        <v>27</v>
      </c>
      <c r="K1985" s="15">
        <v>19636.255449727527</v>
      </c>
      <c r="L1985" s="16" t="s">
        <v>1637</v>
      </c>
      <c r="M1985" s="9" t="s">
        <v>1638</v>
      </c>
      <c r="N1985" s="9">
        <v>2022</v>
      </c>
      <c r="O1985" s="9" t="s">
        <v>1619</v>
      </c>
      <c r="P1985" s="9" t="s">
        <v>1619</v>
      </c>
      <c r="Q1985" s="9">
        <v>2041</v>
      </c>
      <c r="R1985" s="9" t="s">
        <v>32</v>
      </c>
      <c r="S1985" s="17">
        <v>1.232552262360104</v>
      </c>
      <c r="T1985" s="9">
        <v>2041</v>
      </c>
      <c r="U1985" s="9" t="s">
        <v>27</v>
      </c>
      <c r="V1985" s="9" t="s">
        <v>1620</v>
      </c>
      <c r="W1985" s="9" t="s">
        <v>1621</v>
      </c>
      <c r="X1985" s="9"/>
      <c r="Y1985" s="9" t="s">
        <v>1639</v>
      </c>
    </row>
    <row r="1986" spans="1:25" ht="192">
      <c r="A1986" s="9" t="s">
        <v>1633</v>
      </c>
      <c r="B1986" s="9" t="s">
        <v>70</v>
      </c>
      <c r="C1986" s="9" t="s">
        <v>316</v>
      </c>
      <c r="D1986" s="9" t="s">
        <v>27</v>
      </c>
      <c r="E1986" s="9" t="s">
        <v>625</v>
      </c>
      <c r="F1986" s="9" t="s">
        <v>625</v>
      </c>
      <c r="G1986" s="9" t="s">
        <v>1634</v>
      </c>
      <c r="H1986" s="9" t="s">
        <v>1635</v>
      </c>
      <c r="I1986" s="9" t="s">
        <v>1636</v>
      </c>
      <c r="J1986" s="9" t="s">
        <v>27</v>
      </c>
      <c r="K1986" s="15">
        <v>35504.774818907441</v>
      </c>
      <c r="L1986" s="16" t="s">
        <v>1637</v>
      </c>
      <c r="M1986" s="9" t="s">
        <v>1638</v>
      </c>
      <c r="N1986" s="9">
        <v>2022</v>
      </c>
      <c r="O1986" s="9" t="s">
        <v>1619</v>
      </c>
      <c r="P1986" s="9" t="s">
        <v>1619</v>
      </c>
      <c r="Q1986" s="9">
        <v>2041</v>
      </c>
      <c r="R1986" s="9" t="s">
        <v>32</v>
      </c>
      <c r="S1986" s="17">
        <v>3.9790833333510229</v>
      </c>
      <c r="T1986" s="9">
        <v>2041</v>
      </c>
      <c r="U1986" s="9" t="s">
        <v>27</v>
      </c>
      <c r="V1986" s="9" t="s">
        <v>1620</v>
      </c>
      <c r="W1986" s="13" t="s">
        <v>1621</v>
      </c>
      <c r="X1986" s="9"/>
      <c r="Y1986" s="9" t="s">
        <v>1639</v>
      </c>
    </row>
    <row r="1987" spans="1:25" ht="192">
      <c r="A1987" s="9" t="s">
        <v>1633</v>
      </c>
      <c r="B1987" s="9" t="s">
        <v>70</v>
      </c>
      <c r="C1987" s="9" t="s">
        <v>294</v>
      </c>
      <c r="D1987" s="9" t="s">
        <v>27</v>
      </c>
      <c r="E1987" s="9" t="s">
        <v>295</v>
      </c>
      <c r="F1987" s="9" t="s">
        <v>295</v>
      </c>
      <c r="G1987" s="9" t="s">
        <v>1634</v>
      </c>
      <c r="H1987" s="9" t="s">
        <v>1635</v>
      </c>
      <c r="I1987" s="9" t="s">
        <v>1636</v>
      </c>
      <c r="J1987" s="9" t="s">
        <v>27</v>
      </c>
      <c r="K1987" s="15">
        <v>13447.373910757691</v>
      </c>
      <c r="L1987" s="16" t="s">
        <v>1637</v>
      </c>
      <c r="M1987" s="9" t="s">
        <v>1638</v>
      </c>
      <c r="N1987" s="9">
        <v>2022</v>
      </c>
      <c r="O1987" s="9" t="s">
        <v>1619</v>
      </c>
      <c r="P1987" s="9" t="s">
        <v>1619</v>
      </c>
      <c r="Q1987" s="9">
        <v>2041</v>
      </c>
      <c r="R1987" s="9" t="s">
        <v>32</v>
      </c>
      <c r="S1987" s="17">
        <v>1.093819498927171</v>
      </c>
      <c r="T1987" s="9">
        <v>2041</v>
      </c>
      <c r="U1987" s="9" t="s">
        <v>27</v>
      </c>
      <c r="V1987" s="9" t="s">
        <v>1620</v>
      </c>
      <c r="W1987" s="9" t="s">
        <v>1621</v>
      </c>
      <c r="X1987" s="9"/>
      <c r="Y1987" s="9" t="s">
        <v>1639</v>
      </c>
    </row>
    <row r="1988" spans="1:25" ht="192">
      <c r="A1988" s="9" t="s">
        <v>1633</v>
      </c>
      <c r="B1988" s="9" t="s">
        <v>70</v>
      </c>
      <c r="C1988" s="9" t="s">
        <v>627</v>
      </c>
      <c r="D1988" s="9" t="s">
        <v>27</v>
      </c>
      <c r="E1988" s="9" t="s">
        <v>628</v>
      </c>
      <c r="F1988" s="9" t="s">
        <v>628</v>
      </c>
      <c r="G1988" s="9" t="s">
        <v>1634</v>
      </c>
      <c r="H1988" s="9" t="s">
        <v>1635</v>
      </c>
      <c r="I1988" s="9" t="s">
        <v>1636</v>
      </c>
      <c r="J1988" s="9" t="s">
        <v>27</v>
      </c>
      <c r="K1988" s="15">
        <v>188218.67455341073</v>
      </c>
      <c r="L1988" s="16" t="s">
        <v>1637</v>
      </c>
      <c r="M1988" s="9" t="s">
        <v>1638</v>
      </c>
      <c r="N1988" s="9">
        <v>2022</v>
      </c>
      <c r="O1988" s="9" t="s">
        <v>1619</v>
      </c>
      <c r="P1988" s="9" t="s">
        <v>1619</v>
      </c>
      <c r="Q1988" s="9">
        <v>2041</v>
      </c>
      <c r="R1988" s="9" t="s">
        <v>32</v>
      </c>
      <c r="S1988" s="17">
        <v>24.278795232137384</v>
      </c>
      <c r="T1988" s="9">
        <v>2041</v>
      </c>
      <c r="U1988" s="9" t="s">
        <v>27</v>
      </c>
      <c r="V1988" s="9" t="s">
        <v>1620</v>
      </c>
      <c r="W1988" s="13" t="s">
        <v>1621</v>
      </c>
      <c r="X1988" s="9"/>
      <c r="Y1988" s="9" t="s">
        <v>1639</v>
      </c>
    </row>
    <row r="1989" spans="1:25" ht="192">
      <c r="A1989" s="9" t="s">
        <v>1633</v>
      </c>
      <c r="B1989" s="9" t="s">
        <v>70</v>
      </c>
      <c r="C1989" s="9" t="s">
        <v>270</v>
      </c>
      <c r="D1989" s="9" t="s">
        <v>27</v>
      </c>
      <c r="E1989" s="9" t="s">
        <v>1299</v>
      </c>
      <c r="F1989" s="9" t="s">
        <v>1299</v>
      </c>
      <c r="G1989" s="9" t="s">
        <v>1634</v>
      </c>
      <c r="H1989" s="9" t="s">
        <v>1635</v>
      </c>
      <c r="I1989" s="9" t="s">
        <v>1636</v>
      </c>
      <c r="J1989" s="9" t="s">
        <v>27</v>
      </c>
      <c r="K1989" s="15">
        <v>8915.4321695026174</v>
      </c>
      <c r="L1989" s="16" t="s">
        <v>1637</v>
      </c>
      <c r="M1989" s="9" t="s">
        <v>1638</v>
      </c>
      <c r="N1989" s="9">
        <v>2022</v>
      </c>
      <c r="O1989" s="9" t="s">
        <v>1619</v>
      </c>
      <c r="P1989" s="9" t="s">
        <v>1619</v>
      </c>
      <c r="Q1989" s="9">
        <v>2041</v>
      </c>
      <c r="R1989" s="9" t="s">
        <v>32</v>
      </c>
      <c r="S1989" s="17">
        <v>0.74396979888191106</v>
      </c>
      <c r="T1989" s="9">
        <v>2041</v>
      </c>
      <c r="U1989" s="9" t="s">
        <v>27</v>
      </c>
      <c r="V1989" s="9" t="s">
        <v>1620</v>
      </c>
      <c r="W1989" s="9" t="s">
        <v>1621</v>
      </c>
      <c r="X1989" s="9"/>
      <c r="Y1989" s="9" t="s">
        <v>1639</v>
      </c>
    </row>
    <row r="1990" spans="1:25" ht="192">
      <c r="A1990" s="9" t="s">
        <v>1633</v>
      </c>
      <c r="B1990" s="9" t="s">
        <v>70</v>
      </c>
      <c r="C1990" s="9" t="s">
        <v>316</v>
      </c>
      <c r="D1990" s="9" t="s">
        <v>27</v>
      </c>
      <c r="E1990" s="9" t="s">
        <v>1300</v>
      </c>
      <c r="F1990" s="9" t="s">
        <v>1300</v>
      </c>
      <c r="G1990" s="9" t="s">
        <v>1634</v>
      </c>
      <c r="H1990" s="9" t="s">
        <v>1635</v>
      </c>
      <c r="I1990" s="9" t="s">
        <v>1636</v>
      </c>
      <c r="J1990" s="9" t="s">
        <v>27</v>
      </c>
      <c r="K1990" s="15">
        <v>8805.9444377273594</v>
      </c>
      <c r="L1990" s="16" t="s">
        <v>1637</v>
      </c>
      <c r="M1990" s="9" t="s">
        <v>1638</v>
      </c>
      <c r="N1990" s="9">
        <v>2022</v>
      </c>
      <c r="O1990" s="9" t="s">
        <v>1619</v>
      </c>
      <c r="P1990" s="9" t="s">
        <v>1619</v>
      </c>
      <c r="Q1990" s="9">
        <v>2041</v>
      </c>
      <c r="R1990" s="9" t="s">
        <v>32</v>
      </c>
      <c r="S1990" s="17">
        <v>0.1539977343570659</v>
      </c>
      <c r="T1990" s="9">
        <v>2041</v>
      </c>
      <c r="U1990" s="9" t="s">
        <v>27</v>
      </c>
      <c r="V1990" s="9" t="s">
        <v>1620</v>
      </c>
      <c r="W1990" s="13" t="s">
        <v>1621</v>
      </c>
      <c r="X1990" s="9"/>
      <c r="Y1990" s="9" t="s">
        <v>1639</v>
      </c>
    </row>
    <row r="1991" spans="1:25" ht="192">
      <c r="A1991" s="9" t="s">
        <v>1633</v>
      </c>
      <c r="B1991" s="9" t="s">
        <v>70</v>
      </c>
      <c r="C1991" s="9" t="s">
        <v>298</v>
      </c>
      <c r="D1991" s="9" t="s">
        <v>27</v>
      </c>
      <c r="E1991" s="9" t="s">
        <v>299</v>
      </c>
      <c r="F1991" s="9" t="s">
        <v>299</v>
      </c>
      <c r="G1991" s="9" t="s">
        <v>1634</v>
      </c>
      <c r="H1991" s="9" t="s">
        <v>1635</v>
      </c>
      <c r="I1991" s="9" t="s">
        <v>1636</v>
      </c>
      <c r="J1991" s="9" t="s">
        <v>27</v>
      </c>
      <c r="K1991" s="15">
        <v>15868.640808201311</v>
      </c>
      <c r="L1991" s="16" t="s">
        <v>1637</v>
      </c>
      <c r="M1991" s="9" t="s">
        <v>1638</v>
      </c>
      <c r="N1991" s="9">
        <v>2022</v>
      </c>
      <c r="O1991" s="9" t="s">
        <v>1619</v>
      </c>
      <c r="P1991" s="9" t="s">
        <v>1619</v>
      </c>
      <c r="Q1991" s="9">
        <v>2041</v>
      </c>
      <c r="R1991" s="9" t="s">
        <v>32</v>
      </c>
      <c r="S1991" s="17">
        <v>0.75956925235806849</v>
      </c>
      <c r="T1991" s="9">
        <v>2041</v>
      </c>
      <c r="U1991" s="9" t="s">
        <v>27</v>
      </c>
      <c r="V1991" s="9" t="s">
        <v>1620</v>
      </c>
      <c r="W1991" s="9" t="s">
        <v>1621</v>
      </c>
      <c r="X1991" s="9"/>
      <c r="Y1991" s="9" t="s">
        <v>1639</v>
      </c>
    </row>
    <row r="1992" spans="1:25" ht="192">
      <c r="A1992" s="9" t="s">
        <v>1633</v>
      </c>
      <c r="B1992" s="9" t="s">
        <v>70</v>
      </c>
      <c r="C1992" s="9" t="s">
        <v>465</v>
      </c>
      <c r="D1992" s="9" t="s">
        <v>27</v>
      </c>
      <c r="E1992" s="9" t="s">
        <v>995</v>
      </c>
      <c r="F1992" s="9" t="s">
        <v>995</v>
      </c>
      <c r="G1992" s="9" t="s">
        <v>1634</v>
      </c>
      <c r="H1992" s="9" t="s">
        <v>1635</v>
      </c>
      <c r="I1992" s="9" t="s">
        <v>1636</v>
      </c>
      <c r="J1992" s="9" t="s">
        <v>27</v>
      </c>
      <c r="K1992" s="15">
        <v>20120.216778893529</v>
      </c>
      <c r="L1992" s="16" t="s">
        <v>1637</v>
      </c>
      <c r="M1992" s="9" t="s">
        <v>1638</v>
      </c>
      <c r="N1992" s="9">
        <v>2022</v>
      </c>
      <c r="O1992" s="9" t="s">
        <v>1619</v>
      </c>
      <c r="P1992" s="9" t="s">
        <v>1619</v>
      </c>
      <c r="Q1992" s="9">
        <v>2041</v>
      </c>
      <c r="R1992" s="9" t="s">
        <v>32</v>
      </c>
      <c r="S1992" s="17">
        <v>17.120053299593867</v>
      </c>
      <c r="T1992" s="9">
        <v>2041</v>
      </c>
      <c r="U1992" s="9" t="s">
        <v>27</v>
      </c>
      <c r="V1992" s="9" t="s">
        <v>1620</v>
      </c>
      <c r="W1992" s="13" t="s">
        <v>1621</v>
      </c>
      <c r="X1992" s="9"/>
      <c r="Y1992" s="9" t="s">
        <v>1639</v>
      </c>
    </row>
    <row r="1993" spans="1:25" ht="192">
      <c r="A1993" s="9" t="s">
        <v>1633</v>
      </c>
      <c r="B1993" s="9" t="s">
        <v>70</v>
      </c>
      <c r="C1993" s="9" t="s">
        <v>630</v>
      </c>
      <c r="D1993" s="9" t="s">
        <v>27</v>
      </c>
      <c r="E1993" s="9" t="s">
        <v>631</v>
      </c>
      <c r="F1993" s="9" t="s">
        <v>631</v>
      </c>
      <c r="G1993" s="9" t="s">
        <v>1634</v>
      </c>
      <c r="H1993" s="9" t="s">
        <v>1635</v>
      </c>
      <c r="I1993" s="9" t="s">
        <v>1636</v>
      </c>
      <c r="J1993" s="9" t="s">
        <v>27</v>
      </c>
      <c r="K1993" s="15">
        <v>42418.434824373355</v>
      </c>
      <c r="L1993" s="16" t="s">
        <v>1637</v>
      </c>
      <c r="M1993" s="9" t="s">
        <v>1638</v>
      </c>
      <c r="N1993" s="9">
        <v>2022</v>
      </c>
      <c r="O1993" s="9" t="s">
        <v>1619</v>
      </c>
      <c r="P1993" s="9" t="s">
        <v>1619</v>
      </c>
      <c r="Q1993" s="9">
        <v>2041</v>
      </c>
      <c r="R1993" s="9" t="s">
        <v>32</v>
      </c>
      <c r="S1993" s="17">
        <v>2.1766635186558796</v>
      </c>
      <c r="T1993" s="9">
        <v>2041</v>
      </c>
      <c r="U1993" s="9" t="s">
        <v>27</v>
      </c>
      <c r="V1993" s="9" t="s">
        <v>1620</v>
      </c>
      <c r="W1993" s="9" t="s">
        <v>1621</v>
      </c>
      <c r="X1993" s="9"/>
      <c r="Y1993" s="9" t="s">
        <v>1639</v>
      </c>
    </row>
    <row r="1994" spans="1:25" ht="192">
      <c r="A1994" s="9" t="s">
        <v>1633</v>
      </c>
      <c r="B1994" s="9" t="s">
        <v>70</v>
      </c>
      <c r="C1994" s="9" t="s">
        <v>468</v>
      </c>
      <c r="D1994" s="9" t="s">
        <v>27</v>
      </c>
      <c r="E1994" s="9" t="s">
        <v>633</v>
      </c>
      <c r="F1994" s="9" t="s">
        <v>633</v>
      </c>
      <c r="G1994" s="9" t="s">
        <v>1634</v>
      </c>
      <c r="H1994" s="9" t="s">
        <v>1635</v>
      </c>
      <c r="I1994" s="9" t="s">
        <v>1636</v>
      </c>
      <c r="J1994" s="9" t="s">
        <v>27</v>
      </c>
      <c r="K1994" s="15">
        <v>8833.1802810176487</v>
      </c>
      <c r="L1994" s="16" t="s">
        <v>1637</v>
      </c>
      <c r="M1994" s="9" t="s">
        <v>1638</v>
      </c>
      <c r="N1994" s="9">
        <v>2022</v>
      </c>
      <c r="O1994" s="9" t="s">
        <v>1619</v>
      </c>
      <c r="P1994" s="9" t="s">
        <v>1619</v>
      </c>
      <c r="Q1994" s="9">
        <v>2041</v>
      </c>
      <c r="R1994" s="9" t="s">
        <v>32</v>
      </c>
      <c r="S1994" s="17">
        <v>1.1885318201315771</v>
      </c>
      <c r="T1994" s="9">
        <v>2041</v>
      </c>
      <c r="U1994" s="9" t="s">
        <v>27</v>
      </c>
      <c r="V1994" s="9" t="s">
        <v>1620</v>
      </c>
      <c r="W1994" s="13" t="s">
        <v>1621</v>
      </c>
      <c r="X1994" s="9"/>
      <c r="Y1994" s="9" t="s">
        <v>1639</v>
      </c>
    </row>
    <row r="1995" spans="1:25" ht="192">
      <c r="A1995" s="9" t="s">
        <v>1633</v>
      </c>
      <c r="B1995" s="9" t="s">
        <v>70</v>
      </c>
      <c r="C1995" s="9" t="s">
        <v>252</v>
      </c>
      <c r="D1995" s="9" t="s">
        <v>27</v>
      </c>
      <c r="E1995" s="9" t="s">
        <v>635</v>
      </c>
      <c r="F1995" s="9" t="s">
        <v>635</v>
      </c>
      <c r="G1995" s="9" t="s">
        <v>1634</v>
      </c>
      <c r="H1995" s="9" t="s">
        <v>1635</v>
      </c>
      <c r="I1995" s="9" t="s">
        <v>1636</v>
      </c>
      <c r="J1995" s="9" t="s">
        <v>27</v>
      </c>
      <c r="K1995" s="15">
        <v>32329.71385579163</v>
      </c>
      <c r="L1995" s="16" t="s">
        <v>1637</v>
      </c>
      <c r="M1995" s="9" t="s">
        <v>1638</v>
      </c>
      <c r="N1995" s="9">
        <v>2022</v>
      </c>
      <c r="O1995" s="9" t="s">
        <v>1619</v>
      </c>
      <c r="P1995" s="9" t="s">
        <v>1619</v>
      </c>
      <c r="Q1995" s="9">
        <v>2041</v>
      </c>
      <c r="R1995" s="9" t="s">
        <v>32</v>
      </c>
      <c r="S1995" s="17">
        <v>11.760043438235272</v>
      </c>
      <c r="T1995" s="9">
        <v>2041</v>
      </c>
      <c r="U1995" s="9" t="s">
        <v>27</v>
      </c>
      <c r="V1995" s="9" t="s">
        <v>1620</v>
      </c>
      <c r="W1995" s="9" t="s">
        <v>1621</v>
      </c>
      <c r="X1995" s="9"/>
      <c r="Y1995" s="9" t="s">
        <v>1639</v>
      </c>
    </row>
    <row r="1996" spans="1:25" ht="192">
      <c r="A1996" s="9" t="s">
        <v>1633</v>
      </c>
      <c r="B1996" s="9" t="s">
        <v>70</v>
      </c>
      <c r="C1996" s="9" t="s">
        <v>316</v>
      </c>
      <c r="D1996" s="9" t="s">
        <v>27</v>
      </c>
      <c r="E1996" s="9" t="s">
        <v>1301</v>
      </c>
      <c r="F1996" s="9" t="s">
        <v>1301</v>
      </c>
      <c r="G1996" s="9" t="s">
        <v>1634</v>
      </c>
      <c r="H1996" s="9" t="s">
        <v>1635</v>
      </c>
      <c r="I1996" s="9" t="s">
        <v>1636</v>
      </c>
      <c r="J1996" s="9" t="s">
        <v>27</v>
      </c>
      <c r="K1996" s="15">
        <v>36260.151739565605</v>
      </c>
      <c r="L1996" s="16" t="s">
        <v>1637</v>
      </c>
      <c r="M1996" s="9" t="s">
        <v>1638</v>
      </c>
      <c r="N1996" s="9">
        <v>2022</v>
      </c>
      <c r="O1996" s="9" t="s">
        <v>1619</v>
      </c>
      <c r="P1996" s="9" t="s">
        <v>1619</v>
      </c>
      <c r="Q1996" s="9">
        <v>2041</v>
      </c>
      <c r="R1996" s="9" t="s">
        <v>32</v>
      </c>
      <c r="S1996" s="17">
        <v>2.0844167336495909</v>
      </c>
      <c r="T1996" s="9">
        <v>2041</v>
      </c>
      <c r="U1996" s="9" t="s">
        <v>27</v>
      </c>
      <c r="V1996" s="9" t="s">
        <v>1620</v>
      </c>
      <c r="W1996" s="13" t="s">
        <v>1621</v>
      </c>
      <c r="X1996" s="9"/>
      <c r="Y1996" s="9" t="s">
        <v>1639</v>
      </c>
    </row>
    <row r="1997" spans="1:25" ht="192">
      <c r="A1997" s="9" t="s">
        <v>1633</v>
      </c>
      <c r="B1997" s="9" t="s">
        <v>70</v>
      </c>
      <c r="C1997" s="9" t="s">
        <v>247</v>
      </c>
      <c r="D1997" s="9" t="s">
        <v>27</v>
      </c>
      <c r="E1997" s="9" t="s">
        <v>1302</v>
      </c>
      <c r="F1997" s="9" t="s">
        <v>1302</v>
      </c>
      <c r="G1997" s="9" t="s">
        <v>1634</v>
      </c>
      <c r="H1997" s="9" t="s">
        <v>1635</v>
      </c>
      <c r="I1997" s="9" t="s">
        <v>1636</v>
      </c>
      <c r="J1997" s="9" t="s">
        <v>27</v>
      </c>
      <c r="K1997" s="15">
        <v>37632.572458839793</v>
      </c>
      <c r="L1997" s="16" t="s">
        <v>1637</v>
      </c>
      <c r="M1997" s="9" t="s">
        <v>1638</v>
      </c>
      <c r="N1997" s="9">
        <v>2022</v>
      </c>
      <c r="O1997" s="9" t="s">
        <v>1619</v>
      </c>
      <c r="P1997" s="9" t="s">
        <v>1619</v>
      </c>
      <c r="Q1997" s="9">
        <v>2041</v>
      </c>
      <c r="R1997" s="9" t="s">
        <v>32</v>
      </c>
      <c r="S1997" s="17">
        <v>4.5348753213973616</v>
      </c>
      <c r="T1997" s="9">
        <v>2041</v>
      </c>
      <c r="U1997" s="9" t="s">
        <v>27</v>
      </c>
      <c r="V1997" s="9" t="s">
        <v>1620</v>
      </c>
      <c r="W1997" s="9" t="s">
        <v>1621</v>
      </c>
      <c r="X1997" s="9"/>
      <c r="Y1997" s="9" t="s">
        <v>1639</v>
      </c>
    </row>
    <row r="1998" spans="1:25" ht="192">
      <c r="A1998" s="9" t="s">
        <v>1633</v>
      </c>
      <c r="B1998" s="9" t="s">
        <v>70</v>
      </c>
      <c r="C1998" s="9" t="s">
        <v>270</v>
      </c>
      <c r="D1998" s="9" t="s">
        <v>27</v>
      </c>
      <c r="E1998" s="9" t="s">
        <v>303</v>
      </c>
      <c r="F1998" s="9" t="s">
        <v>303</v>
      </c>
      <c r="G1998" s="9" t="s">
        <v>1634</v>
      </c>
      <c r="H1998" s="9" t="s">
        <v>1635</v>
      </c>
      <c r="I1998" s="9" t="s">
        <v>1636</v>
      </c>
      <c r="J1998" s="9" t="s">
        <v>27</v>
      </c>
      <c r="K1998" s="15">
        <v>200380.86951385863</v>
      </c>
      <c r="L1998" s="16" t="s">
        <v>1637</v>
      </c>
      <c r="M1998" s="9" t="s">
        <v>1638</v>
      </c>
      <c r="N1998" s="9">
        <v>2022</v>
      </c>
      <c r="O1998" s="9" t="s">
        <v>1619</v>
      </c>
      <c r="P1998" s="9" t="s">
        <v>1619</v>
      </c>
      <c r="Q1998" s="9">
        <v>2041</v>
      </c>
      <c r="R1998" s="9" t="s">
        <v>32</v>
      </c>
      <c r="S1998" s="17">
        <v>6.7130798594433294</v>
      </c>
      <c r="T1998" s="9">
        <v>2041</v>
      </c>
      <c r="U1998" s="9" t="s">
        <v>27</v>
      </c>
      <c r="V1998" s="9" t="s">
        <v>1620</v>
      </c>
      <c r="W1998" s="13" t="s">
        <v>1621</v>
      </c>
      <c r="X1998" s="9"/>
      <c r="Y1998" s="9" t="s">
        <v>1639</v>
      </c>
    </row>
    <row r="1999" spans="1:25" ht="192">
      <c r="A1999" s="9" t="s">
        <v>1633</v>
      </c>
      <c r="B1999" s="9" t="s">
        <v>70</v>
      </c>
      <c r="C1999" s="9" t="s">
        <v>884</v>
      </c>
      <c r="D1999" s="9" t="s">
        <v>27</v>
      </c>
      <c r="E1999" s="9" t="s">
        <v>1303</v>
      </c>
      <c r="F1999" s="9" t="s">
        <v>1303</v>
      </c>
      <c r="G1999" s="9" t="s">
        <v>1634</v>
      </c>
      <c r="H1999" s="9" t="s">
        <v>1635</v>
      </c>
      <c r="I1999" s="9" t="s">
        <v>1636</v>
      </c>
      <c r="J1999" s="9" t="s">
        <v>27</v>
      </c>
      <c r="K1999" s="15">
        <v>28626.827398375972</v>
      </c>
      <c r="L1999" s="16" t="s">
        <v>1637</v>
      </c>
      <c r="M1999" s="9" t="s">
        <v>1638</v>
      </c>
      <c r="N1999" s="9">
        <v>2022</v>
      </c>
      <c r="O1999" s="9" t="s">
        <v>1619</v>
      </c>
      <c r="P1999" s="9" t="s">
        <v>1619</v>
      </c>
      <c r="Q1999" s="9">
        <v>2041</v>
      </c>
      <c r="R1999" s="9" t="s">
        <v>32</v>
      </c>
      <c r="S1999" s="17">
        <v>2.1526475101678209</v>
      </c>
      <c r="T1999" s="9">
        <v>2041</v>
      </c>
      <c r="U1999" s="9" t="s">
        <v>27</v>
      </c>
      <c r="V1999" s="9" t="s">
        <v>1620</v>
      </c>
      <c r="W1999" s="9" t="s">
        <v>1621</v>
      </c>
      <c r="X1999" s="9"/>
      <c r="Y1999" s="9" t="s">
        <v>1639</v>
      </c>
    </row>
    <row r="2000" spans="1:25" ht="192">
      <c r="A2000" s="9" t="s">
        <v>1633</v>
      </c>
      <c r="B2000" s="9" t="s">
        <v>70</v>
      </c>
      <c r="C2000" s="9" t="s">
        <v>383</v>
      </c>
      <c r="D2000" s="9" t="s">
        <v>27</v>
      </c>
      <c r="E2000" s="9" t="s">
        <v>1304</v>
      </c>
      <c r="F2000" s="9" t="s">
        <v>1304</v>
      </c>
      <c r="G2000" s="9" t="s">
        <v>1634</v>
      </c>
      <c r="H2000" s="9" t="s">
        <v>1635</v>
      </c>
      <c r="I2000" s="9" t="s">
        <v>1636</v>
      </c>
      <c r="J2000" s="9" t="s">
        <v>27</v>
      </c>
      <c r="K2000" s="15">
        <v>10840.522210711108</v>
      </c>
      <c r="L2000" s="16" t="s">
        <v>1637</v>
      </c>
      <c r="M2000" s="9" t="s">
        <v>1638</v>
      </c>
      <c r="N2000" s="9">
        <v>2022</v>
      </c>
      <c r="O2000" s="9" t="s">
        <v>1619</v>
      </c>
      <c r="P2000" s="9" t="s">
        <v>1619</v>
      </c>
      <c r="Q2000" s="9">
        <v>2041</v>
      </c>
      <c r="R2000" s="9" t="s">
        <v>32</v>
      </c>
      <c r="S2000" s="17">
        <v>7.3582322897929155E-3</v>
      </c>
      <c r="T2000" s="9">
        <v>2041</v>
      </c>
      <c r="U2000" s="9" t="s">
        <v>27</v>
      </c>
      <c r="V2000" s="9" t="s">
        <v>1620</v>
      </c>
      <c r="W2000" s="13" t="s">
        <v>1621</v>
      </c>
      <c r="X2000" s="9"/>
      <c r="Y2000" s="9" t="s">
        <v>1639</v>
      </c>
    </row>
    <row r="2001" spans="1:25" ht="192">
      <c r="A2001" s="9" t="s">
        <v>1633</v>
      </c>
      <c r="B2001" s="9" t="s">
        <v>70</v>
      </c>
      <c r="C2001" s="9" t="s">
        <v>247</v>
      </c>
      <c r="D2001" s="9" t="s">
        <v>27</v>
      </c>
      <c r="E2001" s="9" t="s">
        <v>1305</v>
      </c>
      <c r="F2001" s="9" t="s">
        <v>1305</v>
      </c>
      <c r="G2001" s="9" t="s">
        <v>1634</v>
      </c>
      <c r="H2001" s="9" t="s">
        <v>1635</v>
      </c>
      <c r="I2001" s="9" t="s">
        <v>1636</v>
      </c>
      <c r="J2001" s="9" t="s">
        <v>27</v>
      </c>
      <c r="K2001" s="15">
        <v>9588.7566440014816</v>
      </c>
      <c r="L2001" s="16" t="s">
        <v>1637</v>
      </c>
      <c r="M2001" s="9" t="s">
        <v>1638</v>
      </c>
      <c r="N2001" s="9">
        <v>2022</v>
      </c>
      <c r="O2001" s="9" t="s">
        <v>1619</v>
      </c>
      <c r="P2001" s="9" t="s">
        <v>1619</v>
      </c>
      <c r="Q2001" s="9">
        <v>2041</v>
      </c>
      <c r="R2001" s="9" t="s">
        <v>32</v>
      </c>
      <c r="S2001" s="17">
        <v>0.80378977718430089</v>
      </c>
      <c r="T2001" s="9">
        <v>2041</v>
      </c>
      <c r="U2001" s="9" t="s">
        <v>27</v>
      </c>
      <c r="V2001" s="9" t="s">
        <v>1620</v>
      </c>
      <c r="W2001" s="9" t="s">
        <v>1621</v>
      </c>
      <c r="X2001" s="9"/>
      <c r="Y2001" s="9" t="s">
        <v>1639</v>
      </c>
    </row>
    <row r="2002" spans="1:25" ht="192">
      <c r="A2002" s="9" t="s">
        <v>1633</v>
      </c>
      <c r="B2002" s="9" t="s">
        <v>70</v>
      </c>
      <c r="C2002" s="9" t="s">
        <v>298</v>
      </c>
      <c r="D2002" s="9" t="s">
        <v>27</v>
      </c>
      <c r="E2002" s="9" t="s">
        <v>1306</v>
      </c>
      <c r="F2002" s="9" t="s">
        <v>1306</v>
      </c>
      <c r="G2002" s="9" t="s">
        <v>1634</v>
      </c>
      <c r="H2002" s="9" t="s">
        <v>1635</v>
      </c>
      <c r="I2002" s="9" t="s">
        <v>1636</v>
      </c>
      <c r="J2002" s="9" t="s">
        <v>27</v>
      </c>
      <c r="K2002" s="15">
        <v>21302.912941412447</v>
      </c>
      <c r="L2002" s="16" t="s">
        <v>1637</v>
      </c>
      <c r="M2002" s="9" t="s">
        <v>1638</v>
      </c>
      <c r="N2002" s="9">
        <v>2022</v>
      </c>
      <c r="O2002" s="9" t="s">
        <v>1619</v>
      </c>
      <c r="P2002" s="9" t="s">
        <v>1619</v>
      </c>
      <c r="Q2002" s="9">
        <v>2041</v>
      </c>
      <c r="R2002" s="9" t="s">
        <v>32</v>
      </c>
      <c r="S2002" s="17">
        <v>1.6126543413245285</v>
      </c>
      <c r="T2002" s="9">
        <v>2041</v>
      </c>
      <c r="U2002" s="9" t="s">
        <v>27</v>
      </c>
      <c r="V2002" s="9" t="s">
        <v>1620</v>
      </c>
      <c r="W2002" s="13" t="s">
        <v>1621</v>
      </c>
      <c r="X2002" s="9"/>
      <c r="Y2002" s="9" t="s">
        <v>1639</v>
      </c>
    </row>
    <row r="2003" spans="1:25" ht="192">
      <c r="A2003" s="9" t="s">
        <v>1633</v>
      </c>
      <c r="B2003" s="9" t="s">
        <v>70</v>
      </c>
      <c r="C2003" s="9" t="s">
        <v>43</v>
      </c>
      <c r="D2003" s="9" t="s">
        <v>27</v>
      </c>
      <c r="E2003" s="9" t="s">
        <v>1307</v>
      </c>
      <c r="F2003" s="9" t="s">
        <v>1307</v>
      </c>
      <c r="G2003" s="9" t="s">
        <v>1634</v>
      </c>
      <c r="H2003" s="9" t="s">
        <v>1635</v>
      </c>
      <c r="I2003" s="9" t="s">
        <v>1636</v>
      </c>
      <c r="J2003" s="9" t="s">
        <v>27</v>
      </c>
      <c r="K2003" s="15">
        <v>14804.202914778274</v>
      </c>
      <c r="L2003" s="16" t="s">
        <v>1637</v>
      </c>
      <c r="M2003" s="9" t="s">
        <v>1638</v>
      </c>
      <c r="N2003" s="9">
        <v>2022</v>
      </c>
      <c r="O2003" s="9" t="s">
        <v>1619</v>
      </c>
      <c r="P2003" s="9" t="s">
        <v>1619</v>
      </c>
      <c r="Q2003" s="9">
        <v>2041</v>
      </c>
      <c r="R2003" s="9" t="s">
        <v>32</v>
      </c>
      <c r="S2003" s="17">
        <v>0.77291865531196602</v>
      </c>
      <c r="T2003" s="9">
        <v>2041</v>
      </c>
      <c r="U2003" s="9" t="s">
        <v>27</v>
      </c>
      <c r="V2003" s="9" t="s">
        <v>1620</v>
      </c>
      <c r="W2003" s="9" t="s">
        <v>1621</v>
      </c>
      <c r="X2003" s="9"/>
      <c r="Y2003" s="9" t="s">
        <v>1639</v>
      </c>
    </row>
    <row r="2004" spans="1:25" ht="192">
      <c r="A2004" s="9" t="s">
        <v>1633</v>
      </c>
      <c r="B2004" s="9" t="s">
        <v>70</v>
      </c>
      <c r="C2004" s="9" t="s">
        <v>288</v>
      </c>
      <c r="D2004" s="9" t="s">
        <v>27</v>
      </c>
      <c r="E2004" s="9" t="s">
        <v>1308</v>
      </c>
      <c r="F2004" s="9" t="s">
        <v>1308</v>
      </c>
      <c r="G2004" s="9" t="s">
        <v>1634</v>
      </c>
      <c r="H2004" s="9" t="s">
        <v>1635</v>
      </c>
      <c r="I2004" s="9" t="s">
        <v>1636</v>
      </c>
      <c r="J2004" s="9" t="s">
        <v>27</v>
      </c>
      <c r="K2004" s="15">
        <v>74056.868301248076</v>
      </c>
      <c r="L2004" s="16" t="s">
        <v>1637</v>
      </c>
      <c r="M2004" s="9" t="s">
        <v>1638</v>
      </c>
      <c r="N2004" s="9">
        <v>2022</v>
      </c>
      <c r="O2004" s="9" t="s">
        <v>1619</v>
      </c>
      <c r="P2004" s="9" t="s">
        <v>1619</v>
      </c>
      <c r="Q2004" s="9">
        <v>2041</v>
      </c>
      <c r="R2004" s="9" t="s">
        <v>32</v>
      </c>
      <c r="S2004" s="17">
        <v>5.0954399072331569</v>
      </c>
      <c r="T2004" s="9">
        <v>2041</v>
      </c>
      <c r="U2004" s="9" t="s">
        <v>27</v>
      </c>
      <c r="V2004" s="9" t="s">
        <v>1620</v>
      </c>
      <c r="W2004" s="13" t="s">
        <v>1621</v>
      </c>
      <c r="X2004" s="9"/>
      <c r="Y2004" s="9" t="s">
        <v>1639</v>
      </c>
    </row>
    <row r="2005" spans="1:25" ht="192">
      <c r="A2005" s="9" t="s">
        <v>1633</v>
      </c>
      <c r="B2005" s="9" t="s">
        <v>70</v>
      </c>
      <c r="C2005" s="9" t="s">
        <v>136</v>
      </c>
      <c r="D2005" s="9" t="s">
        <v>27</v>
      </c>
      <c r="E2005" s="9" t="s">
        <v>637</v>
      </c>
      <c r="F2005" s="9" t="s">
        <v>637</v>
      </c>
      <c r="G2005" s="9" t="s">
        <v>1634</v>
      </c>
      <c r="H2005" s="9" t="s">
        <v>1635</v>
      </c>
      <c r="I2005" s="9" t="s">
        <v>1636</v>
      </c>
      <c r="J2005" s="9" t="s">
        <v>27</v>
      </c>
      <c r="K2005" s="15">
        <v>18023.355483577725</v>
      </c>
      <c r="L2005" s="16" t="s">
        <v>1637</v>
      </c>
      <c r="M2005" s="9" t="s">
        <v>1638</v>
      </c>
      <c r="N2005" s="9">
        <v>2022</v>
      </c>
      <c r="O2005" s="9" t="s">
        <v>1619</v>
      </c>
      <c r="P2005" s="9" t="s">
        <v>1619</v>
      </c>
      <c r="Q2005" s="9">
        <v>2041</v>
      </c>
      <c r="R2005" s="9" t="s">
        <v>32</v>
      </c>
      <c r="S2005" s="17">
        <v>3.1309019013661246</v>
      </c>
      <c r="T2005" s="9">
        <v>2041</v>
      </c>
      <c r="U2005" s="9" t="s">
        <v>27</v>
      </c>
      <c r="V2005" s="9" t="s">
        <v>1620</v>
      </c>
      <c r="W2005" s="9" t="s">
        <v>1621</v>
      </c>
      <c r="X2005" s="9"/>
      <c r="Y2005" s="9" t="s">
        <v>1639</v>
      </c>
    </row>
    <row r="2006" spans="1:25" ht="192">
      <c r="A2006" s="9" t="s">
        <v>1633</v>
      </c>
      <c r="B2006" s="9" t="s">
        <v>70</v>
      </c>
      <c r="C2006" s="9" t="s">
        <v>352</v>
      </c>
      <c r="D2006" s="9" t="s">
        <v>27</v>
      </c>
      <c r="E2006" s="9" t="s">
        <v>1309</v>
      </c>
      <c r="F2006" s="9" t="s">
        <v>1309</v>
      </c>
      <c r="G2006" s="9" t="s">
        <v>1634</v>
      </c>
      <c r="H2006" s="9" t="s">
        <v>1635</v>
      </c>
      <c r="I2006" s="9" t="s">
        <v>1636</v>
      </c>
      <c r="J2006" s="9" t="s">
        <v>27</v>
      </c>
      <c r="K2006" s="15">
        <v>18556.035690030803</v>
      </c>
      <c r="L2006" s="16" t="s">
        <v>1637</v>
      </c>
      <c r="M2006" s="9" t="s">
        <v>1638</v>
      </c>
      <c r="N2006" s="9">
        <v>2022</v>
      </c>
      <c r="O2006" s="9" t="s">
        <v>1619</v>
      </c>
      <c r="P2006" s="9" t="s">
        <v>1619</v>
      </c>
      <c r="Q2006" s="9">
        <v>2041</v>
      </c>
      <c r="R2006" s="9" t="s">
        <v>32</v>
      </c>
      <c r="S2006" s="17">
        <v>2.5515608179007381</v>
      </c>
      <c r="T2006" s="9">
        <v>2041</v>
      </c>
      <c r="U2006" s="9" t="s">
        <v>27</v>
      </c>
      <c r="V2006" s="9" t="s">
        <v>1620</v>
      </c>
      <c r="W2006" s="13" t="s">
        <v>1621</v>
      </c>
      <c r="X2006" s="9"/>
      <c r="Y2006" s="9" t="s">
        <v>1639</v>
      </c>
    </row>
    <row r="2007" spans="1:25" ht="192">
      <c r="A2007" s="9" t="s">
        <v>1633</v>
      </c>
      <c r="B2007" s="9" t="s">
        <v>70</v>
      </c>
      <c r="C2007" s="9" t="s">
        <v>136</v>
      </c>
      <c r="D2007" s="9" t="s">
        <v>27</v>
      </c>
      <c r="E2007" s="9" t="s">
        <v>1310</v>
      </c>
      <c r="F2007" s="9" t="s">
        <v>1310</v>
      </c>
      <c r="G2007" s="9" t="s">
        <v>1634</v>
      </c>
      <c r="H2007" s="9" t="s">
        <v>1635</v>
      </c>
      <c r="I2007" s="9" t="s">
        <v>1636</v>
      </c>
      <c r="J2007" s="9" t="s">
        <v>27</v>
      </c>
      <c r="K2007" s="15">
        <v>21687.370413507739</v>
      </c>
      <c r="L2007" s="16" t="s">
        <v>1637</v>
      </c>
      <c r="M2007" s="9" t="s">
        <v>1638</v>
      </c>
      <c r="N2007" s="9">
        <v>2022</v>
      </c>
      <c r="O2007" s="9" t="s">
        <v>1619</v>
      </c>
      <c r="P2007" s="9" t="s">
        <v>1619</v>
      </c>
      <c r="Q2007" s="9">
        <v>2041</v>
      </c>
      <c r="R2007" s="9" t="s">
        <v>32</v>
      </c>
      <c r="S2007" s="17">
        <v>0.11690855394052027</v>
      </c>
      <c r="T2007" s="9">
        <v>2041</v>
      </c>
      <c r="U2007" s="9" t="s">
        <v>27</v>
      </c>
      <c r="V2007" s="9" t="s">
        <v>1620</v>
      </c>
      <c r="W2007" s="9" t="s">
        <v>1621</v>
      </c>
      <c r="X2007" s="9"/>
      <c r="Y2007" s="9" t="s">
        <v>1639</v>
      </c>
    </row>
    <row r="2008" spans="1:25" ht="192">
      <c r="A2008" s="9" t="s">
        <v>1633</v>
      </c>
      <c r="B2008" s="9" t="s">
        <v>70</v>
      </c>
      <c r="C2008" s="9" t="s">
        <v>136</v>
      </c>
      <c r="D2008" s="9" t="s">
        <v>27</v>
      </c>
      <c r="E2008" s="9" t="s">
        <v>305</v>
      </c>
      <c r="F2008" s="9" t="s">
        <v>305</v>
      </c>
      <c r="G2008" s="9" t="s">
        <v>1634</v>
      </c>
      <c r="H2008" s="9" t="s">
        <v>1635</v>
      </c>
      <c r="I2008" s="9" t="s">
        <v>1636</v>
      </c>
      <c r="J2008" s="9" t="s">
        <v>27</v>
      </c>
      <c r="K2008" s="15">
        <v>11626.574687479753</v>
      </c>
      <c r="L2008" s="16" t="s">
        <v>1637</v>
      </c>
      <c r="M2008" s="9" t="s">
        <v>1638</v>
      </c>
      <c r="N2008" s="9">
        <v>2022</v>
      </c>
      <c r="O2008" s="9" t="s">
        <v>1619</v>
      </c>
      <c r="P2008" s="9" t="s">
        <v>1619</v>
      </c>
      <c r="Q2008" s="9">
        <v>2041</v>
      </c>
      <c r="R2008" s="9" t="s">
        <v>32</v>
      </c>
      <c r="S2008" s="17">
        <v>2.6635572165433472</v>
      </c>
      <c r="T2008" s="9">
        <v>2041</v>
      </c>
      <c r="U2008" s="9" t="s">
        <v>27</v>
      </c>
      <c r="V2008" s="9" t="s">
        <v>1620</v>
      </c>
      <c r="W2008" s="13" t="s">
        <v>1621</v>
      </c>
      <c r="X2008" s="9"/>
      <c r="Y2008" s="9" t="s">
        <v>1639</v>
      </c>
    </row>
    <row r="2009" spans="1:25" ht="192">
      <c r="A2009" s="9" t="s">
        <v>1633</v>
      </c>
      <c r="B2009" s="9" t="s">
        <v>70</v>
      </c>
      <c r="C2009" s="9" t="s">
        <v>157</v>
      </c>
      <c r="D2009" s="9" t="s">
        <v>27</v>
      </c>
      <c r="E2009" s="9" t="s">
        <v>1311</v>
      </c>
      <c r="F2009" s="9" t="s">
        <v>1311</v>
      </c>
      <c r="G2009" s="9" t="s">
        <v>1634</v>
      </c>
      <c r="H2009" s="9" t="s">
        <v>1635</v>
      </c>
      <c r="I2009" s="9" t="s">
        <v>1636</v>
      </c>
      <c r="J2009" s="9" t="s">
        <v>27</v>
      </c>
      <c r="K2009" s="15">
        <v>35313.294429848604</v>
      </c>
      <c r="L2009" s="16" t="s">
        <v>1637</v>
      </c>
      <c r="M2009" s="9" t="s">
        <v>1638</v>
      </c>
      <c r="N2009" s="9">
        <v>2022</v>
      </c>
      <c r="O2009" s="9" t="s">
        <v>1619</v>
      </c>
      <c r="P2009" s="9" t="s">
        <v>1619</v>
      </c>
      <c r="Q2009" s="9">
        <v>2041</v>
      </c>
      <c r="R2009" s="9" t="s">
        <v>32</v>
      </c>
      <c r="S2009" s="17">
        <v>3.4168324509876204E-2</v>
      </c>
      <c r="T2009" s="9">
        <v>2041</v>
      </c>
      <c r="U2009" s="9" t="s">
        <v>27</v>
      </c>
      <c r="V2009" s="9" t="s">
        <v>1620</v>
      </c>
      <c r="W2009" s="9" t="s">
        <v>1621</v>
      </c>
      <c r="X2009" s="9"/>
      <c r="Y2009" s="9" t="s">
        <v>1639</v>
      </c>
    </row>
    <row r="2010" spans="1:25" ht="192">
      <c r="A2010" s="9" t="s">
        <v>1633</v>
      </c>
      <c r="B2010" s="9" t="s">
        <v>70</v>
      </c>
      <c r="C2010" s="9" t="s">
        <v>590</v>
      </c>
      <c r="D2010" s="9" t="s">
        <v>27</v>
      </c>
      <c r="E2010" s="9" t="s">
        <v>997</v>
      </c>
      <c r="F2010" s="9" t="s">
        <v>997</v>
      </c>
      <c r="G2010" s="9" t="s">
        <v>1634</v>
      </c>
      <c r="H2010" s="9" t="s">
        <v>1635</v>
      </c>
      <c r="I2010" s="9" t="s">
        <v>1636</v>
      </c>
      <c r="J2010" s="9" t="s">
        <v>27</v>
      </c>
      <c r="K2010" s="15">
        <v>14538.2215442993</v>
      </c>
      <c r="L2010" s="16" t="s">
        <v>1637</v>
      </c>
      <c r="M2010" s="9" t="s">
        <v>1638</v>
      </c>
      <c r="N2010" s="9">
        <v>2022</v>
      </c>
      <c r="O2010" s="9" t="s">
        <v>1619</v>
      </c>
      <c r="P2010" s="9" t="s">
        <v>1619</v>
      </c>
      <c r="Q2010" s="9">
        <v>2041</v>
      </c>
      <c r="R2010" s="9" t="s">
        <v>32</v>
      </c>
      <c r="S2010" s="17">
        <v>0.93498109116990324</v>
      </c>
      <c r="T2010" s="9">
        <v>2041</v>
      </c>
      <c r="U2010" s="9" t="s">
        <v>27</v>
      </c>
      <c r="V2010" s="9" t="s">
        <v>1620</v>
      </c>
      <c r="W2010" s="13" t="s">
        <v>1621</v>
      </c>
      <c r="X2010" s="9"/>
      <c r="Y2010" s="9" t="s">
        <v>1639</v>
      </c>
    </row>
    <row r="2011" spans="1:25" ht="192">
      <c r="A2011" s="9" t="s">
        <v>1633</v>
      </c>
      <c r="B2011" s="9" t="s">
        <v>70</v>
      </c>
      <c r="C2011" s="9" t="s">
        <v>122</v>
      </c>
      <c r="D2011" s="9" t="s">
        <v>27</v>
      </c>
      <c r="E2011" s="9" t="s">
        <v>999</v>
      </c>
      <c r="F2011" s="9" t="s">
        <v>999</v>
      </c>
      <c r="G2011" s="9" t="s">
        <v>1634</v>
      </c>
      <c r="H2011" s="9" t="s">
        <v>1635</v>
      </c>
      <c r="I2011" s="9" t="s">
        <v>1636</v>
      </c>
      <c r="J2011" s="9" t="s">
        <v>27</v>
      </c>
      <c r="K2011" s="15">
        <v>14024.133839827718</v>
      </c>
      <c r="L2011" s="16" t="s">
        <v>1637</v>
      </c>
      <c r="M2011" s="9" t="s">
        <v>1638</v>
      </c>
      <c r="N2011" s="9">
        <v>2022</v>
      </c>
      <c r="O2011" s="9" t="s">
        <v>1619</v>
      </c>
      <c r="P2011" s="9" t="s">
        <v>1619</v>
      </c>
      <c r="Q2011" s="9">
        <v>2041</v>
      </c>
      <c r="R2011" s="9" t="s">
        <v>32</v>
      </c>
      <c r="S2011" s="17">
        <v>0.75537539068424353</v>
      </c>
      <c r="T2011" s="9">
        <v>2041</v>
      </c>
      <c r="U2011" s="9" t="s">
        <v>27</v>
      </c>
      <c r="V2011" s="9" t="s">
        <v>1620</v>
      </c>
      <c r="W2011" s="9" t="s">
        <v>1621</v>
      </c>
      <c r="X2011" s="9"/>
      <c r="Y2011" s="9" t="s">
        <v>1639</v>
      </c>
    </row>
    <row r="2012" spans="1:25" ht="192">
      <c r="A2012" s="9" t="s">
        <v>1633</v>
      </c>
      <c r="B2012" s="9" t="s">
        <v>70</v>
      </c>
      <c r="C2012" s="9" t="s">
        <v>157</v>
      </c>
      <c r="D2012" s="9" t="s">
        <v>27</v>
      </c>
      <c r="E2012" s="9" t="s">
        <v>1001</v>
      </c>
      <c r="F2012" s="9" t="s">
        <v>1001</v>
      </c>
      <c r="G2012" s="9" t="s">
        <v>1634</v>
      </c>
      <c r="H2012" s="9" t="s">
        <v>1635</v>
      </c>
      <c r="I2012" s="9" t="s">
        <v>1636</v>
      </c>
      <c r="J2012" s="9" t="s">
        <v>27</v>
      </c>
      <c r="K2012" s="15">
        <v>195624.48607649381</v>
      </c>
      <c r="L2012" s="16" t="s">
        <v>1637</v>
      </c>
      <c r="M2012" s="9" t="s">
        <v>1638</v>
      </c>
      <c r="N2012" s="9">
        <v>2022</v>
      </c>
      <c r="O2012" s="9" t="s">
        <v>1619</v>
      </c>
      <c r="P2012" s="9" t="s">
        <v>1619</v>
      </c>
      <c r="Q2012" s="9">
        <v>2041</v>
      </c>
      <c r="R2012" s="9" t="s">
        <v>32</v>
      </c>
      <c r="S2012" s="17">
        <v>29.712989568624309</v>
      </c>
      <c r="T2012" s="9">
        <v>2041</v>
      </c>
      <c r="U2012" s="9" t="s">
        <v>27</v>
      </c>
      <c r="V2012" s="9" t="s">
        <v>1620</v>
      </c>
      <c r="W2012" s="13" t="s">
        <v>1621</v>
      </c>
      <c r="X2012" s="9"/>
      <c r="Y2012" s="9" t="s">
        <v>1639</v>
      </c>
    </row>
    <row r="2013" spans="1:25" ht="192">
      <c r="A2013" s="9" t="s">
        <v>1633</v>
      </c>
      <c r="B2013" s="9" t="s">
        <v>70</v>
      </c>
      <c r="C2013" s="9" t="s">
        <v>241</v>
      </c>
      <c r="D2013" s="9" t="s">
        <v>27</v>
      </c>
      <c r="E2013" s="9" t="s">
        <v>1312</v>
      </c>
      <c r="F2013" s="9" t="s">
        <v>1312</v>
      </c>
      <c r="G2013" s="9" t="s">
        <v>1634</v>
      </c>
      <c r="H2013" s="9" t="s">
        <v>1635</v>
      </c>
      <c r="I2013" s="9" t="s">
        <v>1636</v>
      </c>
      <c r="J2013" s="9" t="s">
        <v>27</v>
      </c>
      <c r="K2013" s="15">
        <v>17540.935083876186</v>
      </c>
      <c r="L2013" s="16" t="s">
        <v>1637</v>
      </c>
      <c r="M2013" s="9" t="s">
        <v>1638</v>
      </c>
      <c r="N2013" s="9">
        <v>2022</v>
      </c>
      <c r="O2013" s="9" t="s">
        <v>1619</v>
      </c>
      <c r="P2013" s="9" t="s">
        <v>1619</v>
      </c>
      <c r="Q2013" s="9">
        <v>2041</v>
      </c>
      <c r="R2013" s="9" t="s">
        <v>32</v>
      </c>
      <c r="S2013" s="17">
        <v>2.9381008102597059</v>
      </c>
      <c r="T2013" s="9">
        <v>2041</v>
      </c>
      <c r="U2013" s="9" t="s">
        <v>27</v>
      </c>
      <c r="V2013" s="9" t="s">
        <v>1620</v>
      </c>
      <c r="W2013" s="9" t="s">
        <v>1621</v>
      </c>
      <c r="X2013" s="9"/>
      <c r="Y2013" s="9" t="s">
        <v>1639</v>
      </c>
    </row>
    <row r="2014" spans="1:25" ht="192">
      <c r="A2014" s="9" t="s">
        <v>1633</v>
      </c>
      <c r="B2014" s="9" t="s">
        <v>70</v>
      </c>
      <c r="C2014" s="9" t="s">
        <v>136</v>
      </c>
      <c r="D2014" s="9" t="s">
        <v>27</v>
      </c>
      <c r="E2014" s="9" t="s">
        <v>1313</v>
      </c>
      <c r="F2014" s="9" t="s">
        <v>1313</v>
      </c>
      <c r="G2014" s="9" t="s">
        <v>1634</v>
      </c>
      <c r="H2014" s="9" t="s">
        <v>1635</v>
      </c>
      <c r="I2014" s="9" t="s">
        <v>1636</v>
      </c>
      <c r="J2014" s="9" t="s">
        <v>27</v>
      </c>
      <c r="K2014" s="15">
        <v>17079.761997686335</v>
      </c>
      <c r="L2014" s="16" t="s">
        <v>1637</v>
      </c>
      <c r="M2014" s="9" t="s">
        <v>1638</v>
      </c>
      <c r="N2014" s="9">
        <v>2022</v>
      </c>
      <c r="O2014" s="9" t="s">
        <v>1619</v>
      </c>
      <c r="P2014" s="9" t="s">
        <v>1619</v>
      </c>
      <c r="Q2014" s="9">
        <v>2041</v>
      </c>
      <c r="R2014" s="9" t="s">
        <v>32</v>
      </c>
      <c r="S2014" s="17">
        <v>9.6888672608331141E-3</v>
      </c>
      <c r="T2014" s="9">
        <v>2041</v>
      </c>
      <c r="U2014" s="9" t="s">
        <v>27</v>
      </c>
      <c r="V2014" s="9" t="s">
        <v>1620</v>
      </c>
      <c r="W2014" s="13" t="s">
        <v>1621</v>
      </c>
      <c r="X2014" s="9"/>
      <c r="Y2014" s="9" t="s">
        <v>1639</v>
      </c>
    </row>
    <row r="2015" spans="1:25" ht="192">
      <c r="A2015" s="9" t="s">
        <v>1633</v>
      </c>
      <c r="B2015" s="9" t="s">
        <v>70</v>
      </c>
      <c r="C2015" s="9" t="s">
        <v>288</v>
      </c>
      <c r="D2015" s="9" t="s">
        <v>27</v>
      </c>
      <c r="E2015" s="9" t="s">
        <v>1003</v>
      </c>
      <c r="F2015" s="9" t="s">
        <v>1003</v>
      </c>
      <c r="G2015" s="9" t="s">
        <v>1634</v>
      </c>
      <c r="H2015" s="9" t="s">
        <v>1635</v>
      </c>
      <c r="I2015" s="9" t="s">
        <v>1636</v>
      </c>
      <c r="J2015" s="9" t="s">
        <v>27</v>
      </c>
      <c r="K2015" s="15">
        <v>16246.272917137308</v>
      </c>
      <c r="L2015" s="16" t="s">
        <v>1637</v>
      </c>
      <c r="M2015" s="9" t="s">
        <v>1638</v>
      </c>
      <c r="N2015" s="9">
        <v>2022</v>
      </c>
      <c r="O2015" s="9" t="s">
        <v>1619</v>
      </c>
      <c r="P2015" s="9" t="s">
        <v>1619</v>
      </c>
      <c r="Q2015" s="9">
        <v>2041</v>
      </c>
      <c r="R2015" s="9" t="s">
        <v>32</v>
      </c>
      <c r="S2015" s="17">
        <v>1.1678390991863214</v>
      </c>
      <c r="T2015" s="9">
        <v>2041</v>
      </c>
      <c r="U2015" s="9" t="s">
        <v>27</v>
      </c>
      <c r="V2015" s="9" t="s">
        <v>1620</v>
      </c>
      <c r="W2015" s="9" t="s">
        <v>1621</v>
      </c>
      <c r="X2015" s="9"/>
      <c r="Y2015" s="9" t="s">
        <v>1639</v>
      </c>
    </row>
    <row r="2016" spans="1:25" ht="192">
      <c r="A2016" s="9" t="s">
        <v>1633</v>
      </c>
      <c r="B2016" s="9" t="s">
        <v>70</v>
      </c>
      <c r="C2016" s="9" t="s">
        <v>288</v>
      </c>
      <c r="D2016" s="9" t="s">
        <v>27</v>
      </c>
      <c r="E2016" s="9" t="s">
        <v>639</v>
      </c>
      <c r="F2016" s="9" t="s">
        <v>639</v>
      </c>
      <c r="G2016" s="9" t="s">
        <v>1634</v>
      </c>
      <c r="H2016" s="9" t="s">
        <v>1635</v>
      </c>
      <c r="I2016" s="9" t="s">
        <v>1636</v>
      </c>
      <c r="J2016" s="9" t="s">
        <v>27</v>
      </c>
      <c r="K2016" s="15">
        <v>10926.938108595768</v>
      </c>
      <c r="L2016" s="16" t="s">
        <v>1637</v>
      </c>
      <c r="M2016" s="9" t="s">
        <v>1638</v>
      </c>
      <c r="N2016" s="9">
        <v>2022</v>
      </c>
      <c r="O2016" s="9" t="s">
        <v>1619</v>
      </c>
      <c r="P2016" s="9" t="s">
        <v>1619</v>
      </c>
      <c r="Q2016" s="9">
        <v>2041</v>
      </c>
      <c r="R2016" s="9" t="s">
        <v>32</v>
      </c>
      <c r="S2016" s="17">
        <v>0.94927635033394986</v>
      </c>
      <c r="T2016" s="9">
        <v>2041</v>
      </c>
      <c r="U2016" s="9" t="s">
        <v>27</v>
      </c>
      <c r="V2016" s="9" t="s">
        <v>1620</v>
      </c>
      <c r="W2016" s="13" t="s">
        <v>1621</v>
      </c>
      <c r="X2016" s="9"/>
      <c r="Y2016" s="9" t="s">
        <v>1639</v>
      </c>
    </row>
    <row r="2017" spans="1:25" ht="192">
      <c r="A2017" s="9" t="s">
        <v>1633</v>
      </c>
      <c r="B2017" s="9" t="s">
        <v>70</v>
      </c>
      <c r="C2017" s="9" t="s">
        <v>136</v>
      </c>
      <c r="D2017" s="9" t="s">
        <v>27</v>
      </c>
      <c r="E2017" s="9" t="s">
        <v>1005</v>
      </c>
      <c r="F2017" s="9" t="s">
        <v>1005</v>
      </c>
      <c r="G2017" s="9" t="s">
        <v>1634</v>
      </c>
      <c r="H2017" s="9" t="s">
        <v>1635</v>
      </c>
      <c r="I2017" s="9" t="s">
        <v>1636</v>
      </c>
      <c r="J2017" s="9" t="s">
        <v>27</v>
      </c>
      <c r="K2017" s="15">
        <v>14630.095814278477</v>
      </c>
      <c r="L2017" s="16" t="s">
        <v>1637</v>
      </c>
      <c r="M2017" s="9" t="s">
        <v>1638</v>
      </c>
      <c r="N2017" s="9">
        <v>2022</v>
      </c>
      <c r="O2017" s="9" t="s">
        <v>1619</v>
      </c>
      <c r="P2017" s="9" t="s">
        <v>1619</v>
      </c>
      <c r="Q2017" s="9">
        <v>2041</v>
      </c>
      <c r="R2017" s="9" t="s">
        <v>32</v>
      </c>
      <c r="S2017" s="17">
        <v>9.7332618524518999</v>
      </c>
      <c r="T2017" s="9">
        <v>2041</v>
      </c>
      <c r="U2017" s="9" t="s">
        <v>27</v>
      </c>
      <c r="V2017" s="9" t="s">
        <v>1620</v>
      </c>
      <c r="W2017" s="9" t="s">
        <v>1621</v>
      </c>
      <c r="X2017" s="9"/>
      <c r="Y2017" s="9" t="s">
        <v>1639</v>
      </c>
    </row>
    <row r="2018" spans="1:25" ht="192">
      <c r="A2018" s="9" t="s">
        <v>1633</v>
      </c>
      <c r="B2018" s="9" t="s">
        <v>70</v>
      </c>
      <c r="C2018" s="9" t="s">
        <v>316</v>
      </c>
      <c r="D2018" s="9" t="s">
        <v>27</v>
      </c>
      <c r="E2018" s="9" t="s">
        <v>1314</v>
      </c>
      <c r="F2018" s="9" t="s">
        <v>1314</v>
      </c>
      <c r="G2018" s="9" t="s">
        <v>1634</v>
      </c>
      <c r="H2018" s="9" t="s">
        <v>1635</v>
      </c>
      <c r="I2018" s="9" t="s">
        <v>1636</v>
      </c>
      <c r="J2018" s="9" t="s">
        <v>27</v>
      </c>
      <c r="K2018" s="15">
        <v>13424.282836343064</v>
      </c>
      <c r="L2018" s="16" t="s">
        <v>1637</v>
      </c>
      <c r="M2018" s="9" t="s">
        <v>1638</v>
      </c>
      <c r="N2018" s="9">
        <v>2022</v>
      </c>
      <c r="O2018" s="9" t="s">
        <v>1619</v>
      </c>
      <c r="P2018" s="9" t="s">
        <v>1619</v>
      </c>
      <c r="Q2018" s="9">
        <v>2041</v>
      </c>
      <c r="R2018" s="9" t="s">
        <v>32</v>
      </c>
      <c r="S2018" s="17">
        <v>1.1550471901370638</v>
      </c>
      <c r="T2018" s="9">
        <v>2041</v>
      </c>
      <c r="U2018" s="9" t="s">
        <v>27</v>
      </c>
      <c r="V2018" s="9" t="s">
        <v>1620</v>
      </c>
      <c r="W2018" s="13" t="s">
        <v>1621</v>
      </c>
      <c r="X2018" s="9"/>
      <c r="Y2018" s="9" t="s">
        <v>1639</v>
      </c>
    </row>
    <row r="2019" spans="1:25" ht="192">
      <c r="A2019" s="9" t="s">
        <v>1633</v>
      </c>
      <c r="B2019" s="9" t="s">
        <v>70</v>
      </c>
      <c r="C2019" s="9" t="s">
        <v>355</v>
      </c>
      <c r="D2019" s="9" t="s">
        <v>27</v>
      </c>
      <c r="E2019" s="9" t="s">
        <v>1315</v>
      </c>
      <c r="F2019" s="9" t="s">
        <v>1315</v>
      </c>
      <c r="G2019" s="9" t="s">
        <v>1634</v>
      </c>
      <c r="H2019" s="9" t="s">
        <v>1635</v>
      </c>
      <c r="I2019" s="9" t="s">
        <v>1636</v>
      </c>
      <c r="J2019" s="9" t="s">
        <v>27</v>
      </c>
      <c r="K2019" s="15">
        <v>14306.658223419779</v>
      </c>
      <c r="L2019" s="16" t="s">
        <v>1637</v>
      </c>
      <c r="M2019" s="9" t="s">
        <v>1638</v>
      </c>
      <c r="N2019" s="9">
        <v>2022</v>
      </c>
      <c r="O2019" s="9" t="s">
        <v>1619</v>
      </c>
      <c r="P2019" s="9" t="s">
        <v>1619</v>
      </c>
      <c r="Q2019" s="9">
        <v>2041</v>
      </c>
      <c r="R2019" s="9" t="s">
        <v>32</v>
      </c>
      <c r="S2019" s="17">
        <v>1.3201982990198362</v>
      </c>
      <c r="T2019" s="9">
        <v>2041</v>
      </c>
      <c r="U2019" s="9" t="s">
        <v>27</v>
      </c>
      <c r="V2019" s="9" t="s">
        <v>1620</v>
      </c>
      <c r="W2019" s="9" t="s">
        <v>1621</v>
      </c>
      <c r="X2019" s="9"/>
      <c r="Y2019" s="9" t="s">
        <v>1639</v>
      </c>
    </row>
    <row r="2020" spans="1:25" ht="192">
      <c r="A2020" s="9" t="s">
        <v>1633</v>
      </c>
      <c r="B2020" s="9" t="s">
        <v>70</v>
      </c>
      <c r="C2020" s="9" t="s">
        <v>136</v>
      </c>
      <c r="D2020" s="9" t="s">
        <v>27</v>
      </c>
      <c r="E2020" s="9" t="s">
        <v>1316</v>
      </c>
      <c r="F2020" s="9" t="s">
        <v>1316</v>
      </c>
      <c r="G2020" s="9" t="s">
        <v>1634</v>
      </c>
      <c r="H2020" s="9" t="s">
        <v>1635</v>
      </c>
      <c r="I2020" s="9" t="s">
        <v>1636</v>
      </c>
      <c r="J2020" s="9" t="s">
        <v>27</v>
      </c>
      <c r="K2020" s="15">
        <v>18271.291459065495</v>
      </c>
      <c r="L2020" s="16" t="s">
        <v>1637</v>
      </c>
      <c r="M2020" s="9" t="s">
        <v>1638</v>
      </c>
      <c r="N2020" s="9">
        <v>2022</v>
      </c>
      <c r="O2020" s="9" t="s">
        <v>1619</v>
      </c>
      <c r="P2020" s="9" t="s">
        <v>1619</v>
      </c>
      <c r="Q2020" s="9">
        <v>2041</v>
      </c>
      <c r="R2020" s="9" t="s">
        <v>32</v>
      </c>
      <c r="S2020" s="17">
        <v>1.1004386152478782</v>
      </c>
      <c r="T2020" s="9">
        <v>2041</v>
      </c>
      <c r="U2020" s="9" t="s">
        <v>27</v>
      </c>
      <c r="V2020" s="9" t="s">
        <v>1620</v>
      </c>
      <c r="W2020" s="13" t="s">
        <v>1621</v>
      </c>
      <c r="X2020" s="9"/>
      <c r="Y2020" s="9" t="s">
        <v>1639</v>
      </c>
    </row>
    <row r="2021" spans="1:25" ht="192">
      <c r="A2021" s="9" t="s">
        <v>1633</v>
      </c>
      <c r="B2021" s="9" t="s">
        <v>70</v>
      </c>
      <c r="C2021" s="9" t="s">
        <v>241</v>
      </c>
      <c r="D2021" s="9" t="s">
        <v>27</v>
      </c>
      <c r="E2021" s="9" t="s">
        <v>308</v>
      </c>
      <c r="F2021" s="9" t="s">
        <v>308</v>
      </c>
      <c r="G2021" s="9" t="s">
        <v>1634</v>
      </c>
      <c r="H2021" s="9" t="s">
        <v>1635</v>
      </c>
      <c r="I2021" s="9" t="s">
        <v>1636</v>
      </c>
      <c r="J2021" s="9" t="s">
        <v>27</v>
      </c>
      <c r="K2021" s="15">
        <v>36274.578428189052</v>
      </c>
      <c r="L2021" s="16" t="s">
        <v>1637</v>
      </c>
      <c r="M2021" s="9" t="s">
        <v>1638</v>
      </c>
      <c r="N2021" s="9">
        <v>2022</v>
      </c>
      <c r="O2021" s="9" t="s">
        <v>1619</v>
      </c>
      <c r="P2021" s="9" t="s">
        <v>1619</v>
      </c>
      <c r="Q2021" s="9">
        <v>2041</v>
      </c>
      <c r="R2021" s="9" t="s">
        <v>32</v>
      </c>
      <c r="S2021" s="17">
        <v>2.3661142358829248</v>
      </c>
      <c r="T2021" s="9">
        <v>2041</v>
      </c>
      <c r="U2021" s="9" t="s">
        <v>27</v>
      </c>
      <c r="V2021" s="9" t="s">
        <v>1620</v>
      </c>
      <c r="W2021" s="9" t="s">
        <v>1621</v>
      </c>
      <c r="X2021" s="9"/>
      <c r="Y2021" s="9" t="s">
        <v>1639</v>
      </c>
    </row>
    <row r="2022" spans="1:25" ht="192">
      <c r="A2022" s="9" t="s">
        <v>1633</v>
      </c>
      <c r="B2022" s="9" t="s">
        <v>70</v>
      </c>
      <c r="C2022" s="9" t="s">
        <v>136</v>
      </c>
      <c r="D2022" s="9" t="s">
        <v>27</v>
      </c>
      <c r="E2022" s="9" t="s">
        <v>138</v>
      </c>
      <c r="F2022" s="9" t="s">
        <v>138</v>
      </c>
      <c r="G2022" s="9" t="s">
        <v>1634</v>
      </c>
      <c r="H2022" s="9" t="s">
        <v>1635</v>
      </c>
      <c r="I2022" s="9" t="s">
        <v>1636</v>
      </c>
      <c r="J2022" s="9" t="s">
        <v>27</v>
      </c>
      <c r="K2022" s="15">
        <v>838071.46024108387</v>
      </c>
      <c r="L2022" s="16" t="s">
        <v>1637</v>
      </c>
      <c r="M2022" s="9" t="s">
        <v>1638</v>
      </c>
      <c r="N2022" s="9">
        <v>2022</v>
      </c>
      <c r="O2022" s="9" t="s">
        <v>1619</v>
      </c>
      <c r="P2022" s="9" t="s">
        <v>1619</v>
      </c>
      <c r="Q2022" s="9">
        <v>2041</v>
      </c>
      <c r="R2022" s="9" t="s">
        <v>32</v>
      </c>
      <c r="S2022" s="17">
        <v>199.94444625454818</v>
      </c>
      <c r="T2022" s="9">
        <v>2041</v>
      </c>
      <c r="U2022" s="9" t="s">
        <v>27</v>
      </c>
      <c r="V2022" s="9" t="s">
        <v>1620</v>
      </c>
      <c r="W2022" s="13" t="s">
        <v>1621</v>
      </c>
      <c r="X2022" s="9"/>
      <c r="Y2022" s="9" t="s">
        <v>1639</v>
      </c>
    </row>
    <row r="2023" spans="1:25" ht="192">
      <c r="A2023" s="9" t="s">
        <v>1633</v>
      </c>
      <c r="B2023" s="9" t="s">
        <v>70</v>
      </c>
      <c r="C2023" s="9" t="s">
        <v>122</v>
      </c>
      <c r="D2023" s="9" t="s">
        <v>27</v>
      </c>
      <c r="E2023" s="9" t="s">
        <v>1317</v>
      </c>
      <c r="F2023" s="9" t="s">
        <v>1317</v>
      </c>
      <c r="G2023" s="9" t="s">
        <v>1634</v>
      </c>
      <c r="H2023" s="9" t="s">
        <v>1635</v>
      </c>
      <c r="I2023" s="9" t="s">
        <v>1636</v>
      </c>
      <c r="J2023" s="9" t="s">
        <v>27</v>
      </c>
      <c r="K2023" s="15">
        <v>44750.456134401582</v>
      </c>
      <c r="L2023" s="16" t="s">
        <v>1637</v>
      </c>
      <c r="M2023" s="9" t="s">
        <v>1638</v>
      </c>
      <c r="N2023" s="9">
        <v>2022</v>
      </c>
      <c r="O2023" s="9" t="s">
        <v>1619</v>
      </c>
      <c r="P2023" s="9" t="s">
        <v>1619</v>
      </c>
      <c r="Q2023" s="9">
        <v>2041</v>
      </c>
      <c r="R2023" s="9" t="s">
        <v>32</v>
      </c>
      <c r="S2023" s="17">
        <v>2.5071137833509187</v>
      </c>
      <c r="T2023" s="9">
        <v>2041</v>
      </c>
      <c r="U2023" s="9" t="s">
        <v>27</v>
      </c>
      <c r="V2023" s="9" t="s">
        <v>1620</v>
      </c>
      <c r="W2023" s="9" t="s">
        <v>1621</v>
      </c>
      <c r="X2023" s="9"/>
      <c r="Y2023" s="9" t="s">
        <v>1639</v>
      </c>
    </row>
    <row r="2024" spans="1:25" ht="192">
      <c r="A2024" s="9" t="s">
        <v>1633</v>
      </c>
      <c r="B2024" s="9" t="s">
        <v>70</v>
      </c>
      <c r="C2024" s="9" t="s">
        <v>284</v>
      </c>
      <c r="D2024" s="9" t="s">
        <v>27</v>
      </c>
      <c r="E2024" s="9" t="s">
        <v>314</v>
      </c>
      <c r="F2024" s="9" t="s">
        <v>314</v>
      </c>
      <c r="G2024" s="9" t="s">
        <v>1634</v>
      </c>
      <c r="H2024" s="9" t="s">
        <v>1635</v>
      </c>
      <c r="I2024" s="9" t="s">
        <v>1636</v>
      </c>
      <c r="J2024" s="9" t="s">
        <v>27</v>
      </c>
      <c r="K2024" s="15">
        <v>5030.8504297441223</v>
      </c>
      <c r="L2024" s="16" t="s">
        <v>1637</v>
      </c>
      <c r="M2024" s="9" t="s">
        <v>1638</v>
      </c>
      <c r="N2024" s="9">
        <v>2022</v>
      </c>
      <c r="O2024" s="9" t="s">
        <v>1619</v>
      </c>
      <c r="P2024" s="9" t="s">
        <v>1619</v>
      </c>
      <c r="Q2024" s="9">
        <v>2041</v>
      </c>
      <c r="R2024" s="9" t="s">
        <v>32</v>
      </c>
      <c r="S2024" s="17">
        <v>0.31018419573281014</v>
      </c>
      <c r="T2024" s="9">
        <v>2041</v>
      </c>
      <c r="U2024" s="9" t="s">
        <v>27</v>
      </c>
      <c r="V2024" s="9" t="s">
        <v>1620</v>
      </c>
      <c r="W2024" s="13" t="s">
        <v>1621</v>
      </c>
      <c r="X2024" s="9"/>
      <c r="Y2024" s="9" t="s">
        <v>1639</v>
      </c>
    </row>
    <row r="2025" spans="1:25" ht="192">
      <c r="A2025" s="9" t="s">
        <v>1633</v>
      </c>
      <c r="B2025" s="9" t="s">
        <v>70</v>
      </c>
      <c r="C2025" s="9" t="s">
        <v>136</v>
      </c>
      <c r="D2025" s="9" t="s">
        <v>27</v>
      </c>
      <c r="E2025" s="9" t="s">
        <v>641</v>
      </c>
      <c r="F2025" s="9" t="s">
        <v>641</v>
      </c>
      <c r="G2025" s="9" t="s">
        <v>1634</v>
      </c>
      <c r="H2025" s="9" t="s">
        <v>1635</v>
      </c>
      <c r="I2025" s="9" t="s">
        <v>1636</v>
      </c>
      <c r="J2025" s="9" t="s">
        <v>27</v>
      </c>
      <c r="K2025" s="15">
        <v>98103.337973175512</v>
      </c>
      <c r="L2025" s="16" t="s">
        <v>1637</v>
      </c>
      <c r="M2025" s="9" t="s">
        <v>1638</v>
      </c>
      <c r="N2025" s="9">
        <v>2022</v>
      </c>
      <c r="O2025" s="9" t="s">
        <v>1619</v>
      </c>
      <c r="P2025" s="9" t="s">
        <v>1619</v>
      </c>
      <c r="Q2025" s="9">
        <v>2041</v>
      </c>
      <c r="R2025" s="9" t="s">
        <v>32</v>
      </c>
      <c r="S2025" s="17">
        <v>5.5471928557212209</v>
      </c>
      <c r="T2025" s="9">
        <v>2041</v>
      </c>
      <c r="U2025" s="9" t="s">
        <v>27</v>
      </c>
      <c r="V2025" s="9" t="s">
        <v>1620</v>
      </c>
      <c r="W2025" s="9" t="s">
        <v>1621</v>
      </c>
      <c r="X2025" s="9"/>
      <c r="Y2025" s="9" t="s">
        <v>1639</v>
      </c>
    </row>
    <row r="2026" spans="1:25" ht="192">
      <c r="A2026" s="9" t="s">
        <v>1633</v>
      </c>
      <c r="B2026" s="9" t="s">
        <v>70</v>
      </c>
      <c r="C2026" s="9" t="s">
        <v>270</v>
      </c>
      <c r="D2026" s="9" t="s">
        <v>27</v>
      </c>
      <c r="E2026" s="9" t="s">
        <v>1007</v>
      </c>
      <c r="F2026" s="9" t="s">
        <v>1007</v>
      </c>
      <c r="G2026" s="9" t="s">
        <v>1634</v>
      </c>
      <c r="H2026" s="9" t="s">
        <v>1635</v>
      </c>
      <c r="I2026" s="9" t="s">
        <v>1636</v>
      </c>
      <c r="J2026" s="9" t="s">
        <v>27</v>
      </c>
      <c r="K2026" s="15">
        <v>43716.593265074283</v>
      </c>
      <c r="L2026" s="16" t="s">
        <v>1637</v>
      </c>
      <c r="M2026" s="9" t="s">
        <v>1638</v>
      </c>
      <c r="N2026" s="9">
        <v>2022</v>
      </c>
      <c r="O2026" s="9" t="s">
        <v>1619</v>
      </c>
      <c r="P2026" s="9" t="s">
        <v>1619</v>
      </c>
      <c r="Q2026" s="9">
        <v>2041</v>
      </c>
      <c r="R2026" s="9" t="s">
        <v>32</v>
      </c>
      <c r="S2026" s="17">
        <v>3.1570377965154375</v>
      </c>
      <c r="T2026" s="9">
        <v>2041</v>
      </c>
      <c r="U2026" s="9" t="s">
        <v>27</v>
      </c>
      <c r="V2026" s="9" t="s">
        <v>1620</v>
      </c>
      <c r="W2026" s="13" t="s">
        <v>1621</v>
      </c>
      <c r="X2026" s="9"/>
      <c r="Y2026" s="9" t="s">
        <v>1639</v>
      </c>
    </row>
    <row r="2027" spans="1:25" ht="192">
      <c r="A2027" s="9" t="s">
        <v>1633</v>
      </c>
      <c r="B2027" s="9" t="s">
        <v>70</v>
      </c>
      <c r="C2027" s="9" t="s">
        <v>346</v>
      </c>
      <c r="D2027" s="9" t="s">
        <v>27</v>
      </c>
      <c r="E2027" s="9" t="s">
        <v>1318</v>
      </c>
      <c r="F2027" s="9" t="s">
        <v>1318</v>
      </c>
      <c r="G2027" s="9" t="s">
        <v>1634</v>
      </c>
      <c r="H2027" s="9" t="s">
        <v>1635</v>
      </c>
      <c r="I2027" s="9" t="s">
        <v>1636</v>
      </c>
      <c r="J2027" s="9" t="s">
        <v>27</v>
      </c>
      <c r="K2027" s="15">
        <v>27349.132495046299</v>
      </c>
      <c r="L2027" s="16" t="s">
        <v>1637</v>
      </c>
      <c r="M2027" s="9" t="s">
        <v>1638</v>
      </c>
      <c r="N2027" s="9">
        <v>2022</v>
      </c>
      <c r="O2027" s="9" t="s">
        <v>1619</v>
      </c>
      <c r="P2027" s="9" t="s">
        <v>1619</v>
      </c>
      <c r="Q2027" s="9">
        <v>2041</v>
      </c>
      <c r="R2027" s="9" t="s">
        <v>32</v>
      </c>
      <c r="S2027" s="17">
        <v>8.4521952630390462</v>
      </c>
      <c r="T2027" s="9">
        <v>2041</v>
      </c>
      <c r="U2027" s="9" t="s">
        <v>27</v>
      </c>
      <c r="V2027" s="9" t="s">
        <v>1620</v>
      </c>
      <c r="W2027" s="9" t="s">
        <v>1621</v>
      </c>
      <c r="X2027" s="9"/>
      <c r="Y2027" s="9" t="s">
        <v>1639</v>
      </c>
    </row>
    <row r="2028" spans="1:25" ht="192">
      <c r="A2028" s="9" t="s">
        <v>1633</v>
      </c>
      <c r="B2028" s="9" t="s">
        <v>70</v>
      </c>
      <c r="C2028" s="9" t="s">
        <v>288</v>
      </c>
      <c r="D2028" s="9" t="s">
        <v>27</v>
      </c>
      <c r="E2028" s="9" t="s">
        <v>1009</v>
      </c>
      <c r="F2028" s="9" t="s">
        <v>1009</v>
      </c>
      <c r="G2028" s="9" t="s">
        <v>1634</v>
      </c>
      <c r="H2028" s="9" t="s">
        <v>1635</v>
      </c>
      <c r="I2028" s="9" t="s">
        <v>1636</v>
      </c>
      <c r="J2028" s="9" t="s">
        <v>27</v>
      </c>
      <c r="K2028" s="15">
        <v>9865.9075128650366</v>
      </c>
      <c r="L2028" s="16" t="s">
        <v>1637</v>
      </c>
      <c r="M2028" s="9" t="s">
        <v>1638</v>
      </c>
      <c r="N2028" s="9">
        <v>2022</v>
      </c>
      <c r="O2028" s="9" t="s">
        <v>1619</v>
      </c>
      <c r="P2028" s="9" t="s">
        <v>1619</v>
      </c>
      <c r="Q2028" s="9">
        <v>2041</v>
      </c>
      <c r="R2028" s="9" t="s">
        <v>32</v>
      </c>
      <c r="S2028" s="17">
        <v>2.9797446322227853E-5</v>
      </c>
      <c r="T2028" s="9">
        <v>2041</v>
      </c>
      <c r="U2028" s="9" t="s">
        <v>27</v>
      </c>
      <c r="V2028" s="9" t="s">
        <v>1620</v>
      </c>
      <c r="W2028" s="13" t="s">
        <v>1621</v>
      </c>
      <c r="X2028" s="9"/>
      <c r="Y2028" s="9" t="s">
        <v>1639</v>
      </c>
    </row>
    <row r="2029" spans="1:25" ht="192">
      <c r="A2029" s="9" t="s">
        <v>1633</v>
      </c>
      <c r="B2029" s="9" t="s">
        <v>70</v>
      </c>
      <c r="C2029" s="9" t="s">
        <v>402</v>
      </c>
      <c r="D2029" s="9" t="s">
        <v>27</v>
      </c>
      <c r="E2029" s="9" t="s">
        <v>1319</v>
      </c>
      <c r="F2029" s="9" t="s">
        <v>1319</v>
      </c>
      <c r="G2029" s="9" t="s">
        <v>1634</v>
      </c>
      <c r="H2029" s="9" t="s">
        <v>1635</v>
      </c>
      <c r="I2029" s="9" t="s">
        <v>1636</v>
      </c>
      <c r="J2029" s="9" t="s">
        <v>27</v>
      </c>
      <c r="K2029" s="15">
        <v>58166.73011002328</v>
      </c>
      <c r="L2029" s="16" t="s">
        <v>1637</v>
      </c>
      <c r="M2029" s="9" t="s">
        <v>1638</v>
      </c>
      <c r="N2029" s="9">
        <v>2022</v>
      </c>
      <c r="O2029" s="9" t="s">
        <v>1619</v>
      </c>
      <c r="P2029" s="9" t="s">
        <v>1619</v>
      </c>
      <c r="Q2029" s="9">
        <v>2041</v>
      </c>
      <c r="R2029" s="9" t="s">
        <v>32</v>
      </c>
      <c r="S2029" s="17">
        <v>2.3979913537818738</v>
      </c>
      <c r="T2029" s="9">
        <v>2041</v>
      </c>
      <c r="U2029" s="9" t="s">
        <v>27</v>
      </c>
      <c r="V2029" s="9" t="s">
        <v>1620</v>
      </c>
      <c r="W2029" s="9" t="s">
        <v>1621</v>
      </c>
      <c r="X2029" s="9"/>
      <c r="Y2029" s="9" t="s">
        <v>1639</v>
      </c>
    </row>
    <row r="2030" spans="1:25" ht="192">
      <c r="A2030" s="9" t="s">
        <v>1633</v>
      </c>
      <c r="B2030" s="9" t="s">
        <v>70</v>
      </c>
      <c r="C2030" s="9" t="s">
        <v>316</v>
      </c>
      <c r="D2030" s="9" t="s">
        <v>27</v>
      </c>
      <c r="E2030" s="9" t="s">
        <v>318</v>
      </c>
      <c r="F2030" s="9" t="s">
        <v>318</v>
      </c>
      <c r="G2030" s="9" t="s">
        <v>1634</v>
      </c>
      <c r="H2030" s="9" t="s">
        <v>1635</v>
      </c>
      <c r="I2030" s="9" t="s">
        <v>1636</v>
      </c>
      <c r="J2030" s="9" t="s">
        <v>27</v>
      </c>
      <c r="K2030" s="15">
        <v>25485.784000493724</v>
      </c>
      <c r="L2030" s="16" t="s">
        <v>1637</v>
      </c>
      <c r="M2030" s="9" t="s">
        <v>1638</v>
      </c>
      <c r="N2030" s="9">
        <v>2022</v>
      </c>
      <c r="O2030" s="9" t="s">
        <v>1619</v>
      </c>
      <c r="P2030" s="9" t="s">
        <v>1619</v>
      </c>
      <c r="Q2030" s="9">
        <v>2041</v>
      </c>
      <c r="R2030" s="9" t="s">
        <v>32</v>
      </c>
      <c r="S2030" s="17">
        <v>4.7548674631933991</v>
      </c>
      <c r="T2030" s="9">
        <v>2041</v>
      </c>
      <c r="U2030" s="9" t="s">
        <v>27</v>
      </c>
      <c r="V2030" s="9" t="s">
        <v>1620</v>
      </c>
      <c r="W2030" s="13" t="s">
        <v>1621</v>
      </c>
      <c r="X2030" s="9"/>
      <c r="Y2030" s="9" t="s">
        <v>1639</v>
      </c>
    </row>
    <row r="2031" spans="1:25" ht="192">
      <c r="A2031" s="9" t="s">
        <v>1633</v>
      </c>
      <c r="B2031" s="9" t="s">
        <v>70</v>
      </c>
      <c r="C2031" s="9" t="s">
        <v>294</v>
      </c>
      <c r="D2031" s="9" t="s">
        <v>27</v>
      </c>
      <c r="E2031" s="9" t="s">
        <v>1320</v>
      </c>
      <c r="F2031" s="9" t="s">
        <v>1320</v>
      </c>
      <c r="G2031" s="9" t="s">
        <v>1634</v>
      </c>
      <c r="H2031" s="9" t="s">
        <v>1635</v>
      </c>
      <c r="I2031" s="9" t="s">
        <v>1636</v>
      </c>
      <c r="J2031" s="9" t="s">
        <v>27</v>
      </c>
      <c r="K2031" s="15">
        <v>12663.346052477969</v>
      </c>
      <c r="L2031" s="16" t="s">
        <v>1637</v>
      </c>
      <c r="M2031" s="9" t="s">
        <v>1638</v>
      </c>
      <c r="N2031" s="9">
        <v>2022</v>
      </c>
      <c r="O2031" s="9" t="s">
        <v>1619</v>
      </c>
      <c r="P2031" s="9" t="s">
        <v>1619</v>
      </c>
      <c r="Q2031" s="9">
        <v>2041</v>
      </c>
      <c r="R2031" s="9" t="s">
        <v>32</v>
      </c>
      <c r="S2031" s="17">
        <v>0.62542785407262402</v>
      </c>
      <c r="T2031" s="9">
        <v>2041</v>
      </c>
      <c r="U2031" s="9" t="s">
        <v>27</v>
      </c>
      <c r="V2031" s="9" t="s">
        <v>1620</v>
      </c>
      <c r="W2031" s="9" t="s">
        <v>1621</v>
      </c>
      <c r="X2031" s="9"/>
      <c r="Y2031" s="9" t="s">
        <v>1639</v>
      </c>
    </row>
    <row r="2032" spans="1:25" ht="192">
      <c r="A2032" s="9" t="s">
        <v>1633</v>
      </c>
      <c r="B2032" s="9" t="s">
        <v>70</v>
      </c>
      <c r="C2032" s="9" t="s">
        <v>372</v>
      </c>
      <c r="D2032" s="9" t="s">
        <v>27</v>
      </c>
      <c r="E2032" s="9" t="s">
        <v>643</v>
      </c>
      <c r="F2032" s="9" t="s">
        <v>643</v>
      </c>
      <c r="G2032" s="9" t="s">
        <v>1634</v>
      </c>
      <c r="H2032" s="9" t="s">
        <v>1635</v>
      </c>
      <c r="I2032" s="9" t="s">
        <v>1636</v>
      </c>
      <c r="J2032" s="9" t="s">
        <v>27</v>
      </c>
      <c r="K2032" s="15">
        <v>22107.87684707567</v>
      </c>
      <c r="L2032" s="16" t="s">
        <v>1637</v>
      </c>
      <c r="M2032" s="9" t="s">
        <v>1638</v>
      </c>
      <c r="N2032" s="9">
        <v>2022</v>
      </c>
      <c r="O2032" s="9" t="s">
        <v>1619</v>
      </c>
      <c r="P2032" s="9" t="s">
        <v>1619</v>
      </c>
      <c r="Q2032" s="9">
        <v>2041</v>
      </c>
      <c r="R2032" s="9" t="s">
        <v>32</v>
      </c>
      <c r="S2032" s="17">
        <v>1.7400762873443512</v>
      </c>
      <c r="T2032" s="9">
        <v>2041</v>
      </c>
      <c r="U2032" s="9" t="s">
        <v>27</v>
      </c>
      <c r="V2032" s="9" t="s">
        <v>1620</v>
      </c>
      <c r="W2032" s="13" t="s">
        <v>1621</v>
      </c>
      <c r="X2032" s="9"/>
      <c r="Y2032" s="9" t="s">
        <v>1639</v>
      </c>
    </row>
    <row r="2033" spans="1:25" ht="192">
      <c r="A2033" s="9" t="s">
        <v>1633</v>
      </c>
      <c r="B2033" s="9" t="s">
        <v>70</v>
      </c>
      <c r="C2033" s="9" t="s">
        <v>402</v>
      </c>
      <c r="D2033" s="9" t="s">
        <v>27</v>
      </c>
      <c r="E2033" s="9" t="s">
        <v>645</v>
      </c>
      <c r="F2033" s="9" t="s">
        <v>645</v>
      </c>
      <c r="G2033" s="9" t="s">
        <v>1634</v>
      </c>
      <c r="H2033" s="9" t="s">
        <v>1635</v>
      </c>
      <c r="I2033" s="9" t="s">
        <v>1636</v>
      </c>
      <c r="J2033" s="9" t="s">
        <v>27</v>
      </c>
      <c r="K2033" s="15">
        <v>150229.79319224332</v>
      </c>
      <c r="L2033" s="16" t="s">
        <v>1637</v>
      </c>
      <c r="M2033" s="9" t="s">
        <v>1638</v>
      </c>
      <c r="N2033" s="9">
        <v>2022</v>
      </c>
      <c r="O2033" s="9" t="s">
        <v>1619</v>
      </c>
      <c r="P2033" s="9" t="s">
        <v>1619</v>
      </c>
      <c r="Q2033" s="9">
        <v>2041</v>
      </c>
      <c r="R2033" s="9" t="s">
        <v>32</v>
      </c>
      <c r="S2033" s="17">
        <v>5.8498742339181575</v>
      </c>
      <c r="T2033" s="9">
        <v>2041</v>
      </c>
      <c r="U2033" s="9" t="s">
        <v>27</v>
      </c>
      <c r="V2033" s="9" t="s">
        <v>1620</v>
      </c>
      <c r="W2033" s="9" t="s">
        <v>1621</v>
      </c>
      <c r="X2033" s="9"/>
      <c r="Y2033" s="9" t="s">
        <v>1639</v>
      </c>
    </row>
    <row r="2034" spans="1:25" ht="192">
      <c r="A2034" s="9" t="s">
        <v>1633</v>
      </c>
      <c r="B2034" s="9" t="s">
        <v>70</v>
      </c>
      <c r="C2034" s="9" t="s">
        <v>316</v>
      </c>
      <c r="D2034" s="9" t="s">
        <v>27</v>
      </c>
      <c r="E2034" s="9" t="s">
        <v>1321</v>
      </c>
      <c r="F2034" s="9" t="s">
        <v>1321</v>
      </c>
      <c r="G2034" s="9" t="s">
        <v>1634</v>
      </c>
      <c r="H2034" s="9" t="s">
        <v>1635</v>
      </c>
      <c r="I2034" s="9" t="s">
        <v>1636</v>
      </c>
      <c r="J2034" s="9" t="s">
        <v>27</v>
      </c>
      <c r="K2034" s="15">
        <v>16431.26589776059</v>
      </c>
      <c r="L2034" s="16" t="s">
        <v>1637</v>
      </c>
      <c r="M2034" s="9" t="s">
        <v>1638</v>
      </c>
      <c r="N2034" s="9">
        <v>2022</v>
      </c>
      <c r="O2034" s="9" t="s">
        <v>1619</v>
      </c>
      <c r="P2034" s="9" t="s">
        <v>1619</v>
      </c>
      <c r="Q2034" s="9">
        <v>2041</v>
      </c>
      <c r="R2034" s="9" t="s">
        <v>32</v>
      </c>
      <c r="S2034" s="17">
        <v>4.2824908796364367</v>
      </c>
      <c r="T2034" s="9">
        <v>2041</v>
      </c>
      <c r="U2034" s="9" t="s">
        <v>27</v>
      </c>
      <c r="V2034" s="9" t="s">
        <v>1620</v>
      </c>
      <c r="W2034" s="13" t="s">
        <v>1621</v>
      </c>
      <c r="X2034" s="9"/>
      <c r="Y2034" s="9" t="s">
        <v>1639</v>
      </c>
    </row>
    <row r="2035" spans="1:25" ht="192">
      <c r="A2035" s="9" t="s">
        <v>1633</v>
      </c>
      <c r="B2035" s="9" t="s">
        <v>70</v>
      </c>
      <c r="C2035" s="9" t="s">
        <v>284</v>
      </c>
      <c r="D2035" s="9" t="s">
        <v>27</v>
      </c>
      <c r="E2035" s="9" t="s">
        <v>1322</v>
      </c>
      <c r="F2035" s="9" t="s">
        <v>1322</v>
      </c>
      <c r="G2035" s="9" t="s">
        <v>1634</v>
      </c>
      <c r="H2035" s="9" t="s">
        <v>1635</v>
      </c>
      <c r="I2035" s="9" t="s">
        <v>1636</v>
      </c>
      <c r="J2035" s="9" t="s">
        <v>27</v>
      </c>
      <c r="K2035" s="15">
        <v>23361.408688818243</v>
      </c>
      <c r="L2035" s="16" t="s">
        <v>1637</v>
      </c>
      <c r="M2035" s="9" t="s">
        <v>1638</v>
      </c>
      <c r="N2035" s="9">
        <v>2022</v>
      </c>
      <c r="O2035" s="9" t="s">
        <v>1619</v>
      </c>
      <c r="P2035" s="9" t="s">
        <v>1619</v>
      </c>
      <c r="Q2035" s="9">
        <v>2041</v>
      </c>
      <c r="R2035" s="9" t="s">
        <v>32</v>
      </c>
      <c r="S2035" s="17">
        <v>1.387463871422248</v>
      </c>
      <c r="T2035" s="9">
        <v>2041</v>
      </c>
      <c r="U2035" s="9" t="s">
        <v>27</v>
      </c>
      <c r="V2035" s="9" t="s">
        <v>1620</v>
      </c>
      <c r="W2035" s="9" t="s">
        <v>1621</v>
      </c>
      <c r="X2035" s="9"/>
      <c r="Y2035" s="9" t="s">
        <v>1639</v>
      </c>
    </row>
    <row r="2036" spans="1:25" ht="192">
      <c r="A2036" s="9" t="s">
        <v>1633</v>
      </c>
      <c r="B2036" s="9" t="s">
        <v>70</v>
      </c>
      <c r="C2036" s="9" t="s">
        <v>316</v>
      </c>
      <c r="D2036" s="9" t="s">
        <v>27</v>
      </c>
      <c r="E2036" s="9" t="s">
        <v>1323</v>
      </c>
      <c r="F2036" s="9" t="s">
        <v>1323</v>
      </c>
      <c r="G2036" s="9" t="s">
        <v>1634</v>
      </c>
      <c r="H2036" s="9" t="s">
        <v>1635</v>
      </c>
      <c r="I2036" s="9" t="s">
        <v>1636</v>
      </c>
      <c r="J2036" s="9" t="s">
        <v>27</v>
      </c>
      <c r="K2036" s="15">
        <v>29125.515512696718</v>
      </c>
      <c r="L2036" s="16" t="s">
        <v>1637</v>
      </c>
      <c r="M2036" s="9" t="s">
        <v>1638</v>
      </c>
      <c r="N2036" s="9">
        <v>2022</v>
      </c>
      <c r="O2036" s="9" t="s">
        <v>1619</v>
      </c>
      <c r="P2036" s="9" t="s">
        <v>1619</v>
      </c>
      <c r="Q2036" s="9">
        <v>2041</v>
      </c>
      <c r="R2036" s="9" t="s">
        <v>32</v>
      </c>
      <c r="S2036" s="17">
        <v>5.7847716125790392</v>
      </c>
      <c r="T2036" s="9">
        <v>2041</v>
      </c>
      <c r="U2036" s="9" t="s">
        <v>27</v>
      </c>
      <c r="V2036" s="9" t="s">
        <v>1620</v>
      </c>
      <c r="W2036" s="13" t="s">
        <v>1621</v>
      </c>
      <c r="X2036" s="9"/>
      <c r="Y2036" s="9" t="s">
        <v>1639</v>
      </c>
    </row>
    <row r="2037" spans="1:25" ht="192">
      <c r="A2037" s="9" t="s">
        <v>1633</v>
      </c>
      <c r="B2037" s="9" t="s">
        <v>70</v>
      </c>
      <c r="C2037" s="9" t="s">
        <v>330</v>
      </c>
      <c r="D2037" s="9" t="s">
        <v>27</v>
      </c>
      <c r="E2037" s="9" t="s">
        <v>1324</v>
      </c>
      <c r="F2037" s="9" t="s">
        <v>1324</v>
      </c>
      <c r="G2037" s="9" t="s">
        <v>1634</v>
      </c>
      <c r="H2037" s="9" t="s">
        <v>1635</v>
      </c>
      <c r="I2037" s="9" t="s">
        <v>1636</v>
      </c>
      <c r="J2037" s="9" t="s">
        <v>27</v>
      </c>
      <c r="K2037" s="15">
        <v>12039.543385326608</v>
      </c>
      <c r="L2037" s="16" t="s">
        <v>1637</v>
      </c>
      <c r="M2037" s="9" t="s">
        <v>1638</v>
      </c>
      <c r="N2037" s="9">
        <v>2022</v>
      </c>
      <c r="O2037" s="9" t="s">
        <v>1619</v>
      </c>
      <c r="P2037" s="9" t="s">
        <v>1619</v>
      </c>
      <c r="Q2037" s="9">
        <v>2041</v>
      </c>
      <c r="R2037" s="9" t="s">
        <v>32</v>
      </c>
      <c r="S2037" s="17">
        <v>4.6736580488829615E-2</v>
      </c>
      <c r="T2037" s="9">
        <v>2041</v>
      </c>
      <c r="U2037" s="9" t="s">
        <v>27</v>
      </c>
      <c r="V2037" s="9" t="s">
        <v>1620</v>
      </c>
      <c r="W2037" s="9" t="s">
        <v>1621</v>
      </c>
      <c r="X2037" s="9"/>
      <c r="Y2037" s="9" t="s">
        <v>1639</v>
      </c>
    </row>
    <row r="2038" spans="1:25" ht="192">
      <c r="A2038" s="9" t="s">
        <v>1633</v>
      </c>
      <c r="B2038" s="9" t="s">
        <v>70</v>
      </c>
      <c r="C2038" s="9" t="s">
        <v>355</v>
      </c>
      <c r="D2038" s="9" t="s">
        <v>27</v>
      </c>
      <c r="E2038" s="9" t="s">
        <v>1325</v>
      </c>
      <c r="F2038" s="9" t="s">
        <v>1325</v>
      </c>
      <c r="G2038" s="9" t="s">
        <v>1634</v>
      </c>
      <c r="H2038" s="9" t="s">
        <v>1635</v>
      </c>
      <c r="I2038" s="9" t="s">
        <v>1636</v>
      </c>
      <c r="J2038" s="9" t="s">
        <v>27</v>
      </c>
      <c r="K2038" s="15">
        <v>18931.294137252742</v>
      </c>
      <c r="L2038" s="16" t="s">
        <v>1637</v>
      </c>
      <c r="M2038" s="9" t="s">
        <v>1638</v>
      </c>
      <c r="N2038" s="9">
        <v>2022</v>
      </c>
      <c r="O2038" s="9" t="s">
        <v>1619</v>
      </c>
      <c r="P2038" s="9" t="s">
        <v>1619</v>
      </c>
      <c r="Q2038" s="9">
        <v>2041</v>
      </c>
      <c r="R2038" s="9" t="s">
        <v>32</v>
      </c>
      <c r="S2038" s="17">
        <v>0.42948585194962685</v>
      </c>
      <c r="T2038" s="9">
        <v>2041</v>
      </c>
      <c r="U2038" s="9" t="s">
        <v>27</v>
      </c>
      <c r="V2038" s="9" t="s">
        <v>1620</v>
      </c>
      <c r="W2038" s="13" t="s">
        <v>1621</v>
      </c>
      <c r="X2038" s="9"/>
      <c r="Y2038" s="9" t="s">
        <v>1639</v>
      </c>
    </row>
    <row r="2039" spans="1:25" ht="192">
      <c r="A2039" s="9" t="s">
        <v>1633</v>
      </c>
      <c r="B2039" s="9" t="s">
        <v>70</v>
      </c>
      <c r="C2039" s="9" t="s">
        <v>468</v>
      </c>
      <c r="D2039" s="9" t="s">
        <v>27</v>
      </c>
      <c r="E2039" s="9" t="s">
        <v>1326</v>
      </c>
      <c r="F2039" s="9" t="s">
        <v>1326</v>
      </c>
      <c r="G2039" s="9" t="s">
        <v>1634</v>
      </c>
      <c r="H2039" s="9" t="s">
        <v>1635</v>
      </c>
      <c r="I2039" s="9" t="s">
        <v>1636</v>
      </c>
      <c r="J2039" s="9" t="s">
        <v>27</v>
      </c>
      <c r="K2039" s="15">
        <v>30718.950618369949</v>
      </c>
      <c r="L2039" s="16" t="s">
        <v>1637</v>
      </c>
      <c r="M2039" s="9" t="s">
        <v>1638</v>
      </c>
      <c r="N2039" s="9">
        <v>2022</v>
      </c>
      <c r="O2039" s="9" t="s">
        <v>1619</v>
      </c>
      <c r="P2039" s="9" t="s">
        <v>1619</v>
      </c>
      <c r="Q2039" s="9">
        <v>2041</v>
      </c>
      <c r="R2039" s="9" t="s">
        <v>32</v>
      </c>
      <c r="S2039" s="17">
        <v>1.5166388166600662</v>
      </c>
      <c r="T2039" s="9">
        <v>2041</v>
      </c>
      <c r="U2039" s="9" t="s">
        <v>27</v>
      </c>
      <c r="V2039" s="9" t="s">
        <v>1620</v>
      </c>
      <c r="W2039" s="9" t="s">
        <v>1621</v>
      </c>
      <c r="X2039" s="9"/>
      <c r="Y2039" s="9" t="s">
        <v>1639</v>
      </c>
    </row>
    <row r="2040" spans="1:25" ht="192">
      <c r="A2040" s="9" t="s">
        <v>1633</v>
      </c>
      <c r="B2040" s="9" t="s">
        <v>70</v>
      </c>
      <c r="C2040" s="9" t="s">
        <v>234</v>
      </c>
      <c r="D2040" s="9" t="s">
        <v>27</v>
      </c>
      <c r="E2040" s="9" t="s">
        <v>1327</v>
      </c>
      <c r="F2040" s="9" t="s">
        <v>1327</v>
      </c>
      <c r="G2040" s="9" t="s">
        <v>1634</v>
      </c>
      <c r="H2040" s="9" t="s">
        <v>1635</v>
      </c>
      <c r="I2040" s="9" t="s">
        <v>1636</v>
      </c>
      <c r="J2040" s="9" t="s">
        <v>27</v>
      </c>
      <c r="K2040" s="15">
        <v>15240.102302304284</v>
      </c>
      <c r="L2040" s="16" t="s">
        <v>1637</v>
      </c>
      <c r="M2040" s="9" t="s">
        <v>1638</v>
      </c>
      <c r="N2040" s="9">
        <v>2022</v>
      </c>
      <c r="O2040" s="9" t="s">
        <v>1619</v>
      </c>
      <c r="P2040" s="9" t="s">
        <v>1619</v>
      </c>
      <c r="Q2040" s="9">
        <v>2041</v>
      </c>
      <c r="R2040" s="9" t="s">
        <v>32</v>
      </c>
      <c r="S2040" s="17">
        <v>0.88572078469741689</v>
      </c>
      <c r="T2040" s="9">
        <v>2041</v>
      </c>
      <c r="U2040" s="9" t="s">
        <v>27</v>
      </c>
      <c r="V2040" s="9" t="s">
        <v>1620</v>
      </c>
      <c r="W2040" s="13" t="s">
        <v>1621</v>
      </c>
      <c r="X2040" s="9"/>
      <c r="Y2040" s="9" t="s">
        <v>1639</v>
      </c>
    </row>
    <row r="2041" spans="1:25" ht="192">
      <c r="A2041" s="9" t="s">
        <v>1633</v>
      </c>
      <c r="B2041" s="9" t="s">
        <v>70</v>
      </c>
      <c r="C2041" s="9" t="s">
        <v>112</v>
      </c>
      <c r="D2041" s="9" t="s">
        <v>27</v>
      </c>
      <c r="E2041" s="9" t="s">
        <v>1328</v>
      </c>
      <c r="F2041" s="9" t="s">
        <v>1328</v>
      </c>
      <c r="G2041" s="9" t="s">
        <v>1634</v>
      </c>
      <c r="H2041" s="9" t="s">
        <v>1635</v>
      </c>
      <c r="I2041" s="9" t="s">
        <v>1636</v>
      </c>
      <c r="J2041" s="9" t="s">
        <v>27</v>
      </c>
      <c r="K2041" s="15">
        <v>56757.50361575812</v>
      </c>
      <c r="L2041" s="16" t="s">
        <v>1637</v>
      </c>
      <c r="M2041" s="9" t="s">
        <v>1638</v>
      </c>
      <c r="N2041" s="9">
        <v>2022</v>
      </c>
      <c r="O2041" s="9" t="s">
        <v>1619</v>
      </c>
      <c r="P2041" s="9" t="s">
        <v>1619</v>
      </c>
      <c r="Q2041" s="9">
        <v>2041</v>
      </c>
      <c r="R2041" s="9" t="s">
        <v>32</v>
      </c>
      <c r="S2041" s="17">
        <v>6.317229063595152E-2</v>
      </c>
      <c r="T2041" s="9">
        <v>2041</v>
      </c>
      <c r="U2041" s="9" t="s">
        <v>27</v>
      </c>
      <c r="V2041" s="9" t="s">
        <v>1620</v>
      </c>
      <c r="W2041" s="9" t="s">
        <v>1621</v>
      </c>
      <c r="X2041" s="9"/>
      <c r="Y2041" s="9" t="s">
        <v>1639</v>
      </c>
    </row>
    <row r="2042" spans="1:25" ht="192">
      <c r="A2042" s="9" t="s">
        <v>1633</v>
      </c>
      <c r="B2042" s="9" t="s">
        <v>70</v>
      </c>
      <c r="C2042" s="9" t="s">
        <v>43</v>
      </c>
      <c r="D2042" s="9" t="s">
        <v>27</v>
      </c>
      <c r="E2042" s="9" t="s">
        <v>274</v>
      </c>
      <c r="F2042" s="9" t="s">
        <v>274</v>
      </c>
      <c r="G2042" s="9" t="s">
        <v>1634</v>
      </c>
      <c r="H2042" s="9" t="s">
        <v>1635</v>
      </c>
      <c r="I2042" s="9" t="s">
        <v>1636</v>
      </c>
      <c r="J2042" s="9" t="s">
        <v>27</v>
      </c>
      <c r="K2042" s="15">
        <v>20524.698746322803</v>
      </c>
      <c r="L2042" s="16" t="s">
        <v>1637</v>
      </c>
      <c r="M2042" s="9" t="s">
        <v>1638</v>
      </c>
      <c r="N2042" s="9">
        <v>2022</v>
      </c>
      <c r="O2042" s="9" t="s">
        <v>1619</v>
      </c>
      <c r="P2042" s="9" t="s">
        <v>1619</v>
      </c>
      <c r="Q2042" s="9">
        <v>2041</v>
      </c>
      <c r="R2042" s="9" t="s">
        <v>32</v>
      </c>
      <c r="S2042" s="17">
        <v>0.67979938905636816</v>
      </c>
      <c r="T2042" s="9">
        <v>2041</v>
      </c>
      <c r="U2042" s="9" t="s">
        <v>27</v>
      </c>
      <c r="V2042" s="9" t="s">
        <v>1620</v>
      </c>
      <c r="W2042" s="13" t="s">
        <v>1621</v>
      </c>
      <c r="X2042" s="9"/>
      <c r="Y2042" s="9" t="s">
        <v>1639</v>
      </c>
    </row>
    <row r="2043" spans="1:25" ht="192">
      <c r="A2043" s="9" t="s">
        <v>1633</v>
      </c>
      <c r="B2043" s="9" t="s">
        <v>70</v>
      </c>
      <c r="C2043" s="9" t="s">
        <v>266</v>
      </c>
      <c r="D2043" s="9" t="s">
        <v>27</v>
      </c>
      <c r="E2043" s="9" t="s">
        <v>647</v>
      </c>
      <c r="F2043" s="9" t="s">
        <v>647</v>
      </c>
      <c r="G2043" s="9" t="s">
        <v>1634</v>
      </c>
      <c r="H2043" s="9" t="s">
        <v>1635</v>
      </c>
      <c r="I2043" s="9" t="s">
        <v>1636</v>
      </c>
      <c r="J2043" s="9" t="s">
        <v>27</v>
      </c>
      <c r="K2043" s="15">
        <v>16979.310797128492</v>
      </c>
      <c r="L2043" s="16" t="s">
        <v>1637</v>
      </c>
      <c r="M2043" s="9" t="s">
        <v>1638</v>
      </c>
      <c r="N2043" s="9">
        <v>2022</v>
      </c>
      <c r="O2043" s="9" t="s">
        <v>1619</v>
      </c>
      <c r="P2043" s="9" t="s">
        <v>1619</v>
      </c>
      <c r="Q2043" s="9">
        <v>2041</v>
      </c>
      <c r="R2043" s="9" t="s">
        <v>32</v>
      </c>
      <c r="S2043" s="17">
        <v>0.93902962813832314</v>
      </c>
      <c r="T2043" s="9">
        <v>2041</v>
      </c>
      <c r="U2043" s="9" t="s">
        <v>27</v>
      </c>
      <c r="V2043" s="9" t="s">
        <v>1620</v>
      </c>
      <c r="W2043" s="9" t="s">
        <v>1621</v>
      </c>
      <c r="X2043" s="9"/>
      <c r="Y2043" s="9" t="s">
        <v>1639</v>
      </c>
    </row>
    <row r="2044" spans="1:25" ht="192">
      <c r="A2044" s="9" t="s">
        <v>1633</v>
      </c>
      <c r="B2044" s="9" t="s">
        <v>70</v>
      </c>
      <c r="C2044" s="9" t="s">
        <v>383</v>
      </c>
      <c r="D2044" s="9" t="s">
        <v>27</v>
      </c>
      <c r="E2044" s="9" t="s">
        <v>1329</v>
      </c>
      <c r="F2044" s="9" t="s">
        <v>1329</v>
      </c>
      <c r="G2044" s="9" t="s">
        <v>1634</v>
      </c>
      <c r="H2044" s="9" t="s">
        <v>1635</v>
      </c>
      <c r="I2044" s="9" t="s">
        <v>1636</v>
      </c>
      <c r="J2044" s="9" t="s">
        <v>27</v>
      </c>
      <c r="K2044" s="15">
        <v>38462.593800485323</v>
      </c>
      <c r="L2044" s="16" t="s">
        <v>1637</v>
      </c>
      <c r="M2044" s="9" t="s">
        <v>1638</v>
      </c>
      <c r="N2044" s="9">
        <v>2022</v>
      </c>
      <c r="O2044" s="9" t="s">
        <v>1619</v>
      </c>
      <c r="P2044" s="9" t="s">
        <v>1619</v>
      </c>
      <c r="Q2044" s="9">
        <v>2041</v>
      </c>
      <c r="R2044" s="9" t="s">
        <v>32</v>
      </c>
      <c r="S2044" s="17">
        <v>1.9443831903715445</v>
      </c>
      <c r="T2044" s="9">
        <v>2041</v>
      </c>
      <c r="U2044" s="9" t="s">
        <v>27</v>
      </c>
      <c r="V2044" s="9" t="s">
        <v>1620</v>
      </c>
      <c r="W2044" s="13" t="s">
        <v>1621</v>
      </c>
      <c r="X2044" s="9"/>
      <c r="Y2044" s="9" t="s">
        <v>1639</v>
      </c>
    </row>
    <row r="2045" spans="1:25" ht="192">
      <c r="A2045" s="9" t="s">
        <v>1633</v>
      </c>
      <c r="B2045" s="9" t="s">
        <v>70</v>
      </c>
      <c r="C2045" s="9" t="s">
        <v>247</v>
      </c>
      <c r="D2045" s="9" t="s">
        <v>27</v>
      </c>
      <c r="E2045" s="9" t="s">
        <v>1330</v>
      </c>
      <c r="F2045" s="9" t="s">
        <v>1330</v>
      </c>
      <c r="G2045" s="9" t="s">
        <v>1634</v>
      </c>
      <c r="H2045" s="9" t="s">
        <v>1635</v>
      </c>
      <c r="I2045" s="9" t="s">
        <v>1636</v>
      </c>
      <c r="J2045" s="9" t="s">
        <v>27</v>
      </c>
      <c r="K2045" s="15">
        <v>758685.67604940804</v>
      </c>
      <c r="L2045" s="16" t="s">
        <v>1637</v>
      </c>
      <c r="M2045" s="9" t="s">
        <v>1638</v>
      </c>
      <c r="N2045" s="9">
        <v>2022</v>
      </c>
      <c r="O2045" s="9" t="s">
        <v>1619</v>
      </c>
      <c r="P2045" s="9" t="s">
        <v>1619</v>
      </c>
      <c r="Q2045" s="9">
        <v>2041</v>
      </c>
      <c r="R2045" s="9" t="s">
        <v>32</v>
      </c>
      <c r="S2045" s="17">
        <v>102.57873758946867</v>
      </c>
      <c r="T2045" s="9">
        <v>2041</v>
      </c>
      <c r="U2045" s="9" t="s">
        <v>27</v>
      </c>
      <c r="V2045" s="9" t="s">
        <v>1620</v>
      </c>
      <c r="W2045" s="9" t="s">
        <v>1621</v>
      </c>
      <c r="X2045" s="9"/>
      <c r="Y2045" s="9" t="s">
        <v>1639</v>
      </c>
    </row>
    <row r="2046" spans="1:25" ht="192">
      <c r="A2046" s="9" t="s">
        <v>1633</v>
      </c>
      <c r="B2046" s="9" t="s">
        <v>70</v>
      </c>
      <c r="C2046" s="9" t="s">
        <v>402</v>
      </c>
      <c r="D2046" s="9" t="s">
        <v>27</v>
      </c>
      <c r="E2046" s="9" t="s">
        <v>1331</v>
      </c>
      <c r="F2046" s="9" t="s">
        <v>1331</v>
      </c>
      <c r="G2046" s="9" t="s">
        <v>1634</v>
      </c>
      <c r="H2046" s="9" t="s">
        <v>1635</v>
      </c>
      <c r="I2046" s="9" t="s">
        <v>1636</v>
      </c>
      <c r="J2046" s="9" t="s">
        <v>27</v>
      </c>
      <c r="K2046" s="15">
        <v>9028.3327147773452</v>
      </c>
      <c r="L2046" s="16" t="s">
        <v>1637</v>
      </c>
      <c r="M2046" s="9" t="s">
        <v>1638</v>
      </c>
      <c r="N2046" s="9">
        <v>2022</v>
      </c>
      <c r="O2046" s="9" t="s">
        <v>1619</v>
      </c>
      <c r="P2046" s="9" t="s">
        <v>1619</v>
      </c>
      <c r="Q2046" s="9">
        <v>2041</v>
      </c>
      <c r="R2046" s="9" t="s">
        <v>32</v>
      </c>
      <c r="S2046" s="17">
        <v>0.10592207127454951</v>
      </c>
      <c r="T2046" s="9">
        <v>2041</v>
      </c>
      <c r="U2046" s="9" t="s">
        <v>27</v>
      </c>
      <c r="V2046" s="9" t="s">
        <v>1620</v>
      </c>
      <c r="W2046" s="13" t="s">
        <v>1621</v>
      </c>
      <c r="X2046" s="9"/>
      <c r="Y2046" s="9" t="s">
        <v>1639</v>
      </c>
    </row>
    <row r="2047" spans="1:25" ht="192">
      <c r="A2047" s="9" t="s">
        <v>1633</v>
      </c>
      <c r="B2047" s="9" t="s">
        <v>70</v>
      </c>
      <c r="C2047" s="9" t="s">
        <v>234</v>
      </c>
      <c r="D2047" s="9" t="s">
        <v>27</v>
      </c>
      <c r="E2047" s="9" t="s">
        <v>1332</v>
      </c>
      <c r="F2047" s="9" t="s">
        <v>1332</v>
      </c>
      <c r="G2047" s="9" t="s">
        <v>1634</v>
      </c>
      <c r="H2047" s="9" t="s">
        <v>1635</v>
      </c>
      <c r="I2047" s="9" t="s">
        <v>1636</v>
      </c>
      <c r="J2047" s="9" t="s">
        <v>27</v>
      </c>
      <c r="K2047" s="15">
        <v>8132.9345777573981</v>
      </c>
      <c r="L2047" s="16" t="s">
        <v>1637</v>
      </c>
      <c r="M2047" s="9" t="s">
        <v>1638</v>
      </c>
      <c r="N2047" s="9">
        <v>2022</v>
      </c>
      <c r="O2047" s="9" t="s">
        <v>1619</v>
      </c>
      <c r="P2047" s="9" t="s">
        <v>1619</v>
      </c>
      <c r="Q2047" s="9">
        <v>2041</v>
      </c>
      <c r="R2047" s="9" t="s">
        <v>32</v>
      </c>
      <c r="S2047" s="17">
        <v>0.64154143904885685</v>
      </c>
      <c r="T2047" s="9">
        <v>2041</v>
      </c>
      <c r="U2047" s="9" t="s">
        <v>27</v>
      </c>
      <c r="V2047" s="9" t="s">
        <v>1620</v>
      </c>
      <c r="W2047" s="9" t="s">
        <v>1621</v>
      </c>
      <c r="X2047" s="9"/>
      <c r="Y2047" s="9" t="s">
        <v>1639</v>
      </c>
    </row>
    <row r="2048" spans="1:25" ht="192">
      <c r="A2048" s="9" t="s">
        <v>1633</v>
      </c>
      <c r="B2048" s="9" t="s">
        <v>70</v>
      </c>
      <c r="C2048" s="9" t="s">
        <v>43</v>
      </c>
      <c r="D2048" s="9" t="s">
        <v>27</v>
      </c>
      <c r="E2048" s="9" t="s">
        <v>649</v>
      </c>
      <c r="F2048" s="9" t="s">
        <v>649</v>
      </c>
      <c r="G2048" s="9" t="s">
        <v>1634</v>
      </c>
      <c r="H2048" s="9" t="s">
        <v>1635</v>
      </c>
      <c r="I2048" s="9" t="s">
        <v>1636</v>
      </c>
      <c r="J2048" s="9" t="s">
        <v>27</v>
      </c>
      <c r="K2048" s="15">
        <v>36653.731968131382</v>
      </c>
      <c r="L2048" s="16" t="s">
        <v>1637</v>
      </c>
      <c r="M2048" s="9" t="s">
        <v>1638</v>
      </c>
      <c r="N2048" s="9">
        <v>2022</v>
      </c>
      <c r="O2048" s="9" t="s">
        <v>1619</v>
      </c>
      <c r="P2048" s="9" t="s">
        <v>1619</v>
      </c>
      <c r="Q2048" s="9">
        <v>2041</v>
      </c>
      <c r="R2048" s="9" t="s">
        <v>32</v>
      </c>
      <c r="S2048" s="17">
        <v>5.8007165997413477</v>
      </c>
      <c r="T2048" s="9">
        <v>2041</v>
      </c>
      <c r="U2048" s="9" t="s">
        <v>27</v>
      </c>
      <c r="V2048" s="9" t="s">
        <v>1620</v>
      </c>
      <c r="W2048" s="13" t="s">
        <v>1621</v>
      </c>
      <c r="X2048" s="9"/>
      <c r="Y2048" s="9" t="s">
        <v>1639</v>
      </c>
    </row>
    <row r="2049" spans="1:25" ht="192">
      <c r="A2049" s="9" t="s">
        <v>1633</v>
      </c>
      <c r="B2049" s="9" t="s">
        <v>70</v>
      </c>
      <c r="C2049" s="9" t="s">
        <v>247</v>
      </c>
      <c r="D2049" s="9" t="s">
        <v>27</v>
      </c>
      <c r="E2049" s="9" t="s">
        <v>1333</v>
      </c>
      <c r="F2049" s="9" t="s">
        <v>1333</v>
      </c>
      <c r="G2049" s="9" t="s">
        <v>1634</v>
      </c>
      <c r="H2049" s="9" t="s">
        <v>1635</v>
      </c>
      <c r="I2049" s="9" t="s">
        <v>1636</v>
      </c>
      <c r="J2049" s="9" t="s">
        <v>27</v>
      </c>
      <c r="K2049" s="15">
        <v>172226.61525739645</v>
      </c>
      <c r="L2049" s="16" t="s">
        <v>1637</v>
      </c>
      <c r="M2049" s="9" t="s">
        <v>1638</v>
      </c>
      <c r="N2049" s="9">
        <v>2022</v>
      </c>
      <c r="O2049" s="9" t="s">
        <v>1619</v>
      </c>
      <c r="P2049" s="9" t="s">
        <v>1619</v>
      </c>
      <c r="Q2049" s="9">
        <v>2041</v>
      </c>
      <c r="R2049" s="9" t="s">
        <v>32</v>
      </c>
      <c r="S2049" s="17">
        <v>35.540470531592163</v>
      </c>
      <c r="T2049" s="9">
        <v>2041</v>
      </c>
      <c r="U2049" s="9" t="s">
        <v>27</v>
      </c>
      <c r="V2049" s="9" t="s">
        <v>1620</v>
      </c>
      <c r="W2049" s="9" t="s">
        <v>1621</v>
      </c>
      <c r="X2049" s="9"/>
      <c r="Y2049" s="9" t="s">
        <v>1639</v>
      </c>
    </row>
    <row r="2050" spans="1:25" ht="192">
      <c r="A2050" s="9" t="s">
        <v>1633</v>
      </c>
      <c r="B2050" s="9" t="s">
        <v>70</v>
      </c>
      <c r="C2050" s="9" t="s">
        <v>273</v>
      </c>
      <c r="D2050" s="9" t="s">
        <v>27</v>
      </c>
      <c r="E2050" s="9" t="s">
        <v>651</v>
      </c>
      <c r="F2050" s="9" t="s">
        <v>651</v>
      </c>
      <c r="G2050" s="9" t="s">
        <v>1634</v>
      </c>
      <c r="H2050" s="9" t="s">
        <v>1635</v>
      </c>
      <c r="I2050" s="9" t="s">
        <v>1636</v>
      </c>
      <c r="J2050" s="9" t="s">
        <v>27</v>
      </c>
      <c r="K2050" s="15">
        <v>33581.96619573432</v>
      </c>
      <c r="L2050" s="16" t="s">
        <v>1637</v>
      </c>
      <c r="M2050" s="9" t="s">
        <v>1638</v>
      </c>
      <c r="N2050" s="9">
        <v>2022</v>
      </c>
      <c r="O2050" s="9" t="s">
        <v>1619</v>
      </c>
      <c r="P2050" s="9" t="s">
        <v>1619</v>
      </c>
      <c r="Q2050" s="9">
        <v>2041</v>
      </c>
      <c r="R2050" s="9" t="s">
        <v>32</v>
      </c>
      <c r="S2050" s="17">
        <v>2.4998491419949191</v>
      </c>
      <c r="T2050" s="9">
        <v>2041</v>
      </c>
      <c r="U2050" s="9" t="s">
        <v>27</v>
      </c>
      <c r="V2050" s="9" t="s">
        <v>1620</v>
      </c>
      <c r="W2050" s="13" t="s">
        <v>1621</v>
      </c>
      <c r="X2050" s="9"/>
      <c r="Y2050" s="9" t="s">
        <v>1639</v>
      </c>
    </row>
    <row r="2051" spans="1:25" ht="192">
      <c r="A2051" s="9" t="s">
        <v>1633</v>
      </c>
      <c r="B2051" s="9" t="s">
        <v>70</v>
      </c>
      <c r="C2051" s="9" t="s">
        <v>229</v>
      </c>
      <c r="D2051" s="9" t="s">
        <v>27</v>
      </c>
      <c r="E2051" s="9" t="s">
        <v>653</v>
      </c>
      <c r="F2051" s="9" t="s">
        <v>653</v>
      </c>
      <c r="G2051" s="9" t="s">
        <v>1634</v>
      </c>
      <c r="H2051" s="9" t="s">
        <v>1635</v>
      </c>
      <c r="I2051" s="9" t="s">
        <v>1636</v>
      </c>
      <c r="J2051" s="9" t="s">
        <v>27</v>
      </c>
      <c r="K2051" s="15">
        <v>21541.595397701323</v>
      </c>
      <c r="L2051" s="16" t="s">
        <v>1637</v>
      </c>
      <c r="M2051" s="9" t="s">
        <v>1638</v>
      </c>
      <c r="N2051" s="9">
        <v>2022</v>
      </c>
      <c r="O2051" s="9" t="s">
        <v>1619</v>
      </c>
      <c r="P2051" s="9" t="s">
        <v>1619</v>
      </c>
      <c r="Q2051" s="9">
        <v>2041</v>
      </c>
      <c r="R2051" s="9" t="s">
        <v>32</v>
      </c>
      <c r="S2051" s="17">
        <v>3.9444211093951796E-3</v>
      </c>
      <c r="T2051" s="9">
        <v>2041</v>
      </c>
      <c r="U2051" s="9" t="s">
        <v>27</v>
      </c>
      <c r="V2051" s="9" t="s">
        <v>1620</v>
      </c>
      <c r="W2051" s="9" t="s">
        <v>1621</v>
      </c>
      <c r="X2051" s="9"/>
      <c r="Y2051" s="9" t="s">
        <v>1639</v>
      </c>
    </row>
    <row r="2052" spans="1:25" ht="192">
      <c r="A2052" s="9" t="s">
        <v>1633</v>
      </c>
      <c r="B2052" s="9" t="s">
        <v>70</v>
      </c>
      <c r="C2052" s="9" t="s">
        <v>234</v>
      </c>
      <c r="D2052" s="9" t="s">
        <v>27</v>
      </c>
      <c r="E2052" s="9" t="s">
        <v>320</v>
      </c>
      <c r="F2052" s="9" t="s">
        <v>320</v>
      </c>
      <c r="G2052" s="9" t="s">
        <v>1634</v>
      </c>
      <c r="H2052" s="9" t="s">
        <v>1635</v>
      </c>
      <c r="I2052" s="9" t="s">
        <v>1636</v>
      </c>
      <c r="J2052" s="9" t="s">
        <v>27</v>
      </c>
      <c r="K2052" s="15">
        <v>21203.4024840698</v>
      </c>
      <c r="L2052" s="16" t="s">
        <v>1637</v>
      </c>
      <c r="M2052" s="9" t="s">
        <v>1638</v>
      </c>
      <c r="N2052" s="9">
        <v>2022</v>
      </c>
      <c r="O2052" s="9" t="s">
        <v>1619</v>
      </c>
      <c r="P2052" s="9" t="s">
        <v>1619</v>
      </c>
      <c r="Q2052" s="9">
        <v>2041</v>
      </c>
      <c r="R2052" s="9" t="s">
        <v>32</v>
      </c>
      <c r="S2052" s="17">
        <v>1.4051436546082454</v>
      </c>
      <c r="T2052" s="9">
        <v>2041</v>
      </c>
      <c r="U2052" s="9" t="s">
        <v>27</v>
      </c>
      <c r="V2052" s="9" t="s">
        <v>1620</v>
      </c>
      <c r="W2052" s="13" t="s">
        <v>1621</v>
      </c>
      <c r="X2052" s="9"/>
      <c r="Y2052" s="9" t="s">
        <v>1639</v>
      </c>
    </row>
    <row r="2053" spans="1:25" ht="192">
      <c r="A2053" s="9" t="s">
        <v>1633</v>
      </c>
      <c r="B2053" s="9" t="s">
        <v>70</v>
      </c>
      <c r="C2053" s="9" t="s">
        <v>270</v>
      </c>
      <c r="D2053" s="9" t="s">
        <v>27</v>
      </c>
      <c r="E2053" s="9" t="s">
        <v>1334</v>
      </c>
      <c r="F2053" s="9" t="s">
        <v>1334</v>
      </c>
      <c r="G2053" s="9" t="s">
        <v>1634</v>
      </c>
      <c r="H2053" s="9" t="s">
        <v>1635</v>
      </c>
      <c r="I2053" s="9" t="s">
        <v>1636</v>
      </c>
      <c r="J2053" s="9" t="s">
        <v>27</v>
      </c>
      <c r="K2053" s="15">
        <v>39908.087966835825</v>
      </c>
      <c r="L2053" s="16" t="s">
        <v>1637</v>
      </c>
      <c r="M2053" s="9" t="s">
        <v>1638</v>
      </c>
      <c r="N2053" s="9">
        <v>2022</v>
      </c>
      <c r="O2053" s="9" t="s">
        <v>1619</v>
      </c>
      <c r="P2053" s="9" t="s">
        <v>1619</v>
      </c>
      <c r="Q2053" s="9">
        <v>2041</v>
      </c>
      <c r="R2053" s="9" t="s">
        <v>32</v>
      </c>
      <c r="S2053" s="17">
        <v>3.1566881431745206</v>
      </c>
      <c r="T2053" s="9">
        <v>2041</v>
      </c>
      <c r="U2053" s="9" t="s">
        <v>27</v>
      </c>
      <c r="V2053" s="9" t="s">
        <v>1620</v>
      </c>
      <c r="W2053" s="9" t="s">
        <v>1621</v>
      </c>
      <c r="X2053" s="9"/>
      <c r="Y2053" s="9" t="s">
        <v>1639</v>
      </c>
    </row>
    <row r="2054" spans="1:25" ht="192">
      <c r="A2054" s="9" t="s">
        <v>1633</v>
      </c>
      <c r="B2054" s="9" t="s">
        <v>70</v>
      </c>
      <c r="C2054" s="9" t="s">
        <v>468</v>
      </c>
      <c r="D2054" s="9" t="s">
        <v>27</v>
      </c>
      <c r="E2054" s="9" t="s">
        <v>1011</v>
      </c>
      <c r="F2054" s="9" t="s">
        <v>1011</v>
      </c>
      <c r="G2054" s="9" t="s">
        <v>1634</v>
      </c>
      <c r="H2054" s="9" t="s">
        <v>1635</v>
      </c>
      <c r="I2054" s="9" t="s">
        <v>1636</v>
      </c>
      <c r="J2054" s="9" t="s">
        <v>27</v>
      </c>
      <c r="K2054" s="15">
        <v>22459.185707451441</v>
      </c>
      <c r="L2054" s="16" t="s">
        <v>1637</v>
      </c>
      <c r="M2054" s="9" t="s">
        <v>1638</v>
      </c>
      <c r="N2054" s="9">
        <v>2022</v>
      </c>
      <c r="O2054" s="9" t="s">
        <v>1619</v>
      </c>
      <c r="P2054" s="9" t="s">
        <v>1619</v>
      </c>
      <c r="Q2054" s="9">
        <v>2041</v>
      </c>
      <c r="R2054" s="9" t="s">
        <v>32</v>
      </c>
      <c r="S2054" s="17">
        <v>4.7862486967401834</v>
      </c>
      <c r="T2054" s="9">
        <v>2041</v>
      </c>
      <c r="U2054" s="9" t="s">
        <v>27</v>
      </c>
      <c r="V2054" s="9" t="s">
        <v>1620</v>
      </c>
      <c r="W2054" s="13" t="s">
        <v>1621</v>
      </c>
      <c r="X2054" s="9"/>
      <c r="Y2054" s="9" t="s">
        <v>1639</v>
      </c>
    </row>
    <row r="2055" spans="1:25" ht="192">
      <c r="A2055" s="9" t="s">
        <v>1633</v>
      </c>
      <c r="B2055" s="9" t="s">
        <v>70</v>
      </c>
      <c r="C2055" s="9" t="s">
        <v>402</v>
      </c>
      <c r="D2055" s="9" t="s">
        <v>27</v>
      </c>
      <c r="E2055" s="9" t="s">
        <v>1335</v>
      </c>
      <c r="F2055" s="9" t="s">
        <v>1335</v>
      </c>
      <c r="G2055" s="9" t="s">
        <v>1634</v>
      </c>
      <c r="H2055" s="9" t="s">
        <v>1635</v>
      </c>
      <c r="I2055" s="9" t="s">
        <v>1636</v>
      </c>
      <c r="J2055" s="9" t="s">
        <v>27</v>
      </c>
      <c r="K2055" s="15">
        <v>22079.407615096039</v>
      </c>
      <c r="L2055" s="16" t="s">
        <v>1637</v>
      </c>
      <c r="M2055" s="9" t="s">
        <v>1638</v>
      </c>
      <c r="N2055" s="9">
        <v>2022</v>
      </c>
      <c r="O2055" s="9" t="s">
        <v>1619</v>
      </c>
      <c r="P2055" s="9" t="s">
        <v>1619</v>
      </c>
      <c r="Q2055" s="9">
        <v>2041</v>
      </c>
      <c r="R2055" s="9" t="s">
        <v>32</v>
      </c>
      <c r="S2055" s="17">
        <v>1.3141824216330442</v>
      </c>
      <c r="T2055" s="9">
        <v>2041</v>
      </c>
      <c r="U2055" s="9" t="s">
        <v>27</v>
      </c>
      <c r="V2055" s="9" t="s">
        <v>1620</v>
      </c>
      <c r="W2055" s="9" t="s">
        <v>1621</v>
      </c>
      <c r="X2055" s="9"/>
      <c r="Y2055" s="9" t="s">
        <v>1639</v>
      </c>
    </row>
    <row r="2056" spans="1:25" ht="192">
      <c r="A2056" s="9" t="s">
        <v>1633</v>
      </c>
      <c r="B2056" s="9" t="s">
        <v>70</v>
      </c>
      <c r="C2056" s="9" t="s">
        <v>221</v>
      </c>
      <c r="D2056" s="9" t="s">
        <v>27</v>
      </c>
      <c r="E2056" s="9" t="s">
        <v>1013</v>
      </c>
      <c r="F2056" s="9" t="s">
        <v>1013</v>
      </c>
      <c r="G2056" s="9" t="s">
        <v>1634</v>
      </c>
      <c r="H2056" s="9" t="s">
        <v>1635</v>
      </c>
      <c r="I2056" s="9" t="s">
        <v>1636</v>
      </c>
      <c r="J2056" s="9" t="s">
        <v>27</v>
      </c>
      <c r="K2056" s="15">
        <v>21162.384536583464</v>
      </c>
      <c r="L2056" s="16" t="s">
        <v>1637</v>
      </c>
      <c r="M2056" s="9" t="s">
        <v>1638</v>
      </c>
      <c r="N2056" s="9">
        <v>2022</v>
      </c>
      <c r="O2056" s="9" t="s">
        <v>1619</v>
      </c>
      <c r="P2056" s="9" t="s">
        <v>1619</v>
      </c>
      <c r="Q2056" s="9">
        <v>2041</v>
      </c>
      <c r="R2056" s="9" t="s">
        <v>32</v>
      </c>
      <c r="S2056" s="17">
        <v>0.49055272842503206</v>
      </c>
      <c r="T2056" s="9">
        <v>2041</v>
      </c>
      <c r="U2056" s="9" t="s">
        <v>27</v>
      </c>
      <c r="V2056" s="9" t="s">
        <v>1620</v>
      </c>
      <c r="W2056" s="13" t="s">
        <v>1621</v>
      </c>
      <c r="X2056" s="9"/>
      <c r="Y2056" s="9" t="s">
        <v>1639</v>
      </c>
    </row>
    <row r="2057" spans="1:25" ht="192">
      <c r="A2057" s="9" t="s">
        <v>1633</v>
      </c>
      <c r="B2057" s="9" t="s">
        <v>70</v>
      </c>
      <c r="C2057" s="9" t="s">
        <v>112</v>
      </c>
      <c r="D2057" s="9" t="s">
        <v>27</v>
      </c>
      <c r="E2057" s="9" t="s">
        <v>655</v>
      </c>
      <c r="F2057" s="9" t="s">
        <v>655</v>
      </c>
      <c r="G2057" s="9" t="s">
        <v>1634</v>
      </c>
      <c r="H2057" s="9" t="s">
        <v>1635</v>
      </c>
      <c r="I2057" s="9" t="s">
        <v>1636</v>
      </c>
      <c r="J2057" s="9" t="s">
        <v>27</v>
      </c>
      <c r="K2057" s="15">
        <v>15483.089034296678</v>
      </c>
      <c r="L2057" s="16" t="s">
        <v>1637</v>
      </c>
      <c r="M2057" s="9" t="s">
        <v>1638</v>
      </c>
      <c r="N2057" s="9">
        <v>2022</v>
      </c>
      <c r="O2057" s="9" t="s">
        <v>1619</v>
      </c>
      <c r="P2057" s="9" t="s">
        <v>1619</v>
      </c>
      <c r="Q2057" s="9">
        <v>2041</v>
      </c>
      <c r="R2057" s="9" t="s">
        <v>32</v>
      </c>
      <c r="S2057" s="17">
        <v>8.1680135765302878E-2</v>
      </c>
      <c r="T2057" s="9">
        <v>2041</v>
      </c>
      <c r="U2057" s="9" t="s">
        <v>27</v>
      </c>
      <c r="V2057" s="9" t="s">
        <v>1620</v>
      </c>
      <c r="W2057" s="9" t="s">
        <v>1621</v>
      </c>
      <c r="X2057" s="9"/>
      <c r="Y2057" s="9" t="s">
        <v>1639</v>
      </c>
    </row>
    <row r="2058" spans="1:25" ht="192">
      <c r="A2058" s="9" t="s">
        <v>1633</v>
      </c>
      <c r="B2058" s="9" t="s">
        <v>70</v>
      </c>
      <c r="C2058" s="9" t="s">
        <v>458</v>
      </c>
      <c r="D2058" s="9" t="s">
        <v>27</v>
      </c>
      <c r="E2058" s="9" t="s">
        <v>1336</v>
      </c>
      <c r="F2058" s="9" t="s">
        <v>1336</v>
      </c>
      <c r="G2058" s="9" t="s">
        <v>1634</v>
      </c>
      <c r="H2058" s="9" t="s">
        <v>1635</v>
      </c>
      <c r="I2058" s="9" t="s">
        <v>1636</v>
      </c>
      <c r="J2058" s="9" t="s">
        <v>27</v>
      </c>
      <c r="K2058" s="15">
        <v>9770.7915699024852</v>
      </c>
      <c r="L2058" s="16" t="s">
        <v>1637</v>
      </c>
      <c r="M2058" s="9" t="s">
        <v>1638</v>
      </c>
      <c r="N2058" s="9">
        <v>2022</v>
      </c>
      <c r="O2058" s="9" t="s">
        <v>1619</v>
      </c>
      <c r="P2058" s="9" t="s">
        <v>1619</v>
      </c>
      <c r="Q2058" s="9">
        <v>2041</v>
      </c>
      <c r="R2058" s="9" t="s">
        <v>32</v>
      </c>
      <c r="S2058" s="17">
        <v>0.78839040095763246</v>
      </c>
      <c r="T2058" s="9">
        <v>2041</v>
      </c>
      <c r="U2058" s="9" t="s">
        <v>27</v>
      </c>
      <c r="V2058" s="9" t="s">
        <v>1620</v>
      </c>
      <c r="W2058" s="13" t="s">
        <v>1621</v>
      </c>
      <c r="X2058" s="9"/>
      <c r="Y2058" s="9" t="s">
        <v>1639</v>
      </c>
    </row>
    <row r="2059" spans="1:25" ht="192">
      <c r="A2059" s="9" t="s">
        <v>1633</v>
      </c>
      <c r="B2059" s="9" t="s">
        <v>70</v>
      </c>
      <c r="C2059" s="9" t="s">
        <v>468</v>
      </c>
      <c r="D2059" s="9" t="s">
        <v>27</v>
      </c>
      <c r="E2059" s="9" t="s">
        <v>657</v>
      </c>
      <c r="F2059" s="9" t="s">
        <v>657</v>
      </c>
      <c r="G2059" s="9" t="s">
        <v>1634</v>
      </c>
      <c r="H2059" s="9" t="s">
        <v>1635</v>
      </c>
      <c r="I2059" s="9" t="s">
        <v>1636</v>
      </c>
      <c r="J2059" s="9" t="s">
        <v>27</v>
      </c>
      <c r="K2059" s="15">
        <v>63473.844793084827</v>
      </c>
      <c r="L2059" s="16" t="s">
        <v>1637</v>
      </c>
      <c r="M2059" s="9" t="s">
        <v>1638</v>
      </c>
      <c r="N2059" s="9">
        <v>2022</v>
      </c>
      <c r="O2059" s="9" t="s">
        <v>1619</v>
      </c>
      <c r="P2059" s="9" t="s">
        <v>1619</v>
      </c>
      <c r="Q2059" s="9">
        <v>2041</v>
      </c>
      <c r="R2059" s="9" t="s">
        <v>32</v>
      </c>
      <c r="S2059" s="17">
        <v>2.4802705358016794</v>
      </c>
      <c r="T2059" s="9">
        <v>2041</v>
      </c>
      <c r="U2059" s="9" t="s">
        <v>27</v>
      </c>
      <c r="V2059" s="9" t="s">
        <v>1620</v>
      </c>
      <c r="W2059" s="9" t="s">
        <v>1621</v>
      </c>
      <c r="X2059" s="9"/>
      <c r="Y2059" s="9" t="s">
        <v>1639</v>
      </c>
    </row>
    <row r="2060" spans="1:25" ht="192">
      <c r="A2060" s="9" t="s">
        <v>1633</v>
      </c>
      <c r="B2060" s="9" t="s">
        <v>70</v>
      </c>
      <c r="C2060" s="9" t="s">
        <v>247</v>
      </c>
      <c r="D2060" s="9" t="s">
        <v>27</v>
      </c>
      <c r="E2060" s="9" t="s">
        <v>659</v>
      </c>
      <c r="F2060" s="9" t="s">
        <v>659</v>
      </c>
      <c r="G2060" s="9" t="s">
        <v>1634</v>
      </c>
      <c r="H2060" s="9" t="s">
        <v>1635</v>
      </c>
      <c r="I2060" s="9" t="s">
        <v>1636</v>
      </c>
      <c r="J2060" s="9" t="s">
        <v>27</v>
      </c>
      <c r="K2060" s="15">
        <v>18083.243159172715</v>
      </c>
      <c r="L2060" s="16" t="s">
        <v>1637</v>
      </c>
      <c r="M2060" s="9" t="s">
        <v>1638</v>
      </c>
      <c r="N2060" s="9">
        <v>2022</v>
      </c>
      <c r="O2060" s="9" t="s">
        <v>1619</v>
      </c>
      <c r="P2060" s="9" t="s">
        <v>1619</v>
      </c>
      <c r="Q2060" s="9">
        <v>2041</v>
      </c>
      <c r="R2060" s="9" t="s">
        <v>32</v>
      </c>
      <c r="S2060" s="17">
        <v>1.0583102761985466</v>
      </c>
      <c r="T2060" s="9">
        <v>2041</v>
      </c>
      <c r="U2060" s="9" t="s">
        <v>27</v>
      </c>
      <c r="V2060" s="9" t="s">
        <v>1620</v>
      </c>
      <c r="W2060" s="13" t="s">
        <v>1621</v>
      </c>
      <c r="X2060" s="9"/>
      <c r="Y2060" s="9" t="s">
        <v>1639</v>
      </c>
    </row>
    <row r="2061" spans="1:25" ht="192">
      <c r="A2061" s="9" t="s">
        <v>1633</v>
      </c>
      <c r="B2061" s="9" t="s">
        <v>70</v>
      </c>
      <c r="C2061" s="9" t="s">
        <v>241</v>
      </c>
      <c r="D2061" s="9" t="s">
        <v>27</v>
      </c>
      <c r="E2061" s="9" t="s">
        <v>1337</v>
      </c>
      <c r="F2061" s="9" t="s">
        <v>1337</v>
      </c>
      <c r="G2061" s="9" t="s">
        <v>1634</v>
      </c>
      <c r="H2061" s="9" t="s">
        <v>1635</v>
      </c>
      <c r="I2061" s="9" t="s">
        <v>1636</v>
      </c>
      <c r="J2061" s="9" t="s">
        <v>27</v>
      </c>
      <c r="K2061" s="15">
        <v>21947.503279729099</v>
      </c>
      <c r="L2061" s="16" t="s">
        <v>1637</v>
      </c>
      <c r="M2061" s="9" t="s">
        <v>1638</v>
      </c>
      <c r="N2061" s="9">
        <v>2022</v>
      </c>
      <c r="O2061" s="9" t="s">
        <v>1619</v>
      </c>
      <c r="P2061" s="9" t="s">
        <v>1619</v>
      </c>
      <c r="Q2061" s="9">
        <v>2041</v>
      </c>
      <c r="R2061" s="9" t="s">
        <v>32</v>
      </c>
      <c r="S2061" s="17">
        <v>1.5337334036163361</v>
      </c>
      <c r="T2061" s="9">
        <v>2041</v>
      </c>
      <c r="U2061" s="9" t="s">
        <v>27</v>
      </c>
      <c r="V2061" s="9" t="s">
        <v>1620</v>
      </c>
      <c r="W2061" s="9" t="s">
        <v>1621</v>
      </c>
      <c r="X2061" s="9"/>
      <c r="Y2061" s="9" t="s">
        <v>1639</v>
      </c>
    </row>
    <row r="2062" spans="1:25" ht="192">
      <c r="A2062" s="9" t="s">
        <v>1633</v>
      </c>
      <c r="B2062" s="9" t="s">
        <v>70</v>
      </c>
      <c r="C2062" s="9" t="s">
        <v>468</v>
      </c>
      <c r="D2062" s="9" t="s">
        <v>27</v>
      </c>
      <c r="E2062" s="9" t="s">
        <v>1338</v>
      </c>
      <c r="F2062" s="9" t="s">
        <v>1338</v>
      </c>
      <c r="G2062" s="9" t="s">
        <v>1634</v>
      </c>
      <c r="H2062" s="9" t="s">
        <v>1635</v>
      </c>
      <c r="I2062" s="9" t="s">
        <v>1636</v>
      </c>
      <c r="J2062" s="9" t="s">
        <v>27</v>
      </c>
      <c r="K2062" s="15">
        <v>54229.78020352056</v>
      </c>
      <c r="L2062" s="16" t="s">
        <v>1637</v>
      </c>
      <c r="M2062" s="9" t="s">
        <v>1638</v>
      </c>
      <c r="N2062" s="9">
        <v>2022</v>
      </c>
      <c r="O2062" s="9" t="s">
        <v>1619</v>
      </c>
      <c r="P2062" s="9" t="s">
        <v>1619</v>
      </c>
      <c r="Q2062" s="9">
        <v>2041</v>
      </c>
      <c r="R2062" s="9" t="s">
        <v>32</v>
      </c>
      <c r="S2062" s="17">
        <v>2.4667994488351987</v>
      </c>
      <c r="T2062" s="9">
        <v>2041</v>
      </c>
      <c r="U2062" s="9" t="s">
        <v>27</v>
      </c>
      <c r="V2062" s="9" t="s">
        <v>1620</v>
      </c>
      <c r="W2062" s="13" t="s">
        <v>1621</v>
      </c>
      <c r="X2062" s="9"/>
      <c r="Y2062" s="9" t="s">
        <v>1639</v>
      </c>
    </row>
    <row r="2063" spans="1:25" ht="192">
      <c r="A2063" s="9" t="s">
        <v>1633</v>
      </c>
      <c r="B2063" s="9" t="s">
        <v>70</v>
      </c>
      <c r="C2063" s="9" t="s">
        <v>455</v>
      </c>
      <c r="D2063" s="9" t="s">
        <v>27</v>
      </c>
      <c r="E2063" s="9" t="s">
        <v>1015</v>
      </c>
      <c r="F2063" s="9" t="s">
        <v>1015</v>
      </c>
      <c r="G2063" s="9" t="s">
        <v>1634</v>
      </c>
      <c r="H2063" s="9" t="s">
        <v>1635</v>
      </c>
      <c r="I2063" s="9" t="s">
        <v>1636</v>
      </c>
      <c r="J2063" s="9" t="s">
        <v>27</v>
      </c>
      <c r="K2063" s="15">
        <v>66290.167866522344</v>
      </c>
      <c r="L2063" s="16" t="s">
        <v>1637</v>
      </c>
      <c r="M2063" s="9" t="s">
        <v>1638</v>
      </c>
      <c r="N2063" s="9">
        <v>2022</v>
      </c>
      <c r="O2063" s="9" t="s">
        <v>1619</v>
      </c>
      <c r="P2063" s="9" t="s">
        <v>1619</v>
      </c>
      <c r="Q2063" s="9">
        <v>2041</v>
      </c>
      <c r="R2063" s="9" t="s">
        <v>32</v>
      </c>
      <c r="S2063" s="17">
        <v>5.2172410496988499</v>
      </c>
      <c r="T2063" s="9">
        <v>2041</v>
      </c>
      <c r="U2063" s="9" t="s">
        <v>27</v>
      </c>
      <c r="V2063" s="9" t="s">
        <v>1620</v>
      </c>
      <c r="W2063" s="9" t="s">
        <v>1621</v>
      </c>
      <c r="X2063" s="9"/>
      <c r="Y2063" s="9" t="s">
        <v>1639</v>
      </c>
    </row>
    <row r="2064" spans="1:25" ht="192">
      <c r="A2064" s="9" t="s">
        <v>1633</v>
      </c>
      <c r="B2064" s="9" t="s">
        <v>70</v>
      </c>
      <c r="C2064" s="9" t="s">
        <v>252</v>
      </c>
      <c r="D2064" s="9" t="s">
        <v>27</v>
      </c>
      <c r="E2064" s="9" t="s">
        <v>1339</v>
      </c>
      <c r="F2064" s="9" t="s">
        <v>1339</v>
      </c>
      <c r="G2064" s="9" t="s">
        <v>1634</v>
      </c>
      <c r="H2064" s="9" t="s">
        <v>1635</v>
      </c>
      <c r="I2064" s="9" t="s">
        <v>1636</v>
      </c>
      <c r="J2064" s="9" t="s">
        <v>27</v>
      </c>
      <c r="K2064" s="15">
        <v>708039.48033165582</v>
      </c>
      <c r="L2064" s="16" t="s">
        <v>1637</v>
      </c>
      <c r="M2064" s="9" t="s">
        <v>1638</v>
      </c>
      <c r="N2064" s="9">
        <v>2022</v>
      </c>
      <c r="O2064" s="9" t="s">
        <v>1619</v>
      </c>
      <c r="P2064" s="9" t="s">
        <v>1619</v>
      </c>
      <c r="Q2064" s="9">
        <v>2041</v>
      </c>
      <c r="R2064" s="9" t="s">
        <v>32</v>
      </c>
      <c r="S2064" s="17">
        <v>16.27682738563475</v>
      </c>
      <c r="T2064" s="9">
        <v>2041</v>
      </c>
      <c r="U2064" s="9" t="s">
        <v>27</v>
      </c>
      <c r="V2064" s="9" t="s">
        <v>1620</v>
      </c>
      <c r="W2064" s="13" t="s">
        <v>1621</v>
      </c>
      <c r="X2064" s="9"/>
      <c r="Y2064" s="9" t="s">
        <v>1639</v>
      </c>
    </row>
    <row r="2065" spans="1:25" ht="192">
      <c r="A2065" s="9" t="s">
        <v>1633</v>
      </c>
      <c r="B2065" s="9" t="s">
        <v>70</v>
      </c>
      <c r="C2065" s="9" t="s">
        <v>330</v>
      </c>
      <c r="D2065" s="9" t="s">
        <v>27</v>
      </c>
      <c r="E2065" s="9" t="s">
        <v>1340</v>
      </c>
      <c r="F2065" s="9" t="s">
        <v>1340</v>
      </c>
      <c r="G2065" s="9" t="s">
        <v>1634</v>
      </c>
      <c r="H2065" s="9" t="s">
        <v>1635</v>
      </c>
      <c r="I2065" s="9" t="s">
        <v>1636</v>
      </c>
      <c r="J2065" s="9" t="s">
        <v>27</v>
      </c>
      <c r="K2065" s="15">
        <v>8694.5156054562285</v>
      </c>
      <c r="L2065" s="16" t="s">
        <v>1637</v>
      </c>
      <c r="M2065" s="9" t="s">
        <v>1638</v>
      </c>
      <c r="N2065" s="9">
        <v>2022</v>
      </c>
      <c r="O2065" s="9" t="s">
        <v>1619</v>
      </c>
      <c r="P2065" s="9" t="s">
        <v>1619</v>
      </c>
      <c r="Q2065" s="9">
        <v>2041</v>
      </c>
      <c r="R2065" s="9" t="s">
        <v>32</v>
      </c>
      <c r="S2065" s="17">
        <v>0</v>
      </c>
      <c r="T2065" s="9">
        <v>2041</v>
      </c>
      <c r="U2065" s="9" t="s">
        <v>27</v>
      </c>
      <c r="V2065" s="9" t="s">
        <v>1620</v>
      </c>
      <c r="W2065" s="9" t="s">
        <v>1621</v>
      </c>
      <c r="X2065" s="9"/>
      <c r="Y2065" s="9" t="s">
        <v>1639</v>
      </c>
    </row>
    <row r="2066" spans="1:25" ht="192">
      <c r="A2066" s="9" t="s">
        <v>1633</v>
      </c>
      <c r="B2066" s="9" t="s">
        <v>70</v>
      </c>
      <c r="C2066" s="9" t="s">
        <v>402</v>
      </c>
      <c r="D2066" s="9" t="s">
        <v>27</v>
      </c>
      <c r="E2066" s="9" t="s">
        <v>1341</v>
      </c>
      <c r="F2066" s="9" t="s">
        <v>1341</v>
      </c>
      <c r="G2066" s="9" t="s">
        <v>1634</v>
      </c>
      <c r="H2066" s="9" t="s">
        <v>1635</v>
      </c>
      <c r="I2066" s="9" t="s">
        <v>1636</v>
      </c>
      <c r="J2066" s="9" t="s">
        <v>27</v>
      </c>
      <c r="K2066" s="15">
        <v>28517.78613031259</v>
      </c>
      <c r="L2066" s="16" t="s">
        <v>1637</v>
      </c>
      <c r="M2066" s="9" t="s">
        <v>1638</v>
      </c>
      <c r="N2066" s="9">
        <v>2022</v>
      </c>
      <c r="O2066" s="9" t="s">
        <v>1619</v>
      </c>
      <c r="P2066" s="9" t="s">
        <v>1619</v>
      </c>
      <c r="Q2066" s="9">
        <v>2041</v>
      </c>
      <c r="R2066" s="9" t="s">
        <v>32</v>
      </c>
      <c r="S2066" s="17">
        <v>1.5045012924498082</v>
      </c>
      <c r="T2066" s="9">
        <v>2041</v>
      </c>
      <c r="U2066" s="9" t="s">
        <v>27</v>
      </c>
      <c r="V2066" s="9" t="s">
        <v>1620</v>
      </c>
      <c r="W2066" s="13" t="s">
        <v>1621</v>
      </c>
      <c r="X2066" s="9"/>
      <c r="Y2066" s="9" t="s">
        <v>1639</v>
      </c>
    </row>
    <row r="2067" spans="1:25" ht="192">
      <c r="A2067" s="9" t="s">
        <v>1633</v>
      </c>
      <c r="B2067" s="9" t="s">
        <v>70</v>
      </c>
      <c r="C2067" s="9" t="s">
        <v>284</v>
      </c>
      <c r="D2067" s="9" t="s">
        <v>27</v>
      </c>
      <c r="E2067" s="9" t="s">
        <v>661</v>
      </c>
      <c r="F2067" s="9" t="s">
        <v>661</v>
      </c>
      <c r="G2067" s="9" t="s">
        <v>1634</v>
      </c>
      <c r="H2067" s="9" t="s">
        <v>1635</v>
      </c>
      <c r="I2067" s="9" t="s">
        <v>1636</v>
      </c>
      <c r="J2067" s="9" t="s">
        <v>27</v>
      </c>
      <c r="K2067" s="15">
        <v>20165.676623234693</v>
      </c>
      <c r="L2067" s="16" t="s">
        <v>1637</v>
      </c>
      <c r="M2067" s="9" t="s">
        <v>1638</v>
      </c>
      <c r="N2067" s="9">
        <v>2022</v>
      </c>
      <c r="O2067" s="9" t="s">
        <v>1619</v>
      </c>
      <c r="P2067" s="9" t="s">
        <v>1619</v>
      </c>
      <c r="Q2067" s="9">
        <v>2041</v>
      </c>
      <c r="R2067" s="9" t="s">
        <v>32</v>
      </c>
      <c r="S2067" s="17">
        <v>0.96377707945913427</v>
      </c>
      <c r="T2067" s="9">
        <v>2041</v>
      </c>
      <c r="U2067" s="9" t="s">
        <v>27</v>
      </c>
      <c r="V2067" s="9" t="s">
        <v>1620</v>
      </c>
      <c r="W2067" s="9" t="s">
        <v>1621</v>
      </c>
      <c r="X2067" s="9"/>
      <c r="Y2067" s="9" t="s">
        <v>1639</v>
      </c>
    </row>
    <row r="2068" spans="1:25" ht="192">
      <c r="A2068" s="9" t="s">
        <v>1633</v>
      </c>
      <c r="B2068" s="9" t="s">
        <v>70</v>
      </c>
      <c r="C2068" s="9" t="s">
        <v>323</v>
      </c>
      <c r="D2068" s="9" t="s">
        <v>27</v>
      </c>
      <c r="E2068" s="9" t="s">
        <v>152</v>
      </c>
      <c r="F2068" s="9" t="s">
        <v>152</v>
      </c>
      <c r="G2068" s="9" t="s">
        <v>1634</v>
      </c>
      <c r="H2068" s="9" t="s">
        <v>1635</v>
      </c>
      <c r="I2068" s="9" t="s">
        <v>1636</v>
      </c>
      <c r="J2068" s="9" t="s">
        <v>27</v>
      </c>
      <c r="K2068" s="15">
        <v>353560.74832441524</v>
      </c>
      <c r="L2068" s="16" t="s">
        <v>1637</v>
      </c>
      <c r="M2068" s="9" t="s">
        <v>1638</v>
      </c>
      <c r="N2068" s="9">
        <v>2022</v>
      </c>
      <c r="O2068" s="9" t="s">
        <v>1619</v>
      </c>
      <c r="P2068" s="9" t="s">
        <v>1619</v>
      </c>
      <c r="Q2068" s="9">
        <v>2041</v>
      </c>
      <c r="R2068" s="9" t="s">
        <v>32</v>
      </c>
      <c r="S2068" s="17">
        <v>80.255467498431742</v>
      </c>
      <c r="T2068" s="9">
        <v>2041</v>
      </c>
      <c r="U2068" s="9" t="s">
        <v>27</v>
      </c>
      <c r="V2068" s="9" t="s">
        <v>1620</v>
      </c>
      <c r="W2068" s="13" t="s">
        <v>1621</v>
      </c>
      <c r="X2068" s="9"/>
      <c r="Y2068" s="9" t="s">
        <v>1639</v>
      </c>
    </row>
    <row r="2069" spans="1:25" ht="192">
      <c r="A2069" s="9" t="s">
        <v>1633</v>
      </c>
      <c r="B2069" s="9" t="s">
        <v>70</v>
      </c>
      <c r="C2069" s="9" t="s">
        <v>352</v>
      </c>
      <c r="D2069" s="9" t="s">
        <v>27</v>
      </c>
      <c r="E2069" s="9" t="s">
        <v>1017</v>
      </c>
      <c r="F2069" s="9" t="s">
        <v>1017</v>
      </c>
      <c r="G2069" s="9" t="s">
        <v>1634</v>
      </c>
      <c r="H2069" s="9" t="s">
        <v>1635</v>
      </c>
      <c r="I2069" s="9" t="s">
        <v>1636</v>
      </c>
      <c r="J2069" s="9" t="s">
        <v>27</v>
      </c>
      <c r="K2069" s="15">
        <v>35116.5380087218</v>
      </c>
      <c r="L2069" s="16" t="s">
        <v>1637</v>
      </c>
      <c r="M2069" s="9" t="s">
        <v>1638</v>
      </c>
      <c r="N2069" s="9">
        <v>2022</v>
      </c>
      <c r="O2069" s="9" t="s">
        <v>1619</v>
      </c>
      <c r="P2069" s="9" t="s">
        <v>1619</v>
      </c>
      <c r="Q2069" s="9">
        <v>2041</v>
      </c>
      <c r="R2069" s="9" t="s">
        <v>32</v>
      </c>
      <c r="S2069" s="17">
        <v>1.544535841284125</v>
      </c>
      <c r="T2069" s="9">
        <v>2041</v>
      </c>
      <c r="U2069" s="9" t="s">
        <v>27</v>
      </c>
      <c r="V2069" s="9" t="s">
        <v>1620</v>
      </c>
      <c r="W2069" s="9" t="s">
        <v>1621</v>
      </c>
      <c r="X2069" s="9"/>
      <c r="Y2069" s="9" t="s">
        <v>1639</v>
      </c>
    </row>
    <row r="2070" spans="1:25" ht="192">
      <c r="A2070" s="9" t="s">
        <v>1633</v>
      </c>
      <c r="B2070" s="9" t="s">
        <v>70</v>
      </c>
      <c r="C2070" s="9" t="s">
        <v>241</v>
      </c>
      <c r="D2070" s="9" t="s">
        <v>27</v>
      </c>
      <c r="E2070" s="9" t="s">
        <v>1019</v>
      </c>
      <c r="F2070" s="9" t="s">
        <v>1019</v>
      </c>
      <c r="G2070" s="9" t="s">
        <v>1634</v>
      </c>
      <c r="H2070" s="9" t="s">
        <v>1635</v>
      </c>
      <c r="I2070" s="9" t="s">
        <v>1636</v>
      </c>
      <c r="J2070" s="9" t="s">
        <v>27</v>
      </c>
      <c r="K2070" s="15">
        <v>208648.49815444663</v>
      </c>
      <c r="L2070" s="16" t="s">
        <v>1637</v>
      </c>
      <c r="M2070" s="9" t="s">
        <v>1638</v>
      </c>
      <c r="N2070" s="9">
        <v>2022</v>
      </c>
      <c r="O2070" s="9" t="s">
        <v>1619</v>
      </c>
      <c r="P2070" s="9" t="s">
        <v>1619</v>
      </c>
      <c r="Q2070" s="9">
        <v>2041</v>
      </c>
      <c r="R2070" s="9" t="s">
        <v>32</v>
      </c>
      <c r="S2070" s="17">
        <v>30.026234193927429</v>
      </c>
      <c r="T2070" s="9">
        <v>2041</v>
      </c>
      <c r="U2070" s="9" t="s">
        <v>27</v>
      </c>
      <c r="V2070" s="9" t="s">
        <v>1620</v>
      </c>
      <c r="W2070" s="13" t="s">
        <v>1621</v>
      </c>
      <c r="X2070" s="9"/>
      <c r="Y2070" s="9" t="s">
        <v>1639</v>
      </c>
    </row>
    <row r="2071" spans="1:25" ht="192">
      <c r="A2071" s="9" t="s">
        <v>1633</v>
      </c>
      <c r="B2071" s="9" t="s">
        <v>70</v>
      </c>
      <c r="C2071" s="9" t="s">
        <v>122</v>
      </c>
      <c r="D2071" s="9" t="s">
        <v>27</v>
      </c>
      <c r="E2071" s="9" t="s">
        <v>663</v>
      </c>
      <c r="F2071" s="9" t="s">
        <v>663</v>
      </c>
      <c r="G2071" s="9" t="s">
        <v>1634</v>
      </c>
      <c r="H2071" s="9" t="s">
        <v>1635</v>
      </c>
      <c r="I2071" s="9" t="s">
        <v>1636</v>
      </c>
      <c r="J2071" s="9" t="s">
        <v>27</v>
      </c>
      <c r="K2071" s="15">
        <v>16773.40020775751</v>
      </c>
      <c r="L2071" s="16" t="s">
        <v>1637</v>
      </c>
      <c r="M2071" s="9" t="s">
        <v>1638</v>
      </c>
      <c r="N2071" s="9">
        <v>2022</v>
      </c>
      <c r="O2071" s="9" t="s">
        <v>1619</v>
      </c>
      <c r="P2071" s="9" t="s">
        <v>1619</v>
      </c>
      <c r="Q2071" s="9">
        <v>2041</v>
      </c>
      <c r="R2071" s="9" t="s">
        <v>32</v>
      </c>
      <c r="S2071" s="17">
        <v>3.9412489342502597</v>
      </c>
      <c r="T2071" s="9">
        <v>2041</v>
      </c>
      <c r="U2071" s="9" t="s">
        <v>27</v>
      </c>
      <c r="V2071" s="9" t="s">
        <v>1620</v>
      </c>
      <c r="W2071" s="9" t="s">
        <v>1621</v>
      </c>
      <c r="X2071" s="9"/>
      <c r="Y2071" s="9" t="s">
        <v>1639</v>
      </c>
    </row>
    <row r="2072" spans="1:25" ht="192">
      <c r="A2072" s="9" t="s">
        <v>1633</v>
      </c>
      <c r="B2072" s="9" t="s">
        <v>70</v>
      </c>
      <c r="C2072" s="9" t="s">
        <v>266</v>
      </c>
      <c r="D2072" s="9" t="s">
        <v>27</v>
      </c>
      <c r="E2072" s="9" t="s">
        <v>1342</v>
      </c>
      <c r="F2072" s="9" t="s">
        <v>1342</v>
      </c>
      <c r="G2072" s="9" t="s">
        <v>1634</v>
      </c>
      <c r="H2072" s="9" t="s">
        <v>1635</v>
      </c>
      <c r="I2072" s="9" t="s">
        <v>1636</v>
      </c>
      <c r="J2072" s="9" t="s">
        <v>27</v>
      </c>
      <c r="K2072" s="15">
        <v>42622.105660879817</v>
      </c>
      <c r="L2072" s="16" t="s">
        <v>1637</v>
      </c>
      <c r="M2072" s="9" t="s">
        <v>1638</v>
      </c>
      <c r="N2072" s="9">
        <v>2022</v>
      </c>
      <c r="O2072" s="9" t="s">
        <v>1619</v>
      </c>
      <c r="P2072" s="9" t="s">
        <v>1619</v>
      </c>
      <c r="Q2072" s="9">
        <v>2041</v>
      </c>
      <c r="R2072" s="9" t="s">
        <v>32</v>
      </c>
      <c r="S2072" s="17">
        <v>1.2964667572146329E-4</v>
      </c>
      <c r="T2072" s="9">
        <v>2041</v>
      </c>
      <c r="U2072" s="9" t="s">
        <v>27</v>
      </c>
      <c r="V2072" s="9" t="s">
        <v>1620</v>
      </c>
      <c r="W2072" s="13" t="s">
        <v>1621</v>
      </c>
      <c r="X2072" s="9"/>
      <c r="Y2072" s="9" t="s">
        <v>1639</v>
      </c>
    </row>
    <row r="2073" spans="1:25" ht="192">
      <c r="A2073" s="9" t="s">
        <v>1633</v>
      </c>
      <c r="B2073" s="9" t="s">
        <v>70</v>
      </c>
      <c r="C2073" s="9" t="s">
        <v>273</v>
      </c>
      <c r="D2073" s="9" t="s">
        <v>27</v>
      </c>
      <c r="E2073" s="9" t="s">
        <v>328</v>
      </c>
      <c r="F2073" s="9" t="s">
        <v>328</v>
      </c>
      <c r="G2073" s="9" t="s">
        <v>1634</v>
      </c>
      <c r="H2073" s="9" t="s">
        <v>1635</v>
      </c>
      <c r="I2073" s="9" t="s">
        <v>1636</v>
      </c>
      <c r="J2073" s="9" t="s">
        <v>27</v>
      </c>
      <c r="K2073" s="15">
        <v>39784.73613547541</v>
      </c>
      <c r="L2073" s="16" t="s">
        <v>1637</v>
      </c>
      <c r="M2073" s="9" t="s">
        <v>1638</v>
      </c>
      <c r="N2073" s="9">
        <v>2022</v>
      </c>
      <c r="O2073" s="9" t="s">
        <v>1619</v>
      </c>
      <c r="P2073" s="9" t="s">
        <v>1619</v>
      </c>
      <c r="Q2073" s="9">
        <v>2041</v>
      </c>
      <c r="R2073" s="9" t="s">
        <v>32</v>
      </c>
      <c r="S2073" s="17">
        <v>1.8339924092615012</v>
      </c>
      <c r="T2073" s="9">
        <v>2041</v>
      </c>
      <c r="U2073" s="9" t="s">
        <v>27</v>
      </c>
      <c r="V2073" s="9" t="s">
        <v>1620</v>
      </c>
      <c r="W2073" s="9" t="s">
        <v>1621</v>
      </c>
      <c r="X2073" s="9"/>
      <c r="Y2073" s="9" t="s">
        <v>1639</v>
      </c>
    </row>
    <row r="2074" spans="1:25" ht="192">
      <c r="A2074" s="9" t="s">
        <v>1633</v>
      </c>
      <c r="B2074" s="9" t="s">
        <v>70</v>
      </c>
      <c r="C2074" s="9" t="s">
        <v>590</v>
      </c>
      <c r="D2074" s="9" t="s">
        <v>27</v>
      </c>
      <c r="E2074" s="9" t="s">
        <v>1343</v>
      </c>
      <c r="F2074" s="9" t="s">
        <v>1343</v>
      </c>
      <c r="G2074" s="9" t="s">
        <v>1634</v>
      </c>
      <c r="H2074" s="9" t="s">
        <v>1635</v>
      </c>
      <c r="I2074" s="9" t="s">
        <v>1636</v>
      </c>
      <c r="J2074" s="9" t="s">
        <v>27</v>
      </c>
      <c r="K2074" s="15">
        <v>37438.946115474624</v>
      </c>
      <c r="L2074" s="16" t="s">
        <v>1637</v>
      </c>
      <c r="M2074" s="9" t="s">
        <v>1638</v>
      </c>
      <c r="N2074" s="9">
        <v>2022</v>
      </c>
      <c r="O2074" s="9" t="s">
        <v>1619</v>
      </c>
      <c r="P2074" s="9" t="s">
        <v>1619</v>
      </c>
      <c r="Q2074" s="9">
        <v>2041</v>
      </c>
      <c r="R2074" s="9" t="s">
        <v>32</v>
      </c>
      <c r="S2074" s="17">
        <v>2.8790222230754479</v>
      </c>
      <c r="T2074" s="9">
        <v>2041</v>
      </c>
      <c r="U2074" s="9" t="s">
        <v>27</v>
      </c>
      <c r="V2074" s="9" t="s">
        <v>1620</v>
      </c>
      <c r="W2074" s="13" t="s">
        <v>1621</v>
      </c>
      <c r="X2074" s="9"/>
      <c r="Y2074" s="9" t="s">
        <v>1639</v>
      </c>
    </row>
    <row r="2075" spans="1:25" ht="192">
      <c r="A2075" s="9" t="s">
        <v>1633</v>
      </c>
      <c r="B2075" s="9" t="s">
        <v>70</v>
      </c>
      <c r="C2075" s="9" t="s">
        <v>355</v>
      </c>
      <c r="D2075" s="9" t="s">
        <v>27</v>
      </c>
      <c r="E2075" s="9" t="s">
        <v>1344</v>
      </c>
      <c r="F2075" s="9" t="s">
        <v>1344</v>
      </c>
      <c r="G2075" s="9" t="s">
        <v>1634</v>
      </c>
      <c r="H2075" s="9" t="s">
        <v>1635</v>
      </c>
      <c r="I2075" s="9" t="s">
        <v>1636</v>
      </c>
      <c r="J2075" s="9" t="s">
        <v>27</v>
      </c>
      <c r="K2075" s="15">
        <v>296420.32458430668</v>
      </c>
      <c r="L2075" s="16" t="s">
        <v>1637</v>
      </c>
      <c r="M2075" s="9" t="s">
        <v>1638</v>
      </c>
      <c r="N2075" s="9">
        <v>2022</v>
      </c>
      <c r="O2075" s="9" t="s">
        <v>1619</v>
      </c>
      <c r="P2075" s="9" t="s">
        <v>1619</v>
      </c>
      <c r="Q2075" s="9">
        <v>2041</v>
      </c>
      <c r="R2075" s="9" t="s">
        <v>32</v>
      </c>
      <c r="S2075" s="17">
        <v>173.20197569660408</v>
      </c>
      <c r="T2075" s="9">
        <v>2041</v>
      </c>
      <c r="U2075" s="9" t="s">
        <v>27</v>
      </c>
      <c r="V2075" s="9" t="s">
        <v>1620</v>
      </c>
      <c r="W2075" s="9" t="s">
        <v>1621</v>
      </c>
      <c r="X2075" s="9"/>
      <c r="Y2075" s="9" t="s">
        <v>1639</v>
      </c>
    </row>
    <row r="2076" spans="1:25" ht="192">
      <c r="A2076" s="9" t="s">
        <v>1633</v>
      </c>
      <c r="B2076" s="9" t="s">
        <v>70</v>
      </c>
      <c r="C2076" s="9" t="s">
        <v>298</v>
      </c>
      <c r="D2076" s="9" t="s">
        <v>27</v>
      </c>
      <c r="E2076" s="9" t="s">
        <v>1345</v>
      </c>
      <c r="F2076" s="9" t="s">
        <v>1345</v>
      </c>
      <c r="G2076" s="9" t="s">
        <v>1634</v>
      </c>
      <c r="H2076" s="9" t="s">
        <v>1635</v>
      </c>
      <c r="I2076" s="9" t="s">
        <v>1636</v>
      </c>
      <c r="J2076" s="9" t="s">
        <v>27</v>
      </c>
      <c r="K2076" s="15">
        <v>108667.22053973062</v>
      </c>
      <c r="L2076" s="16" t="s">
        <v>1637</v>
      </c>
      <c r="M2076" s="9" t="s">
        <v>1638</v>
      </c>
      <c r="N2076" s="9">
        <v>2022</v>
      </c>
      <c r="O2076" s="9" t="s">
        <v>1619</v>
      </c>
      <c r="P2076" s="9" t="s">
        <v>1619</v>
      </c>
      <c r="Q2076" s="9">
        <v>2041</v>
      </c>
      <c r="R2076" s="9" t="s">
        <v>32</v>
      </c>
      <c r="S2076" s="17">
        <v>8.9034119045567088</v>
      </c>
      <c r="T2076" s="9">
        <v>2041</v>
      </c>
      <c r="U2076" s="9" t="s">
        <v>27</v>
      </c>
      <c r="V2076" s="9" t="s">
        <v>1620</v>
      </c>
      <c r="W2076" s="13" t="s">
        <v>1621</v>
      </c>
      <c r="X2076" s="9"/>
      <c r="Y2076" s="9" t="s">
        <v>1639</v>
      </c>
    </row>
    <row r="2077" spans="1:25" ht="192">
      <c r="A2077" s="9" t="s">
        <v>1633</v>
      </c>
      <c r="B2077" s="9" t="s">
        <v>70</v>
      </c>
      <c r="C2077" s="9" t="s">
        <v>316</v>
      </c>
      <c r="D2077" s="9" t="s">
        <v>27</v>
      </c>
      <c r="E2077" s="9" t="s">
        <v>1346</v>
      </c>
      <c r="F2077" s="9" t="s">
        <v>1346</v>
      </c>
      <c r="G2077" s="9" t="s">
        <v>1634</v>
      </c>
      <c r="H2077" s="9" t="s">
        <v>1635</v>
      </c>
      <c r="I2077" s="9" t="s">
        <v>1636</v>
      </c>
      <c r="J2077" s="9" t="s">
        <v>27</v>
      </c>
      <c r="K2077" s="15">
        <v>13511.119338992983</v>
      </c>
      <c r="L2077" s="16" t="s">
        <v>1637</v>
      </c>
      <c r="M2077" s="9" t="s">
        <v>1638</v>
      </c>
      <c r="N2077" s="9">
        <v>2022</v>
      </c>
      <c r="O2077" s="9" t="s">
        <v>1619</v>
      </c>
      <c r="P2077" s="9" t="s">
        <v>1619</v>
      </c>
      <c r="Q2077" s="9">
        <v>2041</v>
      </c>
      <c r="R2077" s="9" t="s">
        <v>32</v>
      </c>
      <c r="S2077" s="17">
        <v>2.964181233975939</v>
      </c>
      <c r="T2077" s="9">
        <v>2041</v>
      </c>
      <c r="U2077" s="9" t="s">
        <v>27</v>
      </c>
      <c r="V2077" s="9" t="s">
        <v>1620</v>
      </c>
      <c r="W2077" s="9" t="s">
        <v>1621</v>
      </c>
      <c r="X2077" s="9"/>
      <c r="Y2077" s="9" t="s">
        <v>1639</v>
      </c>
    </row>
    <row r="2078" spans="1:25" ht="192">
      <c r="A2078" s="9" t="s">
        <v>1633</v>
      </c>
      <c r="B2078" s="9" t="s">
        <v>70</v>
      </c>
      <c r="C2078" s="9" t="s">
        <v>136</v>
      </c>
      <c r="D2078" s="9" t="s">
        <v>27</v>
      </c>
      <c r="E2078" s="9" t="s">
        <v>1021</v>
      </c>
      <c r="F2078" s="9" t="s">
        <v>1021</v>
      </c>
      <c r="G2078" s="9" t="s">
        <v>1634</v>
      </c>
      <c r="H2078" s="9" t="s">
        <v>1635</v>
      </c>
      <c r="I2078" s="9" t="s">
        <v>1636</v>
      </c>
      <c r="J2078" s="9" t="s">
        <v>27</v>
      </c>
      <c r="K2078" s="15">
        <v>56062.034713994624</v>
      </c>
      <c r="L2078" s="16" t="s">
        <v>1637</v>
      </c>
      <c r="M2078" s="9" t="s">
        <v>1638</v>
      </c>
      <c r="N2078" s="9">
        <v>2022</v>
      </c>
      <c r="O2078" s="9" t="s">
        <v>1619</v>
      </c>
      <c r="P2078" s="9" t="s">
        <v>1619</v>
      </c>
      <c r="Q2078" s="9">
        <v>2041</v>
      </c>
      <c r="R2078" s="9" t="s">
        <v>32</v>
      </c>
      <c r="S2078" s="17">
        <v>1.2261902269647826</v>
      </c>
      <c r="T2078" s="9">
        <v>2041</v>
      </c>
      <c r="U2078" s="9" t="s">
        <v>27</v>
      </c>
      <c r="V2078" s="9" t="s">
        <v>1620</v>
      </c>
      <c r="W2078" s="13" t="s">
        <v>1621</v>
      </c>
      <c r="X2078" s="9"/>
      <c r="Y2078" s="9" t="s">
        <v>1639</v>
      </c>
    </row>
    <row r="2079" spans="1:25" ht="192">
      <c r="A2079" s="9" t="s">
        <v>1633</v>
      </c>
      <c r="B2079" s="9" t="s">
        <v>70</v>
      </c>
      <c r="C2079" s="9" t="s">
        <v>252</v>
      </c>
      <c r="D2079" s="9" t="s">
        <v>27</v>
      </c>
      <c r="E2079" s="9" t="s">
        <v>1347</v>
      </c>
      <c r="F2079" s="9" t="s">
        <v>1347</v>
      </c>
      <c r="G2079" s="9" t="s">
        <v>1634</v>
      </c>
      <c r="H2079" s="9" t="s">
        <v>1635</v>
      </c>
      <c r="I2079" s="9" t="s">
        <v>1636</v>
      </c>
      <c r="J2079" s="9" t="s">
        <v>27</v>
      </c>
      <c r="K2079" s="15">
        <v>8485.196821342437</v>
      </c>
      <c r="L2079" s="16" t="s">
        <v>1637</v>
      </c>
      <c r="M2079" s="9" t="s">
        <v>1638</v>
      </c>
      <c r="N2079" s="9">
        <v>2022</v>
      </c>
      <c r="O2079" s="9" t="s">
        <v>1619</v>
      </c>
      <c r="P2079" s="9" t="s">
        <v>1619</v>
      </c>
      <c r="Q2079" s="9">
        <v>2041</v>
      </c>
      <c r="R2079" s="9" t="s">
        <v>32</v>
      </c>
      <c r="S2079" s="17">
        <v>0.5256801531373807</v>
      </c>
      <c r="T2079" s="9">
        <v>2041</v>
      </c>
      <c r="U2079" s="9" t="s">
        <v>27</v>
      </c>
      <c r="V2079" s="9" t="s">
        <v>1620</v>
      </c>
      <c r="W2079" s="9" t="s">
        <v>1621</v>
      </c>
      <c r="X2079" s="9"/>
      <c r="Y2079" s="9" t="s">
        <v>1639</v>
      </c>
    </row>
    <row r="2080" spans="1:25" ht="192">
      <c r="A2080" s="9" t="s">
        <v>1633</v>
      </c>
      <c r="B2080" s="9" t="s">
        <v>70</v>
      </c>
      <c r="C2080" s="9" t="s">
        <v>383</v>
      </c>
      <c r="D2080" s="9" t="s">
        <v>27</v>
      </c>
      <c r="E2080" s="9" t="s">
        <v>665</v>
      </c>
      <c r="F2080" s="9" t="s">
        <v>665</v>
      </c>
      <c r="G2080" s="9" t="s">
        <v>1634</v>
      </c>
      <c r="H2080" s="9" t="s">
        <v>1635</v>
      </c>
      <c r="I2080" s="9" t="s">
        <v>1636</v>
      </c>
      <c r="J2080" s="9" t="s">
        <v>27</v>
      </c>
      <c r="K2080" s="15">
        <v>31017.445956555901</v>
      </c>
      <c r="L2080" s="16" t="s">
        <v>1637</v>
      </c>
      <c r="M2080" s="9" t="s">
        <v>1638</v>
      </c>
      <c r="N2080" s="9">
        <v>2022</v>
      </c>
      <c r="O2080" s="9" t="s">
        <v>1619</v>
      </c>
      <c r="P2080" s="9" t="s">
        <v>1619</v>
      </c>
      <c r="Q2080" s="9">
        <v>2041</v>
      </c>
      <c r="R2080" s="9" t="s">
        <v>32</v>
      </c>
      <c r="S2080" s="17">
        <v>1.0829921138424938</v>
      </c>
      <c r="T2080" s="9">
        <v>2041</v>
      </c>
      <c r="U2080" s="9" t="s">
        <v>27</v>
      </c>
      <c r="V2080" s="9" t="s">
        <v>1620</v>
      </c>
      <c r="W2080" s="13" t="s">
        <v>1621</v>
      </c>
      <c r="X2080" s="9"/>
      <c r="Y2080" s="9" t="s">
        <v>1639</v>
      </c>
    </row>
    <row r="2081" spans="1:25" ht="192">
      <c r="A2081" s="9" t="s">
        <v>1633</v>
      </c>
      <c r="B2081" s="9" t="s">
        <v>70</v>
      </c>
      <c r="C2081" s="9" t="s">
        <v>276</v>
      </c>
      <c r="D2081" s="9" t="s">
        <v>27</v>
      </c>
      <c r="E2081" s="9" t="s">
        <v>1348</v>
      </c>
      <c r="F2081" s="9" t="s">
        <v>1348</v>
      </c>
      <c r="G2081" s="9" t="s">
        <v>1634</v>
      </c>
      <c r="H2081" s="9" t="s">
        <v>1635</v>
      </c>
      <c r="I2081" s="9" t="s">
        <v>1636</v>
      </c>
      <c r="J2081" s="9" t="s">
        <v>27</v>
      </c>
      <c r="K2081" s="15">
        <v>50224.358722967496</v>
      </c>
      <c r="L2081" s="16" t="s">
        <v>1637</v>
      </c>
      <c r="M2081" s="9" t="s">
        <v>1638</v>
      </c>
      <c r="N2081" s="9">
        <v>2022</v>
      </c>
      <c r="O2081" s="9" t="s">
        <v>1619</v>
      </c>
      <c r="P2081" s="9" t="s">
        <v>1619</v>
      </c>
      <c r="Q2081" s="9">
        <v>2041</v>
      </c>
      <c r="R2081" s="9" t="s">
        <v>32</v>
      </c>
      <c r="S2081" s="17">
        <v>38.895880318682124</v>
      </c>
      <c r="T2081" s="9">
        <v>2041</v>
      </c>
      <c r="U2081" s="9" t="s">
        <v>27</v>
      </c>
      <c r="V2081" s="9" t="s">
        <v>1620</v>
      </c>
      <c r="W2081" s="9" t="s">
        <v>1621</v>
      </c>
      <c r="X2081" s="9"/>
      <c r="Y2081" s="9" t="s">
        <v>1639</v>
      </c>
    </row>
    <row r="2082" spans="1:25" ht="192">
      <c r="A2082" s="9" t="s">
        <v>1633</v>
      </c>
      <c r="B2082" s="9" t="s">
        <v>70</v>
      </c>
      <c r="C2082" s="9" t="s">
        <v>276</v>
      </c>
      <c r="D2082" s="9" t="s">
        <v>27</v>
      </c>
      <c r="E2082" s="9" t="s">
        <v>667</v>
      </c>
      <c r="F2082" s="9" t="s">
        <v>667</v>
      </c>
      <c r="G2082" s="9" t="s">
        <v>1634</v>
      </c>
      <c r="H2082" s="9" t="s">
        <v>1635</v>
      </c>
      <c r="I2082" s="9" t="s">
        <v>1636</v>
      </c>
      <c r="J2082" s="9" t="s">
        <v>27</v>
      </c>
      <c r="K2082" s="15">
        <v>46997.573225588625</v>
      </c>
      <c r="L2082" s="16" t="s">
        <v>1637</v>
      </c>
      <c r="M2082" s="9" t="s">
        <v>1638</v>
      </c>
      <c r="N2082" s="9">
        <v>2022</v>
      </c>
      <c r="O2082" s="9" t="s">
        <v>1619</v>
      </c>
      <c r="P2082" s="9" t="s">
        <v>1619</v>
      </c>
      <c r="Q2082" s="9">
        <v>2041</v>
      </c>
      <c r="R2082" s="9" t="s">
        <v>32</v>
      </c>
      <c r="S2082" s="17">
        <v>3.1425462895680893</v>
      </c>
      <c r="T2082" s="9">
        <v>2041</v>
      </c>
      <c r="U2082" s="9" t="s">
        <v>27</v>
      </c>
      <c r="V2082" s="9" t="s">
        <v>1620</v>
      </c>
      <c r="W2082" s="13" t="s">
        <v>1621</v>
      </c>
      <c r="X2082" s="9"/>
      <c r="Y2082" s="9" t="s">
        <v>1639</v>
      </c>
    </row>
    <row r="2083" spans="1:25" ht="192">
      <c r="A2083" s="9" t="s">
        <v>1633</v>
      </c>
      <c r="B2083" s="9" t="s">
        <v>70</v>
      </c>
      <c r="C2083" s="9" t="s">
        <v>468</v>
      </c>
      <c r="D2083" s="9" t="s">
        <v>27</v>
      </c>
      <c r="E2083" s="9" t="s">
        <v>1349</v>
      </c>
      <c r="F2083" s="9" t="s">
        <v>1349</v>
      </c>
      <c r="G2083" s="9" t="s">
        <v>1634</v>
      </c>
      <c r="H2083" s="9" t="s">
        <v>1635</v>
      </c>
      <c r="I2083" s="9" t="s">
        <v>1636</v>
      </c>
      <c r="J2083" s="9" t="s">
        <v>27</v>
      </c>
      <c r="K2083" s="15">
        <v>35364.111402310227</v>
      </c>
      <c r="L2083" s="16" t="s">
        <v>1637</v>
      </c>
      <c r="M2083" s="9" t="s">
        <v>1638</v>
      </c>
      <c r="N2083" s="9">
        <v>2022</v>
      </c>
      <c r="O2083" s="9" t="s">
        <v>1619</v>
      </c>
      <c r="P2083" s="9" t="s">
        <v>1619</v>
      </c>
      <c r="Q2083" s="9">
        <v>2041</v>
      </c>
      <c r="R2083" s="9" t="s">
        <v>32</v>
      </c>
      <c r="S2083" s="17">
        <v>1.6658437378483266</v>
      </c>
      <c r="T2083" s="9">
        <v>2041</v>
      </c>
      <c r="U2083" s="9" t="s">
        <v>27</v>
      </c>
      <c r="V2083" s="9" t="s">
        <v>1620</v>
      </c>
      <c r="W2083" s="9" t="s">
        <v>1621</v>
      </c>
      <c r="X2083" s="9"/>
      <c r="Y2083" s="9" t="s">
        <v>1639</v>
      </c>
    </row>
    <row r="2084" spans="1:25" ht="192">
      <c r="A2084" s="9" t="s">
        <v>1633</v>
      </c>
      <c r="B2084" s="9" t="s">
        <v>70</v>
      </c>
      <c r="C2084" s="9" t="s">
        <v>465</v>
      </c>
      <c r="D2084" s="9" t="s">
        <v>27</v>
      </c>
      <c r="E2084" s="9" t="s">
        <v>1350</v>
      </c>
      <c r="F2084" s="9" t="s">
        <v>1350</v>
      </c>
      <c r="G2084" s="9" t="s">
        <v>1634</v>
      </c>
      <c r="H2084" s="9" t="s">
        <v>1635</v>
      </c>
      <c r="I2084" s="9" t="s">
        <v>1636</v>
      </c>
      <c r="J2084" s="9" t="s">
        <v>27</v>
      </c>
      <c r="K2084" s="15">
        <v>51822.667373766599</v>
      </c>
      <c r="L2084" s="16" t="s">
        <v>1637</v>
      </c>
      <c r="M2084" s="9" t="s">
        <v>1638</v>
      </c>
      <c r="N2084" s="9">
        <v>2022</v>
      </c>
      <c r="O2084" s="9" t="s">
        <v>1619</v>
      </c>
      <c r="P2084" s="9" t="s">
        <v>1619</v>
      </c>
      <c r="Q2084" s="9">
        <v>2041</v>
      </c>
      <c r="R2084" s="9" t="s">
        <v>32</v>
      </c>
      <c r="S2084" s="17">
        <v>7.6702924754617388E-2</v>
      </c>
      <c r="T2084" s="9">
        <v>2041</v>
      </c>
      <c r="U2084" s="9" t="s">
        <v>27</v>
      </c>
      <c r="V2084" s="9" t="s">
        <v>1620</v>
      </c>
      <c r="W2084" s="13" t="s">
        <v>1621</v>
      </c>
      <c r="X2084" s="9"/>
      <c r="Y2084" s="9" t="s">
        <v>1639</v>
      </c>
    </row>
    <row r="2085" spans="1:25" ht="192">
      <c r="A2085" s="9" t="s">
        <v>1633</v>
      </c>
      <c r="B2085" s="9" t="s">
        <v>70</v>
      </c>
      <c r="C2085" s="9" t="s">
        <v>157</v>
      </c>
      <c r="D2085" s="9" t="s">
        <v>27</v>
      </c>
      <c r="E2085" s="9" t="s">
        <v>1351</v>
      </c>
      <c r="F2085" s="9" t="s">
        <v>1351</v>
      </c>
      <c r="G2085" s="9" t="s">
        <v>1634</v>
      </c>
      <c r="H2085" s="9" t="s">
        <v>1635</v>
      </c>
      <c r="I2085" s="9" t="s">
        <v>1636</v>
      </c>
      <c r="J2085" s="9" t="s">
        <v>27</v>
      </c>
      <c r="K2085" s="15">
        <v>42772.838340181224</v>
      </c>
      <c r="L2085" s="16" t="s">
        <v>1637</v>
      </c>
      <c r="M2085" s="9" t="s">
        <v>1638</v>
      </c>
      <c r="N2085" s="9">
        <v>2022</v>
      </c>
      <c r="O2085" s="9" t="s">
        <v>1619</v>
      </c>
      <c r="P2085" s="9" t="s">
        <v>1619</v>
      </c>
      <c r="Q2085" s="9">
        <v>2041</v>
      </c>
      <c r="R2085" s="9" t="s">
        <v>32</v>
      </c>
      <c r="S2085" s="17">
        <v>1.7689785681387553</v>
      </c>
      <c r="T2085" s="9">
        <v>2041</v>
      </c>
      <c r="U2085" s="9" t="s">
        <v>27</v>
      </c>
      <c r="V2085" s="9" t="s">
        <v>1620</v>
      </c>
      <c r="W2085" s="9" t="s">
        <v>1621</v>
      </c>
      <c r="X2085" s="9"/>
      <c r="Y2085" s="9" t="s">
        <v>1639</v>
      </c>
    </row>
    <row r="2086" spans="1:25" ht="192">
      <c r="A2086" s="9" t="s">
        <v>1633</v>
      </c>
      <c r="B2086" s="9" t="s">
        <v>70</v>
      </c>
      <c r="C2086" s="9" t="s">
        <v>273</v>
      </c>
      <c r="D2086" s="9" t="s">
        <v>27</v>
      </c>
      <c r="E2086" s="9" t="s">
        <v>1352</v>
      </c>
      <c r="F2086" s="9" t="s">
        <v>1352</v>
      </c>
      <c r="G2086" s="9" t="s">
        <v>1634</v>
      </c>
      <c r="H2086" s="9" t="s">
        <v>1635</v>
      </c>
      <c r="I2086" s="9" t="s">
        <v>1636</v>
      </c>
      <c r="J2086" s="9" t="s">
        <v>27</v>
      </c>
      <c r="K2086" s="15">
        <v>64735.504134621253</v>
      </c>
      <c r="L2086" s="16" t="s">
        <v>1637</v>
      </c>
      <c r="M2086" s="9" t="s">
        <v>1638</v>
      </c>
      <c r="N2086" s="9">
        <v>2022</v>
      </c>
      <c r="O2086" s="9" t="s">
        <v>1619</v>
      </c>
      <c r="P2086" s="9" t="s">
        <v>1619</v>
      </c>
      <c r="Q2086" s="9">
        <v>2041</v>
      </c>
      <c r="R2086" s="9" t="s">
        <v>32</v>
      </c>
      <c r="S2086" s="17">
        <v>1.8037944384900784</v>
      </c>
      <c r="T2086" s="9">
        <v>2041</v>
      </c>
      <c r="U2086" s="9" t="s">
        <v>27</v>
      </c>
      <c r="V2086" s="9" t="s">
        <v>1620</v>
      </c>
      <c r="W2086" s="13" t="s">
        <v>1621</v>
      </c>
      <c r="X2086" s="9"/>
      <c r="Y2086" s="9" t="s">
        <v>1639</v>
      </c>
    </row>
    <row r="2087" spans="1:25" ht="192">
      <c r="A2087" s="9" t="s">
        <v>1633</v>
      </c>
      <c r="B2087" s="9" t="s">
        <v>70</v>
      </c>
      <c r="C2087" s="9" t="s">
        <v>627</v>
      </c>
      <c r="D2087" s="9" t="s">
        <v>27</v>
      </c>
      <c r="E2087" s="9" t="s">
        <v>1353</v>
      </c>
      <c r="F2087" s="9" t="s">
        <v>1353</v>
      </c>
      <c r="G2087" s="9" t="s">
        <v>1634</v>
      </c>
      <c r="H2087" s="9" t="s">
        <v>1635</v>
      </c>
      <c r="I2087" s="9" t="s">
        <v>1636</v>
      </c>
      <c r="J2087" s="9" t="s">
        <v>27</v>
      </c>
      <c r="K2087" s="15">
        <v>31104.924560885738</v>
      </c>
      <c r="L2087" s="16" t="s">
        <v>1637</v>
      </c>
      <c r="M2087" s="9" t="s">
        <v>1638</v>
      </c>
      <c r="N2087" s="9">
        <v>2022</v>
      </c>
      <c r="O2087" s="9" t="s">
        <v>1619</v>
      </c>
      <c r="P2087" s="9" t="s">
        <v>1619</v>
      </c>
      <c r="Q2087" s="9">
        <v>2041</v>
      </c>
      <c r="R2087" s="9" t="s">
        <v>32</v>
      </c>
      <c r="S2087" s="17">
        <v>1.3599104976692902</v>
      </c>
      <c r="T2087" s="9">
        <v>2041</v>
      </c>
      <c r="U2087" s="9" t="s">
        <v>27</v>
      </c>
      <c r="V2087" s="9" t="s">
        <v>1620</v>
      </c>
      <c r="W2087" s="9" t="s">
        <v>1621</v>
      </c>
      <c r="X2087" s="9"/>
      <c r="Y2087" s="9" t="s">
        <v>1639</v>
      </c>
    </row>
    <row r="2088" spans="1:25" ht="192">
      <c r="A2088" s="9" t="s">
        <v>1633</v>
      </c>
      <c r="B2088" s="9" t="s">
        <v>70</v>
      </c>
      <c r="C2088" s="9" t="s">
        <v>247</v>
      </c>
      <c r="D2088" s="9" t="s">
        <v>27</v>
      </c>
      <c r="E2088" s="9" t="s">
        <v>1354</v>
      </c>
      <c r="F2088" s="9" t="s">
        <v>1354</v>
      </c>
      <c r="G2088" s="9" t="s">
        <v>1634</v>
      </c>
      <c r="H2088" s="9" t="s">
        <v>1635</v>
      </c>
      <c r="I2088" s="9" t="s">
        <v>1636</v>
      </c>
      <c r="J2088" s="9" t="s">
        <v>27</v>
      </c>
      <c r="K2088" s="15">
        <v>46606.372972610101</v>
      </c>
      <c r="L2088" s="16" t="s">
        <v>1637</v>
      </c>
      <c r="M2088" s="9" t="s">
        <v>1638</v>
      </c>
      <c r="N2088" s="9">
        <v>2022</v>
      </c>
      <c r="O2088" s="9" t="s">
        <v>1619</v>
      </c>
      <c r="P2088" s="9" t="s">
        <v>1619</v>
      </c>
      <c r="Q2088" s="9">
        <v>2041</v>
      </c>
      <c r="R2088" s="9" t="s">
        <v>32</v>
      </c>
      <c r="S2088" s="17">
        <v>8.2873231439109905</v>
      </c>
      <c r="T2088" s="9">
        <v>2041</v>
      </c>
      <c r="U2088" s="9" t="s">
        <v>27</v>
      </c>
      <c r="V2088" s="9" t="s">
        <v>1620</v>
      </c>
      <c r="W2088" s="13" t="s">
        <v>1621</v>
      </c>
      <c r="X2088" s="9"/>
      <c r="Y2088" s="9" t="s">
        <v>1639</v>
      </c>
    </row>
    <row r="2089" spans="1:25" ht="192">
      <c r="A2089" s="9" t="s">
        <v>1633</v>
      </c>
      <c r="B2089" s="9" t="s">
        <v>70</v>
      </c>
      <c r="C2089" s="9" t="s">
        <v>383</v>
      </c>
      <c r="D2089" s="9" t="s">
        <v>27</v>
      </c>
      <c r="E2089" s="9" t="s">
        <v>669</v>
      </c>
      <c r="F2089" s="9" t="s">
        <v>669</v>
      </c>
      <c r="G2089" s="9" t="s">
        <v>1634</v>
      </c>
      <c r="H2089" s="9" t="s">
        <v>1635</v>
      </c>
      <c r="I2089" s="9" t="s">
        <v>1636</v>
      </c>
      <c r="J2089" s="9" t="s">
        <v>27</v>
      </c>
      <c r="K2089" s="15">
        <v>42544.261223185633</v>
      </c>
      <c r="L2089" s="16" t="s">
        <v>1637</v>
      </c>
      <c r="M2089" s="9" t="s">
        <v>1638</v>
      </c>
      <c r="N2089" s="9">
        <v>2022</v>
      </c>
      <c r="O2089" s="9" t="s">
        <v>1619</v>
      </c>
      <c r="P2089" s="9" t="s">
        <v>1619</v>
      </c>
      <c r="Q2089" s="9">
        <v>2041</v>
      </c>
      <c r="R2089" s="9" t="s">
        <v>32</v>
      </c>
      <c r="S2089" s="17">
        <v>0.46921970486728992</v>
      </c>
      <c r="T2089" s="9">
        <v>2041</v>
      </c>
      <c r="U2089" s="9" t="s">
        <v>27</v>
      </c>
      <c r="V2089" s="9" t="s">
        <v>1620</v>
      </c>
      <c r="W2089" s="9" t="s">
        <v>1621</v>
      </c>
      <c r="X2089" s="9"/>
      <c r="Y2089" s="9" t="s">
        <v>1639</v>
      </c>
    </row>
    <row r="2090" spans="1:25" ht="192">
      <c r="A2090" s="9" t="s">
        <v>1633</v>
      </c>
      <c r="B2090" s="9" t="s">
        <v>70</v>
      </c>
      <c r="C2090" s="9" t="s">
        <v>273</v>
      </c>
      <c r="D2090" s="9" t="s">
        <v>27</v>
      </c>
      <c r="E2090" s="9" t="s">
        <v>1355</v>
      </c>
      <c r="F2090" s="9" t="s">
        <v>1355</v>
      </c>
      <c r="G2090" s="9" t="s">
        <v>1634</v>
      </c>
      <c r="H2090" s="9" t="s">
        <v>1635</v>
      </c>
      <c r="I2090" s="9" t="s">
        <v>1636</v>
      </c>
      <c r="J2090" s="9" t="s">
        <v>27</v>
      </c>
      <c r="K2090" s="15">
        <v>286843.05632537446</v>
      </c>
      <c r="L2090" s="16" t="s">
        <v>1637</v>
      </c>
      <c r="M2090" s="9" t="s">
        <v>1638</v>
      </c>
      <c r="N2090" s="9">
        <v>2022</v>
      </c>
      <c r="O2090" s="9" t="s">
        <v>1619</v>
      </c>
      <c r="P2090" s="9" t="s">
        <v>1619</v>
      </c>
      <c r="Q2090" s="9">
        <v>2041</v>
      </c>
      <c r="R2090" s="9" t="s">
        <v>32</v>
      </c>
      <c r="S2090" s="17">
        <v>17.249713933448156</v>
      </c>
      <c r="T2090" s="9">
        <v>2041</v>
      </c>
      <c r="U2090" s="9" t="s">
        <v>27</v>
      </c>
      <c r="V2090" s="9" t="s">
        <v>1620</v>
      </c>
      <c r="W2090" s="13" t="s">
        <v>1621</v>
      </c>
      <c r="X2090" s="9"/>
      <c r="Y2090" s="9" t="s">
        <v>1639</v>
      </c>
    </row>
    <row r="2091" spans="1:25" ht="192">
      <c r="A2091" s="9" t="s">
        <v>1633</v>
      </c>
      <c r="B2091" s="9" t="s">
        <v>70</v>
      </c>
      <c r="C2091" s="9" t="s">
        <v>346</v>
      </c>
      <c r="D2091" s="9" t="s">
        <v>27</v>
      </c>
      <c r="E2091" s="9" t="s">
        <v>671</v>
      </c>
      <c r="F2091" s="9" t="s">
        <v>671</v>
      </c>
      <c r="G2091" s="9" t="s">
        <v>1634</v>
      </c>
      <c r="H2091" s="9" t="s">
        <v>1635</v>
      </c>
      <c r="I2091" s="9" t="s">
        <v>1636</v>
      </c>
      <c r="J2091" s="9" t="s">
        <v>27</v>
      </c>
      <c r="K2091" s="15">
        <v>15611.36290022387</v>
      </c>
      <c r="L2091" s="16" t="s">
        <v>1637</v>
      </c>
      <c r="M2091" s="9" t="s">
        <v>1638</v>
      </c>
      <c r="N2091" s="9">
        <v>2022</v>
      </c>
      <c r="O2091" s="9" t="s">
        <v>1619</v>
      </c>
      <c r="P2091" s="9" t="s">
        <v>1619</v>
      </c>
      <c r="Q2091" s="9">
        <v>2041</v>
      </c>
      <c r="R2091" s="9" t="s">
        <v>32</v>
      </c>
      <c r="S2091" s="17">
        <v>8.2527310298464993</v>
      </c>
      <c r="T2091" s="9">
        <v>2041</v>
      </c>
      <c r="U2091" s="9" t="s">
        <v>27</v>
      </c>
      <c r="V2091" s="9" t="s">
        <v>1620</v>
      </c>
      <c r="W2091" s="9" t="s">
        <v>1621</v>
      </c>
      <c r="X2091" s="9"/>
      <c r="Y2091" s="9" t="s">
        <v>1639</v>
      </c>
    </row>
    <row r="2092" spans="1:25" ht="192">
      <c r="A2092" s="9" t="s">
        <v>1633</v>
      </c>
      <c r="B2092" s="9" t="s">
        <v>70</v>
      </c>
      <c r="C2092" s="9" t="s">
        <v>465</v>
      </c>
      <c r="D2092" s="9" t="s">
        <v>27</v>
      </c>
      <c r="E2092" s="9" t="s">
        <v>1356</v>
      </c>
      <c r="F2092" s="9" t="s">
        <v>1356</v>
      </c>
      <c r="G2092" s="9" t="s">
        <v>1634</v>
      </c>
      <c r="H2092" s="9" t="s">
        <v>1635</v>
      </c>
      <c r="I2092" s="9" t="s">
        <v>1636</v>
      </c>
      <c r="J2092" s="9" t="s">
        <v>27</v>
      </c>
      <c r="K2092" s="15">
        <v>34701.500784123738</v>
      </c>
      <c r="L2092" s="16" t="s">
        <v>1637</v>
      </c>
      <c r="M2092" s="9" t="s">
        <v>1638</v>
      </c>
      <c r="N2092" s="9">
        <v>2022</v>
      </c>
      <c r="O2092" s="9" t="s">
        <v>1619</v>
      </c>
      <c r="P2092" s="9" t="s">
        <v>1619</v>
      </c>
      <c r="Q2092" s="9">
        <v>2041</v>
      </c>
      <c r="R2092" s="9" t="s">
        <v>32</v>
      </c>
      <c r="S2092" s="17">
        <v>8.1061608625401025</v>
      </c>
      <c r="T2092" s="9">
        <v>2041</v>
      </c>
      <c r="U2092" s="9" t="s">
        <v>27</v>
      </c>
      <c r="V2092" s="9" t="s">
        <v>1620</v>
      </c>
      <c r="W2092" s="13" t="s">
        <v>1621</v>
      </c>
      <c r="X2092" s="9"/>
      <c r="Y2092" s="9" t="s">
        <v>1639</v>
      </c>
    </row>
    <row r="2093" spans="1:25" ht="192">
      <c r="A2093" s="9" t="s">
        <v>1633</v>
      </c>
      <c r="B2093" s="9" t="s">
        <v>70</v>
      </c>
      <c r="C2093" s="9" t="s">
        <v>455</v>
      </c>
      <c r="D2093" s="9" t="s">
        <v>27</v>
      </c>
      <c r="E2093" s="9" t="s">
        <v>673</v>
      </c>
      <c r="F2093" s="9" t="s">
        <v>673</v>
      </c>
      <c r="G2093" s="9" t="s">
        <v>1634</v>
      </c>
      <c r="H2093" s="9" t="s">
        <v>1635</v>
      </c>
      <c r="I2093" s="9" t="s">
        <v>1636</v>
      </c>
      <c r="J2093" s="9" t="s">
        <v>27</v>
      </c>
      <c r="K2093" s="15">
        <v>12164.630414148287</v>
      </c>
      <c r="L2093" s="16" t="s">
        <v>1637</v>
      </c>
      <c r="M2093" s="9" t="s">
        <v>1638</v>
      </c>
      <c r="N2093" s="9">
        <v>2022</v>
      </c>
      <c r="O2093" s="9" t="s">
        <v>1619</v>
      </c>
      <c r="P2093" s="9" t="s">
        <v>1619</v>
      </c>
      <c r="Q2093" s="9">
        <v>2041</v>
      </c>
      <c r="R2093" s="9" t="s">
        <v>32</v>
      </c>
      <c r="S2093" s="17">
        <v>1.4239799902668737</v>
      </c>
      <c r="T2093" s="9">
        <v>2041</v>
      </c>
      <c r="U2093" s="9" t="s">
        <v>27</v>
      </c>
      <c r="V2093" s="9" t="s">
        <v>1620</v>
      </c>
      <c r="W2093" s="9" t="s">
        <v>1621</v>
      </c>
      <c r="X2093" s="9"/>
      <c r="Y2093" s="9" t="s">
        <v>1639</v>
      </c>
    </row>
    <row r="2094" spans="1:25" ht="192">
      <c r="A2094" s="9" t="s">
        <v>1633</v>
      </c>
      <c r="B2094" s="9" t="s">
        <v>70</v>
      </c>
      <c r="C2094" s="9" t="s">
        <v>330</v>
      </c>
      <c r="D2094" s="9" t="s">
        <v>27</v>
      </c>
      <c r="E2094" s="9" t="s">
        <v>331</v>
      </c>
      <c r="F2094" s="9" t="s">
        <v>331</v>
      </c>
      <c r="G2094" s="9" t="s">
        <v>1634</v>
      </c>
      <c r="H2094" s="9" t="s">
        <v>1635</v>
      </c>
      <c r="I2094" s="9" t="s">
        <v>1636</v>
      </c>
      <c r="J2094" s="9" t="s">
        <v>27</v>
      </c>
      <c r="K2094" s="15">
        <v>324052.27758674719</v>
      </c>
      <c r="L2094" s="16" t="s">
        <v>1637</v>
      </c>
      <c r="M2094" s="9" t="s">
        <v>1638</v>
      </c>
      <c r="N2094" s="9">
        <v>2022</v>
      </c>
      <c r="O2094" s="9" t="s">
        <v>1619</v>
      </c>
      <c r="P2094" s="9" t="s">
        <v>1619</v>
      </c>
      <c r="Q2094" s="9">
        <v>2041</v>
      </c>
      <c r="R2094" s="9" t="s">
        <v>32</v>
      </c>
      <c r="S2094" s="17">
        <v>17.027753677070343</v>
      </c>
      <c r="T2094" s="9">
        <v>2041</v>
      </c>
      <c r="U2094" s="9" t="s">
        <v>27</v>
      </c>
      <c r="V2094" s="9" t="s">
        <v>1620</v>
      </c>
      <c r="W2094" s="13" t="s">
        <v>1621</v>
      </c>
      <c r="X2094" s="9"/>
      <c r="Y2094" s="9" t="s">
        <v>1639</v>
      </c>
    </row>
    <row r="2095" spans="1:25" ht="192">
      <c r="A2095" s="9" t="s">
        <v>1633</v>
      </c>
      <c r="B2095" s="9" t="s">
        <v>70</v>
      </c>
      <c r="C2095" s="9" t="s">
        <v>458</v>
      </c>
      <c r="D2095" s="9" t="s">
        <v>27</v>
      </c>
      <c r="E2095" s="9" t="s">
        <v>1357</v>
      </c>
      <c r="F2095" s="9" t="s">
        <v>1357</v>
      </c>
      <c r="G2095" s="9" t="s">
        <v>1634</v>
      </c>
      <c r="H2095" s="9" t="s">
        <v>1635</v>
      </c>
      <c r="I2095" s="9" t="s">
        <v>1636</v>
      </c>
      <c r="J2095" s="9" t="s">
        <v>27</v>
      </c>
      <c r="K2095" s="15">
        <v>19544.209416403803</v>
      </c>
      <c r="L2095" s="16" t="s">
        <v>1637</v>
      </c>
      <c r="M2095" s="9" t="s">
        <v>1638</v>
      </c>
      <c r="N2095" s="9">
        <v>2022</v>
      </c>
      <c r="O2095" s="9" t="s">
        <v>1619</v>
      </c>
      <c r="P2095" s="9" t="s">
        <v>1619</v>
      </c>
      <c r="Q2095" s="9">
        <v>2041</v>
      </c>
      <c r="R2095" s="9" t="s">
        <v>32</v>
      </c>
      <c r="S2095" s="17">
        <v>1.3298244077632626</v>
      </c>
      <c r="T2095" s="9">
        <v>2041</v>
      </c>
      <c r="U2095" s="9" t="s">
        <v>27</v>
      </c>
      <c r="V2095" s="9" t="s">
        <v>1620</v>
      </c>
      <c r="W2095" s="9" t="s">
        <v>1621</v>
      </c>
      <c r="X2095" s="9"/>
      <c r="Y2095" s="9" t="s">
        <v>1639</v>
      </c>
    </row>
    <row r="2096" spans="1:25" ht="192">
      <c r="A2096" s="9" t="s">
        <v>1633</v>
      </c>
      <c r="B2096" s="9" t="s">
        <v>70</v>
      </c>
      <c r="C2096" s="9" t="s">
        <v>157</v>
      </c>
      <c r="D2096" s="9" t="s">
        <v>27</v>
      </c>
      <c r="E2096" s="9" t="s">
        <v>1358</v>
      </c>
      <c r="F2096" s="9" t="s">
        <v>1358</v>
      </c>
      <c r="G2096" s="9" t="s">
        <v>1634</v>
      </c>
      <c r="H2096" s="9" t="s">
        <v>1635</v>
      </c>
      <c r="I2096" s="9" t="s">
        <v>1636</v>
      </c>
      <c r="J2096" s="9" t="s">
        <v>27</v>
      </c>
      <c r="K2096" s="15">
        <v>126829.14909608421</v>
      </c>
      <c r="L2096" s="16" t="s">
        <v>1637</v>
      </c>
      <c r="M2096" s="9" t="s">
        <v>1638</v>
      </c>
      <c r="N2096" s="9">
        <v>2022</v>
      </c>
      <c r="O2096" s="9" t="s">
        <v>1619</v>
      </c>
      <c r="P2096" s="9" t="s">
        <v>1619</v>
      </c>
      <c r="Q2096" s="9">
        <v>2041</v>
      </c>
      <c r="R2096" s="9" t="s">
        <v>32</v>
      </c>
      <c r="S2096" s="17">
        <v>9.5948576116316815</v>
      </c>
      <c r="T2096" s="9">
        <v>2041</v>
      </c>
      <c r="U2096" s="9" t="s">
        <v>27</v>
      </c>
      <c r="V2096" s="9" t="s">
        <v>1620</v>
      </c>
      <c r="W2096" s="13" t="s">
        <v>1621</v>
      </c>
      <c r="X2096" s="9"/>
      <c r="Y2096" s="9" t="s">
        <v>1639</v>
      </c>
    </row>
    <row r="2097" spans="1:25" ht="192">
      <c r="A2097" s="9" t="s">
        <v>1633</v>
      </c>
      <c r="B2097" s="9" t="s">
        <v>70</v>
      </c>
      <c r="C2097" s="9" t="s">
        <v>458</v>
      </c>
      <c r="D2097" s="9" t="s">
        <v>27</v>
      </c>
      <c r="E2097" s="9" t="s">
        <v>1359</v>
      </c>
      <c r="F2097" s="9" t="s">
        <v>1359</v>
      </c>
      <c r="G2097" s="9" t="s">
        <v>1634</v>
      </c>
      <c r="H2097" s="9" t="s">
        <v>1635</v>
      </c>
      <c r="I2097" s="9" t="s">
        <v>1636</v>
      </c>
      <c r="J2097" s="9" t="s">
        <v>27</v>
      </c>
      <c r="K2097" s="15">
        <v>13080.173384908367</v>
      </c>
      <c r="L2097" s="16" t="s">
        <v>1637</v>
      </c>
      <c r="M2097" s="9" t="s">
        <v>1638</v>
      </c>
      <c r="N2097" s="9">
        <v>2022</v>
      </c>
      <c r="O2097" s="9" t="s">
        <v>1619</v>
      </c>
      <c r="P2097" s="9" t="s">
        <v>1619</v>
      </c>
      <c r="Q2097" s="9">
        <v>2041</v>
      </c>
      <c r="R2097" s="9" t="s">
        <v>32</v>
      </c>
      <c r="S2097" s="17">
        <v>0.9853242661663808</v>
      </c>
      <c r="T2097" s="9">
        <v>2041</v>
      </c>
      <c r="U2097" s="9" t="s">
        <v>27</v>
      </c>
      <c r="V2097" s="9" t="s">
        <v>1620</v>
      </c>
      <c r="W2097" s="9" t="s">
        <v>1621</v>
      </c>
      <c r="X2097" s="9"/>
      <c r="Y2097" s="9" t="s">
        <v>1639</v>
      </c>
    </row>
    <row r="2098" spans="1:25" ht="192">
      <c r="A2098" s="9" t="s">
        <v>1633</v>
      </c>
      <c r="B2098" s="9" t="s">
        <v>70</v>
      </c>
      <c r="C2098" s="9" t="s">
        <v>241</v>
      </c>
      <c r="D2098" s="9" t="s">
        <v>27</v>
      </c>
      <c r="E2098" s="9" t="s">
        <v>675</v>
      </c>
      <c r="F2098" s="9" t="s">
        <v>675</v>
      </c>
      <c r="G2098" s="9" t="s">
        <v>1634</v>
      </c>
      <c r="H2098" s="9" t="s">
        <v>1635</v>
      </c>
      <c r="I2098" s="9" t="s">
        <v>1636</v>
      </c>
      <c r="J2098" s="9" t="s">
        <v>27</v>
      </c>
      <c r="K2098" s="15">
        <v>65803.917939228122</v>
      </c>
      <c r="L2098" s="16" t="s">
        <v>1637</v>
      </c>
      <c r="M2098" s="9" t="s">
        <v>1638</v>
      </c>
      <c r="N2098" s="9">
        <v>2022</v>
      </c>
      <c r="O2098" s="9" t="s">
        <v>1619</v>
      </c>
      <c r="P2098" s="9" t="s">
        <v>1619</v>
      </c>
      <c r="Q2098" s="9">
        <v>2041</v>
      </c>
      <c r="R2098" s="9" t="s">
        <v>32</v>
      </c>
      <c r="S2098" s="17">
        <v>5.1469844917228613</v>
      </c>
      <c r="T2098" s="9">
        <v>2041</v>
      </c>
      <c r="U2098" s="9" t="s">
        <v>27</v>
      </c>
      <c r="V2098" s="9" t="s">
        <v>1620</v>
      </c>
      <c r="W2098" s="13" t="s">
        <v>1621</v>
      </c>
      <c r="X2098" s="9"/>
      <c r="Y2098" s="9" t="s">
        <v>1639</v>
      </c>
    </row>
    <row r="2099" spans="1:25" ht="192">
      <c r="A2099" s="9" t="s">
        <v>1633</v>
      </c>
      <c r="B2099" s="9" t="s">
        <v>70</v>
      </c>
      <c r="C2099" s="9" t="s">
        <v>465</v>
      </c>
      <c r="D2099" s="9" t="s">
        <v>27</v>
      </c>
      <c r="E2099" s="9" t="s">
        <v>1360</v>
      </c>
      <c r="F2099" s="9" t="s">
        <v>1360</v>
      </c>
      <c r="G2099" s="9" t="s">
        <v>1634</v>
      </c>
      <c r="H2099" s="9" t="s">
        <v>1635</v>
      </c>
      <c r="I2099" s="9" t="s">
        <v>1636</v>
      </c>
      <c r="J2099" s="9" t="s">
        <v>27</v>
      </c>
      <c r="K2099" s="15">
        <v>36211.307523031486</v>
      </c>
      <c r="L2099" s="16" t="s">
        <v>1637</v>
      </c>
      <c r="M2099" s="9" t="s">
        <v>1638</v>
      </c>
      <c r="N2099" s="9">
        <v>2022</v>
      </c>
      <c r="O2099" s="9" t="s">
        <v>1619</v>
      </c>
      <c r="P2099" s="9" t="s">
        <v>1619</v>
      </c>
      <c r="Q2099" s="9">
        <v>2041</v>
      </c>
      <c r="R2099" s="9" t="s">
        <v>32</v>
      </c>
      <c r="S2099" s="17">
        <v>2.1343776232909311</v>
      </c>
      <c r="T2099" s="9">
        <v>2041</v>
      </c>
      <c r="U2099" s="9" t="s">
        <v>27</v>
      </c>
      <c r="V2099" s="9" t="s">
        <v>1620</v>
      </c>
      <c r="W2099" s="9" t="s">
        <v>1621</v>
      </c>
      <c r="X2099" s="9"/>
      <c r="Y2099" s="9" t="s">
        <v>1639</v>
      </c>
    </row>
    <row r="2100" spans="1:25" ht="192">
      <c r="A2100" s="9" t="s">
        <v>1633</v>
      </c>
      <c r="B2100" s="9" t="s">
        <v>70</v>
      </c>
      <c r="C2100" s="9" t="s">
        <v>383</v>
      </c>
      <c r="D2100" s="9" t="s">
        <v>27</v>
      </c>
      <c r="E2100" s="9" t="s">
        <v>677</v>
      </c>
      <c r="F2100" s="9" t="s">
        <v>677</v>
      </c>
      <c r="G2100" s="9" t="s">
        <v>1634</v>
      </c>
      <c r="H2100" s="9" t="s">
        <v>1635</v>
      </c>
      <c r="I2100" s="9" t="s">
        <v>1636</v>
      </c>
      <c r="J2100" s="9" t="s">
        <v>27</v>
      </c>
      <c r="K2100" s="15">
        <v>23928.221267648907</v>
      </c>
      <c r="L2100" s="16" t="s">
        <v>1637</v>
      </c>
      <c r="M2100" s="9" t="s">
        <v>1638</v>
      </c>
      <c r="N2100" s="9">
        <v>2022</v>
      </c>
      <c r="O2100" s="9" t="s">
        <v>1619</v>
      </c>
      <c r="P2100" s="9" t="s">
        <v>1619</v>
      </c>
      <c r="Q2100" s="9">
        <v>2041</v>
      </c>
      <c r="R2100" s="9" t="s">
        <v>32</v>
      </c>
      <c r="S2100" s="17">
        <v>1.5478550778203335</v>
      </c>
      <c r="T2100" s="9">
        <v>2041</v>
      </c>
      <c r="U2100" s="9" t="s">
        <v>27</v>
      </c>
      <c r="V2100" s="9" t="s">
        <v>1620</v>
      </c>
      <c r="W2100" s="13" t="s">
        <v>1621</v>
      </c>
      <c r="X2100" s="9"/>
      <c r="Y2100" s="9" t="s">
        <v>1639</v>
      </c>
    </row>
    <row r="2101" spans="1:25" ht="192">
      <c r="A2101" s="9" t="s">
        <v>1633</v>
      </c>
      <c r="B2101" s="9" t="s">
        <v>70</v>
      </c>
      <c r="C2101" s="9" t="s">
        <v>402</v>
      </c>
      <c r="D2101" s="9" t="s">
        <v>27</v>
      </c>
      <c r="E2101" s="9" t="s">
        <v>679</v>
      </c>
      <c r="F2101" s="9" t="s">
        <v>679</v>
      </c>
      <c r="G2101" s="9" t="s">
        <v>1634</v>
      </c>
      <c r="H2101" s="9" t="s">
        <v>1635</v>
      </c>
      <c r="I2101" s="9" t="s">
        <v>1636</v>
      </c>
      <c r="J2101" s="9" t="s">
        <v>27</v>
      </c>
      <c r="K2101" s="15">
        <v>85715.876276034614</v>
      </c>
      <c r="L2101" s="16" t="s">
        <v>1637</v>
      </c>
      <c r="M2101" s="9" t="s">
        <v>1638</v>
      </c>
      <c r="N2101" s="9">
        <v>2022</v>
      </c>
      <c r="O2101" s="9" t="s">
        <v>1619</v>
      </c>
      <c r="P2101" s="9" t="s">
        <v>1619</v>
      </c>
      <c r="Q2101" s="9">
        <v>2041</v>
      </c>
      <c r="R2101" s="9" t="s">
        <v>32</v>
      </c>
      <c r="S2101" s="17">
        <v>7.5950843283922156</v>
      </c>
      <c r="T2101" s="9">
        <v>2041</v>
      </c>
      <c r="U2101" s="9" t="s">
        <v>27</v>
      </c>
      <c r="V2101" s="9" t="s">
        <v>1620</v>
      </c>
      <c r="W2101" s="9" t="s">
        <v>1621</v>
      </c>
      <c r="X2101" s="9"/>
      <c r="Y2101" s="9" t="s">
        <v>1639</v>
      </c>
    </row>
    <row r="2102" spans="1:25" ht="192">
      <c r="A2102" s="9" t="s">
        <v>1633</v>
      </c>
      <c r="B2102" s="9" t="s">
        <v>70</v>
      </c>
      <c r="C2102" s="9" t="s">
        <v>323</v>
      </c>
      <c r="D2102" s="9" t="s">
        <v>27</v>
      </c>
      <c r="E2102" s="9" t="s">
        <v>1361</v>
      </c>
      <c r="F2102" s="9" t="s">
        <v>1361</v>
      </c>
      <c r="G2102" s="9" t="s">
        <v>1634</v>
      </c>
      <c r="H2102" s="9" t="s">
        <v>1635</v>
      </c>
      <c r="I2102" s="9" t="s">
        <v>1636</v>
      </c>
      <c r="J2102" s="9" t="s">
        <v>27</v>
      </c>
      <c r="K2102" s="15">
        <v>14181.697817065076</v>
      </c>
      <c r="L2102" s="16" t="s">
        <v>1637</v>
      </c>
      <c r="M2102" s="9" t="s">
        <v>1638</v>
      </c>
      <c r="N2102" s="9">
        <v>2022</v>
      </c>
      <c r="O2102" s="9" t="s">
        <v>1619</v>
      </c>
      <c r="P2102" s="9" t="s">
        <v>1619</v>
      </c>
      <c r="Q2102" s="9">
        <v>2041</v>
      </c>
      <c r="R2102" s="9" t="s">
        <v>32</v>
      </c>
      <c r="S2102" s="17">
        <v>1.4471029921381864</v>
      </c>
      <c r="T2102" s="9">
        <v>2041</v>
      </c>
      <c r="U2102" s="9" t="s">
        <v>27</v>
      </c>
      <c r="V2102" s="9" t="s">
        <v>1620</v>
      </c>
      <c r="W2102" s="13" t="s">
        <v>1621</v>
      </c>
      <c r="X2102" s="9"/>
      <c r="Y2102" s="9" t="s">
        <v>1639</v>
      </c>
    </row>
    <row r="2103" spans="1:25" ht="192">
      <c r="A2103" s="9" t="s">
        <v>1633</v>
      </c>
      <c r="B2103" s="9" t="s">
        <v>70</v>
      </c>
      <c r="C2103" s="9" t="s">
        <v>288</v>
      </c>
      <c r="D2103" s="9" t="s">
        <v>27</v>
      </c>
      <c r="E2103" s="9" t="s">
        <v>1362</v>
      </c>
      <c r="F2103" s="9" t="s">
        <v>1362</v>
      </c>
      <c r="G2103" s="9" t="s">
        <v>1634</v>
      </c>
      <c r="H2103" s="9" t="s">
        <v>1635</v>
      </c>
      <c r="I2103" s="9" t="s">
        <v>1636</v>
      </c>
      <c r="J2103" s="9" t="s">
        <v>27</v>
      </c>
      <c r="K2103" s="15">
        <v>112381.79030401325</v>
      </c>
      <c r="L2103" s="16" t="s">
        <v>1637</v>
      </c>
      <c r="M2103" s="9" t="s">
        <v>1638</v>
      </c>
      <c r="N2103" s="9">
        <v>2022</v>
      </c>
      <c r="O2103" s="9" t="s">
        <v>1619</v>
      </c>
      <c r="P2103" s="9" t="s">
        <v>1619</v>
      </c>
      <c r="Q2103" s="9">
        <v>2041</v>
      </c>
      <c r="R2103" s="9" t="s">
        <v>32</v>
      </c>
      <c r="S2103" s="17">
        <v>9.8849175388052686</v>
      </c>
      <c r="T2103" s="9">
        <v>2041</v>
      </c>
      <c r="U2103" s="9" t="s">
        <v>27</v>
      </c>
      <c r="V2103" s="9" t="s">
        <v>1620</v>
      </c>
      <c r="W2103" s="9" t="s">
        <v>1621</v>
      </c>
      <c r="X2103" s="9"/>
      <c r="Y2103" s="9" t="s">
        <v>1639</v>
      </c>
    </row>
    <row r="2104" spans="1:25" ht="192">
      <c r="A2104" s="9" t="s">
        <v>1633</v>
      </c>
      <c r="B2104" s="9" t="s">
        <v>70</v>
      </c>
      <c r="C2104" s="9" t="s">
        <v>136</v>
      </c>
      <c r="D2104" s="9" t="s">
        <v>27</v>
      </c>
      <c r="E2104" s="9" t="s">
        <v>1363</v>
      </c>
      <c r="F2104" s="9" t="s">
        <v>1363</v>
      </c>
      <c r="G2104" s="9" t="s">
        <v>1634</v>
      </c>
      <c r="H2104" s="9" t="s">
        <v>1635</v>
      </c>
      <c r="I2104" s="9" t="s">
        <v>1636</v>
      </c>
      <c r="J2104" s="9" t="s">
        <v>27</v>
      </c>
      <c r="K2104" s="15">
        <v>16054.42001170356</v>
      </c>
      <c r="L2104" s="16" t="s">
        <v>1637</v>
      </c>
      <c r="M2104" s="9" t="s">
        <v>1638</v>
      </c>
      <c r="N2104" s="9">
        <v>2022</v>
      </c>
      <c r="O2104" s="9" t="s">
        <v>1619</v>
      </c>
      <c r="P2104" s="9" t="s">
        <v>1619</v>
      </c>
      <c r="Q2104" s="9">
        <v>2041</v>
      </c>
      <c r="R2104" s="9" t="s">
        <v>32</v>
      </c>
      <c r="S2104" s="17">
        <v>2.8815941237341827</v>
      </c>
      <c r="T2104" s="9">
        <v>2041</v>
      </c>
      <c r="U2104" s="9" t="s">
        <v>27</v>
      </c>
      <c r="V2104" s="9" t="s">
        <v>1620</v>
      </c>
      <c r="W2104" s="13" t="s">
        <v>1621</v>
      </c>
      <c r="X2104" s="9"/>
      <c r="Y2104" s="9" t="s">
        <v>1639</v>
      </c>
    </row>
    <row r="2105" spans="1:25" ht="192">
      <c r="A2105" s="9" t="s">
        <v>1633</v>
      </c>
      <c r="B2105" s="9" t="s">
        <v>70</v>
      </c>
      <c r="C2105" s="9" t="s">
        <v>288</v>
      </c>
      <c r="D2105" s="9" t="s">
        <v>27</v>
      </c>
      <c r="E2105" s="9" t="s">
        <v>1364</v>
      </c>
      <c r="F2105" s="9" t="s">
        <v>1364</v>
      </c>
      <c r="G2105" s="9" t="s">
        <v>1634</v>
      </c>
      <c r="H2105" s="9" t="s">
        <v>1635</v>
      </c>
      <c r="I2105" s="9" t="s">
        <v>1636</v>
      </c>
      <c r="J2105" s="9" t="s">
        <v>27</v>
      </c>
      <c r="K2105" s="15">
        <v>211750.45874047113</v>
      </c>
      <c r="L2105" s="16" t="s">
        <v>1637</v>
      </c>
      <c r="M2105" s="9" t="s">
        <v>1638</v>
      </c>
      <c r="N2105" s="9">
        <v>2022</v>
      </c>
      <c r="O2105" s="9" t="s">
        <v>1619</v>
      </c>
      <c r="P2105" s="9" t="s">
        <v>1619</v>
      </c>
      <c r="Q2105" s="9">
        <v>2041</v>
      </c>
      <c r="R2105" s="9" t="s">
        <v>32</v>
      </c>
      <c r="S2105" s="17">
        <v>10.862501669482853</v>
      </c>
      <c r="T2105" s="9">
        <v>2041</v>
      </c>
      <c r="U2105" s="9" t="s">
        <v>27</v>
      </c>
      <c r="V2105" s="9" t="s">
        <v>1620</v>
      </c>
      <c r="W2105" s="9" t="s">
        <v>1621</v>
      </c>
      <c r="X2105" s="9"/>
      <c r="Y2105" s="9" t="s">
        <v>1639</v>
      </c>
    </row>
    <row r="2106" spans="1:25" ht="192">
      <c r="A2106" s="9" t="s">
        <v>1633</v>
      </c>
      <c r="B2106" s="9" t="s">
        <v>70</v>
      </c>
      <c r="C2106" s="9" t="s">
        <v>266</v>
      </c>
      <c r="D2106" s="9" t="s">
        <v>27</v>
      </c>
      <c r="E2106" s="9" t="s">
        <v>683</v>
      </c>
      <c r="F2106" s="9" t="s">
        <v>683</v>
      </c>
      <c r="G2106" s="9" t="s">
        <v>1634</v>
      </c>
      <c r="H2106" s="9" t="s">
        <v>1635</v>
      </c>
      <c r="I2106" s="9" t="s">
        <v>1636</v>
      </c>
      <c r="J2106" s="9" t="s">
        <v>27</v>
      </c>
      <c r="K2106" s="15">
        <v>198136.93578863528</v>
      </c>
      <c r="L2106" s="16" t="s">
        <v>1637</v>
      </c>
      <c r="M2106" s="9" t="s">
        <v>1638</v>
      </c>
      <c r="N2106" s="9">
        <v>2022</v>
      </c>
      <c r="O2106" s="9" t="s">
        <v>1619</v>
      </c>
      <c r="P2106" s="9" t="s">
        <v>1619</v>
      </c>
      <c r="Q2106" s="9">
        <v>2041</v>
      </c>
      <c r="R2106" s="9" t="s">
        <v>32</v>
      </c>
      <c r="S2106" s="17">
        <v>30.714226545892902</v>
      </c>
      <c r="T2106" s="9">
        <v>2041</v>
      </c>
      <c r="U2106" s="9" t="s">
        <v>27</v>
      </c>
      <c r="V2106" s="9" t="s">
        <v>1620</v>
      </c>
      <c r="W2106" s="13" t="s">
        <v>1621</v>
      </c>
      <c r="X2106" s="9"/>
      <c r="Y2106" s="9" t="s">
        <v>1639</v>
      </c>
    </row>
    <row r="2107" spans="1:25" ht="192">
      <c r="A2107" s="9" t="s">
        <v>1633</v>
      </c>
      <c r="B2107" s="9" t="s">
        <v>70</v>
      </c>
      <c r="C2107" s="9" t="s">
        <v>229</v>
      </c>
      <c r="D2107" s="9" t="s">
        <v>27</v>
      </c>
      <c r="E2107" s="9" t="s">
        <v>685</v>
      </c>
      <c r="F2107" s="9" t="s">
        <v>685</v>
      </c>
      <c r="G2107" s="9" t="s">
        <v>1634</v>
      </c>
      <c r="H2107" s="9" t="s">
        <v>1635</v>
      </c>
      <c r="I2107" s="9" t="s">
        <v>1636</v>
      </c>
      <c r="J2107" s="9" t="s">
        <v>27</v>
      </c>
      <c r="K2107" s="15">
        <v>14453.060095475917</v>
      </c>
      <c r="L2107" s="16" t="s">
        <v>1637</v>
      </c>
      <c r="M2107" s="9" t="s">
        <v>1638</v>
      </c>
      <c r="N2107" s="9">
        <v>2022</v>
      </c>
      <c r="O2107" s="9" t="s">
        <v>1619</v>
      </c>
      <c r="P2107" s="9" t="s">
        <v>1619</v>
      </c>
      <c r="Q2107" s="9">
        <v>2041</v>
      </c>
      <c r="R2107" s="9" t="s">
        <v>32</v>
      </c>
      <c r="S2107" s="17">
        <v>1.2286122640436024</v>
      </c>
      <c r="T2107" s="9">
        <v>2041</v>
      </c>
      <c r="U2107" s="9" t="s">
        <v>27</v>
      </c>
      <c r="V2107" s="9" t="s">
        <v>1620</v>
      </c>
      <c r="W2107" s="9" t="s">
        <v>1621</v>
      </c>
      <c r="X2107" s="9"/>
      <c r="Y2107" s="9" t="s">
        <v>1639</v>
      </c>
    </row>
    <row r="2108" spans="1:25" ht="192">
      <c r="A2108" s="9" t="s">
        <v>1633</v>
      </c>
      <c r="B2108" s="9" t="s">
        <v>70</v>
      </c>
      <c r="C2108" s="9" t="s">
        <v>266</v>
      </c>
      <c r="D2108" s="9" t="s">
        <v>27</v>
      </c>
      <c r="E2108" s="9" t="s">
        <v>687</v>
      </c>
      <c r="F2108" s="9" t="s">
        <v>687</v>
      </c>
      <c r="G2108" s="9" t="s">
        <v>1634</v>
      </c>
      <c r="H2108" s="9" t="s">
        <v>1635</v>
      </c>
      <c r="I2108" s="9" t="s">
        <v>1636</v>
      </c>
      <c r="J2108" s="9" t="s">
        <v>27</v>
      </c>
      <c r="K2108" s="15">
        <v>24188.315727612593</v>
      </c>
      <c r="L2108" s="16" t="s">
        <v>1637</v>
      </c>
      <c r="M2108" s="9" t="s">
        <v>1638</v>
      </c>
      <c r="N2108" s="9">
        <v>2022</v>
      </c>
      <c r="O2108" s="9" t="s">
        <v>1619</v>
      </c>
      <c r="P2108" s="9" t="s">
        <v>1619</v>
      </c>
      <c r="Q2108" s="9">
        <v>2041</v>
      </c>
      <c r="R2108" s="9" t="s">
        <v>32</v>
      </c>
      <c r="S2108" s="17">
        <v>1.8020599581266594</v>
      </c>
      <c r="T2108" s="9">
        <v>2041</v>
      </c>
      <c r="U2108" s="9" t="s">
        <v>27</v>
      </c>
      <c r="V2108" s="9" t="s">
        <v>1620</v>
      </c>
      <c r="W2108" s="13" t="s">
        <v>1621</v>
      </c>
      <c r="X2108" s="9"/>
      <c r="Y2108" s="9" t="s">
        <v>1639</v>
      </c>
    </row>
    <row r="2109" spans="1:25" ht="192">
      <c r="A2109" s="9" t="s">
        <v>1633</v>
      </c>
      <c r="B2109" s="9" t="s">
        <v>70</v>
      </c>
      <c r="C2109" s="9" t="s">
        <v>247</v>
      </c>
      <c r="D2109" s="9" t="s">
        <v>27</v>
      </c>
      <c r="E2109" s="9" t="s">
        <v>1365</v>
      </c>
      <c r="F2109" s="9" t="s">
        <v>1365</v>
      </c>
      <c r="G2109" s="9" t="s">
        <v>1634</v>
      </c>
      <c r="H2109" s="9" t="s">
        <v>1635</v>
      </c>
      <c r="I2109" s="9" t="s">
        <v>1636</v>
      </c>
      <c r="J2109" s="9" t="s">
        <v>27</v>
      </c>
      <c r="K2109" s="15">
        <v>20920.205912692432</v>
      </c>
      <c r="L2109" s="16" t="s">
        <v>1637</v>
      </c>
      <c r="M2109" s="9" t="s">
        <v>1638</v>
      </c>
      <c r="N2109" s="9">
        <v>2022</v>
      </c>
      <c r="O2109" s="9" t="s">
        <v>1619</v>
      </c>
      <c r="P2109" s="9" t="s">
        <v>1619</v>
      </c>
      <c r="Q2109" s="9">
        <v>2041</v>
      </c>
      <c r="R2109" s="9" t="s">
        <v>32</v>
      </c>
      <c r="S2109" s="17">
        <v>9.5114959647177191</v>
      </c>
      <c r="T2109" s="9">
        <v>2041</v>
      </c>
      <c r="U2109" s="9" t="s">
        <v>27</v>
      </c>
      <c r="V2109" s="9" t="s">
        <v>1620</v>
      </c>
      <c r="W2109" s="9" t="s">
        <v>1621</v>
      </c>
      <c r="X2109" s="9"/>
      <c r="Y2109" s="9" t="s">
        <v>1639</v>
      </c>
    </row>
    <row r="2110" spans="1:25" ht="192">
      <c r="A2110" s="9" t="s">
        <v>1633</v>
      </c>
      <c r="B2110" s="9" t="s">
        <v>70</v>
      </c>
      <c r="C2110" s="9" t="s">
        <v>298</v>
      </c>
      <c r="D2110" s="9" t="s">
        <v>27</v>
      </c>
      <c r="E2110" s="9" t="s">
        <v>1366</v>
      </c>
      <c r="F2110" s="9" t="s">
        <v>1366</v>
      </c>
      <c r="G2110" s="9" t="s">
        <v>1634</v>
      </c>
      <c r="H2110" s="9" t="s">
        <v>1635</v>
      </c>
      <c r="I2110" s="9" t="s">
        <v>1636</v>
      </c>
      <c r="J2110" s="9" t="s">
        <v>27</v>
      </c>
      <c r="K2110" s="15">
        <v>18533.167975455515</v>
      </c>
      <c r="L2110" s="16" t="s">
        <v>1637</v>
      </c>
      <c r="M2110" s="9" t="s">
        <v>1638</v>
      </c>
      <c r="N2110" s="9">
        <v>2022</v>
      </c>
      <c r="O2110" s="9" t="s">
        <v>1619</v>
      </c>
      <c r="P2110" s="9" t="s">
        <v>1619</v>
      </c>
      <c r="Q2110" s="9">
        <v>2041</v>
      </c>
      <c r="R2110" s="9" t="s">
        <v>32</v>
      </c>
      <c r="S2110" s="17">
        <v>0.52200697654769579</v>
      </c>
      <c r="T2110" s="9">
        <v>2041</v>
      </c>
      <c r="U2110" s="9" t="s">
        <v>27</v>
      </c>
      <c r="V2110" s="9" t="s">
        <v>1620</v>
      </c>
      <c r="W2110" s="13" t="s">
        <v>1621</v>
      </c>
      <c r="X2110" s="9"/>
      <c r="Y2110" s="9" t="s">
        <v>1639</v>
      </c>
    </row>
    <row r="2111" spans="1:25" ht="192">
      <c r="A2111" s="9" t="s">
        <v>1633</v>
      </c>
      <c r="B2111" s="9" t="s">
        <v>70</v>
      </c>
      <c r="C2111" s="9" t="s">
        <v>346</v>
      </c>
      <c r="D2111" s="9" t="s">
        <v>27</v>
      </c>
      <c r="E2111" s="9" t="s">
        <v>1367</v>
      </c>
      <c r="F2111" s="9" t="s">
        <v>1367</v>
      </c>
      <c r="G2111" s="9" t="s">
        <v>1634</v>
      </c>
      <c r="H2111" s="9" t="s">
        <v>1635</v>
      </c>
      <c r="I2111" s="9" t="s">
        <v>1636</v>
      </c>
      <c r="J2111" s="9" t="s">
        <v>27</v>
      </c>
      <c r="K2111" s="15">
        <v>41799.964810509642</v>
      </c>
      <c r="L2111" s="16" t="s">
        <v>1637</v>
      </c>
      <c r="M2111" s="9" t="s">
        <v>1638</v>
      </c>
      <c r="N2111" s="9">
        <v>2022</v>
      </c>
      <c r="O2111" s="9" t="s">
        <v>1619</v>
      </c>
      <c r="P2111" s="9" t="s">
        <v>1619</v>
      </c>
      <c r="Q2111" s="9">
        <v>2041</v>
      </c>
      <c r="R2111" s="9" t="s">
        <v>32</v>
      </c>
      <c r="S2111" s="17">
        <v>1.9288536245064407</v>
      </c>
      <c r="T2111" s="9">
        <v>2041</v>
      </c>
      <c r="U2111" s="9" t="s">
        <v>27</v>
      </c>
      <c r="V2111" s="9" t="s">
        <v>1620</v>
      </c>
      <c r="W2111" s="9" t="s">
        <v>1621</v>
      </c>
      <c r="X2111" s="9"/>
      <c r="Y2111" s="9" t="s">
        <v>1639</v>
      </c>
    </row>
    <row r="2112" spans="1:25" ht="192">
      <c r="A2112" s="9" t="s">
        <v>1633</v>
      </c>
      <c r="B2112" s="9" t="s">
        <v>70</v>
      </c>
      <c r="C2112" s="9" t="s">
        <v>43</v>
      </c>
      <c r="D2112" s="9" t="s">
        <v>27</v>
      </c>
      <c r="E2112" s="9" t="s">
        <v>72</v>
      </c>
      <c r="F2112" s="9" t="s">
        <v>72</v>
      </c>
      <c r="G2112" s="9" t="s">
        <v>1634</v>
      </c>
      <c r="H2112" s="9" t="s">
        <v>1635</v>
      </c>
      <c r="I2112" s="9" t="s">
        <v>1636</v>
      </c>
      <c r="J2112" s="9" t="s">
        <v>27</v>
      </c>
      <c r="K2112" s="15">
        <v>18026.336457477966</v>
      </c>
      <c r="L2112" s="16" t="s">
        <v>1637</v>
      </c>
      <c r="M2112" s="9" t="s">
        <v>1638</v>
      </c>
      <c r="N2112" s="9">
        <v>2022</v>
      </c>
      <c r="O2112" s="9" t="s">
        <v>1619</v>
      </c>
      <c r="P2112" s="9" t="s">
        <v>1619</v>
      </c>
      <c r="Q2112" s="9">
        <v>2041</v>
      </c>
      <c r="R2112" s="9" t="s">
        <v>32</v>
      </c>
      <c r="S2112" s="17">
        <v>7.6303652761638613E-2</v>
      </c>
      <c r="T2112" s="9">
        <v>2041</v>
      </c>
      <c r="U2112" s="9" t="s">
        <v>27</v>
      </c>
      <c r="V2112" s="9" t="s">
        <v>1620</v>
      </c>
      <c r="W2112" s="13" t="s">
        <v>1621</v>
      </c>
      <c r="X2112" s="9"/>
      <c r="Y2112" s="9" t="s">
        <v>1639</v>
      </c>
    </row>
    <row r="2113" spans="1:25" ht="192">
      <c r="A2113" s="9" t="s">
        <v>1633</v>
      </c>
      <c r="B2113" s="9" t="s">
        <v>70</v>
      </c>
      <c r="C2113" s="9" t="s">
        <v>241</v>
      </c>
      <c r="D2113" s="9" t="s">
        <v>27</v>
      </c>
      <c r="E2113" s="9" t="s">
        <v>689</v>
      </c>
      <c r="F2113" s="9" t="s">
        <v>689</v>
      </c>
      <c r="G2113" s="9" t="s">
        <v>1634</v>
      </c>
      <c r="H2113" s="9" t="s">
        <v>1635</v>
      </c>
      <c r="I2113" s="9" t="s">
        <v>1636</v>
      </c>
      <c r="J2113" s="9" t="s">
        <v>27</v>
      </c>
      <c r="K2113" s="15">
        <v>17296.473945799091</v>
      </c>
      <c r="L2113" s="16" t="s">
        <v>1637</v>
      </c>
      <c r="M2113" s="9" t="s">
        <v>1638</v>
      </c>
      <c r="N2113" s="9">
        <v>2022</v>
      </c>
      <c r="O2113" s="9" t="s">
        <v>1619</v>
      </c>
      <c r="P2113" s="9" t="s">
        <v>1619</v>
      </c>
      <c r="Q2113" s="9">
        <v>2041</v>
      </c>
      <c r="R2113" s="9" t="s">
        <v>32</v>
      </c>
      <c r="S2113" s="17">
        <v>1.3592556604390842</v>
      </c>
      <c r="T2113" s="9">
        <v>2041</v>
      </c>
      <c r="U2113" s="9" t="s">
        <v>27</v>
      </c>
      <c r="V2113" s="9" t="s">
        <v>1620</v>
      </c>
      <c r="W2113" s="9" t="s">
        <v>1621</v>
      </c>
      <c r="X2113" s="9"/>
      <c r="Y2113" s="9" t="s">
        <v>1639</v>
      </c>
    </row>
    <row r="2114" spans="1:25" ht="192">
      <c r="A2114" s="9" t="s">
        <v>1633</v>
      </c>
      <c r="B2114" s="9" t="s">
        <v>70</v>
      </c>
      <c r="C2114" s="9" t="s">
        <v>465</v>
      </c>
      <c r="D2114" s="9" t="s">
        <v>27</v>
      </c>
      <c r="E2114" s="9" t="s">
        <v>1023</v>
      </c>
      <c r="F2114" s="9" t="s">
        <v>1023</v>
      </c>
      <c r="G2114" s="9" t="s">
        <v>1634</v>
      </c>
      <c r="H2114" s="9" t="s">
        <v>1635</v>
      </c>
      <c r="I2114" s="9" t="s">
        <v>1636</v>
      </c>
      <c r="J2114" s="9" t="s">
        <v>27</v>
      </c>
      <c r="K2114" s="15">
        <v>65018.032050085465</v>
      </c>
      <c r="L2114" s="16" t="s">
        <v>1637</v>
      </c>
      <c r="M2114" s="9" t="s">
        <v>1638</v>
      </c>
      <c r="N2114" s="9">
        <v>2022</v>
      </c>
      <c r="O2114" s="9" t="s">
        <v>1619</v>
      </c>
      <c r="P2114" s="9" t="s">
        <v>1619</v>
      </c>
      <c r="Q2114" s="9">
        <v>2041</v>
      </c>
      <c r="R2114" s="9" t="s">
        <v>32</v>
      </c>
      <c r="S2114" s="17">
        <v>0.3220396127102142</v>
      </c>
      <c r="T2114" s="9">
        <v>2041</v>
      </c>
      <c r="U2114" s="9" t="s">
        <v>27</v>
      </c>
      <c r="V2114" s="9" t="s">
        <v>1620</v>
      </c>
      <c r="W2114" s="13" t="s">
        <v>1621</v>
      </c>
      <c r="X2114" s="9"/>
      <c r="Y2114" s="9" t="s">
        <v>1639</v>
      </c>
    </row>
    <row r="2115" spans="1:25" ht="192">
      <c r="A2115" s="9" t="s">
        <v>1633</v>
      </c>
      <c r="B2115" s="9" t="s">
        <v>70</v>
      </c>
      <c r="C2115" s="9" t="s">
        <v>276</v>
      </c>
      <c r="D2115" s="9" t="s">
        <v>27</v>
      </c>
      <c r="E2115" s="9" t="s">
        <v>1368</v>
      </c>
      <c r="F2115" s="9" t="s">
        <v>1368</v>
      </c>
      <c r="G2115" s="9" t="s">
        <v>1634</v>
      </c>
      <c r="H2115" s="9" t="s">
        <v>1635</v>
      </c>
      <c r="I2115" s="9" t="s">
        <v>1636</v>
      </c>
      <c r="J2115" s="9" t="s">
        <v>27</v>
      </c>
      <c r="K2115" s="15">
        <v>12096.598758149266</v>
      </c>
      <c r="L2115" s="16" t="s">
        <v>1637</v>
      </c>
      <c r="M2115" s="9" t="s">
        <v>1638</v>
      </c>
      <c r="N2115" s="9">
        <v>2022</v>
      </c>
      <c r="O2115" s="9" t="s">
        <v>1619</v>
      </c>
      <c r="P2115" s="9" t="s">
        <v>1619</v>
      </c>
      <c r="Q2115" s="9">
        <v>2041</v>
      </c>
      <c r="R2115" s="9" t="s">
        <v>32</v>
      </c>
      <c r="S2115" s="17">
        <v>0.86020538231376509</v>
      </c>
      <c r="T2115" s="9">
        <v>2041</v>
      </c>
      <c r="U2115" s="9" t="s">
        <v>27</v>
      </c>
      <c r="V2115" s="9" t="s">
        <v>1620</v>
      </c>
      <c r="W2115" s="9" t="s">
        <v>1621</v>
      </c>
      <c r="X2115" s="9"/>
      <c r="Y2115" s="9" t="s">
        <v>1639</v>
      </c>
    </row>
    <row r="2116" spans="1:25" ht="192">
      <c r="A2116" s="9" t="s">
        <v>1633</v>
      </c>
      <c r="B2116" s="9" t="s">
        <v>70</v>
      </c>
      <c r="C2116" s="9" t="s">
        <v>465</v>
      </c>
      <c r="D2116" s="9" t="s">
        <v>27</v>
      </c>
      <c r="E2116" s="9" t="s">
        <v>691</v>
      </c>
      <c r="F2116" s="9" t="s">
        <v>691</v>
      </c>
      <c r="G2116" s="9" t="s">
        <v>1634</v>
      </c>
      <c r="H2116" s="9" t="s">
        <v>1635</v>
      </c>
      <c r="I2116" s="9" t="s">
        <v>1636</v>
      </c>
      <c r="J2116" s="9" t="s">
        <v>27</v>
      </c>
      <c r="K2116" s="15">
        <v>32189.862871459227</v>
      </c>
      <c r="L2116" s="16" t="s">
        <v>1637</v>
      </c>
      <c r="M2116" s="9" t="s">
        <v>1638</v>
      </c>
      <c r="N2116" s="9">
        <v>2022</v>
      </c>
      <c r="O2116" s="9" t="s">
        <v>1619</v>
      </c>
      <c r="P2116" s="9" t="s">
        <v>1619</v>
      </c>
      <c r="Q2116" s="9">
        <v>2041</v>
      </c>
      <c r="R2116" s="9" t="s">
        <v>32</v>
      </c>
      <c r="S2116" s="17">
        <v>5.1651741211013625E-4</v>
      </c>
      <c r="T2116" s="9">
        <v>2041</v>
      </c>
      <c r="U2116" s="9" t="s">
        <v>27</v>
      </c>
      <c r="V2116" s="9" t="s">
        <v>1620</v>
      </c>
      <c r="W2116" s="13" t="s">
        <v>1621</v>
      </c>
      <c r="X2116" s="9"/>
      <c r="Y2116" s="9" t="s">
        <v>1639</v>
      </c>
    </row>
    <row r="2117" spans="1:25" ht="192">
      <c r="A2117" s="9" t="s">
        <v>1633</v>
      </c>
      <c r="B2117" s="9" t="s">
        <v>70</v>
      </c>
      <c r="C2117" s="9" t="s">
        <v>252</v>
      </c>
      <c r="D2117" s="9" t="s">
        <v>27</v>
      </c>
      <c r="E2117" s="9" t="s">
        <v>693</v>
      </c>
      <c r="F2117" s="9" t="s">
        <v>693</v>
      </c>
      <c r="G2117" s="9" t="s">
        <v>1634</v>
      </c>
      <c r="H2117" s="9" t="s">
        <v>1635</v>
      </c>
      <c r="I2117" s="9" t="s">
        <v>1636</v>
      </c>
      <c r="J2117" s="9" t="s">
        <v>27</v>
      </c>
      <c r="K2117" s="15">
        <v>13391.306803441417</v>
      </c>
      <c r="L2117" s="16" t="s">
        <v>1637</v>
      </c>
      <c r="M2117" s="9" t="s">
        <v>1638</v>
      </c>
      <c r="N2117" s="9">
        <v>2022</v>
      </c>
      <c r="O2117" s="9" t="s">
        <v>1619</v>
      </c>
      <c r="P2117" s="9" t="s">
        <v>1619</v>
      </c>
      <c r="Q2117" s="9">
        <v>2041</v>
      </c>
      <c r="R2117" s="9" t="s">
        <v>32</v>
      </c>
      <c r="S2117" s="17">
        <v>0.38377877742870914</v>
      </c>
      <c r="T2117" s="9">
        <v>2041</v>
      </c>
      <c r="U2117" s="9" t="s">
        <v>27</v>
      </c>
      <c r="V2117" s="9" t="s">
        <v>1620</v>
      </c>
      <c r="W2117" s="9" t="s">
        <v>1621</v>
      </c>
      <c r="X2117" s="9"/>
      <c r="Y2117" s="9" t="s">
        <v>1639</v>
      </c>
    </row>
    <row r="2118" spans="1:25" ht="192">
      <c r="A2118" s="9" t="s">
        <v>1633</v>
      </c>
      <c r="B2118" s="9" t="s">
        <v>70</v>
      </c>
      <c r="C2118" s="9" t="s">
        <v>323</v>
      </c>
      <c r="D2118" s="9" t="s">
        <v>27</v>
      </c>
      <c r="E2118" s="9" t="s">
        <v>695</v>
      </c>
      <c r="F2118" s="9" t="s">
        <v>695</v>
      </c>
      <c r="G2118" s="9" t="s">
        <v>1634</v>
      </c>
      <c r="H2118" s="9" t="s">
        <v>1635</v>
      </c>
      <c r="I2118" s="9" t="s">
        <v>1636</v>
      </c>
      <c r="J2118" s="9" t="s">
        <v>27</v>
      </c>
      <c r="K2118" s="15">
        <v>238368.16513870819</v>
      </c>
      <c r="L2118" s="16" t="s">
        <v>1637</v>
      </c>
      <c r="M2118" s="9" t="s">
        <v>1638</v>
      </c>
      <c r="N2118" s="9">
        <v>2022</v>
      </c>
      <c r="O2118" s="9" t="s">
        <v>1619</v>
      </c>
      <c r="P2118" s="9" t="s">
        <v>1619</v>
      </c>
      <c r="Q2118" s="9">
        <v>2041</v>
      </c>
      <c r="R2118" s="9" t="s">
        <v>32</v>
      </c>
      <c r="S2118" s="17">
        <v>11.013852645281823</v>
      </c>
      <c r="T2118" s="9">
        <v>2041</v>
      </c>
      <c r="U2118" s="9" t="s">
        <v>27</v>
      </c>
      <c r="V2118" s="9" t="s">
        <v>1620</v>
      </c>
      <c r="W2118" s="13" t="s">
        <v>1621</v>
      </c>
      <c r="X2118" s="9"/>
      <c r="Y2118" s="9" t="s">
        <v>1639</v>
      </c>
    </row>
    <row r="2119" spans="1:25" ht="192">
      <c r="A2119" s="9" t="s">
        <v>1633</v>
      </c>
      <c r="B2119" s="9" t="s">
        <v>70</v>
      </c>
      <c r="C2119" s="9" t="s">
        <v>372</v>
      </c>
      <c r="D2119" s="9" t="s">
        <v>27</v>
      </c>
      <c r="E2119" s="9" t="s">
        <v>1025</v>
      </c>
      <c r="F2119" s="9" t="s">
        <v>1025</v>
      </c>
      <c r="G2119" s="9" t="s">
        <v>1634</v>
      </c>
      <c r="H2119" s="9" t="s">
        <v>1635</v>
      </c>
      <c r="I2119" s="9" t="s">
        <v>1636</v>
      </c>
      <c r="J2119" s="9" t="s">
        <v>27</v>
      </c>
      <c r="K2119" s="15">
        <v>134234.03209118807</v>
      </c>
      <c r="L2119" s="16" t="s">
        <v>1637</v>
      </c>
      <c r="M2119" s="9" t="s">
        <v>1638</v>
      </c>
      <c r="N2119" s="9">
        <v>2022</v>
      </c>
      <c r="O2119" s="9" t="s">
        <v>1619</v>
      </c>
      <c r="P2119" s="9" t="s">
        <v>1619</v>
      </c>
      <c r="Q2119" s="9">
        <v>2041</v>
      </c>
      <c r="R2119" s="9" t="s">
        <v>32</v>
      </c>
      <c r="S2119" s="17">
        <v>6.1540450418745207</v>
      </c>
      <c r="T2119" s="9">
        <v>2041</v>
      </c>
      <c r="U2119" s="9" t="s">
        <v>27</v>
      </c>
      <c r="V2119" s="9" t="s">
        <v>1620</v>
      </c>
      <c r="W2119" s="9" t="s">
        <v>1621</v>
      </c>
      <c r="X2119" s="9"/>
      <c r="Y2119" s="9" t="s">
        <v>1639</v>
      </c>
    </row>
    <row r="2120" spans="1:25" ht="192">
      <c r="A2120" s="9" t="s">
        <v>1633</v>
      </c>
      <c r="B2120" s="9" t="s">
        <v>70</v>
      </c>
      <c r="C2120" s="9" t="s">
        <v>43</v>
      </c>
      <c r="D2120" s="9" t="s">
        <v>27</v>
      </c>
      <c r="E2120" s="9" t="s">
        <v>1369</v>
      </c>
      <c r="F2120" s="9" t="s">
        <v>1369</v>
      </c>
      <c r="G2120" s="9" t="s">
        <v>1634</v>
      </c>
      <c r="H2120" s="9" t="s">
        <v>1635</v>
      </c>
      <c r="I2120" s="9" t="s">
        <v>1636</v>
      </c>
      <c r="J2120" s="9" t="s">
        <v>27</v>
      </c>
      <c r="K2120" s="15">
        <v>9409.0193973695332</v>
      </c>
      <c r="L2120" s="16" t="s">
        <v>1637</v>
      </c>
      <c r="M2120" s="9" t="s">
        <v>1638</v>
      </c>
      <c r="N2120" s="9">
        <v>2022</v>
      </c>
      <c r="O2120" s="9" t="s">
        <v>1619</v>
      </c>
      <c r="P2120" s="9" t="s">
        <v>1619</v>
      </c>
      <c r="Q2120" s="9">
        <v>2041</v>
      </c>
      <c r="R2120" s="9" t="s">
        <v>32</v>
      </c>
      <c r="S2120" s="17">
        <v>2.5098666904866322E-5</v>
      </c>
      <c r="T2120" s="9">
        <v>2041</v>
      </c>
      <c r="U2120" s="9" t="s">
        <v>27</v>
      </c>
      <c r="V2120" s="9" t="s">
        <v>1620</v>
      </c>
      <c r="W2120" s="13" t="s">
        <v>1621</v>
      </c>
      <c r="X2120" s="9"/>
      <c r="Y2120" s="9" t="s">
        <v>1639</v>
      </c>
    </row>
    <row r="2121" spans="1:25" ht="192">
      <c r="A2121" s="9" t="s">
        <v>1633</v>
      </c>
      <c r="B2121" s="9" t="s">
        <v>70</v>
      </c>
      <c r="C2121" s="9" t="s">
        <v>465</v>
      </c>
      <c r="D2121" s="9" t="s">
        <v>27</v>
      </c>
      <c r="E2121" s="9" t="s">
        <v>1370</v>
      </c>
      <c r="F2121" s="9" t="s">
        <v>1370</v>
      </c>
      <c r="G2121" s="9" t="s">
        <v>1634</v>
      </c>
      <c r="H2121" s="9" t="s">
        <v>1635</v>
      </c>
      <c r="I2121" s="9" t="s">
        <v>1636</v>
      </c>
      <c r="J2121" s="9" t="s">
        <v>27</v>
      </c>
      <c r="K2121" s="15">
        <v>23929.420409759059</v>
      </c>
      <c r="L2121" s="16" t="s">
        <v>1637</v>
      </c>
      <c r="M2121" s="9" t="s">
        <v>1638</v>
      </c>
      <c r="N2121" s="9">
        <v>2022</v>
      </c>
      <c r="O2121" s="9" t="s">
        <v>1619</v>
      </c>
      <c r="P2121" s="9" t="s">
        <v>1619</v>
      </c>
      <c r="Q2121" s="9">
        <v>2041</v>
      </c>
      <c r="R2121" s="9" t="s">
        <v>32</v>
      </c>
      <c r="S2121" s="17">
        <v>1.18906253644584</v>
      </c>
      <c r="T2121" s="9">
        <v>2041</v>
      </c>
      <c r="U2121" s="9" t="s">
        <v>27</v>
      </c>
      <c r="V2121" s="9" t="s">
        <v>1620</v>
      </c>
      <c r="W2121" s="9" t="s">
        <v>1621</v>
      </c>
      <c r="X2121" s="9"/>
      <c r="Y2121" s="9" t="s">
        <v>1639</v>
      </c>
    </row>
    <row r="2122" spans="1:25" ht="192">
      <c r="A2122" s="9" t="s">
        <v>1633</v>
      </c>
      <c r="B2122" s="9" t="s">
        <v>70</v>
      </c>
      <c r="C2122" s="9" t="s">
        <v>298</v>
      </c>
      <c r="D2122" s="9" t="s">
        <v>27</v>
      </c>
      <c r="E2122" s="9" t="s">
        <v>1371</v>
      </c>
      <c r="F2122" s="9" t="s">
        <v>1371</v>
      </c>
      <c r="G2122" s="9" t="s">
        <v>1634</v>
      </c>
      <c r="H2122" s="9" t="s">
        <v>1635</v>
      </c>
      <c r="I2122" s="9" t="s">
        <v>1636</v>
      </c>
      <c r="J2122" s="9" t="s">
        <v>27</v>
      </c>
      <c r="K2122" s="15">
        <v>11764.30210695705</v>
      </c>
      <c r="L2122" s="16" t="s">
        <v>1637</v>
      </c>
      <c r="M2122" s="9" t="s">
        <v>1638</v>
      </c>
      <c r="N2122" s="9">
        <v>2022</v>
      </c>
      <c r="O2122" s="9" t="s">
        <v>1619</v>
      </c>
      <c r="P2122" s="9" t="s">
        <v>1619</v>
      </c>
      <c r="Q2122" s="9">
        <v>2041</v>
      </c>
      <c r="R2122" s="9" t="s">
        <v>32</v>
      </c>
      <c r="S2122" s="17">
        <v>4.7637211447501935</v>
      </c>
      <c r="T2122" s="9">
        <v>2041</v>
      </c>
      <c r="U2122" s="9" t="s">
        <v>27</v>
      </c>
      <c r="V2122" s="9" t="s">
        <v>1620</v>
      </c>
      <c r="W2122" s="13" t="s">
        <v>1621</v>
      </c>
      <c r="X2122" s="9"/>
      <c r="Y2122" s="9" t="s">
        <v>1639</v>
      </c>
    </row>
    <row r="2123" spans="1:25" ht="192">
      <c r="A2123" s="9" t="s">
        <v>1633</v>
      </c>
      <c r="B2123" s="9" t="s">
        <v>70</v>
      </c>
      <c r="C2123" s="9" t="s">
        <v>136</v>
      </c>
      <c r="D2123" s="9" t="s">
        <v>27</v>
      </c>
      <c r="E2123" s="9" t="s">
        <v>1372</v>
      </c>
      <c r="F2123" s="9" t="s">
        <v>1372</v>
      </c>
      <c r="G2123" s="9" t="s">
        <v>1634</v>
      </c>
      <c r="H2123" s="9" t="s">
        <v>1635</v>
      </c>
      <c r="I2123" s="9" t="s">
        <v>1636</v>
      </c>
      <c r="J2123" s="9" t="s">
        <v>27</v>
      </c>
      <c r="K2123" s="15">
        <v>15651.987129907051</v>
      </c>
      <c r="L2123" s="16" t="s">
        <v>1637</v>
      </c>
      <c r="M2123" s="9" t="s">
        <v>1638</v>
      </c>
      <c r="N2123" s="9">
        <v>2022</v>
      </c>
      <c r="O2123" s="9" t="s">
        <v>1619</v>
      </c>
      <c r="P2123" s="9" t="s">
        <v>1619</v>
      </c>
      <c r="Q2123" s="9">
        <v>2041</v>
      </c>
      <c r="R2123" s="9" t="s">
        <v>32</v>
      </c>
      <c r="S2123" s="17">
        <v>0.98962221876664147</v>
      </c>
      <c r="T2123" s="9">
        <v>2041</v>
      </c>
      <c r="U2123" s="9" t="s">
        <v>27</v>
      </c>
      <c r="V2123" s="9" t="s">
        <v>1620</v>
      </c>
      <c r="W2123" s="9" t="s">
        <v>1621</v>
      </c>
      <c r="X2123" s="9"/>
      <c r="Y2123" s="9" t="s">
        <v>1639</v>
      </c>
    </row>
    <row r="2124" spans="1:25" ht="192">
      <c r="A2124" s="9" t="s">
        <v>1633</v>
      </c>
      <c r="B2124" s="9" t="s">
        <v>70</v>
      </c>
      <c r="C2124" s="9" t="s">
        <v>122</v>
      </c>
      <c r="D2124" s="9" t="s">
        <v>27</v>
      </c>
      <c r="E2124" s="9" t="s">
        <v>1373</v>
      </c>
      <c r="F2124" s="9" t="s">
        <v>1373</v>
      </c>
      <c r="G2124" s="9" t="s">
        <v>1634</v>
      </c>
      <c r="H2124" s="9" t="s">
        <v>1635</v>
      </c>
      <c r="I2124" s="9" t="s">
        <v>1636</v>
      </c>
      <c r="J2124" s="9" t="s">
        <v>27</v>
      </c>
      <c r="K2124" s="15">
        <v>9908.2860068093523</v>
      </c>
      <c r="L2124" s="16" t="s">
        <v>1637</v>
      </c>
      <c r="M2124" s="9" t="s">
        <v>1638</v>
      </c>
      <c r="N2124" s="9">
        <v>2022</v>
      </c>
      <c r="O2124" s="9" t="s">
        <v>1619</v>
      </c>
      <c r="P2124" s="9" t="s">
        <v>1619</v>
      </c>
      <c r="Q2124" s="9">
        <v>2041</v>
      </c>
      <c r="R2124" s="9" t="s">
        <v>32</v>
      </c>
      <c r="S2124" s="17">
        <v>0</v>
      </c>
      <c r="T2124" s="9">
        <v>2041</v>
      </c>
      <c r="U2124" s="9" t="s">
        <v>27</v>
      </c>
      <c r="V2124" s="9" t="s">
        <v>1620</v>
      </c>
      <c r="W2124" s="13" t="s">
        <v>1621</v>
      </c>
      <c r="X2124" s="9"/>
      <c r="Y2124" s="9" t="s">
        <v>1639</v>
      </c>
    </row>
    <row r="2125" spans="1:25" ht="192">
      <c r="A2125" s="9" t="s">
        <v>1633</v>
      </c>
      <c r="B2125" s="9" t="s">
        <v>70</v>
      </c>
      <c r="C2125" s="9" t="s">
        <v>247</v>
      </c>
      <c r="D2125" s="9" t="s">
        <v>27</v>
      </c>
      <c r="E2125" s="9" t="s">
        <v>1374</v>
      </c>
      <c r="F2125" s="9" t="s">
        <v>1374</v>
      </c>
      <c r="G2125" s="9" t="s">
        <v>1634</v>
      </c>
      <c r="H2125" s="9" t="s">
        <v>1635</v>
      </c>
      <c r="I2125" s="9" t="s">
        <v>1636</v>
      </c>
      <c r="J2125" s="9" t="s">
        <v>27</v>
      </c>
      <c r="K2125" s="15">
        <v>124638.89913055656</v>
      </c>
      <c r="L2125" s="16" t="s">
        <v>1637</v>
      </c>
      <c r="M2125" s="9" t="s">
        <v>1638</v>
      </c>
      <c r="N2125" s="9">
        <v>2022</v>
      </c>
      <c r="O2125" s="9" t="s">
        <v>1619</v>
      </c>
      <c r="P2125" s="9" t="s">
        <v>1619</v>
      </c>
      <c r="Q2125" s="9">
        <v>2041</v>
      </c>
      <c r="R2125" s="9" t="s">
        <v>32</v>
      </c>
      <c r="S2125" s="17">
        <v>17.938030201694428</v>
      </c>
      <c r="T2125" s="9">
        <v>2041</v>
      </c>
      <c r="U2125" s="9" t="s">
        <v>27</v>
      </c>
      <c r="V2125" s="9" t="s">
        <v>1620</v>
      </c>
      <c r="W2125" s="9" t="s">
        <v>1621</v>
      </c>
      <c r="X2125" s="9"/>
      <c r="Y2125" s="9" t="s">
        <v>1639</v>
      </c>
    </row>
    <row r="2126" spans="1:25" ht="192">
      <c r="A2126" s="9" t="s">
        <v>1633</v>
      </c>
      <c r="B2126" s="9" t="s">
        <v>70</v>
      </c>
      <c r="C2126" s="9" t="s">
        <v>294</v>
      </c>
      <c r="D2126" s="9" t="s">
        <v>27</v>
      </c>
      <c r="E2126" s="9" t="s">
        <v>335</v>
      </c>
      <c r="F2126" s="9" t="s">
        <v>335</v>
      </c>
      <c r="G2126" s="9" t="s">
        <v>1634</v>
      </c>
      <c r="H2126" s="9" t="s">
        <v>1635</v>
      </c>
      <c r="I2126" s="9" t="s">
        <v>1636</v>
      </c>
      <c r="J2126" s="9" t="s">
        <v>27</v>
      </c>
      <c r="K2126" s="15">
        <v>1695866.7559690685</v>
      </c>
      <c r="L2126" s="16" t="s">
        <v>1637</v>
      </c>
      <c r="M2126" s="9" t="s">
        <v>1638</v>
      </c>
      <c r="N2126" s="9">
        <v>2022</v>
      </c>
      <c r="O2126" s="9" t="s">
        <v>1619</v>
      </c>
      <c r="P2126" s="9" t="s">
        <v>1619</v>
      </c>
      <c r="Q2126" s="9">
        <v>2041</v>
      </c>
      <c r="R2126" s="9" t="s">
        <v>32</v>
      </c>
      <c r="S2126" s="17">
        <v>72.371518592067417</v>
      </c>
      <c r="T2126" s="9">
        <v>2041</v>
      </c>
      <c r="U2126" s="9" t="s">
        <v>27</v>
      </c>
      <c r="V2126" s="9" t="s">
        <v>1620</v>
      </c>
      <c r="W2126" s="13" t="s">
        <v>1621</v>
      </c>
      <c r="X2126" s="9"/>
      <c r="Y2126" s="9" t="s">
        <v>1639</v>
      </c>
    </row>
    <row r="2127" spans="1:25" ht="192">
      <c r="A2127" s="9" t="s">
        <v>1633</v>
      </c>
      <c r="B2127" s="9" t="s">
        <v>70</v>
      </c>
      <c r="C2127" s="9" t="s">
        <v>288</v>
      </c>
      <c r="D2127" s="9" t="s">
        <v>27</v>
      </c>
      <c r="E2127" s="9" t="s">
        <v>1027</v>
      </c>
      <c r="F2127" s="9" t="s">
        <v>1027</v>
      </c>
      <c r="G2127" s="9" t="s">
        <v>1634</v>
      </c>
      <c r="H2127" s="9" t="s">
        <v>1635</v>
      </c>
      <c r="I2127" s="9" t="s">
        <v>1636</v>
      </c>
      <c r="J2127" s="9" t="s">
        <v>27</v>
      </c>
      <c r="K2127" s="15">
        <v>13028.641878014572</v>
      </c>
      <c r="L2127" s="16" t="s">
        <v>1637</v>
      </c>
      <c r="M2127" s="9" t="s">
        <v>1638</v>
      </c>
      <c r="N2127" s="9">
        <v>2022</v>
      </c>
      <c r="O2127" s="9" t="s">
        <v>1619</v>
      </c>
      <c r="P2127" s="9" t="s">
        <v>1619</v>
      </c>
      <c r="Q2127" s="9">
        <v>2041</v>
      </c>
      <c r="R2127" s="9" t="s">
        <v>32</v>
      </c>
      <c r="S2127" s="17">
        <v>0.79196636253651953</v>
      </c>
      <c r="T2127" s="9">
        <v>2041</v>
      </c>
      <c r="U2127" s="9" t="s">
        <v>27</v>
      </c>
      <c r="V2127" s="9" t="s">
        <v>1620</v>
      </c>
      <c r="W2127" s="9" t="s">
        <v>1621</v>
      </c>
      <c r="X2127" s="9"/>
      <c r="Y2127" s="9" t="s">
        <v>1639</v>
      </c>
    </row>
    <row r="2128" spans="1:25" ht="192">
      <c r="A2128" s="9" t="s">
        <v>1633</v>
      </c>
      <c r="B2128" s="9" t="s">
        <v>70</v>
      </c>
      <c r="C2128" s="9" t="s">
        <v>270</v>
      </c>
      <c r="D2128" s="9" t="s">
        <v>27</v>
      </c>
      <c r="E2128" s="9" t="s">
        <v>1375</v>
      </c>
      <c r="F2128" s="9" t="s">
        <v>1375</v>
      </c>
      <c r="G2128" s="9" t="s">
        <v>1634</v>
      </c>
      <c r="H2128" s="9" t="s">
        <v>1635</v>
      </c>
      <c r="I2128" s="9" t="s">
        <v>1636</v>
      </c>
      <c r="J2128" s="9" t="s">
        <v>27</v>
      </c>
      <c r="K2128" s="15">
        <v>43345.888958602824</v>
      </c>
      <c r="L2128" s="16" t="s">
        <v>1637</v>
      </c>
      <c r="M2128" s="9" t="s">
        <v>1638</v>
      </c>
      <c r="N2128" s="9">
        <v>2022</v>
      </c>
      <c r="O2128" s="9" t="s">
        <v>1619</v>
      </c>
      <c r="P2128" s="9" t="s">
        <v>1619</v>
      </c>
      <c r="Q2128" s="9">
        <v>2041</v>
      </c>
      <c r="R2128" s="9" t="s">
        <v>32</v>
      </c>
      <c r="S2128" s="17">
        <v>7.9746978392071215</v>
      </c>
      <c r="T2128" s="9">
        <v>2041</v>
      </c>
      <c r="U2128" s="9" t="s">
        <v>27</v>
      </c>
      <c r="V2128" s="9" t="s">
        <v>1620</v>
      </c>
      <c r="W2128" s="13" t="s">
        <v>1621</v>
      </c>
      <c r="X2128" s="9"/>
      <c r="Y2128" s="9" t="s">
        <v>1639</v>
      </c>
    </row>
    <row r="2129" spans="1:25" ht="192">
      <c r="A2129" s="9" t="s">
        <v>1633</v>
      </c>
      <c r="B2129" s="9" t="s">
        <v>70</v>
      </c>
      <c r="C2129" s="9" t="s">
        <v>266</v>
      </c>
      <c r="D2129" s="9" t="s">
        <v>27</v>
      </c>
      <c r="E2129" s="9" t="s">
        <v>1376</v>
      </c>
      <c r="F2129" s="9" t="s">
        <v>1376</v>
      </c>
      <c r="G2129" s="9" t="s">
        <v>1634</v>
      </c>
      <c r="H2129" s="9" t="s">
        <v>1635</v>
      </c>
      <c r="I2129" s="9" t="s">
        <v>1636</v>
      </c>
      <c r="J2129" s="9" t="s">
        <v>27</v>
      </c>
      <c r="K2129" s="15">
        <v>17243.022530760747</v>
      </c>
      <c r="L2129" s="16" t="s">
        <v>1637</v>
      </c>
      <c r="M2129" s="9" t="s">
        <v>1638</v>
      </c>
      <c r="N2129" s="9">
        <v>2022</v>
      </c>
      <c r="O2129" s="9" t="s">
        <v>1619</v>
      </c>
      <c r="P2129" s="9" t="s">
        <v>1619</v>
      </c>
      <c r="Q2129" s="9">
        <v>2041</v>
      </c>
      <c r="R2129" s="9" t="s">
        <v>32</v>
      </c>
      <c r="S2129" s="17">
        <v>0.53836669076744548</v>
      </c>
      <c r="T2129" s="9">
        <v>2041</v>
      </c>
      <c r="U2129" s="9" t="s">
        <v>27</v>
      </c>
      <c r="V2129" s="9" t="s">
        <v>1620</v>
      </c>
      <c r="W2129" s="9" t="s">
        <v>1621</v>
      </c>
      <c r="X2129" s="9"/>
      <c r="Y2129" s="9" t="s">
        <v>1639</v>
      </c>
    </row>
    <row r="2130" spans="1:25" ht="192">
      <c r="A2130" s="9" t="s">
        <v>1633</v>
      </c>
      <c r="B2130" s="9" t="s">
        <v>70</v>
      </c>
      <c r="C2130" s="9" t="s">
        <v>590</v>
      </c>
      <c r="D2130" s="9" t="s">
        <v>27</v>
      </c>
      <c r="E2130" s="9" t="s">
        <v>1377</v>
      </c>
      <c r="F2130" s="9" t="s">
        <v>1377</v>
      </c>
      <c r="G2130" s="9" t="s">
        <v>1634</v>
      </c>
      <c r="H2130" s="9" t="s">
        <v>1635</v>
      </c>
      <c r="I2130" s="9" t="s">
        <v>1636</v>
      </c>
      <c r="J2130" s="9" t="s">
        <v>27</v>
      </c>
      <c r="K2130" s="15">
        <v>41671.681056050315</v>
      </c>
      <c r="L2130" s="16" t="s">
        <v>1637</v>
      </c>
      <c r="M2130" s="9" t="s">
        <v>1638</v>
      </c>
      <c r="N2130" s="9">
        <v>2022</v>
      </c>
      <c r="O2130" s="9" t="s">
        <v>1619</v>
      </c>
      <c r="P2130" s="9" t="s">
        <v>1619</v>
      </c>
      <c r="Q2130" s="9">
        <v>2041</v>
      </c>
      <c r="R2130" s="9" t="s">
        <v>32</v>
      </c>
      <c r="S2130" s="17">
        <v>2.5784377252290355E-3</v>
      </c>
      <c r="T2130" s="9">
        <v>2041</v>
      </c>
      <c r="U2130" s="9" t="s">
        <v>27</v>
      </c>
      <c r="V2130" s="9" t="s">
        <v>1620</v>
      </c>
      <c r="W2130" s="13" t="s">
        <v>1621</v>
      </c>
      <c r="X2130" s="9"/>
      <c r="Y2130" s="9" t="s">
        <v>1639</v>
      </c>
    </row>
    <row r="2131" spans="1:25" ht="192">
      <c r="A2131" s="9" t="s">
        <v>1633</v>
      </c>
      <c r="B2131" s="9" t="s">
        <v>70</v>
      </c>
      <c r="C2131" s="9" t="s">
        <v>372</v>
      </c>
      <c r="D2131" s="9" t="s">
        <v>27</v>
      </c>
      <c r="E2131" s="9" t="s">
        <v>697</v>
      </c>
      <c r="F2131" s="9" t="s">
        <v>697</v>
      </c>
      <c r="G2131" s="9" t="s">
        <v>1634</v>
      </c>
      <c r="H2131" s="9" t="s">
        <v>1635</v>
      </c>
      <c r="I2131" s="9" t="s">
        <v>1636</v>
      </c>
      <c r="J2131" s="9" t="s">
        <v>27</v>
      </c>
      <c r="K2131" s="15">
        <v>20671.449092680832</v>
      </c>
      <c r="L2131" s="16" t="s">
        <v>1637</v>
      </c>
      <c r="M2131" s="9" t="s">
        <v>1638</v>
      </c>
      <c r="N2131" s="9">
        <v>2022</v>
      </c>
      <c r="O2131" s="9" t="s">
        <v>1619</v>
      </c>
      <c r="P2131" s="9" t="s">
        <v>1619</v>
      </c>
      <c r="Q2131" s="9">
        <v>2041</v>
      </c>
      <c r="R2131" s="9" t="s">
        <v>32</v>
      </c>
      <c r="S2131" s="17">
        <v>0.61934409932398815</v>
      </c>
      <c r="T2131" s="9">
        <v>2041</v>
      </c>
      <c r="U2131" s="9" t="s">
        <v>27</v>
      </c>
      <c r="V2131" s="9" t="s">
        <v>1620</v>
      </c>
      <c r="W2131" s="9" t="s">
        <v>1621</v>
      </c>
      <c r="X2131" s="9"/>
      <c r="Y2131" s="9" t="s">
        <v>1639</v>
      </c>
    </row>
    <row r="2132" spans="1:25" ht="192">
      <c r="A2132" s="9" t="s">
        <v>1633</v>
      </c>
      <c r="B2132" s="9" t="s">
        <v>70</v>
      </c>
      <c r="C2132" s="9" t="s">
        <v>229</v>
      </c>
      <c r="D2132" s="9" t="s">
        <v>27</v>
      </c>
      <c r="E2132" s="9" t="s">
        <v>338</v>
      </c>
      <c r="F2132" s="9" t="s">
        <v>338</v>
      </c>
      <c r="G2132" s="9" t="s">
        <v>1634</v>
      </c>
      <c r="H2132" s="9" t="s">
        <v>1635</v>
      </c>
      <c r="I2132" s="9" t="s">
        <v>1636</v>
      </c>
      <c r="J2132" s="9" t="s">
        <v>27</v>
      </c>
      <c r="K2132" s="15">
        <v>149164.80285729657</v>
      </c>
      <c r="L2132" s="16" t="s">
        <v>1637</v>
      </c>
      <c r="M2132" s="9" t="s">
        <v>1638</v>
      </c>
      <c r="N2132" s="9">
        <v>2022</v>
      </c>
      <c r="O2132" s="9" t="s">
        <v>1619</v>
      </c>
      <c r="P2132" s="9" t="s">
        <v>1619</v>
      </c>
      <c r="Q2132" s="9">
        <v>2041</v>
      </c>
      <c r="R2132" s="9" t="s">
        <v>32</v>
      </c>
      <c r="S2132" s="17">
        <v>6.5943679809601266</v>
      </c>
      <c r="T2132" s="9">
        <v>2041</v>
      </c>
      <c r="U2132" s="9" t="s">
        <v>27</v>
      </c>
      <c r="V2132" s="9" t="s">
        <v>1620</v>
      </c>
      <c r="W2132" s="13" t="s">
        <v>1621</v>
      </c>
      <c r="X2132" s="9"/>
      <c r="Y2132" s="9" t="s">
        <v>1639</v>
      </c>
    </row>
    <row r="2133" spans="1:25" ht="192">
      <c r="A2133" s="9" t="s">
        <v>1633</v>
      </c>
      <c r="B2133" s="9" t="s">
        <v>70</v>
      </c>
      <c r="C2133" s="9" t="s">
        <v>43</v>
      </c>
      <c r="D2133" s="9" t="s">
        <v>27</v>
      </c>
      <c r="E2133" s="9" t="s">
        <v>699</v>
      </c>
      <c r="F2133" s="9" t="s">
        <v>699</v>
      </c>
      <c r="G2133" s="9" t="s">
        <v>1634</v>
      </c>
      <c r="H2133" s="9" t="s">
        <v>1635</v>
      </c>
      <c r="I2133" s="9" t="s">
        <v>1636</v>
      </c>
      <c r="J2133" s="9" t="s">
        <v>27</v>
      </c>
      <c r="K2133" s="15">
        <v>9515.7746784323353</v>
      </c>
      <c r="L2133" s="16" t="s">
        <v>1637</v>
      </c>
      <c r="M2133" s="9" t="s">
        <v>1638</v>
      </c>
      <c r="N2133" s="9">
        <v>2022</v>
      </c>
      <c r="O2133" s="9" t="s">
        <v>1619</v>
      </c>
      <c r="P2133" s="9" t="s">
        <v>1619</v>
      </c>
      <c r="Q2133" s="9">
        <v>2041</v>
      </c>
      <c r="R2133" s="9" t="s">
        <v>32</v>
      </c>
      <c r="S2133" s="17">
        <v>0</v>
      </c>
      <c r="T2133" s="9">
        <v>2041</v>
      </c>
      <c r="U2133" s="9" t="s">
        <v>27</v>
      </c>
      <c r="V2133" s="9" t="s">
        <v>1620</v>
      </c>
      <c r="W2133" s="9" t="s">
        <v>1621</v>
      </c>
      <c r="X2133" s="9"/>
      <c r="Y2133" s="9" t="s">
        <v>1639</v>
      </c>
    </row>
    <row r="2134" spans="1:25" ht="192">
      <c r="A2134" s="9" t="s">
        <v>1633</v>
      </c>
      <c r="B2134" s="9" t="s">
        <v>70</v>
      </c>
      <c r="C2134" s="9" t="s">
        <v>247</v>
      </c>
      <c r="D2134" s="9" t="s">
        <v>27</v>
      </c>
      <c r="E2134" s="9" t="s">
        <v>701</v>
      </c>
      <c r="F2134" s="9" t="s">
        <v>701</v>
      </c>
      <c r="G2134" s="9" t="s">
        <v>1634</v>
      </c>
      <c r="H2134" s="9" t="s">
        <v>1635</v>
      </c>
      <c r="I2134" s="9" t="s">
        <v>1636</v>
      </c>
      <c r="J2134" s="9" t="s">
        <v>27</v>
      </c>
      <c r="K2134" s="15">
        <v>38164.337620292557</v>
      </c>
      <c r="L2134" s="16" t="s">
        <v>1637</v>
      </c>
      <c r="M2134" s="9" t="s">
        <v>1638</v>
      </c>
      <c r="N2134" s="9">
        <v>2022</v>
      </c>
      <c r="O2134" s="9" t="s">
        <v>1619</v>
      </c>
      <c r="P2134" s="9" t="s">
        <v>1619</v>
      </c>
      <c r="Q2134" s="9">
        <v>2041</v>
      </c>
      <c r="R2134" s="9" t="s">
        <v>32</v>
      </c>
      <c r="S2134" s="17">
        <v>3.2428904451014726</v>
      </c>
      <c r="T2134" s="9">
        <v>2041</v>
      </c>
      <c r="U2134" s="9" t="s">
        <v>27</v>
      </c>
      <c r="V2134" s="9" t="s">
        <v>1620</v>
      </c>
      <c r="W2134" s="13" t="s">
        <v>1621</v>
      </c>
      <c r="X2134" s="9"/>
      <c r="Y2134" s="9" t="s">
        <v>1639</v>
      </c>
    </row>
    <row r="2135" spans="1:25" ht="192">
      <c r="A2135" s="9" t="s">
        <v>1633</v>
      </c>
      <c r="B2135" s="9" t="s">
        <v>70</v>
      </c>
      <c r="C2135" s="9" t="s">
        <v>284</v>
      </c>
      <c r="D2135" s="9" t="s">
        <v>27</v>
      </c>
      <c r="E2135" s="9" t="s">
        <v>342</v>
      </c>
      <c r="F2135" s="9" t="s">
        <v>342</v>
      </c>
      <c r="G2135" s="9" t="s">
        <v>1634</v>
      </c>
      <c r="H2135" s="9" t="s">
        <v>1635</v>
      </c>
      <c r="I2135" s="9" t="s">
        <v>1636</v>
      </c>
      <c r="J2135" s="9" t="s">
        <v>27</v>
      </c>
      <c r="K2135" s="15">
        <v>63666.826442806996</v>
      </c>
      <c r="L2135" s="16" t="s">
        <v>1637</v>
      </c>
      <c r="M2135" s="9" t="s">
        <v>1638</v>
      </c>
      <c r="N2135" s="9">
        <v>2022</v>
      </c>
      <c r="O2135" s="9" t="s">
        <v>1619</v>
      </c>
      <c r="P2135" s="9" t="s">
        <v>1619</v>
      </c>
      <c r="Q2135" s="9">
        <v>2041</v>
      </c>
      <c r="R2135" s="9" t="s">
        <v>32</v>
      </c>
      <c r="S2135" s="17">
        <v>4.2053006030658722</v>
      </c>
      <c r="T2135" s="9">
        <v>2041</v>
      </c>
      <c r="U2135" s="9" t="s">
        <v>27</v>
      </c>
      <c r="V2135" s="9" t="s">
        <v>1620</v>
      </c>
      <c r="W2135" s="9" t="s">
        <v>1621</v>
      </c>
      <c r="X2135" s="9"/>
      <c r="Y2135" s="9" t="s">
        <v>1639</v>
      </c>
    </row>
    <row r="2136" spans="1:25" ht="192">
      <c r="A2136" s="9" t="s">
        <v>1633</v>
      </c>
      <c r="B2136" s="9" t="s">
        <v>70</v>
      </c>
      <c r="C2136" s="9" t="s">
        <v>372</v>
      </c>
      <c r="D2136" s="9" t="s">
        <v>27</v>
      </c>
      <c r="E2136" s="9" t="s">
        <v>1378</v>
      </c>
      <c r="F2136" s="9" t="s">
        <v>1378</v>
      </c>
      <c r="G2136" s="9" t="s">
        <v>1634</v>
      </c>
      <c r="H2136" s="9" t="s">
        <v>1635</v>
      </c>
      <c r="I2136" s="9" t="s">
        <v>1636</v>
      </c>
      <c r="J2136" s="9" t="s">
        <v>27</v>
      </c>
      <c r="K2136" s="15">
        <v>28471.944338092668</v>
      </c>
      <c r="L2136" s="16" t="s">
        <v>1637</v>
      </c>
      <c r="M2136" s="9" t="s">
        <v>1638</v>
      </c>
      <c r="N2136" s="9">
        <v>2022</v>
      </c>
      <c r="O2136" s="9" t="s">
        <v>1619</v>
      </c>
      <c r="P2136" s="9" t="s">
        <v>1619</v>
      </c>
      <c r="Q2136" s="9">
        <v>2041</v>
      </c>
      <c r="R2136" s="9" t="s">
        <v>32</v>
      </c>
      <c r="S2136" s="17">
        <v>1.6956844137642657</v>
      </c>
      <c r="T2136" s="9">
        <v>2041</v>
      </c>
      <c r="U2136" s="9" t="s">
        <v>27</v>
      </c>
      <c r="V2136" s="9" t="s">
        <v>1620</v>
      </c>
      <c r="W2136" s="13" t="s">
        <v>1621</v>
      </c>
      <c r="X2136" s="9"/>
      <c r="Y2136" s="9" t="s">
        <v>1639</v>
      </c>
    </row>
    <row r="2137" spans="1:25" ht="192">
      <c r="A2137" s="9" t="s">
        <v>1633</v>
      </c>
      <c r="B2137" s="9" t="s">
        <v>70</v>
      </c>
      <c r="C2137" s="9" t="s">
        <v>241</v>
      </c>
      <c r="D2137" s="9" t="s">
        <v>27</v>
      </c>
      <c r="E2137" s="9" t="s">
        <v>1379</v>
      </c>
      <c r="F2137" s="9" t="s">
        <v>1379</v>
      </c>
      <c r="G2137" s="9" t="s">
        <v>1634</v>
      </c>
      <c r="H2137" s="9" t="s">
        <v>1635</v>
      </c>
      <c r="I2137" s="9" t="s">
        <v>1636</v>
      </c>
      <c r="J2137" s="9" t="s">
        <v>27</v>
      </c>
      <c r="K2137" s="15">
        <v>255597.23463025753</v>
      </c>
      <c r="L2137" s="16" t="s">
        <v>1637</v>
      </c>
      <c r="M2137" s="9" t="s">
        <v>1638</v>
      </c>
      <c r="N2137" s="9">
        <v>2022</v>
      </c>
      <c r="O2137" s="9" t="s">
        <v>1619</v>
      </c>
      <c r="P2137" s="9" t="s">
        <v>1619</v>
      </c>
      <c r="Q2137" s="9">
        <v>2041</v>
      </c>
      <c r="R2137" s="9" t="s">
        <v>32</v>
      </c>
      <c r="S2137" s="17">
        <v>32.341528655089569</v>
      </c>
      <c r="T2137" s="9">
        <v>2041</v>
      </c>
      <c r="U2137" s="9" t="s">
        <v>27</v>
      </c>
      <c r="V2137" s="9" t="s">
        <v>1620</v>
      </c>
      <c r="W2137" s="9" t="s">
        <v>1621</v>
      </c>
      <c r="X2137" s="9"/>
      <c r="Y2137" s="9" t="s">
        <v>1639</v>
      </c>
    </row>
    <row r="2138" spans="1:25" ht="192">
      <c r="A2138" s="9" t="s">
        <v>1633</v>
      </c>
      <c r="B2138" s="9" t="s">
        <v>70</v>
      </c>
      <c r="C2138" s="9" t="s">
        <v>455</v>
      </c>
      <c r="D2138" s="9" t="s">
        <v>27</v>
      </c>
      <c r="E2138" s="9" t="s">
        <v>1380</v>
      </c>
      <c r="F2138" s="9" t="s">
        <v>1380</v>
      </c>
      <c r="G2138" s="9" t="s">
        <v>1634</v>
      </c>
      <c r="H2138" s="9" t="s">
        <v>1635</v>
      </c>
      <c r="I2138" s="9" t="s">
        <v>1636</v>
      </c>
      <c r="J2138" s="9" t="s">
        <v>27</v>
      </c>
      <c r="K2138" s="15">
        <v>66475.879869296332</v>
      </c>
      <c r="L2138" s="16" t="s">
        <v>1637</v>
      </c>
      <c r="M2138" s="9" t="s">
        <v>1638</v>
      </c>
      <c r="N2138" s="9">
        <v>2022</v>
      </c>
      <c r="O2138" s="9" t="s">
        <v>1619</v>
      </c>
      <c r="P2138" s="9" t="s">
        <v>1619</v>
      </c>
      <c r="Q2138" s="9">
        <v>2041</v>
      </c>
      <c r="R2138" s="9" t="s">
        <v>32</v>
      </c>
      <c r="S2138" s="17">
        <v>4.9741437060421001</v>
      </c>
      <c r="T2138" s="9">
        <v>2041</v>
      </c>
      <c r="U2138" s="9" t="s">
        <v>27</v>
      </c>
      <c r="V2138" s="9" t="s">
        <v>1620</v>
      </c>
      <c r="W2138" s="13" t="s">
        <v>1621</v>
      </c>
      <c r="X2138" s="9"/>
      <c r="Y2138" s="9" t="s">
        <v>1639</v>
      </c>
    </row>
    <row r="2139" spans="1:25" ht="192">
      <c r="A2139" s="9" t="s">
        <v>1633</v>
      </c>
      <c r="B2139" s="9" t="s">
        <v>70</v>
      </c>
      <c r="C2139" s="9" t="s">
        <v>276</v>
      </c>
      <c r="D2139" s="9" t="s">
        <v>27</v>
      </c>
      <c r="E2139" s="9" t="s">
        <v>344</v>
      </c>
      <c r="F2139" s="9" t="s">
        <v>344</v>
      </c>
      <c r="G2139" s="9" t="s">
        <v>1634</v>
      </c>
      <c r="H2139" s="9" t="s">
        <v>1635</v>
      </c>
      <c r="I2139" s="9" t="s">
        <v>1636</v>
      </c>
      <c r="J2139" s="9" t="s">
        <v>27</v>
      </c>
      <c r="K2139" s="15">
        <v>63634.04440908142</v>
      </c>
      <c r="L2139" s="16" t="s">
        <v>1637</v>
      </c>
      <c r="M2139" s="9" t="s">
        <v>1638</v>
      </c>
      <c r="N2139" s="9">
        <v>2022</v>
      </c>
      <c r="O2139" s="9" t="s">
        <v>1619</v>
      </c>
      <c r="P2139" s="9" t="s">
        <v>1619</v>
      </c>
      <c r="Q2139" s="9">
        <v>2041</v>
      </c>
      <c r="R2139" s="9" t="s">
        <v>32</v>
      </c>
      <c r="S2139" s="17">
        <v>6.4844584463932433</v>
      </c>
      <c r="T2139" s="9">
        <v>2041</v>
      </c>
      <c r="U2139" s="9" t="s">
        <v>27</v>
      </c>
      <c r="V2139" s="9" t="s">
        <v>1620</v>
      </c>
      <c r="W2139" s="9" t="s">
        <v>1621</v>
      </c>
      <c r="X2139" s="9"/>
      <c r="Y2139" s="9" t="s">
        <v>1639</v>
      </c>
    </row>
    <row r="2140" spans="1:25" ht="192">
      <c r="A2140" s="9" t="s">
        <v>1633</v>
      </c>
      <c r="B2140" s="9" t="s">
        <v>70</v>
      </c>
      <c r="C2140" s="9" t="s">
        <v>346</v>
      </c>
      <c r="D2140" s="9" t="s">
        <v>27</v>
      </c>
      <c r="E2140" s="9" t="s">
        <v>348</v>
      </c>
      <c r="F2140" s="9" t="s">
        <v>348</v>
      </c>
      <c r="G2140" s="9" t="s">
        <v>1634</v>
      </c>
      <c r="H2140" s="9" t="s">
        <v>1635</v>
      </c>
      <c r="I2140" s="9" t="s">
        <v>1636</v>
      </c>
      <c r="J2140" s="9" t="s">
        <v>27</v>
      </c>
      <c r="K2140" s="15">
        <v>11232.853618133329</v>
      </c>
      <c r="L2140" s="16" t="s">
        <v>1637</v>
      </c>
      <c r="M2140" s="9" t="s">
        <v>1638</v>
      </c>
      <c r="N2140" s="9">
        <v>2022</v>
      </c>
      <c r="O2140" s="9" t="s">
        <v>1619</v>
      </c>
      <c r="P2140" s="9" t="s">
        <v>1619</v>
      </c>
      <c r="Q2140" s="9">
        <v>2041</v>
      </c>
      <c r="R2140" s="9" t="s">
        <v>32</v>
      </c>
      <c r="S2140" s="17">
        <v>1.4545788565354842</v>
      </c>
      <c r="T2140" s="9">
        <v>2041</v>
      </c>
      <c r="U2140" s="9" t="s">
        <v>27</v>
      </c>
      <c r="V2140" s="9" t="s">
        <v>1620</v>
      </c>
      <c r="W2140" s="13" t="s">
        <v>1621</v>
      </c>
      <c r="X2140" s="9"/>
      <c r="Y2140" s="9" t="s">
        <v>1639</v>
      </c>
    </row>
    <row r="2141" spans="1:25" ht="192">
      <c r="A2141" s="9" t="s">
        <v>1633</v>
      </c>
      <c r="B2141" s="9" t="s">
        <v>70</v>
      </c>
      <c r="C2141" s="9" t="s">
        <v>316</v>
      </c>
      <c r="D2141" s="9" t="s">
        <v>27</v>
      </c>
      <c r="E2141" s="9" t="s">
        <v>703</v>
      </c>
      <c r="F2141" s="9" t="s">
        <v>703</v>
      </c>
      <c r="G2141" s="9" t="s">
        <v>1634</v>
      </c>
      <c r="H2141" s="9" t="s">
        <v>1635</v>
      </c>
      <c r="I2141" s="9" t="s">
        <v>1636</v>
      </c>
      <c r="J2141" s="9" t="s">
        <v>27</v>
      </c>
      <c r="K2141" s="15">
        <v>20430.650008676515</v>
      </c>
      <c r="L2141" s="16" t="s">
        <v>1637</v>
      </c>
      <c r="M2141" s="9" t="s">
        <v>1638</v>
      </c>
      <c r="N2141" s="9">
        <v>2022</v>
      </c>
      <c r="O2141" s="9" t="s">
        <v>1619</v>
      </c>
      <c r="P2141" s="9" t="s">
        <v>1619</v>
      </c>
      <c r="Q2141" s="9">
        <v>2041</v>
      </c>
      <c r="R2141" s="9" t="s">
        <v>32</v>
      </c>
      <c r="S2141" s="17">
        <v>1.1323622500098451</v>
      </c>
      <c r="T2141" s="9">
        <v>2041</v>
      </c>
      <c r="U2141" s="9" t="s">
        <v>27</v>
      </c>
      <c r="V2141" s="9" t="s">
        <v>1620</v>
      </c>
      <c r="W2141" s="9" t="s">
        <v>1621</v>
      </c>
      <c r="X2141" s="9"/>
      <c r="Y2141" s="9" t="s">
        <v>1639</v>
      </c>
    </row>
    <row r="2142" spans="1:25" ht="192">
      <c r="A2142" s="9" t="s">
        <v>1633</v>
      </c>
      <c r="B2142" s="9" t="s">
        <v>70</v>
      </c>
      <c r="C2142" s="9" t="s">
        <v>241</v>
      </c>
      <c r="D2142" s="9" t="s">
        <v>27</v>
      </c>
      <c r="E2142" s="9" t="s">
        <v>1381</v>
      </c>
      <c r="F2142" s="9" t="s">
        <v>1381</v>
      </c>
      <c r="G2142" s="9" t="s">
        <v>1634</v>
      </c>
      <c r="H2142" s="9" t="s">
        <v>1635</v>
      </c>
      <c r="I2142" s="9" t="s">
        <v>1636</v>
      </c>
      <c r="J2142" s="9" t="s">
        <v>27</v>
      </c>
      <c r="K2142" s="15">
        <v>20136.068284714231</v>
      </c>
      <c r="L2142" s="16" t="s">
        <v>1637</v>
      </c>
      <c r="M2142" s="9" t="s">
        <v>1638</v>
      </c>
      <c r="N2142" s="9">
        <v>2022</v>
      </c>
      <c r="O2142" s="9" t="s">
        <v>1619</v>
      </c>
      <c r="P2142" s="9" t="s">
        <v>1619</v>
      </c>
      <c r="Q2142" s="9">
        <v>2041</v>
      </c>
      <c r="R2142" s="9" t="s">
        <v>32</v>
      </c>
      <c r="S2142" s="17">
        <v>1.4180444624558188</v>
      </c>
      <c r="T2142" s="9">
        <v>2041</v>
      </c>
      <c r="U2142" s="9" t="s">
        <v>27</v>
      </c>
      <c r="V2142" s="9" t="s">
        <v>1620</v>
      </c>
      <c r="W2142" s="13" t="s">
        <v>1621</v>
      </c>
      <c r="X2142" s="9"/>
      <c r="Y2142" s="9" t="s">
        <v>1639</v>
      </c>
    </row>
    <row r="2143" spans="1:25" ht="192">
      <c r="A2143" s="9" t="s">
        <v>1633</v>
      </c>
      <c r="B2143" s="9" t="s">
        <v>70</v>
      </c>
      <c r="C2143" s="9" t="s">
        <v>234</v>
      </c>
      <c r="D2143" s="9" t="s">
        <v>27</v>
      </c>
      <c r="E2143" s="9" t="s">
        <v>350</v>
      </c>
      <c r="F2143" s="9" t="s">
        <v>350</v>
      </c>
      <c r="G2143" s="9" t="s">
        <v>1634</v>
      </c>
      <c r="H2143" s="9" t="s">
        <v>1635</v>
      </c>
      <c r="I2143" s="9" t="s">
        <v>1636</v>
      </c>
      <c r="J2143" s="9" t="s">
        <v>27</v>
      </c>
      <c r="K2143" s="15">
        <v>309345.77264965326</v>
      </c>
      <c r="L2143" s="16" t="s">
        <v>1637</v>
      </c>
      <c r="M2143" s="9" t="s">
        <v>1638</v>
      </c>
      <c r="N2143" s="9">
        <v>2022</v>
      </c>
      <c r="O2143" s="9" t="s">
        <v>1619</v>
      </c>
      <c r="P2143" s="9" t="s">
        <v>1619</v>
      </c>
      <c r="Q2143" s="9">
        <v>2041</v>
      </c>
      <c r="R2143" s="9" t="s">
        <v>32</v>
      </c>
      <c r="S2143" s="17">
        <v>18.398809857028322</v>
      </c>
      <c r="T2143" s="9">
        <v>2041</v>
      </c>
      <c r="U2143" s="9" t="s">
        <v>27</v>
      </c>
      <c r="V2143" s="9" t="s">
        <v>1620</v>
      </c>
      <c r="W2143" s="9" t="s">
        <v>1621</v>
      </c>
      <c r="X2143" s="9"/>
      <c r="Y2143" s="9" t="s">
        <v>1639</v>
      </c>
    </row>
    <row r="2144" spans="1:25" ht="192">
      <c r="A2144" s="9" t="s">
        <v>1633</v>
      </c>
      <c r="B2144" s="9" t="s">
        <v>70</v>
      </c>
      <c r="C2144" s="9" t="s">
        <v>273</v>
      </c>
      <c r="D2144" s="9" t="s">
        <v>27</v>
      </c>
      <c r="E2144" s="9" t="s">
        <v>1382</v>
      </c>
      <c r="F2144" s="9" t="s">
        <v>1382</v>
      </c>
      <c r="G2144" s="9" t="s">
        <v>1634</v>
      </c>
      <c r="H2144" s="9" t="s">
        <v>1635</v>
      </c>
      <c r="I2144" s="9" t="s">
        <v>1636</v>
      </c>
      <c r="J2144" s="9" t="s">
        <v>27</v>
      </c>
      <c r="K2144" s="15">
        <v>11227.674536442859</v>
      </c>
      <c r="L2144" s="16" t="s">
        <v>1637</v>
      </c>
      <c r="M2144" s="9" t="s">
        <v>1638</v>
      </c>
      <c r="N2144" s="9">
        <v>2022</v>
      </c>
      <c r="O2144" s="9" t="s">
        <v>1619</v>
      </c>
      <c r="P2144" s="9" t="s">
        <v>1619</v>
      </c>
      <c r="Q2144" s="9">
        <v>2041</v>
      </c>
      <c r="R2144" s="9" t="s">
        <v>32</v>
      </c>
      <c r="S2144" s="17">
        <v>0.9774349038928688</v>
      </c>
      <c r="T2144" s="9">
        <v>2041</v>
      </c>
      <c r="U2144" s="9" t="s">
        <v>27</v>
      </c>
      <c r="V2144" s="9" t="s">
        <v>1620</v>
      </c>
      <c r="W2144" s="13" t="s">
        <v>1621</v>
      </c>
      <c r="X2144" s="9"/>
      <c r="Y2144" s="9" t="s">
        <v>1639</v>
      </c>
    </row>
    <row r="2145" spans="1:25" ht="192">
      <c r="A2145" s="9" t="s">
        <v>1633</v>
      </c>
      <c r="B2145" s="9" t="s">
        <v>70</v>
      </c>
      <c r="C2145" s="9" t="s">
        <v>298</v>
      </c>
      <c r="D2145" s="9" t="s">
        <v>27</v>
      </c>
      <c r="E2145" s="9" t="s">
        <v>1383</v>
      </c>
      <c r="F2145" s="9" t="s">
        <v>1383</v>
      </c>
      <c r="G2145" s="9" t="s">
        <v>1634</v>
      </c>
      <c r="H2145" s="9" t="s">
        <v>1635</v>
      </c>
      <c r="I2145" s="9" t="s">
        <v>1636</v>
      </c>
      <c r="J2145" s="9" t="s">
        <v>27</v>
      </c>
      <c r="K2145" s="15">
        <v>14631.036839400529</v>
      </c>
      <c r="L2145" s="16" t="s">
        <v>1637</v>
      </c>
      <c r="M2145" s="9" t="s">
        <v>1638</v>
      </c>
      <c r="N2145" s="9">
        <v>2022</v>
      </c>
      <c r="O2145" s="9" t="s">
        <v>1619</v>
      </c>
      <c r="P2145" s="9" t="s">
        <v>1619</v>
      </c>
      <c r="Q2145" s="9">
        <v>2041</v>
      </c>
      <c r="R2145" s="9" t="s">
        <v>32</v>
      </c>
      <c r="S2145" s="17">
        <v>1.3620294207912613</v>
      </c>
      <c r="T2145" s="9">
        <v>2041</v>
      </c>
      <c r="U2145" s="9" t="s">
        <v>27</v>
      </c>
      <c r="V2145" s="9" t="s">
        <v>1620</v>
      </c>
      <c r="W2145" s="9" t="s">
        <v>1621</v>
      </c>
      <c r="X2145" s="9"/>
      <c r="Y2145" s="9" t="s">
        <v>1639</v>
      </c>
    </row>
    <row r="2146" spans="1:25" ht="192">
      <c r="A2146" s="9" t="s">
        <v>1633</v>
      </c>
      <c r="B2146" s="9" t="s">
        <v>70</v>
      </c>
      <c r="C2146" s="9" t="s">
        <v>316</v>
      </c>
      <c r="D2146" s="9" t="s">
        <v>27</v>
      </c>
      <c r="E2146" s="9" t="s">
        <v>705</v>
      </c>
      <c r="F2146" s="9" t="s">
        <v>705</v>
      </c>
      <c r="G2146" s="9" t="s">
        <v>1634</v>
      </c>
      <c r="H2146" s="9" t="s">
        <v>1635</v>
      </c>
      <c r="I2146" s="9" t="s">
        <v>1636</v>
      </c>
      <c r="J2146" s="9" t="s">
        <v>27</v>
      </c>
      <c r="K2146" s="15">
        <v>162047.92017476546</v>
      </c>
      <c r="L2146" s="16" t="s">
        <v>1637</v>
      </c>
      <c r="M2146" s="9" t="s">
        <v>1638</v>
      </c>
      <c r="N2146" s="9">
        <v>2022</v>
      </c>
      <c r="O2146" s="9" t="s">
        <v>1619</v>
      </c>
      <c r="P2146" s="9" t="s">
        <v>1619</v>
      </c>
      <c r="Q2146" s="9">
        <v>2041</v>
      </c>
      <c r="R2146" s="9" t="s">
        <v>32</v>
      </c>
      <c r="S2146" s="17">
        <v>7.2532378283373173</v>
      </c>
      <c r="T2146" s="9">
        <v>2041</v>
      </c>
      <c r="U2146" s="9" t="s">
        <v>27</v>
      </c>
      <c r="V2146" s="9" t="s">
        <v>1620</v>
      </c>
      <c r="W2146" s="13" t="s">
        <v>1621</v>
      </c>
      <c r="X2146" s="9"/>
      <c r="Y2146" s="9" t="s">
        <v>1639</v>
      </c>
    </row>
    <row r="2147" spans="1:25" ht="192">
      <c r="A2147" s="9" t="s">
        <v>1633</v>
      </c>
      <c r="B2147" s="9" t="s">
        <v>70</v>
      </c>
      <c r="C2147" s="9" t="s">
        <v>458</v>
      </c>
      <c r="D2147" s="9" t="s">
        <v>27</v>
      </c>
      <c r="E2147" s="9" t="s">
        <v>1384</v>
      </c>
      <c r="F2147" s="9" t="s">
        <v>1384</v>
      </c>
      <c r="G2147" s="9" t="s">
        <v>1634</v>
      </c>
      <c r="H2147" s="9" t="s">
        <v>1635</v>
      </c>
      <c r="I2147" s="9" t="s">
        <v>1636</v>
      </c>
      <c r="J2147" s="9" t="s">
        <v>27</v>
      </c>
      <c r="K2147" s="15">
        <v>15601.348303327552</v>
      </c>
      <c r="L2147" s="16" t="s">
        <v>1637</v>
      </c>
      <c r="M2147" s="9" t="s">
        <v>1638</v>
      </c>
      <c r="N2147" s="9">
        <v>2022</v>
      </c>
      <c r="O2147" s="9" t="s">
        <v>1619</v>
      </c>
      <c r="P2147" s="9" t="s">
        <v>1619</v>
      </c>
      <c r="Q2147" s="9">
        <v>2041</v>
      </c>
      <c r="R2147" s="9" t="s">
        <v>32</v>
      </c>
      <c r="S2147" s="17">
        <v>1.4088938761045169</v>
      </c>
      <c r="T2147" s="9">
        <v>2041</v>
      </c>
      <c r="U2147" s="9" t="s">
        <v>27</v>
      </c>
      <c r="V2147" s="9" t="s">
        <v>1620</v>
      </c>
      <c r="W2147" s="9" t="s">
        <v>1621</v>
      </c>
      <c r="X2147" s="9"/>
      <c r="Y2147" s="9" t="s">
        <v>1639</v>
      </c>
    </row>
    <row r="2148" spans="1:25" ht="192">
      <c r="A2148" s="9" t="s">
        <v>1633</v>
      </c>
      <c r="B2148" s="9" t="s">
        <v>70</v>
      </c>
      <c r="C2148" s="9" t="s">
        <v>294</v>
      </c>
      <c r="D2148" s="9" t="s">
        <v>27</v>
      </c>
      <c r="E2148" s="9" t="s">
        <v>1385</v>
      </c>
      <c r="F2148" s="9" t="s">
        <v>1385</v>
      </c>
      <c r="G2148" s="9" t="s">
        <v>1634</v>
      </c>
      <c r="H2148" s="9" t="s">
        <v>1635</v>
      </c>
      <c r="I2148" s="9" t="s">
        <v>1636</v>
      </c>
      <c r="J2148" s="9" t="s">
        <v>27</v>
      </c>
      <c r="K2148" s="15">
        <v>54698.321354666259</v>
      </c>
      <c r="L2148" s="16" t="s">
        <v>1637</v>
      </c>
      <c r="M2148" s="9" t="s">
        <v>1638</v>
      </c>
      <c r="N2148" s="9">
        <v>2022</v>
      </c>
      <c r="O2148" s="9" t="s">
        <v>1619</v>
      </c>
      <c r="P2148" s="9" t="s">
        <v>1619</v>
      </c>
      <c r="Q2148" s="9">
        <v>2041</v>
      </c>
      <c r="R2148" s="9" t="s">
        <v>32</v>
      </c>
      <c r="S2148" s="17">
        <v>4.1260330623474424</v>
      </c>
      <c r="T2148" s="9">
        <v>2041</v>
      </c>
      <c r="U2148" s="9" t="s">
        <v>27</v>
      </c>
      <c r="V2148" s="9" t="s">
        <v>1620</v>
      </c>
      <c r="W2148" s="13" t="s">
        <v>1621</v>
      </c>
      <c r="X2148" s="9"/>
      <c r="Y2148" s="9" t="s">
        <v>1639</v>
      </c>
    </row>
    <row r="2149" spans="1:25" ht="192">
      <c r="A2149" s="9" t="s">
        <v>1633</v>
      </c>
      <c r="B2149" s="9" t="s">
        <v>70</v>
      </c>
      <c r="C2149" s="9" t="s">
        <v>330</v>
      </c>
      <c r="D2149" s="9" t="s">
        <v>27</v>
      </c>
      <c r="E2149" s="9" t="s">
        <v>1386</v>
      </c>
      <c r="F2149" s="9" t="s">
        <v>1386</v>
      </c>
      <c r="G2149" s="9" t="s">
        <v>1634</v>
      </c>
      <c r="H2149" s="9" t="s">
        <v>1635</v>
      </c>
      <c r="I2149" s="9" t="s">
        <v>1636</v>
      </c>
      <c r="J2149" s="9" t="s">
        <v>27</v>
      </c>
      <c r="K2149" s="15">
        <v>32897.25913269724</v>
      </c>
      <c r="L2149" s="16" t="s">
        <v>1637</v>
      </c>
      <c r="M2149" s="9" t="s">
        <v>1638</v>
      </c>
      <c r="N2149" s="9">
        <v>2022</v>
      </c>
      <c r="O2149" s="9" t="s">
        <v>1619</v>
      </c>
      <c r="P2149" s="9" t="s">
        <v>1619</v>
      </c>
      <c r="Q2149" s="9">
        <v>2041</v>
      </c>
      <c r="R2149" s="9" t="s">
        <v>32</v>
      </c>
      <c r="S2149" s="17">
        <v>3.5308929960998858</v>
      </c>
      <c r="T2149" s="9">
        <v>2041</v>
      </c>
      <c r="U2149" s="9" t="s">
        <v>27</v>
      </c>
      <c r="V2149" s="9" t="s">
        <v>1620</v>
      </c>
      <c r="W2149" s="9" t="s">
        <v>1621</v>
      </c>
      <c r="X2149" s="9"/>
      <c r="Y2149" s="9" t="s">
        <v>1639</v>
      </c>
    </row>
    <row r="2150" spans="1:25" ht="192">
      <c r="A2150" s="9" t="s">
        <v>1633</v>
      </c>
      <c r="B2150" s="9" t="s">
        <v>70</v>
      </c>
      <c r="C2150" s="9" t="s">
        <v>266</v>
      </c>
      <c r="D2150" s="9" t="s">
        <v>27</v>
      </c>
      <c r="E2150" s="9" t="s">
        <v>707</v>
      </c>
      <c r="F2150" s="9" t="s">
        <v>707</v>
      </c>
      <c r="G2150" s="9" t="s">
        <v>1634</v>
      </c>
      <c r="H2150" s="9" t="s">
        <v>1635</v>
      </c>
      <c r="I2150" s="9" t="s">
        <v>1636</v>
      </c>
      <c r="J2150" s="9" t="s">
        <v>27</v>
      </c>
      <c r="K2150" s="15">
        <v>25514.862311642246</v>
      </c>
      <c r="L2150" s="16" t="s">
        <v>1637</v>
      </c>
      <c r="M2150" s="9" t="s">
        <v>1638</v>
      </c>
      <c r="N2150" s="9">
        <v>2022</v>
      </c>
      <c r="O2150" s="9" t="s">
        <v>1619</v>
      </c>
      <c r="P2150" s="9" t="s">
        <v>1619</v>
      </c>
      <c r="Q2150" s="9">
        <v>2041</v>
      </c>
      <c r="R2150" s="9" t="s">
        <v>32</v>
      </c>
      <c r="S2150" s="17">
        <v>1.377382532059054</v>
      </c>
      <c r="T2150" s="9">
        <v>2041</v>
      </c>
      <c r="U2150" s="9" t="s">
        <v>27</v>
      </c>
      <c r="V2150" s="9" t="s">
        <v>1620</v>
      </c>
      <c r="W2150" s="13" t="s">
        <v>1621</v>
      </c>
      <c r="X2150" s="9"/>
      <c r="Y2150" s="9" t="s">
        <v>1639</v>
      </c>
    </row>
    <row r="2151" spans="1:25" ht="192">
      <c r="A2151" s="9" t="s">
        <v>1633</v>
      </c>
      <c r="B2151" s="9" t="s">
        <v>70</v>
      </c>
      <c r="C2151" s="9" t="s">
        <v>455</v>
      </c>
      <c r="D2151" s="9" t="s">
        <v>27</v>
      </c>
      <c r="E2151" s="9" t="s">
        <v>1029</v>
      </c>
      <c r="F2151" s="9" t="s">
        <v>1029</v>
      </c>
      <c r="G2151" s="9" t="s">
        <v>1634</v>
      </c>
      <c r="H2151" s="9" t="s">
        <v>1635</v>
      </c>
      <c r="I2151" s="9" t="s">
        <v>1636</v>
      </c>
      <c r="J2151" s="9" t="s">
        <v>27</v>
      </c>
      <c r="K2151" s="15">
        <v>20885.368811740762</v>
      </c>
      <c r="L2151" s="16" t="s">
        <v>1637</v>
      </c>
      <c r="M2151" s="9" t="s">
        <v>1638</v>
      </c>
      <c r="N2151" s="9">
        <v>2022</v>
      </c>
      <c r="O2151" s="9" t="s">
        <v>1619</v>
      </c>
      <c r="P2151" s="9" t="s">
        <v>1619</v>
      </c>
      <c r="Q2151" s="9">
        <v>2041</v>
      </c>
      <c r="R2151" s="9" t="s">
        <v>32</v>
      </c>
      <c r="S2151" s="17">
        <v>2.819521444999372</v>
      </c>
      <c r="T2151" s="9">
        <v>2041</v>
      </c>
      <c r="U2151" s="9" t="s">
        <v>27</v>
      </c>
      <c r="V2151" s="9" t="s">
        <v>1620</v>
      </c>
      <c r="W2151" s="9" t="s">
        <v>1621</v>
      </c>
      <c r="X2151" s="9"/>
      <c r="Y2151" s="9" t="s">
        <v>1639</v>
      </c>
    </row>
    <row r="2152" spans="1:25" ht="192">
      <c r="A2152" s="9" t="s">
        <v>1633</v>
      </c>
      <c r="B2152" s="9" t="s">
        <v>70</v>
      </c>
      <c r="C2152" s="9" t="s">
        <v>43</v>
      </c>
      <c r="D2152" s="9" t="s">
        <v>27</v>
      </c>
      <c r="E2152" s="9" t="s">
        <v>1387</v>
      </c>
      <c r="F2152" s="9" t="s">
        <v>1387</v>
      </c>
      <c r="G2152" s="9" t="s">
        <v>1634</v>
      </c>
      <c r="H2152" s="9" t="s">
        <v>1635</v>
      </c>
      <c r="I2152" s="9" t="s">
        <v>1636</v>
      </c>
      <c r="J2152" s="9" t="s">
        <v>27</v>
      </c>
      <c r="K2152" s="15">
        <v>20638.889374907278</v>
      </c>
      <c r="L2152" s="16" t="s">
        <v>1637</v>
      </c>
      <c r="M2152" s="9" t="s">
        <v>1638</v>
      </c>
      <c r="N2152" s="9">
        <v>2022</v>
      </c>
      <c r="O2152" s="9" t="s">
        <v>1619</v>
      </c>
      <c r="P2152" s="9" t="s">
        <v>1619</v>
      </c>
      <c r="Q2152" s="9">
        <v>2041</v>
      </c>
      <c r="R2152" s="9" t="s">
        <v>32</v>
      </c>
      <c r="S2152" s="17">
        <v>0.87115962934627045</v>
      </c>
      <c r="T2152" s="9">
        <v>2041</v>
      </c>
      <c r="U2152" s="9" t="s">
        <v>27</v>
      </c>
      <c r="V2152" s="9" t="s">
        <v>1620</v>
      </c>
      <c r="W2152" s="13" t="s">
        <v>1621</v>
      </c>
      <c r="X2152" s="9"/>
      <c r="Y2152" s="9" t="s">
        <v>1639</v>
      </c>
    </row>
    <row r="2153" spans="1:25" ht="192">
      <c r="A2153" s="9" t="s">
        <v>1633</v>
      </c>
      <c r="B2153" s="9" t="s">
        <v>70</v>
      </c>
      <c r="C2153" s="9" t="s">
        <v>458</v>
      </c>
      <c r="D2153" s="9" t="s">
        <v>27</v>
      </c>
      <c r="E2153" s="9" t="s">
        <v>1388</v>
      </c>
      <c r="F2153" s="9" t="s">
        <v>1388</v>
      </c>
      <c r="G2153" s="9" t="s">
        <v>1634</v>
      </c>
      <c r="H2153" s="9" t="s">
        <v>1635</v>
      </c>
      <c r="I2153" s="9" t="s">
        <v>1636</v>
      </c>
      <c r="J2153" s="9" t="s">
        <v>27</v>
      </c>
      <c r="K2153" s="15">
        <v>16972.626307153099</v>
      </c>
      <c r="L2153" s="16" t="s">
        <v>1637</v>
      </c>
      <c r="M2153" s="9" t="s">
        <v>1638</v>
      </c>
      <c r="N2153" s="9">
        <v>2022</v>
      </c>
      <c r="O2153" s="9" t="s">
        <v>1619</v>
      </c>
      <c r="P2153" s="9" t="s">
        <v>1619</v>
      </c>
      <c r="Q2153" s="9">
        <v>2041</v>
      </c>
      <c r="R2153" s="9" t="s">
        <v>32</v>
      </c>
      <c r="S2153" s="17">
        <v>0.62564852537697091</v>
      </c>
      <c r="T2153" s="9">
        <v>2041</v>
      </c>
      <c r="U2153" s="9" t="s">
        <v>27</v>
      </c>
      <c r="V2153" s="9" t="s">
        <v>1620</v>
      </c>
      <c r="W2153" s="9" t="s">
        <v>1621</v>
      </c>
      <c r="X2153" s="9"/>
      <c r="Y2153" s="9" t="s">
        <v>1639</v>
      </c>
    </row>
    <row r="2154" spans="1:25" ht="192">
      <c r="A2154" s="9" t="s">
        <v>1633</v>
      </c>
      <c r="B2154" s="9" t="s">
        <v>70</v>
      </c>
      <c r="C2154" s="9" t="s">
        <v>229</v>
      </c>
      <c r="D2154" s="9" t="s">
        <v>27</v>
      </c>
      <c r="E2154" s="9" t="s">
        <v>709</v>
      </c>
      <c r="F2154" s="9" t="s">
        <v>709</v>
      </c>
      <c r="G2154" s="9" t="s">
        <v>1634</v>
      </c>
      <c r="H2154" s="9" t="s">
        <v>1635</v>
      </c>
      <c r="I2154" s="9" t="s">
        <v>1636</v>
      </c>
      <c r="J2154" s="9" t="s">
        <v>27</v>
      </c>
      <c r="K2154" s="15">
        <v>52130.94387104176</v>
      </c>
      <c r="L2154" s="16" t="s">
        <v>1637</v>
      </c>
      <c r="M2154" s="9" t="s">
        <v>1638</v>
      </c>
      <c r="N2154" s="9">
        <v>2022</v>
      </c>
      <c r="O2154" s="9" t="s">
        <v>1619</v>
      </c>
      <c r="P2154" s="9" t="s">
        <v>1619</v>
      </c>
      <c r="Q2154" s="9">
        <v>2041</v>
      </c>
      <c r="R2154" s="9" t="s">
        <v>32</v>
      </c>
      <c r="S2154" s="17">
        <v>1.4029012197951174</v>
      </c>
      <c r="T2154" s="9">
        <v>2041</v>
      </c>
      <c r="U2154" s="9" t="s">
        <v>27</v>
      </c>
      <c r="V2154" s="9" t="s">
        <v>1620</v>
      </c>
      <c r="W2154" s="13" t="s">
        <v>1621</v>
      </c>
      <c r="X2154" s="9"/>
      <c r="Y2154" s="9" t="s">
        <v>1639</v>
      </c>
    </row>
    <row r="2155" spans="1:25" ht="192">
      <c r="A2155" s="9" t="s">
        <v>1633</v>
      </c>
      <c r="B2155" s="9" t="s">
        <v>70</v>
      </c>
      <c r="C2155" s="9" t="s">
        <v>1177</v>
      </c>
      <c r="D2155" s="9" t="s">
        <v>27</v>
      </c>
      <c r="E2155" s="9" t="s">
        <v>1389</v>
      </c>
      <c r="F2155" s="9" t="s">
        <v>1389</v>
      </c>
      <c r="G2155" s="9" t="s">
        <v>1634</v>
      </c>
      <c r="H2155" s="9" t="s">
        <v>1635</v>
      </c>
      <c r="I2155" s="9" t="s">
        <v>1636</v>
      </c>
      <c r="J2155" s="9" t="s">
        <v>27</v>
      </c>
      <c r="K2155" s="15">
        <v>25432.503938385664</v>
      </c>
      <c r="L2155" s="16" t="s">
        <v>1637</v>
      </c>
      <c r="M2155" s="9" t="s">
        <v>1638</v>
      </c>
      <c r="N2155" s="9">
        <v>2022</v>
      </c>
      <c r="O2155" s="9" t="s">
        <v>1619</v>
      </c>
      <c r="P2155" s="9" t="s">
        <v>1619</v>
      </c>
      <c r="Q2155" s="9">
        <v>2041</v>
      </c>
      <c r="R2155" s="9" t="s">
        <v>32</v>
      </c>
      <c r="S2155" s="17">
        <v>3.2973880984790682</v>
      </c>
      <c r="T2155" s="9">
        <v>2041</v>
      </c>
      <c r="U2155" s="9" t="s">
        <v>27</v>
      </c>
      <c r="V2155" s="9" t="s">
        <v>1620</v>
      </c>
      <c r="W2155" s="9" t="s">
        <v>1621</v>
      </c>
      <c r="X2155" s="9"/>
      <c r="Y2155" s="9" t="s">
        <v>1639</v>
      </c>
    </row>
    <row r="2156" spans="1:25" ht="192">
      <c r="A2156" s="9" t="s">
        <v>1633</v>
      </c>
      <c r="B2156" s="9" t="s">
        <v>70</v>
      </c>
      <c r="C2156" s="9" t="s">
        <v>270</v>
      </c>
      <c r="D2156" s="9" t="s">
        <v>27</v>
      </c>
      <c r="E2156" s="9" t="s">
        <v>1390</v>
      </c>
      <c r="F2156" s="9" t="s">
        <v>1390</v>
      </c>
      <c r="G2156" s="9" t="s">
        <v>1634</v>
      </c>
      <c r="H2156" s="9" t="s">
        <v>1635</v>
      </c>
      <c r="I2156" s="9" t="s">
        <v>1636</v>
      </c>
      <c r="J2156" s="9" t="s">
        <v>27</v>
      </c>
      <c r="K2156" s="15">
        <v>121427.9307023764</v>
      </c>
      <c r="L2156" s="16" t="s">
        <v>1637</v>
      </c>
      <c r="M2156" s="9" t="s">
        <v>1638</v>
      </c>
      <c r="N2156" s="9">
        <v>2022</v>
      </c>
      <c r="O2156" s="9" t="s">
        <v>1619</v>
      </c>
      <c r="P2156" s="9" t="s">
        <v>1619</v>
      </c>
      <c r="Q2156" s="9">
        <v>2041</v>
      </c>
      <c r="R2156" s="9" t="s">
        <v>32</v>
      </c>
      <c r="S2156" s="17">
        <v>19.250269702337786</v>
      </c>
      <c r="T2156" s="9">
        <v>2041</v>
      </c>
      <c r="U2156" s="9" t="s">
        <v>27</v>
      </c>
      <c r="V2156" s="9" t="s">
        <v>1620</v>
      </c>
      <c r="W2156" s="13" t="s">
        <v>1621</v>
      </c>
      <c r="X2156" s="9"/>
      <c r="Y2156" s="9" t="s">
        <v>1639</v>
      </c>
    </row>
    <row r="2157" spans="1:25" ht="192">
      <c r="A2157" s="9" t="s">
        <v>1633</v>
      </c>
      <c r="B2157" s="9" t="s">
        <v>70</v>
      </c>
      <c r="C2157" s="9" t="s">
        <v>458</v>
      </c>
      <c r="D2157" s="9" t="s">
        <v>27</v>
      </c>
      <c r="E2157" s="9" t="s">
        <v>1391</v>
      </c>
      <c r="F2157" s="9" t="s">
        <v>1391</v>
      </c>
      <c r="G2157" s="9" t="s">
        <v>1634</v>
      </c>
      <c r="H2157" s="9" t="s">
        <v>1635</v>
      </c>
      <c r="I2157" s="9" t="s">
        <v>1636</v>
      </c>
      <c r="J2157" s="9" t="s">
        <v>27</v>
      </c>
      <c r="K2157" s="15">
        <v>11795.579322731352</v>
      </c>
      <c r="L2157" s="16" t="s">
        <v>1637</v>
      </c>
      <c r="M2157" s="9" t="s">
        <v>1638</v>
      </c>
      <c r="N2157" s="9">
        <v>2022</v>
      </c>
      <c r="O2157" s="9" t="s">
        <v>1619</v>
      </c>
      <c r="P2157" s="9" t="s">
        <v>1619</v>
      </c>
      <c r="Q2157" s="9">
        <v>2041</v>
      </c>
      <c r="R2157" s="9" t="s">
        <v>32</v>
      </c>
      <c r="S2157" s="17">
        <v>4.1033459075816375E-2</v>
      </c>
      <c r="T2157" s="9">
        <v>2041</v>
      </c>
      <c r="U2157" s="9" t="s">
        <v>27</v>
      </c>
      <c r="V2157" s="9" t="s">
        <v>1620</v>
      </c>
      <c r="W2157" s="9" t="s">
        <v>1621</v>
      </c>
      <c r="X2157" s="9"/>
      <c r="Y2157" s="9" t="s">
        <v>1639</v>
      </c>
    </row>
    <row r="2158" spans="1:25" ht="192">
      <c r="A2158" s="9" t="s">
        <v>1633</v>
      </c>
      <c r="B2158" s="9" t="s">
        <v>70</v>
      </c>
      <c r="C2158" s="9" t="s">
        <v>136</v>
      </c>
      <c r="D2158" s="9" t="s">
        <v>27</v>
      </c>
      <c r="E2158" s="9" t="s">
        <v>1031</v>
      </c>
      <c r="F2158" s="9" t="s">
        <v>1031</v>
      </c>
      <c r="G2158" s="9" t="s">
        <v>1634</v>
      </c>
      <c r="H2158" s="9" t="s">
        <v>1635</v>
      </c>
      <c r="I2158" s="9" t="s">
        <v>1636</v>
      </c>
      <c r="J2158" s="9" t="s">
        <v>27</v>
      </c>
      <c r="K2158" s="15">
        <v>44208.34309042216</v>
      </c>
      <c r="L2158" s="16" t="s">
        <v>1637</v>
      </c>
      <c r="M2158" s="9" t="s">
        <v>1638</v>
      </c>
      <c r="N2158" s="9">
        <v>2022</v>
      </c>
      <c r="O2158" s="9" t="s">
        <v>1619</v>
      </c>
      <c r="P2158" s="9" t="s">
        <v>1619</v>
      </c>
      <c r="Q2158" s="9">
        <v>2041</v>
      </c>
      <c r="R2158" s="9" t="s">
        <v>32</v>
      </c>
      <c r="S2158" s="17">
        <v>0.15828074910406592</v>
      </c>
      <c r="T2158" s="9">
        <v>2041</v>
      </c>
      <c r="U2158" s="9" t="s">
        <v>27</v>
      </c>
      <c r="V2158" s="9" t="s">
        <v>1620</v>
      </c>
      <c r="W2158" s="13" t="s">
        <v>1621</v>
      </c>
      <c r="X2158" s="9"/>
      <c r="Y2158" s="9" t="s">
        <v>1639</v>
      </c>
    </row>
    <row r="2159" spans="1:25" ht="192">
      <c r="A2159" s="9" t="s">
        <v>1633</v>
      </c>
      <c r="B2159" s="9" t="s">
        <v>70</v>
      </c>
      <c r="C2159" s="9" t="s">
        <v>288</v>
      </c>
      <c r="D2159" s="9" t="s">
        <v>27</v>
      </c>
      <c r="E2159" s="9" t="s">
        <v>1033</v>
      </c>
      <c r="F2159" s="9" t="s">
        <v>1033</v>
      </c>
      <c r="G2159" s="9" t="s">
        <v>1634</v>
      </c>
      <c r="H2159" s="9" t="s">
        <v>1635</v>
      </c>
      <c r="I2159" s="9" t="s">
        <v>1636</v>
      </c>
      <c r="J2159" s="9" t="s">
        <v>27</v>
      </c>
      <c r="K2159" s="15">
        <v>22862.776042743149</v>
      </c>
      <c r="L2159" s="16" t="s">
        <v>1637</v>
      </c>
      <c r="M2159" s="9" t="s">
        <v>1638</v>
      </c>
      <c r="N2159" s="9">
        <v>2022</v>
      </c>
      <c r="O2159" s="9" t="s">
        <v>1619</v>
      </c>
      <c r="P2159" s="9" t="s">
        <v>1619</v>
      </c>
      <c r="Q2159" s="9">
        <v>2041</v>
      </c>
      <c r="R2159" s="9" t="s">
        <v>32</v>
      </c>
      <c r="S2159" s="17">
        <v>1.0446436639139149</v>
      </c>
      <c r="T2159" s="9">
        <v>2041</v>
      </c>
      <c r="U2159" s="9" t="s">
        <v>27</v>
      </c>
      <c r="V2159" s="9" t="s">
        <v>1620</v>
      </c>
      <c r="W2159" s="9" t="s">
        <v>1621</v>
      </c>
      <c r="X2159" s="9"/>
      <c r="Y2159" s="9" t="s">
        <v>1639</v>
      </c>
    </row>
    <row r="2160" spans="1:25" ht="192">
      <c r="A2160" s="9" t="s">
        <v>1633</v>
      </c>
      <c r="B2160" s="9" t="s">
        <v>70</v>
      </c>
      <c r="C2160" s="9" t="s">
        <v>266</v>
      </c>
      <c r="D2160" s="9" t="s">
        <v>27</v>
      </c>
      <c r="E2160" s="9" t="s">
        <v>1392</v>
      </c>
      <c r="F2160" s="9" t="s">
        <v>1392</v>
      </c>
      <c r="G2160" s="9" t="s">
        <v>1634</v>
      </c>
      <c r="H2160" s="9" t="s">
        <v>1635</v>
      </c>
      <c r="I2160" s="9" t="s">
        <v>1636</v>
      </c>
      <c r="J2160" s="9" t="s">
        <v>27</v>
      </c>
      <c r="K2160" s="15">
        <v>48687.60226082374</v>
      </c>
      <c r="L2160" s="16" t="s">
        <v>1637</v>
      </c>
      <c r="M2160" s="9" t="s">
        <v>1638</v>
      </c>
      <c r="N2160" s="9">
        <v>2022</v>
      </c>
      <c r="O2160" s="9" t="s">
        <v>1619</v>
      </c>
      <c r="P2160" s="9" t="s">
        <v>1619</v>
      </c>
      <c r="Q2160" s="9">
        <v>2041</v>
      </c>
      <c r="R2160" s="9" t="s">
        <v>32</v>
      </c>
      <c r="S2160" s="17">
        <v>0.78365746921610524</v>
      </c>
      <c r="T2160" s="9">
        <v>2041</v>
      </c>
      <c r="U2160" s="9" t="s">
        <v>27</v>
      </c>
      <c r="V2160" s="9" t="s">
        <v>1620</v>
      </c>
      <c r="W2160" s="13" t="s">
        <v>1621</v>
      </c>
      <c r="X2160" s="9"/>
      <c r="Y2160" s="9" t="s">
        <v>1639</v>
      </c>
    </row>
    <row r="2161" spans="1:25" ht="192">
      <c r="A2161" s="9" t="s">
        <v>1633</v>
      </c>
      <c r="B2161" s="9" t="s">
        <v>70</v>
      </c>
      <c r="C2161" s="9" t="s">
        <v>455</v>
      </c>
      <c r="D2161" s="9" t="s">
        <v>27</v>
      </c>
      <c r="E2161" s="9" t="s">
        <v>711</v>
      </c>
      <c r="F2161" s="9" t="s">
        <v>711</v>
      </c>
      <c r="G2161" s="9" t="s">
        <v>1634</v>
      </c>
      <c r="H2161" s="9" t="s">
        <v>1635</v>
      </c>
      <c r="I2161" s="9" t="s">
        <v>1636</v>
      </c>
      <c r="J2161" s="9" t="s">
        <v>27</v>
      </c>
      <c r="K2161" s="15">
        <v>279684.87550732057</v>
      </c>
      <c r="L2161" s="16" t="s">
        <v>1637</v>
      </c>
      <c r="M2161" s="9" t="s">
        <v>1638</v>
      </c>
      <c r="N2161" s="9">
        <v>2022</v>
      </c>
      <c r="O2161" s="9" t="s">
        <v>1619</v>
      </c>
      <c r="P2161" s="9" t="s">
        <v>1619</v>
      </c>
      <c r="Q2161" s="9">
        <v>2041</v>
      </c>
      <c r="R2161" s="9" t="s">
        <v>32</v>
      </c>
      <c r="S2161" s="17">
        <v>21.827531044766573</v>
      </c>
      <c r="T2161" s="9">
        <v>2041</v>
      </c>
      <c r="U2161" s="9" t="s">
        <v>27</v>
      </c>
      <c r="V2161" s="9" t="s">
        <v>1620</v>
      </c>
      <c r="W2161" s="9" t="s">
        <v>1621</v>
      </c>
      <c r="X2161" s="9"/>
      <c r="Y2161" s="9" t="s">
        <v>1639</v>
      </c>
    </row>
    <row r="2162" spans="1:25" ht="192">
      <c r="A2162" s="9" t="s">
        <v>1633</v>
      </c>
      <c r="B2162" s="9" t="s">
        <v>70</v>
      </c>
      <c r="C2162" s="9" t="s">
        <v>455</v>
      </c>
      <c r="D2162" s="9" t="s">
        <v>27</v>
      </c>
      <c r="E2162" s="9" t="s">
        <v>713</v>
      </c>
      <c r="F2162" s="9" t="s">
        <v>713</v>
      </c>
      <c r="G2162" s="9" t="s">
        <v>1634</v>
      </c>
      <c r="H2162" s="9" t="s">
        <v>1635</v>
      </c>
      <c r="I2162" s="9" t="s">
        <v>1636</v>
      </c>
      <c r="J2162" s="9" t="s">
        <v>27</v>
      </c>
      <c r="K2162" s="15">
        <v>65842.499738973085</v>
      </c>
      <c r="L2162" s="16" t="s">
        <v>1637</v>
      </c>
      <c r="M2162" s="9" t="s">
        <v>1638</v>
      </c>
      <c r="N2162" s="9">
        <v>2022</v>
      </c>
      <c r="O2162" s="9" t="s">
        <v>1619</v>
      </c>
      <c r="P2162" s="9" t="s">
        <v>1619</v>
      </c>
      <c r="Q2162" s="9">
        <v>2041</v>
      </c>
      <c r="R2162" s="9" t="s">
        <v>32</v>
      </c>
      <c r="S2162" s="17">
        <v>10.132492008601666</v>
      </c>
      <c r="T2162" s="9">
        <v>2041</v>
      </c>
      <c r="U2162" s="9" t="s">
        <v>27</v>
      </c>
      <c r="V2162" s="9" t="s">
        <v>1620</v>
      </c>
      <c r="W2162" s="13" t="s">
        <v>1621</v>
      </c>
      <c r="X2162" s="9"/>
      <c r="Y2162" s="9" t="s">
        <v>1639</v>
      </c>
    </row>
    <row r="2163" spans="1:25" ht="192">
      <c r="A2163" s="9" t="s">
        <v>1633</v>
      </c>
      <c r="B2163" s="9" t="s">
        <v>70</v>
      </c>
      <c r="C2163" s="9" t="s">
        <v>352</v>
      </c>
      <c r="D2163" s="9" t="s">
        <v>27</v>
      </c>
      <c r="E2163" s="9" t="s">
        <v>353</v>
      </c>
      <c r="F2163" s="9" t="s">
        <v>353</v>
      </c>
      <c r="G2163" s="9" t="s">
        <v>1634</v>
      </c>
      <c r="H2163" s="9" t="s">
        <v>1635</v>
      </c>
      <c r="I2163" s="9" t="s">
        <v>1636</v>
      </c>
      <c r="J2163" s="9" t="s">
        <v>27</v>
      </c>
      <c r="K2163" s="15">
        <v>99660.845742266727</v>
      </c>
      <c r="L2163" s="16" t="s">
        <v>1637</v>
      </c>
      <c r="M2163" s="9" t="s">
        <v>1638</v>
      </c>
      <c r="N2163" s="9">
        <v>2022</v>
      </c>
      <c r="O2163" s="9" t="s">
        <v>1619</v>
      </c>
      <c r="P2163" s="9" t="s">
        <v>1619</v>
      </c>
      <c r="Q2163" s="9">
        <v>2041</v>
      </c>
      <c r="R2163" s="9" t="s">
        <v>32</v>
      </c>
      <c r="S2163" s="17">
        <v>54.000082952026943</v>
      </c>
      <c r="T2163" s="9">
        <v>2041</v>
      </c>
      <c r="U2163" s="9" t="s">
        <v>27</v>
      </c>
      <c r="V2163" s="9" t="s">
        <v>1620</v>
      </c>
      <c r="W2163" s="9" t="s">
        <v>1621</v>
      </c>
      <c r="X2163" s="9"/>
      <c r="Y2163" s="9" t="s">
        <v>1639</v>
      </c>
    </row>
    <row r="2164" spans="1:25" ht="192">
      <c r="A2164" s="9" t="s">
        <v>1633</v>
      </c>
      <c r="B2164" s="9" t="s">
        <v>70</v>
      </c>
      <c r="C2164" s="9" t="s">
        <v>294</v>
      </c>
      <c r="D2164" s="9" t="s">
        <v>27</v>
      </c>
      <c r="E2164" s="9" t="s">
        <v>1393</v>
      </c>
      <c r="F2164" s="9" t="s">
        <v>1393</v>
      </c>
      <c r="G2164" s="9" t="s">
        <v>1634</v>
      </c>
      <c r="H2164" s="9" t="s">
        <v>1635</v>
      </c>
      <c r="I2164" s="9" t="s">
        <v>1636</v>
      </c>
      <c r="J2164" s="9" t="s">
        <v>27</v>
      </c>
      <c r="K2164" s="15">
        <v>39409.158500937607</v>
      </c>
      <c r="L2164" s="16" t="s">
        <v>1637</v>
      </c>
      <c r="M2164" s="9" t="s">
        <v>1638</v>
      </c>
      <c r="N2164" s="9">
        <v>2022</v>
      </c>
      <c r="O2164" s="9" t="s">
        <v>1619</v>
      </c>
      <c r="P2164" s="9" t="s">
        <v>1619</v>
      </c>
      <c r="Q2164" s="9">
        <v>2041</v>
      </c>
      <c r="R2164" s="9" t="s">
        <v>32</v>
      </c>
      <c r="S2164" s="17">
        <v>1.8827152488989558</v>
      </c>
      <c r="T2164" s="9">
        <v>2041</v>
      </c>
      <c r="U2164" s="9" t="s">
        <v>27</v>
      </c>
      <c r="V2164" s="9" t="s">
        <v>1620</v>
      </c>
      <c r="W2164" s="13" t="s">
        <v>1621</v>
      </c>
      <c r="X2164" s="9"/>
      <c r="Y2164" s="9" t="s">
        <v>1639</v>
      </c>
    </row>
    <row r="2165" spans="1:25" ht="192">
      <c r="A2165" s="9" t="s">
        <v>1633</v>
      </c>
      <c r="B2165" s="9" t="s">
        <v>70</v>
      </c>
      <c r="C2165" s="9" t="s">
        <v>247</v>
      </c>
      <c r="D2165" s="9" t="s">
        <v>27</v>
      </c>
      <c r="E2165" s="9" t="s">
        <v>1394</v>
      </c>
      <c r="F2165" s="9" t="s">
        <v>1394</v>
      </c>
      <c r="G2165" s="9" t="s">
        <v>1634</v>
      </c>
      <c r="H2165" s="9" t="s">
        <v>1635</v>
      </c>
      <c r="I2165" s="9" t="s">
        <v>1636</v>
      </c>
      <c r="J2165" s="9" t="s">
        <v>27</v>
      </c>
      <c r="K2165" s="15">
        <v>22309.669501497468</v>
      </c>
      <c r="L2165" s="16" t="s">
        <v>1637</v>
      </c>
      <c r="M2165" s="9" t="s">
        <v>1638</v>
      </c>
      <c r="N2165" s="9">
        <v>2022</v>
      </c>
      <c r="O2165" s="9" t="s">
        <v>1619</v>
      </c>
      <c r="P2165" s="9" t="s">
        <v>1619</v>
      </c>
      <c r="Q2165" s="9">
        <v>2041</v>
      </c>
      <c r="R2165" s="9" t="s">
        <v>32</v>
      </c>
      <c r="S2165" s="17">
        <v>1.4175266276303378</v>
      </c>
      <c r="T2165" s="9">
        <v>2041</v>
      </c>
      <c r="U2165" s="9" t="s">
        <v>27</v>
      </c>
      <c r="V2165" s="9" t="s">
        <v>1620</v>
      </c>
      <c r="W2165" s="9" t="s">
        <v>1621</v>
      </c>
      <c r="X2165" s="9"/>
      <c r="Y2165" s="9" t="s">
        <v>1639</v>
      </c>
    </row>
    <row r="2166" spans="1:25" ht="192">
      <c r="A2166" s="9" t="s">
        <v>1633</v>
      </c>
      <c r="B2166" s="9" t="s">
        <v>70</v>
      </c>
      <c r="C2166" s="9" t="s">
        <v>355</v>
      </c>
      <c r="D2166" s="9" t="s">
        <v>27</v>
      </c>
      <c r="E2166" s="9" t="s">
        <v>1395</v>
      </c>
      <c r="F2166" s="9" t="s">
        <v>1395</v>
      </c>
      <c r="G2166" s="9" t="s">
        <v>1634</v>
      </c>
      <c r="H2166" s="9" t="s">
        <v>1635</v>
      </c>
      <c r="I2166" s="9" t="s">
        <v>1636</v>
      </c>
      <c r="J2166" s="9" t="s">
        <v>27</v>
      </c>
      <c r="K2166" s="15">
        <v>39800.82389570037</v>
      </c>
      <c r="L2166" s="16" t="s">
        <v>1637</v>
      </c>
      <c r="M2166" s="9" t="s">
        <v>1638</v>
      </c>
      <c r="N2166" s="9">
        <v>2022</v>
      </c>
      <c r="O2166" s="9" t="s">
        <v>1619</v>
      </c>
      <c r="P2166" s="9" t="s">
        <v>1619</v>
      </c>
      <c r="Q2166" s="9">
        <v>2041</v>
      </c>
      <c r="R2166" s="9" t="s">
        <v>32</v>
      </c>
      <c r="S2166" s="17">
        <v>2.6117871590773669</v>
      </c>
      <c r="T2166" s="9">
        <v>2041</v>
      </c>
      <c r="U2166" s="9" t="s">
        <v>27</v>
      </c>
      <c r="V2166" s="9" t="s">
        <v>1620</v>
      </c>
      <c r="W2166" s="13" t="s">
        <v>1621</v>
      </c>
      <c r="X2166" s="9"/>
      <c r="Y2166" s="9" t="s">
        <v>1639</v>
      </c>
    </row>
    <row r="2167" spans="1:25" ht="192">
      <c r="A2167" s="9" t="s">
        <v>1633</v>
      </c>
      <c r="B2167" s="9" t="s">
        <v>70</v>
      </c>
      <c r="C2167" s="9" t="s">
        <v>346</v>
      </c>
      <c r="D2167" s="9" t="s">
        <v>27</v>
      </c>
      <c r="E2167" s="9" t="s">
        <v>438</v>
      </c>
      <c r="F2167" s="9" t="s">
        <v>438</v>
      </c>
      <c r="G2167" s="9" t="s">
        <v>1634</v>
      </c>
      <c r="H2167" s="9" t="s">
        <v>1635</v>
      </c>
      <c r="I2167" s="9" t="s">
        <v>1636</v>
      </c>
      <c r="J2167" s="9" t="s">
        <v>27</v>
      </c>
      <c r="K2167" s="15">
        <v>201636.90826811345</v>
      </c>
      <c r="L2167" s="16" t="s">
        <v>1637</v>
      </c>
      <c r="M2167" s="9" t="s">
        <v>1638</v>
      </c>
      <c r="N2167" s="9">
        <v>2022</v>
      </c>
      <c r="O2167" s="9" t="s">
        <v>1619</v>
      </c>
      <c r="P2167" s="9" t="s">
        <v>1619</v>
      </c>
      <c r="Q2167" s="9">
        <v>2041</v>
      </c>
      <c r="R2167" s="9" t="s">
        <v>32</v>
      </c>
      <c r="S2167" s="17">
        <v>27.592512962832405</v>
      </c>
      <c r="T2167" s="9">
        <v>2041</v>
      </c>
      <c r="U2167" s="9" t="s">
        <v>27</v>
      </c>
      <c r="V2167" s="9" t="s">
        <v>1620</v>
      </c>
      <c r="W2167" s="9" t="s">
        <v>1621</v>
      </c>
      <c r="X2167" s="9"/>
      <c r="Y2167" s="9" t="s">
        <v>1639</v>
      </c>
    </row>
    <row r="2168" spans="1:25" ht="192">
      <c r="A2168" s="9" t="s">
        <v>1633</v>
      </c>
      <c r="B2168" s="9" t="s">
        <v>70</v>
      </c>
      <c r="C2168" s="9" t="s">
        <v>136</v>
      </c>
      <c r="D2168" s="9" t="s">
        <v>27</v>
      </c>
      <c r="E2168" s="9" t="s">
        <v>1396</v>
      </c>
      <c r="F2168" s="9" t="s">
        <v>1396</v>
      </c>
      <c r="G2168" s="9" t="s">
        <v>1634</v>
      </c>
      <c r="H2168" s="9" t="s">
        <v>1635</v>
      </c>
      <c r="I2168" s="9" t="s">
        <v>1636</v>
      </c>
      <c r="J2168" s="9" t="s">
        <v>27</v>
      </c>
      <c r="K2168" s="15">
        <v>15085.194210865879</v>
      </c>
      <c r="L2168" s="16" t="s">
        <v>1637</v>
      </c>
      <c r="M2168" s="9" t="s">
        <v>1638</v>
      </c>
      <c r="N2168" s="9">
        <v>2022</v>
      </c>
      <c r="O2168" s="9" t="s">
        <v>1619</v>
      </c>
      <c r="P2168" s="9" t="s">
        <v>1619</v>
      </c>
      <c r="Q2168" s="9">
        <v>2041</v>
      </c>
      <c r="R2168" s="9" t="s">
        <v>32</v>
      </c>
      <c r="S2168" s="17">
        <v>1.1724098692991951</v>
      </c>
      <c r="T2168" s="9">
        <v>2041</v>
      </c>
      <c r="U2168" s="9" t="s">
        <v>27</v>
      </c>
      <c r="V2168" s="9" t="s">
        <v>1620</v>
      </c>
      <c r="W2168" s="13" t="s">
        <v>1621</v>
      </c>
      <c r="X2168" s="9"/>
      <c r="Y2168" s="9" t="s">
        <v>1639</v>
      </c>
    </row>
    <row r="2169" spans="1:25" ht="192">
      <c r="A2169" s="9" t="s">
        <v>1633</v>
      </c>
      <c r="B2169" s="9" t="s">
        <v>70</v>
      </c>
      <c r="C2169" s="9" t="s">
        <v>247</v>
      </c>
      <c r="D2169" s="9" t="s">
        <v>27</v>
      </c>
      <c r="E2169" s="9" t="s">
        <v>1397</v>
      </c>
      <c r="F2169" s="9" t="s">
        <v>1397</v>
      </c>
      <c r="G2169" s="9" t="s">
        <v>1634</v>
      </c>
      <c r="H2169" s="9" t="s">
        <v>1635</v>
      </c>
      <c r="I2169" s="9" t="s">
        <v>1636</v>
      </c>
      <c r="J2169" s="9" t="s">
        <v>27</v>
      </c>
      <c r="K2169" s="15">
        <v>67323.85493977298</v>
      </c>
      <c r="L2169" s="16" t="s">
        <v>1637</v>
      </c>
      <c r="M2169" s="9" t="s">
        <v>1638</v>
      </c>
      <c r="N2169" s="9">
        <v>2022</v>
      </c>
      <c r="O2169" s="9" t="s">
        <v>1619</v>
      </c>
      <c r="P2169" s="9" t="s">
        <v>1619</v>
      </c>
      <c r="Q2169" s="9">
        <v>2041</v>
      </c>
      <c r="R2169" s="9" t="s">
        <v>32</v>
      </c>
      <c r="S2169" s="17">
        <v>21.042936743618277</v>
      </c>
      <c r="T2169" s="9">
        <v>2041</v>
      </c>
      <c r="U2169" s="9" t="s">
        <v>27</v>
      </c>
      <c r="V2169" s="9" t="s">
        <v>1620</v>
      </c>
      <c r="W2169" s="9" t="s">
        <v>1621</v>
      </c>
      <c r="X2169" s="9"/>
      <c r="Y2169" s="9" t="s">
        <v>1639</v>
      </c>
    </row>
    <row r="2170" spans="1:25" ht="192">
      <c r="A2170" s="9" t="s">
        <v>1633</v>
      </c>
      <c r="B2170" s="9" t="s">
        <v>70</v>
      </c>
      <c r="C2170" s="9" t="s">
        <v>294</v>
      </c>
      <c r="D2170" s="9" t="s">
        <v>27</v>
      </c>
      <c r="E2170" s="9" t="s">
        <v>715</v>
      </c>
      <c r="F2170" s="9" t="s">
        <v>715</v>
      </c>
      <c r="G2170" s="9" t="s">
        <v>1634</v>
      </c>
      <c r="H2170" s="9" t="s">
        <v>1635</v>
      </c>
      <c r="I2170" s="9" t="s">
        <v>1636</v>
      </c>
      <c r="J2170" s="9" t="s">
        <v>27</v>
      </c>
      <c r="K2170" s="15">
        <v>9177.4036717560484</v>
      </c>
      <c r="L2170" s="16" t="s">
        <v>1637</v>
      </c>
      <c r="M2170" s="9" t="s">
        <v>1638</v>
      </c>
      <c r="N2170" s="9">
        <v>2022</v>
      </c>
      <c r="O2170" s="9" t="s">
        <v>1619</v>
      </c>
      <c r="P2170" s="9" t="s">
        <v>1619</v>
      </c>
      <c r="Q2170" s="9">
        <v>2041</v>
      </c>
      <c r="R2170" s="9" t="s">
        <v>32</v>
      </c>
      <c r="S2170" s="17">
        <v>0.68350267440086832</v>
      </c>
      <c r="T2170" s="9">
        <v>2041</v>
      </c>
      <c r="U2170" s="9" t="s">
        <v>27</v>
      </c>
      <c r="V2170" s="9" t="s">
        <v>1620</v>
      </c>
      <c r="W2170" s="13" t="s">
        <v>1621</v>
      </c>
      <c r="X2170" s="9"/>
      <c r="Y2170" s="9" t="s">
        <v>1639</v>
      </c>
    </row>
    <row r="2171" spans="1:25" ht="192">
      <c r="A2171" s="9" t="s">
        <v>1633</v>
      </c>
      <c r="B2171" s="9" t="s">
        <v>70</v>
      </c>
      <c r="C2171" s="9" t="s">
        <v>323</v>
      </c>
      <c r="D2171" s="9" t="s">
        <v>27</v>
      </c>
      <c r="E2171" s="9" t="s">
        <v>717</v>
      </c>
      <c r="F2171" s="9" t="s">
        <v>717</v>
      </c>
      <c r="G2171" s="9" t="s">
        <v>1634</v>
      </c>
      <c r="H2171" s="9" t="s">
        <v>1635</v>
      </c>
      <c r="I2171" s="9" t="s">
        <v>1636</v>
      </c>
      <c r="J2171" s="9" t="s">
        <v>27</v>
      </c>
      <c r="K2171" s="15">
        <v>15035.937002913808</v>
      </c>
      <c r="L2171" s="16" t="s">
        <v>1637</v>
      </c>
      <c r="M2171" s="9" t="s">
        <v>1638</v>
      </c>
      <c r="N2171" s="9">
        <v>2022</v>
      </c>
      <c r="O2171" s="9" t="s">
        <v>1619</v>
      </c>
      <c r="P2171" s="9" t="s">
        <v>1619</v>
      </c>
      <c r="Q2171" s="9">
        <v>2041</v>
      </c>
      <c r="R2171" s="9" t="s">
        <v>32</v>
      </c>
      <c r="S2171" s="17">
        <v>0.75237912402112272</v>
      </c>
      <c r="T2171" s="9">
        <v>2041</v>
      </c>
      <c r="U2171" s="9" t="s">
        <v>27</v>
      </c>
      <c r="V2171" s="9" t="s">
        <v>1620</v>
      </c>
      <c r="W2171" s="9" t="s">
        <v>1621</v>
      </c>
      <c r="X2171" s="9"/>
      <c r="Y2171" s="9" t="s">
        <v>1639</v>
      </c>
    </row>
    <row r="2172" spans="1:25" ht="192">
      <c r="A2172" s="9" t="s">
        <v>1633</v>
      </c>
      <c r="B2172" s="9" t="s">
        <v>70</v>
      </c>
      <c r="C2172" s="9" t="s">
        <v>355</v>
      </c>
      <c r="D2172" s="9" t="s">
        <v>27</v>
      </c>
      <c r="E2172" s="9" t="s">
        <v>356</v>
      </c>
      <c r="F2172" s="9" t="s">
        <v>356</v>
      </c>
      <c r="G2172" s="9" t="s">
        <v>1634</v>
      </c>
      <c r="H2172" s="9" t="s">
        <v>1635</v>
      </c>
      <c r="I2172" s="9" t="s">
        <v>1636</v>
      </c>
      <c r="J2172" s="9" t="s">
        <v>27</v>
      </c>
      <c r="K2172" s="15">
        <v>6353.6347979838347</v>
      </c>
      <c r="L2172" s="16" t="s">
        <v>1637</v>
      </c>
      <c r="M2172" s="9" t="s">
        <v>1638</v>
      </c>
      <c r="N2172" s="9">
        <v>2022</v>
      </c>
      <c r="O2172" s="9" t="s">
        <v>1619</v>
      </c>
      <c r="P2172" s="9" t="s">
        <v>1619</v>
      </c>
      <c r="Q2172" s="9">
        <v>2041</v>
      </c>
      <c r="R2172" s="9" t="s">
        <v>32</v>
      </c>
      <c r="S2172" s="17">
        <v>3.2961512168897121E-3</v>
      </c>
      <c r="T2172" s="9">
        <v>2041</v>
      </c>
      <c r="U2172" s="9" t="s">
        <v>27</v>
      </c>
      <c r="V2172" s="9" t="s">
        <v>1620</v>
      </c>
      <c r="W2172" s="13" t="s">
        <v>1621</v>
      </c>
      <c r="X2172" s="9"/>
      <c r="Y2172" s="9" t="s">
        <v>1639</v>
      </c>
    </row>
    <row r="2173" spans="1:25" ht="192">
      <c r="A2173" s="9" t="s">
        <v>1633</v>
      </c>
      <c r="B2173" s="9" t="s">
        <v>70</v>
      </c>
      <c r="C2173" s="9" t="s">
        <v>229</v>
      </c>
      <c r="D2173" s="9" t="s">
        <v>27</v>
      </c>
      <c r="E2173" s="9" t="s">
        <v>719</v>
      </c>
      <c r="F2173" s="9" t="s">
        <v>719</v>
      </c>
      <c r="G2173" s="9" t="s">
        <v>1634</v>
      </c>
      <c r="H2173" s="9" t="s">
        <v>1635</v>
      </c>
      <c r="I2173" s="9" t="s">
        <v>1636</v>
      </c>
      <c r="J2173" s="9" t="s">
        <v>27</v>
      </c>
      <c r="K2173" s="15">
        <v>44671.855140266765</v>
      </c>
      <c r="L2173" s="16" t="s">
        <v>1637</v>
      </c>
      <c r="M2173" s="9" t="s">
        <v>1638</v>
      </c>
      <c r="N2173" s="9">
        <v>2022</v>
      </c>
      <c r="O2173" s="9" t="s">
        <v>1619</v>
      </c>
      <c r="P2173" s="9" t="s">
        <v>1619</v>
      </c>
      <c r="Q2173" s="9">
        <v>2041</v>
      </c>
      <c r="R2173" s="9" t="s">
        <v>32</v>
      </c>
      <c r="S2173" s="17">
        <v>2.7170771119729151</v>
      </c>
      <c r="T2173" s="9">
        <v>2041</v>
      </c>
      <c r="U2173" s="9" t="s">
        <v>27</v>
      </c>
      <c r="V2173" s="9" t="s">
        <v>1620</v>
      </c>
      <c r="W2173" s="9" t="s">
        <v>1621</v>
      </c>
      <c r="X2173" s="9"/>
      <c r="Y2173" s="9" t="s">
        <v>1639</v>
      </c>
    </row>
    <row r="2174" spans="1:25" ht="192">
      <c r="A2174" s="9" t="s">
        <v>1633</v>
      </c>
      <c r="B2174" s="9" t="s">
        <v>70</v>
      </c>
      <c r="C2174" s="9" t="s">
        <v>455</v>
      </c>
      <c r="D2174" s="9" t="s">
        <v>27</v>
      </c>
      <c r="E2174" s="9" t="s">
        <v>721</v>
      </c>
      <c r="F2174" s="9" t="s">
        <v>721</v>
      </c>
      <c r="G2174" s="9" t="s">
        <v>1634</v>
      </c>
      <c r="H2174" s="9" t="s">
        <v>1635</v>
      </c>
      <c r="I2174" s="9" t="s">
        <v>1636</v>
      </c>
      <c r="J2174" s="9" t="s">
        <v>27</v>
      </c>
      <c r="K2174" s="15">
        <v>33910.372962099544</v>
      </c>
      <c r="L2174" s="16" t="s">
        <v>1637</v>
      </c>
      <c r="M2174" s="9" t="s">
        <v>1638</v>
      </c>
      <c r="N2174" s="9">
        <v>2022</v>
      </c>
      <c r="O2174" s="9" t="s">
        <v>1619</v>
      </c>
      <c r="P2174" s="9" t="s">
        <v>1619</v>
      </c>
      <c r="Q2174" s="9">
        <v>2041</v>
      </c>
      <c r="R2174" s="9" t="s">
        <v>32</v>
      </c>
      <c r="S2174" s="17">
        <v>1.9378059031346577</v>
      </c>
      <c r="T2174" s="9">
        <v>2041</v>
      </c>
      <c r="U2174" s="9" t="s">
        <v>27</v>
      </c>
      <c r="V2174" s="9" t="s">
        <v>1620</v>
      </c>
      <c r="W2174" s="13" t="s">
        <v>1621</v>
      </c>
      <c r="X2174" s="9"/>
      <c r="Y2174" s="9" t="s">
        <v>1639</v>
      </c>
    </row>
    <row r="2175" spans="1:25" ht="192">
      <c r="A2175" s="9" t="s">
        <v>1633</v>
      </c>
      <c r="B2175" s="9" t="s">
        <v>70</v>
      </c>
      <c r="C2175" s="9" t="s">
        <v>465</v>
      </c>
      <c r="D2175" s="9" t="s">
        <v>27</v>
      </c>
      <c r="E2175" s="9" t="s">
        <v>1035</v>
      </c>
      <c r="F2175" s="9" t="s">
        <v>1035</v>
      </c>
      <c r="G2175" s="9" t="s">
        <v>1634</v>
      </c>
      <c r="H2175" s="9" t="s">
        <v>1635</v>
      </c>
      <c r="I2175" s="9" t="s">
        <v>1636</v>
      </c>
      <c r="J2175" s="9" t="s">
        <v>27</v>
      </c>
      <c r="K2175" s="15">
        <v>16810.389929637506</v>
      </c>
      <c r="L2175" s="16" t="s">
        <v>1637</v>
      </c>
      <c r="M2175" s="9" t="s">
        <v>1638</v>
      </c>
      <c r="N2175" s="9">
        <v>2022</v>
      </c>
      <c r="O2175" s="9" t="s">
        <v>1619</v>
      </c>
      <c r="P2175" s="9" t="s">
        <v>1619</v>
      </c>
      <c r="Q2175" s="9">
        <v>2041</v>
      </c>
      <c r="R2175" s="9" t="s">
        <v>32</v>
      </c>
      <c r="S2175" s="17">
        <v>0</v>
      </c>
      <c r="T2175" s="9">
        <v>2041</v>
      </c>
      <c r="U2175" s="9" t="s">
        <v>27</v>
      </c>
      <c r="V2175" s="9" t="s">
        <v>1620</v>
      </c>
      <c r="W2175" s="9" t="s">
        <v>1621</v>
      </c>
      <c r="X2175" s="9"/>
      <c r="Y2175" s="9" t="s">
        <v>1639</v>
      </c>
    </row>
    <row r="2176" spans="1:25" ht="192">
      <c r="A2176" s="9" t="s">
        <v>1633</v>
      </c>
      <c r="B2176" s="9" t="s">
        <v>70</v>
      </c>
      <c r="C2176" s="9" t="s">
        <v>136</v>
      </c>
      <c r="D2176" s="9" t="s">
        <v>27</v>
      </c>
      <c r="E2176" s="9" t="s">
        <v>359</v>
      </c>
      <c r="F2176" s="9" t="s">
        <v>359</v>
      </c>
      <c r="G2176" s="9" t="s">
        <v>1634</v>
      </c>
      <c r="H2176" s="9" t="s">
        <v>1635</v>
      </c>
      <c r="I2176" s="9" t="s">
        <v>1636</v>
      </c>
      <c r="J2176" s="9" t="s">
        <v>27</v>
      </c>
      <c r="K2176" s="15">
        <v>12161.970992050565</v>
      </c>
      <c r="L2176" s="16" t="s">
        <v>1637</v>
      </c>
      <c r="M2176" s="9" t="s">
        <v>1638</v>
      </c>
      <c r="N2176" s="9">
        <v>2022</v>
      </c>
      <c r="O2176" s="9" t="s">
        <v>1619</v>
      </c>
      <c r="P2176" s="9" t="s">
        <v>1619</v>
      </c>
      <c r="Q2176" s="9">
        <v>2041</v>
      </c>
      <c r="R2176" s="9" t="s">
        <v>32</v>
      </c>
      <c r="S2176" s="17">
        <v>0.42398217594354409</v>
      </c>
      <c r="T2176" s="9">
        <v>2041</v>
      </c>
      <c r="U2176" s="9" t="s">
        <v>27</v>
      </c>
      <c r="V2176" s="9" t="s">
        <v>1620</v>
      </c>
      <c r="W2176" s="13" t="s">
        <v>1621</v>
      </c>
      <c r="X2176" s="9"/>
      <c r="Y2176" s="9" t="s">
        <v>1639</v>
      </c>
    </row>
    <row r="2177" spans="1:25" ht="192">
      <c r="A2177" s="9" t="s">
        <v>1633</v>
      </c>
      <c r="B2177" s="9" t="s">
        <v>70</v>
      </c>
      <c r="C2177" s="9" t="s">
        <v>247</v>
      </c>
      <c r="D2177" s="9" t="s">
        <v>27</v>
      </c>
      <c r="E2177" s="9" t="s">
        <v>1398</v>
      </c>
      <c r="F2177" s="9" t="s">
        <v>1398</v>
      </c>
      <c r="G2177" s="9" t="s">
        <v>1634</v>
      </c>
      <c r="H2177" s="9" t="s">
        <v>1635</v>
      </c>
      <c r="I2177" s="9" t="s">
        <v>1636</v>
      </c>
      <c r="J2177" s="9" t="s">
        <v>27</v>
      </c>
      <c r="K2177" s="15">
        <v>142875.00595611404</v>
      </c>
      <c r="L2177" s="16" t="s">
        <v>1637</v>
      </c>
      <c r="M2177" s="9" t="s">
        <v>1638</v>
      </c>
      <c r="N2177" s="9">
        <v>2022</v>
      </c>
      <c r="O2177" s="9" t="s">
        <v>1619</v>
      </c>
      <c r="P2177" s="9" t="s">
        <v>1619</v>
      </c>
      <c r="Q2177" s="9">
        <v>2041</v>
      </c>
      <c r="R2177" s="9" t="s">
        <v>32</v>
      </c>
      <c r="S2177" s="17">
        <v>24.132994392494211</v>
      </c>
      <c r="T2177" s="9">
        <v>2041</v>
      </c>
      <c r="U2177" s="9" t="s">
        <v>27</v>
      </c>
      <c r="V2177" s="9" t="s">
        <v>1620</v>
      </c>
      <c r="W2177" s="9" t="s">
        <v>1621</v>
      </c>
      <c r="X2177" s="9"/>
      <c r="Y2177" s="9" t="s">
        <v>1639</v>
      </c>
    </row>
    <row r="2178" spans="1:25" ht="192">
      <c r="A2178" s="9" t="s">
        <v>1633</v>
      </c>
      <c r="B2178" s="9" t="s">
        <v>70</v>
      </c>
      <c r="C2178" s="9" t="s">
        <v>136</v>
      </c>
      <c r="D2178" s="9" t="s">
        <v>27</v>
      </c>
      <c r="E2178" s="9" t="s">
        <v>1399</v>
      </c>
      <c r="F2178" s="9" t="s">
        <v>1399</v>
      </c>
      <c r="G2178" s="9" t="s">
        <v>1634</v>
      </c>
      <c r="H2178" s="9" t="s">
        <v>1635</v>
      </c>
      <c r="I2178" s="9" t="s">
        <v>1636</v>
      </c>
      <c r="J2178" s="9" t="s">
        <v>27</v>
      </c>
      <c r="K2178" s="15">
        <v>8840.2500946985401</v>
      </c>
      <c r="L2178" s="16" t="s">
        <v>1637</v>
      </c>
      <c r="M2178" s="9" t="s">
        <v>1638</v>
      </c>
      <c r="N2178" s="9">
        <v>2022</v>
      </c>
      <c r="O2178" s="9" t="s">
        <v>1619</v>
      </c>
      <c r="P2178" s="9" t="s">
        <v>1619</v>
      </c>
      <c r="Q2178" s="9">
        <v>2041</v>
      </c>
      <c r="R2178" s="9" t="s">
        <v>32</v>
      </c>
      <c r="S2178" s="17">
        <v>3.3723869474852654E-2</v>
      </c>
      <c r="T2178" s="9">
        <v>2041</v>
      </c>
      <c r="U2178" s="9" t="s">
        <v>27</v>
      </c>
      <c r="V2178" s="9" t="s">
        <v>1620</v>
      </c>
      <c r="W2178" s="13" t="s">
        <v>1621</v>
      </c>
      <c r="X2178" s="9"/>
      <c r="Y2178" s="9" t="s">
        <v>1639</v>
      </c>
    </row>
    <row r="2179" spans="1:25" ht="192">
      <c r="A2179" s="9" t="s">
        <v>1633</v>
      </c>
      <c r="B2179" s="9" t="s">
        <v>70</v>
      </c>
      <c r="C2179" s="9" t="s">
        <v>294</v>
      </c>
      <c r="D2179" s="9" t="s">
        <v>27</v>
      </c>
      <c r="E2179" s="9" t="s">
        <v>1400</v>
      </c>
      <c r="F2179" s="9" t="s">
        <v>1400</v>
      </c>
      <c r="G2179" s="9" t="s">
        <v>1634</v>
      </c>
      <c r="H2179" s="9" t="s">
        <v>1635</v>
      </c>
      <c r="I2179" s="9" t="s">
        <v>1636</v>
      </c>
      <c r="J2179" s="9" t="s">
        <v>27</v>
      </c>
      <c r="K2179" s="15">
        <v>46848.228724564433</v>
      </c>
      <c r="L2179" s="16" t="s">
        <v>1637</v>
      </c>
      <c r="M2179" s="9" t="s">
        <v>1638</v>
      </c>
      <c r="N2179" s="9">
        <v>2022</v>
      </c>
      <c r="O2179" s="9" t="s">
        <v>1619</v>
      </c>
      <c r="P2179" s="9" t="s">
        <v>1619</v>
      </c>
      <c r="Q2179" s="9">
        <v>2041</v>
      </c>
      <c r="R2179" s="9" t="s">
        <v>32</v>
      </c>
      <c r="S2179" s="17">
        <v>2.9838038748859472</v>
      </c>
      <c r="T2179" s="9">
        <v>2041</v>
      </c>
      <c r="U2179" s="9" t="s">
        <v>27</v>
      </c>
      <c r="V2179" s="9" t="s">
        <v>1620</v>
      </c>
      <c r="W2179" s="9" t="s">
        <v>1621</v>
      </c>
      <c r="X2179" s="9"/>
      <c r="Y2179" s="9" t="s">
        <v>1639</v>
      </c>
    </row>
    <row r="2180" spans="1:25" ht="192">
      <c r="A2180" s="9" t="s">
        <v>1633</v>
      </c>
      <c r="B2180" s="9" t="s">
        <v>70</v>
      </c>
      <c r="C2180" s="9" t="s">
        <v>266</v>
      </c>
      <c r="D2180" s="9" t="s">
        <v>27</v>
      </c>
      <c r="E2180" s="9" t="s">
        <v>723</v>
      </c>
      <c r="F2180" s="9" t="s">
        <v>723</v>
      </c>
      <c r="G2180" s="9" t="s">
        <v>1634</v>
      </c>
      <c r="H2180" s="9" t="s">
        <v>1635</v>
      </c>
      <c r="I2180" s="9" t="s">
        <v>1636</v>
      </c>
      <c r="J2180" s="9" t="s">
        <v>27</v>
      </c>
      <c r="K2180" s="15">
        <v>31768.953448295681</v>
      </c>
      <c r="L2180" s="16" t="s">
        <v>1637</v>
      </c>
      <c r="M2180" s="9" t="s">
        <v>1638</v>
      </c>
      <c r="N2180" s="9">
        <v>2022</v>
      </c>
      <c r="O2180" s="9" t="s">
        <v>1619</v>
      </c>
      <c r="P2180" s="9" t="s">
        <v>1619</v>
      </c>
      <c r="Q2180" s="9">
        <v>2041</v>
      </c>
      <c r="R2180" s="9" t="s">
        <v>32</v>
      </c>
      <c r="S2180" s="17">
        <v>4.6708773530066576</v>
      </c>
      <c r="T2180" s="9">
        <v>2041</v>
      </c>
      <c r="U2180" s="9" t="s">
        <v>27</v>
      </c>
      <c r="V2180" s="9" t="s">
        <v>1620</v>
      </c>
      <c r="W2180" s="13" t="s">
        <v>1621</v>
      </c>
      <c r="X2180" s="9"/>
      <c r="Y2180" s="9" t="s">
        <v>1639</v>
      </c>
    </row>
    <row r="2181" spans="1:25" ht="192">
      <c r="A2181" s="9" t="s">
        <v>1633</v>
      </c>
      <c r="B2181" s="9" t="s">
        <v>70</v>
      </c>
      <c r="C2181" s="9" t="s">
        <v>346</v>
      </c>
      <c r="D2181" s="9" t="s">
        <v>27</v>
      </c>
      <c r="E2181" s="9" t="s">
        <v>1401</v>
      </c>
      <c r="F2181" s="9" t="s">
        <v>1401</v>
      </c>
      <c r="G2181" s="9" t="s">
        <v>1634</v>
      </c>
      <c r="H2181" s="9" t="s">
        <v>1635</v>
      </c>
      <c r="I2181" s="9" t="s">
        <v>1636</v>
      </c>
      <c r="J2181" s="9" t="s">
        <v>27</v>
      </c>
      <c r="K2181" s="15">
        <v>62606.773815450913</v>
      </c>
      <c r="L2181" s="16" t="s">
        <v>1637</v>
      </c>
      <c r="M2181" s="9" t="s">
        <v>1638</v>
      </c>
      <c r="N2181" s="9">
        <v>2022</v>
      </c>
      <c r="O2181" s="9" t="s">
        <v>1619</v>
      </c>
      <c r="P2181" s="9" t="s">
        <v>1619</v>
      </c>
      <c r="Q2181" s="9">
        <v>2041</v>
      </c>
      <c r="R2181" s="9" t="s">
        <v>32</v>
      </c>
      <c r="S2181" s="17">
        <v>5.4507397521573777</v>
      </c>
      <c r="T2181" s="9">
        <v>2041</v>
      </c>
      <c r="U2181" s="9" t="s">
        <v>27</v>
      </c>
      <c r="V2181" s="9" t="s">
        <v>1620</v>
      </c>
      <c r="W2181" s="9" t="s">
        <v>1621</v>
      </c>
      <c r="X2181" s="9"/>
      <c r="Y2181" s="9" t="s">
        <v>1639</v>
      </c>
    </row>
    <row r="2182" spans="1:25" ht="192">
      <c r="A2182" s="9" t="s">
        <v>1633</v>
      </c>
      <c r="B2182" s="9" t="s">
        <v>70</v>
      </c>
      <c r="C2182" s="9" t="s">
        <v>288</v>
      </c>
      <c r="D2182" s="9" t="s">
        <v>27</v>
      </c>
      <c r="E2182" s="9" t="s">
        <v>1402</v>
      </c>
      <c r="F2182" s="9" t="s">
        <v>1402</v>
      </c>
      <c r="G2182" s="9" t="s">
        <v>1634</v>
      </c>
      <c r="H2182" s="9" t="s">
        <v>1635</v>
      </c>
      <c r="I2182" s="9" t="s">
        <v>1636</v>
      </c>
      <c r="J2182" s="9" t="s">
        <v>27</v>
      </c>
      <c r="K2182" s="15">
        <v>33559.260514963498</v>
      </c>
      <c r="L2182" s="16" t="s">
        <v>1637</v>
      </c>
      <c r="M2182" s="9" t="s">
        <v>1638</v>
      </c>
      <c r="N2182" s="9">
        <v>2022</v>
      </c>
      <c r="O2182" s="9" t="s">
        <v>1619</v>
      </c>
      <c r="P2182" s="9" t="s">
        <v>1619</v>
      </c>
      <c r="Q2182" s="9">
        <v>2041</v>
      </c>
      <c r="R2182" s="9" t="s">
        <v>32</v>
      </c>
      <c r="S2182" s="17">
        <v>0.84929672932326172</v>
      </c>
      <c r="T2182" s="9">
        <v>2041</v>
      </c>
      <c r="U2182" s="9" t="s">
        <v>27</v>
      </c>
      <c r="V2182" s="9" t="s">
        <v>1620</v>
      </c>
      <c r="W2182" s="13" t="s">
        <v>1621</v>
      </c>
      <c r="X2182" s="9"/>
      <c r="Y2182" s="9" t="s">
        <v>1639</v>
      </c>
    </row>
    <row r="2183" spans="1:25" ht="192">
      <c r="A2183" s="9" t="s">
        <v>1633</v>
      </c>
      <c r="B2183" s="9" t="s">
        <v>70</v>
      </c>
      <c r="C2183" s="9" t="s">
        <v>241</v>
      </c>
      <c r="D2183" s="9" t="s">
        <v>27</v>
      </c>
      <c r="E2183" s="9" t="s">
        <v>1403</v>
      </c>
      <c r="F2183" s="9" t="s">
        <v>1403</v>
      </c>
      <c r="G2183" s="9" t="s">
        <v>1634</v>
      </c>
      <c r="H2183" s="9" t="s">
        <v>1635</v>
      </c>
      <c r="I2183" s="9" t="s">
        <v>1636</v>
      </c>
      <c r="J2183" s="9" t="s">
        <v>27</v>
      </c>
      <c r="K2183" s="15">
        <v>111210.6199728738</v>
      </c>
      <c r="L2183" s="16" t="s">
        <v>1637</v>
      </c>
      <c r="M2183" s="9" t="s">
        <v>1638</v>
      </c>
      <c r="N2183" s="9">
        <v>2022</v>
      </c>
      <c r="O2183" s="9" t="s">
        <v>1619</v>
      </c>
      <c r="P2183" s="9" t="s">
        <v>1619</v>
      </c>
      <c r="Q2183" s="9">
        <v>2041</v>
      </c>
      <c r="R2183" s="9" t="s">
        <v>32</v>
      </c>
      <c r="S2183" s="17">
        <v>5.086161712865966</v>
      </c>
      <c r="T2183" s="9">
        <v>2041</v>
      </c>
      <c r="U2183" s="9" t="s">
        <v>27</v>
      </c>
      <c r="V2183" s="9" t="s">
        <v>1620</v>
      </c>
      <c r="W2183" s="9" t="s">
        <v>1621</v>
      </c>
      <c r="X2183" s="9"/>
      <c r="Y2183" s="9" t="s">
        <v>1639</v>
      </c>
    </row>
    <row r="2184" spans="1:25" ht="192">
      <c r="A2184" s="9" t="s">
        <v>1633</v>
      </c>
      <c r="B2184" s="9" t="s">
        <v>70</v>
      </c>
      <c r="C2184" s="9" t="s">
        <v>630</v>
      </c>
      <c r="D2184" s="9" t="s">
        <v>27</v>
      </c>
      <c r="E2184" s="9" t="s">
        <v>1404</v>
      </c>
      <c r="F2184" s="9" t="s">
        <v>1404</v>
      </c>
      <c r="G2184" s="9" t="s">
        <v>1634</v>
      </c>
      <c r="H2184" s="9" t="s">
        <v>1635</v>
      </c>
      <c r="I2184" s="9" t="s">
        <v>1636</v>
      </c>
      <c r="J2184" s="9" t="s">
        <v>27</v>
      </c>
      <c r="K2184" s="15">
        <v>11948.628253055749</v>
      </c>
      <c r="L2184" s="16" t="s">
        <v>1637</v>
      </c>
      <c r="M2184" s="9" t="s">
        <v>1638</v>
      </c>
      <c r="N2184" s="9">
        <v>2022</v>
      </c>
      <c r="O2184" s="9" t="s">
        <v>1619</v>
      </c>
      <c r="P2184" s="9" t="s">
        <v>1619</v>
      </c>
      <c r="Q2184" s="9">
        <v>2041</v>
      </c>
      <c r="R2184" s="9" t="s">
        <v>32</v>
      </c>
      <c r="S2184" s="17">
        <v>0.28375721844899426</v>
      </c>
      <c r="T2184" s="9">
        <v>2041</v>
      </c>
      <c r="U2184" s="9" t="s">
        <v>27</v>
      </c>
      <c r="V2184" s="9" t="s">
        <v>1620</v>
      </c>
      <c r="W2184" s="13" t="s">
        <v>1621</v>
      </c>
      <c r="X2184" s="9"/>
      <c r="Y2184" s="9" t="s">
        <v>1639</v>
      </c>
    </row>
    <row r="2185" spans="1:25" ht="192">
      <c r="A2185" s="9" t="s">
        <v>1633</v>
      </c>
      <c r="B2185" s="9" t="s">
        <v>70</v>
      </c>
      <c r="C2185" s="9" t="s">
        <v>229</v>
      </c>
      <c r="D2185" s="9" t="s">
        <v>27</v>
      </c>
      <c r="E2185" s="9" t="s">
        <v>1405</v>
      </c>
      <c r="F2185" s="9" t="s">
        <v>1405</v>
      </c>
      <c r="G2185" s="9" t="s">
        <v>1634</v>
      </c>
      <c r="H2185" s="9" t="s">
        <v>1635</v>
      </c>
      <c r="I2185" s="9" t="s">
        <v>1636</v>
      </c>
      <c r="J2185" s="9" t="s">
        <v>27</v>
      </c>
      <c r="K2185" s="15">
        <v>11565.171647678711</v>
      </c>
      <c r="L2185" s="16" t="s">
        <v>1637</v>
      </c>
      <c r="M2185" s="9" t="s">
        <v>1638</v>
      </c>
      <c r="N2185" s="9">
        <v>2022</v>
      </c>
      <c r="O2185" s="9" t="s">
        <v>1619</v>
      </c>
      <c r="P2185" s="9" t="s">
        <v>1619</v>
      </c>
      <c r="Q2185" s="9">
        <v>2041</v>
      </c>
      <c r="R2185" s="9" t="s">
        <v>32</v>
      </c>
      <c r="S2185" s="17">
        <v>1.0160391397465787</v>
      </c>
      <c r="T2185" s="9">
        <v>2041</v>
      </c>
      <c r="U2185" s="9" t="s">
        <v>27</v>
      </c>
      <c r="V2185" s="9" t="s">
        <v>1620</v>
      </c>
      <c r="W2185" s="9" t="s">
        <v>1621</v>
      </c>
      <c r="X2185" s="9"/>
      <c r="Y2185" s="9" t="s">
        <v>1639</v>
      </c>
    </row>
    <row r="2186" spans="1:25" ht="192">
      <c r="A2186" s="9" t="s">
        <v>1633</v>
      </c>
      <c r="B2186" s="9" t="s">
        <v>70</v>
      </c>
      <c r="C2186" s="9" t="s">
        <v>465</v>
      </c>
      <c r="D2186" s="9" t="s">
        <v>27</v>
      </c>
      <c r="E2186" s="9" t="s">
        <v>1037</v>
      </c>
      <c r="F2186" s="9" t="s">
        <v>1037</v>
      </c>
      <c r="G2186" s="9" t="s">
        <v>1634</v>
      </c>
      <c r="H2186" s="9" t="s">
        <v>1635</v>
      </c>
      <c r="I2186" s="9" t="s">
        <v>1636</v>
      </c>
      <c r="J2186" s="9" t="s">
        <v>27</v>
      </c>
      <c r="K2186" s="15">
        <v>61080.20588838595</v>
      </c>
      <c r="L2186" s="16" t="s">
        <v>1637</v>
      </c>
      <c r="M2186" s="9" t="s">
        <v>1638</v>
      </c>
      <c r="N2186" s="9">
        <v>2022</v>
      </c>
      <c r="O2186" s="9" t="s">
        <v>1619</v>
      </c>
      <c r="P2186" s="9" t="s">
        <v>1619</v>
      </c>
      <c r="Q2186" s="9">
        <v>2041</v>
      </c>
      <c r="R2186" s="9" t="s">
        <v>32</v>
      </c>
      <c r="S2186" s="17">
        <v>2.90688881500845</v>
      </c>
      <c r="T2186" s="9">
        <v>2041</v>
      </c>
      <c r="U2186" s="9" t="s">
        <v>27</v>
      </c>
      <c r="V2186" s="9" t="s">
        <v>1620</v>
      </c>
      <c r="W2186" s="13" t="s">
        <v>1621</v>
      </c>
      <c r="X2186" s="9"/>
      <c r="Y2186" s="9" t="s">
        <v>1639</v>
      </c>
    </row>
    <row r="2187" spans="1:25" ht="192">
      <c r="A2187" s="9" t="s">
        <v>1633</v>
      </c>
      <c r="B2187" s="9" t="s">
        <v>70</v>
      </c>
      <c r="C2187" s="9" t="s">
        <v>352</v>
      </c>
      <c r="D2187" s="9" t="s">
        <v>27</v>
      </c>
      <c r="E2187" s="9" t="s">
        <v>725</v>
      </c>
      <c r="F2187" s="9" t="s">
        <v>725</v>
      </c>
      <c r="G2187" s="9" t="s">
        <v>1634</v>
      </c>
      <c r="H2187" s="9" t="s">
        <v>1635</v>
      </c>
      <c r="I2187" s="9" t="s">
        <v>1636</v>
      </c>
      <c r="J2187" s="9" t="s">
        <v>27</v>
      </c>
      <c r="K2187" s="15">
        <v>20130.112808806589</v>
      </c>
      <c r="L2187" s="16" t="s">
        <v>1637</v>
      </c>
      <c r="M2187" s="9" t="s">
        <v>1638</v>
      </c>
      <c r="N2187" s="9">
        <v>2022</v>
      </c>
      <c r="O2187" s="9" t="s">
        <v>1619</v>
      </c>
      <c r="P2187" s="9" t="s">
        <v>1619</v>
      </c>
      <c r="Q2187" s="9">
        <v>2041</v>
      </c>
      <c r="R2187" s="9" t="s">
        <v>32</v>
      </c>
      <c r="S2187" s="17">
        <v>1.0290760455071744</v>
      </c>
      <c r="T2187" s="9">
        <v>2041</v>
      </c>
      <c r="U2187" s="9" t="s">
        <v>27</v>
      </c>
      <c r="V2187" s="9" t="s">
        <v>1620</v>
      </c>
      <c r="W2187" s="9" t="s">
        <v>1621</v>
      </c>
      <c r="X2187" s="9"/>
      <c r="Y2187" s="9" t="s">
        <v>1639</v>
      </c>
    </row>
    <row r="2188" spans="1:25" ht="192">
      <c r="A2188" s="9" t="s">
        <v>1633</v>
      </c>
      <c r="B2188" s="9" t="s">
        <v>70</v>
      </c>
      <c r="C2188" s="9" t="s">
        <v>316</v>
      </c>
      <c r="D2188" s="9" t="s">
        <v>27</v>
      </c>
      <c r="E2188" s="9" t="s">
        <v>727</v>
      </c>
      <c r="F2188" s="9" t="s">
        <v>727</v>
      </c>
      <c r="G2188" s="9" t="s">
        <v>1634</v>
      </c>
      <c r="H2188" s="9" t="s">
        <v>1635</v>
      </c>
      <c r="I2188" s="9" t="s">
        <v>1636</v>
      </c>
      <c r="J2188" s="9" t="s">
        <v>27</v>
      </c>
      <c r="K2188" s="15">
        <v>38090.651488425516</v>
      </c>
      <c r="L2188" s="16" t="s">
        <v>1637</v>
      </c>
      <c r="M2188" s="9" t="s">
        <v>1638</v>
      </c>
      <c r="N2188" s="9">
        <v>2022</v>
      </c>
      <c r="O2188" s="9" t="s">
        <v>1619</v>
      </c>
      <c r="P2188" s="9" t="s">
        <v>1619</v>
      </c>
      <c r="Q2188" s="9">
        <v>2041</v>
      </c>
      <c r="R2188" s="9" t="s">
        <v>32</v>
      </c>
      <c r="S2188" s="17">
        <v>3.8307371233571428</v>
      </c>
      <c r="T2188" s="9">
        <v>2041</v>
      </c>
      <c r="U2188" s="9" t="s">
        <v>27</v>
      </c>
      <c r="V2188" s="9" t="s">
        <v>1620</v>
      </c>
      <c r="W2188" s="13" t="s">
        <v>1621</v>
      </c>
      <c r="X2188" s="9"/>
      <c r="Y2188" s="9" t="s">
        <v>1639</v>
      </c>
    </row>
    <row r="2189" spans="1:25" ht="192">
      <c r="A2189" s="9" t="s">
        <v>1633</v>
      </c>
      <c r="B2189" s="9" t="s">
        <v>70</v>
      </c>
      <c r="C2189" s="9" t="s">
        <v>252</v>
      </c>
      <c r="D2189" s="9" t="s">
        <v>27</v>
      </c>
      <c r="E2189" s="9" t="s">
        <v>1406</v>
      </c>
      <c r="F2189" s="9" t="s">
        <v>1406</v>
      </c>
      <c r="G2189" s="9" t="s">
        <v>1634</v>
      </c>
      <c r="H2189" s="9" t="s">
        <v>1635</v>
      </c>
      <c r="I2189" s="9" t="s">
        <v>1636</v>
      </c>
      <c r="J2189" s="9" t="s">
        <v>27</v>
      </c>
      <c r="K2189" s="15">
        <v>16568.329329365621</v>
      </c>
      <c r="L2189" s="16" t="s">
        <v>1637</v>
      </c>
      <c r="M2189" s="9" t="s">
        <v>1638</v>
      </c>
      <c r="N2189" s="9">
        <v>2022</v>
      </c>
      <c r="O2189" s="9" t="s">
        <v>1619</v>
      </c>
      <c r="P2189" s="9" t="s">
        <v>1619</v>
      </c>
      <c r="Q2189" s="9">
        <v>2041</v>
      </c>
      <c r="R2189" s="9" t="s">
        <v>32</v>
      </c>
      <c r="S2189" s="17">
        <v>0.40612006279894819</v>
      </c>
      <c r="T2189" s="9">
        <v>2041</v>
      </c>
      <c r="U2189" s="9" t="s">
        <v>27</v>
      </c>
      <c r="V2189" s="9" t="s">
        <v>1620</v>
      </c>
      <c r="W2189" s="9" t="s">
        <v>1621</v>
      </c>
      <c r="X2189" s="9"/>
      <c r="Y2189" s="9" t="s">
        <v>1639</v>
      </c>
    </row>
    <row r="2190" spans="1:25" ht="192">
      <c r="A2190" s="9" t="s">
        <v>1633</v>
      </c>
      <c r="B2190" s="9" t="s">
        <v>70</v>
      </c>
      <c r="C2190" s="9" t="s">
        <v>298</v>
      </c>
      <c r="D2190" s="9" t="s">
        <v>27</v>
      </c>
      <c r="E2190" s="9" t="s">
        <v>1407</v>
      </c>
      <c r="F2190" s="9" t="s">
        <v>1407</v>
      </c>
      <c r="G2190" s="9" t="s">
        <v>1634</v>
      </c>
      <c r="H2190" s="9" t="s">
        <v>1635</v>
      </c>
      <c r="I2190" s="9" t="s">
        <v>1636</v>
      </c>
      <c r="J2190" s="9" t="s">
        <v>27</v>
      </c>
      <c r="K2190" s="15">
        <v>67865.265042259067</v>
      </c>
      <c r="L2190" s="16" t="s">
        <v>1637</v>
      </c>
      <c r="M2190" s="9" t="s">
        <v>1638</v>
      </c>
      <c r="N2190" s="9">
        <v>2022</v>
      </c>
      <c r="O2190" s="9" t="s">
        <v>1619</v>
      </c>
      <c r="P2190" s="9" t="s">
        <v>1619</v>
      </c>
      <c r="Q2190" s="9">
        <v>2041</v>
      </c>
      <c r="R2190" s="9" t="s">
        <v>32</v>
      </c>
      <c r="S2190" s="17">
        <v>0.14310708062455352</v>
      </c>
      <c r="T2190" s="9">
        <v>2041</v>
      </c>
      <c r="U2190" s="9" t="s">
        <v>27</v>
      </c>
      <c r="V2190" s="9" t="s">
        <v>1620</v>
      </c>
      <c r="W2190" s="13" t="s">
        <v>1621</v>
      </c>
      <c r="X2190" s="9"/>
      <c r="Y2190" s="9" t="s">
        <v>1639</v>
      </c>
    </row>
    <row r="2191" spans="1:25" ht="192">
      <c r="A2191" s="9" t="s">
        <v>1633</v>
      </c>
      <c r="B2191" s="9" t="s">
        <v>70</v>
      </c>
      <c r="C2191" s="9" t="s">
        <v>458</v>
      </c>
      <c r="D2191" s="9" t="s">
        <v>27</v>
      </c>
      <c r="E2191" s="9" t="s">
        <v>1408</v>
      </c>
      <c r="F2191" s="9" t="s">
        <v>1408</v>
      </c>
      <c r="G2191" s="9" t="s">
        <v>1634</v>
      </c>
      <c r="H2191" s="9" t="s">
        <v>1635</v>
      </c>
      <c r="I2191" s="9" t="s">
        <v>1636</v>
      </c>
      <c r="J2191" s="9" t="s">
        <v>27</v>
      </c>
      <c r="K2191" s="15">
        <v>10844.112445704628</v>
      </c>
      <c r="L2191" s="16" t="s">
        <v>1637</v>
      </c>
      <c r="M2191" s="9" t="s">
        <v>1638</v>
      </c>
      <c r="N2191" s="9">
        <v>2022</v>
      </c>
      <c r="O2191" s="9" t="s">
        <v>1619</v>
      </c>
      <c r="P2191" s="9" t="s">
        <v>1619</v>
      </c>
      <c r="Q2191" s="9">
        <v>2041</v>
      </c>
      <c r="R2191" s="9" t="s">
        <v>32</v>
      </c>
      <c r="S2191" s="17">
        <v>0.29007440783921151</v>
      </c>
      <c r="T2191" s="9">
        <v>2041</v>
      </c>
      <c r="U2191" s="9" t="s">
        <v>27</v>
      </c>
      <c r="V2191" s="9" t="s">
        <v>1620</v>
      </c>
      <c r="W2191" s="9" t="s">
        <v>1621</v>
      </c>
      <c r="X2191" s="9"/>
      <c r="Y2191" s="9" t="s">
        <v>1639</v>
      </c>
    </row>
    <row r="2192" spans="1:25" ht="192">
      <c r="A2192" s="9" t="s">
        <v>1633</v>
      </c>
      <c r="B2192" s="9" t="s">
        <v>70</v>
      </c>
      <c r="C2192" s="9" t="s">
        <v>288</v>
      </c>
      <c r="D2192" s="9" t="s">
        <v>27</v>
      </c>
      <c r="E2192" s="9" t="s">
        <v>729</v>
      </c>
      <c r="F2192" s="9" t="s">
        <v>729</v>
      </c>
      <c r="G2192" s="9" t="s">
        <v>1634</v>
      </c>
      <c r="H2192" s="9" t="s">
        <v>1635</v>
      </c>
      <c r="I2192" s="9" t="s">
        <v>1636</v>
      </c>
      <c r="J2192" s="9" t="s">
        <v>27</v>
      </c>
      <c r="K2192" s="15">
        <v>38531.264447451933</v>
      </c>
      <c r="L2192" s="16" t="s">
        <v>1637</v>
      </c>
      <c r="M2192" s="9" t="s">
        <v>1638</v>
      </c>
      <c r="N2192" s="9">
        <v>2022</v>
      </c>
      <c r="O2192" s="9" t="s">
        <v>1619</v>
      </c>
      <c r="P2192" s="9" t="s">
        <v>1619</v>
      </c>
      <c r="Q2192" s="9">
        <v>2041</v>
      </c>
      <c r="R2192" s="9" t="s">
        <v>32</v>
      </c>
      <c r="S2192" s="17">
        <v>1.506370746456938</v>
      </c>
      <c r="T2192" s="9">
        <v>2041</v>
      </c>
      <c r="U2192" s="9" t="s">
        <v>27</v>
      </c>
      <c r="V2192" s="9" t="s">
        <v>1620</v>
      </c>
      <c r="W2192" s="13" t="s">
        <v>1621</v>
      </c>
      <c r="X2192" s="9"/>
      <c r="Y2192" s="9" t="s">
        <v>1639</v>
      </c>
    </row>
    <row r="2193" spans="1:25" ht="192">
      <c r="A2193" s="9" t="s">
        <v>1633</v>
      </c>
      <c r="B2193" s="9" t="s">
        <v>70</v>
      </c>
      <c r="C2193" s="9" t="s">
        <v>316</v>
      </c>
      <c r="D2193" s="9" t="s">
        <v>27</v>
      </c>
      <c r="E2193" s="9" t="s">
        <v>1409</v>
      </c>
      <c r="F2193" s="9" t="s">
        <v>1409</v>
      </c>
      <c r="G2193" s="9" t="s">
        <v>1634</v>
      </c>
      <c r="H2193" s="9" t="s">
        <v>1635</v>
      </c>
      <c r="I2193" s="9" t="s">
        <v>1636</v>
      </c>
      <c r="J2193" s="9" t="s">
        <v>27</v>
      </c>
      <c r="K2193" s="15">
        <v>21127.870365642681</v>
      </c>
      <c r="L2193" s="16" t="s">
        <v>1637</v>
      </c>
      <c r="M2193" s="9" t="s">
        <v>1638</v>
      </c>
      <c r="N2193" s="9">
        <v>2022</v>
      </c>
      <c r="O2193" s="9" t="s">
        <v>1619</v>
      </c>
      <c r="P2193" s="9" t="s">
        <v>1619</v>
      </c>
      <c r="Q2193" s="9">
        <v>2041</v>
      </c>
      <c r="R2193" s="9" t="s">
        <v>32</v>
      </c>
      <c r="S2193" s="17">
        <v>1.8628208806661199</v>
      </c>
      <c r="T2193" s="9">
        <v>2041</v>
      </c>
      <c r="U2193" s="9" t="s">
        <v>27</v>
      </c>
      <c r="V2193" s="9" t="s">
        <v>1620</v>
      </c>
      <c r="W2193" s="9" t="s">
        <v>1621</v>
      </c>
      <c r="X2193" s="9"/>
      <c r="Y2193" s="9" t="s">
        <v>1639</v>
      </c>
    </row>
    <row r="2194" spans="1:25" ht="192">
      <c r="A2194" s="9" t="s">
        <v>1633</v>
      </c>
      <c r="B2194" s="9" t="s">
        <v>70</v>
      </c>
      <c r="C2194" s="9" t="s">
        <v>316</v>
      </c>
      <c r="D2194" s="9" t="s">
        <v>27</v>
      </c>
      <c r="E2194" s="9" t="s">
        <v>731</v>
      </c>
      <c r="F2194" s="9" t="s">
        <v>731</v>
      </c>
      <c r="G2194" s="9" t="s">
        <v>1634</v>
      </c>
      <c r="H2194" s="9" t="s">
        <v>1635</v>
      </c>
      <c r="I2194" s="9" t="s">
        <v>1636</v>
      </c>
      <c r="J2194" s="9" t="s">
        <v>27</v>
      </c>
      <c r="K2194" s="15">
        <v>41219.928719963762</v>
      </c>
      <c r="L2194" s="16" t="s">
        <v>1637</v>
      </c>
      <c r="M2194" s="9" t="s">
        <v>1638</v>
      </c>
      <c r="N2194" s="9">
        <v>2022</v>
      </c>
      <c r="O2194" s="9" t="s">
        <v>1619</v>
      </c>
      <c r="P2194" s="9" t="s">
        <v>1619</v>
      </c>
      <c r="Q2194" s="9">
        <v>2041</v>
      </c>
      <c r="R2194" s="9" t="s">
        <v>32</v>
      </c>
      <c r="S2194" s="17">
        <v>5.5505465537041134</v>
      </c>
      <c r="T2194" s="9">
        <v>2041</v>
      </c>
      <c r="U2194" s="9" t="s">
        <v>27</v>
      </c>
      <c r="V2194" s="9" t="s">
        <v>1620</v>
      </c>
      <c r="W2194" s="13" t="s">
        <v>1621</v>
      </c>
      <c r="X2194" s="9"/>
      <c r="Y2194" s="9" t="s">
        <v>1639</v>
      </c>
    </row>
    <row r="2195" spans="1:25" ht="192">
      <c r="A2195" s="9" t="s">
        <v>1633</v>
      </c>
      <c r="B2195" s="9" t="s">
        <v>70</v>
      </c>
      <c r="C2195" s="9" t="s">
        <v>266</v>
      </c>
      <c r="D2195" s="9" t="s">
        <v>27</v>
      </c>
      <c r="E2195" s="9" t="s">
        <v>733</v>
      </c>
      <c r="F2195" s="9" t="s">
        <v>733</v>
      </c>
      <c r="G2195" s="9" t="s">
        <v>1634</v>
      </c>
      <c r="H2195" s="9" t="s">
        <v>1635</v>
      </c>
      <c r="I2195" s="9" t="s">
        <v>1636</v>
      </c>
      <c r="J2195" s="9" t="s">
        <v>27</v>
      </c>
      <c r="K2195" s="15">
        <v>12026.931325800586</v>
      </c>
      <c r="L2195" s="16" t="s">
        <v>1637</v>
      </c>
      <c r="M2195" s="9" t="s">
        <v>1638</v>
      </c>
      <c r="N2195" s="9">
        <v>2022</v>
      </c>
      <c r="O2195" s="9" t="s">
        <v>1619</v>
      </c>
      <c r="P2195" s="9" t="s">
        <v>1619</v>
      </c>
      <c r="Q2195" s="9">
        <v>2041</v>
      </c>
      <c r="R2195" s="9" t="s">
        <v>32</v>
      </c>
      <c r="S2195" s="17">
        <v>1.1814842101670815</v>
      </c>
      <c r="T2195" s="9">
        <v>2041</v>
      </c>
      <c r="U2195" s="9" t="s">
        <v>27</v>
      </c>
      <c r="V2195" s="9" t="s">
        <v>1620</v>
      </c>
      <c r="W2195" s="9" t="s">
        <v>1621</v>
      </c>
      <c r="X2195" s="9"/>
      <c r="Y2195" s="9" t="s">
        <v>1639</v>
      </c>
    </row>
    <row r="2196" spans="1:25" ht="192">
      <c r="A2196" s="9" t="s">
        <v>1633</v>
      </c>
      <c r="B2196" s="9" t="s">
        <v>70</v>
      </c>
      <c r="C2196" s="9" t="s">
        <v>247</v>
      </c>
      <c r="D2196" s="9" t="s">
        <v>27</v>
      </c>
      <c r="E2196" s="9" t="s">
        <v>1039</v>
      </c>
      <c r="F2196" s="9" t="s">
        <v>1039</v>
      </c>
      <c r="G2196" s="9" t="s">
        <v>1634</v>
      </c>
      <c r="H2196" s="9" t="s">
        <v>1635</v>
      </c>
      <c r="I2196" s="9" t="s">
        <v>1636</v>
      </c>
      <c r="J2196" s="9" t="s">
        <v>27</v>
      </c>
      <c r="K2196" s="15">
        <v>17817.249013804736</v>
      </c>
      <c r="L2196" s="16" t="s">
        <v>1637</v>
      </c>
      <c r="M2196" s="9" t="s">
        <v>1638</v>
      </c>
      <c r="N2196" s="9">
        <v>2022</v>
      </c>
      <c r="O2196" s="9" t="s">
        <v>1619</v>
      </c>
      <c r="P2196" s="9" t="s">
        <v>1619</v>
      </c>
      <c r="Q2196" s="9">
        <v>2041</v>
      </c>
      <c r="R2196" s="9" t="s">
        <v>32</v>
      </c>
      <c r="S2196" s="17">
        <v>1.9895601682351003</v>
      </c>
      <c r="T2196" s="9">
        <v>2041</v>
      </c>
      <c r="U2196" s="9" t="s">
        <v>27</v>
      </c>
      <c r="V2196" s="9" t="s">
        <v>1620</v>
      </c>
      <c r="W2196" s="13" t="s">
        <v>1621</v>
      </c>
      <c r="X2196" s="9"/>
      <c r="Y2196" s="9" t="s">
        <v>1639</v>
      </c>
    </row>
    <row r="2197" spans="1:25" ht="192">
      <c r="A2197" s="9" t="s">
        <v>1633</v>
      </c>
      <c r="B2197" s="9" t="s">
        <v>70</v>
      </c>
      <c r="C2197" s="9" t="s">
        <v>229</v>
      </c>
      <c r="D2197" s="9" t="s">
        <v>27</v>
      </c>
      <c r="E2197" s="9" t="s">
        <v>1410</v>
      </c>
      <c r="F2197" s="9" t="s">
        <v>1410</v>
      </c>
      <c r="G2197" s="9" t="s">
        <v>1634</v>
      </c>
      <c r="H2197" s="9" t="s">
        <v>1635</v>
      </c>
      <c r="I2197" s="9" t="s">
        <v>1636</v>
      </c>
      <c r="J2197" s="9" t="s">
        <v>27</v>
      </c>
      <c r="K2197" s="15">
        <v>22170.373681411838</v>
      </c>
      <c r="L2197" s="16" t="s">
        <v>1637</v>
      </c>
      <c r="M2197" s="9" t="s">
        <v>1638</v>
      </c>
      <c r="N2197" s="9">
        <v>2022</v>
      </c>
      <c r="O2197" s="9" t="s">
        <v>1619</v>
      </c>
      <c r="P2197" s="9" t="s">
        <v>1619</v>
      </c>
      <c r="Q2197" s="9">
        <v>2041</v>
      </c>
      <c r="R2197" s="9" t="s">
        <v>32</v>
      </c>
      <c r="S2197" s="17">
        <v>0.75683761691336038</v>
      </c>
      <c r="T2197" s="9">
        <v>2041</v>
      </c>
      <c r="U2197" s="9" t="s">
        <v>27</v>
      </c>
      <c r="V2197" s="9" t="s">
        <v>1620</v>
      </c>
      <c r="W2197" s="9" t="s">
        <v>1621</v>
      </c>
      <c r="X2197" s="9"/>
      <c r="Y2197" s="9" t="s">
        <v>1639</v>
      </c>
    </row>
    <row r="2198" spans="1:25" ht="192">
      <c r="A2198" s="9" t="s">
        <v>1633</v>
      </c>
      <c r="B2198" s="9" t="s">
        <v>70</v>
      </c>
      <c r="C2198" s="9" t="s">
        <v>241</v>
      </c>
      <c r="D2198" s="9" t="s">
        <v>27</v>
      </c>
      <c r="E2198" s="9" t="s">
        <v>1411</v>
      </c>
      <c r="F2198" s="9" t="s">
        <v>1411</v>
      </c>
      <c r="G2198" s="9" t="s">
        <v>1634</v>
      </c>
      <c r="H2198" s="9" t="s">
        <v>1635</v>
      </c>
      <c r="I2198" s="9" t="s">
        <v>1636</v>
      </c>
      <c r="J2198" s="9" t="s">
        <v>27</v>
      </c>
      <c r="K2198" s="15">
        <v>6785.1233509888007</v>
      </c>
      <c r="L2198" s="16" t="s">
        <v>1637</v>
      </c>
      <c r="M2198" s="9" t="s">
        <v>1638</v>
      </c>
      <c r="N2198" s="9">
        <v>2022</v>
      </c>
      <c r="O2198" s="9" t="s">
        <v>1619</v>
      </c>
      <c r="P2198" s="9" t="s">
        <v>1619</v>
      </c>
      <c r="Q2198" s="9">
        <v>2041</v>
      </c>
      <c r="R2198" s="9" t="s">
        <v>32</v>
      </c>
      <c r="S2198" s="17">
        <v>0.42257453562990105</v>
      </c>
      <c r="T2198" s="9">
        <v>2041</v>
      </c>
      <c r="U2198" s="9" t="s">
        <v>27</v>
      </c>
      <c r="V2198" s="9" t="s">
        <v>1620</v>
      </c>
      <c r="W2198" s="13" t="s">
        <v>1621</v>
      </c>
      <c r="X2198" s="9"/>
      <c r="Y2198" s="9" t="s">
        <v>1639</v>
      </c>
    </row>
    <row r="2199" spans="1:25" ht="192">
      <c r="A2199" s="9" t="s">
        <v>1633</v>
      </c>
      <c r="B2199" s="9" t="s">
        <v>70</v>
      </c>
      <c r="C2199" s="9" t="s">
        <v>355</v>
      </c>
      <c r="D2199" s="9" t="s">
        <v>27</v>
      </c>
      <c r="E2199" s="9" t="s">
        <v>1412</v>
      </c>
      <c r="F2199" s="9" t="s">
        <v>1412</v>
      </c>
      <c r="G2199" s="9" t="s">
        <v>1634</v>
      </c>
      <c r="H2199" s="9" t="s">
        <v>1635</v>
      </c>
      <c r="I2199" s="9" t="s">
        <v>1636</v>
      </c>
      <c r="J2199" s="9" t="s">
        <v>27</v>
      </c>
      <c r="K2199" s="15">
        <v>28490.963518301825</v>
      </c>
      <c r="L2199" s="16" t="s">
        <v>1637</v>
      </c>
      <c r="M2199" s="9" t="s">
        <v>1638</v>
      </c>
      <c r="N2199" s="9">
        <v>2022</v>
      </c>
      <c r="O2199" s="9" t="s">
        <v>1619</v>
      </c>
      <c r="P2199" s="9" t="s">
        <v>1619</v>
      </c>
      <c r="Q2199" s="9">
        <v>2041</v>
      </c>
      <c r="R2199" s="9" t="s">
        <v>32</v>
      </c>
      <c r="S2199" s="17">
        <v>2.5590620524732306</v>
      </c>
      <c r="T2199" s="9">
        <v>2041</v>
      </c>
      <c r="U2199" s="9" t="s">
        <v>27</v>
      </c>
      <c r="V2199" s="9" t="s">
        <v>1620</v>
      </c>
      <c r="W2199" s="9" t="s">
        <v>1621</v>
      </c>
      <c r="X2199" s="9"/>
      <c r="Y2199" s="9" t="s">
        <v>1639</v>
      </c>
    </row>
    <row r="2200" spans="1:25" ht="192">
      <c r="A2200" s="9" t="s">
        <v>1633</v>
      </c>
      <c r="B2200" s="9" t="s">
        <v>70</v>
      </c>
      <c r="C2200" s="9" t="s">
        <v>266</v>
      </c>
      <c r="D2200" s="9" t="s">
        <v>27</v>
      </c>
      <c r="E2200" s="9" t="s">
        <v>1413</v>
      </c>
      <c r="F2200" s="9" t="s">
        <v>1413</v>
      </c>
      <c r="G2200" s="9" t="s">
        <v>1634</v>
      </c>
      <c r="H2200" s="9" t="s">
        <v>1635</v>
      </c>
      <c r="I2200" s="9" t="s">
        <v>1636</v>
      </c>
      <c r="J2200" s="9" t="s">
        <v>27</v>
      </c>
      <c r="K2200" s="15">
        <v>36897.729792653969</v>
      </c>
      <c r="L2200" s="16" t="s">
        <v>1637</v>
      </c>
      <c r="M2200" s="9" t="s">
        <v>1638</v>
      </c>
      <c r="N2200" s="9">
        <v>2022</v>
      </c>
      <c r="O2200" s="9" t="s">
        <v>1619</v>
      </c>
      <c r="P2200" s="9" t="s">
        <v>1619</v>
      </c>
      <c r="Q2200" s="9">
        <v>2041</v>
      </c>
      <c r="R2200" s="9" t="s">
        <v>32</v>
      </c>
      <c r="S2200" s="17">
        <v>2.0952114964390828E-2</v>
      </c>
      <c r="T2200" s="9">
        <v>2041</v>
      </c>
      <c r="U2200" s="9" t="s">
        <v>27</v>
      </c>
      <c r="V2200" s="9" t="s">
        <v>1620</v>
      </c>
      <c r="W2200" s="13" t="s">
        <v>1621</v>
      </c>
      <c r="X2200" s="9"/>
      <c r="Y2200" s="9" t="s">
        <v>1639</v>
      </c>
    </row>
    <row r="2201" spans="1:25" ht="192">
      <c r="A2201" s="9" t="s">
        <v>1633</v>
      </c>
      <c r="B2201" s="9" t="s">
        <v>70</v>
      </c>
      <c r="C2201" s="9" t="s">
        <v>330</v>
      </c>
      <c r="D2201" s="9" t="s">
        <v>27</v>
      </c>
      <c r="E2201" s="9" t="s">
        <v>1414</v>
      </c>
      <c r="F2201" s="9" t="s">
        <v>1414</v>
      </c>
      <c r="G2201" s="9" t="s">
        <v>1634</v>
      </c>
      <c r="H2201" s="9" t="s">
        <v>1635</v>
      </c>
      <c r="I2201" s="9" t="s">
        <v>1636</v>
      </c>
      <c r="J2201" s="9" t="s">
        <v>27</v>
      </c>
      <c r="K2201" s="15">
        <v>67158.829587483866</v>
      </c>
      <c r="L2201" s="16" t="s">
        <v>1637</v>
      </c>
      <c r="M2201" s="9" t="s">
        <v>1638</v>
      </c>
      <c r="N2201" s="9">
        <v>2022</v>
      </c>
      <c r="O2201" s="9" t="s">
        <v>1619</v>
      </c>
      <c r="P2201" s="9" t="s">
        <v>1619</v>
      </c>
      <c r="Q2201" s="9">
        <v>2041</v>
      </c>
      <c r="R2201" s="9" t="s">
        <v>32</v>
      </c>
      <c r="S2201" s="17">
        <v>5.043422974346714</v>
      </c>
      <c r="T2201" s="9">
        <v>2041</v>
      </c>
      <c r="U2201" s="9" t="s">
        <v>27</v>
      </c>
      <c r="V2201" s="9" t="s">
        <v>1620</v>
      </c>
      <c r="W2201" s="9" t="s">
        <v>1621</v>
      </c>
      <c r="X2201" s="9"/>
      <c r="Y2201" s="9" t="s">
        <v>1639</v>
      </c>
    </row>
    <row r="2202" spans="1:25" ht="192">
      <c r="A2202" s="9" t="s">
        <v>1633</v>
      </c>
      <c r="B2202" s="9" t="s">
        <v>70</v>
      </c>
      <c r="C2202" s="9" t="s">
        <v>288</v>
      </c>
      <c r="D2202" s="9" t="s">
        <v>27</v>
      </c>
      <c r="E2202" s="9" t="s">
        <v>1041</v>
      </c>
      <c r="F2202" s="9" t="s">
        <v>1041</v>
      </c>
      <c r="G2202" s="9" t="s">
        <v>1634</v>
      </c>
      <c r="H2202" s="9" t="s">
        <v>1635</v>
      </c>
      <c r="I2202" s="9" t="s">
        <v>1636</v>
      </c>
      <c r="J2202" s="9" t="s">
        <v>27</v>
      </c>
      <c r="K2202" s="15">
        <v>65237.789102797644</v>
      </c>
      <c r="L2202" s="16" t="s">
        <v>1637</v>
      </c>
      <c r="M2202" s="9" t="s">
        <v>1638</v>
      </c>
      <c r="N2202" s="9">
        <v>2022</v>
      </c>
      <c r="O2202" s="9" t="s">
        <v>1619</v>
      </c>
      <c r="P2202" s="9" t="s">
        <v>1619</v>
      </c>
      <c r="Q2202" s="9">
        <v>2041</v>
      </c>
      <c r="R2202" s="9" t="s">
        <v>32</v>
      </c>
      <c r="S2202" s="17">
        <v>2.5690931383004996</v>
      </c>
      <c r="T2202" s="9">
        <v>2041</v>
      </c>
      <c r="U2202" s="9" t="s">
        <v>27</v>
      </c>
      <c r="V2202" s="9" t="s">
        <v>1620</v>
      </c>
      <c r="W2202" s="13" t="s">
        <v>1621</v>
      </c>
      <c r="X2202" s="9"/>
      <c r="Y2202" s="9" t="s">
        <v>1639</v>
      </c>
    </row>
    <row r="2203" spans="1:25" ht="192">
      <c r="A2203" s="9" t="s">
        <v>1633</v>
      </c>
      <c r="B2203" s="9" t="s">
        <v>70</v>
      </c>
      <c r="C2203" s="9" t="s">
        <v>270</v>
      </c>
      <c r="D2203" s="9" t="s">
        <v>27</v>
      </c>
      <c r="E2203" s="9" t="s">
        <v>735</v>
      </c>
      <c r="F2203" s="9" t="s">
        <v>735</v>
      </c>
      <c r="G2203" s="9" t="s">
        <v>1634</v>
      </c>
      <c r="H2203" s="9" t="s">
        <v>1635</v>
      </c>
      <c r="I2203" s="9" t="s">
        <v>1636</v>
      </c>
      <c r="J2203" s="9" t="s">
        <v>27</v>
      </c>
      <c r="K2203" s="15">
        <v>38004.841476518195</v>
      </c>
      <c r="L2203" s="16" t="s">
        <v>1637</v>
      </c>
      <c r="M2203" s="9" t="s">
        <v>1638</v>
      </c>
      <c r="N2203" s="9">
        <v>2022</v>
      </c>
      <c r="O2203" s="9" t="s">
        <v>1619</v>
      </c>
      <c r="P2203" s="9" t="s">
        <v>1619</v>
      </c>
      <c r="Q2203" s="9">
        <v>2041</v>
      </c>
      <c r="R2203" s="9" t="s">
        <v>32</v>
      </c>
      <c r="S2203" s="17">
        <v>1.6808025304247707</v>
      </c>
      <c r="T2203" s="9">
        <v>2041</v>
      </c>
      <c r="U2203" s="9" t="s">
        <v>27</v>
      </c>
      <c r="V2203" s="9" t="s">
        <v>1620</v>
      </c>
      <c r="W2203" s="9" t="s">
        <v>1621</v>
      </c>
      <c r="X2203" s="9"/>
      <c r="Y2203" s="9" t="s">
        <v>1639</v>
      </c>
    </row>
    <row r="2204" spans="1:25" ht="192">
      <c r="A2204" s="9" t="s">
        <v>1633</v>
      </c>
      <c r="B2204" s="9" t="s">
        <v>70</v>
      </c>
      <c r="C2204" s="9" t="s">
        <v>284</v>
      </c>
      <c r="D2204" s="9" t="s">
        <v>27</v>
      </c>
      <c r="E2204" s="9" t="s">
        <v>1415</v>
      </c>
      <c r="F2204" s="9" t="s">
        <v>1415</v>
      </c>
      <c r="G2204" s="9" t="s">
        <v>1634</v>
      </c>
      <c r="H2204" s="9" t="s">
        <v>1635</v>
      </c>
      <c r="I2204" s="9" t="s">
        <v>1636</v>
      </c>
      <c r="J2204" s="9" t="s">
        <v>27</v>
      </c>
      <c r="K2204" s="15">
        <v>128089.56467019641</v>
      </c>
      <c r="L2204" s="16" t="s">
        <v>1637</v>
      </c>
      <c r="M2204" s="9" t="s">
        <v>1638</v>
      </c>
      <c r="N2204" s="9">
        <v>2022</v>
      </c>
      <c r="O2204" s="9" t="s">
        <v>1619</v>
      </c>
      <c r="P2204" s="9" t="s">
        <v>1619</v>
      </c>
      <c r="Q2204" s="9">
        <v>2041</v>
      </c>
      <c r="R2204" s="9" t="s">
        <v>32</v>
      </c>
      <c r="S2204" s="17">
        <v>1.0043469027003857</v>
      </c>
      <c r="T2204" s="9">
        <v>2041</v>
      </c>
      <c r="U2204" s="9" t="s">
        <v>27</v>
      </c>
      <c r="V2204" s="9" t="s">
        <v>1620</v>
      </c>
      <c r="W2204" s="13" t="s">
        <v>1621</v>
      </c>
      <c r="X2204" s="9"/>
      <c r="Y2204" s="9" t="s">
        <v>1639</v>
      </c>
    </row>
    <row r="2205" spans="1:25" ht="192">
      <c r="A2205" s="9" t="s">
        <v>1633</v>
      </c>
      <c r="B2205" s="9" t="s">
        <v>70</v>
      </c>
      <c r="C2205" s="9" t="s">
        <v>465</v>
      </c>
      <c r="D2205" s="9" t="s">
        <v>27</v>
      </c>
      <c r="E2205" s="9" t="s">
        <v>1043</v>
      </c>
      <c r="F2205" s="9" t="s">
        <v>1043</v>
      </c>
      <c r="G2205" s="9" t="s">
        <v>1634</v>
      </c>
      <c r="H2205" s="9" t="s">
        <v>1635</v>
      </c>
      <c r="I2205" s="9" t="s">
        <v>1636</v>
      </c>
      <c r="J2205" s="9" t="s">
        <v>27</v>
      </c>
      <c r="K2205" s="15">
        <v>16665.764981616954</v>
      </c>
      <c r="L2205" s="16" t="s">
        <v>1637</v>
      </c>
      <c r="M2205" s="9" t="s">
        <v>1638</v>
      </c>
      <c r="N2205" s="9">
        <v>2022</v>
      </c>
      <c r="O2205" s="9" t="s">
        <v>1619</v>
      </c>
      <c r="P2205" s="9" t="s">
        <v>1619</v>
      </c>
      <c r="Q2205" s="9">
        <v>2041</v>
      </c>
      <c r="R2205" s="9" t="s">
        <v>32</v>
      </c>
      <c r="S2205" s="17">
        <v>2.5315255815648143</v>
      </c>
      <c r="T2205" s="9">
        <v>2041</v>
      </c>
      <c r="U2205" s="9" t="s">
        <v>27</v>
      </c>
      <c r="V2205" s="9" t="s">
        <v>1620</v>
      </c>
      <c r="W2205" s="9" t="s">
        <v>1621</v>
      </c>
      <c r="X2205" s="9"/>
      <c r="Y2205" s="9" t="s">
        <v>1639</v>
      </c>
    </row>
    <row r="2206" spans="1:25" ht="192">
      <c r="A2206" s="9" t="s">
        <v>1633</v>
      </c>
      <c r="B2206" s="9" t="s">
        <v>70</v>
      </c>
      <c r="C2206" s="9" t="s">
        <v>402</v>
      </c>
      <c r="D2206" s="9" t="s">
        <v>27</v>
      </c>
      <c r="E2206" s="9" t="s">
        <v>1045</v>
      </c>
      <c r="F2206" s="9" t="s">
        <v>1045</v>
      </c>
      <c r="G2206" s="9" t="s">
        <v>1634</v>
      </c>
      <c r="H2206" s="9" t="s">
        <v>1635</v>
      </c>
      <c r="I2206" s="9" t="s">
        <v>1636</v>
      </c>
      <c r="J2206" s="9" t="s">
        <v>27</v>
      </c>
      <c r="K2206" s="15">
        <v>57390.951617044004</v>
      </c>
      <c r="L2206" s="16" t="s">
        <v>1637</v>
      </c>
      <c r="M2206" s="9" t="s">
        <v>1638</v>
      </c>
      <c r="N2206" s="9">
        <v>2022</v>
      </c>
      <c r="O2206" s="9" t="s">
        <v>1619</v>
      </c>
      <c r="P2206" s="9" t="s">
        <v>1619</v>
      </c>
      <c r="Q2206" s="9">
        <v>2041</v>
      </c>
      <c r="R2206" s="9" t="s">
        <v>32</v>
      </c>
      <c r="S2206" s="17">
        <v>1.1922795974933948</v>
      </c>
      <c r="T2206" s="9">
        <v>2041</v>
      </c>
      <c r="U2206" s="9" t="s">
        <v>27</v>
      </c>
      <c r="V2206" s="9" t="s">
        <v>1620</v>
      </c>
      <c r="W2206" s="13" t="s">
        <v>1621</v>
      </c>
      <c r="X2206" s="9"/>
      <c r="Y2206" s="9" t="s">
        <v>1639</v>
      </c>
    </row>
    <row r="2207" spans="1:25" ht="192">
      <c r="A2207" s="9" t="s">
        <v>1633</v>
      </c>
      <c r="B2207" s="9" t="s">
        <v>70</v>
      </c>
      <c r="C2207" s="9" t="s">
        <v>402</v>
      </c>
      <c r="D2207" s="9" t="s">
        <v>27</v>
      </c>
      <c r="E2207" s="9" t="s">
        <v>737</v>
      </c>
      <c r="F2207" s="9" t="s">
        <v>737</v>
      </c>
      <c r="G2207" s="9" t="s">
        <v>1634</v>
      </c>
      <c r="H2207" s="9" t="s">
        <v>1635</v>
      </c>
      <c r="I2207" s="9" t="s">
        <v>1636</v>
      </c>
      <c r="J2207" s="9" t="s">
        <v>27</v>
      </c>
      <c r="K2207" s="15">
        <v>77551.267375607145</v>
      </c>
      <c r="L2207" s="16" t="s">
        <v>1637</v>
      </c>
      <c r="M2207" s="9" t="s">
        <v>1638</v>
      </c>
      <c r="N2207" s="9">
        <v>2022</v>
      </c>
      <c r="O2207" s="9" t="s">
        <v>1619</v>
      </c>
      <c r="P2207" s="9" t="s">
        <v>1619</v>
      </c>
      <c r="Q2207" s="9">
        <v>2041</v>
      </c>
      <c r="R2207" s="9" t="s">
        <v>32</v>
      </c>
      <c r="S2207" s="17">
        <v>6.7634498587766751</v>
      </c>
      <c r="T2207" s="9">
        <v>2041</v>
      </c>
      <c r="U2207" s="9" t="s">
        <v>27</v>
      </c>
      <c r="V2207" s="9" t="s">
        <v>1620</v>
      </c>
      <c r="W2207" s="9" t="s">
        <v>1621</v>
      </c>
      <c r="X2207" s="9"/>
      <c r="Y2207" s="9" t="s">
        <v>1639</v>
      </c>
    </row>
    <row r="2208" spans="1:25" ht="192">
      <c r="A2208" s="9" t="s">
        <v>1633</v>
      </c>
      <c r="B2208" s="9" t="s">
        <v>70</v>
      </c>
      <c r="C2208" s="9" t="s">
        <v>288</v>
      </c>
      <c r="D2208" s="9" t="s">
        <v>27</v>
      </c>
      <c r="E2208" s="9" t="s">
        <v>1416</v>
      </c>
      <c r="F2208" s="9" t="s">
        <v>1416</v>
      </c>
      <c r="G2208" s="9" t="s">
        <v>1634</v>
      </c>
      <c r="H2208" s="9" t="s">
        <v>1635</v>
      </c>
      <c r="I2208" s="9" t="s">
        <v>1636</v>
      </c>
      <c r="J2208" s="9" t="s">
        <v>27</v>
      </c>
      <c r="K2208" s="15">
        <v>1276298.0257769495</v>
      </c>
      <c r="L2208" s="16" t="s">
        <v>1637</v>
      </c>
      <c r="M2208" s="9" t="s">
        <v>1638</v>
      </c>
      <c r="N2208" s="9">
        <v>2022</v>
      </c>
      <c r="O2208" s="9" t="s">
        <v>1619</v>
      </c>
      <c r="P2208" s="9" t="s">
        <v>1619</v>
      </c>
      <c r="Q2208" s="9">
        <v>2041</v>
      </c>
      <c r="R2208" s="9" t="s">
        <v>32</v>
      </c>
      <c r="S2208" s="17">
        <v>96.993767579366789</v>
      </c>
      <c r="T2208" s="9">
        <v>2041</v>
      </c>
      <c r="U2208" s="9" t="s">
        <v>27</v>
      </c>
      <c r="V2208" s="9" t="s">
        <v>1620</v>
      </c>
      <c r="W2208" s="13" t="s">
        <v>1621</v>
      </c>
      <c r="X2208" s="9"/>
      <c r="Y2208" s="9" t="s">
        <v>1639</v>
      </c>
    </row>
    <row r="2209" spans="1:25" ht="192">
      <c r="A2209" s="9" t="s">
        <v>1633</v>
      </c>
      <c r="B2209" s="9" t="s">
        <v>70</v>
      </c>
      <c r="C2209" s="9" t="s">
        <v>221</v>
      </c>
      <c r="D2209" s="9" t="s">
        <v>27</v>
      </c>
      <c r="E2209" s="9" t="s">
        <v>1047</v>
      </c>
      <c r="F2209" s="9" t="s">
        <v>1047</v>
      </c>
      <c r="G2209" s="9" t="s">
        <v>1634</v>
      </c>
      <c r="H2209" s="9" t="s">
        <v>1635</v>
      </c>
      <c r="I2209" s="9" t="s">
        <v>1636</v>
      </c>
      <c r="J2209" s="9" t="s">
        <v>27</v>
      </c>
      <c r="K2209" s="15">
        <v>22062.788598563726</v>
      </c>
      <c r="L2209" s="16" t="s">
        <v>1637</v>
      </c>
      <c r="M2209" s="9" t="s">
        <v>1638</v>
      </c>
      <c r="N2209" s="9">
        <v>2022</v>
      </c>
      <c r="O2209" s="9" t="s">
        <v>1619</v>
      </c>
      <c r="P2209" s="9" t="s">
        <v>1619</v>
      </c>
      <c r="Q2209" s="9">
        <v>2041</v>
      </c>
      <c r="R2209" s="9" t="s">
        <v>32</v>
      </c>
      <c r="S2209" s="17">
        <v>1.3691430323446949</v>
      </c>
      <c r="T2209" s="9">
        <v>2041</v>
      </c>
      <c r="U2209" s="9" t="s">
        <v>27</v>
      </c>
      <c r="V2209" s="9" t="s">
        <v>1620</v>
      </c>
      <c r="W2209" s="9" t="s">
        <v>1621</v>
      </c>
      <c r="X2209" s="9"/>
      <c r="Y2209" s="9" t="s">
        <v>1639</v>
      </c>
    </row>
    <row r="2210" spans="1:25" ht="192">
      <c r="A2210" s="9" t="s">
        <v>1633</v>
      </c>
      <c r="B2210" s="9" t="s">
        <v>70</v>
      </c>
      <c r="C2210" s="9" t="s">
        <v>630</v>
      </c>
      <c r="D2210" s="9" t="s">
        <v>27</v>
      </c>
      <c r="E2210" s="9" t="s">
        <v>1417</v>
      </c>
      <c r="F2210" s="9" t="s">
        <v>1417</v>
      </c>
      <c r="G2210" s="9" t="s">
        <v>1634</v>
      </c>
      <c r="H2210" s="9" t="s">
        <v>1635</v>
      </c>
      <c r="I2210" s="9" t="s">
        <v>1636</v>
      </c>
      <c r="J2210" s="9" t="s">
        <v>27</v>
      </c>
      <c r="K2210" s="15">
        <v>27653.888306888221</v>
      </c>
      <c r="L2210" s="16" t="s">
        <v>1637</v>
      </c>
      <c r="M2210" s="9" t="s">
        <v>1638</v>
      </c>
      <c r="N2210" s="9">
        <v>2022</v>
      </c>
      <c r="O2210" s="9" t="s">
        <v>1619</v>
      </c>
      <c r="P2210" s="9" t="s">
        <v>1619</v>
      </c>
      <c r="Q2210" s="9">
        <v>2041</v>
      </c>
      <c r="R2210" s="9" t="s">
        <v>32</v>
      </c>
      <c r="S2210" s="17">
        <v>1.8940284318286082</v>
      </c>
      <c r="T2210" s="9">
        <v>2041</v>
      </c>
      <c r="U2210" s="9" t="s">
        <v>27</v>
      </c>
      <c r="V2210" s="9" t="s">
        <v>1620</v>
      </c>
      <c r="W2210" s="13" t="s">
        <v>1621</v>
      </c>
      <c r="X2210" s="9"/>
      <c r="Y2210" s="9" t="s">
        <v>1639</v>
      </c>
    </row>
    <row r="2211" spans="1:25" ht="192">
      <c r="A2211" s="9" t="s">
        <v>1633</v>
      </c>
      <c r="B2211" s="9" t="s">
        <v>70</v>
      </c>
      <c r="C2211" s="9" t="s">
        <v>241</v>
      </c>
      <c r="D2211" s="9" t="s">
        <v>27</v>
      </c>
      <c r="E2211" s="9" t="s">
        <v>1418</v>
      </c>
      <c r="F2211" s="9" t="s">
        <v>1418</v>
      </c>
      <c r="G2211" s="9" t="s">
        <v>1634</v>
      </c>
      <c r="H2211" s="9" t="s">
        <v>1635</v>
      </c>
      <c r="I2211" s="9" t="s">
        <v>1636</v>
      </c>
      <c r="J2211" s="9" t="s">
        <v>27</v>
      </c>
      <c r="K2211" s="15">
        <v>6734.1040495791522</v>
      </c>
      <c r="L2211" s="16" t="s">
        <v>1637</v>
      </c>
      <c r="M2211" s="9" t="s">
        <v>1638</v>
      </c>
      <c r="N2211" s="9">
        <v>2022</v>
      </c>
      <c r="O2211" s="9" t="s">
        <v>1619</v>
      </c>
      <c r="P2211" s="9" t="s">
        <v>1619</v>
      </c>
      <c r="Q2211" s="9">
        <v>2041</v>
      </c>
      <c r="R2211" s="9" t="s">
        <v>32</v>
      </c>
      <c r="S2211" s="17">
        <v>0.13547870326146511</v>
      </c>
      <c r="T2211" s="9">
        <v>2041</v>
      </c>
      <c r="U2211" s="9" t="s">
        <v>27</v>
      </c>
      <c r="V2211" s="9" t="s">
        <v>1620</v>
      </c>
      <c r="W2211" s="9" t="s">
        <v>1621</v>
      </c>
      <c r="X2211" s="9"/>
      <c r="Y2211" s="9" t="s">
        <v>1639</v>
      </c>
    </row>
    <row r="2212" spans="1:25" ht="192">
      <c r="A2212" s="9" t="s">
        <v>1633</v>
      </c>
      <c r="B2212" s="9" t="s">
        <v>70</v>
      </c>
      <c r="C2212" s="9" t="s">
        <v>252</v>
      </c>
      <c r="D2212" s="9" t="s">
        <v>27</v>
      </c>
      <c r="E2212" s="9" t="s">
        <v>1419</v>
      </c>
      <c r="F2212" s="9" t="s">
        <v>1419</v>
      </c>
      <c r="G2212" s="9" t="s">
        <v>1634</v>
      </c>
      <c r="H2212" s="9" t="s">
        <v>1635</v>
      </c>
      <c r="I2212" s="9" t="s">
        <v>1636</v>
      </c>
      <c r="J2212" s="9" t="s">
        <v>27</v>
      </c>
      <c r="K2212" s="15">
        <v>12002.505991758959</v>
      </c>
      <c r="L2212" s="16" t="s">
        <v>1637</v>
      </c>
      <c r="M2212" s="9" t="s">
        <v>1638</v>
      </c>
      <c r="N2212" s="9">
        <v>2022</v>
      </c>
      <c r="O2212" s="9" t="s">
        <v>1619</v>
      </c>
      <c r="P2212" s="9" t="s">
        <v>1619</v>
      </c>
      <c r="Q2212" s="9">
        <v>2041</v>
      </c>
      <c r="R2212" s="9" t="s">
        <v>32</v>
      </c>
      <c r="S2212" s="17">
        <v>0.78370233664636713</v>
      </c>
      <c r="T2212" s="9">
        <v>2041</v>
      </c>
      <c r="U2212" s="9" t="s">
        <v>27</v>
      </c>
      <c r="V2212" s="9" t="s">
        <v>1620</v>
      </c>
      <c r="W2212" s="13" t="s">
        <v>1621</v>
      </c>
      <c r="X2212" s="9"/>
      <c r="Y2212" s="9" t="s">
        <v>1639</v>
      </c>
    </row>
    <row r="2213" spans="1:25" ht="192">
      <c r="A2213" s="9" t="s">
        <v>1633</v>
      </c>
      <c r="B2213" s="9" t="s">
        <v>70</v>
      </c>
      <c r="C2213" s="9" t="s">
        <v>402</v>
      </c>
      <c r="D2213" s="9" t="s">
        <v>27</v>
      </c>
      <c r="E2213" s="9" t="s">
        <v>1049</v>
      </c>
      <c r="F2213" s="9" t="s">
        <v>1049</v>
      </c>
      <c r="G2213" s="9" t="s">
        <v>1634</v>
      </c>
      <c r="H2213" s="9" t="s">
        <v>1635</v>
      </c>
      <c r="I2213" s="9" t="s">
        <v>1636</v>
      </c>
      <c r="J2213" s="9" t="s">
        <v>27</v>
      </c>
      <c r="K2213" s="15">
        <v>22868.023864847295</v>
      </c>
      <c r="L2213" s="16" t="s">
        <v>1637</v>
      </c>
      <c r="M2213" s="9" t="s">
        <v>1638</v>
      </c>
      <c r="N2213" s="9">
        <v>2022</v>
      </c>
      <c r="O2213" s="9" t="s">
        <v>1619</v>
      </c>
      <c r="P2213" s="9" t="s">
        <v>1619</v>
      </c>
      <c r="Q2213" s="9">
        <v>2041</v>
      </c>
      <c r="R2213" s="9" t="s">
        <v>32</v>
      </c>
      <c r="S2213" s="17">
        <v>0.8196126091354623</v>
      </c>
      <c r="T2213" s="9">
        <v>2041</v>
      </c>
      <c r="U2213" s="9" t="s">
        <v>27</v>
      </c>
      <c r="V2213" s="9" t="s">
        <v>1620</v>
      </c>
      <c r="W2213" s="9" t="s">
        <v>1621</v>
      </c>
      <c r="X2213" s="9"/>
      <c r="Y2213" s="9" t="s">
        <v>1639</v>
      </c>
    </row>
    <row r="2214" spans="1:25" ht="192">
      <c r="A2214" s="9" t="s">
        <v>1633</v>
      </c>
      <c r="B2214" s="9" t="s">
        <v>70</v>
      </c>
      <c r="C2214" s="9" t="s">
        <v>316</v>
      </c>
      <c r="D2214" s="9" t="s">
        <v>27</v>
      </c>
      <c r="E2214" s="9" t="s">
        <v>739</v>
      </c>
      <c r="F2214" s="9" t="s">
        <v>739</v>
      </c>
      <c r="G2214" s="9" t="s">
        <v>1634</v>
      </c>
      <c r="H2214" s="9" t="s">
        <v>1635</v>
      </c>
      <c r="I2214" s="9" t="s">
        <v>1636</v>
      </c>
      <c r="J2214" s="9" t="s">
        <v>27</v>
      </c>
      <c r="K2214" s="15">
        <v>327742.95672954246</v>
      </c>
      <c r="L2214" s="16" t="s">
        <v>1637</v>
      </c>
      <c r="M2214" s="9" t="s">
        <v>1638</v>
      </c>
      <c r="N2214" s="9">
        <v>2022</v>
      </c>
      <c r="O2214" s="9" t="s">
        <v>1619</v>
      </c>
      <c r="P2214" s="9" t="s">
        <v>1619</v>
      </c>
      <c r="Q2214" s="9">
        <v>2041</v>
      </c>
      <c r="R2214" s="9" t="s">
        <v>32</v>
      </c>
      <c r="S2214" s="17">
        <v>53.402401680819203</v>
      </c>
      <c r="T2214" s="9">
        <v>2041</v>
      </c>
      <c r="U2214" s="9" t="s">
        <v>27</v>
      </c>
      <c r="V2214" s="9" t="s">
        <v>1620</v>
      </c>
      <c r="W2214" s="13" t="s">
        <v>1621</v>
      </c>
      <c r="X2214" s="9"/>
      <c r="Y2214" s="9" t="s">
        <v>1639</v>
      </c>
    </row>
    <row r="2215" spans="1:25" ht="192">
      <c r="A2215" s="9" t="s">
        <v>1633</v>
      </c>
      <c r="B2215" s="9" t="s">
        <v>70</v>
      </c>
      <c r="C2215" s="9" t="s">
        <v>455</v>
      </c>
      <c r="D2215" s="9" t="s">
        <v>27</v>
      </c>
      <c r="E2215" s="9" t="s">
        <v>1420</v>
      </c>
      <c r="F2215" s="9" t="s">
        <v>1420</v>
      </c>
      <c r="G2215" s="9" t="s">
        <v>1634</v>
      </c>
      <c r="H2215" s="9" t="s">
        <v>1635</v>
      </c>
      <c r="I2215" s="9" t="s">
        <v>1636</v>
      </c>
      <c r="J2215" s="9" t="s">
        <v>27</v>
      </c>
      <c r="K2215" s="15">
        <v>87535.928925485598</v>
      </c>
      <c r="L2215" s="16" t="s">
        <v>1637</v>
      </c>
      <c r="M2215" s="9" t="s">
        <v>1638</v>
      </c>
      <c r="N2215" s="9">
        <v>2022</v>
      </c>
      <c r="O2215" s="9" t="s">
        <v>1619</v>
      </c>
      <c r="P2215" s="9" t="s">
        <v>1619</v>
      </c>
      <c r="Q2215" s="9">
        <v>2041</v>
      </c>
      <c r="R2215" s="9" t="s">
        <v>32</v>
      </c>
      <c r="S2215" s="17">
        <v>5.8035910397041413</v>
      </c>
      <c r="T2215" s="9">
        <v>2041</v>
      </c>
      <c r="U2215" s="9" t="s">
        <v>27</v>
      </c>
      <c r="V2215" s="9" t="s">
        <v>1620</v>
      </c>
      <c r="W2215" s="9" t="s">
        <v>1621</v>
      </c>
      <c r="X2215" s="9"/>
      <c r="Y2215" s="9" t="s">
        <v>1639</v>
      </c>
    </row>
    <row r="2216" spans="1:25" ht="192">
      <c r="A2216" s="9" t="s">
        <v>1633</v>
      </c>
      <c r="B2216" s="9" t="s">
        <v>70</v>
      </c>
      <c r="C2216" s="9" t="s">
        <v>270</v>
      </c>
      <c r="D2216" s="9" t="s">
        <v>27</v>
      </c>
      <c r="E2216" s="9" t="s">
        <v>741</v>
      </c>
      <c r="F2216" s="9" t="s">
        <v>741</v>
      </c>
      <c r="G2216" s="9" t="s">
        <v>1634</v>
      </c>
      <c r="H2216" s="9" t="s">
        <v>1635</v>
      </c>
      <c r="I2216" s="9" t="s">
        <v>1636</v>
      </c>
      <c r="J2216" s="9" t="s">
        <v>27</v>
      </c>
      <c r="K2216" s="15">
        <v>74545.699837024978</v>
      </c>
      <c r="L2216" s="16" t="s">
        <v>1637</v>
      </c>
      <c r="M2216" s="9" t="s">
        <v>1638</v>
      </c>
      <c r="N2216" s="9">
        <v>2022</v>
      </c>
      <c r="O2216" s="9" t="s">
        <v>1619</v>
      </c>
      <c r="P2216" s="9" t="s">
        <v>1619</v>
      </c>
      <c r="Q2216" s="9">
        <v>2041</v>
      </c>
      <c r="R2216" s="9" t="s">
        <v>32</v>
      </c>
      <c r="S2216" s="17">
        <v>4.8800445184795525</v>
      </c>
      <c r="T2216" s="9">
        <v>2041</v>
      </c>
      <c r="U2216" s="9" t="s">
        <v>27</v>
      </c>
      <c r="V2216" s="9" t="s">
        <v>1620</v>
      </c>
      <c r="W2216" s="13" t="s">
        <v>1621</v>
      </c>
      <c r="X2216" s="9"/>
      <c r="Y2216" s="9" t="s">
        <v>1639</v>
      </c>
    </row>
    <row r="2217" spans="1:25" ht="192">
      <c r="A2217" s="9" t="s">
        <v>1633</v>
      </c>
      <c r="B2217" s="9" t="s">
        <v>70</v>
      </c>
      <c r="C2217" s="9" t="s">
        <v>136</v>
      </c>
      <c r="D2217" s="9" t="s">
        <v>27</v>
      </c>
      <c r="E2217" s="9" t="s">
        <v>743</v>
      </c>
      <c r="F2217" s="9" t="s">
        <v>743</v>
      </c>
      <c r="G2217" s="9" t="s">
        <v>1634</v>
      </c>
      <c r="H2217" s="9" t="s">
        <v>1635</v>
      </c>
      <c r="I2217" s="9" t="s">
        <v>1636</v>
      </c>
      <c r="J2217" s="9" t="s">
        <v>27</v>
      </c>
      <c r="K2217" s="15">
        <v>11094.641459969451</v>
      </c>
      <c r="L2217" s="16" t="s">
        <v>1637</v>
      </c>
      <c r="M2217" s="9" t="s">
        <v>1638</v>
      </c>
      <c r="N2217" s="9">
        <v>2022</v>
      </c>
      <c r="O2217" s="9" t="s">
        <v>1619</v>
      </c>
      <c r="P2217" s="9" t="s">
        <v>1619</v>
      </c>
      <c r="Q2217" s="9">
        <v>2041</v>
      </c>
      <c r="R2217" s="9" t="s">
        <v>32</v>
      </c>
      <c r="S2217" s="17">
        <v>0.4774923006646602</v>
      </c>
      <c r="T2217" s="9">
        <v>2041</v>
      </c>
      <c r="U2217" s="9" t="s">
        <v>27</v>
      </c>
      <c r="V2217" s="9" t="s">
        <v>1620</v>
      </c>
      <c r="W2217" s="9" t="s">
        <v>1621</v>
      </c>
      <c r="X2217" s="9"/>
      <c r="Y2217" s="9" t="s">
        <v>1639</v>
      </c>
    </row>
    <row r="2218" spans="1:25" ht="192">
      <c r="A2218" s="9" t="s">
        <v>1633</v>
      </c>
      <c r="B2218" s="9" t="s">
        <v>70</v>
      </c>
      <c r="C2218" s="9" t="s">
        <v>590</v>
      </c>
      <c r="D2218" s="9" t="s">
        <v>27</v>
      </c>
      <c r="E2218" s="9" t="s">
        <v>1421</v>
      </c>
      <c r="F2218" s="9" t="s">
        <v>1421</v>
      </c>
      <c r="G2218" s="9" t="s">
        <v>1634</v>
      </c>
      <c r="H2218" s="9" t="s">
        <v>1635</v>
      </c>
      <c r="I2218" s="9" t="s">
        <v>1636</v>
      </c>
      <c r="J2218" s="9" t="s">
        <v>27</v>
      </c>
      <c r="K2218" s="15">
        <v>92866.386173092935</v>
      </c>
      <c r="L2218" s="16" t="s">
        <v>1637</v>
      </c>
      <c r="M2218" s="9" t="s">
        <v>1638</v>
      </c>
      <c r="N2218" s="9">
        <v>2022</v>
      </c>
      <c r="O2218" s="9" t="s">
        <v>1619</v>
      </c>
      <c r="P2218" s="9" t="s">
        <v>1619</v>
      </c>
      <c r="Q2218" s="9">
        <v>2041</v>
      </c>
      <c r="R2218" s="9" t="s">
        <v>32</v>
      </c>
      <c r="S2218" s="17">
        <v>40.792127840874933</v>
      </c>
      <c r="T2218" s="9">
        <v>2041</v>
      </c>
      <c r="U2218" s="9" t="s">
        <v>27</v>
      </c>
      <c r="V2218" s="9" t="s">
        <v>1620</v>
      </c>
      <c r="W2218" s="13" t="s">
        <v>1621</v>
      </c>
      <c r="X2218" s="9"/>
      <c r="Y2218" s="9" t="s">
        <v>1639</v>
      </c>
    </row>
    <row r="2219" spans="1:25" ht="192">
      <c r="A2219" s="9" t="s">
        <v>1633</v>
      </c>
      <c r="B2219" s="9" t="s">
        <v>70</v>
      </c>
      <c r="C2219" s="9" t="s">
        <v>252</v>
      </c>
      <c r="D2219" s="9" t="s">
        <v>27</v>
      </c>
      <c r="E2219" s="9" t="s">
        <v>1422</v>
      </c>
      <c r="F2219" s="9" t="s">
        <v>1422</v>
      </c>
      <c r="G2219" s="9" t="s">
        <v>1634</v>
      </c>
      <c r="H2219" s="9" t="s">
        <v>1635</v>
      </c>
      <c r="I2219" s="9" t="s">
        <v>1636</v>
      </c>
      <c r="J2219" s="9" t="s">
        <v>27</v>
      </c>
      <c r="K2219" s="15">
        <v>20744.683797132577</v>
      </c>
      <c r="L2219" s="16" t="s">
        <v>1637</v>
      </c>
      <c r="M2219" s="9" t="s">
        <v>1638</v>
      </c>
      <c r="N2219" s="9">
        <v>2022</v>
      </c>
      <c r="O2219" s="9" t="s">
        <v>1619</v>
      </c>
      <c r="P2219" s="9" t="s">
        <v>1619</v>
      </c>
      <c r="Q2219" s="9">
        <v>2041</v>
      </c>
      <c r="R2219" s="9" t="s">
        <v>32</v>
      </c>
      <c r="S2219" s="17">
        <v>1.2120558966544794</v>
      </c>
      <c r="T2219" s="9">
        <v>2041</v>
      </c>
      <c r="U2219" s="9" t="s">
        <v>27</v>
      </c>
      <c r="V2219" s="9" t="s">
        <v>1620</v>
      </c>
      <c r="W2219" s="9" t="s">
        <v>1621</v>
      </c>
      <c r="X2219" s="9"/>
      <c r="Y2219" s="9" t="s">
        <v>1639</v>
      </c>
    </row>
    <row r="2220" spans="1:25" ht="192">
      <c r="A2220" s="9" t="s">
        <v>1633</v>
      </c>
      <c r="B2220" s="9" t="s">
        <v>70</v>
      </c>
      <c r="C2220" s="9" t="s">
        <v>372</v>
      </c>
      <c r="D2220" s="9" t="s">
        <v>27</v>
      </c>
      <c r="E2220" s="9" t="s">
        <v>1423</v>
      </c>
      <c r="F2220" s="9" t="s">
        <v>1423</v>
      </c>
      <c r="G2220" s="9" t="s">
        <v>1634</v>
      </c>
      <c r="H2220" s="9" t="s">
        <v>1635</v>
      </c>
      <c r="I2220" s="9" t="s">
        <v>1636</v>
      </c>
      <c r="J2220" s="9" t="s">
        <v>27</v>
      </c>
      <c r="K2220" s="15">
        <v>12669.00780125492</v>
      </c>
      <c r="L2220" s="16" t="s">
        <v>1637</v>
      </c>
      <c r="M2220" s="9" t="s">
        <v>1638</v>
      </c>
      <c r="N2220" s="9">
        <v>2022</v>
      </c>
      <c r="O2220" s="9" t="s">
        <v>1619</v>
      </c>
      <c r="P2220" s="9" t="s">
        <v>1619</v>
      </c>
      <c r="Q2220" s="9">
        <v>2041</v>
      </c>
      <c r="R2220" s="9" t="s">
        <v>32</v>
      </c>
      <c r="S2220" s="17">
        <v>1.1287479288287605</v>
      </c>
      <c r="T2220" s="9">
        <v>2041</v>
      </c>
      <c r="U2220" s="9" t="s">
        <v>27</v>
      </c>
      <c r="V2220" s="9" t="s">
        <v>1620</v>
      </c>
      <c r="W2220" s="13" t="s">
        <v>1621</v>
      </c>
      <c r="X2220" s="9"/>
      <c r="Y2220" s="9" t="s">
        <v>1639</v>
      </c>
    </row>
    <row r="2221" spans="1:25" ht="192">
      <c r="A2221" s="9" t="s">
        <v>1633</v>
      </c>
      <c r="B2221" s="9" t="s">
        <v>70</v>
      </c>
      <c r="C2221" s="9" t="s">
        <v>355</v>
      </c>
      <c r="D2221" s="9" t="s">
        <v>27</v>
      </c>
      <c r="E2221" s="9" t="s">
        <v>1424</v>
      </c>
      <c r="F2221" s="9" t="s">
        <v>1424</v>
      </c>
      <c r="G2221" s="9" t="s">
        <v>1634</v>
      </c>
      <c r="H2221" s="9" t="s">
        <v>1635</v>
      </c>
      <c r="I2221" s="9" t="s">
        <v>1636</v>
      </c>
      <c r="J2221" s="9" t="s">
        <v>27</v>
      </c>
      <c r="K2221" s="15">
        <v>13702.212693447816</v>
      </c>
      <c r="L2221" s="16" t="s">
        <v>1637</v>
      </c>
      <c r="M2221" s="9" t="s">
        <v>1638</v>
      </c>
      <c r="N2221" s="9">
        <v>2022</v>
      </c>
      <c r="O2221" s="9" t="s">
        <v>1619</v>
      </c>
      <c r="P2221" s="9" t="s">
        <v>1619</v>
      </c>
      <c r="Q2221" s="9">
        <v>2041</v>
      </c>
      <c r="R2221" s="9" t="s">
        <v>32</v>
      </c>
      <c r="S2221" s="17">
        <v>0.76715135095059339</v>
      </c>
      <c r="T2221" s="9">
        <v>2041</v>
      </c>
      <c r="U2221" s="9" t="s">
        <v>27</v>
      </c>
      <c r="V2221" s="9" t="s">
        <v>1620</v>
      </c>
      <c r="W2221" s="9" t="s">
        <v>1621</v>
      </c>
      <c r="X2221" s="9"/>
      <c r="Y2221" s="9" t="s">
        <v>1639</v>
      </c>
    </row>
    <row r="2222" spans="1:25" ht="192">
      <c r="A2222" s="9" t="s">
        <v>1633</v>
      </c>
      <c r="B2222" s="9" t="s">
        <v>70</v>
      </c>
      <c r="C2222" s="9" t="s">
        <v>458</v>
      </c>
      <c r="D2222" s="9" t="s">
        <v>27</v>
      </c>
      <c r="E2222" s="9" t="s">
        <v>1425</v>
      </c>
      <c r="F2222" s="9" t="s">
        <v>1425</v>
      </c>
      <c r="G2222" s="9" t="s">
        <v>1634</v>
      </c>
      <c r="H2222" s="9" t="s">
        <v>1635</v>
      </c>
      <c r="I2222" s="9" t="s">
        <v>1636</v>
      </c>
      <c r="J2222" s="9" t="s">
        <v>27</v>
      </c>
      <c r="K2222" s="15">
        <v>25153.517111489014</v>
      </c>
      <c r="L2222" s="16" t="s">
        <v>1637</v>
      </c>
      <c r="M2222" s="9" t="s">
        <v>1638</v>
      </c>
      <c r="N2222" s="9">
        <v>2022</v>
      </c>
      <c r="O2222" s="9" t="s">
        <v>1619</v>
      </c>
      <c r="P2222" s="9" t="s">
        <v>1619</v>
      </c>
      <c r="Q2222" s="9">
        <v>2041</v>
      </c>
      <c r="R2222" s="9" t="s">
        <v>32</v>
      </c>
      <c r="S2222" s="17">
        <v>0.78088780574505934</v>
      </c>
      <c r="T2222" s="9">
        <v>2041</v>
      </c>
      <c r="U2222" s="9" t="s">
        <v>27</v>
      </c>
      <c r="V2222" s="9" t="s">
        <v>1620</v>
      </c>
      <c r="W2222" s="13" t="s">
        <v>1621</v>
      </c>
      <c r="X2222" s="9"/>
      <c r="Y2222" s="9" t="s">
        <v>1639</v>
      </c>
    </row>
    <row r="2223" spans="1:25" ht="192">
      <c r="A2223" s="9" t="s">
        <v>1633</v>
      </c>
      <c r="B2223" s="9" t="s">
        <v>70</v>
      </c>
      <c r="C2223" s="9" t="s">
        <v>270</v>
      </c>
      <c r="D2223" s="9" t="s">
        <v>27</v>
      </c>
      <c r="E2223" s="9" t="s">
        <v>1426</v>
      </c>
      <c r="F2223" s="9" t="s">
        <v>1426</v>
      </c>
      <c r="G2223" s="9" t="s">
        <v>1634</v>
      </c>
      <c r="H2223" s="9" t="s">
        <v>1635</v>
      </c>
      <c r="I2223" s="9" t="s">
        <v>1636</v>
      </c>
      <c r="J2223" s="9" t="s">
        <v>27</v>
      </c>
      <c r="K2223" s="15">
        <v>79487.654346134863</v>
      </c>
      <c r="L2223" s="16" t="s">
        <v>1637</v>
      </c>
      <c r="M2223" s="9" t="s">
        <v>1638</v>
      </c>
      <c r="N2223" s="9">
        <v>2022</v>
      </c>
      <c r="O2223" s="9" t="s">
        <v>1619</v>
      </c>
      <c r="P2223" s="9" t="s">
        <v>1619</v>
      </c>
      <c r="Q2223" s="9">
        <v>2041</v>
      </c>
      <c r="R2223" s="9" t="s">
        <v>32</v>
      </c>
      <c r="S2223" s="17">
        <v>4.9691806281894015</v>
      </c>
      <c r="T2223" s="9">
        <v>2041</v>
      </c>
      <c r="U2223" s="9" t="s">
        <v>27</v>
      </c>
      <c r="V2223" s="9" t="s">
        <v>1620</v>
      </c>
      <c r="W2223" s="9" t="s">
        <v>1621</v>
      </c>
      <c r="X2223" s="9"/>
      <c r="Y2223" s="9" t="s">
        <v>1639</v>
      </c>
    </row>
    <row r="2224" spans="1:25" ht="192">
      <c r="A2224" s="9" t="s">
        <v>1633</v>
      </c>
      <c r="B2224" s="9" t="s">
        <v>70</v>
      </c>
      <c r="C2224" s="9" t="s">
        <v>221</v>
      </c>
      <c r="D2224" s="9" t="s">
        <v>27</v>
      </c>
      <c r="E2224" s="9" t="s">
        <v>1051</v>
      </c>
      <c r="F2224" s="9" t="s">
        <v>1051</v>
      </c>
      <c r="G2224" s="9" t="s">
        <v>1634</v>
      </c>
      <c r="H2224" s="9" t="s">
        <v>1635</v>
      </c>
      <c r="I2224" s="9" t="s">
        <v>1636</v>
      </c>
      <c r="J2224" s="9" t="s">
        <v>27</v>
      </c>
      <c r="K2224" s="15">
        <v>29749.326738502314</v>
      </c>
      <c r="L2224" s="16" t="s">
        <v>1637</v>
      </c>
      <c r="M2224" s="9" t="s">
        <v>1638</v>
      </c>
      <c r="N2224" s="9">
        <v>2022</v>
      </c>
      <c r="O2224" s="9" t="s">
        <v>1619</v>
      </c>
      <c r="P2224" s="9" t="s">
        <v>1619</v>
      </c>
      <c r="Q2224" s="9">
        <v>2041</v>
      </c>
      <c r="R2224" s="9" t="s">
        <v>32</v>
      </c>
      <c r="S2224" s="17">
        <v>4.3276283197111773</v>
      </c>
      <c r="T2224" s="9">
        <v>2041</v>
      </c>
      <c r="U2224" s="9" t="s">
        <v>27</v>
      </c>
      <c r="V2224" s="9" t="s">
        <v>1620</v>
      </c>
      <c r="W2224" s="13" t="s">
        <v>1621</v>
      </c>
      <c r="X2224" s="9"/>
      <c r="Y2224" s="9" t="s">
        <v>1639</v>
      </c>
    </row>
    <row r="2225" spans="1:25" ht="192">
      <c r="A2225" s="9" t="s">
        <v>1633</v>
      </c>
      <c r="B2225" s="9" t="s">
        <v>70</v>
      </c>
      <c r="C2225" s="9" t="s">
        <v>352</v>
      </c>
      <c r="D2225" s="9" t="s">
        <v>27</v>
      </c>
      <c r="E2225" s="9" t="s">
        <v>1053</v>
      </c>
      <c r="F2225" s="9" t="s">
        <v>1053</v>
      </c>
      <c r="G2225" s="9" t="s">
        <v>1634</v>
      </c>
      <c r="H2225" s="9" t="s">
        <v>1635</v>
      </c>
      <c r="I2225" s="9" t="s">
        <v>1636</v>
      </c>
      <c r="J2225" s="9" t="s">
        <v>27</v>
      </c>
      <c r="K2225" s="15">
        <v>9718.6801195760927</v>
      </c>
      <c r="L2225" s="16" t="s">
        <v>1637</v>
      </c>
      <c r="M2225" s="9" t="s">
        <v>1638</v>
      </c>
      <c r="N2225" s="9">
        <v>2022</v>
      </c>
      <c r="O2225" s="9" t="s">
        <v>1619</v>
      </c>
      <c r="P2225" s="9" t="s">
        <v>1619</v>
      </c>
      <c r="Q2225" s="9">
        <v>2041</v>
      </c>
      <c r="R2225" s="9" t="s">
        <v>32</v>
      </c>
      <c r="S2225" s="17">
        <v>2.8548443369881351</v>
      </c>
      <c r="T2225" s="9">
        <v>2041</v>
      </c>
      <c r="U2225" s="9" t="s">
        <v>27</v>
      </c>
      <c r="V2225" s="9" t="s">
        <v>1620</v>
      </c>
      <c r="W2225" s="9" t="s">
        <v>1621</v>
      </c>
      <c r="X2225" s="9"/>
      <c r="Y2225" s="9" t="s">
        <v>1639</v>
      </c>
    </row>
    <row r="2226" spans="1:25" ht="192">
      <c r="A2226" s="9" t="s">
        <v>1633</v>
      </c>
      <c r="B2226" s="9" t="s">
        <v>70</v>
      </c>
      <c r="C2226" s="9" t="s">
        <v>323</v>
      </c>
      <c r="D2226" s="9" t="s">
        <v>27</v>
      </c>
      <c r="E2226" s="9" t="s">
        <v>1427</v>
      </c>
      <c r="F2226" s="9" t="s">
        <v>1427</v>
      </c>
      <c r="G2226" s="9" t="s">
        <v>1634</v>
      </c>
      <c r="H2226" s="9" t="s">
        <v>1635</v>
      </c>
      <c r="I2226" s="9" t="s">
        <v>1636</v>
      </c>
      <c r="J2226" s="9" t="s">
        <v>27</v>
      </c>
      <c r="K2226" s="15">
        <v>49497.529158814883</v>
      </c>
      <c r="L2226" s="16" t="s">
        <v>1637</v>
      </c>
      <c r="M2226" s="9" t="s">
        <v>1638</v>
      </c>
      <c r="N2226" s="9">
        <v>2022</v>
      </c>
      <c r="O2226" s="9" t="s">
        <v>1619</v>
      </c>
      <c r="P2226" s="9" t="s">
        <v>1619</v>
      </c>
      <c r="Q2226" s="9">
        <v>2041</v>
      </c>
      <c r="R2226" s="9" t="s">
        <v>32</v>
      </c>
      <c r="S2226" s="17">
        <v>8.9562705176619595</v>
      </c>
      <c r="T2226" s="9">
        <v>2041</v>
      </c>
      <c r="U2226" s="9" t="s">
        <v>27</v>
      </c>
      <c r="V2226" s="9" t="s">
        <v>1620</v>
      </c>
      <c r="W2226" s="13" t="s">
        <v>1621</v>
      </c>
      <c r="X2226" s="9"/>
      <c r="Y2226" s="9" t="s">
        <v>1639</v>
      </c>
    </row>
    <row r="2227" spans="1:25" ht="192">
      <c r="A2227" s="9" t="s">
        <v>1633</v>
      </c>
      <c r="B2227" s="9" t="s">
        <v>70</v>
      </c>
      <c r="C2227" s="9" t="s">
        <v>241</v>
      </c>
      <c r="D2227" s="9" t="s">
        <v>27</v>
      </c>
      <c r="E2227" s="9" t="s">
        <v>1428</v>
      </c>
      <c r="F2227" s="9" t="s">
        <v>1428</v>
      </c>
      <c r="G2227" s="9" t="s">
        <v>1634</v>
      </c>
      <c r="H2227" s="9" t="s">
        <v>1635</v>
      </c>
      <c r="I2227" s="9" t="s">
        <v>1636</v>
      </c>
      <c r="J2227" s="9" t="s">
        <v>27</v>
      </c>
      <c r="K2227" s="15">
        <v>397095.96181284561</v>
      </c>
      <c r="L2227" s="16" t="s">
        <v>1637</v>
      </c>
      <c r="M2227" s="9" t="s">
        <v>1638</v>
      </c>
      <c r="N2227" s="9">
        <v>2022</v>
      </c>
      <c r="O2227" s="9" t="s">
        <v>1619</v>
      </c>
      <c r="P2227" s="9" t="s">
        <v>1619</v>
      </c>
      <c r="Q2227" s="9">
        <v>2041</v>
      </c>
      <c r="R2227" s="9" t="s">
        <v>32</v>
      </c>
      <c r="S2227" s="17">
        <v>52.843847026501344</v>
      </c>
      <c r="T2227" s="9">
        <v>2041</v>
      </c>
      <c r="U2227" s="9" t="s">
        <v>27</v>
      </c>
      <c r="V2227" s="9" t="s">
        <v>1620</v>
      </c>
      <c r="W2227" s="9" t="s">
        <v>1621</v>
      </c>
      <c r="X2227" s="9"/>
      <c r="Y2227" s="9" t="s">
        <v>1639</v>
      </c>
    </row>
    <row r="2228" spans="1:25" ht="192">
      <c r="A2228" s="9" t="s">
        <v>1633</v>
      </c>
      <c r="B2228" s="9" t="s">
        <v>70</v>
      </c>
      <c r="C2228" s="9" t="s">
        <v>352</v>
      </c>
      <c r="D2228" s="9" t="s">
        <v>27</v>
      </c>
      <c r="E2228" s="9" t="s">
        <v>1429</v>
      </c>
      <c r="F2228" s="9" t="s">
        <v>1429</v>
      </c>
      <c r="G2228" s="9" t="s">
        <v>1634</v>
      </c>
      <c r="H2228" s="9" t="s">
        <v>1635</v>
      </c>
      <c r="I2228" s="9" t="s">
        <v>1636</v>
      </c>
      <c r="J2228" s="9" t="s">
        <v>27</v>
      </c>
      <c r="K2228" s="15">
        <v>11193.073804728103</v>
      </c>
      <c r="L2228" s="16" t="s">
        <v>1637</v>
      </c>
      <c r="M2228" s="9" t="s">
        <v>1638</v>
      </c>
      <c r="N2228" s="9">
        <v>2022</v>
      </c>
      <c r="O2228" s="9" t="s">
        <v>1619</v>
      </c>
      <c r="P2228" s="9" t="s">
        <v>1619</v>
      </c>
      <c r="Q2228" s="9">
        <v>2041</v>
      </c>
      <c r="R2228" s="9" t="s">
        <v>32</v>
      </c>
      <c r="S2228" s="17">
        <v>2.8275514871602612</v>
      </c>
      <c r="T2228" s="9">
        <v>2041</v>
      </c>
      <c r="U2228" s="9" t="s">
        <v>27</v>
      </c>
      <c r="V2228" s="9" t="s">
        <v>1620</v>
      </c>
      <c r="W2228" s="13" t="s">
        <v>1621</v>
      </c>
      <c r="X2228" s="9"/>
      <c r="Y2228" s="9" t="s">
        <v>1639</v>
      </c>
    </row>
    <row r="2229" spans="1:25" ht="192">
      <c r="A2229" s="9" t="s">
        <v>1633</v>
      </c>
      <c r="B2229" s="9" t="s">
        <v>70</v>
      </c>
      <c r="C2229" s="9" t="s">
        <v>112</v>
      </c>
      <c r="D2229" s="9" t="s">
        <v>27</v>
      </c>
      <c r="E2229" s="9" t="s">
        <v>745</v>
      </c>
      <c r="F2229" s="9" t="s">
        <v>745</v>
      </c>
      <c r="G2229" s="9" t="s">
        <v>1634</v>
      </c>
      <c r="H2229" s="9" t="s">
        <v>1635</v>
      </c>
      <c r="I2229" s="9" t="s">
        <v>1636</v>
      </c>
      <c r="J2229" s="9" t="s">
        <v>27</v>
      </c>
      <c r="K2229" s="15">
        <v>60432.838219461642</v>
      </c>
      <c r="L2229" s="16" t="s">
        <v>1637</v>
      </c>
      <c r="M2229" s="9" t="s">
        <v>1638</v>
      </c>
      <c r="N2229" s="9">
        <v>2022</v>
      </c>
      <c r="O2229" s="9" t="s">
        <v>1619</v>
      </c>
      <c r="P2229" s="9" t="s">
        <v>1619</v>
      </c>
      <c r="Q2229" s="9">
        <v>2041</v>
      </c>
      <c r="R2229" s="9" t="s">
        <v>32</v>
      </c>
      <c r="S2229" s="17">
        <v>7.8063658974370851</v>
      </c>
      <c r="T2229" s="9">
        <v>2041</v>
      </c>
      <c r="U2229" s="9" t="s">
        <v>27</v>
      </c>
      <c r="V2229" s="9" t="s">
        <v>1620</v>
      </c>
      <c r="W2229" s="9" t="s">
        <v>1621</v>
      </c>
      <c r="X2229" s="9"/>
      <c r="Y2229" s="9" t="s">
        <v>1639</v>
      </c>
    </row>
    <row r="2230" spans="1:25" ht="192">
      <c r="A2230" s="9" t="s">
        <v>1633</v>
      </c>
      <c r="B2230" s="9" t="s">
        <v>70</v>
      </c>
      <c r="C2230" s="9" t="s">
        <v>288</v>
      </c>
      <c r="D2230" s="9" t="s">
        <v>27</v>
      </c>
      <c r="E2230" s="9" t="s">
        <v>1430</v>
      </c>
      <c r="F2230" s="9" t="s">
        <v>1430</v>
      </c>
      <c r="G2230" s="9" t="s">
        <v>1634</v>
      </c>
      <c r="H2230" s="9" t="s">
        <v>1635</v>
      </c>
      <c r="I2230" s="9" t="s">
        <v>1636</v>
      </c>
      <c r="J2230" s="9" t="s">
        <v>27</v>
      </c>
      <c r="K2230" s="15">
        <v>14917.606457959218</v>
      </c>
      <c r="L2230" s="16" t="s">
        <v>1637</v>
      </c>
      <c r="M2230" s="9" t="s">
        <v>1638</v>
      </c>
      <c r="N2230" s="9">
        <v>2022</v>
      </c>
      <c r="O2230" s="9" t="s">
        <v>1619</v>
      </c>
      <c r="P2230" s="9" t="s">
        <v>1619</v>
      </c>
      <c r="Q2230" s="9">
        <v>2041</v>
      </c>
      <c r="R2230" s="9" t="s">
        <v>32</v>
      </c>
      <c r="S2230" s="17">
        <v>0.17782721949637487</v>
      </c>
      <c r="T2230" s="9">
        <v>2041</v>
      </c>
      <c r="U2230" s="9" t="s">
        <v>27</v>
      </c>
      <c r="V2230" s="9" t="s">
        <v>1620</v>
      </c>
      <c r="W2230" s="13" t="s">
        <v>1621</v>
      </c>
      <c r="X2230" s="9"/>
      <c r="Y2230" s="9" t="s">
        <v>1639</v>
      </c>
    </row>
    <row r="2231" spans="1:25" ht="192">
      <c r="A2231" s="9" t="s">
        <v>1633</v>
      </c>
      <c r="B2231" s="9" t="s">
        <v>70</v>
      </c>
      <c r="C2231" s="9" t="s">
        <v>270</v>
      </c>
      <c r="D2231" s="9" t="s">
        <v>27</v>
      </c>
      <c r="E2231" s="9" t="s">
        <v>361</v>
      </c>
      <c r="F2231" s="9" t="s">
        <v>361</v>
      </c>
      <c r="G2231" s="9" t="s">
        <v>1634</v>
      </c>
      <c r="H2231" s="9" t="s">
        <v>1635</v>
      </c>
      <c r="I2231" s="9" t="s">
        <v>1636</v>
      </c>
      <c r="J2231" s="9" t="s">
        <v>27</v>
      </c>
      <c r="K2231" s="15">
        <v>55801.97685797124</v>
      </c>
      <c r="L2231" s="16" t="s">
        <v>1637</v>
      </c>
      <c r="M2231" s="9" t="s">
        <v>1638</v>
      </c>
      <c r="N2231" s="9">
        <v>2022</v>
      </c>
      <c r="O2231" s="9" t="s">
        <v>1619</v>
      </c>
      <c r="P2231" s="9" t="s">
        <v>1619</v>
      </c>
      <c r="Q2231" s="9">
        <v>2041</v>
      </c>
      <c r="R2231" s="9" t="s">
        <v>32</v>
      </c>
      <c r="S2231" s="17">
        <v>5.364584433689604</v>
      </c>
      <c r="T2231" s="9">
        <v>2041</v>
      </c>
      <c r="U2231" s="9" t="s">
        <v>27</v>
      </c>
      <c r="V2231" s="9" t="s">
        <v>1620</v>
      </c>
      <c r="W2231" s="9" t="s">
        <v>1621</v>
      </c>
      <c r="X2231" s="9"/>
      <c r="Y2231" s="9" t="s">
        <v>1639</v>
      </c>
    </row>
    <row r="2232" spans="1:25" ht="192">
      <c r="A2232" s="9" t="s">
        <v>1633</v>
      </c>
      <c r="B2232" s="9" t="s">
        <v>70</v>
      </c>
      <c r="C2232" s="9" t="s">
        <v>273</v>
      </c>
      <c r="D2232" s="9" t="s">
        <v>27</v>
      </c>
      <c r="E2232" s="9" t="s">
        <v>364</v>
      </c>
      <c r="F2232" s="9" t="s">
        <v>364</v>
      </c>
      <c r="G2232" s="9" t="s">
        <v>1634</v>
      </c>
      <c r="H2232" s="9" t="s">
        <v>1635</v>
      </c>
      <c r="I2232" s="9" t="s">
        <v>1636</v>
      </c>
      <c r="J2232" s="9" t="s">
        <v>27</v>
      </c>
      <c r="K2232" s="15">
        <v>413875.6012992835</v>
      </c>
      <c r="L2232" s="16" t="s">
        <v>1637</v>
      </c>
      <c r="M2232" s="9" t="s">
        <v>1638</v>
      </c>
      <c r="N2232" s="9">
        <v>2022</v>
      </c>
      <c r="O2232" s="9" t="s">
        <v>1619</v>
      </c>
      <c r="P2232" s="9" t="s">
        <v>1619</v>
      </c>
      <c r="Q2232" s="9">
        <v>2041</v>
      </c>
      <c r="R2232" s="9" t="s">
        <v>32</v>
      </c>
      <c r="S2232" s="17">
        <v>57.717920263777728</v>
      </c>
      <c r="T2232" s="9">
        <v>2041</v>
      </c>
      <c r="U2232" s="9" t="s">
        <v>27</v>
      </c>
      <c r="V2232" s="9" t="s">
        <v>1620</v>
      </c>
      <c r="W2232" s="13" t="s">
        <v>1621</v>
      </c>
      <c r="X2232" s="9"/>
      <c r="Y2232" s="9" t="s">
        <v>1639</v>
      </c>
    </row>
    <row r="2233" spans="1:25" ht="192">
      <c r="A2233" s="9" t="s">
        <v>1633</v>
      </c>
      <c r="B2233" s="9" t="s">
        <v>70</v>
      </c>
      <c r="C2233" s="9" t="s">
        <v>241</v>
      </c>
      <c r="D2233" s="9" t="s">
        <v>27</v>
      </c>
      <c r="E2233" s="9" t="s">
        <v>1431</v>
      </c>
      <c r="F2233" s="9" t="s">
        <v>1431</v>
      </c>
      <c r="G2233" s="9" t="s">
        <v>1634</v>
      </c>
      <c r="H2233" s="9" t="s">
        <v>1635</v>
      </c>
      <c r="I2233" s="9" t="s">
        <v>1636</v>
      </c>
      <c r="J2233" s="9" t="s">
        <v>27</v>
      </c>
      <c r="K2233" s="15">
        <v>17284.642984205111</v>
      </c>
      <c r="L2233" s="16" t="s">
        <v>1637</v>
      </c>
      <c r="M2233" s="9" t="s">
        <v>1638</v>
      </c>
      <c r="N2233" s="9">
        <v>2022</v>
      </c>
      <c r="O2233" s="9" t="s">
        <v>1619</v>
      </c>
      <c r="P2233" s="9" t="s">
        <v>1619</v>
      </c>
      <c r="Q2233" s="9">
        <v>2041</v>
      </c>
      <c r="R2233" s="9" t="s">
        <v>32</v>
      </c>
      <c r="S2233" s="17">
        <v>0.65861688295719645</v>
      </c>
      <c r="T2233" s="9">
        <v>2041</v>
      </c>
      <c r="U2233" s="9" t="s">
        <v>27</v>
      </c>
      <c r="V2233" s="9" t="s">
        <v>1620</v>
      </c>
      <c r="W2233" s="9" t="s">
        <v>1621</v>
      </c>
      <c r="X2233" s="9"/>
      <c r="Y2233" s="9" t="s">
        <v>1639</v>
      </c>
    </row>
    <row r="2234" spans="1:25" ht="192">
      <c r="A2234" s="9" t="s">
        <v>1633</v>
      </c>
      <c r="B2234" s="9" t="s">
        <v>70</v>
      </c>
      <c r="C2234" s="9" t="s">
        <v>298</v>
      </c>
      <c r="D2234" s="9" t="s">
        <v>27</v>
      </c>
      <c r="E2234" s="9" t="s">
        <v>1055</v>
      </c>
      <c r="F2234" s="9" t="s">
        <v>1055</v>
      </c>
      <c r="G2234" s="9" t="s">
        <v>1634</v>
      </c>
      <c r="H2234" s="9" t="s">
        <v>1635</v>
      </c>
      <c r="I2234" s="9" t="s">
        <v>1636</v>
      </c>
      <c r="J2234" s="9" t="s">
        <v>27</v>
      </c>
      <c r="K2234" s="15">
        <v>86464.751132498233</v>
      </c>
      <c r="L2234" s="16" t="s">
        <v>1637</v>
      </c>
      <c r="M2234" s="9" t="s">
        <v>1638</v>
      </c>
      <c r="N2234" s="9">
        <v>2022</v>
      </c>
      <c r="O2234" s="9" t="s">
        <v>1619</v>
      </c>
      <c r="P2234" s="9" t="s">
        <v>1619</v>
      </c>
      <c r="Q2234" s="9">
        <v>2041</v>
      </c>
      <c r="R2234" s="9" t="s">
        <v>32</v>
      </c>
      <c r="S2234" s="17">
        <v>6.3065882018649049</v>
      </c>
      <c r="T2234" s="9">
        <v>2041</v>
      </c>
      <c r="U2234" s="9" t="s">
        <v>27</v>
      </c>
      <c r="V2234" s="9" t="s">
        <v>1620</v>
      </c>
      <c r="W2234" s="13" t="s">
        <v>1621</v>
      </c>
      <c r="X2234" s="9"/>
      <c r="Y2234" s="9" t="s">
        <v>1639</v>
      </c>
    </row>
    <row r="2235" spans="1:25" ht="192">
      <c r="A2235" s="9" t="s">
        <v>1633</v>
      </c>
      <c r="B2235" s="9" t="s">
        <v>70</v>
      </c>
      <c r="C2235" s="9" t="s">
        <v>590</v>
      </c>
      <c r="D2235" s="9" t="s">
        <v>27</v>
      </c>
      <c r="E2235" s="9" t="s">
        <v>747</v>
      </c>
      <c r="F2235" s="9" t="s">
        <v>747</v>
      </c>
      <c r="G2235" s="9" t="s">
        <v>1634</v>
      </c>
      <c r="H2235" s="9" t="s">
        <v>1635</v>
      </c>
      <c r="I2235" s="9" t="s">
        <v>1636</v>
      </c>
      <c r="J2235" s="9" t="s">
        <v>27</v>
      </c>
      <c r="K2235" s="15">
        <v>30396.25954303451</v>
      </c>
      <c r="L2235" s="16" t="s">
        <v>1637</v>
      </c>
      <c r="M2235" s="9" t="s">
        <v>1638</v>
      </c>
      <c r="N2235" s="9">
        <v>2022</v>
      </c>
      <c r="O2235" s="9" t="s">
        <v>1619</v>
      </c>
      <c r="P2235" s="9" t="s">
        <v>1619</v>
      </c>
      <c r="Q2235" s="9">
        <v>2041</v>
      </c>
      <c r="R2235" s="9" t="s">
        <v>32</v>
      </c>
      <c r="S2235" s="17">
        <v>1.7713171540893253</v>
      </c>
      <c r="T2235" s="9">
        <v>2041</v>
      </c>
      <c r="U2235" s="9" t="s">
        <v>27</v>
      </c>
      <c r="V2235" s="9" t="s">
        <v>1620</v>
      </c>
      <c r="W2235" s="9" t="s">
        <v>1621</v>
      </c>
      <c r="X2235" s="9"/>
      <c r="Y2235" s="9" t="s">
        <v>1639</v>
      </c>
    </row>
    <row r="2236" spans="1:25" ht="192">
      <c r="A2236" s="9" t="s">
        <v>1633</v>
      </c>
      <c r="B2236" s="9" t="s">
        <v>70</v>
      </c>
      <c r="C2236" s="9" t="s">
        <v>465</v>
      </c>
      <c r="D2236" s="9" t="s">
        <v>27</v>
      </c>
      <c r="E2236" s="9" t="s">
        <v>1057</v>
      </c>
      <c r="F2236" s="9" t="s">
        <v>1057</v>
      </c>
      <c r="G2236" s="9" t="s">
        <v>1634</v>
      </c>
      <c r="H2236" s="9" t="s">
        <v>1635</v>
      </c>
      <c r="I2236" s="9" t="s">
        <v>1636</v>
      </c>
      <c r="J2236" s="9" t="s">
        <v>27</v>
      </c>
      <c r="K2236" s="15">
        <v>15774.084879956205</v>
      </c>
      <c r="L2236" s="16" t="s">
        <v>1637</v>
      </c>
      <c r="M2236" s="9" t="s">
        <v>1638</v>
      </c>
      <c r="N2236" s="9">
        <v>2022</v>
      </c>
      <c r="O2236" s="9" t="s">
        <v>1619</v>
      </c>
      <c r="P2236" s="9" t="s">
        <v>1619</v>
      </c>
      <c r="Q2236" s="9">
        <v>2041</v>
      </c>
      <c r="R2236" s="9" t="s">
        <v>32</v>
      </c>
      <c r="S2236" s="17">
        <v>1.3518407395010796</v>
      </c>
      <c r="T2236" s="9">
        <v>2041</v>
      </c>
      <c r="U2236" s="9" t="s">
        <v>27</v>
      </c>
      <c r="V2236" s="9" t="s">
        <v>1620</v>
      </c>
      <c r="W2236" s="13" t="s">
        <v>1621</v>
      </c>
      <c r="X2236" s="9"/>
      <c r="Y2236" s="9" t="s">
        <v>1639</v>
      </c>
    </row>
    <row r="2237" spans="1:25" ht="192">
      <c r="A2237" s="9" t="s">
        <v>1633</v>
      </c>
      <c r="B2237" s="9" t="s">
        <v>70</v>
      </c>
      <c r="C2237" s="9" t="s">
        <v>294</v>
      </c>
      <c r="D2237" s="9" t="s">
        <v>27</v>
      </c>
      <c r="E2237" s="9" t="s">
        <v>1432</v>
      </c>
      <c r="F2237" s="9" t="s">
        <v>1432</v>
      </c>
      <c r="G2237" s="9" t="s">
        <v>1634</v>
      </c>
      <c r="H2237" s="9" t="s">
        <v>1635</v>
      </c>
      <c r="I2237" s="9" t="s">
        <v>1636</v>
      </c>
      <c r="J2237" s="9" t="s">
        <v>27</v>
      </c>
      <c r="K2237" s="15">
        <v>6498.4629359952787</v>
      </c>
      <c r="L2237" s="16" t="s">
        <v>1637</v>
      </c>
      <c r="M2237" s="9" t="s">
        <v>1638</v>
      </c>
      <c r="N2237" s="9">
        <v>2022</v>
      </c>
      <c r="O2237" s="9" t="s">
        <v>1619</v>
      </c>
      <c r="P2237" s="9" t="s">
        <v>1619</v>
      </c>
      <c r="Q2237" s="9">
        <v>2041</v>
      </c>
      <c r="R2237" s="9" t="s">
        <v>32</v>
      </c>
      <c r="S2237" s="17">
        <v>0.25443615585333362</v>
      </c>
      <c r="T2237" s="9">
        <v>2041</v>
      </c>
      <c r="U2237" s="9" t="s">
        <v>27</v>
      </c>
      <c r="V2237" s="9" t="s">
        <v>1620</v>
      </c>
      <c r="W2237" s="9" t="s">
        <v>1621</v>
      </c>
      <c r="X2237" s="9"/>
      <c r="Y2237" s="9" t="s">
        <v>1639</v>
      </c>
    </row>
    <row r="2238" spans="1:25" ht="192">
      <c r="A2238" s="9" t="s">
        <v>1633</v>
      </c>
      <c r="B2238" s="9" t="s">
        <v>70</v>
      </c>
      <c r="C2238" s="9" t="s">
        <v>122</v>
      </c>
      <c r="D2238" s="9" t="s">
        <v>27</v>
      </c>
      <c r="E2238" s="9" t="s">
        <v>1624</v>
      </c>
      <c r="F2238" s="9" t="s">
        <v>1624</v>
      </c>
      <c r="G2238" s="9" t="s">
        <v>1634</v>
      </c>
      <c r="H2238" s="9" t="s">
        <v>1635</v>
      </c>
      <c r="I2238" s="9" t="s">
        <v>1636</v>
      </c>
      <c r="J2238" s="9" t="s">
        <v>27</v>
      </c>
      <c r="K2238" s="15">
        <v>16510.378288690241</v>
      </c>
      <c r="L2238" s="16" t="s">
        <v>1637</v>
      </c>
      <c r="M2238" s="9" t="s">
        <v>1638</v>
      </c>
      <c r="N2238" s="9">
        <v>2022</v>
      </c>
      <c r="O2238" s="9" t="s">
        <v>1619</v>
      </c>
      <c r="P2238" s="9" t="s">
        <v>1619</v>
      </c>
      <c r="Q2238" s="9">
        <v>2041</v>
      </c>
      <c r="R2238" s="9" t="s">
        <v>32</v>
      </c>
      <c r="S2238" s="17">
        <v>0.8154689813063245</v>
      </c>
      <c r="T2238" s="9">
        <v>2041</v>
      </c>
      <c r="U2238" s="9" t="s">
        <v>27</v>
      </c>
      <c r="V2238" s="9" t="s">
        <v>1620</v>
      </c>
      <c r="W2238" s="13" t="s">
        <v>1621</v>
      </c>
      <c r="X2238" s="9"/>
      <c r="Y2238" s="9" t="s">
        <v>1639</v>
      </c>
    </row>
    <row r="2239" spans="1:25" ht="192">
      <c r="A2239" s="9" t="s">
        <v>1633</v>
      </c>
      <c r="B2239" s="9" t="s">
        <v>70</v>
      </c>
      <c r="C2239" s="9" t="s">
        <v>276</v>
      </c>
      <c r="D2239" s="9" t="s">
        <v>27</v>
      </c>
      <c r="E2239" s="9" t="s">
        <v>751</v>
      </c>
      <c r="F2239" s="9" t="s">
        <v>751</v>
      </c>
      <c r="G2239" s="9" t="s">
        <v>1634</v>
      </c>
      <c r="H2239" s="9" t="s">
        <v>1635</v>
      </c>
      <c r="I2239" s="9" t="s">
        <v>1636</v>
      </c>
      <c r="J2239" s="9" t="s">
        <v>27</v>
      </c>
      <c r="K2239" s="15">
        <v>8912.2157851720749</v>
      </c>
      <c r="L2239" s="16" t="s">
        <v>1637</v>
      </c>
      <c r="M2239" s="9" t="s">
        <v>1638</v>
      </c>
      <c r="N2239" s="9">
        <v>2022</v>
      </c>
      <c r="O2239" s="9" t="s">
        <v>1619</v>
      </c>
      <c r="P2239" s="9" t="s">
        <v>1619</v>
      </c>
      <c r="Q2239" s="9">
        <v>2041</v>
      </c>
      <c r="R2239" s="9" t="s">
        <v>32</v>
      </c>
      <c r="S2239" s="17">
        <v>0.51689975539189292</v>
      </c>
      <c r="T2239" s="9">
        <v>2041</v>
      </c>
      <c r="U2239" s="9" t="s">
        <v>27</v>
      </c>
      <c r="V2239" s="9" t="s">
        <v>1620</v>
      </c>
      <c r="W2239" s="9" t="s">
        <v>1621</v>
      </c>
      <c r="X2239" s="9"/>
      <c r="Y2239" s="9" t="s">
        <v>1639</v>
      </c>
    </row>
    <row r="2240" spans="1:25" ht="192">
      <c r="A2240" s="9" t="s">
        <v>1633</v>
      </c>
      <c r="B2240" s="9" t="s">
        <v>70</v>
      </c>
      <c r="C2240" s="9" t="s">
        <v>234</v>
      </c>
      <c r="D2240" s="9" t="s">
        <v>27</v>
      </c>
      <c r="E2240" s="9" t="s">
        <v>1434</v>
      </c>
      <c r="F2240" s="9" t="s">
        <v>1434</v>
      </c>
      <c r="G2240" s="9" t="s">
        <v>1634</v>
      </c>
      <c r="H2240" s="9" t="s">
        <v>1635</v>
      </c>
      <c r="I2240" s="9" t="s">
        <v>1636</v>
      </c>
      <c r="J2240" s="9" t="s">
        <v>27</v>
      </c>
      <c r="K2240" s="15">
        <v>124211.13764107894</v>
      </c>
      <c r="L2240" s="16" t="s">
        <v>1637</v>
      </c>
      <c r="M2240" s="9" t="s">
        <v>1638</v>
      </c>
      <c r="N2240" s="9">
        <v>2022</v>
      </c>
      <c r="O2240" s="9" t="s">
        <v>1619</v>
      </c>
      <c r="P2240" s="9" t="s">
        <v>1619</v>
      </c>
      <c r="Q2240" s="9">
        <v>2041</v>
      </c>
      <c r="R2240" s="9" t="s">
        <v>32</v>
      </c>
      <c r="S2240" s="17">
        <v>6.210794393082967</v>
      </c>
      <c r="T2240" s="9">
        <v>2041</v>
      </c>
      <c r="U2240" s="9" t="s">
        <v>27</v>
      </c>
      <c r="V2240" s="9" t="s">
        <v>1620</v>
      </c>
      <c r="W2240" s="13" t="s">
        <v>1621</v>
      </c>
      <c r="X2240" s="9"/>
      <c r="Y2240" s="9" t="s">
        <v>1639</v>
      </c>
    </row>
    <row r="2241" spans="1:25" ht="192">
      <c r="A2241" s="9" t="s">
        <v>1633</v>
      </c>
      <c r="B2241" s="9" t="s">
        <v>70</v>
      </c>
      <c r="C2241" s="9" t="s">
        <v>316</v>
      </c>
      <c r="D2241" s="9" t="s">
        <v>27</v>
      </c>
      <c r="E2241" s="9" t="s">
        <v>753</v>
      </c>
      <c r="F2241" s="9" t="s">
        <v>753</v>
      </c>
      <c r="G2241" s="9" t="s">
        <v>1634</v>
      </c>
      <c r="H2241" s="9" t="s">
        <v>1635</v>
      </c>
      <c r="I2241" s="9" t="s">
        <v>1636</v>
      </c>
      <c r="J2241" s="9" t="s">
        <v>27</v>
      </c>
      <c r="K2241" s="15">
        <v>7273.5670488020669</v>
      </c>
      <c r="L2241" s="16" t="s">
        <v>1637</v>
      </c>
      <c r="M2241" s="9" t="s">
        <v>1638</v>
      </c>
      <c r="N2241" s="9">
        <v>2022</v>
      </c>
      <c r="O2241" s="9" t="s">
        <v>1619</v>
      </c>
      <c r="P2241" s="9" t="s">
        <v>1619</v>
      </c>
      <c r="Q2241" s="9">
        <v>2041</v>
      </c>
      <c r="R2241" s="9" t="s">
        <v>32</v>
      </c>
      <c r="S2241" s="17">
        <v>0.50850973705049463</v>
      </c>
      <c r="T2241" s="9">
        <v>2041</v>
      </c>
      <c r="U2241" s="9" t="s">
        <v>27</v>
      </c>
      <c r="V2241" s="9" t="s">
        <v>1620</v>
      </c>
      <c r="W2241" s="9" t="s">
        <v>1621</v>
      </c>
      <c r="X2241" s="9"/>
      <c r="Y2241" s="9" t="s">
        <v>1639</v>
      </c>
    </row>
    <row r="2242" spans="1:25" ht="192">
      <c r="A2242" s="9" t="s">
        <v>1633</v>
      </c>
      <c r="B2242" s="9" t="s">
        <v>70</v>
      </c>
      <c r="C2242" s="9" t="s">
        <v>273</v>
      </c>
      <c r="D2242" s="9" t="s">
        <v>27</v>
      </c>
      <c r="E2242" s="9" t="s">
        <v>755</v>
      </c>
      <c r="F2242" s="9" t="s">
        <v>755</v>
      </c>
      <c r="G2242" s="9" t="s">
        <v>1634</v>
      </c>
      <c r="H2242" s="9" t="s">
        <v>1635</v>
      </c>
      <c r="I2242" s="9" t="s">
        <v>1636</v>
      </c>
      <c r="J2242" s="9" t="s">
        <v>27</v>
      </c>
      <c r="K2242" s="15">
        <v>10670.408819575523</v>
      </c>
      <c r="L2242" s="16" t="s">
        <v>1637</v>
      </c>
      <c r="M2242" s="9" t="s">
        <v>1638</v>
      </c>
      <c r="N2242" s="9">
        <v>2022</v>
      </c>
      <c r="O2242" s="9" t="s">
        <v>1619</v>
      </c>
      <c r="P2242" s="9" t="s">
        <v>1619</v>
      </c>
      <c r="Q2242" s="9">
        <v>2041</v>
      </c>
      <c r="R2242" s="9" t="s">
        <v>32</v>
      </c>
      <c r="S2242" s="17">
        <v>0.47419628595748181</v>
      </c>
      <c r="T2242" s="9">
        <v>2041</v>
      </c>
      <c r="U2242" s="9" t="s">
        <v>27</v>
      </c>
      <c r="V2242" s="9" t="s">
        <v>1620</v>
      </c>
      <c r="W2242" s="13" t="s">
        <v>1621</v>
      </c>
      <c r="X2242" s="9"/>
      <c r="Y2242" s="9" t="s">
        <v>1639</v>
      </c>
    </row>
    <row r="2243" spans="1:25" ht="192">
      <c r="A2243" s="9" t="s">
        <v>1633</v>
      </c>
      <c r="B2243" s="9" t="s">
        <v>70</v>
      </c>
      <c r="C2243" s="9" t="s">
        <v>346</v>
      </c>
      <c r="D2243" s="9" t="s">
        <v>27</v>
      </c>
      <c r="E2243" s="9" t="s">
        <v>1435</v>
      </c>
      <c r="F2243" s="9" t="s">
        <v>1435</v>
      </c>
      <c r="G2243" s="9" t="s">
        <v>1634</v>
      </c>
      <c r="H2243" s="9" t="s">
        <v>1635</v>
      </c>
      <c r="I2243" s="9" t="s">
        <v>1636</v>
      </c>
      <c r="J2243" s="9" t="s">
        <v>27</v>
      </c>
      <c r="K2243" s="15">
        <v>14562.844854370946</v>
      </c>
      <c r="L2243" s="16" t="s">
        <v>1637</v>
      </c>
      <c r="M2243" s="9" t="s">
        <v>1638</v>
      </c>
      <c r="N2243" s="9">
        <v>2022</v>
      </c>
      <c r="O2243" s="9" t="s">
        <v>1619</v>
      </c>
      <c r="P2243" s="9" t="s">
        <v>1619</v>
      </c>
      <c r="Q2243" s="9">
        <v>2041</v>
      </c>
      <c r="R2243" s="9" t="s">
        <v>32</v>
      </c>
      <c r="S2243" s="17">
        <v>0.84374778614525758</v>
      </c>
      <c r="T2243" s="9">
        <v>2041</v>
      </c>
      <c r="U2243" s="9" t="s">
        <v>27</v>
      </c>
      <c r="V2243" s="9" t="s">
        <v>1620</v>
      </c>
      <c r="W2243" s="9" t="s">
        <v>1621</v>
      </c>
      <c r="X2243" s="9"/>
      <c r="Y2243" s="9" t="s">
        <v>1639</v>
      </c>
    </row>
    <row r="2244" spans="1:25" ht="192">
      <c r="A2244" s="9" t="s">
        <v>1633</v>
      </c>
      <c r="B2244" s="9" t="s">
        <v>70</v>
      </c>
      <c r="C2244" s="9" t="s">
        <v>316</v>
      </c>
      <c r="D2244" s="9" t="s">
        <v>27</v>
      </c>
      <c r="E2244" s="9" t="s">
        <v>757</v>
      </c>
      <c r="F2244" s="9" t="s">
        <v>757</v>
      </c>
      <c r="G2244" s="9" t="s">
        <v>1634</v>
      </c>
      <c r="H2244" s="9" t="s">
        <v>1635</v>
      </c>
      <c r="I2244" s="9" t="s">
        <v>1636</v>
      </c>
      <c r="J2244" s="9" t="s">
        <v>27</v>
      </c>
      <c r="K2244" s="15">
        <v>24281.528580771181</v>
      </c>
      <c r="L2244" s="16" t="s">
        <v>1637</v>
      </c>
      <c r="M2244" s="9" t="s">
        <v>1638</v>
      </c>
      <c r="N2244" s="9">
        <v>2022</v>
      </c>
      <c r="O2244" s="9" t="s">
        <v>1619</v>
      </c>
      <c r="P2244" s="9" t="s">
        <v>1619</v>
      </c>
      <c r="Q2244" s="9">
        <v>2041</v>
      </c>
      <c r="R2244" s="9" t="s">
        <v>32</v>
      </c>
      <c r="S2244" s="17">
        <v>3.5096303625923069</v>
      </c>
      <c r="T2244" s="9">
        <v>2041</v>
      </c>
      <c r="U2244" s="9" t="s">
        <v>27</v>
      </c>
      <c r="V2244" s="9" t="s">
        <v>1620</v>
      </c>
      <c r="W2244" s="13" t="s">
        <v>1621</v>
      </c>
      <c r="X2244" s="9"/>
      <c r="Y2244" s="9" t="s">
        <v>1639</v>
      </c>
    </row>
    <row r="2245" spans="1:25" ht="192">
      <c r="A2245" s="9" t="s">
        <v>1633</v>
      </c>
      <c r="B2245" s="9" t="s">
        <v>70</v>
      </c>
      <c r="C2245" s="9" t="s">
        <v>247</v>
      </c>
      <c r="D2245" s="9" t="s">
        <v>27</v>
      </c>
      <c r="E2245" s="9" t="s">
        <v>1436</v>
      </c>
      <c r="F2245" s="9" t="s">
        <v>1436</v>
      </c>
      <c r="G2245" s="9" t="s">
        <v>1634</v>
      </c>
      <c r="H2245" s="9" t="s">
        <v>1635</v>
      </c>
      <c r="I2245" s="9" t="s">
        <v>1636</v>
      </c>
      <c r="J2245" s="9" t="s">
        <v>27</v>
      </c>
      <c r="K2245" s="15">
        <v>134642.44387186167</v>
      </c>
      <c r="L2245" s="16" t="s">
        <v>1637</v>
      </c>
      <c r="M2245" s="9" t="s">
        <v>1638</v>
      </c>
      <c r="N2245" s="9">
        <v>2022</v>
      </c>
      <c r="O2245" s="9" t="s">
        <v>1619</v>
      </c>
      <c r="P2245" s="9" t="s">
        <v>1619</v>
      </c>
      <c r="Q2245" s="9">
        <v>2041</v>
      </c>
      <c r="R2245" s="9" t="s">
        <v>32</v>
      </c>
      <c r="S2245" s="17">
        <v>10.28384362581815</v>
      </c>
      <c r="T2245" s="9">
        <v>2041</v>
      </c>
      <c r="U2245" s="9" t="s">
        <v>27</v>
      </c>
      <c r="V2245" s="9" t="s">
        <v>1620</v>
      </c>
      <c r="W2245" s="9" t="s">
        <v>1621</v>
      </c>
      <c r="X2245" s="9"/>
      <c r="Y2245" s="9" t="s">
        <v>1639</v>
      </c>
    </row>
    <row r="2246" spans="1:25" ht="192">
      <c r="A2246" s="9" t="s">
        <v>1633</v>
      </c>
      <c r="B2246" s="9" t="s">
        <v>70</v>
      </c>
      <c r="C2246" s="9" t="s">
        <v>402</v>
      </c>
      <c r="D2246" s="9" t="s">
        <v>27</v>
      </c>
      <c r="E2246" s="9" t="s">
        <v>759</v>
      </c>
      <c r="F2246" s="9" t="s">
        <v>759</v>
      </c>
      <c r="G2246" s="9" t="s">
        <v>1634</v>
      </c>
      <c r="H2246" s="9" t="s">
        <v>1635</v>
      </c>
      <c r="I2246" s="9" t="s">
        <v>1636</v>
      </c>
      <c r="J2246" s="9" t="s">
        <v>27</v>
      </c>
      <c r="K2246" s="15">
        <v>103986.9903657636</v>
      </c>
      <c r="L2246" s="16" t="s">
        <v>1637</v>
      </c>
      <c r="M2246" s="9" t="s">
        <v>1638</v>
      </c>
      <c r="N2246" s="9">
        <v>2022</v>
      </c>
      <c r="O2246" s="9" t="s">
        <v>1619</v>
      </c>
      <c r="P2246" s="9" t="s">
        <v>1619</v>
      </c>
      <c r="Q2246" s="9">
        <v>2041</v>
      </c>
      <c r="R2246" s="9" t="s">
        <v>32</v>
      </c>
      <c r="S2246" s="17">
        <v>5.5877238814790289</v>
      </c>
      <c r="T2246" s="9">
        <v>2041</v>
      </c>
      <c r="U2246" s="9" t="s">
        <v>27</v>
      </c>
      <c r="V2246" s="9" t="s">
        <v>1620</v>
      </c>
      <c r="W2246" s="13" t="s">
        <v>1621</v>
      </c>
      <c r="X2246" s="9"/>
      <c r="Y2246" s="9" t="s">
        <v>1639</v>
      </c>
    </row>
    <row r="2247" spans="1:25" ht="192">
      <c r="A2247" s="9" t="s">
        <v>1633</v>
      </c>
      <c r="B2247" s="9" t="s">
        <v>70</v>
      </c>
      <c r="C2247" s="9" t="s">
        <v>346</v>
      </c>
      <c r="D2247" s="9" t="s">
        <v>27</v>
      </c>
      <c r="E2247" s="9" t="s">
        <v>761</v>
      </c>
      <c r="F2247" s="9" t="s">
        <v>761</v>
      </c>
      <c r="G2247" s="9" t="s">
        <v>1634</v>
      </c>
      <c r="H2247" s="9" t="s">
        <v>1635</v>
      </c>
      <c r="I2247" s="9" t="s">
        <v>1636</v>
      </c>
      <c r="J2247" s="9" t="s">
        <v>27</v>
      </c>
      <c r="K2247" s="15">
        <v>238867.46222568635</v>
      </c>
      <c r="L2247" s="16" t="s">
        <v>1637</v>
      </c>
      <c r="M2247" s="9" t="s">
        <v>1638</v>
      </c>
      <c r="N2247" s="9">
        <v>2022</v>
      </c>
      <c r="O2247" s="9" t="s">
        <v>1619</v>
      </c>
      <c r="P2247" s="9" t="s">
        <v>1619</v>
      </c>
      <c r="Q2247" s="9">
        <v>2041</v>
      </c>
      <c r="R2247" s="9" t="s">
        <v>32</v>
      </c>
      <c r="S2247" s="17">
        <v>130.24549357202824</v>
      </c>
      <c r="T2247" s="9">
        <v>2041</v>
      </c>
      <c r="U2247" s="9" t="s">
        <v>27</v>
      </c>
      <c r="V2247" s="9" t="s">
        <v>1620</v>
      </c>
      <c r="W2247" s="9" t="s">
        <v>1621</v>
      </c>
      <c r="X2247" s="9"/>
      <c r="Y2247" s="9" t="s">
        <v>1639</v>
      </c>
    </row>
    <row r="2248" spans="1:25" ht="192">
      <c r="A2248" s="9" t="s">
        <v>1633</v>
      </c>
      <c r="B2248" s="9" t="s">
        <v>70</v>
      </c>
      <c r="C2248" s="9" t="s">
        <v>352</v>
      </c>
      <c r="D2248" s="9" t="s">
        <v>27</v>
      </c>
      <c r="E2248" s="9" t="s">
        <v>1437</v>
      </c>
      <c r="F2248" s="9" t="s">
        <v>1437</v>
      </c>
      <c r="G2248" s="9" t="s">
        <v>1634</v>
      </c>
      <c r="H2248" s="9" t="s">
        <v>1635</v>
      </c>
      <c r="I2248" s="9" t="s">
        <v>1636</v>
      </c>
      <c r="J2248" s="9" t="s">
        <v>27</v>
      </c>
      <c r="K2248" s="15">
        <v>17150.272984420462</v>
      </c>
      <c r="L2248" s="16" t="s">
        <v>1637</v>
      </c>
      <c r="M2248" s="9" t="s">
        <v>1638</v>
      </c>
      <c r="N2248" s="9">
        <v>2022</v>
      </c>
      <c r="O2248" s="9" t="s">
        <v>1619</v>
      </c>
      <c r="P2248" s="9" t="s">
        <v>1619</v>
      </c>
      <c r="Q2248" s="9">
        <v>2041</v>
      </c>
      <c r="R2248" s="9" t="s">
        <v>32</v>
      </c>
      <c r="S2248" s="17">
        <v>1.6252913647147638</v>
      </c>
      <c r="T2248" s="9">
        <v>2041</v>
      </c>
      <c r="U2248" s="9" t="s">
        <v>27</v>
      </c>
      <c r="V2248" s="9" t="s">
        <v>1620</v>
      </c>
      <c r="W2248" s="13" t="s">
        <v>1621</v>
      </c>
      <c r="X2248" s="9"/>
      <c r="Y2248" s="9" t="s">
        <v>1639</v>
      </c>
    </row>
    <row r="2249" spans="1:25" ht="192">
      <c r="A2249" s="9" t="s">
        <v>1633</v>
      </c>
      <c r="B2249" s="9" t="s">
        <v>70</v>
      </c>
      <c r="C2249" s="9" t="s">
        <v>122</v>
      </c>
      <c r="D2249" s="9" t="s">
        <v>27</v>
      </c>
      <c r="E2249" s="9" t="s">
        <v>1438</v>
      </c>
      <c r="F2249" s="9" t="s">
        <v>1438</v>
      </c>
      <c r="G2249" s="9" t="s">
        <v>1634</v>
      </c>
      <c r="H2249" s="9" t="s">
        <v>1635</v>
      </c>
      <c r="I2249" s="9" t="s">
        <v>1636</v>
      </c>
      <c r="J2249" s="9" t="s">
        <v>27</v>
      </c>
      <c r="K2249" s="15">
        <v>16071.990725010153</v>
      </c>
      <c r="L2249" s="16" t="s">
        <v>1637</v>
      </c>
      <c r="M2249" s="9" t="s">
        <v>1638</v>
      </c>
      <c r="N2249" s="9">
        <v>2022</v>
      </c>
      <c r="O2249" s="9" t="s">
        <v>1619</v>
      </c>
      <c r="P2249" s="9" t="s">
        <v>1619</v>
      </c>
      <c r="Q2249" s="9">
        <v>2041</v>
      </c>
      <c r="R2249" s="9" t="s">
        <v>32</v>
      </c>
      <c r="S2249" s="17">
        <v>0.87165172338990604</v>
      </c>
      <c r="T2249" s="9">
        <v>2041</v>
      </c>
      <c r="U2249" s="9" t="s">
        <v>27</v>
      </c>
      <c r="V2249" s="9" t="s">
        <v>1620</v>
      </c>
      <c r="W2249" s="9" t="s">
        <v>1621</v>
      </c>
      <c r="X2249" s="9"/>
      <c r="Y2249" s="9" t="s">
        <v>1639</v>
      </c>
    </row>
    <row r="2250" spans="1:25" ht="192">
      <c r="A2250" s="9" t="s">
        <v>1633</v>
      </c>
      <c r="B2250" s="9" t="s">
        <v>70</v>
      </c>
      <c r="C2250" s="9" t="s">
        <v>465</v>
      </c>
      <c r="D2250" s="9" t="s">
        <v>27</v>
      </c>
      <c r="E2250" s="9" t="s">
        <v>1059</v>
      </c>
      <c r="F2250" s="9" t="s">
        <v>1059</v>
      </c>
      <c r="G2250" s="9" t="s">
        <v>1634</v>
      </c>
      <c r="H2250" s="9" t="s">
        <v>1635</v>
      </c>
      <c r="I2250" s="9" t="s">
        <v>1636</v>
      </c>
      <c r="J2250" s="9" t="s">
        <v>27</v>
      </c>
      <c r="K2250" s="15">
        <v>42214.858107535139</v>
      </c>
      <c r="L2250" s="16" t="s">
        <v>1637</v>
      </c>
      <c r="M2250" s="9" t="s">
        <v>1638</v>
      </c>
      <c r="N2250" s="9">
        <v>2022</v>
      </c>
      <c r="O2250" s="9" t="s">
        <v>1619</v>
      </c>
      <c r="P2250" s="9" t="s">
        <v>1619</v>
      </c>
      <c r="Q2250" s="9">
        <v>2041</v>
      </c>
      <c r="R2250" s="9" t="s">
        <v>32</v>
      </c>
      <c r="S2250" s="17">
        <v>0.25453506827882511</v>
      </c>
      <c r="T2250" s="9">
        <v>2041</v>
      </c>
      <c r="U2250" s="9" t="s">
        <v>27</v>
      </c>
      <c r="V2250" s="9" t="s">
        <v>1620</v>
      </c>
      <c r="W2250" s="13" t="s">
        <v>1621</v>
      </c>
      <c r="X2250" s="9"/>
      <c r="Y2250" s="9" t="s">
        <v>1639</v>
      </c>
    </row>
    <row r="2251" spans="1:25" ht="192">
      <c r="A2251" s="9" t="s">
        <v>1633</v>
      </c>
      <c r="B2251" s="9" t="s">
        <v>70</v>
      </c>
      <c r="C2251" s="9" t="s">
        <v>288</v>
      </c>
      <c r="D2251" s="9" t="s">
        <v>27</v>
      </c>
      <c r="E2251" s="9" t="s">
        <v>1061</v>
      </c>
      <c r="F2251" s="9" t="s">
        <v>1061</v>
      </c>
      <c r="G2251" s="9" t="s">
        <v>1634</v>
      </c>
      <c r="H2251" s="9" t="s">
        <v>1635</v>
      </c>
      <c r="I2251" s="9" t="s">
        <v>1636</v>
      </c>
      <c r="J2251" s="9" t="s">
        <v>27</v>
      </c>
      <c r="K2251" s="15">
        <v>21418.817346158685</v>
      </c>
      <c r="L2251" s="16" t="s">
        <v>1637</v>
      </c>
      <c r="M2251" s="9" t="s">
        <v>1638</v>
      </c>
      <c r="N2251" s="9">
        <v>2022</v>
      </c>
      <c r="O2251" s="9" t="s">
        <v>1619</v>
      </c>
      <c r="P2251" s="9" t="s">
        <v>1619</v>
      </c>
      <c r="Q2251" s="9">
        <v>2041</v>
      </c>
      <c r="R2251" s="9" t="s">
        <v>32</v>
      </c>
      <c r="S2251" s="17">
        <v>2.3888187596667896</v>
      </c>
      <c r="T2251" s="9">
        <v>2041</v>
      </c>
      <c r="U2251" s="9" t="s">
        <v>27</v>
      </c>
      <c r="V2251" s="9" t="s">
        <v>1620</v>
      </c>
      <c r="W2251" s="9" t="s">
        <v>1621</v>
      </c>
      <c r="X2251" s="9"/>
      <c r="Y2251" s="9" t="s">
        <v>1639</v>
      </c>
    </row>
    <row r="2252" spans="1:25" ht="192">
      <c r="A2252" s="9" t="s">
        <v>1633</v>
      </c>
      <c r="B2252" s="9" t="s">
        <v>70</v>
      </c>
      <c r="C2252" s="9" t="s">
        <v>630</v>
      </c>
      <c r="D2252" s="9" t="s">
        <v>27</v>
      </c>
      <c r="E2252" s="9" t="s">
        <v>1439</v>
      </c>
      <c r="F2252" s="9" t="s">
        <v>1439</v>
      </c>
      <c r="G2252" s="9" t="s">
        <v>1634</v>
      </c>
      <c r="H2252" s="9" t="s">
        <v>1635</v>
      </c>
      <c r="I2252" s="9" t="s">
        <v>1636</v>
      </c>
      <c r="J2252" s="9" t="s">
        <v>27</v>
      </c>
      <c r="K2252" s="15">
        <v>11805.842422400759</v>
      </c>
      <c r="L2252" s="16" t="s">
        <v>1637</v>
      </c>
      <c r="M2252" s="9" t="s">
        <v>1638</v>
      </c>
      <c r="N2252" s="9">
        <v>2022</v>
      </c>
      <c r="O2252" s="9" t="s">
        <v>1619</v>
      </c>
      <c r="P2252" s="9" t="s">
        <v>1619</v>
      </c>
      <c r="Q2252" s="9">
        <v>2041</v>
      </c>
      <c r="R2252" s="9" t="s">
        <v>32</v>
      </c>
      <c r="S2252" s="17">
        <v>4.7124862053117574E-5</v>
      </c>
      <c r="T2252" s="9">
        <v>2041</v>
      </c>
      <c r="U2252" s="9" t="s">
        <v>27</v>
      </c>
      <c r="V2252" s="9" t="s">
        <v>1620</v>
      </c>
      <c r="W2252" s="13" t="s">
        <v>1621</v>
      </c>
      <c r="X2252" s="9"/>
      <c r="Y2252" s="9" t="s">
        <v>1639</v>
      </c>
    </row>
    <row r="2253" spans="1:25" ht="192">
      <c r="A2253" s="9" t="s">
        <v>1633</v>
      </c>
      <c r="B2253" s="9" t="s">
        <v>70</v>
      </c>
      <c r="C2253" s="9" t="s">
        <v>229</v>
      </c>
      <c r="D2253" s="9" t="s">
        <v>27</v>
      </c>
      <c r="E2253" s="9" t="s">
        <v>367</v>
      </c>
      <c r="F2253" s="9" t="s">
        <v>367</v>
      </c>
      <c r="G2253" s="9" t="s">
        <v>1634</v>
      </c>
      <c r="H2253" s="9" t="s">
        <v>1635</v>
      </c>
      <c r="I2253" s="9" t="s">
        <v>1636</v>
      </c>
      <c r="J2253" s="9" t="s">
        <v>27</v>
      </c>
      <c r="K2253" s="15">
        <v>22161.392323042361</v>
      </c>
      <c r="L2253" s="16" t="s">
        <v>1637</v>
      </c>
      <c r="M2253" s="9" t="s">
        <v>1638</v>
      </c>
      <c r="N2253" s="9">
        <v>2022</v>
      </c>
      <c r="O2253" s="9" t="s">
        <v>1619</v>
      </c>
      <c r="P2253" s="9" t="s">
        <v>1619</v>
      </c>
      <c r="Q2253" s="9">
        <v>2041</v>
      </c>
      <c r="R2253" s="9" t="s">
        <v>32</v>
      </c>
      <c r="S2253" s="17">
        <v>4.0924583994317949</v>
      </c>
      <c r="T2253" s="9">
        <v>2041</v>
      </c>
      <c r="U2253" s="9" t="s">
        <v>27</v>
      </c>
      <c r="V2253" s="9" t="s">
        <v>1620</v>
      </c>
      <c r="W2253" s="9" t="s">
        <v>1621</v>
      </c>
      <c r="X2253" s="9"/>
      <c r="Y2253" s="9" t="s">
        <v>1639</v>
      </c>
    </row>
    <row r="2254" spans="1:25" ht="192">
      <c r="A2254" s="9" t="s">
        <v>1633</v>
      </c>
      <c r="B2254" s="9" t="s">
        <v>70</v>
      </c>
      <c r="C2254" s="9" t="s">
        <v>316</v>
      </c>
      <c r="D2254" s="9" t="s">
        <v>27</v>
      </c>
      <c r="E2254" s="9" t="s">
        <v>1440</v>
      </c>
      <c r="F2254" s="9" t="s">
        <v>1440</v>
      </c>
      <c r="G2254" s="9" t="s">
        <v>1634</v>
      </c>
      <c r="H2254" s="9" t="s">
        <v>1635</v>
      </c>
      <c r="I2254" s="9" t="s">
        <v>1636</v>
      </c>
      <c r="J2254" s="9" t="s">
        <v>27</v>
      </c>
      <c r="K2254" s="15">
        <v>5070.3837091281766</v>
      </c>
      <c r="L2254" s="16" t="s">
        <v>1637</v>
      </c>
      <c r="M2254" s="9" t="s">
        <v>1638</v>
      </c>
      <c r="N2254" s="9">
        <v>2022</v>
      </c>
      <c r="O2254" s="9" t="s">
        <v>1619</v>
      </c>
      <c r="P2254" s="9" t="s">
        <v>1619</v>
      </c>
      <c r="Q2254" s="9">
        <v>2041</v>
      </c>
      <c r="R2254" s="9" t="s">
        <v>32</v>
      </c>
      <c r="S2254" s="17">
        <v>0.30467533328334828</v>
      </c>
      <c r="T2254" s="9">
        <v>2041</v>
      </c>
      <c r="U2254" s="9" t="s">
        <v>27</v>
      </c>
      <c r="V2254" s="9" t="s">
        <v>1620</v>
      </c>
      <c r="W2254" s="13" t="s">
        <v>1621</v>
      </c>
      <c r="X2254" s="9"/>
      <c r="Y2254" s="9" t="s">
        <v>1639</v>
      </c>
    </row>
    <row r="2255" spans="1:25" ht="192">
      <c r="A2255" s="9" t="s">
        <v>1633</v>
      </c>
      <c r="B2255" s="9" t="s">
        <v>70</v>
      </c>
      <c r="C2255" s="9" t="s">
        <v>316</v>
      </c>
      <c r="D2255" s="9" t="s">
        <v>27</v>
      </c>
      <c r="E2255" s="9" t="s">
        <v>370</v>
      </c>
      <c r="F2255" s="9" t="s">
        <v>370</v>
      </c>
      <c r="G2255" s="9" t="s">
        <v>1634</v>
      </c>
      <c r="H2255" s="9" t="s">
        <v>1635</v>
      </c>
      <c r="I2255" s="9" t="s">
        <v>1636</v>
      </c>
      <c r="J2255" s="9" t="s">
        <v>27</v>
      </c>
      <c r="K2255" s="15">
        <v>22630.270569790468</v>
      </c>
      <c r="L2255" s="16" t="s">
        <v>1637</v>
      </c>
      <c r="M2255" s="9" t="s">
        <v>1638</v>
      </c>
      <c r="N2255" s="9">
        <v>2022</v>
      </c>
      <c r="O2255" s="9" t="s">
        <v>1619</v>
      </c>
      <c r="P2255" s="9" t="s">
        <v>1619</v>
      </c>
      <c r="Q2255" s="9">
        <v>2041</v>
      </c>
      <c r="R2255" s="9" t="s">
        <v>32</v>
      </c>
      <c r="S2255" s="17">
        <v>7.264908498148694</v>
      </c>
      <c r="T2255" s="9">
        <v>2041</v>
      </c>
      <c r="U2255" s="9" t="s">
        <v>27</v>
      </c>
      <c r="V2255" s="9" t="s">
        <v>1620</v>
      </c>
      <c r="W2255" s="9" t="s">
        <v>1621</v>
      </c>
      <c r="X2255" s="9"/>
      <c r="Y2255" s="9" t="s">
        <v>1639</v>
      </c>
    </row>
    <row r="2256" spans="1:25" ht="192">
      <c r="A2256" s="9" t="s">
        <v>1633</v>
      </c>
      <c r="B2256" s="9" t="s">
        <v>70</v>
      </c>
      <c r="C2256" s="9" t="s">
        <v>1441</v>
      </c>
      <c r="D2256" s="9" t="s">
        <v>27</v>
      </c>
      <c r="E2256" s="9" t="s">
        <v>1442</v>
      </c>
      <c r="F2256" s="9" t="s">
        <v>1442</v>
      </c>
      <c r="G2256" s="9" t="s">
        <v>1634</v>
      </c>
      <c r="H2256" s="9" t="s">
        <v>1635</v>
      </c>
      <c r="I2256" s="9" t="s">
        <v>1636</v>
      </c>
      <c r="J2256" s="9" t="s">
        <v>27</v>
      </c>
      <c r="K2256" s="15">
        <v>17095.929729960837</v>
      </c>
      <c r="L2256" s="16" t="s">
        <v>1637</v>
      </c>
      <c r="M2256" s="9" t="s">
        <v>1638</v>
      </c>
      <c r="N2256" s="9">
        <v>2022</v>
      </c>
      <c r="O2256" s="9" t="s">
        <v>1619</v>
      </c>
      <c r="P2256" s="9" t="s">
        <v>1619</v>
      </c>
      <c r="Q2256" s="9">
        <v>2041</v>
      </c>
      <c r="R2256" s="9" t="s">
        <v>32</v>
      </c>
      <c r="S2256" s="17">
        <v>5.2468617429065417E-2</v>
      </c>
      <c r="T2256" s="9">
        <v>2041</v>
      </c>
      <c r="U2256" s="9" t="s">
        <v>27</v>
      </c>
      <c r="V2256" s="9" t="s">
        <v>1620</v>
      </c>
      <c r="W2256" s="13" t="s">
        <v>1621</v>
      </c>
      <c r="X2256" s="9"/>
      <c r="Y2256" s="9" t="s">
        <v>1639</v>
      </c>
    </row>
    <row r="2257" spans="1:25" ht="192">
      <c r="A2257" s="9" t="s">
        <v>1633</v>
      </c>
      <c r="B2257" s="9" t="s">
        <v>70</v>
      </c>
      <c r="C2257" s="9" t="s">
        <v>273</v>
      </c>
      <c r="D2257" s="9" t="s">
        <v>27</v>
      </c>
      <c r="E2257" s="9" t="s">
        <v>1443</v>
      </c>
      <c r="F2257" s="9" t="s">
        <v>1443</v>
      </c>
      <c r="G2257" s="9" t="s">
        <v>1634</v>
      </c>
      <c r="H2257" s="9" t="s">
        <v>1635</v>
      </c>
      <c r="I2257" s="9" t="s">
        <v>1636</v>
      </c>
      <c r="J2257" s="9" t="s">
        <v>27</v>
      </c>
      <c r="K2257" s="15">
        <v>44141.58212129568</v>
      </c>
      <c r="L2257" s="16" t="s">
        <v>1637</v>
      </c>
      <c r="M2257" s="9" t="s">
        <v>1638</v>
      </c>
      <c r="N2257" s="9">
        <v>2022</v>
      </c>
      <c r="O2257" s="9" t="s">
        <v>1619</v>
      </c>
      <c r="P2257" s="9" t="s">
        <v>1619</v>
      </c>
      <c r="Q2257" s="9">
        <v>2041</v>
      </c>
      <c r="R2257" s="9" t="s">
        <v>32</v>
      </c>
      <c r="S2257" s="17">
        <v>2.6095320157074786</v>
      </c>
      <c r="T2257" s="9">
        <v>2041</v>
      </c>
      <c r="U2257" s="9" t="s">
        <v>27</v>
      </c>
      <c r="V2257" s="9" t="s">
        <v>1620</v>
      </c>
      <c r="W2257" s="9" t="s">
        <v>1621</v>
      </c>
      <c r="X2257" s="9"/>
      <c r="Y2257" s="9" t="s">
        <v>1639</v>
      </c>
    </row>
    <row r="2258" spans="1:25" ht="192">
      <c r="A2258" s="9" t="s">
        <v>1633</v>
      </c>
      <c r="B2258" s="9" t="s">
        <v>70</v>
      </c>
      <c r="C2258" s="9" t="s">
        <v>273</v>
      </c>
      <c r="D2258" s="9" t="s">
        <v>27</v>
      </c>
      <c r="E2258" s="9" t="s">
        <v>377</v>
      </c>
      <c r="F2258" s="9" t="s">
        <v>377</v>
      </c>
      <c r="G2258" s="9" t="s">
        <v>1634</v>
      </c>
      <c r="H2258" s="9" t="s">
        <v>1635</v>
      </c>
      <c r="I2258" s="9" t="s">
        <v>1636</v>
      </c>
      <c r="J2258" s="9" t="s">
        <v>27</v>
      </c>
      <c r="K2258" s="15">
        <v>313653.29942628712</v>
      </c>
      <c r="L2258" s="16" t="s">
        <v>1637</v>
      </c>
      <c r="M2258" s="9" t="s">
        <v>1638</v>
      </c>
      <c r="N2258" s="9">
        <v>2022</v>
      </c>
      <c r="O2258" s="9" t="s">
        <v>1619</v>
      </c>
      <c r="P2258" s="9" t="s">
        <v>1619</v>
      </c>
      <c r="Q2258" s="9">
        <v>2041</v>
      </c>
      <c r="R2258" s="9" t="s">
        <v>32</v>
      </c>
      <c r="S2258" s="17">
        <v>24.750798093919951</v>
      </c>
      <c r="T2258" s="9">
        <v>2041</v>
      </c>
      <c r="U2258" s="9" t="s">
        <v>27</v>
      </c>
      <c r="V2258" s="9" t="s">
        <v>1620</v>
      </c>
      <c r="W2258" s="13" t="s">
        <v>1621</v>
      </c>
      <c r="X2258" s="9"/>
      <c r="Y2258" s="9" t="s">
        <v>1639</v>
      </c>
    </row>
    <row r="2259" spans="1:25" ht="192">
      <c r="A2259" s="9" t="s">
        <v>1633</v>
      </c>
      <c r="B2259" s="9" t="s">
        <v>70</v>
      </c>
      <c r="C2259" s="9" t="s">
        <v>372</v>
      </c>
      <c r="D2259" s="9" t="s">
        <v>27</v>
      </c>
      <c r="E2259" s="9" t="s">
        <v>374</v>
      </c>
      <c r="F2259" s="9" t="s">
        <v>374</v>
      </c>
      <c r="G2259" s="9" t="s">
        <v>1634</v>
      </c>
      <c r="H2259" s="9" t="s">
        <v>1635</v>
      </c>
      <c r="I2259" s="9" t="s">
        <v>1636</v>
      </c>
      <c r="J2259" s="9" t="s">
        <v>27</v>
      </c>
      <c r="K2259" s="15">
        <v>277185.46587806224</v>
      </c>
      <c r="L2259" s="16" t="s">
        <v>1637</v>
      </c>
      <c r="M2259" s="9" t="s">
        <v>1638</v>
      </c>
      <c r="N2259" s="9">
        <v>2022</v>
      </c>
      <c r="O2259" s="9" t="s">
        <v>1619</v>
      </c>
      <c r="P2259" s="9" t="s">
        <v>1619</v>
      </c>
      <c r="Q2259" s="9">
        <v>2041</v>
      </c>
      <c r="R2259" s="9" t="s">
        <v>32</v>
      </c>
      <c r="S2259" s="17">
        <v>17.610610359246596</v>
      </c>
      <c r="T2259" s="9">
        <v>2041</v>
      </c>
      <c r="U2259" s="9" t="s">
        <v>27</v>
      </c>
      <c r="V2259" s="9" t="s">
        <v>1620</v>
      </c>
      <c r="W2259" s="9" t="s">
        <v>1621</v>
      </c>
      <c r="X2259" s="9"/>
      <c r="Y2259" s="9" t="s">
        <v>1639</v>
      </c>
    </row>
    <row r="2260" spans="1:25" ht="192">
      <c r="A2260" s="9" t="s">
        <v>1633</v>
      </c>
      <c r="B2260" s="9" t="s">
        <v>70</v>
      </c>
      <c r="C2260" s="9" t="s">
        <v>355</v>
      </c>
      <c r="D2260" s="9" t="s">
        <v>27</v>
      </c>
      <c r="E2260" s="9" t="s">
        <v>763</v>
      </c>
      <c r="F2260" s="9" t="s">
        <v>763</v>
      </c>
      <c r="G2260" s="9" t="s">
        <v>1634</v>
      </c>
      <c r="H2260" s="9" t="s">
        <v>1635</v>
      </c>
      <c r="I2260" s="9" t="s">
        <v>1636</v>
      </c>
      <c r="J2260" s="9" t="s">
        <v>27</v>
      </c>
      <c r="K2260" s="15">
        <v>63261.208671301953</v>
      </c>
      <c r="L2260" s="16" t="s">
        <v>1637</v>
      </c>
      <c r="M2260" s="9" t="s">
        <v>1638</v>
      </c>
      <c r="N2260" s="9">
        <v>2022</v>
      </c>
      <c r="O2260" s="9" t="s">
        <v>1619</v>
      </c>
      <c r="P2260" s="9" t="s">
        <v>1619</v>
      </c>
      <c r="Q2260" s="9">
        <v>2041</v>
      </c>
      <c r="R2260" s="9" t="s">
        <v>32</v>
      </c>
      <c r="S2260" s="17">
        <v>3.417411074535206</v>
      </c>
      <c r="T2260" s="9">
        <v>2041</v>
      </c>
      <c r="U2260" s="9" t="s">
        <v>27</v>
      </c>
      <c r="V2260" s="9" t="s">
        <v>1620</v>
      </c>
      <c r="W2260" s="13" t="s">
        <v>1621</v>
      </c>
      <c r="X2260" s="9"/>
      <c r="Y2260" s="9" t="s">
        <v>1639</v>
      </c>
    </row>
    <row r="2261" spans="1:25" ht="192">
      <c r="A2261" s="9" t="s">
        <v>1633</v>
      </c>
      <c r="B2261" s="9" t="s">
        <v>70</v>
      </c>
      <c r="C2261" s="9" t="s">
        <v>355</v>
      </c>
      <c r="D2261" s="9" t="s">
        <v>27</v>
      </c>
      <c r="E2261" s="9" t="s">
        <v>379</v>
      </c>
      <c r="F2261" s="9" t="s">
        <v>379</v>
      </c>
      <c r="G2261" s="9" t="s">
        <v>1634</v>
      </c>
      <c r="H2261" s="9" t="s">
        <v>1635</v>
      </c>
      <c r="I2261" s="9" t="s">
        <v>1636</v>
      </c>
      <c r="J2261" s="9" t="s">
        <v>27</v>
      </c>
      <c r="K2261" s="15">
        <v>61347.24096269923</v>
      </c>
      <c r="L2261" s="16" t="s">
        <v>1637</v>
      </c>
      <c r="M2261" s="9" t="s">
        <v>1638</v>
      </c>
      <c r="N2261" s="9">
        <v>2022</v>
      </c>
      <c r="O2261" s="9" t="s">
        <v>1619</v>
      </c>
      <c r="P2261" s="9" t="s">
        <v>1619</v>
      </c>
      <c r="Q2261" s="9">
        <v>2041</v>
      </c>
      <c r="R2261" s="9" t="s">
        <v>32</v>
      </c>
      <c r="S2261" s="17">
        <v>2.7428718124668325</v>
      </c>
      <c r="T2261" s="9">
        <v>2041</v>
      </c>
      <c r="U2261" s="9" t="s">
        <v>27</v>
      </c>
      <c r="V2261" s="9" t="s">
        <v>1620</v>
      </c>
      <c r="W2261" s="9" t="s">
        <v>1621</v>
      </c>
      <c r="X2261" s="9"/>
      <c r="Y2261" s="9" t="s">
        <v>1639</v>
      </c>
    </row>
    <row r="2262" spans="1:25" ht="192">
      <c r="A2262" s="9" t="s">
        <v>1633</v>
      </c>
      <c r="B2262" s="9" t="s">
        <v>70</v>
      </c>
      <c r="C2262" s="9" t="s">
        <v>247</v>
      </c>
      <c r="D2262" s="9" t="s">
        <v>27</v>
      </c>
      <c r="E2262" s="9" t="s">
        <v>1444</v>
      </c>
      <c r="F2262" s="9" t="s">
        <v>1444</v>
      </c>
      <c r="G2262" s="9" t="s">
        <v>1634</v>
      </c>
      <c r="H2262" s="9" t="s">
        <v>1635</v>
      </c>
      <c r="I2262" s="9" t="s">
        <v>1636</v>
      </c>
      <c r="J2262" s="9" t="s">
        <v>27</v>
      </c>
      <c r="K2262" s="15">
        <v>77065.734278931151</v>
      </c>
      <c r="L2262" s="16" t="s">
        <v>1637</v>
      </c>
      <c r="M2262" s="9" t="s">
        <v>1638</v>
      </c>
      <c r="N2262" s="9">
        <v>2022</v>
      </c>
      <c r="O2262" s="9" t="s">
        <v>1619</v>
      </c>
      <c r="P2262" s="9" t="s">
        <v>1619</v>
      </c>
      <c r="Q2262" s="9">
        <v>2041</v>
      </c>
      <c r="R2262" s="9" t="s">
        <v>32</v>
      </c>
      <c r="S2262" s="17">
        <v>5.5282671005058113</v>
      </c>
      <c r="T2262" s="9">
        <v>2041</v>
      </c>
      <c r="U2262" s="9" t="s">
        <v>27</v>
      </c>
      <c r="V2262" s="9" t="s">
        <v>1620</v>
      </c>
      <c r="W2262" s="13" t="s">
        <v>1621</v>
      </c>
      <c r="X2262" s="9"/>
      <c r="Y2262" s="9" t="s">
        <v>1639</v>
      </c>
    </row>
    <row r="2263" spans="1:25" ht="192">
      <c r="A2263" s="9" t="s">
        <v>1633</v>
      </c>
      <c r="B2263" s="9" t="s">
        <v>70</v>
      </c>
      <c r="C2263" s="9" t="s">
        <v>276</v>
      </c>
      <c r="D2263" s="9" t="s">
        <v>27</v>
      </c>
      <c r="E2263" s="9" t="s">
        <v>765</v>
      </c>
      <c r="F2263" s="9" t="s">
        <v>765</v>
      </c>
      <c r="G2263" s="9" t="s">
        <v>1634</v>
      </c>
      <c r="H2263" s="9" t="s">
        <v>1635</v>
      </c>
      <c r="I2263" s="9" t="s">
        <v>1636</v>
      </c>
      <c r="J2263" s="9" t="s">
        <v>27</v>
      </c>
      <c r="K2263" s="15">
        <v>46930.270281201796</v>
      </c>
      <c r="L2263" s="16" t="s">
        <v>1637</v>
      </c>
      <c r="M2263" s="9" t="s">
        <v>1638</v>
      </c>
      <c r="N2263" s="9">
        <v>2022</v>
      </c>
      <c r="O2263" s="9" t="s">
        <v>1619</v>
      </c>
      <c r="P2263" s="9" t="s">
        <v>1619</v>
      </c>
      <c r="Q2263" s="9">
        <v>2041</v>
      </c>
      <c r="R2263" s="9" t="s">
        <v>32</v>
      </c>
      <c r="S2263" s="17">
        <v>3.0594230088702008</v>
      </c>
      <c r="T2263" s="9">
        <v>2041</v>
      </c>
      <c r="U2263" s="9" t="s">
        <v>27</v>
      </c>
      <c r="V2263" s="9" t="s">
        <v>1620</v>
      </c>
      <c r="W2263" s="9" t="s">
        <v>1621</v>
      </c>
      <c r="X2263" s="9"/>
      <c r="Y2263" s="9" t="s">
        <v>1639</v>
      </c>
    </row>
    <row r="2264" spans="1:25" ht="192">
      <c r="A2264" s="9" t="s">
        <v>1633</v>
      </c>
      <c r="B2264" s="9" t="s">
        <v>70</v>
      </c>
      <c r="C2264" s="9" t="s">
        <v>273</v>
      </c>
      <c r="D2264" s="9" t="s">
        <v>27</v>
      </c>
      <c r="E2264" s="9" t="s">
        <v>1445</v>
      </c>
      <c r="F2264" s="9" t="s">
        <v>1445</v>
      </c>
      <c r="G2264" s="9" t="s">
        <v>1634</v>
      </c>
      <c r="H2264" s="9" t="s">
        <v>1635</v>
      </c>
      <c r="I2264" s="9" t="s">
        <v>1636</v>
      </c>
      <c r="J2264" s="9" t="s">
        <v>27</v>
      </c>
      <c r="K2264" s="15">
        <v>26118.903915484145</v>
      </c>
      <c r="L2264" s="16" t="s">
        <v>1637</v>
      </c>
      <c r="M2264" s="9" t="s">
        <v>1638</v>
      </c>
      <c r="N2264" s="9">
        <v>2022</v>
      </c>
      <c r="O2264" s="9" t="s">
        <v>1619</v>
      </c>
      <c r="P2264" s="9" t="s">
        <v>1619</v>
      </c>
      <c r="Q2264" s="9">
        <v>2041</v>
      </c>
      <c r="R2264" s="9" t="s">
        <v>32</v>
      </c>
      <c r="S2264" s="17">
        <v>1.6231930704446851</v>
      </c>
      <c r="T2264" s="9">
        <v>2041</v>
      </c>
      <c r="U2264" s="9" t="s">
        <v>27</v>
      </c>
      <c r="V2264" s="9" t="s">
        <v>1620</v>
      </c>
      <c r="W2264" s="13" t="s">
        <v>1621</v>
      </c>
      <c r="X2264" s="9"/>
      <c r="Y2264" s="9" t="s">
        <v>1639</v>
      </c>
    </row>
    <row r="2265" spans="1:25" ht="192">
      <c r="A2265" s="9" t="s">
        <v>1633</v>
      </c>
      <c r="B2265" s="9" t="s">
        <v>70</v>
      </c>
      <c r="C2265" s="9" t="s">
        <v>252</v>
      </c>
      <c r="D2265" s="9" t="s">
        <v>27</v>
      </c>
      <c r="E2265" s="9" t="s">
        <v>1446</v>
      </c>
      <c r="F2265" s="9" t="s">
        <v>1446</v>
      </c>
      <c r="G2265" s="9" t="s">
        <v>1634</v>
      </c>
      <c r="H2265" s="9" t="s">
        <v>1635</v>
      </c>
      <c r="I2265" s="9" t="s">
        <v>1636</v>
      </c>
      <c r="J2265" s="9" t="s">
        <v>27</v>
      </c>
      <c r="K2265" s="15">
        <v>3686.0694801713084</v>
      </c>
      <c r="L2265" s="16" t="s">
        <v>1637</v>
      </c>
      <c r="M2265" s="9" t="s">
        <v>1638</v>
      </c>
      <c r="N2265" s="9">
        <v>2022</v>
      </c>
      <c r="O2265" s="9" t="s">
        <v>1619</v>
      </c>
      <c r="P2265" s="9" t="s">
        <v>1619</v>
      </c>
      <c r="Q2265" s="9">
        <v>2041</v>
      </c>
      <c r="R2265" s="9" t="s">
        <v>32</v>
      </c>
      <c r="S2265" s="17">
        <v>1.626138610119393E-5</v>
      </c>
      <c r="T2265" s="9">
        <v>2041</v>
      </c>
      <c r="U2265" s="9" t="s">
        <v>27</v>
      </c>
      <c r="V2265" s="9" t="s">
        <v>1620</v>
      </c>
      <c r="W2265" s="9" t="s">
        <v>1621</v>
      </c>
      <c r="X2265" s="9"/>
      <c r="Y2265" s="9" t="s">
        <v>1639</v>
      </c>
    </row>
    <row r="2266" spans="1:25" ht="192">
      <c r="A2266" s="9" t="s">
        <v>1633</v>
      </c>
      <c r="B2266" s="9" t="s">
        <v>70</v>
      </c>
      <c r="C2266" s="9" t="s">
        <v>294</v>
      </c>
      <c r="D2266" s="9" t="s">
        <v>27</v>
      </c>
      <c r="E2266" s="9" t="s">
        <v>381</v>
      </c>
      <c r="F2266" s="9" t="s">
        <v>381</v>
      </c>
      <c r="G2266" s="9" t="s">
        <v>1634</v>
      </c>
      <c r="H2266" s="9" t="s">
        <v>1635</v>
      </c>
      <c r="I2266" s="9" t="s">
        <v>1636</v>
      </c>
      <c r="J2266" s="9" t="s">
        <v>27</v>
      </c>
      <c r="K2266" s="15">
        <v>9713.6047800222459</v>
      </c>
      <c r="L2266" s="16" t="s">
        <v>1637</v>
      </c>
      <c r="M2266" s="9" t="s">
        <v>1638</v>
      </c>
      <c r="N2266" s="9">
        <v>2022</v>
      </c>
      <c r="O2266" s="9" t="s">
        <v>1619</v>
      </c>
      <c r="P2266" s="9" t="s">
        <v>1619</v>
      </c>
      <c r="Q2266" s="9">
        <v>2041</v>
      </c>
      <c r="R2266" s="9" t="s">
        <v>32</v>
      </c>
      <c r="S2266" s="17">
        <v>1.6298728538616096</v>
      </c>
      <c r="T2266" s="9">
        <v>2041</v>
      </c>
      <c r="U2266" s="9" t="s">
        <v>27</v>
      </c>
      <c r="V2266" s="9" t="s">
        <v>1620</v>
      </c>
      <c r="W2266" s="13" t="s">
        <v>1621</v>
      </c>
      <c r="X2266" s="9"/>
      <c r="Y2266" s="9" t="s">
        <v>1639</v>
      </c>
    </row>
    <row r="2267" spans="1:25" ht="192">
      <c r="A2267" s="9" t="s">
        <v>1633</v>
      </c>
      <c r="B2267" s="9" t="s">
        <v>70</v>
      </c>
      <c r="C2267" s="9" t="s">
        <v>383</v>
      </c>
      <c r="D2267" s="9" t="s">
        <v>27</v>
      </c>
      <c r="E2267" s="9" t="s">
        <v>385</v>
      </c>
      <c r="F2267" s="9" t="s">
        <v>385</v>
      </c>
      <c r="G2267" s="9" t="s">
        <v>1634</v>
      </c>
      <c r="H2267" s="9" t="s">
        <v>1635</v>
      </c>
      <c r="I2267" s="9" t="s">
        <v>1636</v>
      </c>
      <c r="J2267" s="9" t="s">
        <v>27</v>
      </c>
      <c r="K2267" s="15">
        <v>339965.11752880656</v>
      </c>
      <c r="L2267" s="16" t="s">
        <v>1637</v>
      </c>
      <c r="M2267" s="9" t="s">
        <v>1638</v>
      </c>
      <c r="N2267" s="9">
        <v>2022</v>
      </c>
      <c r="O2267" s="9" t="s">
        <v>1619</v>
      </c>
      <c r="P2267" s="9" t="s">
        <v>1619</v>
      </c>
      <c r="Q2267" s="9">
        <v>2041</v>
      </c>
      <c r="R2267" s="9" t="s">
        <v>32</v>
      </c>
      <c r="S2267" s="17">
        <v>16.48747733257273</v>
      </c>
      <c r="T2267" s="9">
        <v>2041</v>
      </c>
      <c r="U2267" s="9" t="s">
        <v>27</v>
      </c>
      <c r="V2267" s="9" t="s">
        <v>1620</v>
      </c>
      <c r="W2267" s="9" t="s">
        <v>1621</v>
      </c>
      <c r="X2267" s="9"/>
      <c r="Y2267" s="9" t="s">
        <v>1639</v>
      </c>
    </row>
    <row r="2268" spans="1:25" ht="192">
      <c r="A2268" s="9" t="s">
        <v>1633</v>
      </c>
      <c r="B2268" s="9" t="s">
        <v>70</v>
      </c>
      <c r="C2268" s="9" t="s">
        <v>288</v>
      </c>
      <c r="D2268" s="9" t="s">
        <v>27</v>
      </c>
      <c r="E2268" s="9" t="s">
        <v>1447</v>
      </c>
      <c r="F2268" s="9" t="s">
        <v>1447</v>
      </c>
      <c r="G2268" s="9" t="s">
        <v>1634</v>
      </c>
      <c r="H2268" s="9" t="s">
        <v>1635</v>
      </c>
      <c r="I2268" s="9" t="s">
        <v>1636</v>
      </c>
      <c r="J2268" s="9" t="s">
        <v>27</v>
      </c>
      <c r="K2268" s="15">
        <v>20676.390225050727</v>
      </c>
      <c r="L2268" s="16" t="s">
        <v>1637</v>
      </c>
      <c r="M2268" s="9" t="s">
        <v>1638</v>
      </c>
      <c r="N2268" s="9">
        <v>2022</v>
      </c>
      <c r="O2268" s="9" t="s">
        <v>1619</v>
      </c>
      <c r="P2268" s="9" t="s">
        <v>1619</v>
      </c>
      <c r="Q2268" s="9">
        <v>2041</v>
      </c>
      <c r="R2268" s="9" t="s">
        <v>32</v>
      </c>
      <c r="S2268" s="17">
        <v>1.2556546885865849</v>
      </c>
      <c r="T2268" s="9">
        <v>2041</v>
      </c>
      <c r="U2268" s="9" t="s">
        <v>27</v>
      </c>
      <c r="V2268" s="9" t="s">
        <v>1620</v>
      </c>
      <c r="W2268" s="13" t="s">
        <v>1621</v>
      </c>
      <c r="X2268" s="9"/>
      <c r="Y2268" s="9" t="s">
        <v>1639</v>
      </c>
    </row>
    <row r="2269" spans="1:25" ht="192">
      <c r="A2269" s="9" t="s">
        <v>1633</v>
      </c>
      <c r="B2269" s="9" t="s">
        <v>70</v>
      </c>
      <c r="C2269" s="9" t="s">
        <v>284</v>
      </c>
      <c r="D2269" s="9" t="s">
        <v>27</v>
      </c>
      <c r="E2269" s="9" t="s">
        <v>767</v>
      </c>
      <c r="F2269" s="9" t="s">
        <v>767</v>
      </c>
      <c r="G2269" s="9" t="s">
        <v>1634</v>
      </c>
      <c r="H2269" s="9" t="s">
        <v>1635</v>
      </c>
      <c r="I2269" s="9" t="s">
        <v>1636</v>
      </c>
      <c r="J2269" s="9" t="s">
        <v>27</v>
      </c>
      <c r="K2269" s="15">
        <v>493915.41969849856</v>
      </c>
      <c r="L2269" s="16" t="s">
        <v>1637</v>
      </c>
      <c r="M2269" s="9" t="s">
        <v>1638</v>
      </c>
      <c r="N2269" s="9">
        <v>2022</v>
      </c>
      <c r="O2269" s="9" t="s">
        <v>1619</v>
      </c>
      <c r="P2269" s="9" t="s">
        <v>1619</v>
      </c>
      <c r="Q2269" s="9">
        <v>2041</v>
      </c>
      <c r="R2269" s="9" t="s">
        <v>32</v>
      </c>
      <c r="S2269" s="17">
        <v>30.983074221297318</v>
      </c>
      <c r="T2269" s="9">
        <v>2041</v>
      </c>
      <c r="U2269" s="9" t="s">
        <v>27</v>
      </c>
      <c r="V2269" s="9" t="s">
        <v>1620</v>
      </c>
      <c r="W2269" s="9" t="s">
        <v>1621</v>
      </c>
      <c r="X2269" s="9"/>
      <c r="Y2269" s="9" t="s">
        <v>1639</v>
      </c>
    </row>
    <row r="2270" spans="1:25" ht="192">
      <c r="A2270" s="9" t="s">
        <v>1633</v>
      </c>
      <c r="B2270" s="9" t="s">
        <v>70</v>
      </c>
      <c r="C2270" s="9" t="s">
        <v>112</v>
      </c>
      <c r="D2270" s="9" t="s">
        <v>27</v>
      </c>
      <c r="E2270" s="9" t="s">
        <v>769</v>
      </c>
      <c r="F2270" s="9" t="s">
        <v>769</v>
      </c>
      <c r="G2270" s="9" t="s">
        <v>1634</v>
      </c>
      <c r="H2270" s="9" t="s">
        <v>1635</v>
      </c>
      <c r="I2270" s="9" t="s">
        <v>1636</v>
      </c>
      <c r="J2270" s="9" t="s">
        <v>27</v>
      </c>
      <c r="K2270" s="15">
        <v>292365.58572480374</v>
      </c>
      <c r="L2270" s="16" t="s">
        <v>1637</v>
      </c>
      <c r="M2270" s="9" t="s">
        <v>1638</v>
      </c>
      <c r="N2270" s="9">
        <v>2022</v>
      </c>
      <c r="O2270" s="9" t="s">
        <v>1619</v>
      </c>
      <c r="P2270" s="9" t="s">
        <v>1619</v>
      </c>
      <c r="Q2270" s="9">
        <v>2041</v>
      </c>
      <c r="R2270" s="9" t="s">
        <v>32</v>
      </c>
      <c r="S2270" s="17">
        <v>20.549653434416676</v>
      </c>
      <c r="T2270" s="9">
        <v>2041</v>
      </c>
      <c r="U2270" s="9" t="s">
        <v>27</v>
      </c>
      <c r="V2270" s="9" t="s">
        <v>1620</v>
      </c>
      <c r="W2270" s="13" t="s">
        <v>1621</v>
      </c>
      <c r="X2270" s="9"/>
      <c r="Y2270" s="9" t="s">
        <v>1639</v>
      </c>
    </row>
    <row r="2271" spans="1:25" ht="192">
      <c r="A2271" s="9" t="s">
        <v>1633</v>
      </c>
      <c r="B2271" s="9" t="s">
        <v>70</v>
      </c>
      <c r="C2271" s="9" t="s">
        <v>316</v>
      </c>
      <c r="D2271" s="9" t="s">
        <v>27</v>
      </c>
      <c r="E2271" s="9" t="s">
        <v>1448</v>
      </c>
      <c r="F2271" s="9" t="s">
        <v>1448</v>
      </c>
      <c r="G2271" s="9" t="s">
        <v>1634</v>
      </c>
      <c r="H2271" s="9" t="s">
        <v>1635</v>
      </c>
      <c r="I2271" s="9" t="s">
        <v>1636</v>
      </c>
      <c r="J2271" s="9" t="s">
        <v>27</v>
      </c>
      <c r="K2271" s="15">
        <v>19335.072230641945</v>
      </c>
      <c r="L2271" s="16" t="s">
        <v>1637</v>
      </c>
      <c r="M2271" s="9" t="s">
        <v>1638</v>
      </c>
      <c r="N2271" s="9">
        <v>2022</v>
      </c>
      <c r="O2271" s="9" t="s">
        <v>1619</v>
      </c>
      <c r="P2271" s="9" t="s">
        <v>1619</v>
      </c>
      <c r="Q2271" s="9">
        <v>2041</v>
      </c>
      <c r="R2271" s="9" t="s">
        <v>32</v>
      </c>
      <c r="S2271" s="17">
        <v>4.5435410076720935</v>
      </c>
      <c r="T2271" s="9">
        <v>2041</v>
      </c>
      <c r="U2271" s="9" t="s">
        <v>27</v>
      </c>
      <c r="V2271" s="9" t="s">
        <v>1620</v>
      </c>
      <c r="W2271" s="9" t="s">
        <v>1621</v>
      </c>
      <c r="X2271" s="9"/>
      <c r="Y2271" s="9" t="s">
        <v>1639</v>
      </c>
    </row>
    <row r="2272" spans="1:25" ht="192">
      <c r="A2272" s="9" t="s">
        <v>1633</v>
      </c>
      <c r="B2272" s="9" t="s">
        <v>70</v>
      </c>
      <c r="C2272" s="9" t="s">
        <v>346</v>
      </c>
      <c r="D2272" s="9" t="s">
        <v>27</v>
      </c>
      <c r="E2272" s="9" t="s">
        <v>1449</v>
      </c>
      <c r="F2272" s="9" t="s">
        <v>1449</v>
      </c>
      <c r="G2272" s="9" t="s">
        <v>1634</v>
      </c>
      <c r="H2272" s="9" t="s">
        <v>1635</v>
      </c>
      <c r="I2272" s="9" t="s">
        <v>1636</v>
      </c>
      <c r="J2272" s="9" t="s">
        <v>27</v>
      </c>
      <c r="K2272" s="15">
        <v>27515.230755166966</v>
      </c>
      <c r="L2272" s="16" t="s">
        <v>1637</v>
      </c>
      <c r="M2272" s="9" t="s">
        <v>1638</v>
      </c>
      <c r="N2272" s="9">
        <v>2022</v>
      </c>
      <c r="O2272" s="9" t="s">
        <v>1619</v>
      </c>
      <c r="P2272" s="9" t="s">
        <v>1619</v>
      </c>
      <c r="Q2272" s="9">
        <v>2041</v>
      </c>
      <c r="R2272" s="9" t="s">
        <v>32</v>
      </c>
      <c r="S2272" s="17">
        <v>1.1688340345614479</v>
      </c>
      <c r="T2272" s="9">
        <v>2041</v>
      </c>
      <c r="U2272" s="9" t="s">
        <v>27</v>
      </c>
      <c r="V2272" s="9" t="s">
        <v>1620</v>
      </c>
      <c r="W2272" s="13" t="s">
        <v>1621</v>
      </c>
      <c r="X2272" s="9"/>
      <c r="Y2272" s="9" t="s">
        <v>1639</v>
      </c>
    </row>
    <row r="2273" spans="1:25" ht="192">
      <c r="A2273" s="9" t="s">
        <v>1633</v>
      </c>
      <c r="B2273" s="9" t="s">
        <v>70</v>
      </c>
      <c r="C2273" s="9" t="s">
        <v>136</v>
      </c>
      <c r="D2273" s="9" t="s">
        <v>27</v>
      </c>
      <c r="E2273" s="9" t="s">
        <v>771</v>
      </c>
      <c r="F2273" s="9" t="s">
        <v>771</v>
      </c>
      <c r="G2273" s="9" t="s">
        <v>1634</v>
      </c>
      <c r="H2273" s="9" t="s">
        <v>1635</v>
      </c>
      <c r="I2273" s="9" t="s">
        <v>1636</v>
      </c>
      <c r="J2273" s="9" t="s">
        <v>27</v>
      </c>
      <c r="K2273" s="15">
        <v>11011.087125229682</v>
      </c>
      <c r="L2273" s="16" t="s">
        <v>1637</v>
      </c>
      <c r="M2273" s="9" t="s">
        <v>1638</v>
      </c>
      <c r="N2273" s="9">
        <v>2022</v>
      </c>
      <c r="O2273" s="9" t="s">
        <v>1619</v>
      </c>
      <c r="P2273" s="9" t="s">
        <v>1619</v>
      </c>
      <c r="Q2273" s="9">
        <v>2041</v>
      </c>
      <c r="R2273" s="9" t="s">
        <v>32</v>
      </c>
      <c r="S2273" s="17">
        <v>1.4631411857981928E-5</v>
      </c>
      <c r="T2273" s="9">
        <v>2041</v>
      </c>
      <c r="U2273" s="9" t="s">
        <v>27</v>
      </c>
      <c r="V2273" s="9" t="s">
        <v>1620</v>
      </c>
      <c r="W2273" s="9" t="s">
        <v>1621</v>
      </c>
      <c r="X2273" s="9"/>
      <c r="Y2273" s="9" t="s">
        <v>1639</v>
      </c>
    </row>
    <row r="2274" spans="1:25" ht="192">
      <c r="A2274" s="9" t="s">
        <v>1633</v>
      </c>
      <c r="B2274" s="9" t="s">
        <v>70</v>
      </c>
      <c r="C2274" s="9" t="s">
        <v>590</v>
      </c>
      <c r="D2274" s="9" t="s">
        <v>27</v>
      </c>
      <c r="E2274" s="9" t="s">
        <v>1450</v>
      </c>
      <c r="F2274" s="9" t="s">
        <v>1450</v>
      </c>
      <c r="G2274" s="9" t="s">
        <v>1634</v>
      </c>
      <c r="H2274" s="9" t="s">
        <v>1635</v>
      </c>
      <c r="I2274" s="9" t="s">
        <v>1636</v>
      </c>
      <c r="J2274" s="9" t="s">
        <v>27</v>
      </c>
      <c r="K2274" s="15">
        <v>22212.253979628811</v>
      </c>
      <c r="L2274" s="16" t="s">
        <v>1637</v>
      </c>
      <c r="M2274" s="9" t="s">
        <v>1638</v>
      </c>
      <c r="N2274" s="9">
        <v>2022</v>
      </c>
      <c r="O2274" s="9" t="s">
        <v>1619</v>
      </c>
      <c r="P2274" s="9" t="s">
        <v>1619</v>
      </c>
      <c r="Q2274" s="9">
        <v>2041</v>
      </c>
      <c r="R2274" s="9" t="s">
        <v>32</v>
      </c>
      <c r="S2274" s="17">
        <v>0.55658543499833746</v>
      </c>
      <c r="T2274" s="9">
        <v>2041</v>
      </c>
      <c r="U2274" s="9" t="s">
        <v>27</v>
      </c>
      <c r="V2274" s="9" t="s">
        <v>1620</v>
      </c>
      <c r="W2274" s="13" t="s">
        <v>1621</v>
      </c>
      <c r="X2274" s="9"/>
      <c r="Y2274" s="9" t="s">
        <v>1639</v>
      </c>
    </row>
    <row r="2275" spans="1:25" ht="192">
      <c r="A2275" s="9" t="s">
        <v>1633</v>
      </c>
      <c r="B2275" s="9" t="s">
        <v>70</v>
      </c>
      <c r="C2275" s="9" t="s">
        <v>136</v>
      </c>
      <c r="D2275" s="9" t="s">
        <v>27</v>
      </c>
      <c r="E2275" s="9" t="s">
        <v>1451</v>
      </c>
      <c r="F2275" s="9" t="s">
        <v>1451</v>
      </c>
      <c r="G2275" s="9" t="s">
        <v>1634</v>
      </c>
      <c r="H2275" s="9" t="s">
        <v>1635</v>
      </c>
      <c r="I2275" s="9" t="s">
        <v>1636</v>
      </c>
      <c r="J2275" s="9" t="s">
        <v>27</v>
      </c>
      <c r="K2275" s="15">
        <v>42011.01600308824</v>
      </c>
      <c r="L2275" s="16" t="s">
        <v>1637</v>
      </c>
      <c r="M2275" s="9" t="s">
        <v>1638</v>
      </c>
      <c r="N2275" s="9">
        <v>2022</v>
      </c>
      <c r="O2275" s="9" t="s">
        <v>1619</v>
      </c>
      <c r="P2275" s="9" t="s">
        <v>1619</v>
      </c>
      <c r="Q2275" s="9">
        <v>2041</v>
      </c>
      <c r="R2275" s="9" t="s">
        <v>32</v>
      </c>
      <c r="S2275" s="17">
        <v>0.6648668859083392</v>
      </c>
      <c r="T2275" s="9">
        <v>2041</v>
      </c>
      <c r="U2275" s="9" t="s">
        <v>27</v>
      </c>
      <c r="V2275" s="9" t="s">
        <v>1620</v>
      </c>
      <c r="W2275" s="9" t="s">
        <v>1621</v>
      </c>
      <c r="X2275" s="9"/>
      <c r="Y2275" s="9" t="s">
        <v>1639</v>
      </c>
    </row>
    <row r="2276" spans="1:25" ht="192">
      <c r="A2276" s="9" t="s">
        <v>1633</v>
      </c>
      <c r="B2276" s="9" t="s">
        <v>70</v>
      </c>
      <c r="C2276" s="9" t="s">
        <v>465</v>
      </c>
      <c r="D2276" s="9" t="s">
        <v>27</v>
      </c>
      <c r="E2276" s="9" t="s">
        <v>1452</v>
      </c>
      <c r="F2276" s="9" t="s">
        <v>1452</v>
      </c>
      <c r="G2276" s="9" t="s">
        <v>1634</v>
      </c>
      <c r="H2276" s="9" t="s">
        <v>1635</v>
      </c>
      <c r="I2276" s="9" t="s">
        <v>1636</v>
      </c>
      <c r="J2276" s="9" t="s">
        <v>27</v>
      </c>
      <c r="K2276" s="15">
        <v>58098.662248154564</v>
      </c>
      <c r="L2276" s="16" t="s">
        <v>1637</v>
      </c>
      <c r="M2276" s="9" t="s">
        <v>1638</v>
      </c>
      <c r="N2276" s="9">
        <v>2022</v>
      </c>
      <c r="O2276" s="9" t="s">
        <v>1619</v>
      </c>
      <c r="P2276" s="9" t="s">
        <v>1619</v>
      </c>
      <c r="Q2276" s="9">
        <v>2041</v>
      </c>
      <c r="R2276" s="9" t="s">
        <v>32</v>
      </c>
      <c r="S2276" s="17">
        <v>4.4216437948214567E-2</v>
      </c>
      <c r="T2276" s="9">
        <v>2041</v>
      </c>
      <c r="U2276" s="9" t="s">
        <v>27</v>
      </c>
      <c r="V2276" s="9" t="s">
        <v>1620</v>
      </c>
      <c r="W2276" s="13" t="s">
        <v>1621</v>
      </c>
      <c r="X2276" s="9"/>
      <c r="Y2276" s="9" t="s">
        <v>1639</v>
      </c>
    </row>
    <row r="2277" spans="1:25" ht="192">
      <c r="A2277" s="9" t="s">
        <v>1633</v>
      </c>
      <c r="B2277" s="9" t="s">
        <v>70</v>
      </c>
      <c r="C2277" s="9" t="s">
        <v>346</v>
      </c>
      <c r="D2277" s="9" t="s">
        <v>27</v>
      </c>
      <c r="E2277" s="9" t="s">
        <v>773</v>
      </c>
      <c r="F2277" s="9" t="s">
        <v>773</v>
      </c>
      <c r="G2277" s="9" t="s">
        <v>1634</v>
      </c>
      <c r="H2277" s="9" t="s">
        <v>1635</v>
      </c>
      <c r="I2277" s="9" t="s">
        <v>1636</v>
      </c>
      <c r="J2277" s="9" t="s">
        <v>27</v>
      </c>
      <c r="K2277" s="15">
        <v>18779.608710326735</v>
      </c>
      <c r="L2277" s="16" t="s">
        <v>1637</v>
      </c>
      <c r="M2277" s="9" t="s">
        <v>1638</v>
      </c>
      <c r="N2277" s="9">
        <v>2022</v>
      </c>
      <c r="O2277" s="9" t="s">
        <v>1619</v>
      </c>
      <c r="P2277" s="9" t="s">
        <v>1619</v>
      </c>
      <c r="Q2277" s="9">
        <v>2041</v>
      </c>
      <c r="R2277" s="9" t="s">
        <v>32</v>
      </c>
      <c r="S2277" s="17">
        <v>2.9074690717660632</v>
      </c>
      <c r="T2277" s="9">
        <v>2041</v>
      </c>
      <c r="U2277" s="9" t="s">
        <v>27</v>
      </c>
      <c r="V2277" s="9" t="s">
        <v>1620</v>
      </c>
      <c r="W2277" s="9" t="s">
        <v>1621</v>
      </c>
      <c r="X2277" s="9"/>
      <c r="Y2277" s="9" t="s">
        <v>1639</v>
      </c>
    </row>
    <row r="2278" spans="1:25" ht="192">
      <c r="A2278" s="9" t="s">
        <v>1633</v>
      </c>
      <c r="B2278" s="9" t="s">
        <v>70</v>
      </c>
      <c r="C2278" s="9" t="s">
        <v>346</v>
      </c>
      <c r="D2278" s="9" t="s">
        <v>27</v>
      </c>
      <c r="E2278" s="9" t="s">
        <v>775</v>
      </c>
      <c r="F2278" s="9" t="s">
        <v>775</v>
      </c>
      <c r="G2278" s="9" t="s">
        <v>1634</v>
      </c>
      <c r="H2278" s="9" t="s">
        <v>1635</v>
      </c>
      <c r="I2278" s="9" t="s">
        <v>1636</v>
      </c>
      <c r="J2278" s="9" t="s">
        <v>27</v>
      </c>
      <c r="K2278" s="15">
        <v>10623.79528628297</v>
      </c>
      <c r="L2278" s="16" t="s">
        <v>1637</v>
      </c>
      <c r="M2278" s="9" t="s">
        <v>1638</v>
      </c>
      <c r="N2278" s="9">
        <v>2022</v>
      </c>
      <c r="O2278" s="9" t="s">
        <v>1619</v>
      </c>
      <c r="P2278" s="9" t="s">
        <v>1619</v>
      </c>
      <c r="Q2278" s="9">
        <v>2041</v>
      </c>
      <c r="R2278" s="9" t="s">
        <v>32</v>
      </c>
      <c r="S2278" s="17">
        <v>0.4580009483771505</v>
      </c>
      <c r="T2278" s="9">
        <v>2041</v>
      </c>
      <c r="U2278" s="9" t="s">
        <v>27</v>
      </c>
      <c r="V2278" s="9" t="s">
        <v>1620</v>
      </c>
      <c r="W2278" s="13" t="s">
        <v>1621</v>
      </c>
      <c r="X2278" s="9"/>
      <c r="Y2278" s="9" t="s">
        <v>1639</v>
      </c>
    </row>
    <row r="2279" spans="1:25" ht="192">
      <c r="A2279" s="9" t="s">
        <v>1633</v>
      </c>
      <c r="B2279" s="9" t="s">
        <v>70</v>
      </c>
      <c r="C2279" s="9" t="s">
        <v>273</v>
      </c>
      <c r="D2279" s="9" t="s">
        <v>27</v>
      </c>
      <c r="E2279" s="9" t="s">
        <v>1453</v>
      </c>
      <c r="F2279" s="9" t="s">
        <v>1453</v>
      </c>
      <c r="G2279" s="9" t="s">
        <v>1634</v>
      </c>
      <c r="H2279" s="9" t="s">
        <v>1635</v>
      </c>
      <c r="I2279" s="9" t="s">
        <v>1636</v>
      </c>
      <c r="J2279" s="9" t="s">
        <v>27</v>
      </c>
      <c r="K2279" s="15">
        <v>11354.361230792563</v>
      </c>
      <c r="L2279" s="16" t="s">
        <v>1637</v>
      </c>
      <c r="M2279" s="9" t="s">
        <v>1638</v>
      </c>
      <c r="N2279" s="9">
        <v>2022</v>
      </c>
      <c r="O2279" s="9" t="s">
        <v>1619</v>
      </c>
      <c r="P2279" s="9" t="s">
        <v>1619</v>
      </c>
      <c r="Q2279" s="9">
        <v>2041</v>
      </c>
      <c r="R2279" s="9" t="s">
        <v>32</v>
      </c>
      <c r="S2279" s="17">
        <v>0.58874934376301502</v>
      </c>
      <c r="T2279" s="9">
        <v>2041</v>
      </c>
      <c r="U2279" s="9" t="s">
        <v>27</v>
      </c>
      <c r="V2279" s="9" t="s">
        <v>1620</v>
      </c>
      <c r="W2279" s="9" t="s">
        <v>1621</v>
      </c>
      <c r="X2279" s="9"/>
      <c r="Y2279" s="9" t="s">
        <v>1639</v>
      </c>
    </row>
    <row r="2280" spans="1:25" ht="192">
      <c r="A2280" s="9" t="s">
        <v>1633</v>
      </c>
      <c r="B2280" s="9" t="s">
        <v>70</v>
      </c>
      <c r="C2280" s="9" t="s">
        <v>316</v>
      </c>
      <c r="D2280" s="9" t="s">
        <v>27</v>
      </c>
      <c r="E2280" s="9" t="s">
        <v>1454</v>
      </c>
      <c r="F2280" s="9" t="s">
        <v>1454</v>
      </c>
      <c r="G2280" s="9" t="s">
        <v>1634</v>
      </c>
      <c r="H2280" s="9" t="s">
        <v>1635</v>
      </c>
      <c r="I2280" s="9" t="s">
        <v>1636</v>
      </c>
      <c r="J2280" s="9" t="s">
        <v>27</v>
      </c>
      <c r="K2280" s="15">
        <v>11759.625408484259</v>
      </c>
      <c r="L2280" s="16" t="s">
        <v>1637</v>
      </c>
      <c r="M2280" s="9" t="s">
        <v>1638</v>
      </c>
      <c r="N2280" s="9">
        <v>2022</v>
      </c>
      <c r="O2280" s="9" t="s">
        <v>1619</v>
      </c>
      <c r="P2280" s="9" t="s">
        <v>1619</v>
      </c>
      <c r="Q2280" s="9">
        <v>2041</v>
      </c>
      <c r="R2280" s="9" t="s">
        <v>32</v>
      </c>
      <c r="S2280" s="17">
        <v>2.3660591835346469</v>
      </c>
      <c r="T2280" s="9">
        <v>2041</v>
      </c>
      <c r="U2280" s="9" t="s">
        <v>27</v>
      </c>
      <c r="V2280" s="9" t="s">
        <v>1620</v>
      </c>
      <c r="W2280" s="13" t="s">
        <v>1621</v>
      </c>
      <c r="X2280" s="9"/>
      <c r="Y2280" s="9" t="s">
        <v>1639</v>
      </c>
    </row>
    <row r="2281" spans="1:25" ht="192">
      <c r="A2281" s="9" t="s">
        <v>1633</v>
      </c>
      <c r="B2281" s="9" t="s">
        <v>70</v>
      </c>
      <c r="C2281" s="9" t="s">
        <v>355</v>
      </c>
      <c r="D2281" s="9" t="s">
        <v>27</v>
      </c>
      <c r="E2281" s="9" t="s">
        <v>777</v>
      </c>
      <c r="F2281" s="9" t="s">
        <v>777</v>
      </c>
      <c r="G2281" s="9" t="s">
        <v>1634</v>
      </c>
      <c r="H2281" s="9" t="s">
        <v>1635</v>
      </c>
      <c r="I2281" s="9" t="s">
        <v>1636</v>
      </c>
      <c r="J2281" s="9" t="s">
        <v>27</v>
      </c>
      <c r="K2281" s="15">
        <v>30164.019579626412</v>
      </c>
      <c r="L2281" s="16" t="s">
        <v>1637</v>
      </c>
      <c r="M2281" s="9" t="s">
        <v>1638</v>
      </c>
      <c r="N2281" s="9">
        <v>2022</v>
      </c>
      <c r="O2281" s="9" t="s">
        <v>1619</v>
      </c>
      <c r="P2281" s="9" t="s">
        <v>1619</v>
      </c>
      <c r="Q2281" s="9">
        <v>2041</v>
      </c>
      <c r="R2281" s="9" t="s">
        <v>32</v>
      </c>
      <c r="S2281" s="17">
        <v>1.3806098268382807</v>
      </c>
      <c r="T2281" s="9">
        <v>2041</v>
      </c>
      <c r="U2281" s="9" t="s">
        <v>27</v>
      </c>
      <c r="V2281" s="9" t="s">
        <v>1620</v>
      </c>
      <c r="W2281" s="9" t="s">
        <v>1621</v>
      </c>
      <c r="X2281" s="9"/>
      <c r="Y2281" s="9" t="s">
        <v>1639</v>
      </c>
    </row>
    <row r="2282" spans="1:25" ht="192">
      <c r="A2282" s="9" t="s">
        <v>1633</v>
      </c>
      <c r="B2282" s="9" t="s">
        <v>70</v>
      </c>
      <c r="C2282" s="9" t="s">
        <v>266</v>
      </c>
      <c r="D2282" s="9" t="s">
        <v>27</v>
      </c>
      <c r="E2282" s="9" t="s">
        <v>1455</v>
      </c>
      <c r="F2282" s="9" t="s">
        <v>1455</v>
      </c>
      <c r="G2282" s="9" t="s">
        <v>1634</v>
      </c>
      <c r="H2282" s="9" t="s">
        <v>1635</v>
      </c>
      <c r="I2282" s="9" t="s">
        <v>1636</v>
      </c>
      <c r="J2282" s="9" t="s">
        <v>27</v>
      </c>
      <c r="K2282" s="15">
        <v>27662.725766345382</v>
      </c>
      <c r="L2282" s="16" t="s">
        <v>1637</v>
      </c>
      <c r="M2282" s="9" t="s">
        <v>1638</v>
      </c>
      <c r="N2282" s="9">
        <v>2022</v>
      </c>
      <c r="O2282" s="9" t="s">
        <v>1619</v>
      </c>
      <c r="P2282" s="9" t="s">
        <v>1619</v>
      </c>
      <c r="Q2282" s="9">
        <v>2041</v>
      </c>
      <c r="R2282" s="9" t="s">
        <v>32</v>
      </c>
      <c r="S2282" s="17">
        <v>3.5660974209187892</v>
      </c>
      <c r="T2282" s="9">
        <v>2041</v>
      </c>
      <c r="U2282" s="9" t="s">
        <v>27</v>
      </c>
      <c r="V2282" s="9" t="s">
        <v>1620</v>
      </c>
      <c r="W2282" s="13" t="s">
        <v>1621</v>
      </c>
      <c r="X2282" s="9"/>
      <c r="Y2282" s="9" t="s">
        <v>1639</v>
      </c>
    </row>
    <row r="2283" spans="1:25" ht="192">
      <c r="A2283" s="9" t="s">
        <v>1633</v>
      </c>
      <c r="B2283" s="9" t="s">
        <v>70</v>
      </c>
      <c r="C2283" s="9" t="s">
        <v>112</v>
      </c>
      <c r="D2283" s="9" t="s">
        <v>27</v>
      </c>
      <c r="E2283" s="9" t="s">
        <v>1456</v>
      </c>
      <c r="F2283" s="9" t="s">
        <v>1456</v>
      </c>
      <c r="G2283" s="9" t="s">
        <v>1634</v>
      </c>
      <c r="H2283" s="9" t="s">
        <v>1635</v>
      </c>
      <c r="I2283" s="9" t="s">
        <v>1636</v>
      </c>
      <c r="J2283" s="9" t="s">
        <v>27</v>
      </c>
      <c r="K2283" s="15">
        <v>10693.612509404596</v>
      </c>
      <c r="L2283" s="16" t="s">
        <v>1637</v>
      </c>
      <c r="M2283" s="9" t="s">
        <v>1638</v>
      </c>
      <c r="N2283" s="9">
        <v>2022</v>
      </c>
      <c r="O2283" s="9" t="s">
        <v>1619</v>
      </c>
      <c r="P2283" s="9" t="s">
        <v>1619</v>
      </c>
      <c r="Q2283" s="9">
        <v>2041</v>
      </c>
      <c r="R2283" s="9" t="s">
        <v>32</v>
      </c>
      <c r="S2283" s="17">
        <v>0.26211939391105848</v>
      </c>
      <c r="T2283" s="9">
        <v>2041</v>
      </c>
      <c r="U2283" s="9" t="s">
        <v>27</v>
      </c>
      <c r="V2283" s="9" t="s">
        <v>1620</v>
      </c>
      <c r="W2283" s="9" t="s">
        <v>1621</v>
      </c>
      <c r="X2283" s="9"/>
      <c r="Y2283" s="9" t="s">
        <v>1639</v>
      </c>
    </row>
    <row r="2284" spans="1:25" ht="192">
      <c r="A2284" s="9" t="s">
        <v>1633</v>
      </c>
      <c r="B2284" s="9" t="s">
        <v>70</v>
      </c>
      <c r="C2284" s="9" t="s">
        <v>241</v>
      </c>
      <c r="D2284" s="9" t="s">
        <v>27</v>
      </c>
      <c r="E2284" s="9" t="s">
        <v>1457</v>
      </c>
      <c r="F2284" s="9" t="s">
        <v>1457</v>
      </c>
      <c r="G2284" s="9" t="s">
        <v>1634</v>
      </c>
      <c r="H2284" s="9" t="s">
        <v>1635</v>
      </c>
      <c r="I2284" s="9" t="s">
        <v>1636</v>
      </c>
      <c r="J2284" s="9" t="s">
        <v>27</v>
      </c>
      <c r="K2284" s="15">
        <v>194926.83384331706</v>
      </c>
      <c r="L2284" s="16" t="s">
        <v>1637</v>
      </c>
      <c r="M2284" s="9" t="s">
        <v>1638</v>
      </c>
      <c r="N2284" s="9">
        <v>2022</v>
      </c>
      <c r="O2284" s="9" t="s">
        <v>1619</v>
      </c>
      <c r="P2284" s="9" t="s">
        <v>1619</v>
      </c>
      <c r="Q2284" s="9">
        <v>2041</v>
      </c>
      <c r="R2284" s="9" t="s">
        <v>32</v>
      </c>
      <c r="S2284" s="17">
        <v>84.971414637768419</v>
      </c>
      <c r="T2284" s="9">
        <v>2041</v>
      </c>
      <c r="U2284" s="9" t="s">
        <v>27</v>
      </c>
      <c r="V2284" s="9" t="s">
        <v>1620</v>
      </c>
      <c r="W2284" s="13" t="s">
        <v>1621</v>
      </c>
      <c r="X2284" s="9"/>
      <c r="Y2284" s="9" t="s">
        <v>1639</v>
      </c>
    </row>
    <row r="2285" spans="1:25" ht="192">
      <c r="A2285" s="9" t="s">
        <v>1633</v>
      </c>
      <c r="B2285" s="9" t="s">
        <v>70</v>
      </c>
      <c r="C2285" s="9" t="s">
        <v>294</v>
      </c>
      <c r="D2285" s="9" t="s">
        <v>27</v>
      </c>
      <c r="E2285" s="9" t="s">
        <v>1458</v>
      </c>
      <c r="F2285" s="9" t="s">
        <v>1458</v>
      </c>
      <c r="G2285" s="9" t="s">
        <v>1634</v>
      </c>
      <c r="H2285" s="9" t="s">
        <v>1635</v>
      </c>
      <c r="I2285" s="9" t="s">
        <v>1636</v>
      </c>
      <c r="J2285" s="9" t="s">
        <v>27</v>
      </c>
      <c r="K2285" s="15">
        <v>6910.2270234026155</v>
      </c>
      <c r="L2285" s="16" t="s">
        <v>1637</v>
      </c>
      <c r="M2285" s="9" t="s">
        <v>1638</v>
      </c>
      <c r="N2285" s="9">
        <v>2022</v>
      </c>
      <c r="O2285" s="9" t="s">
        <v>1619</v>
      </c>
      <c r="P2285" s="9" t="s">
        <v>1619</v>
      </c>
      <c r="Q2285" s="9">
        <v>2041</v>
      </c>
      <c r="R2285" s="9" t="s">
        <v>32</v>
      </c>
      <c r="S2285" s="17">
        <v>0.42961148703392743</v>
      </c>
      <c r="T2285" s="9">
        <v>2041</v>
      </c>
      <c r="U2285" s="9" t="s">
        <v>27</v>
      </c>
      <c r="V2285" s="9" t="s">
        <v>1620</v>
      </c>
      <c r="W2285" s="9" t="s">
        <v>1621</v>
      </c>
      <c r="X2285" s="9"/>
      <c r="Y2285" s="9" t="s">
        <v>1639</v>
      </c>
    </row>
    <row r="2286" spans="1:25" ht="192">
      <c r="A2286" s="9" t="s">
        <v>1633</v>
      </c>
      <c r="B2286" s="9" t="s">
        <v>70</v>
      </c>
      <c r="C2286" s="9" t="s">
        <v>294</v>
      </c>
      <c r="D2286" s="9" t="s">
        <v>27</v>
      </c>
      <c r="E2286" s="9" t="s">
        <v>779</v>
      </c>
      <c r="F2286" s="9" t="s">
        <v>779</v>
      </c>
      <c r="G2286" s="9" t="s">
        <v>1634</v>
      </c>
      <c r="H2286" s="9" t="s">
        <v>1635</v>
      </c>
      <c r="I2286" s="9" t="s">
        <v>1636</v>
      </c>
      <c r="J2286" s="9" t="s">
        <v>27</v>
      </c>
      <c r="K2286" s="15">
        <v>11979.907288735025</v>
      </c>
      <c r="L2286" s="16" t="s">
        <v>1637</v>
      </c>
      <c r="M2286" s="9" t="s">
        <v>1638</v>
      </c>
      <c r="N2286" s="9">
        <v>2022</v>
      </c>
      <c r="O2286" s="9" t="s">
        <v>1619</v>
      </c>
      <c r="P2286" s="9" t="s">
        <v>1619</v>
      </c>
      <c r="Q2286" s="9">
        <v>2041</v>
      </c>
      <c r="R2286" s="9" t="s">
        <v>32</v>
      </c>
      <c r="S2286" s="17">
        <v>0.76783241003321467</v>
      </c>
      <c r="T2286" s="9">
        <v>2041</v>
      </c>
      <c r="U2286" s="9" t="s">
        <v>27</v>
      </c>
      <c r="V2286" s="9" t="s">
        <v>1620</v>
      </c>
      <c r="W2286" s="13" t="s">
        <v>1621</v>
      </c>
      <c r="X2286" s="9"/>
      <c r="Y2286" s="9" t="s">
        <v>1639</v>
      </c>
    </row>
    <row r="2287" spans="1:25" ht="192">
      <c r="A2287" s="9" t="s">
        <v>1633</v>
      </c>
      <c r="B2287" s="9" t="s">
        <v>70</v>
      </c>
      <c r="C2287" s="9" t="s">
        <v>247</v>
      </c>
      <c r="D2287" s="9" t="s">
        <v>27</v>
      </c>
      <c r="E2287" s="9" t="s">
        <v>387</v>
      </c>
      <c r="F2287" s="9" t="s">
        <v>387</v>
      </c>
      <c r="G2287" s="9" t="s">
        <v>1634</v>
      </c>
      <c r="H2287" s="9" t="s">
        <v>1635</v>
      </c>
      <c r="I2287" s="9" t="s">
        <v>1636</v>
      </c>
      <c r="J2287" s="9" t="s">
        <v>27</v>
      </c>
      <c r="K2287" s="15">
        <v>12625.344806282257</v>
      </c>
      <c r="L2287" s="16" t="s">
        <v>1637</v>
      </c>
      <c r="M2287" s="9" t="s">
        <v>1638</v>
      </c>
      <c r="N2287" s="9">
        <v>2022</v>
      </c>
      <c r="O2287" s="9" t="s">
        <v>1619</v>
      </c>
      <c r="P2287" s="9" t="s">
        <v>1619</v>
      </c>
      <c r="Q2287" s="9">
        <v>2041</v>
      </c>
      <c r="R2287" s="9" t="s">
        <v>32</v>
      </c>
      <c r="S2287" s="17">
        <v>0.6356392998932634</v>
      </c>
      <c r="T2287" s="9">
        <v>2041</v>
      </c>
      <c r="U2287" s="9" t="s">
        <v>27</v>
      </c>
      <c r="V2287" s="9" t="s">
        <v>1620</v>
      </c>
      <c r="W2287" s="9" t="s">
        <v>1621</v>
      </c>
      <c r="X2287" s="9"/>
      <c r="Y2287" s="9" t="s">
        <v>1639</v>
      </c>
    </row>
    <row r="2288" spans="1:25" ht="192">
      <c r="A2288" s="9" t="s">
        <v>1633</v>
      </c>
      <c r="B2288" s="9" t="s">
        <v>70</v>
      </c>
      <c r="C2288" s="9" t="s">
        <v>273</v>
      </c>
      <c r="D2288" s="9" t="s">
        <v>27</v>
      </c>
      <c r="E2288" s="9" t="s">
        <v>390</v>
      </c>
      <c r="F2288" s="9" t="s">
        <v>390</v>
      </c>
      <c r="G2288" s="9" t="s">
        <v>1634</v>
      </c>
      <c r="H2288" s="9" t="s">
        <v>1635</v>
      </c>
      <c r="I2288" s="9" t="s">
        <v>1636</v>
      </c>
      <c r="J2288" s="9" t="s">
        <v>27</v>
      </c>
      <c r="K2288" s="15">
        <v>46527.351015356093</v>
      </c>
      <c r="L2288" s="16" t="s">
        <v>1637</v>
      </c>
      <c r="M2288" s="9" t="s">
        <v>1638</v>
      </c>
      <c r="N2288" s="9">
        <v>2022</v>
      </c>
      <c r="O2288" s="9" t="s">
        <v>1619</v>
      </c>
      <c r="P2288" s="9" t="s">
        <v>1619</v>
      </c>
      <c r="Q2288" s="9">
        <v>2041</v>
      </c>
      <c r="R2288" s="9" t="s">
        <v>32</v>
      </c>
      <c r="S2288" s="17">
        <v>6.138229039889131</v>
      </c>
      <c r="T2288" s="9">
        <v>2041</v>
      </c>
      <c r="U2288" s="9" t="s">
        <v>27</v>
      </c>
      <c r="V2288" s="9" t="s">
        <v>1620</v>
      </c>
      <c r="W2288" s="13" t="s">
        <v>1621</v>
      </c>
      <c r="X2288" s="9"/>
      <c r="Y2288" s="9" t="s">
        <v>1639</v>
      </c>
    </row>
    <row r="2289" spans="1:25" ht="192">
      <c r="A2289" s="9" t="s">
        <v>1633</v>
      </c>
      <c r="B2289" s="9" t="s">
        <v>70</v>
      </c>
      <c r="C2289" s="9" t="s">
        <v>112</v>
      </c>
      <c r="D2289" s="9" t="s">
        <v>27</v>
      </c>
      <c r="E2289" s="9" t="s">
        <v>781</v>
      </c>
      <c r="F2289" s="9" t="s">
        <v>781</v>
      </c>
      <c r="G2289" s="9" t="s">
        <v>1634</v>
      </c>
      <c r="H2289" s="9" t="s">
        <v>1635</v>
      </c>
      <c r="I2289" s="9" t="s">
        <v>1636</v>
      </c>
      <c r="J2289" s="9" t="s">
        <v>27</v>
      </c>
      <c r="K2289" s="15">
        <v>66166.972995543852</v>
      </c>
      <c r="L2289" s="16" t="s">
        <v>1637</v>
      </c>
      <c r="M2289" s="9" t="s">
        <v>1638</v>
      </c>
      <c r="N2289" s="9">
        <v>2022</v>
      </c>
      <c r="O2289" s="9" t="s">
        <v>1619</v>
      </c>
      <c r="P2289" s="9" t="s">
        <v>1619</v>
      </c>
      <c r="Q2289" s="9">
        <v>2041</v>
      </c>
      <c r="R2289" s="9" t="s">
        <v>32</v>
      </c>
      <c r="S2289" s="17">
        <v>11.282912879510784</v>
      </c>
      <c r="T2289" s="9">
        <v>2041</v>
      </c>
      <c r="U2289" s="9" t="s">
        <v>27</v>
      </c>
      <c r="V2289" s="9" t="s">
        <v>1620</v>
      </c>
      <c r="W2289" s="9" t="s">
        <v>1621</v>
      </c>
      <c r="X2289" s="9"/>
      <c r="Y2289" s="9" t="s">
        <v>1639</v>
      </c>
    </row>
    <row r="2290" spans="1:25" ht="192">
      <c r="A2290" s="9" t="s">
        <v>1633</v>
      </c>
      <c r="B2290" s="9" t="s">
        <v>70</v>
      </c>
      <c r="C2290" s="9" t="s">
        <v>270</v>
      </c>
      <c r="D2290" s="9" t="s">
        <v>27</v>
      </c>
      <c r="E2290" s="9" t="s">
        <v>1064</v>
      </c>
      <c r="F2290" s="9" t="s">
        <v>1064</v>
      </c>
      <c r="G2290" s="9" t="s">
        <v>1634</v>
      </c>
      <c r="H2290" s="9" t="s">
        <v>1635</v>
      </c>
      <c r="I2290" s="9" t="s">
        <v>1636</v>
      </c>
      <c r="J2290" s="9" t="s">
        <v>27</v>
      </c>
      <c r="K2290" s="15">
        <v>65741.99379832251</v>
      </c>
      <c r="L2290" s="16" t="s">
        <v>1637</v>
      </c>
      <c r="M2290" s="9" t="s">
        <v>1638</v>
      </c>
      <c r="N2290" s="9">
        <v>2022</v>
      </c>
      <c r="O2290" s="9" t="s">
        <v>1619</v>
      </c>
      <c r="P2290" s="9" t="s">
        <v>1619</v>
      </c>
      <c r="Q2290" s="9">
        <v>2041</v>
      </c>
      <c r="R2290" s="9" t="s">
        <v>32</v>
      </c>
      <c r="S2290" s="17">
        <v>24.49098252862818</v>
      </c>
      <c r="T2290" s="9">
        <v>2041</v>
      </c>
      <c r="U2290" s="9" t="s">
        <v>27</v>
      </c>
      <c r="V2290" s="9" t="s">
        <v>1620</v>
      </c>
      <c r="W2290" s="13" t="s">
        <v>1621</v>
      </c>
      <c r="X2290" s="9"/>
      <c r="Y2290" s="9" t="s">
        <v>1639</v>
      </c>
    </row>
    <row r="2291" spans="1:25" ht="192">
      <c r="A2291" s="9" t="s">
        <v>1633</v>
      </c>
      <c r="B2291" s="9" t="s">
        <v>70</v>
      </c>
      <c r="C2291" s="9" t="s">
        <v>136</v>
      </c>
      <c r="D2291" s="9" t="s">
        <v>27</v>
      </c>
      <c r="E2291" s="9" t="s">
        <v>1459</v>
      </c>
      <c r="F2291" s="9" t="s">
        <v>1459</v>
      </c>
      <c r="G2291" s="9" t="s">
        <v>1634</v>
      </c>
      <c r="H2291" s="9" t="s">
        <v>1635</v>
      </c>
      <c r="I2291" s="9" t="s">
        <v>1636</v>
      </c>
      <c r="J2291" s="9" t="s">
        <v>27</v>
      </c>
      <c r="K2291" s="15">
        <v>20558.737272348015</v>
      </c>
      <c r="L2291" s="16" t="s">
        <v>1637</v>
      </c>
      <c r="M2291" s="9" t="s">
        <v>1638</v>
      </c>
      <c r="N2291" s="9">
        <v>2022</v>
      </c>
      <c r="O2291" s="9" t="s">
        <v>1619</v>
      </c>
      <c r="P2291" s="9" t="s">
        <v>1619</v>
      </c>
      <c r="Q2291" s="9">
        <v>2041</v>
      </c>
      <c r="R2291" s="9" t="s">
        <v>32</v>
      </c>
      <c r="S2291" s="17">
        <v>1.0080205388852985</v>
      </c>
      <c r="T2291" s="9">
        <v>2041</v>
      </c>
      <c r="U2291" s="9" t="s">
        <v>27</v>
      </c>
      <c r="V2291" s="9" t="s">
        <v>1620</v>
      </c>
      <c r="W2291" s="9" t="s">
        <v>1621</v>
      </c>
      <c r="X2291" s="9"/>
      <c r="Y2291" s="9" t="s">
        <v>1639</v>
      </c>
    </row>
    <row r="2292" spans="1:25" ht="192">
      <c r="A2292" s="9" t="s">
        <v>1633</v>
      </c>
      <c r="B2292" s="9" t="s">
        <v>70</v>
      </c>
      <c r="C2292" s="9" t="s">
        <v>352</v>
      </c>
      <c r="D2292" s="9" t="s">
        <v>27</v>
      </c>
      <c r="E2292" s="9" t="s">
        <v>783</v>
      </c>
      <c r="F2292" s="9" t="s">
        <v>783</v>
      </c>
      <c r="G2292" s="9" t="s">
        <v>1634</v>
      </c>
      <c r="H2292" s="9" t="s">
        <v>1635</v>
      </c>
      <c r="I2292" s="9" t="s">
        <v>1636</v>
      </c>
      <c r="J2292" s="9" t="s">
        <v>27</v>
      </c>
      <c r="K2292" s="15">
        <v>12268.659548710213</v>
      </c>
      <c r="L2292" s="16" t="s">
        <v>1637</v>
      </c>
      <c r="M2292" s="9" t="s">
        <v>1638</v>
      </c>
      <c r="N2292" s="9">
        <v>2022</v>
      </c>
      <c r="O2292" s="9" t="s">
        <v>1619</v>
      </c>
      <c r="P2292" s="9" t="s">
        <v>1619</v>
      </c>
      <c r="Q2292" s="9">
        <v>2041</v>
      </c>
      <c r="R2292" s="9" t="s">
        <v>32</v>
      </c>
      <c r="S2292" s="17">
        <v>2.8013045865487389</v>
      </c>
      <c r="T2292" s="9">
        <v>2041</v>
      </c>
      <c r="U2292" s="9" t="s">
        <v>27</v>
      </c>
      <c r="V2292" s="9" t="s">
        <v>1620</v>
      </c>
      <c r="W2292" s="13" t="s">
        <v>1621</v>
      </c>
      <c r="X2292" s="9"/>
      <c r="Y2292" s="9" t="s">
        <v>1639</v>
      </c>
    </row>
    <row r="2293" spans="1:25" ht="192">
      <c r="A2293" s="9" t="s">
        <v>1633</v>
      </c>
      <c r="B2293" s="9" t="s">
        <v>70</v>
      </c>
      <c r="C2293" s="9" t="s">
        <v>316</v>
      </c>
      <c r="D2293" s="9" t="s">
        <v>27</v>
      </c>
      <c r="E2293" s="9" t="s">
        <v>392</v>
      </c>
      <c r="F2293" s="9" t="s">
        <v>392</v>
      </c>
      <c r="G2293" s="9" t="s">
        <v>1634</v>
      </c>
      <c r="H2293" s="9" t="s">
        <v>1635</v>
      </c>
      <c r="I2293" s="9" t="s">
        <v>1636</v>
      </c>
      <c r="J2293" s="9" t="s">
        <v>27</v>
      </c>
      <c r="K2293" s="15">
        <v>7056.0582116519981</v>
      </c>
      <c r="L2293" s="16" t="s">
        <v>1637</v>
      </c>
      <c r="M2293" s="9" t="s">
        <v>1638</v>
      </c>
      <c r="N2293" s="9">
        <v>2022</v>
      </c>
      <c r="O2293" s="9" t="s">
        <v>1619</v>
      </c>
      <c r="P2293" s="9" t="s">
        <v>1619</v>
      </c>
      <c r="Q2293" s="9">
        <v>2041</v>
      </c>
      <c r="R2293" s="9" t="s">
        <v>32</v>
      </c>
      <c r="S2293" s="17">
        <v>4.7092993541244601</v>
      </c>
      <c r="T2293" s="9">
        <v>2041</v>
      </c>
      <c r="U2293" s="9" t="s">
        <v>27</v>
      </c>
      <c r="V2293" s="9" t="s">
        <v>1620</v>
      </c>
      <c r="W2293" s="9" t="s">
        <v>1621</v>
      </c>
      <c r="X2293" s="9"/>
      <c r="Y2293" s="9" t="s">
        <v>1639</v>
      </c>
    </row>
    <row r="2294" spans="1:25" ht="192">
      <c r="A2294" s="9" t="s">
        <v>1633</v>
      </c>
      <c r="B2294" s="9" t="s">
        <v>70</v>
      </c>
      <c r="C2294" s="9" t="s">
        <v>468</v>
      </c>
      <c r="D2294" s="9" t="s">
        <v>27</v>
      </c>
      <c r="E2294" s="9" t="s">
        <v>1460</v>
      </c>
      <c r="F2294" s="9" t="s">
        <v>1460</v>
      </c>
      <c r="G2294" s="9" t="s">
        <v>1634</v>
      </c>
      <c r="H2294" s="9" t="s">
        <v>1635</v>
      </c>
      <c r="I2294" s="9" t="s">
        <v>1636</v>
      </c>
      <c r="J2294" s="9" t="s">
        <v>27</v>
      </c>
      <c r="K2294" s="15">
        <v>37012.830633354257</v>
      </c>
      <c r="L2294" s="16" t="s">
        <v>1637</v>
      </c>
      <c r="M2294" s="9" t="s">
        <v>1638</v>
      </c>
      <c r="N2294" s="9">
        <v>2022</v>
      </c>
      <c r="O2294" s="9" t="s">
        <v>1619</v>
      </c>
      <c r="P2294" s="9" t="s">
        <v>1619</v>
      </c>
      <c r="Q2294" s="9">
        <v>2041</v>
      </c>
      <c r="R2294" s="9" t="s">
        <v>32</v>
      </c>
      <c r="S2294" s="17">
        <v>6.5543817404249758</v>
      </c>
      <c r="T2294" s="9">
        <v>2041</v>
      </c>
      <c r="U2294" s="9" t="s">
        <v>27</v>
      </c>
      <c r="V2294" s="9" t="s">
        <v>1620</v>
      </c>
      <c r="W2294" s="13" t="s">
        <v>1621</v>
      </c>
      <c r="X2294" s="9"/>
      <c r="Y2294" s="9" t="s">
        <v>1639</v>
      </c>
    </row>
    <row r="2295" spans="1:25" ht="192">
      <c r="A2295" s="9" t="s">
        <v>1633</v>
      </c>
      <c r="B2295" s="9" t="s">
        <v>70</v>
      </c>
      <c r="C2295" s="9" t="s">
        <v>346</v>
      </c>
      <c r="D2295" s="9" t="s">
        <v>27</v>
      </c>
      <c r="E2295" s="9" t="s">
        <v>1461</v>
      </c>
      <c r="F2295" s="9" t="s">
        <v>1461</v>
      </c>
      <c r="G2295" s="9" t="s">
        <v>1634</v>
      </c>
      <c r="H2295" s="9" t="s">
        <v>1635</v>
      </c>
      <c r="I2295" s="9" t="s">
        <v>1636</v>
      </c>
      <c r="J2295" s="9" t="s">
        <v>27</v>
      </c>
      <c r="K2295" s="15">
        <v>12314.786869464931</v>
      </c>
      <c r="L2295" s="16" t="s">
        <v>1637</v>
      </c>
      <c r="M2295" s="9" t="s">
        <v>1638</v>
      </c>
      <c r="N2295" s="9">
        <v>2022</v>
      </c>
      <c r="O2295" s="9" t="s">
        <v>1619</v>
      </c>
      <c r="P2295" s="9" t="s">
        <v>1619</v>
      </c>
      <c r="Q2295" s="9">
        <v>2041</v>
      </c>
      <c r="R2295" s="9" t="s">
        <v>32</v>
      </c>
      <c r="S2295" s="17">
        <v>0.48600748862676924</v>
      </c>
      <c r="T2295" s="9">
        <v>2041</v>
      </c>
      <c r="U2295" s="9" t="s">
        <v>27</v>
      </c>
      <c r="V2295" s="9" t="s">
        <v>1620</v>
      </c>
      <c r="W2295" s="9" t="s">
        <v>1621</v>
      </c>
      <c r="X2295" s="9"/>
      <c r="Y2295" s="9" t="s">
        <v>1639</v>
      </c>
    </row>
    <row r="2296" spans="1:25" ht="192">
      <c r="A2296" s="9" t="s">
        <v>1633</v>
      </c>
      <c r="B2296" s="9" t="s">
        <v>70</v>
      </c>
      <c r="C2296" s="9" t="s">
        <v>458</v>
      </c>
      <c r="D2296" s="9" t="s">
        <v>27</v>
      </c>
      <c r="E2296" s="9" t="s">
        <v>1462</v>
      </c>
      <c r="F2296" s="9" t="s">
        <v>1462</v>
      </c>
      <c r="G2296" s="9" t="s">
        <v>1634</v>
      </c>
      <c r="H2296" s="9" t="s">
        <v>1635</v>
      </c>
      <c r="I2296" s="9" t="s">
        <v>1636</v>
      </c>
      <c r="J2296" s="9" t="s">
        <v>27</v>
      </c>
      <c r="K2296" s="15">
        <v>12202.024469112361</v>
      </c>
      <c r="L2296" s="16" t="s">
        <v>1637</v>
      </c>
      <c r="M2296" s="9" t="s">
        <v>1638</v>
      </c>
      <c r="N2296" s="9">
        <v>2022</v>
      </c>
      <c r="O2296" s="9" t="s">
        <v>1619</v>
      </c>
      <c r="P2296" s="9" t="s">
        <v>1619</v>
      </c>
      <c r="Q2296" s="9">
        <v>2041</v>
      </c>
      <c r="R2296" s="9" t="s">
        <v>32</v>
      </c>
      <c r="S2296" s="17">
        <v>3.0113035129124173E-3</v>
      </c>
      <c r="T2296" s="9">
        <v>2041</v>
      </c>
      <c r="U2296" s="9" t="s">
        <v>27</v>
      </c>
      <c r="V2296" s="9" t="s">
        <v>1620</v>
      </c>
      <c r="W2296" s="13" t="s">
        <v>1621</v>
      </c>
      <c r="X2296" s="9"/>
      <c r="Y2296" s="9" t="s">
        <v>1639</v>
      </c>
    </row>
    <row r="2297" spans="1:25" ht="192">
      <c r="A2297" s="9" t="s">
        <v>1633</v>
      </c>
      <c r="B2297" s="9" t="s">
        <v>70</v>
      </c>
      <c r="C2297" s="9" t="s">
        <v>247</v>
      </c>
      <c r="D2297" s="9" t="s">
        <v>27</v>
      </c>
      <c r="E2297" s="9" t="s">
        <v>785</v>
      </c>
      <c r="F2297" s="9" t="s">
        <v>785</v>
      </c>
      <c r="G2297" s="9" t="s">
        <v>1634</v>
      </c>
      <c r="H2297" s="9" t="s">
        <v>1635</v>
      </c>
      <c r="I2297" s="9" t="s">
        <v>1636</v>
      </c>
      <c r="J2297" s="9" t="s">
        <v>27</v>
      </c>
      <c r="K2297" s="15">
        <v>16845.716938454265</v>
      </c>
      <c r="L2297" s="16" t="s">
        <v>1637</v>
      </c>
      <c r="M2297" s="9" t="s">
        <v>1638</v>
      </c>
      <c r="N2297" s="9">
        <v>2022</v>
      </c>
      <c r="O2297" s="9" t="s">
        <v>1619</v>
      </c>
      <c r="P2297" s="9" t="s">
        <v>1619</v>
      </c>
      <c r="Q2297" s="9">
        <v>2041</v>
      </c>
      <c r="R2297" s="9" t="s">
        <v>32</v>
      </c>
      <c r="S2297" s="17">
        <v>0.93216836588587892</v>
      </c>
      <c r="T2297" s="9">
        <v>2041</v>
      </c>
      <c r="U2297" s="9" t="s">
        <v>27</v>
      </c>
      <c r="V2297" s="9" t="s">
        <v>1620</v>
      </c>
      <c r="W2297" s="9" t="s">
        <v>1621</v>
      </c>
      <c r="X2297" s="9"/>
      <c r="Y2297" s="9" t="s">
        <v>1639</v>
      </c>
    </row>
    <row r="2298" spans="1:25" ht="192">
      <c r="A2298" s="9" t="s">
        <v>1633</v>
      </c>
      <c r="B2298" s="9" t="s">
        <v>70</v>
      </c>
      <c r="C2298" s="9" t="s">
        <v>270</v>
      </c>
      <c r="D2298" s="9" t="s">
        <v>27</v>
      </c>
      <c r="E2298" s="9" t="s">
        <v>1463</v>
      </c>
      <c r="F2298" s="9" t="s">
        <v>1463</v>
      </c>
      <c r="G2298" s="9" t="s">
        <v>1634</v>
      </c>
      <c r="H2298" s="9" t="s">
        <v>1635</v>
      </c>
      <c r="I2298" s="9" t="s">
        <v>1636</v>
      </c>
      <c r="J2298" s="9" t="s">
        <v>27</v>
      </c>
      <c r="K2298" s="15">
        <v>26894.814369936394</v>
      </c>
      <c r="L2298" s="16" t="s">
        <v>1637</v>
      </c>
      <c r="M2298" s="9" t="s">
        <v>1638</v>
      </c>
      <c r="N2298" s="9">
        <v>2022</v>
      </c>
      <c r="O2298" s="9" t="s">
        <v>1619</v>
      </c>
      <c r="P2298" s="9" t="s">
        <v>1619</v>
      </c>
      <c r="Q2298" s="9">
        <v>2041</v>
      </c>
      <c r="R2298" s="9" t="s">
        <v>32</v>
      </c>
      <c r="S2298" s="17">
        <v>1.3919093838614347</v>
      </c>
      <c r="T2298" s="9">
        <v>2041</v>
      </c>
      <c r="U2298" s="9" t="s">
        <v>27</v>
      </c>
      <c r="V2298" s="9" t="s">
        <v>1620</v>
      </c>
      <c r="W2298" s="13" t="s">
        <v>1621</v>
      </c>
      <c r="X2298" s="9"/>
      <c r="Y2298" s="9" t="s">
        <v>1639</v>
      </c>
    </row>
    <row r="2299" spans="1:25" ht="192">
      <c r="A2299" s="9" t="s">
        <v>1633</v>
      </c>
      <c r="B2299" s="9" t="s">
        <v>70</v>
      </c>
      <c r="C2299" s="9" t="s">
        <v>346</v>
      </c>
      <c r="D2299" s="9" t="s">
        <v>27</v>
      </c>
      <c r="E2299" s="9" t="s">
        <v>1625</v>
      </c>
      <c r="F2299" s="9" t="s">
        <v>1625</v>
      </c>
      <c r="G2299" s="9" t="s">
        <v>1634</v>
      </c>
      <c r="H2299" s="9" t="s">
        <v>1635</v>
      </c>
      <c r="I2299" s="9" t="s">
        <v>1636</v>
      </c>
      <c r="J2299" s="9" t="s">
        <v>27</v>
      </c>
      <c r="K2299" s="15">
        <v>16284.318104665264</v>
      </c>
      <c r="L2299" s="16" t="s">
        <v>1637</v>
      </c>
      <c r="M2299" s="9" t="s">
        <v>1638</v>
      </c>
      <c r="N2299" s="9">
        <v>2022</v>
      </c>
      <c r="O2299" s="9" t="s">
        <v>1619</v>
      </c>
      <c r="P2299" s="9" t="s">
        <v>1619</v>
      </c>
      <c r="Q2299" s="9">
        <v>2041</v>
      </c>
      <c r="R2299" s="9" t="s">
        <v>32</v>
      </c>
      <c r="S2299" s="17">
        <v>2.3914585070966008</v>
      </c>
      <c r="T2299" s="9">
        <v>2041</v>
      </c>
      <c r="U2299" s="9" t="s">
        <v>27</v>
      </c>
      <c r="V2299" s="9" t="s">
        <v>1620</v>
      </c>
      <c r="W2299" s="9" t="s">
        <v>1621</v>
      </c>
      <c r="X2299" s="9"/>
      <c r="Y2299" s="9" t="s">
        <v>1639</v>
      </c>
    </row>
    <row r="2300" spans="1:25" ht="192">
      <c r="A2300" s="9" t="s">
        <v>1633</v>
      </c>
      <c r="B2300" s="9" t="s">
        <v>70</v>
      </c>
      <c r="C2300" s="9" t="s">
        <v>266</v>
      </c>
      <c r="D2300" s="9" t="s">
        <v>27</v>
      </c>
      <c r="E2300" s="9" t="s">
        <v>1465</v>
      </c>
      <c r="F2300" s="9" t="s">
        <v>1465</v>
      </c>
      <c r="G2300" s="9" t="s">
        <v>1634</v>
      </c>
      <c r="H2300" s="9" t="s">
        <v>1635</v>
      </c>
      <c r="I2300" s="9" t="s">
        <v>1636</v>
      </c>
      <c r="J2300" s="9" t="s">
        <v>27</v>
      </c>
      <c r="K2300" s="15">
        <v>20727.311078095769</v>
      </c>
      <c r="L2300" s="16" t="s">
        <v>1637</v>
      </c>
      <c r="M2300" s="9" t="s">
        <v>1638</v>
      </c>
      <c r="N2300" s="9">
        <v>2022</v>
      </c>
      <c r="O2300" s="9" t="s">
        <v>1619</v>
      </c>
      <c r="P2300" s="9" t="s">
        <v>1619</v>
      </c>
      <c r="Q2300" s="9">
        <v>2041</v>
      </c>
      <c r="R2300" s="9" t="s">
        <v>32</v>
      </c>
      <c r="S2300" s="17">
        <v>1.6493666671444751</v>
      </c>
      <c r="T2300" s="9">
        <v>2041</v>
      </c>
      <c r="U2300" s="9" t="s">
        <v>27</v>
      </c>
      <c r="V2300" s="9" t="s">
        <v>1620</v>
      </c>
      <c r="W2300" s="13" t="s">
        <v>1621</v>
      </c>
      <c r="X2300" s="9"/>
      <c r="Y2300" s="9" t="s">
        <v>1639</v>
      </c>
    </row>
    <row r="2301" spans="1:25" ht="192">
      <c r="A2301" s="9" t="s">
        <v>1633</v>
      </c>
      <c r="B2301" s="9" t="s">
        <v>70</v>
      </c>
      <c r="C2301" s="9" t="s">
        <v>273</v>
      </c>
      <c r="D2301" s="9" t="s">
        <v>27</v>
      </c>
      <c r="E2301" s="9" t="s">
        <v>1466</v>
      </c>
      <c r="F2301" s="9" t="s">
        <v>1466</v>
      </c>
      <c r="G2301" s="9" t="s">
        <v>1634</v>
      </c>
      <c r="H2301" s="9" t="s">
        <v>1635</v>
      </c>
      <c r="I2301" s="9" t="s">
        <v>1636</v>
      </c>
      <c r="J2301" s="9" t="s">
        <v>27</v>
      </c>
      <c r="K2301" s="15">
        <v>20837.204683117365</v>
      </c>
      <c r="L2301" s="16" t="s">
        <v>1637</v>
      </c>
      <c r="M2301" s="9" t="s">
        <v>1638</v>
      </c>
      <c r="N2301" s="9">
        <v>2022</v>
      </c>
      <c r="O2301" s="9" t="s">
        <v>1619</v>
      </c>
      <c r="P2301" s="9" t="s">
        <v>1619</v>
      </c>
      <c r="Q2301" s="9">
        <v>2041</v>
      </c>
      <c r="R2301" s="9" t="s">
        <v>32</v>
      </c>
      <c r="S2301" s="17">
        <v>1.6424118059928365</v>
      </c>
      <c r="T2301" s="9">
        <v>2041</v>
      </c>
      <c r="U2301" s="9" t="s">
        <v>27</v>
      </c>
      <c r="V2301" s="9" t="s">
        <v>1620</v>
      </c>
      <c r="W2301" s="9" t="s">
        <v>1621</v>
      </c>
      <c r="X2301" s="9"/>
      <c r="Y2301" s="9" t="s">
        <v>1639</v>
      </c>
    </row>
    <row r="2302" spans="1:25" ht="192">
      <c r="A2302" s="9" t="s">
        <v>1633</v>
      </c>
      <c r="B2302" s="9" t="s">
        <v>70</v>
      </c>
      <c r="C2302" s="9" t="s">
        <v>157</v>
      </c>
      <c r="D2302" s="9" t="s">
        <v>27</v>
      </c>
      <c r="E2302" s="9" t="s">
        <v>787</v>
      </c>
      <c r="F2302" s="9" t="s">
        <v>787</v>
      </c>
      <c r="G2302" s="9" t="s">
        <v>1634</v>
      </c>
      <c r="H2302" s="9" t="s">
        <v>1635</v>
      </c>
      <c r="I2302" s="9" t="s">
        <v>1636</v>
      </c>
      <c r="J2302" s="9" t="s">
        <v>27</v>
      </c>
      <c r="K2302" s="15">
        <v>22459.029202557729</v>
      </c>
      <c r="L2302" s="16" t="s">
        <v>1637</v>
      </c>
      <c r="M2302" s="9" t="s">
        <v>1638</v>
      </c>
      <c r="N2302" s="9">
        <v>2022</v>
      </c>
      <c r="O2302" s="9" t="s">
        <v>1619</v>
      </c>
      <c r="P2302" s="9" t="s">
        <v>1619</v>
      </c>
      <c r="Q2302" s="9">
        <v>2041</v>
      </c>
      <c r="R2302" s="9" t="s">
        <v>32</v>
      </c>
      <c r="S2302" s="17">
        <v>2.7827906851539876</v>
      </c>
      <c r="T2302" s="9">
        <v>2041</v>
      </c>
      <c r="U2302" s="9" t="s">
        <v>27</v>
      </c>
      <c r="V2302" s="9" t="s">
        <v>1620</v>
      </c>
      <c r="W2302" s="13" t="s">
        <v>1621</v>
      </c>
      <c r="X2302" s="9"/>
      <c r="Y2302" s="9" t="s">
        <v>1639</v>
      </c>
    </row>
    <row r="2303" spans="1:25" ht="192">
      <c r="A2303" s="9" t="s">
        <v>1633</v>
      </c>
      <c r="B2303" s="9" t="s">
        <v>70</v>
      </c>
      <c r="C2303" s="9" t="s">
        <v>346</v>
      </c>
      <c r="D2303" s="9" t="s">
        <v>27</v>
      </c>
      <c r="E2303" s="9" t="s">
        <v>1467</v>
      </c>
      <c r="F2303" s="9" t="s">
        <v>1467</v>
      </c>
      <c r="G2303" s="9" t="s">
        <v>1634</v>
      </c>
      <c r="H2303" s="9" t="s">
        <v>1635</v>
      </c>
      <c r="I2303" s="9" t="s">
        <v>1636</v>
      </c>
      <c r="J2303" s="9" t="s">
        <v>27</v>
      </c>
      <c r="K2303" s="15">
        <v>39423.349548143648</v>
      </c>
      <c r="L2303" s="16" t="s">
        <v>1637</v>
      </c>
      <c r="M2303" s="9" t="s">
        <v>1638</v>
      </c>
      <c r="N2303" s="9">
        <v>2022</v>
      </c>
      <c r="O2303" s="9" t="s">
        <v>1619</v>
      </c>
      <c r="P2303" s="9" t="s">
        <v>1619</v>
      </c>
      <c r="Q2303" s="9">
        <v>2041</v>
      </c>
      <c r="R2303" s="9" t="s">
        <v>32</v>
      </c>
      <c r="S2303" s="17">
        <v>4.1924867305642488</v>
      </c>
      <c r="T2303" s="9">
        <v>2041</v>
      </c>
      <c r="U2303" s="9" t="s">
        <v>27</v>
      </c>
      <c r="V2303" s="9" t="s">
        <v>1620</v>
      </c>
      <c r="W2303" s="9" t="s">
        <v>1621</v>
      </c>
      <c r="X2303" s="9"/>
      <c r="Y2303" s="9" t="s">
        <v>1639</v>
      </c>
    </row>
    <row r="2304" spans="1:25" ht="192">
      <c r="A2304" s="9" t="s">
        <v>1633</v>
      </c>
      <c r="B2304" s="9" t="s">
        <v>70</v>
      </c>
      <c r="C2304" s="9" t="s">
        <v>355</v>
      </c>
      <c r="D2304" s="9" t="s">
        <v>27</v>
      </c>
      <c r="E2304" s="9" t="s">
        <v>1468</v>
      </c>
      <c r="F2304" s="9" t="s">
        <v>1468</v>
      </c>
      <c r="G2304" s="9" t="s">
        <v>1634</v>
      </c>
      <c r="H2304" s="9" t="s">
        <v>1635</v>
      </c>
      <c r="I2304" s="9" t="s">
        <v>1636</v>
      </c>
      <c r="J2304" s="9" t="s">
        <v>27</v>
      </c>
      <c r="K2304" s="15">
        <v>17439.300133056189</v>
      </c>
      <c r="L2304" s="16" t="s">
        <v>1637</v>
      </c>
      <c r="M2304" s="9" t="s">
        <v>1638</v>
      </c>
      <c r="N2304" s="9">
        <v>2022</v>
      </c>
      <c r="O2304" s="9" t="s">
        <v>1619</v>
      </c>
      <c r="P2304" s="9" t="s">
        <v>1619</v>
      </c>
      <c r="Q2304" s="9">
        <v>2041</v>
      </c>
      <c r="R2304" s="9" t="s">
        <v>32</v>
      </c>
      <c r="S2304" s="17">
        <v>0.30169575196271592</v>
      </c>
      <c r="T2304" s="9">
        <v>2041</v>
      </c>
      <c r="U2304" s="9" t="s">
        <v>27</v>
      </c>
      <c r="V2304" s="9" t="s">
        <v>1620</v>
      </c>
      <c r="W2304" s="13" t="s">
        <v>1621</v>
      </c>
      <c r="X2304" s="9"/>
      <c r="Y2304" s="9" t="s">
        <v>1639</v>
      </c>
    </row>
    <row r="2305" spans="1:25" ht="192">
      <c r="A2305" s="9" t="s">
        <v>1633</v>
      </c>
      <c r="B2305" s="9" t="s">
        <v>70</v>
      </c>
      <c r="C2305" s="9" t="s">
        <v>355</v>
      </c>
      <c r="D2305" s="9" t="s">
        <v>27</v>
      </c>
      <c r="E2305" s="9" t="s">
        <v>789</v>
      </c>
      <c r="F2305" s="9" t="s">
        <v>789</v>
      </c>
      <c r="G2305" s="9" t="s">
        <v>1634</v>
      </c>
      <c r="H2305" s="9" t="s">
        <v>1635</v>
      </c>
      <c r="I2305" s="9" t="s">
        <v>1636</v>
      </c>
      <c r="J2305" s="9" t="s">
        <v>27</v>
      </c>
      <c r="K2305" s="15">
        <v>25771.243022486928</v>
      </c>
      <c r="L2305" s="16" t="s">
        <v>1637</v>
      </c>
      <c r="M2305" s="9" t="s">
        <v>1638</v>
      </c>
      <c r="N2305" s="9">
        <v>2022</v>
      </c>
      <c r="O2305" s="9" t="s">
        <v>1619</v>
      </c>
      <c r="P2305" s="9" t="s">
        <v>1619</v>
      </c>
      <c r="Q2305" s="9">
        <v>2041</v>
      </c>
      <c r="R2305" s="9" t="s">
        <v>32</v>
      </c>
      <c r="S2305" s="17">
        <v>2.0684069208774636</v>
      </c>
      <c r="T2305" s="9">
        <v>2041</v>
      </c>
      <c r="U2305" s="9" t="s">
        <v>27</v>
      </c>
      <c r="V2305" s="9" t="s">
        <v>1620</v>
      </c>
      <c r="W2305" s="9" t="s">
        <v>1621</v>
      </c>
      <c r="X2305" s="9"/>
      <c r="Y2305" s="9" t="s">
        <v>1639</v>
      </c>
    </row>
    <row r="2306" spans="1:25" ht="192">
      <c r="A2306" s="9" t="s">
        <v>1633</v>
      </c>
      <c r="B2306" s="9" t="s">
        <v>70</v>
      </c>
      <c r="C2306" s="9" t="s">
        <v>316</v>
      </c>
      <c r="D2306" s="9" t="s">
        <v>27</v>
      </c>
      <c r="E2306" s="9" t="s">
        <v>395</v>
      </c>
      <c r="F2306" s="9" t="s">
        <v>395</v>
      </c>
      <c r="G2306" s="9" t="s">
        <v>1634</v>
      </c>
      <c r="H2306" s="9" t="s">
        <v>1635</v>
      </c>
      <c r="I2306" s="9" t="s">
        <v>1636</v>
      </c>
      <c r="J2306" s="9" t="s">
        <v>27</v>
      </c>
      <c r="K2306" s="15">
        <v>37806.154653621816</v>
      </c>
      <c r="L2306" s="16" t="s">
        <v>1637</v>
      </c>
      <c r="M2306" s="9" t="s">
        <v>1638</v>
      </c>
      <c r="N2306" s="9">
        <v>2022</v>
      </c>
      <c r="O2306" s="9" t="s">
        <v>1619</v>
      </c>
      <c r="P2306" s="9" t="s">
        <v>1619</v>
      </c>
      <c r="Q2306" s="9">
        <v>2041</v>
      </c>
      <c r="R2306" s="9" t="s">
        <v>32</v>
      </c>
      <c r="S2306" s="17">
        <v>5.1289444159843782</v>
      </c>
      <c r="T2306" s="9">
        <v>2041</v>
      </c>
      <c r="U2306" s="9" t="s">
        <v>27</v>
      </c>
      <c r="V2306" s="9" t="s">
        <v>1620</v>
      </c>
      <c r="W2306" s="13" t="s">
        <v>1621</v>
      </c>
      <c r="X2306" s="9"/>
      <c r="Y2306" s="9" t="s">
        <v>1639</v>
      </c>
    </row>
    <row r="2307" spans="1:25" ht="192">
      <c r="A2307" s="9" t="s">
        <v>1633</v>
      </c>
      <c r="B2307" s="9" t="s">
        <v>70</v>
      </c>
      <c r="C2307" s="9" t="s">
        <v>43</v>
      </c>
      <c r="D2307" s="9" t="s">
        <v>27</v>
      </c>
      <c r="E2307" s="9" t="s">
        <v>397</v>
      </c>
      <c r="F2307" s="9" t="s">
        <v>397</v>
      </c>
      <c r="G2307" s="9" t="s">
        <v>1634</v>
      </c>
      <c r="H2307" s="9" t="s">
        <v>1635</v>
      </c>
      <c r="I2307" s="9" t="s">
        <v>1636</v>
      </c>
      <c r="J2307" s="9" t="s">
        <v>27</v>
      </c>
      <c r="K2307" s="15">
        <v>172966.55860460922</v>
      </c>
      <c r="L2307" s="16" t="s">
        <v>1637</v>
      </c>
      <c r="M2307" s="9" t="s">
        <v>1638</v>
      </c>
      <c r="N2307" s="9">
        <v>2022</v>
      </c>
      <c r="O2307" s="9" t="s">
        <v>1619</v>
      </c>
      <c r="P2307" s="9" t="s">
        <v>1619</v>
      </c>
      <c r="Q2307" s="9">
        <v>2041</v>
      </c>
      <c r="R2307" s="9" t="s">
        <v>32</v>
      </c>
      <c r="S2307" s="17">
        <v>16.486435192072925</v>
      </c>
      <c r="T2307" s="9">
        <v>2041</v>
      </c>
      <c r="U2307" s="9" t="s">
        <v>27</v>
      </c>
      <c r="V2307" s="9" t="s">
        <v>1620</v>
      </c>
      <c r="W2307" s="9" t="s">
        <v>1621</v>
      </c>
      <c r="X2307" s="9"/>
      <c r="Y2307" s="9" t="s">
        <v>1639</v>
      </c>
    </row>
    <row r="2308" spans="1:25" ht="192">
      <c r="A2308" s="9" t="s">
        <v>1633</v>
      </c>
      <c r="B2308" s="9" t="s">
        <v>70</v>
      </c>
      <c r="C2308" s="9" t="s">
        <v>316</v>
      </c>
      <c r="D2308" s="9" t="s">
        <v>27</v>
      </c>
      <c r="E2308" s="9" t="s">
        <v>791</v>
      </c>
      <c r="F2308" s="9" t="s">
        <v>791</v>
      </c>
      <c r="G2308" s="9" t="s">
        <v>1634</v>
      </c>
      <c r="H2308" s="9" t="s">
        <v>1635</v>
      </c>
      <c r="I2308" s="9" t="s">
        <v>1636</v>
      </c>
      <c r="J2308" s="9" t="s">
        <v>27</v>
      </c>
      <c r="K2308" s="15">
        <v>34604.98462865327</v>
      </c>
      <c r="L2308" s="16" t="s">
        <v>1637</v>
      </c>
      <c r="M2308" s="9" t="s">
        <v>1638</v>
      </c>
      <c r="N2308" s="9">
        <v>2022</v>
      </c>
      <c r="O2308" s="9" t="s">
        <v>1619</v>
      </c>
      <c r="P2308" s="9" t="s">
        <v>1619</v>
      </c>
      <c r="Q2308" s="9">
        <v>2041</v>
      </c>
      <c r="R2308" s="9" t="s">
        <v>32</v>
      </c>
      <c r="S2308" s="17">
        <v>1.9791166962585569</v>
      </c>
      <c r="T2308" s="9">
        <v>2041</v>
      </c>
      <c r="U2308" s="9" t="s">
        <v>27</v>
      </c>
      <c r="V2308" s="9" t="s">
        <v>1620</v>
      </c>
      <c r="W2308" s="13" t="s">
        <v>1621</v>
      </c>
      <c r="X2308" s="9"/>
      <c r="Y2308" s="9" t="s">
        <v>1639</v>
      </c>
    </row>
    <row r="2309" spans="1:25" ht="192">
      <c r="A2309" s="9" t="s">
        <v>1633</v>
      </c>
      <c r="B2309" s="9" t="s">
        <v>70</v>
      </c>
      <c r="C2309" s="9" t="s">
        <v>273</v>
      </c>
      <c r="D2309" s="9" t="s">
        <v>27</v>
      </c>
      <c r="E2309" s="9" t="s">
        <v>1469</v>
      </c>
      <c r="F2309" s="9" t="s">
        <v>1469</v>
      </c>
      <c r="G2309" s="9" t="s">
        <v>1634</v>
      </c>
      <c r="H2309" s="9" t="s">
        <v>1635</v>
      </c>
      <c r="I2309" s="9" t="s">
        <v>1636</v>
      </c>
      <c r="J2309" s="9" t="s">
        <v>27</v>
      </c>
      <c r="K2309" s="15">
        <v>79837.716137669093</v>
      </c>
      <c r="L2309" s="16" t="s">
        <v>1637</v>
      </c>
      <c r="M2309" s="9" t="s">
        <v>1638</v>
      </c>
      <c r="N2309" s="9">
        <v>2022</v>
      </c>
      <c r="O2309" s="9" t="s">
        <v>1619</v>
      </c>
      <c r="P2309" s="9" t="s">
        <v>1619</v>
      </c>
      <c r="Q2309" s="9">
        <v>2041</v>
      </c>
      <c r="R2309" s="9" t="s">
        <v>32</v>
      </c>
      <c r="S2309" s="17">
        <v>3.8667643480828842</v>
      </c>
      <c r="T2309" s="9">
        <v>2041</v>
      </c>
      <c r="U2309" s="9" t="s">
        <v>27</v>
      </c>
      <c r="V2309" s="9" t="s">
        <v>1620</v>
      </c>
      <c r="W2309" s="9" t="s">
        <v>1621</v>
      </c>
      <c r="X2309" s="9"/>
      <c r="Y2309" s="9" t="s">
        <v>1639</v>
      </c>
    </row>
    <row r="2310" spans="1:25" ht="192">
      <c r="A2310" s="9" t="s">
        <v>1633</v>
      </c>
      <c r="B2310" s="9" t="s">
        <v>70</v>
      </c>
      <c r="C2310" s="9" t="s">
        <v>229</v>
      </c>
      <c r="D2310" s="9" t="s">
        <v>27</v>
      </c>
      <c r="E2310" s="9" t="s">
        <v>400</v>
      </c>
      <c r="F2310" s="9" t="s">
        <v>400</v>
      </c>
      <c r="G2310" s="9" t="s">
        <v>1634</v>
      </c>
      <c r="H2310" s="9" t="s">
        <v>1635</v>
      </c>
      <c r="I2310" s="9" t="s">
        <v>1636</v>
      </c>
      <c r="J2310" s="9" t="s">
        <v>27</v>
      </c>
      <c r="K2310" s="15">
        <v>106707.18401873996</v>
      </c>
      <c r="L2310" s="16" t="s">
        <v>1637</v>
      </c>
      <c r="M2310" s="9" t="s">
        <v>1638</v>
      </c>
      <c r="N2310" s="9">
        <v>2022</v>
      </c>
      <c r="O2310" s="9" t="s">
        <v>1619</v>
      </c>
      <c r="P2310" s="9" t="s">
        <v>1619</v>
      </c>
      <c r="Q2310" s="9">
        <v>2041</v>
      </c>
      <c r="R2310" s="9" t="s">
        <v>32</v>
      </c>
      <c r="S2310" s="17">
        <v>5.5256847932329709</v>
      </c>
      <c r="T2310" s="9">
        <v>2041</v>
      </c>
      <c r="U2310" s="9" t="s">
        <v>27</v>
      </c>
      <c r="V2310" s="9" t="s">
        <v>1620</v>
      </c>
      <c r="W2310" s="13" t="s">
        <v>1621</v>
      </c>
      <c r="X2310" s="9"/>
      <c r="Y2310" s="9" t="s">
        <v>1639</v>
      </c>
    </row>
    <row r="2311" spans="1:25" ht="192">
      <c r="A2311" s="9" t="s">
        <v>1633</v>
      </c>
      <c r="B2311" s="9" t="s">
        <v>70</v>
      </c>
      <c r="C2311" s="9" t="s">
        <v>157</v>
      </c>
      <c r="D2311" s="9" t="s">
        <v>27</v>
      </c>
      <c r="E2311" s="9" t="s">
        <v>1470</v>
      </c>
      <c r="F2311" s="9" t="s">
        <v>1470</v>
      </c>
      <c r="G2311" s="9" t="s">
        <v>1634</v>
      </c>
      <c r="H2311" s="9" t="s">
        <v>1635</v>
      </c>
      <c r="I2311" s="9" t="s">
        <v>1636</v>
      </c>
      <c r="J2311" s="9" t="s">
        <v>27</v>
      </c>
      <c r="K2311" s="15">
        <v>32215.913272146725</v>
      </c>
      <c r="L2311" s="16" t="s">
        <v>1637</v>
      </c>
      <c r="M2311" s="9" t="s">
        <v>1638</v>
      </c>
      <c r="N2311" s="9">
        <v>2022</v>
      </c>
      <c r="O2311" s="9" t="s">
        <v>1619</v>
      </c>
      <c r="P2311" s="9" t="s">
        <v>1619</v>
      </c>
      <c r="Q2311" s="9">
        <v>2041</v>
      </c>
      <c r="R2311" s="9" t="s">
        <v>32</v>
      </c>
      <c r="S2311" s="17">
        <v>1.2049231740155204</v>
      </c>
      <c r="T2311" s="9">
        <v>2041</v>
      </c>
      <c r="U2311" s="9" t="s">
        <v>27</v>
      </c>
      <c r="V2311" s="9" t="s">
        <v>1620</v>
      </c>
      <c r="W2311" s="9" t="s">
        <v>1621</v>
      </c>
      <c r="X2311" s="9"/>
      <c r="Y2311" s="9" t="s">
        <v>1639</v>
      </c>
    </row>
    <row r="2312" spans="1:25" ht="192">
      <c r="A2312" s="9" t="s">
        <v>1633</v>
      </c>
      <c r="B2312" s="9" t="s">
        <v>70</v>
      </c>
      <c r="C2312" s="9" t="s">
        <v>270</v>
      </c>
      <c r="D2312" s="9" t="s">
        <v>27</v>
      </c>
      <c r="E2312" s="9" t="s">
        <v>1471</v>
      </c>
      <c r="F2312" s="9" t="s">
        <v>1471</v>
      </c>
      <c r="G2312" s="9" t="s">
        <v>1634</v>
      </c>
      <c r="H2312" s="9" t="s">
        <v>1635</v>
      </c>
      <c r="I2312" s="9" t="s">
        <v>1636</v>
      </c>
      <c r="J2312" s="9" t="s">
        <v>27</v>
      </c>
      <c r="K2312" s="15">
        <v>49041.730355748106</v>
      </c>
      <c r="L2312" s="16" t="s">
        <v>1637</v>
      </c>
      <c r="M2312" s="9" t="s">
        <v>1638</v>
      </c>
      <c r="N2312" s="9">
        <v>2022</v>
      </c>
      <c r="O2312" s="9" t="s">
        <v>1619</v>
      </c>
      <c r="P2312" s="9" t="s">
        <v>1619</v>
      </c>
      <c r="Q2312" s="9">
        <v>2041</v>
      </c>
      <c r="R2312" s="9" t="s">
        <v>32</v>
      </c>
      <c r="S2312" s="17">
        <v>8.4002141085529143</v>
      </c>
      <c r="T2312" s="9">
        <v>2041</v>
      </c>
      <c r="U2312" s="9" t="s">
        <v>27</v>
      </c>
      <c r="V2312" s="9" t="s">
        <v>1620</v>
      </c>
      <c r="W2312" s="13" t="s">
        <v>1621</v>
      </c>
      <c r="X2312" s="9"/>
      <c r="Y2312" s="9" t="s">
        <v>1639</v>
      </c>
    </row>
    <row r="2313" spans="1:25" ht="192">
      <c r="A2313" s="9" t="s">
        <v>1633</v>
      </c>
      <c r="B2313" s="9" t="s">
        <v>70</v>
      </c>
      <c r="C2313" s="9" t="s">
        <v>402</v>
      </c>
      <c r="D2313" s="9" t="s">
        <v>27</v>
      </c>
      <c r="E2313" s="9" t="s">
        <v>404</v>
      </c>
      <c r="F2313" s="9" t="s">
        <v>404</v>
      </c>
      <c r="G2313" s="9" t="s">
        <v>1634</v>
      </c>
      <c r="H2313" s="9" t="s">
        <v>1635</v>
      </c>
      <c r="I2313" s="9" t="s">
        <v>1636</v>
      </c>
      <c r="J2313" s="9" t="s">
        <v>27</v>
      </c>
      <c r="K2313" s="15">
        <v>521455.06867241778</v>
      </c>
      <c r="L2313" s="16" t="s">
        <v>1637</v>
      </c>
      <c r="M2313" s="9" t="s">
        <v>1638</v>
      </c>
      <c r="N2313" s="9">
        <v>2022</v>
      </c>
      <c r="O2313" s="9" t="s">
        <v>1619</v>
      </c>
      <c r="P2313" s="9" t="s">
        <v>1619</v>
      </c>
      <c r="Q2313" s="9">
        <v>2041</v>
      </c>
      <c r="R2313" s="9" t="s">
        <v>32</v>
      </c>
      <c r="S2313" s="17">
        <v>27.136815229038959</v>
      </c>
      <c r="T2313" s="9">
        <v>2041</v>
      </c>
      <c r="U2313" s="9" t="s">
        <v>27</v>
      </c>
      <c r="V2313" s="9" t="s">
        <v>1620</v>
      </c>
      <c r="W2313" s="9" t="s">
        <v>1621</v>
      </c>
      <c r="X2313" s="9"/>
      <c r="Y2313" s="9" t="s">
        <v>1639</v>
      </c>
    </row>
    <row r="2314" spans="1:25" ht="192">
      <c r="A2314" s="9" t="s">
        <v>1633</v>
      </c>
      <c r="B2314" s="9" t="s">
        <v>70</v>
      </c>
      <c r="C2314" s="9" t="s">
        <v>455</v>
      </c>
      <c r="D2314" s="9" t="s">
        <v>27</v>
      </c>
      <c r="E2314" s="9" t="s">
        <v>1066</v>
      </c>
      <c r="F2314" s="9" t="s">
        <v>1066</v>
      </c>
      <c r="G2314" s="9" t="s">
        <v>1634</v>
      </c>
      <c r="H2314" s="9" t="s">
        <v>1635</v>
      </c>
      <c r="I2314" s="9" t="s">
        <v>1636</v>
      </c>
      <c r="J2314" s="9" t="s">
        <v>27</v>
      </c>
      <c r="K2314" s="15">
        <v>22855.673473133415</v>
      </c>
      <c r="L2314" s="16" t="s">
        <v>1637</v>
      </c>
      <c r="M2314" s="9" t="s">
        <v>1638</v>
      </c>
      <c r="N2314" s="9">
        <v>2022</v>
      </c>
      <c r="O2314" s="9" t="s">
        <v>1619</v>
      </c>
      <c r="P2314" s="9" t="s">
        <v>1619</v>
      </c>
      <c r="Q2314" s="9">
        <v>2041</v>
      </c>
      <c r="R2314" s="9" t="s">
        <v>32</v>
      </c>
      <c r="S2314" s="17">
        <v>12.510466154102415</v>
      </c>
      <c r="T2314" s="9">
        <v>2041</v>
      </c>
      <c r="U2314" s="9" t="s">
        <v>27</v>
      </c>
      <c r="V2314" s="9" t="s">
        <v>1620</v>
      </c>
      <c r="W2314" s="13" t="s">
        <v>1621</v>
      </c>
      <c r="X2314" s="9"/>
      <c r="Y2314" s="9" t="s">
        <v>1639</v>
      </c>
    </row>
    <row r="2315" spans="1:25" ht="192">
      <c r="A2315" s="9" t="s">
        <v>1633</v>
      </c>
      <c r="B2315" s="9" t="s">
        <v>70</v>
      </c>
      <c r="C2315" s="9" t="s">
        <v>630</v>
      </c>
      <c r="D2315" s="9" t="s">
        <v>27</v>
      </c>
      <c r="E2315" s="9" t="s">
        <v>793</v>
      </c>
      <c r="F2315" s="9" t="s">
        <v>793</v>
      </c>
      <c r="G2315" s="9" t="s">
        <v>1634</v>
      </c>
      <c r="H2315" s="9" t="s">
        <v>1635</v>
      </c>
      <c r="I2315" s="9" t="s">
        <v>1636</v>
      </c>
      <c r="J2315" s="9" t="s">
        <v>27</v>
      </c>
      <c r="K2315" s="15">
        <v>100193.9896172485</v>
      </c>
      <c r="L2315" s="16" t="s">
        <v>1637</v>
      </c>
      <c r="M2315" s="9" t="s">
        <v>1638</v>
      </c>
      <c r="N2315" s="9">
        <v>2022</v>
      </c>
      <c r="O2315" s="9" t="s">
        <v>1619</v>
      </c>
      <c r="P2315" s="9" t="s">
        <v>1619</v>
      </c>
      <c r="Q2315" s="9">
        <v>2041</v>
      </c>
      <c r="R2315" s="9" t="s">
        <v>32</v>
      </c>
      <c r="S2315" s="17">
        <v>7.0854743725620439</v>
      </c>
      <c r="T2315" s="9">
        <v>2041</v>
      </c>
      <c r="U2315" s="9" t="s">
        <v>27</v>
      </c>
      <c r="V2315" s="9" t="s">
        <v>1620</v>
      </c>
      <c r="W2315" s="9" t="s">
        <v>1621</v>
      </c>
      <c r="X2315" s="9"/>
      <c r="Y2315" s="9" t="s">
        <v>1639</v>
      </c>
    </row>
    <row r="2316" spans="1:25" ht="192">
      <c r="A2316" s="9" t="s">
        <v>1633</v>
      </c>
      <c r="B2316" s="9" t="s">
        <v>70</v>
      </c>
      <c r="C2316" s="9" t="s">
        <v>346</v>
      </c>
      <c r="D2316" s="9" t="s">
        <v>27</v>
      </c>
      <c r="E2316" s="9" t="s">
        <v>441</v>
      </c>
      <c r="F2316" s="9" t="s">
        <v>441</v>
      </c>
      <c r="G2316" s="9" t="s">
        <v>1634</v>
      </c>
      <c r="H2316" s="9" t="s">
        <v>1635</v>
      </c>
      <c r="I2316" s="9" t="s">
        <v>1636</v>
      </c>
      <c r="J2316" s="9" t="s">
        <v>27</v>
      </c>
      <c r="K2316" s="15">
        <v>203099.98033665761</v>
      </c>
      <c r="L2316" s="16" t="s">
        <v>1637</v>
      </c>
      <c r="M2316" s="9" t="s">
        <v>1638</v>
      </c>
      <c r="N2316" s="9">
        <v>2022</v>
      </c>
      <c r="O2316" s="9" t="s">
        <v>1619</v>
      </c>
      <c r="P2316" s="9" t="s">
        <v>1619</v>
      </c>
      <c r="Q2316" s="9">
        <v>2041</v>
      </c>
      <c r="R2316" s="9" t="s">
        <v>32</v>
      </c>
      <c r="S2316" s="17">
        <v>29.476431577529894</v>
      </c>
      <c r="T2316" s="9">
        <v>2041</v>
      </c>
      <c r="U2316" s="9" t="s">
        <v>27</v>
      </c>
      <c r="V2316" s="9" t="s">
        <v>1620</v>
      </c>
      <c r="W2316" s="13" t="s">
        <v>1621</v>
      </c>
      <c r="X2316" s="9"/>
      <c r="Y2316" s="9" t="s">
        <v>1639</v>
      </c>
    </row>
    <row r="2317" spans="1:25" ht="192">
      <c r="A2317" s="9" t="s">
        <v>1633</v>
      </c>
      <c r="B2317" s="9" t="s">
        <v>70</v>
      </c>
      <c r="C2317" s="9" t="s">
        <v>43</v>
      </c>
      <c r="D2317" s="9" t="s">
        <v>27</v>
      </c>
      <c r="E2317" s="9" t="s">
        <v>795</v>
      </c>
      <c r="F2317" s="9" t="s">
        <v>795</v>
      </c>
      <c r="G2317" s="9" t="s">
        <v>1634</v>
      </c>
      <c r="H2317" s="9" t="s">
        <v>1635</v>
      </c>
      <c r="I2317" s="9" t="s">
        <v>1636</v>
      </c>
      <c r="J2317" s="9" t="s">
        <v>27</v>
      </c>
      <c r="K2317" s="15">
        <v>11610.363724460625</v>
      </c>
      <c r="L2317" s="16" t="s">
        <v>1637</v>
      </c>
      <c r="M2317" s="9" t="s">
        <v>1638</v>
      </c>
      <c r="N2317" s="9">
        <v>2022</v>
      </c>
      <c r="O2317" s="9" t="s">
        <v>1619</v>
      </c>
      <c r="P2317" s="9" t="s">
        <v>1619</v>
      </c>
      <c r="Q2317" s="9">
        <v>2041</v>
      </c>
      <c r="R2317" s="9" t="s">
        <v>32</v>
      </c>
      <c r="S2317" s="17">
        <v>0.89109139263779968</v>
      </c>
      <c r="T2317" s="9">
        <v>2041</v>
      </c>
      <c r="U2317" s="9" t="s">
        <v>27</v>
      </c>
      <c r="V2317" s="9" t="s">
        <v>1620</v>
      </c>
      <c r="W2317" s="9" t="s">
        <v>1621</v>
      </c>
      <c r="X2317" s="9"/>
      <c r="Y2317" s="9" t="s">
        <v>1639</v>
      </c>
    </row>
    <row r="2318" spans="1:25" ht="192">
      <c r="A2318" s="9" t="s">
        <v>1633</v>
      </c>
      <c r="B2318" s="9" t="s">
        <v>70</v>
      </c>
      <c r="C2318" s="9" t="s">
        <v>465</v>
      </c>
      <c r="D2318" s="9" t="s">
        <v>27</v>
      </c>
      <c r="E2318" s="9" t="s">
        <v>797</v>
      </c>
      <c r="F2318" s="9" t="s">
        <v>797</v>
      </c>
      <c r="G2318" s="9" t="s">
        <v>1634</v>
      </c>
      <c r="H2318" s="9" t="s">
        <v>1635</v>
      </c>
      <c r="I2318" s="9" t="s">
        <v>1636</v>
      </c>
      <c r="J2318" s="9" t="s">
        <v>27</v>
      </c>
      <c r="K2318" s="15">
        <v>36160.00988840159</v>
      </c>
      <c r="L2318" s="16" t="s">
        <v>1637</v>
      </c>
      <c r="M2318" s="9" t="s">
        <v>1638</v>
      </c>
      <c r="N2318" s="9">
        <v>2022</v>
      </c>
      <c r="O2318" s="9" t="s">
        <v>1619</v>
      </c>
      <c r="P2318" s="9" t="s">
        <v>1619</v>
      </c>
      <c r="Q2318" s="9">
        <v>2041</v>
      </c>
      <c r="R2318" s="9" t="s">
        <v>32</v>
      </c>
      <c r="S2318" s="17">
        <v>2.9718247902604347</v>
      </c>
      <c r="T2318" s="9">
        <v>2041</v>
      </c>
      <c r="U2318" s="9" t="s">
        <v>27</v>
      </c>
      <c r="V2318" s="9" t="s">
        <v>1620</v>
      </c>
      <c r="W2318" s="13" t="s">
        <v>1621</v>
      </c>
      <c r="X2318" s="9"/>
      <c r="Y2318" s="9" t="s">
        <v>1639</v>
      </c>
    </row>
    <row r="2319" spans="1:25" ht="192">
      <c r="A2319" s="9" t="s">
        <v>1633</v>
      </c>
      <c r="B2319" s="9" t="s">
        <v>70</v>
      </c>
      <c r="C2319" s="9" t="s">
        <v>288</v>
      </c>
      <c r="D2319" s="9" t="s">
        <v>27</v>
      </c>
      <c r="E2319" s="9" t="s">
        <v>1068</v>
      </c>
      <c r="F2319" s="9" t="s">
        <v>1068</v>
      </c>
      <c r="G2319" s="9" t="s">
        <v>1634</v>
      </c>
      <c r="H2319" s="9" t="s">
        <v>1635</v>
      </c>
      <c r="I2319" s="9" t="s">
        <v>1636</v>
      </c>
      <c r="J2319" s="9" t="s">
        <v>27</v>
      </c>
      <c r="K2319" s="15">
        <v>111572.29255317851</v>
      </c>
      <c r="L2319" s="16" t="s">
        <v>1637</v>
      </c>
      <c r="M2319" s="9" t="s">
        <v>1638</v>
      </c>
      <c r="N2319" s="9">
        <v>2022</v>
      </c>
      <c r="O2319" s="9" t="s">
        <v>1619</v>
      </c>
      <c r="P2319" s="9" t="s">
        <v>1619</v>
      </c>
      <c r="Q2319" s="9">
        <v>2041</v>
      </c>
      <c r="R2319" s="9" t="s">
        <v>32</v>
      </c>
      <c r="S2319" s="17">
        <v>6.5890584309777198</v>
      </c>
      <c r="T2319" s="9">
        <v>2041</v>
      </c>
      <c r="U2319" s="9" t="s">
        <v>27</v>
      </c>
      <c r="V2319" s="9" t="s">
        <v>1620</v>
      </c>
      <c r="W2319" s="9" t="s">
        <v>1621</v>
      </c>
      <c r="X2319" s="9"/>
      <c r="Y2319" s="9" t="s">
        <v>1639</v>
      </c>
    </row>
    <row r="2320" spans="1:25" ht="192">
      <c r="A2320" s="9" t="s">
        <v>1633</v>
      </c>
      <c r="B2320" s="9" t="s">
        <v>70</v>
      </c>
      <c r="C2320" s="9" t="s">
        <v>346</v>
      </c>
      <c r="D2320" s="9" t="s">
        <v>27</v>
      </c>
      <c r="E2320" s="9" t="s">
        <v>799</v>
      </c>
      <c r="F2320" s="9" t="s">
        <v>799</v>
      </c>
      <c r="G2320" s="9" t="s">
        <v>1634</v>
      </c>
      <c r="H2320" s="9" t="s">
        <v>1635</v>
      </c>
      <c r="I2320" s="9" t="s">
        <v>1636</v>
      </c>
      <c r="J2320" s="9" t="s">
        <v>27</v>
      </c>
      <c r="K2320" s="15">
        <v>37714.11534861887</v>
      </c>
      <c r="L2320" s="16" t="s">
        <v>1637</v>
      </c>
      <c r="M2320" s="9" t="s">
        <v>1638</v>
      </c>
      <c r="N2320" s="9">
        <v>2022</v>
      </c>
      <c r="O2320" s="9" t="s">
        <v>1619</v>
      </c>
      <c r="P2320" s="9" t="s">
        <v>1619</v>
      </c>
      <c r="Q2320" s="9">
        <v>2041</v>
      </c>
      <c r="R2320" s="9" t="s">
        <v>32</v>
      </c>
      <c r="S2320" s="17">
        <v>3.9115727369932496</v>
      </c>
      <c r="T2320" s="9">
        <v>2041</v>
      </c>
      <c r="U2320" s="9" t="s">
        <v>27</v>
      </c>
      <c r="V2320" s="9" t="s">
        <v>1620</v>
      </c>
      <c r="W2320" s="13" t="s">
        <v>1621</v>
      </c>
      <c r="X2320" s="9"/>
      <c r="Y2320" s="9" t="s">
        <v>1639</v>
      </c>
    </row>
    <row r="2321" spans="1:25" ht="192">
      <c r="A2321" s="9" t="s">
        <v>1633</v>
      </c>
      <c r="B2321" s="9" t="s">
        <v>70</v>
      </c>
      <c r="C2321" s="9" t="s">
        <v>590</v>
      </c>
      <c r="D2321" s="9" t="s">
        <v>27</v>
      </c>
      <c r="E2321" s="9" t="s">
        <v>801</v>
      </c>
      <c r="F2321" s="9" t="s">
        <v>801</v>
      </c>
      <c r="G2321" s="9" t="s">
        <v>1634</v>
      </c>
      <c r="H2321" s="9" t="s">
        <v>1635</v>
      </c>
      <c r="I2321" s="9" t="s">
        <v>1636</v>
      </c>
      <c r="J2321" s="9" t="s">
        <v>27</v>
      </c>
      <c r="K2321" s="15">
        <v>40580.819389340191</v>
      </c>
      <c r="L2321" s="16" t="s">
        <v>1637</v>
      </c>
      <c r="M2321" s="9" t="s">
        <v>1638</v>
      </c>
      <c r="N2321" s="9">
        <v>2022</v>
      </c>
      <c r="O2321" s="9" t="s">
        <v>1619</v>
      </c>
      <c r="P2321" s="9" t="s">
        <v>1619</v>
      </c>
      <c r="Q2321" s="9">
        <v>2041</v>
      </c>
      <c r="R2321" s="9" t="s">
        <v>32</v>
      </c>
      <c r="S2321" s="17">
        <v>1.5233200739915798</v>
      </c>
      <c r="T2321" s="9">
        <v>2041</v>
      </c>
      <c r="U2321" s="9" t="s">
        <v>27</v>
      </c>
      <c r="V2321" s="9" t="s">
        <v>1620</v>
      </c>
      <c r="W2321" s="9" t="s">
        <v>1621</v>
      </c>
      <c r="X2321" s="9"/>
      <c r="Y2321" s="9" t="s">
        <v>1639</v>
      </c>
    </row>
    <row r="2322" spans="1:25" ht="192">
      <c r="A2322" s="9" t="s">
        <v>1633</v>
      </c>
      <c r="B2322" s="9" t="s">
        <v>70</v>
      </c>
      <c r="C2322" s="9" t="s">
        <v>355</v>
      </c>
      <c r="D2322" s="9" t="s">
        <v>27</v>
      </c>
      <c r="E2322" s="9" t="s">
        <v>803</v>
      </c>
      <c r="F2322" s="9" t="s">
        <v>803</v>
      </c>
      <c r="G2322" s="9" t="s">
        <v>1634</v>
      </c>
      <c r="H2322" s="9" t="s">
        <v>1635</v>
      </c>
      <c r="I2322" s="9" t="s">
        <v>1636</v>
      </c>
      <c r="J2322" s="9" t="s">
        <v>27</v>
      </c>
      <c r="K2322" s="15">
        <v>501617.46040653193</v>
      </c>
      <c r="L2322" s="16" t="s">
        <v>1637</v>
      </c>
      <c r="M2322" s="9" t="s">
        <v>1638</v>
      </c>
      <c r="N2322" s="9">
        <v>2022</v>
      </c>
      <c r="O2322" s="9" t="s">
        <v>1619</v>
      </c>
      <c r="P2322" s="9" t="s">
        <v>1619</v>
      </c>
      <c r="Q2322" s="9">
        <v>2041</v>
      </c>
      <c r="R2322" s="9" t="s">
        <v>32</v>
      </c>
      <c r="S2322" s="17">
        <v>47.437376759026598</v>
      </c>
      <c r="T2322" s="9">
        <v>2041</v>
      </c>
      <c r="U2322" s="9" t="s">
        <v>27</v>
      </c>
      <c r="V2322" s="9" t="s">
        <v>1620</v>
      </c>
      <c r="W2322" s="13" t="s">
        <v>1621</v>
      </c>
      <c r="X2322" s="9"/>
      <c r="Y2322" s="9" t="s">
        <v>1639</v>
      </c>
    </row>
    <row r="2323" spans="1:25" ht="192">
      <c r="A2323" s="9" t="s">
        <v>1633</v>
      </c>
      <c r="B2323" s="9" t="s">
        <v>70</v>
      </c>
      <c r="C2323" s="9" t="s">
        <v>276</v>
      </c>
      <c r="D2323" s="9" t="s">
        <v>27</v>
      </c>
      <c r="E2323" s="9" t="s">
        <v>805</v>
      </c>
      <c r="F2323" s="9" t="s">
        <v>805</v>
      </c>
      <c r="G2323" s="9" t="s">
        <v>1634</v>
      </c>
      <c r="H2323" s="9" t="s">
        <v>1635</v>
      </c>
      <c r="I2323" s="9" t="s">
        <v>1636</v>
      </c>
      <c r="J2323" s="9" t="s">
        <v>27</v>
      </c>
      <c r="K2323" s="15">
        <v>18799.372196856755</v>
      </c>
      <c r="L2323" s="16" t="s">
        <v>1637</v>
      </c>
      <c r="M2323" s="9" t="s">
        <v>1638</v>
      </c>
      <c r="N2323" s="9">
        <v>2022</v>
      </c>
      <c r="O2323" s="9" t="s">
        <v>1619</v>
      </c>
      <c r="P2323" s="9" t="s">
        <v>1619</v>
      </c>
      <c r="Q2323" s="9">
        <v>2041</v>
      </c>
      <c r="R2323" s="9" t="s">
        <v>32</v>
      </c>
      <c r="S2323" s="17">
        <v>1.3095478818424184</v>
      </c>
      <c r="T2323" s="9">
        <v>2041</v>
      </c>
      <c r="U2323" s="9" t="s">
        <v>27</v>
      </c>
      <c r="V2323" s="9" t="s">
        <v>1620</v>
      </c>
      <c r="W2323" s="9" t="s">
        <v>1621</v>
      </c>
      <c r="X2323" s="9"/>
      <c r="Y2323" s="9" t="s">
        <v>1639</v>
      </c>
    </row>
    <row r="2324" spans="1:25" ht="192">
      <c r="A2324" s="9" t="s">
        <v>1633</v>
      </c>
      <c r="B2324" s="9" t="s">
        <v>70</v>
      </c>
      <c r="C2324" s="9" t="s">
        <v>234</v>
      </c>
      <c r="D2324" s="9" t="s">
        <v>27</v>
      </c>
      <c r="E2324" s="9" t="s">
        <v>807</v>
      </c>
      <c r="F2324" s="9" t="s">
        <v>807</v>
      </c>
      <c r="G2324" s="9" t="s">
        <v>1634</v>
      </c>
      <c r="H2324" s="9" t="s">
        <v>1635</v>
      </c>
      <c r="I2324" s="9" t="s">
        <v>1636</v>
      </c>
      <c r="J2324" s="9" t="s">
        <v>27</v>
      </c>
      <c r="K2324" s="15">
        <v>27255.038975842945</v>
      </c>
      <c r="L2324" s="16" t="s">
        <v>1637</v>
      </c>
      <c r="M2324" s="9" t="s">
        <v>1638</v>
      </c>
      <c r="N2324" s="9">
        <v>2022</v>
      </c>
      <c r="O2324" s="9" t="s">
        <v>1619</v>
      </c>
      <c r="P2324" s="9" t="s">
        <v>1619</v>
      </c>
      <c r="Q2324" s="9">
        <v>2041</v>
      </c>
      <c r="R2324" s="9" t="s">
        <v>32</v>
      </c>
      <c r="S2324" s="17">
        <v>2.0128521008191935</v>
      </c>
      <c r="T2324" s="9">
        <v>2041</v>
      </c>
      <c r="U2324" s="9" t="s">
        <v>27</v>
      </c>
      <c r="V2324" s="9" t="s">
        <v>1620</v>
      </c>
      <c r="W2324" s="13" t="s">
        <v>1621</v>
      </c>
      <c r="X2324" s="9"/>
      <c r="Y2324" s="9" t="s">
        <v>1639</v>
      </c>
    </row>
    <row r="2325" spans="1:25" ht="192">
      <c r="A2325" s="9" t="s">
        <v>1633</v>
      </c>
      <c r="B2325" s="9" t="s">
        <v>70</v>
      </c>
      <c r="C2325" s="9" t="s">
        <v>330</v>
      </c>
      <c r="D2325" s="9" t="s">
        <v>27</v>
      </c>
      <c r="E2325" s="9" t="s">
        <v>1472</v>
      </c>
      <c r="F2325" s="9" t="s">
        <v>1472</v>
      </c>
      <c r="G2325" s="9" t="s">
        <v>1634</v>
      </c>
      <c r="H2325" s="9" t="s">
        <v>1635</v>
      </c>
      <c r="I2325" s="9" t="s">
        <v>1636</v>
      </c>
      <c r="J2325" s="9" t="s">
        <v>27</v>
      </c>
      <c r="K2325" s="15">
        <v>97635.137630376252</v>
      </c>
      <c r="L2325" s="16" t="s">
        <v>1637</v>
      </c>
      <c r="M2325" s="9" t="s">
        <v>1638</v>
      </c>
      <c r="N2325" s="9">
        <v>2022</v>
      </c>
      <c r="O2325" s="9" t="s">
        <v>1619</v>
      </c>
      <c r="P2325" s="9" t="s">
        <v>1619</v>
      </c>
      <c r="Q2325" s="9">
        <v>2041</v>
      </c>
      <c r="R2325" s="9" t="s">
        <v>32</v>
      </c>
      <c r="S2325" s="17">
        <v>7.8094158977372237</v>
      </c>
      <c r="T2325" s="9">
        <v>2041</v>
      </c>
      <c r="U2325" s="9" t="s">
        <v>27</v>
      </c>
      <c r="V2325" s="9" t="s">
        <v>1620</v>
      </c>
      <c r="W2325" s="9" t="s">
        <v>1621</v>
      </c>
      <c r="X2325" s="9"/>
      <c r="Y2325" s="9" t="s">
        <v>1639</v>
      </c>
    </row>
    <row r="2326" spans="1:25" ht="192">
      <c r="A2326" s="9" t="s">
        <v>1633</v>
      </c>
      <c r="B2326" s="9" t="s">
        <v>70</v>
      </c>
      <c r="C2326" s="9" t="s">
        <v>383</v>
      </c>
      <c r="D2326" s="9" t="s">
        <v>27</v>
      </c>
      <c r="E2326" s="9" t="s">
        <v>1473</v>
      </c>
      <c r="F2326" s="9" t="s">
        <v>1473</v>
      </c>
      <c r="G2326" s="9" t="s">
        <v>1634</v>
      </c>
      <c r="H2326" s="9" t="s">
        <v>1635</v>
      </c>
      <c r="I2326" s="9" t="s">
        <v>1636</v>
      </c>
      <c r="J2326" s="9" t="s">
        <v>27</v>
      </c>
      <c r="K2326" s="15">
        <v>26226.101928003882</v>
      </c>
      <c r="L2326" s="16" t="s">
        <v>1637</v>
      </c>
      <c r="M2326" s="9" t="s">
        <v>1638</v>
      </c>
      <c r="N2326" s="9">
        <v>2022</v>
      </c>
      <c r="O2326" s="9" t="s">
        <v>1619</v>
      </c>
      <c r="P2326" s="9" t="s">
        <v>1619</v>
      </c>
      <c r="Q2326" s="9">
        <v>2041</v>
      </c>
      <c r="R2326" s="9" t="s">
        <v>32</v>
      </c>
      <c r="S2326" s="17">
        <v>0.6060481054075143</v>
      </c>
      <c r="T2326" s="9">
        <v>2041</v>
      </c>
      <c r="U2326" s="9" t="s">
        <v>27</v>
      </c>
      <c r="V2326" s="9" t="s">
        <v>1620</v>
      </c>
      <c r="W2326" s="13" t="s">
        <v>1621</v>
      </c>
      <c r="X2326" s="9"/>
      <c r="Y2326" s="9" t="s">
        <v>1639</v>
      </c>
    </row>
    <row r="2327" spans="1:25" ht="192">
      <c r="A2327" s="9" t="s">
        <v>1633</v>
      </c>
      <c r="B2327" s="9" t="s">
        <v>70</v>
      </c>
      <c r="C2327" s="9" t="s">
        <v>112</v>
      </c>
      <c r="D2327" s="9" t="s">
        <v>27</v>
      </c>
      <c r="E2327" s="9" t="s">
        <v>809</v>
      </c>
      <c r="F2327" s="9" t="s">
        <v>809</v>
      </c>
      <c r="G2327" s="9" t="s">
        <v>1634</v>
      </c>
      <c r="H2327" s="9" t="s">
        <v>1635</v>
      </c>
      <c r="I2327" s="9" t="s">
        <v>1636</v>
      </c>
      <c r="J2327" s="9" t="s">
        <v>27</v>
      </c>
      <c r="K2327" s="15">
        <v>11676.26683883117</v>
      </c>
      <c r="L2327" s="16" t="s">
        <v>1637</v>
      </c>
      <c r="M2327" s="9" t="s">
        <v>1638</v>
      </c>
      <c r="N2327" s="9">
        <v>2022</v>
      </c>
      <c r="O2327" s="9" t="s">
        <v>1619</v>
      </c>
      <c r="P2327" s="9" t="s">
        <v>1619</v>
      </c>
      <c r="Q2327" s="9">
        <v>2041</v>
      </c>
      <c r="R2327" s="9" t="s">
        <v>32</v>
      </c>
      <c r="S2327" s="17">
        <v>0.37289140143862759</v>
      </c>
      <c r="T2327" s="9">
        <v>2041</v>
      </c>
      <c r="U2327" s="9" t="s">
        <v>27</v>
      </c>
      <c r="V2327" s="9" t="s">
        <v>1620</v>
      </c>
      <c r="W2327" s="9" t="s">
        <v>1621</v>
      </c>
      <c r="X2327" s="9"/>
      <c r="Y2327" s="9" t="s">
        <v>1639</v>
      </c>
    </row>
    <row r="2328" spans="1:25" ht="192">
      <c r="A2328" s="9" t="s">
        <v>1633</v>
      </c>
      <c r="B2328" s="9" t="s">
        <v>70</v>
      </c>
      <c r="C2328" s="9" t="s">
        <v>346</v>
      </c>
      <c r="D2328" s="9" t="s">
        <v>27</v>
      </c>
      <c r="E2328" s="9" t="s">
        <v>1474</v>
      </c>
      <c r="F2328" s="9" t="s">
        <v>1474</v>
      </c>
      <c r="G2328" s="9" t="s">
        <v>1634</v>
      </c>
      <c r="H2328" s="9" t="s">
        <v>1635</v>
      </c>
      <c r="I2328" s="9" t="s">
        <v>1636</v>
      </c>
      <c r="J2328" s="9" t="s">
        <v>27</v>
      </c>
      <c r="K2328" s="15">
        <v>17941.942160446124</v>
      </c>
      <c r="L2328" s="16" t="s">
        <v>1637</v>
      </c>
      <c r="M2328" s="9" t="s">
        <v>1638</v>
      </c>
      <c r="N2328" s="9">
        <v>2022</v>
      </c>
      <c r="O2328" s="9" t="s">
        <v>1619</v>
      </c>
      <c r="P2328" s="9" t="s">
        <v>1619</v>
      </c>
      <c r="Q2328" s="9">
        <v>2041</v>
      </c>
      <c r="R2328" s="9" t="s">
        <v>32</v>
      </c>
      <c r="S2328" s="17">
        <v>2.8899249879305726</v>
      </c>
      <c r="T2328" s="9">
        <v>2041</v>
      </c>
      <c r="U2328" s="9" t="s">
        <v>27</v>
      </c>
      <c r="V2328" s="9" t="s">
        <v>1620</v>
      </c>
      <c r="W2328" s="13" t="s">
        <v>1621</v>
      </c>
      <c r="X2328" s="9"/>
      <c r="Y2328" s="9" t="s">
        <v>1639</v>
      </c>
    </row>
    <row r="2329" spans="1:25" ht="192">
      <c r="A2329" s="9" t="s">
        <v>1633</v>
      </c>
      <c r="B2329" s="9" t="s">
        <v>70</v>
      </c>
      <c r="C2329" s="9" t="s">
        <v>241</v>
      </c>
      <c r="D2329" s="9" t="s">
        <v>27</v>
      </c>
      <c r="E2329" s="9" t="s">
        <v>1475</v>
      </c>
      <c r="F2329" s="9" t="s">
        <v>1475</v>
      </c>
      <c r="G2329" s="9" t="s">
        <v>1634</v>
      </c>
      <c r="H2329" s="9" t="s">
        <v>1635</v>
      </c>
      <c r="I2329" s="9" t="s">
        <v>1636</v>
      </c>
      <c r="J2329" s="9" t="s">
        <v>27</v>
      </c>
      <c r="K2329" s="15">
        <v>10623.890913518562</v>
      </c>
      <c r="L2329" s="16" t="s">
        <v>1637</v>
      </c>
      <c r="M2329" s="9" t="s">
        <v>1638</v>
      </c>
      <c r="N2329" s="9">
        <v>2022</v>
      </c>
      <c r="O2329" s="9" t="s">
        <v>1619</v>
      </c>
      <c r="P2329" s="9" t="s">
        <v>1619</v>
      </c>
      <c r="Q2329" s="9">
        <v>2041</v>
      </c>
      <c r="R2329" s="9" t="s">
        <v>32</v>
      </c>
      <c r="S2329" s="17">
        <v>0.57599384747271654</v>
      </c>
      <c r="T2329" s="9">
        <v>2041</v>
      </c>
      <c r="U2329" s="9" t="s">
        <v>27</v>
      </c>
      <c r="V2329" s="9" t="s">
        <v>1620</v>
      </c>
      <c r="W2329" s="9" t="s">
        <v>1621</v>
      </c>
      <c r="X2329" s="9"/>
      <c r="Y2329" s="9" t="s">
        <v>1639</v>
      </c>
    </row>
    <row r="2330" spans="1:25" ht="192">
      <c r="A2330" s="9" t="s">
        <v>1633</v>
      </c>
      <c r="B2330" s="9" t="s">
        <v>70</v>
      </c>
      <c r="C2330" s="9" t="s">
        <v>241</v>
      </c>
      <c r="D2330" s="9" t="s">
        <v>27</v>
      </c>
      <c r="E2330" s="9" t="s">
        <v>1476</v>
      </c>
      <c r="F2330" s="9" t="s">
        <v>1476</v>
      </c>
      <c r="G2330" s="9" t="s">
        <v>1634</v>
      </c>
      <c r="H2330" s="9" t="s">
        <v>1635</v>
      </c>
      <c r="I2330" s="9" t="s">
        <v>1636</v>
      </c>
      <c r="J2330" s="9" t="s">
        <v>27</v>
      </c>
      <c r="K2330" s="15">
        <v>10613.161323308163</v>
      </c>
      <c r="L2330" s="16" t="s">
        <v>1637</v>
      </c>
      <c r="M2330" s="9" t="s">
        <v>1638</v>
      </c>
      <c r="N2330" s="9">
        <v>2022</v>
      </c>
      <c r="O2330" s="9" t="s">
        <v>1619</v>
      </c>
      <c r="P2330" s="9" t="s">
        <v>1619</v>
      </c>
      <c r="Q2330" s="9">
        <v>2041</v>
      </c>
      <c r="R2330" s="9" t="s">
        <v>32</v>
      </c>
      <c r="S2330" s="17">
        <v>0.76806767638017281</v>
      </c>
      <c r="T2330" s="9">
        <v>2041</v>
      </c>
      <c r="U2330" s="9" t="s">
        <v>27</v>
      </c>
      <c r="V2330" s="9" t="s">
        <v>1620</v>
      </c>
      <c r="W2330" s="13" t="s">
        <v>1621</v>
      </c>
      <c r="X2330" s="9"/>
      <c r="Y2330" s="9" t="s">
        <v>1639</v>
      </c>
    </row>
    <row r="2331" spans="1:25" ht="192">
      <c r="A2331" s="9" t="s">
        <v>1633</v>
      </c>
      <c r="B2331" s="9" t="s">
        <v>70</v>
      </c>
      <c r="C2331" s="9" t="s">
        <v>372</v>
      </c>
      <c r="D2331" s="9" t="s">
        <v>27</v>
      </c>
      <c r="E2331" s="9" t="s">
        <v>811</v>
      </c>
      <c r="F2331" s="9" t="s">
        <v>811</v>
      </c>
      <c r="G2331" s="9" t="s">
        <v>1634</v>
      </c>
      <c r="H2331" s="9" t="s">
        <v>1635</v>
      </c>
      <c r="I2331" s="9" t="s">
        <v>1636</v>
      </c>
      <c r="J2331" s="9" t="s">
        <v>27</v>
      </c>
      <c r="K2331" s="15">
        <v>58748.927677845772</v>
      </c>
      <c r="L2331" s="16" t="s">
        <v>1637</v>
      </c>
      <c r="M2331" s="9" t="s">
        <v>1638</v>
      </c>
      <c r="N2331" s="9">
        <v>2022</v>
      </c>
      <c r="O2331" s="9" t="s">
        <v>1619</v>
      </c>
      <c r="P2331" s="9" t="s">
        <v>1619</v>
      </c>
      <c r="Q2331" s="9">
        <v>2041</v>
      </c>
      <c r="R2331" s="9" t="s">
        <v>32</v>
      </c>
      <c r="S2331" s="17">
        <v>3.0396271435545854</v>
      </c>
      <c r="T2331" s="9">
        <v>2041</v>
      </c>
      <c r="U2331" s="9" t="s">
        <v>27</v>
      </c>
      <c r="V2331" s="9" t="s">
        <v>1620</v>
      </c>
      <c r="W2331" s="9" t="s">
        <v>1621</v>
      </c>
      <c r="X2331" s="9"/>
      <c r="Y2331" s="9" t="s">
        <v>1639</v>
      </c>
    </row>
    <row r="2332" spans="1:25" ht="192">
      <c r="A2332" s="9" t="s">
        <v>1633</v>
      </c>
      <c r="B2332" s="9" t="s">
        <v>70</v>
      </c>
      <c r="C2332" s="9" t="s">
        <v>241</v>
      </c>
      <c r="D2332" s="9" t="s">
        <v>27</v>
      </c>
      <c r="E2332" s="9" t="s">
        <v>813</v>
      </c>
      <c r="F2332" s="9" t="s">
        <v>813</v>
      </c>
      <c r="G2332" s="9" t="s">
        <v>1634</v>
      </c>
      <c r="H2332" s="9" t="s">
        <v>1635</v>
      </c>
      <c r="I2332" s="9" t="s">
        <v>1636</v>
      </c>
      <c r="J2332" s="9" t="s">
        <v>27</v>
      </c>
      <c r="K2332" s="15">
        <v>30692.410039204879</v>
      </c>
      <c r="L2332" s="16" t="s">
        <v>1637</v>
      </c>
      <c r="M2332" s="9" t="s">
        <v>1638</v>
      </c>
      <c r="N2332" s="9">
        <v>2022</v>
      </c>
      <c r="O2332" s="9" t="s">
        <v>1619</v>
      </c>
      <c r="P2332" s="9" t="s">
        <v>1619</v>
      </c>
      <c r="Q2332" s="9">
        <v>2041</v>
      </c>
      <c r="R2332" s="9" t="s">
        <v>32</v>
      </c>
      <c r="S2332" s="17">
        <v>1.6426589791412949</v>
      </c>
      <c r="T2332" s="9">
        <v>2041</v>
      </c>
      <c r="U2332" s="9" t="s">
        <v>27</v>
      </c>
      <c r="V2332" s="9" t="s">
        <v>1620</v>
      </c>
      <c r="W2332" s="13" t="s">
        <v>1621</v>
      </c>
      <c r="X2332" s="9"/>
      <c r="Y2332" s="9" t="s">
        <v>1639</v>
      </c>
    </row>
    <row r="2333" spans="1:25" ht="192">
      <c r="A2333" s="9" t="s">
        <v>1633</v>
      </c>
      <c r="B2333" s="9" t="s">
        <v>70</v>
      </c>
      <c r="C2333" s="9" t="s">
        <v>229</v>
      </c>
      <c r="D2333" s="9" t="s">
        <v>27</v>
      </c>
      <c r="E2333" s="9" t="s">
        <v>815</v>
      </c>
      <c r="F2333" s="9" t="s">
        <v>815</v>
      </c>
      <c r="G2333" s="9" t="s">
        <v>1634</v>
      </c>
      <c r="H2333" s="9" t="s">
        <v>1635</v>
      </c>
      <c r="I2333" s="9" t="s">
        <v>1636</v>
      </c>
      <c r="J2333" s="9" t="s">
        <v>27</v>
      </c>
      <c r="K2333" s="15">
        <v>11744.664443487549</v>
      </c>
      <c r="L2333" s="16" t="s">
        <v>1637</v>
      </c>
      <c r="M2333" s="9" t="s">
        <v>1638</v>
      </c>
      <c r="N2333" s="9">
        <v>2022</v>
      </c>
      <c r="O2333" s="9" t="s">
        <v>1619</v>
      </c>
      <c r="P2333" s="9" t="s">
        <v>1619</v>
      </c>
      <c r="Q2333" s="9">
        <v>2041</v>
      </c>
      <c r="R2333" s="9" t="s">
        <v>32</v>
      </c>
      <c r="S2333" s="17">
        <v>0.82666487217116491</v>
      </c>
      <c r="T2333" s="9">
        <v>2041</v>
      </c>
      <c r="U2333" s="9" t="s">
        <v>27</v>
      </c>
      <c r="V2333" s="9" t="s">
        <v>1620</v>
      </c>
      <c r="W2333" s="9" t="s">
        <v>1621</v>
      </c>
      <c r="X2333" s="9"/>
      <c r="Y2333" s="9" t="s">
        <v>1639</v>
      </c>
    </row>
    <row r="2334" spans="1:25" ht="192">
      <c r="A2334" s="9" t="s">
        <v>1633</v>
      </c>
      <c r="B2334" s="9" t="s">
        <v>70</v>
      </c>
      <c r="C2334" s="9" t="s">
        <v>247</v>
      </c>
      <c r="D2334" s="9" t="s">
        <v>27</v>
      </c>
      <c r="E2334" s="9" t="s">
        <v>407</v>
      </c>
      <c r="F2334" s="9" t="s">
        <v>407</v>
      </c>
      <c r="G2334" s="9" t="s">
        <v>1634</v>
      </c>
      <c r="H2334" s="9" t="s">
        <v>1635</v>
      </c>
      <c r="I2334" s="9" t="s">
        <v>1636</v>
      </c>
      <c r="J2334" s="9" t="s">
        <v>27</v>
      </c>
      <c r="K2334" s="15">
        <v>7267.2754695948261</v>
      </c>
      <c r="L2334" s="16" t="s">
        <v>1637</v>
      </c>
      <c r="M2334" s="9" t="s">
        <v>1638</v>
      </c>
      <c r="N2334" s="9">
        <v>2022</v>
      </c>
      <c r="O2334" s="9" t="s">
        <v>1619</v>
      </c>
      <c r="P2334" s="9" t="s">
        <v>1619</v>
      </c>
      <c r="Q2334" s="9">
        <v>2041</v>
      </c>
      <c r="R2334" s="9" t="s">
        <v>32</v>
      </c>
      <c r="S2334" s="17">
        <v>0.43598088131063911</v>
      </c>
      <c r="T2334" s="9">
        <v>2041</v>
      </c>
      <c r="U2334" s="9" t="s">
        <v>27</v>
      </c>
      <c r="V2334" s="9" t="s">
        <v>1620</v>
      </c>
      <c r="W2334" s="13" t="s">
        <v>1621</v>
      </c>
      <c r="X2334" s="9"/>
      <c r="Y2334" s="9" t="s">
        <v>1639</v>
      </c>
    </row>
    <row r="2335" spans="1:25" ht="192">
      <c r="A2335" s="9" t="s">
        <v>1633</v>
      </c>
      <c r="B2335" s="9" t="s">
        <v>70</v>
      </c>
      <c r="C2335" s="9" t="s">
        <v>241</v>
      </c>
      <c r="D2335" s="9" t="s">
        <v>27</v>
      </c>
      <c r="E2335" s="9" t="s">
        <v>1477</v>
      </c>
      <c r="F2335" s="9" t="s">
        <v>1477</v>
      </c>
      <c r="G2335" s="9" t="s">
        <v>1634</v>
      </c>
      <c r="H2335" s="9" t="s">
        <v>1635</v>
      </c>
      <c r="I2335" s="9" t="s">
        <v>1636</v>
      </c>
      <c r="J2335" s="9" t="s">
        <v>27</v>
      </c>
      <c r="K2335" s="15">
        <v>55465.930463743425</v>
      </c>
      <c r="L2335" s="16" t="s">
        <v>1637</v>
      </c>
      <c r="M2335" s="9" t="s">
        <v>1638</v>
      </c>
      <c r="N2335" s="9">
        <v>2022</v>
      </c>
      <c r="O2335" s="9" t="s">
        <v>1619</v>
      </c>
      <c r="P2335" s="9" t="s">
        <v>1619</v>
      </c>
      <c r="Q2335" s="9">
        <v>2041</v>
      </c>
      <c r="R2335" s="9" t="s">
        <v>32</v>
      </c>
      <c r="S2335" s="17">
        <v>24.735943188240125</v>
      </c>
      <c r="T2335" s="9">
        <v>2041</v>
      </c>
      <c r="U2335" s="9" t="s">
        <v>27</v>
      </c>
      <c r="V2335" s="9" t="s">
        <v>1620</v>
      </c>
      <c r="W2335" s="9" t="s">
        <v>1621</v>
      </c>
      <c r="X2335" s="9"/>
      <c r="Y2335" s="9" t="s">
        <v>1639</v>
      </c>
    </row>
    <row r="2336" spans="1:25" ht="192">
      <c r="A2336" s="9" t="s">
        <v>1633</v>
      </c>
      <c r="B2336" s="9" t="s">
        <v>70</v>
      </c>
      <c r="C2336" s="9" t="s">
        <v>346</v>
      </c>
      <c r="D2336" s="9" t="s">
        <v>27</v>
      </c>
      <c r="E2336" s="9" t="s">
        <v>1478</v>
      </c>
      <c r="F2336" s="9" t="s">
        <v>1478</v>
      </c>
      <c r="G2336" s="9" t="s">
        <v>1634</v>
      </c>
      <c r="H2336" s="9" t="s">
        <v>1635</v>
      </c>
      <c r="I2336" s="9" t="s">
        <v>1636</v>
      </c>
      <c r="J2336" s="9" t="s">
        <v>27</v>
      </c>
      <c r="K2336" s="15">
        <v>78999.56852076936</v>
      </c>
      <c r="L2336" s="16" t="s">
        <v>1637</v>
      </c>
      <c r="M2336" s="9" t="s">
        <v>1638</v>
      </c>
      <c r="N2336" s="9">
        <v>2022</v>
      </c>
      <c r="O2336" s="9" t="s">
        <v>1619</v>
      </c>
      <c r="P2336" s="9" t="s">
        <v>1619</v>
      </c>
      <c r="Q2336" s="9">
        <v>2041</v>
      </c>
      <c r="R2336" s="9" t="s">
        <v>32</v>
      </c>
      <c r="S2336" s="17">
        <v>5.0297746352851798</v>
      </c>
      <c r="T2336" s="9">
        <v>2041</v>
      </c>
      <c r="U2336" s="9" t="s">
        <v>27</v>
      </c>
      <c r="V2336" s="9" t="s">
        <v>1620</v>
      </c>
      <c r="W2336" s="13" t="s">
        <v>1621</v>
      </c>
      <c r="X2336" s="9"/>
      <c r="Y2336" s="9" t="s">
        <v>1639</v>
      </c>
    </row>
    <row r="2337" spans="1:25" ht="192">
      <c r="A2337" s="9" t="s">
        <v>1633</v>
      </c>
      <c r="B2337" s="9" t="s">
        <v>70</v>
      </c>
      <c r="C2337" s="9" t="s">
        <v>316</v>
      </c>
      <c r="D2337" s="9" t="s">
        <v>27</v>
      </c>
      <c r="E2337" s="9" t="s">
        <v>1479</v>
      </c>
      <c r="F2337" s="9" t="s">
        <v>1479</v>
      </c>
      <c r="G2337" s="9" t="s">
        <v>1634</v>
      </c>
      <c r="H2337" s="9" t="s">
        <v>1635</v>
      </c>
      <c r="I2337" s="9" t="s">
        <v>1636</v>
      </c>
      <c r="J2337" s="9" t="s">
        <v>27</v>
      </c>
      <c r="K2337" s="15">
        <v>28512.863626782433</v>
      </c>
      <c r="L2337" s="16" t="s">
        <v>1637</v>
      </c>
      <c r="M2337" s="9" t="s">
        <v>1638</v>
      </c>
      <c r="N2337" s="9">
        <v>2022</v>
      </c>
      <c r="O2337" s="9" t="s">
        <v>1619</v>
      </c>
      <c r="P2337" s="9" t="s">
        <v>1619</v>
      </c>
      <c r="Q2337" s="9">
        <v>2041</v>
      </c>
      <c r="R2337" s="9" t="s">
        <v>32</v>
      </c>
      <c r="S2337" s="17">
        <v>7.301219995676445</v>
      </c>
      <c r="T2337" s="9">
        <v>2041</v>
      </c>
      <c r="U2337" s="9" t="s">
        <v>27</v>
      </c>
      <c r="V2337" s="9" t="s">
        <v>1620</v>
      </c>
      <c r="W2337" s="9" t="s">
        <v>1621</v>
      </c>
      <c r="X2337" s="9"/>
      <c r="Y2337" s="9" t="s">
        <v>1639</v>
      </c>
    </row>
    <row r="2338" spans="1:25" ht="192">
      <c r="A2338" s="9" t="s">
        <v>1633</v>
      </c>
      <c r="B2338" s="9" t="s">
        <v>70</v>
      </c>
      <c r="C2338" s="9" t="s">
        <v>455</v>
      </c>
      <c r="D2338" s="9" t="s">
        <v>27</v>
      </c>
      <c r="E2338" s="9" t="s">
        <v>1070</v>
      </c>
      <c r="F2338" s="9" t="s">
        <v>1070</v>
      </c>
      <c r="G2338" s="9" t="s">
        <v>1634</v>
      </c>
      <c r="H2338" s="9" t="s">
        <v>1635</v>
      </c>
      <c r="I2338" s="9" t="s">
        <v>1636</v>
      </c>
      <c r="J2338" s="9" t="s">
        <v>27</v>
      </c>
      <c r="K2338" s="15">
        <v>23027.060015667768</v>
      </c>
      <c r="L2338" s="16" t="s">
        <v>1637</v>
      </c>
      <c r="M2338" s="9" t="s">
        <v>1638</v>
      </c>
      <c r="N2338" s="9">
        <v>2022</v>
      </c>
      <c r="O2338" s="9" t="s">
        <v>1619</v>
      </c>
      <c r="P2338" s="9" t="s">
        <v>1619</v>
      </c>
      <c r="Q2338" s="9">
        <v>2041</v>
      </c>
      <c r="R2338" s="9" t="s">
        <v>32</v>
      </c>
      <c r="S2338" s="17">
        <v>1.6897334592819475</v>
      </c>
      <c r="T2338" s="9">
        <v>2041</v>
      </c>
      <c r="U2338" s="9" t="s">
        <v>27</v>
      </c>
      <c r="V2338" s="9" t="s">
        <v>1620</v>
      </c>
      <c r="W2338" s="13" t="s">
        <v>1621</v>
      </c>
      <c r="X2338" s="9"/>
      <c r="Y2338" s="9" t="s">
        <v>1639</v>
      </c>
    </row>
    <row r="2339" spans="1:25" ht="192">
      <c r="A2339" s="9" t="s">
        <v>1633</v>
      </c>
      <c r="B2339" s="9" t="s">
        <v>70</v>
      </c>
      <c r="C2339" s="9" t="s">
        <v>234</v>
      </c>
      <c r="D2339" s="9" t="s">
        <v>27</v>
      </c>
      <c r="E2339" s="9" t="s">
        <v>817</v>
      </c>
      <c r="F2339" s="9" t="s">
        <v>817</v>
      </c>
      <c r="G2339" s="9" t="s">
        <v>1634</v>
      </c>
      <c r="H2339" s="9" t="s">
        <v>1635</v>
      </c>
      <c r="I2339" s="9" t="s">
        <v>1636</v>
      </c>
      <c r="J2339" s="9" t="s">
        <v>27</v>
      </c>
      <c r="K2339" s="15">
        <v>35998.779893630344</v>
      </c>
      <c r="L2339" s="16" t="s">
        <v>1637</v>
      </c>
      <c r="M2339" s="9" t="s">
        <v>1638</v>
      </c>
      <c r="N2339" s="9">
        <v>2022</v>
      </c>
      <c r="O2339" s="9" t="s">
        <v>1619</v>
      </c>
      <c r="P2339" s="9" t="s">
        <v>1619</v>
      </c>
      <c r="Q2339" s="9">
        <v>2041</v>
      </c>
      <c r="R2339" s="9" t="s">
        <v>32</v>
      </c>
      <c r="S2339" s="17">
        <v>2.3351338598252851</v>
      </c>
      <c r="T2339" s="9">
        <v>2041</v>
      </c>
      <c r="U2339" s="9" t="s">
        <v>27</v>
      </c>
      <c r="V2339" s="9" t="s">
        <v>1620</v>
      </c>
      <c r="W2339" s="9" t="s">
        <v>1621</v>
      </c>
      <c r="X2339" s="9"/>
      <c r="Y2339" s="9" t="s">
        <v>1639</v>
      </c>
    </row>
    <row r="2340" spans="1:25" ht="192">
      <c r="A2340" s="9" t="s">
        <v>1633</v>
      </c>
      <c r="B2340" s="9" t="s">
        <v>70</v>
      </c>
      <c r="C2340" s="9" t="s">
        <v>136</v>
      </c>
      <c r="D2340" s="9" t="s">
        <v>27</v>
      </c>
      <c r="E2340" s="9" t="s">
        <v>819</v>
      </c>
      <c r="F2340" s="9" t="s">
        <v>819</v>
      </c>
      <c r="G2340" s="9" t="s">
        <v>1634</v>
      </c>
      <c r="H2340" s="9" t="s">
        <v>1635</v>
      </c>
      <c r="I2340" s="9" t="s">
        <v>1636</v>
      </c>
      <c r="J2340" s="9" t="s">
        <v>27</v>
      </c>
      <c r="K2340" s="15">
        <v>48463.688591680853</v>
      </c>
      <c r="L2340" s="16" t="s">
        <v>1637</v>
      </c>
      <c r="M2340" s="9" t="s">
        <v>1638</v>
      </c>
      <c r="N2340" s="9">
        <v>2022</v>
      </c>
      <c r="O2340" s="9" t="s">
        <v>1619</v>
      </c>
      <c r="P2340" s="9" t="s">
        <v>1619</v>
      </c>
      <c r="Q2340" s="9">
        <v>2041</v>
      </c>
      <c r="R2340" s="9" t="s">
        <v>32</v>
      </c>
      <c r="S2340" s="17">
        <v>5.9170078426500226</v>
      </c>
      <c r="T2340" s="9">
        <v>2041</v>
      </c>
      <c r="U2340" s="9" t="s">
        <v>27</v>
      </c>
      <c r="V2340" s="9" t="s">
        <v>1620</v>
      </c>
      <c r="W2340" s="13" t="s">
        <v>1621</v>
      </c>
      <c r="X2340" s="9"/>
      <c r="Y2340" s="9" t="s">
        <v>1639</v>
      </c>
    </row>
    <row r="2341" spans="1:25" ht="192">
      <c r="A2341" s="9" t="s">
        <v>1633</v>
      </c>
      <c r="B2341" s="9" t="s">
        <v>70</v>
      </c>
      <c r="C2341" s="9" t="s">
        <v>234</v>
      </c>
      <c r="D2341" s="9" t="s">
        <v>27</v>
      </c>
      <c r="E2341" s="9" t="s">
        <v>1480</v>
      </c>
      <c r="F2341" s="9" t="s">
        <v>1480</v>
      </c>
      <c r="G2341" s="9" t="s">
        <v>1634</v>
      </c>
      <c r="H2341" s="9" t="s">
        <v>1635</v>
      </c>
      <c r="I2341" s="9" t="s">
        <v>1636</v>
      </c>
      <c r="J2341" s="9" t="s">
        <v>27</v>
      </c>
      <c r="K2341" s="15">
        <v>15611.971542259791</v>
      </c>
      <c r="L2341" s="16" t="s">
        <v>1637</v>
      </c>
      <c r="M2341" s="9" t="s">
        <v>1638</v>
      </c>
      <c r="N2341" s="9">
        <v>2022</v>
      </c>
      <c r="O2341" s="9" t="s">
        <v>1619</v>
      </c>
      <c r="P2341" s="9" t="s">
        <v>1619</v>
      </c>
      <c r="Q2341" s="9">
        <v>2041</v>
      </c>
      <c r="R2341" s="9" t="s">
        <v>32</v>
      </c>
      <c r="S2341" s="17">
        <v>0.96410066434091213</v>
      </c>
      <c r="T2341" s="9">
        <v>2041</v>
      </c>
      <c r="U2341" s="9" t="s">
        <v>27</v>
      </c>
      <c r="V2341" s="9" t="s">
        <v>1620</v>
      </c>
      <c r="W2341" s="9" t="s">
        <v>1621</v>
      </c>
      <c r="X2341" s="9"/>
      <c r="Y2341" s="9" t="s">
        <v>1639</v>
      </c>
    </row>
    <row r="2342" spans="1:25" ht="192">
      <c r="A2342" s="9" t="s">
        <v>1633</v>
      </c>
      <c r="B2342" s="9" t="s">
        <v>70</v>
      </c>
      <c r="C2342" s="9" t="s">
        <v>884</v>
      </c>
      <c r="D2342" s="9" t="s">
        <v>27</v>
      </c>
      <c r="E2342" s="9" t="s">
        <v>1481</v>
      </c>
      <c r="F2342" s="9" t="s">
        <v>1481</v>
      </c>
      <c r="G2342" s="9" t="s">
        <v>1634</v>
      </c>
      <c r="H2342" s="9" t="s">
        <v>1635</v>
      </c>
      <c r="I2342" s="9" t="s">
        <v>1636</v>
      </c>
      <c r="J2342" s="9" t="s">
        <v>27</v>
      </c>
      <c r="K2342" s="15">
        <v>18177.745479819943</v>
      </c>
      <c r="L2342" s="16" t="s">
        <v>1637</v>
      </c>
      <c r="M2342" s="9" t="s">
        <v>1638</v>
      </c>
      <c r="N2342" s="9">
        <v>2022</v>
      </c>
      <c r="O2342" s="9" t="s">
        <v>1619</v>
      </c>
      <c r="P2342" s="9" t="s">
        <v>1619</v>
      </c>
      <c r="Q2342" s="9">
        <v>2041</v>
      </c>
      <c r="R2342" s="9" t="s">
        <v>32</v>
      </c>
      <c r="S2342" s="17">
        <v>9.017649950975791E-2</v>
      </c>
      <c r="T2342" s="9">
        <v>2041</v>
      </c>
      <c r="U2342" s="9" t="s">
        <v>27</v>
      </c>
      <c r="V2342" s="9" t="s">
        <v>1620</v>
      </c>
      <c r="W2342" s="13" t="s">
        <v>1621</v>
      </c>
      <c r="X2342" s="9"/>
      <c r="Y2342" s="9" t="s">
        <v>1639</v>
      </c>
    </row>
    <row r="2343" spans="1:25" ht="192">
      <c r="A2343" s="9" t="s">
        <v>1633</v>
      </c>
      <c r="B2343" s="9" t="s">
        <v>70</v>
      </c>
      <c r="C2343" s="9" t="s">
        <v>288</v>
      </c>
      <c r="D2343" s="9" t="s">
        <v>27</v>
      </c>
      <c r="E2343" s="9" t="s">
        <v>1072</v>
      </c>
      <c r="F2343" s="9" t="s">
        <v>1072</v>
      </c>
      <c r="G2343" s="9" t="s">
        <v>1634</v>
      </c>
      <c r="H2343" s="9" t="s">
        <v>1635</v>
      </c>
      <c r="I2343" s="9" t="s">
        <v>1636</v>
      </c>
      <c r="J2343" s="9" t="s">
        <v>27</v>
      </c>
      <c r="K2343" s="15">
        <v>25164.072907937592</v>
      </c>
      <c r="L2343" s="16" t="s">
        <v>1637</v>
      </c>
      <c r="M2343" s="9" t="s">
        <v>1638</v>
      </c>
      <c r="N2343" s="9">
        <v>2022</v>
      </c>
      <c r="O2343" s="9" t="s">
        <v>1619</v>
      </c>
      <c r="P2343" s="9" t="s">
        <v>1619</v>
      </c>
      <c r="Q2343" s="9">
        <v>2041</v>
      </c>
      <c r="R2343" s="9" t="s">
        <v>32</v>
      </c>
      <c r="S2343" s="17">
        <v>0.32990979273643778</v>
      </c>
      <c r="T2343" s="9">
        <v>2041</v>
      </c>
      <c r="U2343" s="9" t="s">
        <v>27</v>
      </c>
      <c r="V2343" s="9" t="s">
        <v>1620</v>
      </c>
      <c r="W2343" s="9" t="s">
        <v>1621</v>
      </c>
      <c r="X2343" s="9"/>
      <c r="Y2343" s="9" t="s">
        <v>1639</v>
      </c>
    </row>
    <row r="2344" spans="1:25" ht="192">
      <c r="A2344" s="9" t="s">
        <v>1633</v>
      </c>
      <c r="B2344" s="9" t="s">
        <v>70</v>
      </c>
      <c r="C2344" s="9" t="s">
        <v>241</v>
      </c>
      <c r="D2344" s="9" t="s">
        <v>27</v>
      </c>
      <c r="E2344" s="9" t="s">
        <v>1482</v>
      </c>
      <c r="F2344" s="9" t="s">
        <v>1482</v>
      </c>
      <c r="G2344" s="9" t="s">
        <v>1634</v>
      </c>
      <c r="H2344" s="9" t="s">
        <v>1635</v>
      </c>
      <c r="I2344" s="9" t="s">
        <v>1636</v>
      </c>
      <c r="J2344" s="9" t="s">
        <v>27</v>
      </c>
      <c r="K2344" s="15">
        <v>1333163.7779921424</v>
      </c>
      <c r="L2344" s="16" t="s">
        <v>1637</v>
      </c>
      <c r="M2344" s="9" t="s">
        <v>1638</v>
      </c>
      <c r="N2344" s="9">
        <v>2022</v>
      </c>
      <c r="O2344" s="9" t="s">
        <v>1619</v>
      </c>
      <c r="P2344" s="9" t="s">
        <v>1619</v>
      </c>
      <c r="Q2344" s="9">
        <v>2041</v>
      </c>
      <c r="R2344" s="9" t="s">
        <v>32</v>
      </c>
      <c r="S2344" s="17">
        <v>608.00155578091596</v>
      </c>
      <c r="T2344" s="9">
        <v>2041</v>
      </c>
      <c r="U2344" s="9" t="s">
        <v>27</v>
      </c>
      <c r="V2344" s="9" t="s">
        <v>1620</v>
      </c>
      <c r="W2344" s="13" t="s">
        <v>1621</v>
      </c>
      <c r="X2344" s="9"/>
      <c r="Y2344" s="9" t="s">
        <v>1639</v>
      </c>
    </row>
    <row r="2345" spans="1:25" ht="192">
      <c r="A2345" s="9" t="s">
        <v>1633</v>
      </c>
      <c r="B2345" s="9" t="s">
        <v>70</v>
      </c>
      <c r="C2345" s="9" t="s">
        <v>234</v>
      </c>
      <c r="D2345" s="9" t="s">
        <v>27</v>
      </c>
      <c r="E2345" s="9" t="s">
        <v>1483</v>
      </c>
      <c r="F2345" s="9" t="s">
        <v>1483</v>
      </c>
      <c r="G2345" s="9" t="s">
        <v>1634</v>
      </c>
      <c r="H2345" s="9" t="s">
        <v>1635</v>
      </c>
      <c r="I2345" s="9" t="s">
        <v>1636</v>
      </c>
      <c r="J2345" s="9" t="s">
        <v>27</v>
      </c>
      <c r="K2345" s="15">
        <v>11826.630761779496</v>
      </c>
      <c r="L2345" s="16" t="s">
        <v>1637</v>
      </c>
      <c r="M2345" s="9" t="s">
        <v>1638</v>
      </c>
      <c r="N2345" s="9">
        <v>2022</v>
      </c>
      <c r="O2345" s="9" t="s">
        <v>1619</v>
      </c>
      <c r="P2345" s="9" t="s">
        <v>1619</v>
      </c>
      <c r="Q2345" s="9">
        <v>2041</v>
      </c>
      <c r="R2345" s="9" t="s">
        <v>32</v>
      </c>
      <c r="S2345" s="17">
        <v>24.450148459581282</v>
      </c>
      <c r="T2345" s="9">
        <v>2041</v>
      </c>
      <c r="U2345" s="9" t="s">
        <v>27</v>
      </c>
      <c r="V2345" s="9" t="s">
        <v>1620</v>
      </c>
      <c r="W2345" s="9" t="s">
        <v>1621</v>
      </c>
      <c r="X2345" s="9"/>
      <c r="Y2345" s="9" t="s">
        <v>1639</v>
      </c>
    </row>
    <row r="2346" spans="1:25" ht="192">
      <c r="A2346" s="9" t="s">
        <v>1633</v>
      </c>
      <c r="B2346" s="9" t="s">
        <v>70</v>
      </c>
      <c r="C2346" s="9" t="s">
        <v>241</v>
      </c>
      <c r="D2346" s="9" t="s">
        <v>27</v>
      </c>
      <c r="E2346" s="9" t="s">
        <v>243</v>
      </c>
      <c r="F2346" s="9" t="s">
        <v>243</v>
      </c>
      <c r="G2346" s="9" t="s">
        <v>1634</v>
      </c>
      <c r="H2346" s="9" t="s">
        <v>1635</v>
      </c>
      <c r="I2346" s="9" t="s">
        <v>1636</v>
      </c>
      <c r="J2346" s="9" t="s">
        <v>27</v>
      </c>
      <c r="K2346" s="15">
        <v>43913.890133736364</v>
      </c>
      <c r="L2346" s="16" t="s">
        <v>1637</v>
      </c>
      <c r="M2346" s="9" t="s">
        <v>1638</v>
      </c>
      <c r="N2346" s="9">
        <v>2022</v>
      </c>
      <c r="O2346" s="9" t="s">
        <v>1619</v>
      </c>
      <c r="P2346" s="9" t="s">
        <v>1619</v>
      </c>
      <c r="Q2346" s="9">
        <v>2041</v>
      </c>
      <c r="R2346" s="9" t="s">
        <v>32</v>
      </c>
      <c r="S2346" s="17">
        <v>12.475225124954646</v>
      </c>
      <c r="T2346" s="9">
        <v>2041</v>
      </c>
      <c r="U2346" s="9" t="s">
        <v>27</v>
      </c>
      <c r="V2346" s="9" t="s">
        <v>1620</v>
      </c>
      <c r="W2346" s="13" t="s">
        <v>1621</v>
      </c>
      <c r="X2346" s="9"/>
      <c r="Y2346" s="9" t="s">
        <v>1639</v>
      </c>
    </row>
    <row r="2347" spans="1:25" ht="192">
      <c r="A2347" s="9" t="s">
        <v>1633</v>
      </c>
      <c r="B2347" s="9" t="s">
        <v>70</v>
      </c>
      <c r="C2347" s="9" t="s">
        <v>346</v>
      </c>
      <c r="D2347" s="9" t="s">
        <v>27</v>
      </c>
      <c r="E2347" s="9" t="s">
        <v>1484</v>
      </c>
      <c r="F2347" s="9" t="s">
        <v>1484</v>
      </c>
      <c r="G2347" s="9" t="s">
        <v>1634</v>
      </c>
      <c r="H2347" s="9" t="s">
        <v>1635</v>
      </c>
      <c r="I2347" s="9" t="s">
        <v>1636</v>
      </c>
      <c r="J2347" s="9" t="s">
        <v>27</v>
      </c>
      <c r="K2347" s="15">
        <v>34952.012432816089</v>
      </c>
      <c r="L2347" s="16" t="s">
        <v>1637</v>
      </c>
      <c r="M2347" s="9" t="s">
        <v>1638</v>
      </c>
      <c r="N2347" s="9">
        <v>2022</v>
      </c>
      <c r="O2347" s="9" t="s">
        <v>1619</v>
      </c>
      <c r="P2347" s="9" t="s">
        <v>1619</v>
      </c>
      <c r="Q2347" s="9">
        <v>2041</v>
      </c>
      <c r="R2347" s="9" t="s">
        <v>32</v>
      </c>
      <c r="S2347" s="17">
        <v>21.075251839968644</v>
      </c>
      <c r="T2347" s="9">
        <v>2041</v>
      </c>
      <c r="U2347" s="9" t="s">
        <v>27</v>
      </c>
      <c r="V2347" s="9" t="s">
        <v>1620</v>
      </c>
      <c r="W2347" s="9" t="s">
        <v>1621</v>
      </c>
      <c r="X2347" s="9"/>
      <c r="Y2347" s="9" t="s">
        <v>1639</v>
      </c>
    </row>
    <row r="2348" spans="1:25" ht="192">
      <c r="A2348" s="9" t="s">
        <v>1633</v>
      </c>
      <c r="B2348" s="9" t="s">
        <v>70</v>
      </c>
      <c r="C2348" s="9" t="s">
        <v>465</v>
      </c>
      <c r="D2348" s="9" t="s">
        <v>27</v>
      </c>
      <c r="E2348" s="9" t="s">
        <v>1074</v>
      </c>
      <c r="F2348" s="9" t="s">
        <v>1074</v>
      </c>
      <c r="G2348" s="9" t="s">
        <v>1634</v>
      </c>
      <c r="H2348" s="9" t="s">
        <v>1635</v>
      </c>
      <c r="I2348" s="9" t="s">
        <v>1636</v>
      </c>
      <c r="J2348" s="9" t="s">
        <v>27</v>
      </c>
      <c r="K2348" s="15">
        <v>16808.612565273041</v>
      </c>
      <c r="L2348" s="16" t="s">
        <v>1637</v>
      </c>
      <c r="M2348" s="9" t="s">
        <v>1638</v>
      </c>
      <c r="N2348" s="9">
        <v>2022</v>
      </c>
      <c r="O2348" s="9" t="s">
        <v>1619</v>
      </c>
      <c r="P2348" s="9" t="s">
        <v>1619</v>
      </c>
      <c r="Q2348" s="9">
        <v>2041</v>
      </c>
      <c r="R2348" s="9" t="s">
        <v>32</v>
      </c>
      <c r="S2348" s="17">
        <v>1.0321054055317642</v>
      </c>
      <c r="T2348" s="9">
        <v>2041</v>
      </c>
      <c r="U2348" s="9" t="s">
        <v>27</v>
      </c>
      <c r="V2348" s="9" t="s">
        <v>1620</v>
      </c>
      <c r="W2348" s="13" t="s">
        <v>1621</v>
      </c>
      <c r="X2348" s="9"/>
      <c r="Y2348" s="9" t="s">
        <v>1639</v>
      </c>
    </row>
    <row r="2349" spans="1:25" ht="192">
      <c r="A2349" s="9" t="s">
        <v>1633</v>
      </c>
      <c r="B2349" s="9" t="s">
        <v>70</v>
      </c>
      <c r="C2349" s="9" t="s">
        <v>346</v>
      </c>
      <c r="D2349" s="9" t="s">
        <v>27</v>
      </c>
      <c r="E2349" s="9" t="s">
        <v>1485</v>
      </c>
      <c r="F2349" s="9" t="s">
        <v>1485</v>
      </c>
      <c r="G2349" s="9" t="s">
        <v>1634</v>
      </c>
      <c r="H2349" s="9" t="s">
        <v>1635</v>
      </c>
      <c r="I2349" s="9" t="s">
        <v>1636</v>
      </c>
      <c r="J2349" s="9" t="s">
        <v>27</v>
      </c>
      <c r="K2349" s="15">
        <v>8703.9528912505248</v>
      </c>
      <c r="L2349" s="16" t="s">
        <v>1637</v>
      </c>
      <c r="M2349" s="9" t="s">
        <v>1638</v>
      </c>
      <c r="N2349" s="9">
        <v>2022</v>
      </c>
      <c r="O2349" s="9" t="s">
        <v>1619</v>
      </c>
      <c r="P2349" s="9" t="s">
        <v>1619</v>
      </c>
      <c r="Q2349" s="9">
        <v>2041</v>
      </c>
      <c r="R2349" s="9" t="s">
        <v>32</v>
      </c>
      <c r="S2349" s="17">
        <v>0.70234480211148664</v>
      </c>
      <c r="T2349" s="9">
        <v>2041</v>
      </c>
      <c r="U2349" s="9" t="s">
        <v>27</v>
      </c>
      <c r="V2349" s="9" t="s">
        <v>1620</v>
      </c>
      <c r="W2349" s="9" t="s">
        <v>1621</v>
      </c>
      <c r="X2349" s="9"/>
      <c r="Y2349" s="9" t="s">
        <v>1639</v>
      </c>
    </row>
    <row r="2350" spans="1:25" ht="192">
      <c r="A2350" s="9" t="s">
        <v>1633</v>
      </c>
      <c r="B2350" s="9" t="s">
        <v>70</v>
      </c>
      <c r="C2350" s="9" t="s">
        <v>346</v>
      </c>
      <c r="D2350" s="9" t="s">
        <v>27</v>
      </c>
      <c r="E2350" s="9" t="s">
        <v>1486</v>
      </c>
      <c r="F2350" s="9" t="s">
        <v>1486</v>
      </c>
      <c r="G2350" s="9" t="s">
        <v>1634</v>
      </c>
      <c r="H2350" s="9" t="s">
        <v>1635</v>
      </c>
      <c r="I2350" s="9" t="s">
        <v>1636</v>
      </c>
      <c r="J2350" s="9" t="s">
        <v>27</v>
      </c>
      <c r="K2350" s="15">
        <v>18522.393415019491</v>
      </c>
      <c r="L2350" s="16" t="s">
        <v>1637</v>
      </c>
      <c r="M2350" s="9" t="s">
        <v>1638</v>
      </c>
      <c r="N2350" s="9">
        <v>2022</v>
      </c>
      <c r="O2350" s="9" t="s">
        <v>1619</v>
      </c>
      <c r="P2350" s="9" t="s">
        <v>1619</v>
      </c>
      <c r="Q2350" s="9">
        <v>2041</v>
      </c>
      <c r="R2350" s="9" t="s">
        <v>32</v>
      </c>
      <c r="S2350" s="17">
        <v>3.7915284784330305</v>
      </c>
      <c r="T2350" s="9">
        <v>2041</v>
      </c>
      <c r="U2350" s="9" t="s">
        <v>27</v>
      </c>
      <c r="V2350" s="9" t="s">
        <v>1620</v>
      </c>
      <c r="W2350" s="13" t="s">
        <v>1621</v>
      </c>
      <c r="X2350" s="9"/>
      <c r="Y2350" s="9" t="s">
        <v>1639</v>
      </c>
    </row>
    <row r="2351" spans="1:25" ht="192">
      <c r="A2351" s="9" t="s">
        <v>1633</v>
      </c>
      <c r="B2351" s="9" t="s">
        <v>70</v>
      </c>
      <c r="C2351" s="9" t="s">
        <v>247</v>
      </c>
      <c r="D2351" s="9" t="s">
        <v>27</v>
      </c>
      <c r="E2351" s="9" t="s">
        <v>821</v>
      </c>
      <c r="F2351" s="9" t="s">
        <v>821</v>
      </c>
      <c r="G2351" s="9" t="s">
        <v>1634</v>
      </c>
      <c r="H2351" s="9" t="s">
        <v>1635</v>
      </c>
      <c r="I2351" s="9" t="s">
        <v>1636</v>
      </c>
      <c r="J2351" s="9" t="s">
        <v>27</v>
      </c>
      <c r="K2351" s="15">
        <v>19003.009002457617</v>
      </c>
      <c r="L2351" s="16" t="s">
        <v>1637</v>
      </c>
      <c r="M2351" s="9" t="s">
        <v>1638</v>
      </c>
      <c r="N2351" s="9">
        <v>2022</v>
      </c>
      <c r="O2351" s="9" t="s">
        <v>1619</v>
      </c>
      <c r="P2351" s="9" t="s">
        <v>1619</v>
      </c>
      <c r="Q2351" s="9">
        <v>2041</v>
      </c>
      <c r="R2351" s="9" t="s">
        <v>32</v>
      </c>
      <c r="S2351" s="17">
        <v>0.69618860330648158</v>
      </c>
      <c r="T2351" s="9">
        <v>2041</v>
      </c>
      <c r="U2351" s="9" t="s">
        <v>27</v>
      </c>
      <c r="V2351" s="9" t="s">
        <v>1620</v>
      </c>
      <c r="W2351" s="9" t="s">
        <v>1621</v>
      </c>
      <c r="X2351" s="9"/>
      <c r="Y2351" s="9" t="s">
        <v>1639</v>
      </c>
    </row>
    <row r="2352" spans="1:25" ht="192">
      <c r="A2352" s="9" t="s">
        <v>1633</v>
      </c>
      <c r="B2352" s="9" t="s">
        <v>70</v>
      </c>
      <c r="C2352" s="9" t="s">
        <v>316</v>
      </c>
      <c r="D2352" s="9" t="s">
        <v>27</v>
      </c>
      <c r="E2352" s="9" t="s">
        <v>1487</v>
      </c>
      <c r="F2352" s="9" t="s">
        <v>1487</v>
      </c>
      <c r="G2352" s="9" t="s">
        <v>1634</v>
      </c>
      <c r="H2352" s="9" t="s">
        <v>1635</v>
      </c>
      <c r="I2352" s="9" t="s">
        <v>1636</v>
      </c>
      <c r="J2352" s="9" t="s">
        <v>27</v>
      </c>
      <c r="K2352" s="15">
        <v>26298.978659390392</v>
      </c>
      <c r="L2352" s="16" t="s">
        <v>1637</v>
      </c>
      <c r="M2352" s="9" t="s">
        <v>1638</v>
      </c>
      <c r="N2352" s="9">
        <v>2022</v>
      </c>
      <c r="O2352" s="9" t="s">
        <v>1619</v>
      </c>
      <c r="P2352" s="9" t="s">
        <v>1619</v>
      </c>
      <c r="Q2352" s="9">
        <v>2041</v>
      </c>
      <c r="R2352" s="9" t="s">
        <v>32</v>
      </c>
      <c r="S2352" s="17">
        <v>0.92866617228268877</v>
      </c>
      <c r="T2352" s="9">
        <v>2041</v>
      </c>
      <c r="U2352" s="9" t="s">
        <v>27</v>
      </c>
      <c r="V2352" s="9" t="s">
        <v>1620</v>
      </c>
      <c r="W2352" s="13" t="s">
        <v>1621</v>
      </c>
      <c r="X2352" s="9"/>
      <c r="Y2352" s="9" t="s">
        <v>1639</v>
      </c>
    </row>
    <row r="2353" spans="1:25" ht="192">
      <c r="A2353" s="9" t="s">
        <v>1633</v>
      </c>
      <c r="B2353" s="9" t="s">
        <v>70</v>
      </c>
      <c r="C2353" s="9" t="s">
        <v>284</v>
      </c>
      <c r="D2353" s="9" t="s">
        <v>27</v>
      </c>
      <c r="E2353" s="9" t="s">
        <v>823</v>
      </c>
      <c r="F2353" s="9" t="s">
        <v>823</v>
      </c>
      <c r="G2353" s="9" t="s">
        <v>1634</v>
      </c>
      <c r="H2353" s="9" t="s">
        <v>1635</v>
      </c>
      <c r="I2353" s="9" t="s">
        <v>1636</v>
      </c>
      <c r="J2353" s="9" t="s">
        <v>27</v>
      </c>
      <c r="K2353" s="15">
        <v>56885.941888215755</v>
      </c>
      <c r="L2353" s="16" t="s">
        <v>1637</v>
      </c>
      <c r="M2353" s="9" t="s">
        <v>1638</v>
      </c>
      <c r="N2353" s="9">
        <v>2022</v>
      </c>
      <c r="O2353" s="9" t="s">
        <v>1619</v>
      </c>
      <c r="P2353" s="9" t="s">
        <v>1619</v>
      </c>
      <c r="Q2353" s="9">
        <v>2041</v>
      </c>
      <c r="R2353" s="9" t="s">
        <v>32</v>
      </c>
      <c r="S2353" s="17">
        <v>11.283315412216337</v>
      </c>
      <c r="T2353" s="9">
        <v>2041</v>
      </c>
      <c r="U2353" s="9" t="s">
        <v>27</v>
      </c>
      <c r="V2353" s="9" t="s">
        <v>1620</v>
      </c>
      <c r="W2353" s="9" t="s">
        <v>1621</v>
      </c>
      <c r="X2353" s="9"/>
      <c r="Y2353" s="9" t="s">
        <v>1639</v>
      </c>
    </row>
    <row r="2354" spans="1:25" ht="192">
      <c r="A2354" s="9" t="s">
        <v>1633</v>
      </c>
      <c r="B2354" s="9" t="s">
        <v>70</v>
      </c>
      <c r="C2354" s="9" t="s">
        <v>221</v>
      </c>
      <c r="D2354" s="9" t="s">
        <v>27</v>
      </c>
      <c r="E2354" s="9" t="s">
        <v>1076</v>
      </c>
      <c r="F2354" s="9" t="s">
        <v>1076</v>
      </c>
      <c r="G2354" s="9" t="s">
        <v>1634</v>
      </c>
      <c r="H2354" s="9" t="s">
        <v>1635</v>
      </c>
      <c r="I2354" s="9" t="s">
        <v>1636</v>
      </c>
      <c r="J2354" s="9" t="s">
        <v>27</v>
      </c>
      <c r="K2354" s="15">
        <v>82230.566287706912</v>
      </c>
      <c r="L2354" s="16" t="s">
        <v>1637</v>
      </c>
      <c r="M2354" s="9" t="s">
        <v>1638</v>
      </c>
      <c r="N2354" s="9">
        <v>2022</v>
      </c>
      <c r="O2354" s="9" t="s">
        <v>1619</v>
      </c>
      <c r="P2354" s="9" t="s">
        <v>1619</v>
      </c>
      <c r="Q2354" s="9">
        <v>2041</v>
      </c>
      <c r="R2354" s="9" t="s">
        <v>32</v>
      </c>
      <c r="S2354" s="17">
        <v>3.1437746491250786</v>
      </c>
      <c r="T2354" s="9">
        <v>2041</v>
      </c>
      <c r="U2354" s="9" t="s">
        <v>27</v>
      </c>
      <c r="V2354" s="9" t="s">
        <v>1620</v>
      </c>
      <c r="W2354" s="13" t="s">
        <v>1621</v>
      </c>
      <c r="X2354" s="9"/>
      <c r="Y2354" s="9" t="s">
        <v>1639</v>
      </c>
    </row>
    <row r="2355" spans="1:25" ht="192">
      <c r="A2355" s="9" t="s">
        <v>1633</v>
      </c>
      <c r="B2355" s="9" t="s">
        <v>70</v>
      </c>
      <c r="C2355" s="9" t="s">
        <v>323</v>
      </c>
      <c r="D2355" s="9" t="s">
        <v>27</v>
      </c>
      <c r="E2355" s="9" t="s">
        <v>825</v>
      </c>
      <c r="F2355" s="9" t="s">
        <v>825</v>
      </c>
      <c r="G2355" s="9" t="s">
        <v>1634</v>
      </c>
      <c r="H2355" s="9" t="s">
        <v>1635</v>
      </c>
      <c r="I2355" s="9" t="s">
        <v>1636</v>
      </c>
      <c r="J2355" s="9" t="s">
        <v>27</v>
      </c>
      <c r="K2355" s="15">
        <v>43229.868590632846</v>
      </c>
      <c r="L2355" s="16" t="s">
        <v>1637</v>
      </c>
      <c r="M2355" s="9" t="s">
        <v>1638</v>
      </c>
      <c r="N2355" s="9">
        <v>2022</v>
      </c>
      <c r="O2355" s="9" t="s">
        <v>1619</v>
      </c>
      <c r="P2355" s="9" t="s">
        <v>1619</v>
      </c>
      <c r="Q2355" s="9">
        <v>2041</v>
      </c>
      <c r="R2355" s="9" t="s">
        <v>32</v>
      </c>
      <c r="S2355" s="17">
        <v>19.652923832476436</v>
      </c>
      <c r="T2355" s="9">
        <v>2041</v>
      </c>
      <c r="U2355" s="9" t="s">
        <v>27</v>
      </c>
      <c r="V2355" s="9" t="s">
        <v>1620</v>
      </c>
      <c r="W2355" s="9" t="s">
        <v>1621</v>
      </c>
      <c r="X2355" s="9"/>
      <c r="Y2355" s="9" t="s">
        <v>1639</v>
      </c>
    </row>
    <row r="2356" spans="1:25" ht="192">
      <c r="A2356" s="9" t="s">
        <v>1633</v>
      </c>
      <c r="B2356" s="9" t="s">
        <v>70</v>
      </c>
      <c r="C2356" s="9" t="s">
        <v>316</v>
      </c>
      <c r="D2356" s="9" t="s">
        <v>27</v>
      </c>
      <c r="E2356" s="9" t="s">
        <v>317</v>
      </c>
      <c r="F2356" s="9" t="s">
        <v>317</v>
      </c>
      <c r="G2356" s="9" t="s">
        <v>1634</v>
      </c>
      <c r="H2356" s="9" t="s">
        <v>1635</v>
      </c>
      <c r="I2356" s="9" t="s">
        <v>1636</v>
      </c>
      <c r="J2356" s="9" t="s">
        <v>27</v>
      </c>
      <c r="K2356" s="15">
        <v>54946.240523173066</v>
      </c>
      <c r="L2356" s="16" t="s">
        <v>1637</v>
      </c>
      <c r="M2356" s="9" t="s">
        <v>1638</v>
      </c>
      <c r="N2356" s="9">
        <v>2022</v>
      </c>
      <c r="O2356" s="9" t="s">
        <v>1619</v>
      </c>
      <c r="P2356" s="9" t="s">
        <v>1619</v>
      </c>
      <c r="Q2356" s="9">
        <v>2041</v>
      </c>
      <c r="R2356" s="9" t="s">
        <v>32</v>
      </c>
      <c r="S2356" s="17">
        <v>3.1079073183153096</v>
      </c>
      <c r="T2356" s="9">
        <v>2041</v>
      </c>
      <c r="U2356" s="9" t="s">
        <v>27</v>
      </c>
      <c r="V2356" s="9" t="s">
        <v>1620</v>
      </c>
      <c r="W2356" s="13" t="s">
        <v>1621</v>
      </c>
      <c r="X2356" s="9"/>
      <c r="Y2356" s="9" t="s">
        <v>1639</v>
      </c>
    </row>
    <row r="2357" spans="1:25" ht="192">
      <c r="A2357" s="9" t="s">
        <v>1633</v>
      </c>
      <c r="B2357" s="9" t="s">
        <v>70</v>
      </c>
      <c r="C2357" s="9" t="s">
        <v>294</v>
      </c>
      <c r="D2357" s="9" t="s">
        <v>27</v>
      </c>
      <c r="E2357" s="9" t="s">
        <v>98</v>
      </c>
      <c r="F2357" s="9" t="s">
        <v>98</v>
      </c>
      <c r="G2357" s="9" t="s">
        <v>1634</v>
      </c>
      <c r="H2357" s="9" t="s">
        <v>1635</v>
      </c>
      <c r="I2357" s="9" t="s">
        <v>1636</v>
      </c>
      <c r="J2357" s="9" t="s">
        <v>27</v>
      </c>
      <c r="K2357" s="15">
        <v>16448.947261177185</v>
      </c>
      <c r="L2357" s="16" t="s">
        <v>1637</v>
      </c>
      <c r="M2357" s="9" t="s">
        <v>1638</v>
      </c>
      <c r="N2357" s="9">
        <v>2022</v>
      </c>
      <c r="O2357" s="9" t="s">
        <v>1619</v>
      </c>
      <c r="P2357" s="9" t="s">
        <v>1619</v>
      </c>
      <c r="Q2357" s="9">
        <v>2041</v>
      </c>
      <c r="R2357" s="9" t="s">
        <v>32</v>
      </c>
      <c r="S2357" s="17">
        <v>2.6503793359008769</v>
      </c>
      <c r="T2357" s="9">
        <v>2041</v>
      </c>
      <c r="U2357" s="9" t="s">
        <v>27</v>
      </c>
      <c r="V2357" s="9" t="s">
        <v>1620</v>
      </c>
      <c r="W2357" s="9" t="s">
        <v>1621</v>
      </c>
      <c r="X2357" s="9"/>
      <c r="Y2357" s="9" t="s">
        <v>1639</v>
      </c>
    </row>
    <row r="2358" spans="1:25" ht="192">
      <c r="A2358" s="9" t="s">
        <v>1633</v>
      </c>
      <c r="B2358" s="9" t="s">
        <v>70</v>
      </c>
      <c r="C2358" s="9" t="s">
        <v>136</v>
      </c>
      <c r="D2358" s="9" t="s">
        <v>27</v>
      </c>
      <c r="E2358" s="9" t="s">
        <v>1078</v>
      </c>
      <c r="F2358" s="9" t="s">
        <v>1078</v>
      </c>
      <c r="G2358" s="9" t="s">
        <v>1634</v>
      </c>
      <c r="H2358" s="9" t="s">
        <v>1635</v>
      </c>
      <c r="I2358" s="9" t="s">
        <v>1636</v>
      </c>
      <c r="J2358" s="9" t="s">
        <v>27</v>
      </c>
      <c r="K2358" s="15">
        <v>29771.803412272668</v>
      </c>
      <c r="L2358" s="16" t="s">
        <v>1637</v>
      </c>
      <c r="M2358" s="9" t="s">
        <v>1638</v>
      </c>
      <c r="N2358" s="9">
        <v>2022</v>
      </c>
      <c r="O2358" s="9" t="s">
        <v>1619</v>
      </c>
      <c r="P2358" s="9" t="s">
        <v>1619</v>
      </c>
      <c r="Q2358" s="9">
        <v>2041</v>
      </c>
      <c r="R2358" s="9" t="s">
        <v>32</v>
      </c>
      <c r="S2358" s="17">
        <v>0.27153418569209337</v>
      </c>
      <c r="T2358" s="9">
        <v>2041</v>
      </c>
      <c r="U2358" s="9" t="s">
        <v>27</v>
      </c>
      <c r="V2358" s="9" t="s">
        <v>1620</v>
      </c>
      <c r="W2358" s="13" t="s">
        <v>1621</v>
      </c>
      <c r="X2358" s="9"/>
      <c r="Y2358" s="9" t="s">
        <v>1639</v>
      </c>
    </row>
    <row r="2359" spans="1:25" ht="192">
      <c r="A2359" s="9" t="s">
        <v>1633</v>
      </c>
      <c r="B2359" s="9" t="s">
        <v>70</v>
      </c>
      <c r="C2359" s="9" t="s">
        <v>234</v>
      </c>
      <c r="D2359" s="9" t="s">
        <v>27</v>
      </c>
      <c r="E2359" s="9" t="s">
        <v>1488</v>
      </c>
      <c r="F2359" s="9" t="s">
        <v>1488</v>
      </c>
      <c r="G2359" s="9" t="s">
        <v>1634</v>
      </c>
      <c r="H2359" s="9" t="s">
        <v>1635</v>
      </c>
      <c r="I2359" s="9" t="s">
        <v>1636</v>
      </c>
      <c r="J2359" s="9" t="s">
        <v>27</v>
      </c>
      <c r="K2359" s="15">
        <v>15401.886584579484</v>
      </c>
      <c r="L2359" s="16" t="s">
        <v>1637</v>
      </c>
      <c r="M2359" s="9" t="s">
        <v>1638</v>
      </c>
      <c r="N2359" s="9">
        <v>2022</v>
      </c>
      <c r="O2359" s="9" t="s">
        <v>1619</v>
      </c>
      <c r="P2359" s="9" t="s">
        <v>1619</v>
      </c>
      <c r="Q2359" s="9">
        <v>2041</v>
      </c>
      <c r="R2359" s="9" t="s">
        <v>32</v>
      </c>
      <c r="S2359" s="17">
        <v>0.86479392585454329</v>
      </c>
      <c r="T2359" s="9">
        <v>2041</v>
      </c>
      <c r="U2359" s="9" t="s">
        <v>27</v>
      </c>
      <c r="V2359" s="9" t="s">
        <v>1620</v>
      </c>
      <c r="W2359" s="9" t="s">
        <v>1621</v>
      </c>
      <c r="X2359" s="9"/>
      <c r="Y2359" s="9" t="s">
        <v>1639</v>
      </c>
    </row>
    <row r="2360" spans="1:25" ht="192">
      <c r="A2360" s="9" t="s">
        <v>1633</v>
      </c>
      <c r="B2360" s="9" t="s">
        <v>70</v>
      </c>
      <c r="C2360" s="9" t="s">
        <v>316</v>
      </c>
      <c r="D2360" s="9" t="s">
        <v>27</v>
      </c>
      <c r="E2360" s="9" t="s">
        <v>827</v>
      </c>
      <c r="F2360" s="9" t="s">
        <v>827</v>
      </c>
      <c r="G2360" s="9" t="s">
        <v>1634</v>
      </c>
      <c r="H2360" s="9" t="s">
        <v>1635</v>
      </c>
      <c r="I2360" s="9" t="s">
        <v>1636</v>
      </c>
      <c r="J2360" s="9" t="s">
        <v>27</v>
      </c>
      <c r="K2360" s="15">
        <v>7995.9124374477269</v>
      </c>
      <c r="L2360" s="16" t="s">
        <v>1637</v>
      </c>
      <c r="M2360" s="9" t="s">
        <v>1638</v>
      </c>
      <c r="N2360" s="9">
        <v>2022</v>
      </c>
      <c r="O2360" s="9" t="s">
        <v>1619</v>
      </c>
      <c r="P2360" s="9" t="s">
        <v>1619</v>
      </c>
      <c r="Q2360" s="9">
        <v>2041</v>
      </c>
      <c r="R2360" s="9" t="s">
        <v>32</v>
      </c>
      <c r="S2360" s="17">
        <v>0.54214344906442058</v>
      </c>
      <c r="T2360" s="9">
        <v>2041</v>
      </c>
      <c r="U2360" s="9" t="s">
        <v>27</v>
      </c>
      <c r="V2360" s="9" t="s">
        <v>1620</v>
      </c>
      <c r="W2360" s="13" t="s">
        <v>1621</v>
      </c>
      <c r="X2360" s="9"/>
      <c r="Y2360" s="9" t="s">
        <v>1639</v>
      </c>
    </row>
    <row r="2361" spans="1:25" ht="192">
      <c r="A2361" s="9" t="s">
        <v>1633</v>
      </c>
      <c r="B2361" s="9" t="s">
        <v>70</v>
      </c>
      <c r="C2361" s="9" t="s">
        <v>316</v>
      </c>
      <c r="D2361" s="9" t="s">
        <v>27</v>
      </c>
      <c r="E2361" s="9" t="s">
        <v>829</v>
      </c>
      <c r="F2361" s="9" t="s">
        <v>829</v>
      </c>
      <c r="G2361" s="9" t="s">
        <v>1634</v>
      </c>
      <c r="H2361" s="9" t="s">
        <v>1635</v>
      </c>
      <c r="I2361" s="9" t="s">
        <v>1636</v>
      </c>
      <c r="J2361" s="9" t="s">
        <v>27</v>
      </c>
      <c r="K2361" s="15">
        <v>34310.067689285439</v>
      </c>
      <c r="L2361" s="16" t="s">
        <v>1637</v>
      </c>
      <c r="M2361" s="9" t="s">
        <v>1638</v>
      </c>
      <c r="N2361" s="9">
        <v>2022</v>
      </c>
      <c r="O2361" s="9" t="s">
        <v>1619</v>
      </c>
      <c r="P2361" s="9" t="s">
        <v>1619</v>
      </c>
      <c r="Q2361" s="9">
        <v>2041</v>
      </c>
      <c r="R2361" s="9" t="s">
        <v>32</v>
      </c>
      <c r="S2361" s="17">
        <v>4.2033204978507639</v>
      </c>
      <c r="T2361" s="9">
        <v>2041</v>
      </c>
      <c r="U2361" s="9" t="s">
        <v>27</v>
      </c>
      <c r="V2361" s="9" t="s">
        <v>1620</v>
      </c>
      <c r="W2361" s="9" t="s">
        <v>1621</v>
      </c>
      <c r="X2361" s="9"/>
      <c r="Y2361" s="9" t="s">
        <v>1639</v>
      </c>
    </row>
    <row r="2362" spans="1:25" ht="192">
      <c r="A2362" s="9" t="s">
        <v>1633</v>
      </c>
      <c r="B2362" s="9" t="s">
        <v>70</v>
      </c>
      <c r="C2362" s="9" t="s">
        <v>284</v>
      </c>
      <c r="D2362" s="9" t="s">
        <v>27</v>
      </c>
      <c r="E2362" s="9" t="s">
        <v>1489</v>
      </c>
      <c r="F2362" s="9" t="s">
        <v>1489</v>
      </c>
      <c r="G2362" s="9" t="s">
        <v>1634</v>
      </c>
      <c r="H2362" s="9" t="s">
        <v>1635</v>
      </c>
      <c r="I2362" s="9" t="s">
        <v>1636</v>
      </c>
      <c r="J2362" s="9" t="s">
        <v>27</v>
      </c>
      <c r="K2362" s="15">
        <v>8323.1596124285206</v>
      </c>
      <c r="L2362" s="16" t="s">
        <v>1637</v>
      </c>
      <c r="M2362" s="9" t="s">
        <v>1638</v>
      </c>
      <c r="N2362" s="9">
        <v>2022</v>
      </c>
      <c r="O2362" s="9" t="s">
        <v>1619</v>
      </c>
      <c r="P2362" s="9" t="s">
        <v>1619</v>
      </c>
      <c r="Q2362" s="9">
        <v>2041</v>
      </c>
      <c r="R2362" s="9" t="s">
        <v>32</v>
      </c>
      <c r="S2362" s="17">
        <v>8.9987863278995263E-6</v>
      </c>
      <c r="T2362" s="9">
        <v>2041</v>
      </c>
      <c r="U2362" s="9" t="s">
        <v>27</v>
      </c>
      <c r="V2362" s="9" t="s">
        <v>1620</v>
      </c>
      <c r="W2362" s="13" t="s">
        <v>1621</v>
      </c>
      <c r="X2362" s="9"/>
      <c r="Y2362" s="9" t="s">
        <v>1639</v>
      </c>
    </row>
    <row r="2363" spans="1:25" ht="192">
      <c r="A2363" s="9" t="s">
        <v>1633</v>
      </c>
      <c r="B2363" s="9" t="s">
        <v>70</v>
      </c>
      <c r="C2363" s="9" t="s">
        <v>316</v>
      </c>
      <c r="D2363" s="9" t="s">
        <v>27</v>
      </c>
      <c r="E2363" s="9" t="s">
        <v>1490</v>
      </c>
      <c r="F2363" s="9" t="s">
        <v>1490</v>
      </c>
      <c r="G2363" s="9" t="s">
        <v>1634</v>
      </c>
      <c r="H2363" s="9" t="s">
        <v>1635</v>
      </c>
      <c r="I2363" s="9" t="s">
        <v>1636</v>
      </c>
      <c r="J2363" s="9" t="s">
        <v>27</v>
      </c>
      <c r="K2363" s="15">
        <v>12863.654755191485</v>
      </c>
      <c r="L2363" s="16" t="s">
        <v>1637</v>
      </c>
      <c r="M2363" s="9" t="s">
        <v>1638</v>
      </c>
      <c r="N2363" s="9">
        <v>2022</v>
      </c>
      <c r="O2363" s="9" t="s">
        <v>1619</v>
      </c>
      <c r="P2363" s="9" t="s">
        <v>1619</v>
      </c>
      <c r="Q2363" s="9">
        <v>2041</v>
      </c>
      <c r="R2363" s="9" t="s">
        <v>32</v>
      </c>
      <c r="S2363" s="17">
        <v>0.40223988589402171</v>
      </c>
      <c r="T2363" s="9">
        <v>2041</v>
      </c>
      <c r="U2363" s="9" t="s">
        <v>27</v>
      </c>
      <c r="V2363" s="9" t="s">
        <v>1620</v>
      </c>
      <c r="W2363" s="9" t="s">
        <v>1621</v>
      </c>
      <c r="X2363" s="9"/>
      <c r="Y2363" s="9" t="s">
        <v>1639</v>
      </c>
    </row>
    <row r="2364" spans="1:25" ht="192">
      <c r="A2364" s="9" t="s">
        <v>1633</v>
      </c>
      <c r="B2364" s="9" t="s">
        <v>70</v>
      </c>
      <c r="C2364" s="9" t="s">
        <v>465</v>
      </c>
      <c r="D2364" s="9" t="s">
        <v>27</v>
      </c>
      <c r="E2364" s="9" t="s">
        <v>1491</v>
      </c>
      <c r="F2364" s="9" t="s">
        <v>1491</v>
      </c>
      <c r="G2364" s="9" t="s">
        <v>1634</v>
      </c>
      <c r="H2364" s="9" t="s">
        <v>1635</v>
      </c>
      <c r="I2364" s="9" t="s">
        <v>1636</v>
      </c>
      <c r="J2364" s="9" t="s">
        <v>27</v>
      </c>
      <c r="K2364" s="15">
        <v>18186.18102556048</v>
      </c>
      <c r="L2364" s="16" t="s">
        <v>1637</v>
      </c>
      <c r="M2364" s="9" t="s">
        <v>1638</v>
      </c>
      <c r="N2364" s="9">
        <v>2022</v>
      </c>
      <c r="O2364" s="9" t="s">
        <v>1619</v>
      </c>
      <c r="P2364" s="9" t="s">
        <v>1619</v>
      </c>
      <c r="Q2364" s="9">
        <v>2041</v>
      </c>
      <c r="R2364" s="9" t="s">
        <v>32</v>
      </c>
      <c r="S2364" s="17">
        <v>0.74191607151073535</v>
      </c>
      <c r="T2364" s="9">
        <v>2041</v>
      </c>
      <c r="U2364" s="9" t="s">
        <v>27</v>
      </c>
      <c r="V2364" s="9" t="s">
        <v>1620</v>
      </c>
      <c r="W2364" s="13" t="s">
        <v>1621</v>
      </c>
      <c r="X2364" s="9"/>
      <c r="Y2364" s="9" t="s">
        <v>1639</v>
      </c>
    </row>
    <row r="2365" spans="1:25" ht="192">
      <c r="A2365" s="9" t="s">
        <v>1633</v>
      </c>
      <c r="B2365" s="9" t="s">
        <v>70</v>
      </c>
      <c r="C2365" s="9" t="s">
        <v>465</v>
      </c>
      <c r="D2365" s="9" t="s">
        <v>27</v>
      </c>
      <c r="E2365" s="9" t="s">
        <v>1080</v>
      </c>
      <c r="F2365" s="9" t="s">
        <v>1080</v>
      </c>
      <c r="G2365" s="9" t="s">
        <v>1634</v>
      </c>
      <c r="H2365" s="9" t="s">
        <v>1635</v>
      </c>
      <c r="I2365" s="9" t="s">
        <v>1636</v>
      </c>
      <c r="J2365" s="9" t="s">
        <v>27</v>
      </c>
      <c r="K2365" s="15">
        <v>24991.085655810941</v>
      </c>
      <c r="L2365" s="16" t="s">
        <v>1637</v>
      </c>
      <c r="M2365" s="9" t="s">
        <v>1638</v>
      </c>
      <c r="N2365" s="9">
        <v>2022</v>
      </c>
      <c r="O2365" s="9" t="s">
        <v>1619</v>
      </c>
      <c r="P2365" s="9" t="s">
        <v>1619</v>
      </c>
      <c r="Q2365" s="9">
        <v>2041</v>
      </c>
      <c r="R2365" s="9" t="s">
        <v>32</v>
      </c>
      <c r="S2365" s="17">
        <v>4.6205188320165824E-4</v>
      </c>
      <c r="T2365" s="9">
        <v>2041</v>
      </c>
      <c r="U2365" s="9" t="s">
        <v>27</v>
      </c>
      <c r="V2365" s="9" t="s">
        <v>1620</v>
      </c>
      <c r="W2365" s="9" t="s">
        <v>1621</v>
      </c>
      <c r="X2365" s="9"/>
      <c r="Y2365" s="9" t="s">
        <v>1639</v>
      </c>
    </row>
    <row r="2366" spans="1:25" ht="192">
      <c r="A2366" s="9" t="s">
        <v>1633</v>
      </c>
      <c r="B2366" s="9" t="s">
        <v>70</v>
      </c>
      <c r="C2366" s="9" t="s">
        <v>241</v>
      </c>
      <c r="D2366" s="9" t="s">
        <v>27</v>
      </c>
      <c r="E2366" s="9" t="s">
        <v>1492</v>
      </c>
      <c r="F2366" s="9" t="s">
        <v>1492</v>
      </c>
      <c r="G2366" s="9" t="s">
        <v>1634</v>
      </c>
      <c r="H2366" s="9" t="s">
        <v>1635</v>
      </c>
      <c r="I2366" s="9" t="s">
        <v>1636</v>
      </c>
      <c r="J2366" s="9" t="s">
        <v>27</v>
      </c>
      <c r="K2366" s="15">
        <v>433256.50827603001</v>
      </c>
      <c r="L2366" s="16" t="s">
        <v>1637</v>
      </c>
      <c r="M2366" s="9" t="s">
        <v>1638</v>
      </c>
      <c r="N2366" s="9">
        <v>2022</v>
      </c>
      <c r="O2366" s="9" t="s">
        <v>1619</v>
      </c>
      <c r="P2366" s="9" t="s">
        <v>1619</v>
      </c>
      <c r="Q2366" s="9">
        <v>2041</v>
      </c>
      <c r="R2366" s="9" t="s">
        <v>32</v>
      </c>
      <c r="S2366" s="17">
        <v>269.16136587190107</v>
      </c>
      <c r="T2366" s="9">
        <v>2041</v>
      </c>
      <c r="U2366" s="9" t="s">
        <v>27</v>
      </c>
      <c r="V2366" s="9" t="s">
        <v>1620</v>
      </c>
      <c r="W2366" s="13" t="s">
        <v>1621</v>
      </c>
      <c r="X2366" s="9"/>
      <c r="Y2366" s="9" t="s">
        <v>1639</v>
      </c>
    </row>
    <row r="2367" spans="1:25" ht="192">
      <c r="A2367" s="9" t="s">
        <v>1633</v>
      </c>
      <c r="B2367" s="9" t="s">
        <v>70</v>
      </c>
      <c r="C2367" s="9" t="s">
        <v>252</v>
      </c>
      <c r="D2367" s="9" t="s">
        <v>27</v>
      </c>
      <c r="E2367" s="9" t="s">
        <v>1493</v>
      </c>
      <c r="F2367" s="9" t="s">
        <v>1493</v>
      </c>
      <c r="G2367" s="9" t="s">
        <v>1634</v>
      </c>
      <c r="H2367" s="9" t="s">
        <v>1635</v>
      </c>
      <c r="I2367" s="9" t="s">
        <v>1636</v>
      </c>
      <c r="J2367" s="9" t="s">
        <v>27</v>
      </c>
      <c r="K2367" s="15">
        <v>45750.430948861002</v>
      </c>
      <c r="L2367" s="16" t="s">
        <v>1637</v>
      </c>
      <c r="M2367" s="9" t="s">
        <v>1638</v>
      </c>
      <c r="N2367" s="9">
        <v>2022</v>
      </c>
      <c r="O2367" s="9" t="s">
        <v>1619</v>
      </c>
      <c r="P2367" s="9" t="s">
        <v>1619</v>
      </c>
      <c r="Q2367" s="9">
        <v>2041</v>
      </c>
      <c r="R2367" s="9" t="s">
        <v>32</v>
      </c>
      <c r="S2367" s="17">
        <v>5.7628820300607657</v>
      </c>
      <c r="T2367" s="9">
        <v>2041</v>
      </c>
      <c r="U2367" s="9" t="s">
        <v>27</v>
      </c>
      <c r="V2367" s="9" t="s">
        <v>1620</v>
      </c>
      <c r="W2367" s="9" t="s">
        <v>1621</v>
      </c>
      <c r="X2367" s="9"/>
      <c r="Y2367" s="9" t="s">
        <v>1639</v>
      </c>
    </row>
    <row r="2368" spans="1:25" ht="192">
      <c r="A2368" s="9" t="s">
        <v>1633</v>
      </c>
      <c r="B2368" s="9" t="s">
        <v>70</v>
      </c>
      <c r="C2368" s="9" t="s">
        <v>157</v>
      </c>
      <c r="D2368" s="9" t="s">
        <v>27</v>
      </c>
      <c r="E2368" s="9" t="s">
        <v>410</v>
      </c>
      <c r="F2368" s="9" t="s">
        <v>410</v>
      </c>
      <c r="G2368" s="9" t="s">
        <v>1634</v>
      </c>
      <c r="H2368" s="9" t="s">
        <v>1635</v>
      </c>
      <c r="I2368" s="9" t="s">
        <v>1636</v>
      </c>
      <c r="J2368" s="9" t="s">
        <v>27</v>
      </c>
      <c r="K2368" s="15">
        <v>86145.657289481227</v>
      </c>
      <c r="L2368" s="16" t="s">
        <v>1637</v>
      </c>
      <c r="M2368" s="9" t="s">
        <v>1638</v>
      </c>
      <c r="N2368" s="9">
        <v>2022</v>
      </c>
      <c r="O2368" s="9" t="s">
        <v>1619</v>
      </c>
      <c r="P2368" s="9" t="s">
        <v>1619</v>
      </c>
      <c r="Q2368" s="9">
        <v>2041</v>
      </c>
      <c r="R2368" s="9" t="s">
        <v>32</v>
      </c>
      <c r="S2368" s="17">
        <v>6.9997791312932502</v>
      </c>
      <c r="T2368" s="9">
        <v>2041</v>
      </c>
      <c r="U2368" s="9" t="s">
        <v>27</v>
      </c>
      <c r="V2368" s="9" t="s">
        <v>1620</v>
      </c>
      <c r="W2368" s="13" t="s">
        <v>1621</v>
      </c>
      <c r="X2368" s="9"/>
      <c r="Y2368" s="9" t="s">
        <v>1639</v>
      </c>
    </row>
    <row r="2369" spans="1:25" ht="192">
      <c r="A2369" s="9" t="s">
        <v>1633</v>
      </c>
      <c r="B2369" s="9" t="s">
        <v>70</v>
      </c>
      <c r="C2369" s="9" t="s">
        <v>465</v>
      </c>
      <c r="D2369" s="9" t="s">
        <v>27</v>
      </c>
      <c r="E2369" s="9" t="s">
        <v>1494</v>
      </c>
      <c r="F2369" s="9" t="s">
        <v>1494</v>
      </c>
      <c r="G2369" s="9" t="s">
        <v>1634</v>
      </c>
      <c r="H2369" s="9" t="s">
        <v>1635</v>
      </c>
      <c r="I2369" s="9" t="s">
        <v>1636</v>
      </c>
      <c r="J2369" s="9" t="s">
        <v>27</v>
      </c>
      <c r="K2369" s="15">
        <v>127349.03360958848</v>
      </c>
      <c r="L2369" s="16" t="s">
        <v>1637</v>
      </c>
      <c r="M2369" s="9" t="s">
        <v>1638</v>
      </c>
      <c r="N2369" s="9">
        <v>2022</v>
      </c>
      <c r="O2369" s="9" t="s">
        <v>1619</v>
      </c>
      <c r="P2369" s="9" t="s">
        <v>1619</v>
      </c>
      <c r="Q2369" s="9">
        <v>2041</v>
      </c>
      <c r="R2369" s="9" t="s">
        <v>32</v>
      </c>
      <c r="S2369" s="17">
        <v>8.87290746379953</v>
      </c>
      <c r="T2369" s="9">
        <v>2041</v>
      </c>
      <c r="U2369" s="9" t="s">
        <v>27</v>
      </c>
      <c r="V2369" s="9" t="s">
        <v>1620</v>
      </c>
      <c r="W2369" s="9" t="s">
        <v>1621</v>
      </c>
      <c r="X2369" s="9"/>
      <c r="Y2369" s="9" t="s">
        <v>1639</v>
      </c>
    </row>
    <row r="2370" spans="1:25" ht="192">
      <c r="A2370" s="9" t="s">
        <v>1633</v>
      </c>
      <c r="B2370" s="9" t="s">
        <v>70</v>
      </c>
      <c r="C2370" s="9" t="s">
        <v>465</v>
      </c>
      <c r="D2370" s="9" t="s">
        <v>27</v>
      </c>
      <c r="E2370" s="9" t="s">
        <v>1495</v>
      </c>
      <c r="F2370" s="9" t="s">
        <v>1495</v>
      </c>
      <c r="G2370" s="9" t="s">
        <v>1634</v>
      </c>
      <c r="H2370" s="9" t="s">
        <v>1635</v>
      </c>
      <c r="I2370" s="9" t="s">
        <v>1636</v>
      </c>
      <c r="J2370" s="9" t="s">
        <v>27</v>
      </c>
      <c r="K2370" s="15">
        <v>19958.645973703504</v>
      </c>
      <c r="L2370" s="16" t="s">
        <v>1637</v>
      </c>
      <c r="M2370" s="9" t="s">
        <v>1638</v>
      </c>
      <c r="N2370" s="9">
        <v>2022</v>
      </c>
      <c r="O2370" s="9" t="s">
        <v>1619</v>
      </c>
      <c r="P2370" s="9" t="s">
        <v>1619</v>
      </c>
      <c r="Q2370" s="9">
        <v>2041</v>
      </c>
      <c r="R2370" s="9" t="s">
        <v>32</v>
      </c>
      <c r="S2370" s="17">
        <v>0.71754959439550325</v>
      </c>
      <c r="T2370" s="9">
        <v>2041</v>
      </c>
      <c r="U2370" s="9" t="s">
        <v>27</v>
      </c>
      <c r="V2370" s="9" t="s">
        <v>1620</v>
      </c>
      <c r="W2370" s="13" t="s">
        <v>1621</v>
      </c>
      <c r="X2370" s="9"/>
      <c r="Y2370" s="9" t="s">
        <v>1639</v>
      </c>
    </row>
    <row r="2371" spans="1:25" ht="192">
      <c r="A2371" s="9" t="s">
        <v>1633</v>
      </c>
      <c r="B2371" s="9" t="s">
        <v>70</v>
      </c>
      <c r="C2371" s="9" t="s">
        <v>323</v>
      </c>
      <c r="D2371" s="9" t="s">
        <v>27</v>
      </c>
      <c r="E2371" s="9" t="s">
        <v>831</v>
      </c>
      <c r="F2371" s="9" t="s">
        <v>831</v>
      </c>
      <c r="G2371" s="9" t="s">
        <v>1634</v>
      </c>
      <c r="H2371" s="9" t="s">
        <v>1635</v>
      </c>
      <c r="I2371" s="9" t="s">
        <v>1636</v>
      </c>
      <c r="J2371" s="9" t="s">
        <v>27</v>
      </c>
      <c r="K2371" s="15">
        <v>94251.302636920489</v>
      </c>
      <c r="L2371" s="16" t="s">
        <v>1637</v>
      </c>
      <c r="M2371" s="9" t="s">
        <v>1638</v>
      </c>
      <c r="N2371" s="9">
        <v>2022</v>
      </c>
      <c r="O2371" s="9" t="s">
        <v>1619</v>
      </c>
      <c r="P2371" s="9" t="s">
        <v>1619</v>
      </c>
      <c r="Q2371" s="9">
        <v>2041</v>
      </c>
      <c r="R2371" s="9" t="s">
        <v>32</v>
      </c>
      <c r="S2371" s="17">
        <v>6.0100310177823095</v>
      </c>
      <c r="T2371" s="9">
        <v>2041</v>
      </c>
      <c r="U2371" s="9" t="s">
        <v>27</v>
      </c>
      <c r="V2371" s="9" t="s">
        <v>1620</v>
      </c>
      <c r="W2371" s="9" t="s">
        <v>1621</v>
      </c>
      <c r="X2371" s="9"/>
      <c r="Y2371" s="9" t="s">
        <v>1639</v>
      </c>
    </row>
    <row r="2372" spans="1:25" ht="192">
      <c r="A2372" s="9" t="s">
        <v>1633</v>
      </c>
      <c r="B2372" s="9" t="s">
        <v>70</v>
      </c>
      <c r="C2372" s="9" t="s">
        <v>468</v>
      </c>
      <c r="D2372" s="9" t="s">
        <v>27</v>
      </c>
      <c r="E2372" s="9" t="s">
        <v>1082</v>
      </c>
      <c r="F2372" s="9" t="s">
        <v>1082</v>
      </c>
      <c r="G2372" s="9" t="s">
        <v>1634</v>
      </c>
      <c r="H2372" s="9" t="s">
        <v>1635</v>
      </c>
      <c r="I2372" s="9" t="s">
        <v>1636</v>
      </c>
      <c r="J2372" s="9" t="s">
        <v>27</v>
      </c>
      <c r="K2372" s="15">
        <v>23434.552097123113</v>
      </c>
      <c r="L2372" s="16" t="s">
        <v>1637</v>
      </c>
      <c r="M2372" s="9" t="s">
        <v>1638</v>
      </c>
      <c r="N2372" s="9">
        <v>2022</v>
      </c>
      <c r="O2372" s="9" t="s">
        <v>1619</v>
      </c>
      <c r="P2372" s="9" t="s">
        <v>1619</v>
      </c>
      <c r="Q2372" s="9">
        <v>2041</v>
      </c>
      <c r="R2372" s="9" t="s">
        <v>32</v>
      </c>
      <c r="S2372" s="17">
        <v>1.0279881861968285</v>
      </c>
      <c r="T2372" s="9">
        <v>2041</v>
      </c>
      <c r="U2372" s="9" t="s">
        <v>27</v>
      </c>
      <c r="V2372" s="9" t="s">
        <v>1620</v>
      </c>
      <c r="W2372" s="13" t="s">
        <v>1621</v>
      </c>
      <c r="X2372" s="9"/>
      <c r="Y2372" s="9" t="s">
        <v>1639</v>
      </c>
    </row>
    <row r="2373" spans="1:25" ht="192">
      <c r="A2373" s="9" t="s">
        <v>1633</v>
      </c>
      <c r="B2373" s="9" t="s">
        <v>70</v>
      </c>
      <c r="C2373" s="9" t="s">
        <v>294</v>
      </c>
      <c r="D2373" s="9" t="s">
        <v>27</v>
      </c>
      <c r="E2373" s="9" t="s">
        <v>1496</v>
      </c>
      <c r="F2373" s="9" t="s">
        <v>1496</v>
      </c>
      <c r="G2373" s="9" t="s">
        <v>1634</v>
      </c>
      <c r="H2373" s="9" t="s">
        <v>1635</v>
      </c>
      <c r="I2373" s="9" t="s">
        <v>1636</v>
      </c>
      <c r="J2373" s="9" t="s">
        <v>27</v>
      </c>
      <c r="K2373" s="15">
        <v>8764.8441663920894</v>
      </c>
      <c r="L2373" s="16" t="s">
        <v>1637</v>
      </c>
      <c r="M2373" s="9" t="s">
        <v>1638</v>
      </c>
      <c r="N2373" s="9">
        <v>2022</v>
      </c>
      <c r="O2373" s="9" t="s">
        <v>1619</v>
      </c>
      <c r="P2373" s="9" t="s">
        <v>1619</v>
      </c>
      <c r="Q2373" s="9">
        <v>2041</v>
      </c>
      <c r="R2373" s="9" t="s">
        <v>32</v>
      </c>
      <c r="S2373" s="17">
        <v>0.62567647224105238</v>
      </c>
      <c r="T2373" s="9">
        <v>2041</v>
      </c>
      <c r="U2373" s="9" t="s">
        <v>27</v>
      </c>
      <c r="V2373" s="9" t="s">
        <v>1620</v>
      </c>
      <c r="W2373" s="9" t="s">
        <v>1621</v>
      </c>
      <c r="X2373" s="9"/>
      <c r="Y2373" s="9" t="s">
        <v>1639</v>
      </c>
    </row>
    <row r="2374" spans="1:25" ht="192">
      <c r="A2374" s="9" t="s">
        <v>1633</v>
      </c>
      <c r="B2374" s="9" t="s">
        <v>70</v>
      </c>
      <c r="C2374" s="9" t="s">
        <v>316</v>
      </c>
      <c r="D2374" s="9" t="s">
        <v>27</v>
      </c>
      <c r="E2374" s="9" t="s">
        <v>1497</v>
      </c>
      <c r="F2374" s="9" t="s">
        <v>1497</v>
      </c>
      <c r="G2374" s="9" t="s">
        <v>1634</v>
      </c>
      <c r="H2374" s="9" t="s">
        <v>1635</v>
      </c>
      <c r="I2374" s="9" t="s">
        <v>1636</v>
      </c>
      <c r="J2374" s="9" t="s">
        <v>27</v>
      </c>
      <c r="K2374" s="15">
        <v>16205.928388178032</v>
      </c>
      <c r="L2374" s="16" t="s">
        <v>1637</v>
      </c>
      <c r="M2374" s="9" t="s">
        <v>1638</v>
      </c>
      <c r="N2374" s="9">
        <v>2022</v>
      </c>
      <c r="O2374" s="9" t="s">
        <v>1619</v>
      </c>
      <c r="P2374" s="9" t="s">
        <v>1619</v>
      </c>
      <c r="Q2374" s="9">
        <v>2041</v>
      </c>
      <c r="R2374" s="9" t="s">
        <v>32</v>
      </c>
      <c r="S2374" s="17">
        <v>0.78481079322926373</v>
      </c>
      <c r="T2374" s="9">
        <v>2041</v>
      </c>
      <c r="U2374" s="9" t="s">
        <v>27</v>
      </c>
      <c r="V2374" s="9" t="s">
        <v>1620</v>
      </c>
      <c r="W2374" s="13" t="s">
        <v>1621</v>
      </c>
      <c r="X2374" s="9"/>
      <c r="Y2374" s="9" t="s">
        <v>1639</v>
      </c>
    </row>
    <row r="2375" spans="1:25" ht="192">
      <c r="A2375" s="9" t="s">
        <v>1633</v>
      </c>
      <c r="B2375" s="9" t="s">
        <v>70</v>
      </c>
      <c r="C2375" s="9" t="s">
        <v>234</v>
      </c>
      <c r="D2375" s="9" t="s">
        <v>27</v>
      </c>
      <c r="E2375" s="9" t="s">
        <v>1498</v>
      </c>
      <c r="F2375" s="9" t="s">
        <v>1498</v>
      </c>
      <c r="G2375" s="9" t="s">
        <v>1634</v>
      </c>
      <c r="H2375" s="9" t="s">
        <v>1635</v>
      </c>
      <c r="I2375" s="9" t="s">
        <v>1636</v>
      </c>
      <c r="J2375" s="9" t="s">
        <v>27</v>
      </c>
      <c r="K2375" s="15">
        <v>25786.047511385252</v>
      </c>
      <c r="L2375" s="16" t="s">
        <v>1637</v>
      </c>
      <c r="M2375" s="9" t="s">
        <v>1638</v>
      </c>
      <c r="N2375" s="9">
        <v>2022</v>
      </c>
      <c r="O2375" s="9" t="s">
        <v>1619</v>
      </c>
      <c r="P2375" s="9" t="s">
        <v>1619</v>
      </c>
      <c r="Q2375" s="9">
        <v>2041</v>
      </c>
      <c r="R2375" s="9" t="s">
        <v>32</v>
      </c>
      <c r="S2375" s="17">
        <v>7.2163738590627862</v>
      </c>
      <c r="T2375" s="9">
        <v>2041</v>
      </c>
      <c r="U2375" s="9" t="s">
        <v>27</v>
      </c>
      <c r="V2375" s="9" t="s">
        <v>1620</v>
      </c>
      <c r="W2375" s="9" t="s">
        <v>1621</v>
      </c>
      <c r="X2375" s="9"/>
      <c r="Y2375" s="9" t="s">
        <v>1639</v>
      </c>
    </row>
    <row r="2376" spans="1:25" ht="192">
      <c r="A2376" s="9" t="s">
        <v>1633</v>
      </c>
      <c r="B2376" s="9" t="s">
        <v>70</v>
      </c>
      <c r="C2376" s="9" t="s">
        <v>465</v>
      </c>
      <c r="D2376" s="9" t="s">
        <v>27</v>
      </c>
      <c r="E2376" s="9" t="s">
        <v>1084</v>
      </c>
      <c r="F2376" s="9" t="s">
        <v>1084</v>
      </c>
      <c r="G2376" s="9" t="s">
        <v>1634</v>
      </c>
      <c r="H2376" s="9" t="s">
        <v>1635</v>
      </c>
      <c r="I2376" s="9" t="s">
        <v>1636</v>
      </c>
      <c r="J2376" s="9" t="s">
        <v>27</v>
      </c>
      <c r="K2376" s="15">
        <v>10415.069246656753</v>
      </c>
      <c r="L2376" s="16" t="s">
        <v>1637</v>
      </c>
      <c r="M2376" s="9" t="s">
        <v>1638</v>
      </c>
      <c r="N2376" s="9">
        <v>2022</v>
      </c>
      <c r="O2376" s="9" t="s">
        <v>1619</v>
      </c>
      <c r="P2376" s="9" t="s">
        <v>1619</v>
      </c>
      <c r="Q2376" s="9">
        <v>2041</v>
      </c>
      <c r="R2376" s="9" t="s">
        <v>32</v>
      </c>
      <c r="S2376" s="17">
        <v>0.60686087912577924</v>
      </c>
      <c r="T2376" s="9">
        <v>2041</v>
      </c>
      <c r="U2376" s="9" t="s">
        <v>27</v>
      </c>
      <c r="V2376" s="9" t="s">
        <v>1620</v>
      </c>
      <c r="W2376" s="13" t="s">
        <v>1621</v>
      </c>
      <c r="X2376" s="9"/>
      <c r="Y2376" s="9" t="s">
        <v>1639</v>
      </c>
    </row>
    <row r="2377" spans="1:25" ht="192">
      <c r="A2377" s="9" t="s">
        <v>1633</v>
      </c>
      <c r="B2377" s="9" t="s">
        <v>70</v>
      </c>
      <c r="C2377" s="9" t="s">
        <v>346</v>
      </c>
      <c r="D2377" s="9" t="s">
        <v>27</v>
      </c>
      <c r="E2377" s="9" t="s">
        <v>833</v>
      </c>
      <c r="F2377" s="9" t="s">
        <v>833</v>
      </c>
      <c r="G2377" s="9" t="s">
        <v>1634</v>
      </c>
      <c r="H2377" s="9" t="s">
        <v>1635</v>
      </c>
      <c r="I2377" s="9" t="s">
        <v>1636</v>
      </c>
      <c r="J2377" s="9" t="s">
        <v>27</v>
      </c>
      <c r="K2377" s="15">
        <v>15707.986969369993</v>
      </c>
      <c r="L2377" s="16" t="s">
        <v>1637</v>
      </c>
      <c r="M2377" s="9" t="s">
        <v>1638</v>
      </c>
      <c r="N2377" s="9">
        <v>2022</v>
      </c>
      <c r="O2377" s="9" t="s">
        <v>1619</v>
      </c>
      <c r="P2377" s="9" t="s">
        <v>1619</v>
      </c>
      <c r="Q2377" s="9">
        <v>2041</v>
      </c>
      <c r="R2377" s="9" t="s">
        <v>32</v>
      </c>
      <c r="S2377" s="17">
        <v>6.0788185141973337</v>
      </c>
      <c r="T2377" s="9">
        <v>2041</v>
      </c>
      <c r="U2377" s="9" t="s">
        <v>27</v>
      </c>
      <c r="V2377" s="9" t="s">
        <v>1620</v>
      </c>
      <c r="W2377" s="9" t="s">
        <v>1621</v>
      </c>
      <c r="X2377" s="9"/>
      <c r="Y2377" s="9" t="s">
        <v>1639</v>
      </c>
    </row>
    <row r="2378" spans="1:25" ht="192">
      <c r="A2378" s="9" t="s">
        <v>1633</v>
      </c>
      <c r="B2378" s="9" t="s">
        <v>70</v>
      </c>
      <c r="C2378" s="9" t="s">
        <v>136</v>
      </c>
      <c r="D2378" s="9" t="s">
        <v>27</v>
      </c>
      <c r="E2378" s="9" t="s">
        <v>1086</v>
      </c>
      <c r="F2378" s="9" t="s">
        <v>1086</v>
      </c>
      <c r="G2378" s="9" t="s">
        <v>1634</v>
      </c>
      <c r="H2378" s="9" t="s">
        <v>1635</v>
      </c>
      <c r="I2378" s="9" t="s">
        <v>1636</v>
      </c>
      <c r="J2378" s="9" t="s">
        <v>27</v>
      </c>
      <c r="K2378" s="15">
        <v>11478.884194992495</v>
      </c>
      <c r="L2378" s="16" t="s">
        <v>1637</v>
      </c>
      <c r="M2378" s="9" t="s">
        <v>1638</v>
      </c>
      <c r="N2378" s="9">
        <v>2022</v>
      </c>
      <c r="O2378" s="9" t="s">
        <v>1619</v>
      </c>
      <c r="P2378" s="9" t="s">
        <v>1619</v>
      </c>
      <c r="Q2378" s="9">
        <v>2041</v>
      </c>
      <c r="R2378" s="9" t="s">
        <v>32</v>
      </c>
      <c r="S2378" s="17">
        <v>0.373832382573205</v>
      </c>
      <c r="T2378" s="9">
        <v>2041</v>
      </c>
      <c r="U2378" s="9" t="s">
        <v>27</v>
      </c>
      <c r="V2378" s="9" t="s">
        <v>1620</v>
      </c>
      <c r="W2378" s="13" t="s">
        <v>1621</v>
      </c>
      <c r="X2378" s="9"/>
      <c r="Y2378" s="9" t="s">
        <v>1639</v>
      </c>
    </row>
    <row r="2379" spans="1:25" ht="192">
      <c r="A2379" s="9" t="s">
        <v>1633</v>
      </c>
      <c r="B2379" s="9" t="s">
        <v>70</v>
      </c>
      <c r="C2379" s="9" t="s">
        <v>372</v>
      </c>
      <c r="D2379" s="9" t="s">
        <v>27</v>
      </c>
      <c r="E2379" s="9" t="s">
        <v>835</v>
      </c>
      <c r="F2379" s="9" t="s">
        <v>835</v>
      </c>
      <c r="G2379" s="9" t="s">
        <v>1634</v>
      </c>
      <c r="H2379" s="9" t="s">
        <v>1635</v>
      </c>
      <c r="I2379" s="9" t="s">
        <v>1636</v>
      </c>
      <c r="J2379" s="9" t="s">
        <v>27</v>
      </c>
      <c r="K2379" s="15">
        <v>9531.2009875511285</v>
      </c>
      <c r="L2379" s="16" t="s">
        <v>1637</v>
      </c>
      <c r="M2379" s="9" t="s">
        <v>1638</v>
      </c>
      <c r="N2379" s="9">
        <v>2022</v>
      </c>
      <c r="O2379" s="9" t="s">
        <v>1619</v>
      </c>
      <c r="P2379" s="9" t="s">
        <v>1619</v>
      </c>
      <c r="Q2379" s="9">
        <v>2041</v>
      </c>
      <c r="R2379" s="9" t="s">
        <v>32</v>
      </c>
      <c r="S2379" s="17">
        <v>8.6876828622148489E-2</v>
      </c>
      <c r="T2379" s="9">
        <v>2041</v>
      </c>
      <c r="U2379" s="9" t="s">
        <v>27</v>
      </c>
      <c r="V2379" s="9" t="s">
        <v>1620</v>
      </c>
      <c r="W2379" s="9" t="s">
        <v>1621</v>
      </c>
      <c r="X2379" s="9"/>
      <c r="Y2379" s="9" t="s">
        <v>1639</v>
      </c>
    </row>
    <row r="2380" spans="1:25" ht="192">
      <c r="A2380" s="9" t="s">
        <v>1633</v>
      </c>
      <c r="B2380" s="9" t="s">
        <v>70</v>
      </c>
      <c r="C2380" s="9" t="s">
        <v>1177</v>
      </c>
      <c r="D2380" s="9" t="s">
        <v>27</v>
      </c>
      <c r="E2380" s="9" t="s">
        <v>1499</v>
      </c>
      <c r="F2380" s="9" t="s">
        <v>1499</v>
      </c>
      <c r="G2380" s="9" t="s">
        <v>1634</v>
      </c>
      <c r="H2380" s="9" t="s">
        <v>1635</v>
      </c>
      <c r="I2380" s="9" t="s">
        <v>1636</v>
      </c>
      <c r="J2380" s="9" t="s">
        <v>27</v>
      </c>
      <c r="K2380" s="15">
        <v>21545.417404441512</v>
      </c>
      <c r="L2380" s="16" t="s">
        <v>1637</v>
      </c>
      <c r="M2380" s="9" t="s">
        <v>1638</v>
      </c>
      <c r="N2380" s="9">
        <v>2022</v>
      </c>
      <c r="O2380" s="9" t="s">
        <v>1619</v>
      </c>
      <c r="P2380" s="9" t="s">
        <v>1619</v>
      </c>
      <c r="Q2380" s="9">
        <v>2041</v>
      </c>
      <c r="R2380" s="9" t="s">
        <v>32</v>
      </c>
      <c r="S2380" s="17">
        <v>1.1082697412831881</v>
      </c>
      <c r="T2380" s="9">
        <v>2041</v>
      </c>
      <c r="U2380" s="9" t="s">
        <v>27</v>
      </c>
      <c r="V2380" s="9" t="s">
        <v>1620</v>
      </c>
      <c r="W2380" s="13" t="s">
        <v>1621</v>
      </c>
      <c r="X2380" s="9"/>
      <c r="Y2380" s="9" t="s">
        <v>1639</v>
      </c>
    </row>
    <row r="2381" spans="1:25" ht="192">
      <c r="A2381" s="9" t="s">
        <v>1633</v>
      </c>
      <c r="B2381" s="9" t="s">
        <v>70</v>
      </c>
      <c r="C2381" s="9" t="s">
        <v>112</v>
      </c>
      <c r="D2381" s="9" t="s">
        <v>27</v>
      </c>
      <c r="E2381" s="9" t="s">
        <v>1500</v>
      </c>
      <c r="F2381" s="9" t="s">
        <v>1500</v>
      </c>
      <c r="G2381" s="9" t="s">
        <v>1634</v>
      </c>
      <c r="H2381" s="9" t="s">
        <v>1635</v>
      </c>
      <c r="I2381" s="9" t="s">
        <v>1636</v>
      </c>
      <c r="J2381" s="9" t="s">
        <v>27</v>
      </c>
      <c r="K2381" s="15">
        <v>57325.731127854961</v>
      </c>
      <c r="L2381" s="16" t="s">
        <v>1637</v>
      </c>
      <c r="M2381" s="9" t="s">
        <v>1638</v>
      </c>
      <c r="N2381" s="9">
        <v>2022</v>
      </c>
      <c r="O2381" s="9" t="s">
        <v>1619</v>
      </c>
      <c r="P2381" s="9" t="s">
        <v>1619</v>
      </c>
      <c r="Q2381" s="9">
        <v>2041</v>
      </c>
      <c r="R2381" s="9" t="s">
        <v>32</v>
      </c>
      <c r="S2381" s="17">
        <v>11.780686024457463</v>
      </c>
      <c r="T2381" s="9">
        <v>2041</v>
      </c>
      <c r="U2381" s="9" t="s">
        <v>27</v>
      </c>
      <c r="V2381" s="9" t="s">
        <v>1620</v>
      </c>
      <c r="W2381" s="9" t="s">
        <v>1621</v>
      </c>
      <c r="X2381" s="9"/>
      <c r="Y2381" s="9" t="s">
        <v>1639</v>
      </c>
    </row>
    <row r="2382" spans="1:25" ht="192">
      <c r="A2382" s="9" t="s">
        <v>1633</v>
      </c>
      <c r="B2382" s="9" t="s">
        <v>70</v>
      </c>
      <c r="C2382" s="9" t="s">
        <v>241</v>
      </c>
      <c r="D2382" s="9" t="s">
        <v>27</v>
      </c>
      <c r="E2382" s="9" t="s">
        <v>1501</v>
      </c>
      <c r="F2382" s="9" t="s">
        <v>1501</v>
      </c>
      <c r="G2382" s="9" t="s">
        <v>1634</v>
      </c>
      <c r="H2382" s="9" t="s">
        <v>1635</v>
      </c>
      <c r="I2382" s="9" t="s">
        <v>1636</v>
      </c>
      <c r="J2382" s="9" t="s">
        <v>27</v>
      </c>
      <c r="K2382" s="15">
        <v>727294.81518572196</v>
      </c>
      <c r="L2382" s="16" t="s">
        <v>1637</v>
      </c>
      <c r="M2382" s="9" t="s">
        <v>1638</v>
      </c>
      <c r="N2382" s="9">
        <v>2022</v>
      </c>
      <c r="O2382" s="9" t="s">
        <v>1619</v>
      </c>
      <c r="P2382" s="9" t="s">
        <v>1619</v>
      </c>
      <c r="Q2382" s="9">
        <v>2041</v>
      </c>
      <c r="R2382" s="9" t="s">
        <v>32</v>
      </c>
      <c r="S2382" s="17">
        <v>344.70291122870015</v>
      </c>
      <c r="T2382" s="9">
        <v>2041</v>
      </c>
      <c r="U2382" s="9" t="s">
        <v>27</v>
      </c>
      <c r="V2382" s="9" t="s">
        <v>1620</v>
      </c>
      <c r="W2382" s="13" t="s">
        <v>1621</v>
      </c>
      <c r="X2382" s="9"/>
      <c r="Y2382" s="9" t="s">
        <v>1639</v>
      </c>
    </row>
    <row r="2383" spans="1:25" ht="192">
      <c r="A2383" s="9" t="s">
        <v>1633</v>
      </c>
      <c r="B2383" s="9" t="s">
        <v>70</v>
      </c>
      <c r="C2383" s="9" t="s">
        <v>346</v>
      </c>
      <c r="D2383" s="9" t="s">
        <v>27</v>
      </c>
      <c r="E2383" s="9" t="s">
        <v>1502</v>
      </c>
      <c r="F2383" s="9" t="s">
        <v>1502</v>
      </c>
      <c r="G2383" s="9" t="s">
        <v>1634</v>
      </c>
      <c r="H2383" s="9" t="s">
        <v>1635</v>
      </c>
      <c r="I2383" s="9" t="s">
        <v>1636</v>
      </c>
      <c r="J2383" s="9" t="s">
        <v>27</v>
      </c>
      <c r="K2383" s="15">
        <v>49382.798771533009</v>
      </c>
      <c r="L2383" s="16" t="s">
        <v>1637</v>
      </c>
      <c r="M2383" s="9" t="s">
        <v>1638</v>
      </c>
      <c r="N2383" s="9">
        <v>2022</v>
      </c>
      <c r="O2383" s="9" t="s">
        <v>1619</v>
      </c>
      <c r="P2383" s="9" t="s">
        <v>1619</v>
      </c>
      <c r="Q2383" s="9">
        <v>2041</v>
      </c>
      <c r="R2383" s="9" t="s">
        <v>32</v>
      </c>
      <c r="S2383" s="17">
        <v>17.984259616694928</v>
      </c>
      <c r="T2383" s="9">
        <v>2041</v>
      </c>
      <c r="U2383" s="9" t="s">
        <v>27</v>
      </c>
      <c r="V2383" s="9" t="s">
        <v>1620</v>
      </c>
      <c r="W2383" s="9" t="s">
        <v>1621</v>
      </c>
      <c r="X2383" s="9"/>
      <c r="Y2383" s="9" t="s">
        <v>1639</v>
      </c>
    </row>
    <row r="2384" spans="1:25" ht="192">
      <c r="A2384" s="9" t="s">
        <v>1633</v>
      </c>
      <c r="B2384" s="9" t="s">
        <v>70</v>
      </c>
      <c r="C2384" s="9" t="s">
        <v>252</v>
      </c>
      <c r="D2384" s="9" t="s">
        <v>27</v>
      </c>
      <c r="E2384" s="9" t="s">
        <v>1503</v>
      </c>
      <c r="F2384" s="9" t="s">
        <v>1503</v>
      </c>
      <c r="G2384" s="9" t="s">
        <v>1634</v>
      </c>
      <c r="H2384" s="9" t="s">
        <v>1635</v>
      </c>
      <c r="I2384" s="9" t="s">
        <v>1636</v>
      </c>
      <c r="J2384" s="9" t="s">
        <v>27</v>
      </c>
      <c r="K2384" s="15">
        <v>32028.382305287541</v>
      </c>
      <c r="L2384" s="16" t="s">
        <v>1637</v>
      </c>
      <c r="M2384" s="9" t="s">
        <v>1638</v>
      </c>
      <c r="N2384" s="9">
        <v>2022</v>
      </c>
      <c r="O2384" s="9" t="s">
        <v>1619</v>
      </c>
      <c r="P2384" s="9" t="s">
        <v>1619</v>
      </c>
      <c r="Q2384" s="9">
        <v>2041</v>
      </c>
      <c r="R2384" s="9" t="s">
        <v>32</v>
      </c>
      <c r="S2384" s="17">
        <v>1.6632579633055617</v>
      </c>
      <c r="T2384" s="9">
        <v>2041</v>
      </c>
      <c r="U2384" s="9" t="s">
        <v>27</v>
      </c>
      <c r="V2384" s="9" t="s">
        <v>1620</v>
      </c>
      <c r="W2384" s="13" t="s">
        <v>1621</v>
      </c>
      <c r="X2384" s="9"/>
      <c r="Y2384" s="9" t="s">
        <v>1639</v>
      </c>
    </row>
    <row r="2385" spans="1:25" ht="192">
      <c r="A2385" s="9" t="s">
        <v>1633</v>
      </c>
      <c r="B2385" s="9" t="s">
        <v>70</v>
      </c>
      <c r="C2385" s="9" t="s">
        <v>465</v>
      </c>
      <c r="D2385" s="9" t="s">
        <v>27</v>
      </c>
      <c r="E2385" s="9" t="s">
        <v>1504</v>
      </c>
      <c r="F2385" s="9" t="s">
        <v>1504</v>
      </c>
      <c r="G2385" s="9" t="s">
        <v>1634</v>
      </c>
      <c r="H2385" s="9" t="s">
        <v>1635</v>
      </c>
      <c r="I2385" s="9" t="s">
        <v>1636</v>
      </c>
      <c r="J2385" s="9" t="s">
        <v>27</v>
      </c>
      <c r="K2385" s="15">
        <v>11970.779328418124</v>
      </c>
      <c r="L2385" s="16" t="s">
        <v>1637</v>
      </c>
      <c r="M2385" s="9" t="s">
        <v>1638</v>
      </c>
      <c r="N2385" s="9">
        <v>2022</v>
      </c>
      <c r="O2385" s="9" t="s">
        <v>1619</v>
      </c>
      <c r="P2385" s="9" t="s">
        <v>1619</v>
      </c>
      <c r="Q2385" s="9">
        <v>2041</v>
      </c>
      <c r="R2385" s="9" t="s">
        <v>32</v>
      </c>
      <c r="S2385" s="17">
        <v>1.8228171237374056E-2</v>
      </c>
      <c r="T2385" s="9">
        <v>2041</v>
      </c>
      <c r="U2385" s="9" t="s">
        <v>27</v>
      </c>
      <c r="V2385" s="9" t="s">
        <v>1620</v>
      </c>
      <c r="W2385" s="9" t="s">
        <v>1621</v>
      </c>
      <c r="X2385" s="9"/>
      <c r="Y2385" s="9" t="s">
        <v>1639</v>
      </c>
    </row>
    <row r="2386" spans="1:25" ht="192">
      <c r="A2386" s="9" t="s">
        <v>1633</v>
      </c>
      <c r="B2386" s="9" t="s">
        <v>70</v>
      </c>
      <c r="C2386" s="9" t="s">
        <v>136</v>
      </c>
      <c r="D2386" s="9" t="s">
        <v>27</v>
      </c>
      <c r="E2386" s="9" t="s">
        <v>1505</v>
      </c>
      <c r="F2386" s="9" t="s">
        <v>1505</v>
      </c>
      <c r="G2386" s="9" t="s">
        <v>1634</v>
      </c>
      <c r="H2386" s="9" t="s">
        <v>1635</v>
      </c>
      <c r="I2386" s="9" t="s">
        <v>1636</v>
      </c>
      <c r="J2386" s="9" t="s">
        <v>27</v>
      </c>
      <c r="K2386" s="15">
        <v>40302.69605665619</v>
      </c>
      <c r="L2386" s="16" t="s">
        <v>1637</v>
      </c>
      <c r="M2386" s="9" t="s">
        <v>1638</v>
      </c>
      <c r="N2386" s="9">
        <v>2022</v>
      </c>
      <c r="O2386" s="9" t="s">
        <v>1619</v>
      </c>
      <c r="P2386" s="9" t="s">
        <v>1619</v>
      </c>
      <c r="Q2386" s="9">
        <v>2041</v>
      </c>
      <c r="R2386" s="9" t="s">
        <v>32</v>
      </c>
      <c r="S2386" s="17">
        <v>1.25162766402353</v>
      </c>
      <c r="T2386" s="9">
        <v>2041</v>
      </c>
      <c r="U2386" s="9" t="s">
        <v>27</v>
      </c>
      <c r="V2386" s="9" t="s">
        <v>1620</v>
      </c>
      <c r="W2386" s="13" t="s">
        <v>1621</v>
      </c>
      <c r="X2386" s="9"/>
      <c r="Y2386" s="9" t="s">
        <v>1639</v>
      </c>
    </row>
    <row r="2387" spans="1:25" ht="192">
      <c r="A2387" s="9" t="s">
        <v>1633</v>
      </c>
      <c r="B2387" s="9" t="s">
        <v>70</v>
      </c>
      <c r="C2387" s="9" t="s">
        <v>402</v>
      </c>
      <c r="D2387" s="9" t="s">
        <v>27</v>
      </c>
      <c r="E2387" s="9" t="s">
        <v>845</v>
      </c>
      <c r="F2387" s="9" t="s">
        <v>845</v>
      </c>
      <c r="G2387" s="9" t="s">
        <v>1634</v>
      </c>
      <c r="H2387" s="9" t="s">
        <v>1635</v>
      </c>
      <c r="I2387" s="9" t="s">
        <v>1636</v>
      </c>
      <c r="J2387" s="9" t="s">
        <v>27</v>
      </c>
      <c r="K2387" s="15">
        <v>22281.881959104612</v>
      </c>
      <c r="L2387" s="16" t="s">
        <v>1637</v>
      </c>
      <c r="M2387" s="9" t="s">
        <v>1638</v>
      </c>
      <c r="N2387" s="9">
        <v>2022</v>
      </c>
      <c r="O2387" s="9" t="s">
        <v>1619</v>
      </c>
      <c r="P2387" s="9" t="s">
        <v>1619</v>
      </c>
      <c r="Q2387" s="9">
        <v>2041</v>
      </c>
      <c r="R2387" s="9" t="s">
        <v>32</v>
      </c>
      <c r="S2387" s="17">
        <v>0.10075281029807816</v>
      </c>
      <c r="T2387" s="9">
        <v>2041</v>
      </c>
      <c r="U2387" s="9" t="s">
        <v>27</v>
      </c>
      <c r="V2387" s="9" t="s">
        <v>1620</v>
      </c>
      <c r="W2387" s="9" t="s">
        <v>1621</v>
      </c>
      <c r="X2387" s="9"/>
      <c r="Y2387" s="9" t="s">
        <v>1639</v>
      </c>
    </row>
    <row r="2388" spans="1:25" ht="192">
      <c r="A2388" s="9" t="s">
        <v>1633</v>
      </c>
      <c r="B2388" s="9" t="s">
        <v>70</v>
      </c>
      <c r="C2388" s="9" t="s">
        <v>234</v>
      </c>
      <c r="D2388" s="9" t="s">
        <v>27</v>
      </c>
      <c r="E2388" s="9" t="s">
        <v>1506</v>
      </c>
      <c r="F2388" s="9" t="s">
        <v>1506</v>
      </c>
      <c r="G2388" s="9" t="s">
        <v>1634</v>
      </c>
      <c r="H2388" s="9" t="s">
        <v>1635</v>
      </c>
      <c r="I2388" s="9" t="s">
        <v>1636</v>
      </c>
      <c r="J2388" s="9" t="s">
        <v>27</v>
      </c>
      <c r="K2388" s="15">
        <v>11147.106748202768</v>
      </c>
      <c r="L2388" s="16" t="s">
        <v>1637</v>
      </c>
      <c r="M2388" s="9" t="s">
        <v>1638</v>
      </c>
      <c r="N2388" s="9">
        <v>2022</v>
      </c>
      <c r="O2388" s="9" t="s">
        <v>1619</v>
      </c>
      <c r="P2388" s="9" t="s">
        <v>1619</v>
      </c>
      <c r="Q2388" s="9">
        <v>2041</v>
      </c>
      <c r="R2388" s="9" t="s">
        <v>32</v>
      </c>
      <c r="S2388" s="17">
        <v>0.71600745741867089</v>
      </c>
      <c r="T2388" s="9">
        <v>2041</v>
      </c>
      <c r="U2388" s="9" t="s">
        <v>27</v>
      </c>
      <c r="V2388" s="9" t="s">
        <v>1620</v>
      </c>
      <c r="W2388" s="13" t="s">
        <v>1621</v>
      </c>
      <c r="X2388" s="9"/>
      <c r="Y2388" s="9" t="s">
        <v>1639</v>
      </c>
    </row>
    <row r="2389" spans="1:25" ht="192">
      <c r="A2389" s="9" t="s">
        <v>1633</v>
      </c>
      <c r="B2389" s="9" t="s">
        <v>70</v>
      </c>
      <c r="C2389" s="9" t="s">
        <v>294</v>
      </c>
      <c r="D2389" s="9" t="s">
        <v>27</v>
      </c>
      <c r="E2389" s="9" t="s">
        <v>412</v>
      </c>
      <c r="F2389" s="9" t="s">
        <v>412</v>
      </c>
      <c r="G2389" s="9" t="s">
        <v>1634</v>
      </c>
      <c r="H2389" s="9" t="s">
        <v>1635</v>
      </c>
      <c r="I2389" s="9" t="s">
        <v>1636</v>
      </c>
      <c r="J2389" s="9" t="s">
        <v>27</v>
      </c>
      <c r="K2389" s="15">
        <v>11538.784678594551</v>
      </c>
      <c r="L2389" s="16" t="s">
        <v>1637</v>
      </c>
      <c r="M2389" s="9" t="s">
        <v>1638</v>
      </c>
      <c r="N2389" s="9">
        <v>2022</v>
      </c>
      <c r="O2389" s="9" t="s">
        <v>1619</v>
      </c>
      <c r="P2389" s="9" t="s">
        <v>1619</v>
      </c>
      <c r="Q2389" s="9">
        <v>2041</v>
      </c>
      <c r="R2389" s="9" t="s">
        <v>32</v>
      </c>
      <c r="S2389" s="17">
        <v>1.4687031741725307</v>
      </c>
      <c r="T2389" s="9">
        <v>2041</v>
      </c>
      <c r="U2389" s="9" t="s">
        <v>27</v>
      </c>
      <c r="V2389" s="9" t="s">
        <v>1620</v>
      </c>
      <c r="W2389" s="9" t="s">
        <v>1621</v>
      </c>
      <c r="X2389" s="9"/>
      <c r="Y2389" s="9" t="s">
        <v>1639</v>
      </c>
    </row>
    <row r="2390" spans="1:25" ht="192">
      <c r="A2390" s="9" t="s">
        <v>1633</v>
      </c>
      <c r="B2390" s="9" t="s">
        <v>70</v>
      </c>
      <c r="C2390" s="9" t="s">
        <v>468</v>
      </c>
      <c r="D2390" s="9" t="s">
        <v>27</v>
      </c>
      <c r="E2390" s="9" t="s">
        <v>1507</v>
      </c>
      <c r="F2390" s="9" t="s">
        <v>1507</v>
      </c>
      <c r="G2390" s="9" t="s">
        <v>1634</v>
      </c>
      <c r="H2390" s="9" t="s">
        <v>1635</v>
      </c>
      <c r="I2390" s="9" t="s">
        <v>1636</v>
      </c>
      <c r="J2390" s="9" t="s">
        <v>27</v>
      </c>
      <c r="K2390" s="15">
        <v>22802.210659194654</v>
      </c>
      <c r="L2390" s="16" t="s">
        <v>1637</v>
      </c>
      <c r="M2390" s="9" t="s">
        <v>1638</v>
      </c>
      <c r="N2390" s="9">
        <v>2022</v>
      </c>
      <c r="O2390" s="9" t="s">
        <v>1619</v>
      </c>
      <c r="P2390" s="9" t="s">
        <v>1619</v>
      </c>
      <c r="Q2390" s="9">
        <v>2041</v>
      </c>
      <c r="R2390" s="9" t="s">
        <v>32</v>
      </c>
      <c r="S2390" s="17">
        <v>1.6722165563382168</v>
      </c>
      <c r="T2390" s="9">
        <v>2041</v>
      </c>
      <c r="U2390" s="9" t="s">
        <v>27</v>
      </c>
      <c r="V2390" s="9" t="s">
        <v>1620</v>
      </c>
      <c r="W2390" s="13" t="s">
        <v>1621</v>
      </c>
      <c r="X2390" s="9"/>
      <c r="Y2390" s="9" t="s">
        <v>1639</v>
      </c>
    </row>
    <row r="2391" spans="1:25" ht="192">
      <c r="A2391" s="9" t="s">
        <v>1633</v>
      </c>
      <c r="B2391" s="9" t="s">
        <v>70</v>
      </c>
      <c r="C2391" s="9" t="s">
        <v>455</v>
      </c>
      <c r="D2391" s="9" t="s">
        <v>27</v>
      </c>
      <c r="E2391" s="9" t="s">
        <v>1088</v>
      </c>
      <c r="F2391" s="9" t="s">
        <v>1088</v>
      </c>
      <c r="G2391" s="9" t="s">
        <v>1634</v>
      </c>
      <c r="H2391" s="9" t="s">
        <v>1635</v>
      </c>
      <c r="I2391" s="9" t="s">
        <v>1636</v>
      </c>
      <c r="J2391" s="9" t="s">
        <v>27</v>
      </c>
      <c r="K2391" s="15">
        <v>14047.381076529415</v>
      </c>
      <c r="L2391" s="16" t="s">
        <v>1637</v>
      </c>
      <c r="M2391" s="9" t="s">
        <v>1638</v>
      </c>
      <c r="N2391" s="9">
        <v>2022</v>
      </c>
      <c r="O2391" s="9" t="s">
        <v>1619</v>
      </c>
      <c r="P2391" s="9" t="s">
        <v>1619</v>
      </c>
      <c r="Q2391" s="9">
        <v>2041</v>
      </c>
      <c r="R2391" s="9" t="s">
        <v>32</v>
      </c>
      <c r="S2391" s="17">
        <v>0.76367210884631997</v>
      </c>
      <c r="T2391" s="9">
        <v>2041</v>
      </c>
      <c r="U2391" s="9" t="s">
        <v>27</v>
      </c>
      <c r="V2391" s="9" t="s">
        <v>1620</v>
      </c>
      <c r="W2391" s="9" t="s">
        <v>1621</v>
      </c>
      <c r="X2391" s="9"/>
      <c r="Y2391" s="9" t="s">
        <v>1639</v>
      </c>
    </row>
    <row r="2392" spans="1:25" ht="192">
      <c r="A2392" s="9" t="s">
        <v>1633</v>
      </c>
      <c r="B2392" s="9" t="s">
        <v>70</v>
      </c>
      <c r="C2392" s="9" t="s">
        <v>355</v>
      </c>
      <c r="D2392" s="9" t="s">
        <v>27</v>
      </c>
      <c r="E2392" s="9" t="s">
        <v>1508</v>
      </c>
      <c r="F2392" s="9" t="s">
        <v>1508</v>
      </c>
      <c r="G2392" s="9" t="s">
        <v>1634</v>
      </c>
      <c r="H2392" s="9" t="s">
        <v>1635</v>
      </c>
      <c r="I2392" s="9" t="s">
        <v>1636</v>
      </c>
      <c r="J2392" s="9" t="s">
        <v>27</v>
      </c>
      <c r="K2392" s="15">
        <v>134854.64089566728</v>
      </c>
      <c r="L2392" s="16" t="s">
        <v>1637</v>
      </c>
      <c r="M2392" s="9" t="s">
        <v>1638</v>
      </c>
      <c r="N2392" s="9">
        <v>2022</v>
      </c>
      <c r="O2392" s="9" t="s">
        <v>1619</v>
      </c>
      <c r="P2392" s="9" t="s">
        <v>1619</v>
      </c>
      <c r="Q2392" s="9">
        <v>2041</v>
      </c>
      <c r="R2392" s="9" t="s">
        <v>32</v>
      </c>
      <c r="S2392" s="17">
        <v>111.29226346231465</v>
      </c>
      <c r="T2392" s="9">
        <v>2041</v>
      </c>
      <c r="U2392" s="9" t="s">
        <v>27</v>
      </c>
      <c r="V2392" s="9" t="s">
        <v>1620</v>
      </c>
      <c r="W2392" s="13" t="s">
        <v>1621</v>
      </c>
      <c r="X2392" s="9"/>
      <c r="Y2392" s="9" t="s">
        <v>1639</v>
      </c>
    </row>
    <row r="2393" spans="1:25" ht="192">
      <c r="A2393" s="9" t="s">
        <v>1633</v>
      </c>
      <c r="B2393" s="9" t="s">
        <v>70</v>
      </c>
      <c r="C2393" s="9" t="s">
        <v>630</v>
      </c>
      <c r="D2393" s="9" t="s">
        <v>27</v>
      </c>
      <c r="E2393" s="9" t="s">
        <v>1090</v>
      </c>
      <c r="F2393" s="9" t="s">
        <v>1090</v>
      </c>
      <c r="G2393" s="9" t="s">
        <v>1634</v>
      </c>
      <c r="H2393" s="9" t="s">
        <v>1635</v>
      </c>
      <c r="I2393" s="9" t="s">
        <v>1636</v>
      </c>
      <c r="J2393" s="9" t="s">
        <v>27</v>
      </c>
      <c r="K2393" s="15">
        <v>11620.596020687</v>
      </c>
      <c r="L2393" s="16" t="s">
        <v>1637</v>
      </c>
      <c r="M2393" s="9" t="s">
        <v>1638</v>
      </c>
      <c r="N2393" s="9">
        <v>2022</v>
      </c>
      <c r="O2393" s="9" t="s">
        <v>1619</v>
      </c>
      <c r="P2393" s="9" t="s">
        <v>1619</v>
      </c>
      <c r="Q2393" s="9">
        <v>2041</v>
      </c>
      <c r="R2393" s="9" t="s">
        <v>32</v>
      </c>
      <c r="S2393" s="17">
        <v>0.70896579734979326</v>
      </c>
      <c r="T2393" s="9">
        <v>2041</v>
      </c>
      <c r="U2393" s="9" t="s">
        <v>27</v>
      </c>
      <c r="V2393" s="9" t="s">
        <v>1620</v>
      </c>
      <c r="W2393" s="9" t="s">
        <v>1621</v>
      </c>
      <c r="X2393" s="9"/>
      <c r="Y2393" s="9" t="s">
        <v>1639</v>
      </c>
    </row>
    <row r="2394" spans="1:25" ht="192">
      <c r="A2394" s="9" t="s">
        <v>1633</v>
      </c>
      <c r="B2394" s="9" t="s">
        <v>70</v>
      </c>
      <c r="C2394" s="9" t="s">
        <v>330</v>
      </c>
      <c r="D2394" s="9" t="s">
        <v>27</v>
      </c>
      <c r="E2394" s="9" t="s">
        <v>847</v>
      </c>
      <c r="F2394" s="9" t="s">
        <v>847</v>
      </c>
      <c r="G2394" s="9" t="s">
        <v>1634</v>
      </c>
      <c r="H2394" s="9" t="s">
        <v>1635</v>
      </c>
      <c r="I2394" s="9" t="s">
        <v>1636</v>
      </c>
      <c r="J2394" s="9" t="s">
        <v>27</v>
      </c>
      <c r="K2394" s="15">
        <v>86479.568763221876</v>
      </c>
      <c r="L2394" s="16" t="s">
        <v>1637</v>
      </c>
      <c r="M2394" s="9" t="s">
        <v>1638</v>
      </c>
      <c r="N2394" s="9">
        <v>2022</v>
      </c>
      <c r="O2394" s="9" t="s">
        <v>1619</v>
      </c>
      <c r="P2394" s="9" t="s">
        <v>1619</v>
      </c>
      <c r="Q2394" s="9">
        <v>2041</v>
      </c>
      <c r="R2394" s="9" t="s">
        <v>32</v>
      </c>
      <c r="S2394" s="17">
        <v>11.273109766773725</v>
      </c>
      <c r="T2394" s="9">
        <v>2041</v>
      </c>
      <c r="U2394" s="9" t="s">
        <v>27</v>
      </c>
      <c r="V2394" s="9" t="s">
        <v>1620</v>
      </c>
      <c r="W2394" s="13" t="s">
        <v>1621</v>
      </c>
      <c r="X2394" s="9"/>
      <c r="Y2394" s="9" t="s">
        <v>1639</v>
      </c>
    </row>
    <row r="2395" spans="1:25" ht="192">
      <c r="A2395" s="9" t="s">
        <v>1633</v>
      </c>
      <c r="B2395" s="9" t="s">
        <v>70</v>
      </c>
      <c r="C2395" s="9" t="s">
        <v>270</v>
      </c>
      <c r="D2395" s="9" t="s">
        <v>27</v>
      </c>
      <c r="E2395" s="9" t="s">
        <v>1509</v>
      </c>
      <c r="F2395" s="9" t="s">
        <v>1509</v>
      </c>
      <c r="G2395" s="9" t="s">
        <v>1634</v>
      </c>
      <c r="H2395" s="9" t="s">
        <v>1635</v>
      </c>
      <c r="I2395" s="9" t="s">
        <v>1636</v>
      </c>
      <c r="J2395" s="9" t="s">
        <v>27</v>
      </c>
      <c r="K2395" s="15">
        <v>20982.40343831648</v>
      </c>
      <c r="L2395" s="16" t="s">
        <v>1637</v>
      </c>
      <c r="M2395" s="9" t="s">
        <v>1638</v>
      </c>
      <c r="N2395" s="9">
        <v>2022</v>
      </c>
      <c r="O2395" s="9" t="s">
        <v>1619</v>
      </c>
      <c r="P2395" s="9" t="s">
        <v>1619</v>
      </c>
      <c r="Q2395" s="9">
        <v>2041</v>
      </c>
      <c r="R2395" s="9" t="s">
        <v>32</v>
      </c>
      <c r="S2395" s="17">
        <v>0.58953743336972142</v>
      </c>
      <c r="T2395" s="9">
        <v>2041</v>
      </c>
      <c r="U2395" s="9" t="s">
        <v>27</v>
      </c>
      <c r="V2395" s="9" t="s">
        <v>1620</v>
      </c>
      <c r="W2395" s="9" t="s">
        <v>1621</v>
      </c>
      <c r="X2395" s="9"/>
      <c r="Y2395" s="9" t="s">
        <v>1639</v>
      </c>
    </row>
    <row r="2396" spans="1:25" ht="192">
      <c r="A2396" s="9" t="s">
        <v>1633</v>
      </c>
      <c r="B2396" s="9" t="s">
        <v>70</v>
      </c>
      <c r="C2396" s="9" t="s">
        <v>316</v>
      </c>
      <c r="D2396" s="9" t="s">
        <v>27</v>
      </c>
      <c r="E2396" s="9" t="s">
        <v>837</v>
      </c>
      <c r="F2396" s="9" t="s">
        <v>837</v>
      </c>
      <c r="G2396" s="9" t="s">
        <v>1634</v>
      </c>
      <c r="H2396" s="9" t="s">
        <v>1635</v>
      </c>
      <c r="I2396" s="9" t="s">
        <v>1636</v>
      </c>
      <c r="J2396" s="9" t="s">
        <v>27</v>
      </c>
      <c r="K2396" s="15">
        <v>10890.244131153811</v>
      </c>
      <c r="L2396" s="16" t="s">
        <v>1637</v>
      </c>
      <c r="M2396" s="9" t="s">
        <v>1638</v>
      </c>
      <c r="N2396" s="9">
        <v>2022</v>
      </c>
      <c r="O2396" s="9" t="s">
        <v>1619</v>
      </c>
      <c r="P2396" s="9" t="s">
        <v>1619</v>
      </c>
      <c r="Q2396" s="9">
        <v>2041</v>
      </c>
      <c r="R2396" s="9" t="s">
        <v>32</v>
      </c>
      <c r="S2396" s="17">
        <v>9.8564920368000788</v>
      </c>
      <c r="T2396" s="9">
        <v>2041</v>
      </c>
      <c r="U2396" s="9" t="s">
        <v>27</v>
      </c>
      <c r="V2396" s="9" t="s">
        <v>1620</v>
      </c>
      <c r="W2396" s="13" t="s">
        <v>1621</v>
      </c>
      <c r="X2396" s="9"/>
      <c r="Y2396" s="9" t="s">
        <v>1639</v>
      </c>
    </row>
    <row r="2397" spans="1:25" ht="192">
      <c r="A2397" s="9" t="s">
        <v>1633</v>
      </c>
      <c r="B2397" s="9" t="s">
        <v>70</v>
      </c>
      <c r="C2397" s="9" t="s">
        <v>241</v>
      </c>
      <c r="D2397" s="9" t="s">
        <v>27</v>
      </c>
      <c r="E2397" s="9" t="s">
        <v>839</v>
      </c>
      <c r="F2397" s="9" t="s">
        <v>839</v>
      </c>
      <c r="G2397" s="9" t="s">
        <v>1634</v>
      </c>
      <c r="H2397" s="9" t="s">
        <v>1635</v>
      </c>
      <c r="I2397" s="9" t="s">
        <v>1636</v>
      </c>
      <c r="J2397" s="9" t="s">
        <v>27</v>
      </c>
      <c r="K2397" s="15">
        <v>19245.906613257233</v>
      </c>
      <c r="L2397" s="16" t="s">
        <v>1637</v>
      </c>
      <c r="M2397" s="9" t="s">
        <v>1638</v>
      </c>
      <c r="N2397" s="9">
        <v>2022</v>
      </c>
      <c r="O2397" s="9" t="s">
        <v>1619</v>
      </c>
      <c r="P2397" s="9" t="s">
        <v>1619</v>
      </c>
      <c r="Q2397" s="9">
        <v>2041</v>
      </c>
      <c r="R2397" s="9" t="s">
        <v>32</v>
      </c>
      <c r="S2397" s="17">
        <v>0.13832392178884997</v>
      </c>
      <c r="T2397" s="9">
        <v>2041</v>
      </c>
      <c r="U2397" s="9" t="s">
        <v>27</v>
      </c>
      <c r="V2397" s="9" t="s">
        <v>1620</v>
      </c>
      <c r="W2397" s="9" t="s">
        <v>1621</v>
      </c>
      <c r="X2397" s="9"/>
      <c r="Y2397" s="9" t="s">
        <v>1639</v>
      </c>
    </row>
    <row r="2398" spans="1:25" ht="192">
      <c r="A2398" s="9" t="s">
        <v>1633</v>
      </c>
      <c r="B2398" s="9" t="s">
        <v>70</v>
      </c>
      <c r="C2398" s="9" t="s">
        <v>294</v>
      </c>
      <c r="D2398" s="9" t="s">
        <v>27</v>
      </c>
      <c r="E2398" s="9" t="s">
        <v>1510</v>
      </c>
      <c r="F2398" s="9" t="s">
        <v>1510</v>
      </c>
      <c r="G2398" s="9" t="s">
        <v>1634</v>
      </c>
      <c r="H2398" s="9" t="s">
        <v>1635</v>
      </c>
      <c r="I2398" s="9" t="s">
        <v>1636</v>
      </c>
      <c r="J2398" s="9" t="s">
        <v>27</v>
      </c>
      <c r="K2398" s="15">
        <v>11810.209152569902</v>
      </c>
      <c r="L2398" s="16" t="s">
        <v>1637</v>
      </c>
      <c r="M2398" s="9" t="s">
        <v>1638</v>
      </c>
      <c r="N2398" s="9">
        <v>2022</v>
      </c>
      <c r="O2398" s="9" t="s">
        <v>1619</v>
      </c>
      <c r="P2398" s="9" t="s">
        <v>1619</v>
      </c>
      <c r="Q2398" s="9">
        <v>2041</v>
      </c>
      <c r="R2398" s="9" t="s">
        <v>32</v>
      </c>
      <c r="S2398" s="17">
        <v>1.0586612626486731</v>
      </c>
      <c r="T2398" s="9">
        <v>2041</v>
      </c>
      <c r="U2398" s="9" t="s">
        <v>27</v>
      </c>
      <c r="V2398" s="9" t="s">
        <v>1620</v>
      </c>
      <c r="W2398" s="13" t="s">
        <v>1621</v>
      </c>
      <c r="X2398" s="9"/>
      <c r="Y2398" s="9" t="s">
        <v>1639</v>
      </c>
    </row>
    <row r="2399" spans="1:25" ht="192">
      <c r="A2399" s="9" t="s">
        <v>1633</v>
      </c>
      <c r="B2399" s="9" t="s">
        <v>70</v>
      </c>
      <c r="C2399" s="9" t="s">
        <v>458</v>
      </c>
      <c r="D2399" s="9" t="s">
        <v>27</v>
      </c>
      <c r="E2399" s="9" t="s">
        <v>1511</v>
      </c>
      <c r="F2399" s="9" t="s">
        <v>1511</v>
      </c>
      <c r="G2399" s="9" t="s">
        <v>1634</v>
      </c>
      <c r="H2399" s="9" t="s">
        <v>1635</v>
      </c>
      <c r="I2399" s="9" t="s">
        <v>1636</v>
      </c>
      <c r="J2399" s="9" t="s">
        <v>27</v>
      </c>
      <c r="K2399" s="15">
        <v>7269.3667327942767</v>
      </c>
      <c r="L2399" s="16" t="s">
        <v>1637</v>
      </c>
      <c r="M2399" s="9" t="s">
        <v>1638</v>
      </c>
      <c r="N2399" s="9">
        <v>2022</v>
      </c>
      <c r="O2399" s="9" t="s">
        <v>1619</v>
      </c>
      <c r="P2399" s="9" t="s">
        <v>1619</v>
      </c>
      <c r="Q2399" s="9">
        <v>2041</v>
      </c>
      <c r="R2399" s="9" t="s">
        <v>32</v>
      </c>
      <c r="S2399" s="17">
        <v>0.37288645872313209</v>
      </c>
      <c r="T2399" s="9">
        <v>2041</v>
      </c>
      <c r="U2399" s="9" t="s">
        <v>27</v>
      </c>
      <c r="V2399" s="9" t="s">
        <v>1620</v>
      </c>
      <c r="W2399" s="9" t="s">
        <v>1621</v>
      </c>
      <c r="X2399" s="9"/>
      <c r="Y2399" s="9" t="s">
        <v>1639</v>
      </c>
    </row>
    <row r="2400" spans="1:25" ht="192">
      <c r="A2400" s="9" t="s">
        <v>1633</v>
      </c>
      <c r="B2400" s="9" t="s">
        <v>70</v>
      </c>
      <c r="C2400" s="9" t="s">
        <v>234</v>
      </c>
      <c r="D2400" s="9" t="s">
        <v>27</v>
      </c>
      <c r="E2400" s="9" t="s">
        <v>1512</v>
      </c>
      <c r="F2400" s="9" t="s">
        <v>1512</v>
      </c>
      <c r="G2400" s="9" t="s">
        <v>1634</v>
      </c>
      <c r="H2400" s="9" t="s">
        <v>1635</v>
      </c>
      <c r="I2400" s="9" t="s">
        <v>1636</v>
      </c>
      <c r="J2400" s="9" t="s">
        <v>27</v>
      </c>
      <c r="K2400" s="15">
        <v>12765.550276554568</v>
      </c>
      <c r="L2400" s="16" t="s">
        <v>1637</v>
      </c>
      <c r="M2400" s="9" t="s">
        <v>1638</v>
      </c>
      <c r="N2400" s="9">
        <v>2022</v>
      </c>
      <c r="O2400" s="9" t="s">
        <v>1619</v>
      </c>
      <c r="P2400" s="9" t="s">
        <v>1619</v>
      </c>
      <c r="Q2400" s="9">
        <v>2041</v>
      </c>
      <c r="R2400" s="9" t="s">
        <v>32</v>
      </c>
      <c r="S2400" s="17">
        <v>5.4787830449781985E-2</v>
      </c>
      <c r="T2400" s="9">
        <v>2041</v>
      </c>
      <c r="U2400" s="9" t="s">
        <v>27</v>
      </c>
      <c r="V2400" s="9" t="s">
        <v>1620</v>
      </c>
      <c r="W2400" s="13" t="s">
        <v>1621</v>
      </c>
      <c r="X2400" s="9"/>
      <c r="Y2400" s="9" t="s">
        <v>1639</v>
      </c>
    </row>
    <row r="2401" spans="1:25" ht="192">
      <c r="A2401" s="9" t="s">
        <v>1633</v>
      </c>
      <c r="B2401" s="9" t="s">
        <v>70</v>
      </c>
      <c r="C2401" s="9" t="s">
        <v>455</v>
      </c>
      <c r="D2401" s="9" t="s">
        <v>27</v>
      </c>
      <c r="E2401" s="9" t="s">
        <v>1513</v>
      </c>
      <c r="F2401" s="9" t="s">
        <v>1513</v>
      </c>
      <c r="G2401" s="9" t="s">
        <v>1634</v>
      </c>
      <c r="H2401" s="9" t="s">
        <v>1635</v>
      </c>
      <c r="I2401" s="9" t="s">
        <v>1636</v>
      </c>
      <c r="J2401" s="9" t="s">
        <v>27</v>
      </c>
      <c r="K2401" s="15">
        <v>25554.084956219864</v>
      </c>
      <c r="L2401" s="16" t="s">
        <v>1637</v>
      </c>
      <c r="M2401" s="9" t="s">
        <v>1638</v>
      </c>
      <c r="N2401" s="9">
        <v>2022</v>
      </c>
      <c r="O2401" s="9" t="s">
        <v>1619</v>
      </c>
      <c r="P2401" s="9" t="s">
        <v>1619</v>
      </c>
      <c r="Q2401" s="9">
        <v>2041</v>
      </c>
      <c r="R2401" s="9" t="s">
        <v>32</v>
      </c>
      <c r="S2401" s="17">
        <v>0.98871080238710707</v>
      </c>
      <c r="T2401" s="9">
        <v>2041</v>
      </c>
      <c r="U2401" s="9" t="s">
        <v>27</v>
      </c>
      <c r="V2401" s="9" t="s">
        <v>1620</v>
      </c>
      <c r="W2401" s="9" t="s">
        <v>1621</v>
      </c>
      <c r="X2401" s="9"/>
      <c r="Y2401" s="9" t="s">
        <v>1639</v>
      </c>
    </row>
    <row r="2402" spans="1:25" ht="192">
      <c r="A2402" s="9" t="s">
        <v>1633</v>
      </c>
      <c r="B2402" s="9" t="s">
        <v>70</v>
      </c>
      <c r="C2402" s="9" t="s">
        <v>252</v>
      </c>
      <c r="D2402" s="9" t="s">
        <v>27</v>
      </c>
      <c r="E2402" s="9" t="s">
        <v>841</v>
      </c>
      <c r="F2402" s="9" t="s">
        <v>841</v>
      </c>
      <c r="G2402" s="9" t="s">
        <v>1634</v>
      </c>
      <c r="H2402" s="9" t="s">
        <v>1635</v>
      </c>
      <c r="I2402" s="9" t="s">
        <v>1636</v>
      </c>
      <c r="J2402" s="9" t="s">
        <v>27</v>
      </c>
      <c r="K2402" s="15">
        <v>152948.46666981454</v>
      </c>
      <c r="L2402" s="16" t="s">
        <v>1637</v>
      </c>
      <c r="M2402" s="9" t="s">
        <v>1638</v>
      </c>
      <c r="N2402" s="9">
        <v>2022</v>
      </c>
      <c r="O2402" s="9" t="s">
        <v>1619</v>
      </c>
      <c r="P2402" s="9" t="s">
        <v>1619</v>
      </c>
      <c r="Q2402" s="9">
        <v>2041</v>
      </c>
      <c r="R2402" s="9" t="s">
        <v>32</v>
      </c>
      <c r="S2402" s="17">
        <v>20.35655968412134</v>
      </c>
      <c r="T2402" s="9">
        <v>2041</v>
      </c>
      <c r="U2402" s="9" t="s">
        <v>27</v>
      </c>
      <c r="V2402" s="9" t="s">
        <v>1620</v>
      </c>
      <c r="W2402" s="13" t="s">
        <v>1621</v>
      </c>
      <c r="X2402" s="9"/>
      <c r="Y2402" s="9" t="s">
        <v>1639</v>
      </c>
    </row>
    <row r="2403" spans="1:25" ht="192">
      <c r="A2403" s="9" t="s">
        <v>1633</v>
      </c>
      <c r="B2403" s="9" t="s">
        <v>70</v>
      </c>
      <c r="C2403" s="9" t="s">
        <v>241</v>
      </c>
      <c r="D2403" s="9" t="s">
        <v>27</v>
      </c>
      <c r="E2403" s="9" t="s">
        <v>843</v>
      </c>
      <c r="F2403" s="9" t="s">
        <v>843</v>
      </c>
      <c r="G2403" s="9" t="s">
        <v>1634</v>
      </c>
      <c r="H2403" s="9" t="s">
        <v>1635</v>
      </c>
      <c r="I2403" s="9" t="s">
        <v>1636</v>
      </c>
      <c r="J2403" s="9" t="s">
        <v>27</v>
      </c>
      <c r="K2403" s="15">
        <v>15684.559352398352</v>
      </c>
      <c r="L2403" s="16" t="s">
        <v>1637</v>
      </c>
      <c r="M2403" s="9" t="s">
        <v>1638</v>
      </c>
      <c r="N2403" s="9">
        <v>2022</v>
      </c>
      <c r="O2403" s="9" t="s">
        <v>1619</v>
      </c>
      <c r="P2403" s="9" t="s">
        <v>1619</v>
      </c>
      <c r="Q2403" s="9">
        <v>2041</v>
      </c>
      <c r="R2403" s="9" t="s">
        <v>32</v>
      </c>
      <c r="S2403" s="17">
        <v>1.0035338571919092</v>
      </c>
      <c r="T2403" s="9">
        <v>2041</v>
      </c>
      <c r="U2403" s="9" t="s">
        <v>27</v>
      </c>
      <c r="V2403" s="9" t="s">
        <v>1620</v>
      </c>
      <c r="W2403" s="9" t="s">
        <v>1621</v>
      </c>
      <c r="X2403" s="9"/>
      <c r="Y2403" s="9" t="s">
        <v>1639</v>
      </c>
    </row>
    <row r="2404" spans="1:25" ht="192">
      <c r="A2404" s="9" t="s">
        <v>1633</v>
      </c>
      <c r="B2404" s="9" t="s">
        <v>70</v>
      </c>
      <c r="C2404" s="9" t="s">
        <v>346</v>
      </c>
      <c r="D2404" s="9" t="s">
        <v>27</v>
      </c>
      <c r="E2404" s="9" t="s">
        <v>444</v>
      </c>
      <c r="F2404" s="9" t="s">
        <v>444</v>
      </c>
      <c r="G2404" s="9" t="s">
        <v>1634</v>
      </c>
      <c r="H2404" s="9" t="s">
        <v>1635</v>
      </c>
      <c r="I2404" s="9" t="s">
        <v>1636</v>
      </c>
      <c r="J2404" s="9" t="s">
        <v>27</v>
      </c>
      <c r="K2404" s="15">
        <v>11801.559990327638</v>
      </c>
      <c r="L2404" s="16" t="s">
        <v>1637</v>
      </c>
      <c r="M2404" s="9" t="s">
        <v>1638</v>
      </c>
      <c r="N2404" s="9">
        <v>2022</v>
      </c>
      <c r="O2404" s="9" t="s">
        <v>1619</v>
      </c>
      <c r="P2404" s="9" t="s">
        <v>1619</v>
      </c>
      <c r="Q2404" s="9">
        <v>2041</v>
      </c>
      <c r="R2404" s="9" t="s">
        <v>32</v>
      </c>
      <c r="S2404" s="17">
        <v>8.0362809569126927</v>
      </c>
      <c r="T2404" s="9">
        <v>2041</v>
      </c>
      <c r="U2404" s="9" t="s">
        <v>27</v>
      </c>
      <c r="V2404" s="9" t="s">
        <v>1620</v>
      </c>
      <c r="W2404" s="13" t="s">
        <v>1621</v>
      </c>
      <c r="X2404" s="9"/>
      <c r="Y2404" s="9" t="s">
        <v>1639</v>
      </c>
    </row>
    <row r="2405" spans="1:25" ht="192">
      <c r="A2405" s="9" t="s">
        <v>1633</v>
      </c>
      <c r="B2405" s="9" t="s">
        <v>70</v>
      </c>
      <c r="C2405" s="9" t="s">
        <v>234</v>
      </c>
      <c r="D2405" s="9" t="s">
        <v>27</v>
      </c>
      <c r="E2405" s="9" t="s">
        <v>849</v>
      </c>
      <c r="F2405" s="9" t="s">
        <v>849</v>
      </c>
      <c r="G2405" s="9" t="s">
        <v>1634</v>
      </c>
      <c r="H2405" s="9" t="s">
        <v>1635</v>
      </c>
      <c r="I2405" s="9" t="s">
        <v>1636</v>
      </c>
      <c r="J2405" s="9" t="s">
        <v>27</v>
      </c>
      <c r="K2405" s="15">
        <v>52200.345663289627</v>
      </c>
      <c r="L2405" s="16" t="s">
        <v>1637</v>
      </c>
      <c r="M2405" s="9" t="s">
        <v>1638</v>
      </c>
      <c r="N2405" s="9">
        <v>2022</v>
      </c>
      <c r="O2405" s="9" t="s">
        <v>1619</v>
      </c>
      <c r="P2405" s="9" t="s">
        <v>1619</v>
      </c>
      <c r="Q2405" s="9">
        <v>2041</v>
      </c>
      <c r="R2405" s="9" t="s">
        <v>32</v>
      </c>
      <c r="S2405" s="17">
        <v>1.6094408029199179</v>
      </c>
      <c r="T2405" s="9">
        <v>2041</v>
      </c>
      <c r="U2405" s="9" t="s">
        <v>27</v>
      </c>
      <c r="V2405" s="9" t="s">
        <v>1620</v>
      </c>
      <c r="W2405" s="9" t="s">
        <v>1621</v>
      </c>
      <c r="X2405" s="9"/>
      <c r="Y2405" s="9" t="s">
        <v>1639</v>
      </c>
    </row>
    <row r="2406" spans="1:25" ht="192">
      <c r="A2406" s="9" t="s">
        <v>1633</v>
      </c>
      <c r="B2406" s="9" t="s">
        <v>70</v>
      </c>
      <c r="C2406" s="9" t="s">
        <v>316</v>
      </c>
      <c r="D2406" s="9" t="s">
        <v>27</v>
      </c>
      <c r="E2406" s="9" t="s">
        <v>851</v>
      </c>
      <c r="F2406" s="9" t="s">
        <v>851</v>
      </c>
      <c r="G2406" s="9" t="s">
        <v>1634</v>
      </c>
      <c r="H2406" s="9" t="s">
        <v>1635</v>
      </c>
      <c r="I2406" s="9" t="s">
        <v>1636</v>
      </c>
      <c r="J2406" s="9" t="s">
        <v>27</v>
      </c>
      <c r="K2406" s="15">
        <v>13923.294601820391</v>
      </c>
      <c r="L2406" s="16" t="s">
        <v>1637</v>
      </c>
      <c r="M2406" s="9" t="s">
        <v>1638</v>
      </c>
      <c r="N2406" s="9">
        <v>2022</v>
      </c>
      <c r="O2406" s="9" t="s">
        <v>1619</v>
      </c>
      <c r="P2406" s="9" t="s">
        <v>1619</v>
      </c>
      <c r="Q2406" s="9">
        <v>2041</v>
      </c>
      <c r="R2406" s="9" t="s">
        <v>32</v>
      </c>
      <c r="S2406" s="17">
        <v>0.94424042583062151</v>
      </c>
      <c r="T2406" s="9">
        <v>2041</v>
      </c>
      <c r="U2406" s="9" t="s">
        <v>27</v>
      </c>
      <c r="V2406" s="9" t="s">
        <v>1620</v>
      </c>
      <c r="W2406" s="13" t="s">
        <v>1621</v>
      </c>
      <c r="X2406" s="9"/>
      <c r="Y2406" s="9" t="s">
        <v>1639</v>
      </c>
    </row>
    <row r="2407" spans="1:25" ht="192">
      <c r="A2407" s="9" t="s">
        <v>1633</v>
      </c>
      <c r="B2407" s="9" t="s">
        <v>70</v>
      </c>
      <c r="C2407" s="9" t="s">
        <v>346</v>
      </c>
      <c r="D2407" s="9" t="s">
        <v>27</v>
      </c>
      <c r="E2407" s="9" t="s">
        <v>1514</v>
      </c>
      <c r="F2407" s="9" t="s">
        <v>1514</v>
      </c>
      <c r="G2407" s="9" t="s">
        <v>1634</v>
      </c>
      <c r="H2407" s="9" t="s">
        <v>1635</v>
      </c>
      <c r="I2407" s="9" t="s">
        <v>1636</v>
      </c>
      <c r="J2407" s="9" t="s">
        <v>27</v>
      </c>
      <c r="K2407" s="15">
        <v>14721.73076174864</v>
      </c>
      <c r="L2407" s="16" t="s">
        <v>1637</v>
      </c>
      <c r="M2407" s="9" t="s">
        <v>1638</v>
      </c>
      <c r="N2407" s="9">
        <v>2022</v>
      </c>
      <c r="O2407" s="9" t="s">
        <v>1619</v>
      </c>
      <c r="P2407" s="9" t="s">
        <v>1619</v>
      </c>
      <c r="Q2407" s="9">
        <v>2041</v>
      </c>
      <c r="R2407" s="9" t="s">
        <v>32</v>
      </c>
      <c r="S2407" s="17">
        <v>11.055981479909015</v>
      </c>
      <c r="T2407" s="9">
        <v>2041</v>
      </c>
      <c r="U2407" s="9" t="s">
        <v>27</v>
      </c>
      <c r="V2407" s="9" t="s">
        <v>1620</v>
      </c>
      <c r="W2407" s="9" t="s">
        <v>1621</v>
      </c>
      <c r="X2407" s="9"/>
      <c r="Y2407" s="9" t="s">
        <v>1639</v>
      </c>
    </row>
    <row r="2408" spans="1:25" ht="192">
      <c r="A2408" s="9" t="s">
        <v>1633</v>
      </c>
      <c r="B2408" s="9" t="s">
        <v>70</v>
      </c>
      <c r="C2408" s="9" t="s">
        <v>252</v>
      </c>
      <c r="D2408" s="9" t="s">
        <v>27</v>
      </c>
      <c r="E2408" s="9" t="s">
        <v>1515</v>
      </c>
      <c r="F2408" s="9" t="s">
        <v>1515</v>
      </c>
      <c r="G2408" s="9" t="s">
        <v>1634</v>
      </c>
      <c r="H2408" s="9" t="s">
        <v>1635</v>
      </c>
      <c r="I2408" s="9" t="s">
        <v>1636</v>
      </c>
      <c r="J2408" s="9" t="s">
        <v>27</v>
      </c>
      <c r="K2408" s="15">
        <v>10142.683854405248</v>
      </c>
      <c r="L2408" s="16" t="s">
        <v>1637</v>
      </c>
      <c r="M2408" s="9" t="s">
        <v>1638</v>
      </c>
      <c r="N2408" s="9">
        <v>2022</v>
      </c>
      <c r="O2408" s="9" t="s">
        <v>1619</v>
      </c>
      <c r="P2408" s="9" t="s">
        <v>1619</v>
      </c>
      <c r="Q2408" s="9">
        <v>2041</v>
      </c>
      <c r="R2408" s="9" t="s">
        <v>32</v>
      </c>
      <c r="S2408" s="17">
        <v>0.79817622681929179</v>
      </c>
      <c r="T2408" s="9">
        <v>2041</v>
      </c>
      <c r="U2408" s="9" t="s">
        <v>27</v>
      </c>
      <c r="V2408" s="9" t="s">
        <v>1620</v>
      </c>
      <c r="W2408" s="13" t="s">
        <v>1621</v>
      </c>
      <c r="X2408" s="9"/>
      <c r="Y2408" s="9" t="s">
        <v>1639</v>
      </c>
    </row>
    <row r="2409" spans="1:25" ht="192">
      <c r="A2409" s="9" t="s">
        <v>1633</v>
      </c>
      <c r="B2409" s="9" t="s">
        <v>70</v>
      </c>
      <c r="C2409" s="9" t="s">
        <v>853</v>
      </c>
      <c r="D2409" s="9" t="s">
        <v>27</v>
      </c>
      <c r="E2409" s="9" t="s">
        <v>854</v>
      </c>
      <c r="F2409" s="9" t="s">
        <v>854</v>
      </c>
      <c r="G2409" s="9" t="s">
        <v>1634</v>
      </c>
      <c r="H2409" s="9" t="s">
        <v>1635</v>
      </c>
      <c r="I2409" s="9" t="s">
        <v>1636</v>
      </c>
      <c r="J2409" s="9" t="s">
        <v>27</v>
      </c>
      <c r="K2409" s="15">
        <v>37678.609912741595</v>
      </c>
      <c r="L2409" s="16" t="s">
        <v>1637</v>
      </c>
      <c r="M2409" s="9" t="s">
        <v>1638</v>
      </c>
      <c r="N2409" s="9">
        <v>2022</v>
      </c>
      <c r="O2409" s="9" t="s">
        <v>1619</v>
      </c>
      <c r="P2409" s="9" t="s">
        <v>1619</v>
      </c>
      <c r="Q2409" s="9">
        <v>2041</v>
      </c>
      <c r="R2409" s="9" t="s">
        <v>32</v>
      </c>
      <c r="S2409" s="17">
        <v>3.1338516461422183</v>
      </c>
      <c r="T2409" s="9">
        <v>2041</v>
      </c>
      <c r="U2409" s="9" t="s">
        <v>27</v>
      </c>
      <c r="V2409" s="9" t="s">
        <v>1620</v>
      </c>
      <c r="W2409" s="9" t="s">
        <v>1621</v>
      </c>
      <c r="X2409" s="9"/>
      <c r="Y2409" s="9" t="s">
        <v>1639</v>
      </c>
    </row>
    <row r="2410" spans="1:25" ht="192">
      <c r="A2410" s="9" t="s">
        <v>1633</v>
      </c>
      <c r="B2410" s="9" t="s">
        <v>70</v>
      </c>
      <c r="C2410" s="9" t="s">
        <v>273</v>
      </c>
      <c r="D2410" s="9" t="s">
        <v>27</v>
      </c>
      <c r="E2410" s="9" t="s">
        <v>1516</v>
      </c>
      <c r="F2410" s="9" t="s">
        <v>1516</v>
      </c>
      <c r="G2410" s="9" t="s">
        <v>1634</v>
      </c>
      <c r="H2410" s="9" t="s">
        <v>1635</v>
      </c>
      <c r="I2410" s="9" t="s">
        <v>1636</v>
      </c>
      <c r="J2410" s="9" t="s">
        <v>27</v>
      </c>
      <c r="K2410" s="15">
        <v>90237.970317964369</v>
      </c>
      <c r="L2410" s="16" t="s">
        <v>1637</v>
      </c>
      <c r="M2410" s="9" t="s">
        <v>1638</v>
      </c>
      <c r="N2410" s="9">
        <v>2022</v>
      </c>
      <c r="O2410" s="9" t="s">
        <v>1619</v>
      </c>
      <c r="P2410" s="9" t="s">
        <v>1619</v>
      </c>
      <c r="Q2410" s="9">
        <v>2041</v>
      </c>
      <c r="R2410" s="9" t="s">
        <v>32</v>
      </c>
      <c r="S2410" s="17">
        <v>6.7445244523599737</v>
      </c>
      <c r="T2410" s="9">
        <v>2041</v>
      </c>
      <c r="U2410" s="9" t="s">
        <v>27</v>
      </c>
      <c r="V2410" s="9" t="s">
        <v>1620</v>
      </c>
      <c r="W2410" s="13" t="s">
        <v>1621</v>
      </c>
      <c r="X2410" s="9"/>
      <c r="Y2410" s="9" t="s">
        <v>1639</v>
      </c>
    </row>
    <row r="2411" spans="1:25" ht="192">
      <c r="A2411" s="9" t="s">
        <v>1633</v>
      </c>
      <c r="B2411" s="9" t="s">
        <v>70</v>
      </c>
      <c r="C2411" s="9" t="s">
        <v>221</v>
      </c>
      <c r="D2411" s="9" t="s">
        <v>27</v>
      </c>
      <c r="E2411" s="9" t="s">
        <v>1092</v>
      </c>
      <c r="F2411" s="9" t="s">
        <v>1092</v>
      </c>
      <c r="G2411" s="9" t="s">
        <v>1634</v>
      </c>
      <c r="H2411" s="9" t="s">
        <v>1635</v>
      </c>
      <c r="I2411" s="9" t="s">
        <v>1636</v>
      </c>
      <c r="J2411" s="9" t="s">
        <v>27</v>
      </c>
      <c r="K2411" s="15">
        <v>19574.036331260908</v>
      </c>
      <c r="L2411" s="16" t="s">
        <v>1637</v>
      </c>
      <c r="M2411" s="9" t="s">
        <v>1638</v>
      </c>
      <c r="N2411" s="9">
        <v>2022</v>
      </c>
      <c r="O2411" s="9" t="s">
        <v>1619</v>
      </c>
      <c r="P2411" s="9" t="s">
        <v>1619</v>
      </c>
      <c r="Q2411" s="9">
        <v>2041</v>
      </c>
      <c r="R2411" s="9" t="s">
        <v>32</v>
      </c>
      <c r="S2411" s="17">
        <v>4.2915661068716364</v>
      </c>
      <c r="T2411" s="9">
        <v>2041</v>
      </c>
      <c r="U2411" s="9" t="s">
        <v>27</v>
      </c>
      <c r="V2411" s="9" t="s">
        <v>1620</v>
      </c>
      <c r="W2411" s="9" t="s">
        <v>1621</v>
      </c>
      <c r="X2411" s="9"/>
      <c r="Y2411" s="9" t="s">
        <v>1639</v>
      </c>
    </row>
    <row r="2412" spans="1:25" ht="192">
      <c r="A2412" s="9" t="s">
        <v>1633</v>
      </c>
      <c r="B2412" s="9" t="s">
        <v>70</v>
      </c>
      <c r="C2412" s="9" t="s">
        <v>252</v>
      </c>
      <c r="D2412" s="9" t="s">
        <v>27</v>
      </c>
      <c r="E2412" s="9" t="s">
        <v>856</v>
      </c>
      <c r="F2412" s="9" t="s">
        <v>856</v>
      </c>
      <c r="G2412" s="9" t="s">
        <v>1634</v>
      </c>
      <c r="H2412" s="9" t="s">
        <v>1635</v>
      </c>
      <c r="I2412" s="9" t="s">
        <v>1636</v>
      </c>
      <c r="J2412" s="9" t="s">
        <v>27</v>
      </c>
      <c r="K2412" s="15">
        <v>6211.5028663300682</v>
      </c>
      <c r="L2412" s="16" t="s">
        <v>1637</v>
      </c>
      <c r="M2412" s="9" t="s">
        <v>1638</v>
      </c>
      <c r="N2412" s="9">
        <v>2022</v>
      </c>
      <c r="O2412" s="9" t="s">
        <v>1619</v>
      </c>
      <c r="P2412" s="9" t="s">
        <v>1619</v>
      </c>
      <c r="Q2412" s="9">
        <v>2041</v>
      </c>
      <c r="R2412" s="9" t="s">
        <v>32</v>
      </c>
      <c r="S2412" s="17">
        <v>0.46568007476357209</v>
      </c>
      <c r="T2412" s="9">
        <v>2041</v>
      </c>
      <c r="U2412" s="9" t="s">
        <v>27</v>
      </c>
      <c r="V2412" s="9" t="s">
        <v>1620</v>
      </c>
      <c r="W2412" s="13" t="s">
        <v>1621</v>
      </c>
      <c r="X2412" s="9"/>
      <c r="Y2412" s="9" t="s">
        <v>1639</v>
      </c>
    </row>
    <row r="2413" spans="1:25" ht="192">
      <c r="A2413" s="9" t="s">
        <v>1633</v>
      </c>
      <c r="B2413" s="9" t="s">
        <v>70</v>
      </c>
      <c r="C2413" s="9" t="s">
        <v>241</v>
      </c>
      <c r="D2413" s="9" t="s">
        <v>27</v>
      </c>
      <c r="E2413" s="9" t="s">
        <v>858</v>
      </c>
      <c r="F2413" s="9" t="s">
        <v>858</v>
      </c>
      <c r="G2413" s="9" t="s">
        <v>1634</v>
      </c>
      <c r="H2413" s="9" t="s">
        <v>1635</v>
      </c>
      <c r="I2413" s="9" t="s">
        <v>1636</v>
      </c>
      <c r="J2413" s="9" t="s">
        <v>27</v>
      </c>
      <c r="K2413" s="15">
        <v>6516.7743747502482</v>
      </c>
      <c r="L2413" s="16" t="s">
        <v>1637</v>
      </c>
      <c r="M2413" s="9" t="s">
        <v>1638</v>
      </c>
      <c r="N2413" s="9">
        <v>2022</v>
      </c>
      <c r="O2413" s="9" t="s">
        <v>1619</v>
      </c>
      <c r="P2413" s="9" t="s">
        <v>1619</v>
      </c>
      <c r="Q2413" s="9">
        <v>2041</v>
      </c>
      <c r="R2413" s="9" t="s">
        <v>32</v>
      </c>
      <c r="S2413" s="17">
        <v>1.6983404428274517E-5</v>
      </c>
      <c r="T2413" s="9">
        <v>2041</v>
      </c>
      <c r="U2413" s="9" t="s">
        <v>27</v>
      </c>
      <c r="V2413" s="9" t="s">
        <v>1620</v>
      </c>
      <c r="W2413" s="9" t="s">
        <v>1621</v>
      </c>
      <c r="X2413" s="9"/>
      <c r="Y2413" s="9" t="s">
        <v>1639</v>
      </c>
    </row>
    <row r="2414" spans="1:25" ht="192">
      <c r="A2414" s="9" t="s">
        <v>1633</v>
      </c>
      <c r="B2414" s="9" t="s">
        <v>70</v>
      </c>
      <c r="C2414" s="9" t="s">
        <v>316</v>
      </c>
      <c r="D2414" s="9" t="s">
        <v>27</v>
      </c>
      <c r="E2414" s="9" t="s">
        <v>860</v>
      </c>
      <c r="F2414" s="9" t="s">
        <v>860</v>
      </c>
      <c r="G2414" s="9" t="s">
        <v>1634</v>
      </c>
      <c r="H2414" s="9" t="s">
        <v>1635</v>
      </c>
      <c r="I2414" s="9" t="s">
        <v>1636</v>
      </c>
      <c r="J2414" s="9" t="s">
        <v>27</v>
      </c>
      <c r="K2414" s="15">
        <v>130733.34908250009</v>
      </c>
      <c r="L2414" s="16" t="s">
        <v>1637</v>
      </c>
      <c r="M2414" s="9" t="s">
        <v>1638</v>
      </c>
      <c r="N2414" s="9">
        <v>2022</v>
      </c>
      <c r="O2414" s="9" t="s">
        <v>1619</v>
      </c>
      <c r="P2414" s="9" t="s">
        <v>1619</v>
      </c>
      <c r="Q2414" s="9">
        <v>2041</v>
      </c>
      <c r="R2414" s="9" t="s">
        <v>32</v>
      </c>
      <c r="S2414" s="17">
        <v>2.177431112726286</v>
      </c>
      <c r="T2414" s="9">
        <v>2041</v>
      </c>
      <c r="U2414" s="9" t="s">
        <v>27</v>
      </c>
      <c r="V2414" s="9" t="s">
        <v>1620</v>
      </c>
      <c r="W2414" s="13" t="s">
        <v>1621</v>
      </c>
      <c r="X2414" s="9"/>
      <c r="Y2414" s="9" t="s">
        <v>1639</v>
      </c>
    </row>
    <row r="2415" spans="1:25" ht="192">
      <c r="A2415" s="9" t="s">
        <v>1633</v>
      </c>
      <c r="B2415" s="9" t="s">
        <v>70</v>
      </c>
      <c r="C2415" s="9" t="s">
        <v>234</v>
      </c>
      <c r="D2415" s="9" t="s">
        <v>27</v>
      </c>
      <c r="E2415" s="9" t="s">
        <v>1517</v>
      </c>
      <c r="F2415" s="9" t="s">
        <v>1517</v>
      </c>
      <c r="G2415" s="9" t="s">
        <v>1634</v>
      </c>
      <c r="H2415" s="9" t="s">
        <v>1635</v>
      </c>
      <c r="I2415" s="9" t="s">
        <v>1636</v>
      </c>
      <c r="J2415" s="9" t="s">
        <v>27</v>
      </c>
      <c r="K2415" s="15">
        <v>11633.697453752528</v>
      </c>
      <c r="L2415" s="16" t="s">
        <v>1637</v>
      </c>
      <c r="M2415" s="9" t="s">
        <v>1638</v>
      </c>
      <c r="N2415" s="9">
        <v>2022</v>
      </c>
      <c r="O2415" s="9" t="s">
        <v>1619</v>
      </c>
      <c r="P2415" s="9" t="s">
        <v>1619</v>
      </c>
      <c r="Q2415" s="9">
        <v>2041</v>
      </c>
      <c r="R2415" s="9" t="s">
        <v>32</v>
      </c>
      <c r="S2415" s="17">
        <v>1.1761019191044419E-4</v>
      </c>
      <c r="T2415" s="9">
        <v>2041</v>
      </c>
      <c r="U2415" s="9" t="s">
        <v>27</v>
      </c>
      <c r="V2415" s="9" t="s">
        <v>1620</v>
      </c>
      <c r="W2415" s="9" t="s">
        <v>1621</v>
      </c>
      <c r="X2415" s="9"/>
      <c r="Y2415" s="9" t="s">
        <v>1639</v>
      </c>
    </row>
    <row r="2416" spans="1:25" ht="192">
      <c r="A2416" s="9" t="s">
        <v>1633</v>
      </c>
      <c r="B2416" s="9" t="s">
        <v>70</v>
      </c>
      <c r="C2416" s="9" t="s">
        <v>247</v>
      </c>
      <c r="D2416" s="9" t="s">
        <v>27</v>
      </c>
      <c r="E2416" s="9" t="s">
        <v>862</v>
      </c>
      <c r="F2416" s="9" t="s">
        <v>862</v>
      </c>
      <c r="G2416" s="9" t="s">
        <v>1634</v>
      </c>
      <c r="H2416" s="9" t="s">
        <v>1635</v>
      </c>
      <c r="I2416" s="9" t="s">
        <v>1636</v>
      </c>
      <c r="J2416" s="9" t="s">
        <v>27</v>
      </c>
      <c r="K2416" s="15">
        <v>16716.660139611413</v>
      </c>
      <c r="L2416" s="16" t="s">
        <v>1637</v>
      </c>
      <c r="M2416" s="9" t="s">
        <v>1638</v>
      </c>
      <c r="N2416" s="9">
        <v>2022</v>
      </c>
      <c r="O2416" s="9" t="s">
        <v>1619</v>
      </c>
      <c r="P2416" s="9" t="s">
        <v>1619</v>
      </c>
      <c r="Q2416" s="9">
        <v>2041</v>
      </c>
      <c r="R2416" s="9" t="s">
        <v>32</v>
      </c>
      <c r="S2416" s="17">
        <v>2.178085040441307</v>
      </c>
      <c r="T2416" s="9">
        <v>2041</v>
      </c>
      <c r="U2416" s="9" t="s">
        <v>27</v>
      </c>
      <c r="V2416" s="9" t="s">
        <v>1620</v>
      </c>
      <c r="W2416" s="13" t="s">
        <v>1621</v>
      </c>
      <c r="X2416" s="9"/>
      <c r="Y2416" s="9" t="s">
        <v>1639</v>
      </c>
    </row>
    <row r="2417" spans="1:25" ht="192">
      <c r="A2417" s="9" t="s">
        <v>1633</v>
      </c>
      <c r="B2417" s="9" t="s">
        <v>70</v>
      </c>
      <c r="C2417" s="9" t="s">
        <v>468</v>
      </c>
      <c r="D2417" s="9" t="s">
        <v>27</v>
      </c>
      <c r="E2417" s="9" t="s">
        <v>1518</v>
      </c>
      <c r="F2417" s="9" t="s">
        <v>1518</v>
      </c>
      <c r="G2417" s="9" t="s">
        <v>1634</v>
      </c>
      <c r="H2417" s="9" t="s">
        <v>1635</v>
      </c>
      <c r="I2417" s="9" t="s">
        <v>1636</v>
      </c>
      <c r="J2417" s="9" t="s">
        <v>27</v>
      </c>
      <c r="K2417" s="15">
        <v>14787.997311410523</v>
      </c>
      <c r="L2417" s="16" t="s">
        <v>1637</v>
      </c>
      <c r="M2417" s="9" t="s">
        <v>1638</v>
      </c>
      <c r="N2417" s="9">
        <v>2022</v>
      </c>
      <c r="O2417" s="9" t="s">
        <v>1619</v>
      </c>
      <c r="P2417" s="9" t="s">
        <v>1619</v>
      </c>
      <c r="Q2417" s="9">
        <v>2041</v>
      </c>
      <c r="R2417" s="9" t="s">
        <v>32</v>
      </c>
      <c r="S2417" s="17">
        <v>0.84993103066606013</v>
      </c>
      <c r="T2417" s="9">
        <v>2041</v>
      </c>
      <c r="U2417" s="9" t="s">
        <v>27</v>
      </c>
      <c r="V2417" s="9" t="s">
        <v>1620</v>
      </c>
      <c r="W2417" s="9" t="s">
        <v>1621</v>
      </c>
      <c r="X2417" s="9"/>
      <c r="Y2417" s="9" t="s">
        <v>1639</v>
      </c>
    </row>
    <row r="2418" spans="1:25" ht="192">
      <c r="A2418" s="9" t="s">
        <v>1633</v>
      </c>
      <c r="B2418" s="9" t="s">
        <v>70</v>
      </c>
      <c r="C2418" s="9" t="s">
        <v>323</v>
      </c>
      <c r="D2418" s="9" t="s">
        <v>27</v>
      </c>
      <c r="E2418" s="9" t="s">
        <v>864</v>
      </c>
      <c r="F2418" s="9" t="s">
        <v>864</v>
      </c>
      <c r="G2418" s="9" t="s">
        <v>1634</v>
      </c>
      <c r="H2418" s="9" t="s">
        <v>1635</v>
      </c>
      <c r="I2418" s="9" t="s">
        <v>1636</v>
      </c>
      <c r="J2418" s="9" t="s">
        <v>27</v>
      </c>
      <c r="K2418" s="15">
        <v>54937.261024163687</v>
      </c>
      <c r="L2418" s="16" t="s">
        <v>1637</v>
      </c>
      <c r="M2418" s="9" t="s">
        <v>1638</v>
      </c>
      <c r="N2418" s="9">
        <v>2022</v>
      </c>
      <c r="O2418" s="9" t="s">
        <v>1619</v>
      </c>
      <c r="P2418" s="9" t="s">
        <v>1619</v>
      </c>
      <c r="Q2418" s="9">
        <v>2041</v>
      </c>
      <c r="R2418" s="9" t="s">
        <v>32</v>
      </c>
      <c r="S2418" s="17">
        <v>3.6490946665624842</v>
      </c>
      <c r="T2418" s="9">
        <v>2041</v>
      </c>
      <c r="U2418" s="9" t="s">
        <v>27</v>
      </c>
      <c r="V2418" s="9" t="s">
        <v>1620</v>
      </c>
      <c r="W2418" s="13" t="s">
        <v>1621</v>
      </c>
      <c r="X2418" s="9"/>
      <c r="Y2418" s="9" t="s">
        <v>1639</v>
      </c>
    </row>
    <row r="2419" spans="1:25" ht="192">
      <c r="A2419" s="9" t="s">
        <v>1633</v>
      </c>
      <c r="B2419" s="9" t="s">
        <v>70</v>
      </c>
      <c r="C2419" s="9" t="s">
        <v>352</v>
      </c>
      <c r="D2419" s="9" t="s">
        <v>27</v>
      </c>
      <c r="E2419" s="9" t="s">
        <v>1519</v>
      </c>
      <c r="F2419" s="9" t="s">
        <v>1519</v>
      </c>
      <c r="G2419" s="9" t="s">
        <v>1634</v>
      </c>
      <c r="H2419" s="9" t="s">
        <v>1635</v>
      </c>
      <c r="I2419" s="9" t="s">
        <v>1636</v>
      </c>
      <c r="J2419" s="9" t="s">
        <v>27</v>
      </c>
      <c r="K2419" s="15">
        <v>12495.767409509139</v>
      </c>
      <c r="L2419" s="16" t="s">
        <v>1637</v>
      </c>
      <c r="M2419" s="9" t="s">
        <v>1638</v>
      </c>
      <c r="N2419" s="9">
        <v>2022</v>
      </c>
      <c r="O2419" s="9" t="s">
        <v>1619</v>
      </c>
      <c r="P2419" s="9" t="s">
        <v>1619</v>
      </c>
      <c r="Q2419" s="9">
        <v>2041</v>
      </c>
      <c r="R2419" s="9" t="s">
        <v>32</v>
      </c>
      <c r="S2419" s="17">
        <v>0.60427488134118312</v>
      </c>
      <c r="T2419" s="9">
        <v>2041</v>
      </c>
      <c r="U2419" s="9" t="s">
        <v>27</v>
      </c>
      <c r="V2419" s="9" t="s">
        <v>1620</v>
      </c>
      <c r="W2419" s="9" t="s">
        <v>1621</v>
      </c>
      <c r="X2419" s="9"/>
      <c r="Y2419" s="9" t="s">
        <v>1639</v>
      </c>
    </row>
    <row r="2420" spans="1:25" ht="192">
      <c r="A2420" s="9" t="s">
        <v>1633</v>
      </c>
      <c r="B2420" s="9" t="s">
        <v>70</v>
      </c>
      <c r="C2420" s="9" t="s">
        <v>266</v>
      </c>
      <c r="D2420" s="9" t="s">
        <v>27</v>
      </c>
      <c r="E2420" s="9" t="s">
        <v>1626</v>
      </c>
      <c r="F2420" s="9" t="s">
        <v>1626</v>
      </c>
      <c r="G2420" s="9" t="s">
        <v>1634</v>
      </c>
      <c r="H2420" s="9" t="s">
        <v>1635</v>
      </c>
      <c r="I2420" s="9" t="s">
        <v>1636</v>
      </c>
      <c r="J2420" s="9" t="s">
        <v>27</v>
      </c>
      <c r="K2420" s="15">
        <v>148542.86670261846</v>
      </c>
      <c r="L2420" s="16" t="s">
        <v>1637</v>
      </c>
      <c r="M2420" s="9" t="s">
        <v>1638</v>
      </c>
      <c r="N2420" s="9">
        <v>2022</v>
      </c>
      <c r="O2420" s="9" t="s">
        <v>1619</v>
      </c>
      <c r="P2420" s="9" t="s">
        <v>1619</v>
      </c>
      <c r="Q2420" s="9">
        <v>2041</v>
      </c>
      <c r="R2420" s="9" t="s">
        <v>32</v>
      </c>
      <c r="S2420" s="17">
        <v>8.0571752195880126</v>
      </c>
      <c r="T2420" s="9">
        <v>2041</v>
      </c>
      <c r="U2420" s="9" t="s">
        <v>27</v>
      </c>
      <c r="V2420" s="9" t="s">
        <v>1620</v>
      </c>
      <c r="W2420" s="13" t="s">
        <v>1621</v>
      </c>
      <c r="X2420" s="9"/>
      <c r="Y2420" s="9" t="s">
        <v>1639</v>
      </c>
    </row>
    <row r="2421" spans="1:25" ht="192">
      <c r="A2421" s="9" t="s">
        <v>1633</v>
      </c>
      <c r="B2421" s="9" t="s">
        <v>70</v>
      </c>
      <c r="C2421" s="9" t="s">
        <v>234</v>
      </c>
      <c r="D2421" s="9" t="s">
        <v>27</v>
      </c>
      <c r="E2421" s="9" t="s">
        <v>1521</v>
      </c>
      <c r="F2421" s="9" t="s">
        <v>1521</v>
      </c>
      <c r="G2421" s="9" t="s">
        <v>1634</v>
      </c>
      <c r="H2421" s="9" t="s">
        <v>1635</v>
      </c>
      <c r="I2421" s="9" t="s">
        <v>1636</v>
      </c>
      <c r="J2421" s="9" t="s">
        <v>27</v>
      </c>
      <c r="K2421" s="15">
        <v>19139.939380460775</v>
      </c>
      <c r="L2421" s="16" t="s">
        <v>1637</v>
      </c>
      <c r="M2421" s="9" t="s">
        <v>1638</v>
      </c>
      <c r="N2421" s="9">
        <v>2022</v>
      </c>
      <c r="O2421" s="9" t="s">
        <v>1619</v>
      </c>
      <c r="P2421" s="9" t="s">
        <v>1619</v>
      </c>
      <c r="Q2421" s="9">
        <v>2041</v>
      </c>
      <c r="R2421" s="9" t="s">
        <v>32</v>
      </c>
      <c r="S2421" s="17">
        <v>0.78684846563849797</v>
      </c>
      <c r="T2421" s="9">
        <v>2041</v>
      </c>
      <c r="U2421" s="9" t="s">
        <v>27</v>
      </c>
      <c r="V2421" s="9" t="s">
        <v>1620</v>
      </c>
      <c r="W2421" s="9" t="s">
        <v>1621</v>
      </c>
      <c r="X2421" s="9"/>
      <c r="Y2421" s="9" t="s">
        <v>1639</v>
      </c>
    </row>
    <row r="2422" spans="1:25" ht="192">
      <c r="A2422" s="9" t="s">
        <v>1633</v>
      </c>
      <c r="B2422" s="9" t="s">
        <v>70</v>
      </c>
      <c r="C2422" s="9" t="s">
        <v>157</v>
      </c>
      <c r="D2422" s="9" t="s">
        <v>27</v>
      </c>
      <c r="E2422" s="9" t="s">
        <v>1522</v>
      </c>
      <c r="F2422" s="9" t="s">
        <v>1522</v>
      </c>
      <c r="G2422" s="9" t="s">
        <v>1634</v>
      </c>
      <c r="H2422" s="9" t="s">
        <v>1635</v>
      </c>
      <c r="I2422" s="9" t="s">
        <v>1636</v>
      </c>
      <c r="J2422" s="9" t="s">
        <v>27</v>
      </c>
      <c r="K2422" s="15">
        <v>21416.923131570151</v>
      </c>
      <c r="L2422" s="16" t="s">
        <v>1637</v>
      </c>
      <c r="M2422" s="9" t="s">
        <v>1638</v>
      </c>
      <c r="N2422" s="9">
        <v>2022</v>
      </c>
      <c r="O2422" s="9" t="s">
        <v>1619</v>
      </c>
      <c r="P2422" s="9" t="s">
        <v>1619</v>
      </c>
      <c r="Q2422" s="9">
        <v>2041</v>
      </c>
      <c r="R2422" s="9" t="s">
        <v>32</v>
      </c>
      <c r="S2422" s="17">
        <v>1.3546825949460573</v>
      </c>
      <c r="T2422" s="9">
        <v>2041</v>
      </c>
      <c r="U2422" s="9" t="s">
        <v>27</v>
      </c>
      <c r="V2422" s="9" t="s">
        <v>1620</v>
      </c>
      <c r="W2422" s="13" t="s">
        <v>1621</v>
      </c>
      <c r="X2422" s="9"/>
      <c r="Y2422" s="9" t="s">
        <v>1639</v>
      </c>
    </row>
    <row r="2423" spans="1:25" ht="192">
      <c r="A2423" s="9" t="s">
        <v>1633</v>
      </c>
      <c r="B2423" s="9" t="s">
        <v>70</v>
      </c>
      <c r="C2423" s="9" t="s">
        <v>316</v>
      </c>
      <c r="D2423" s="9" t="s">
        <v>27</v>
      </c>
      <c r="E2423" s="9" t="s">
        <v>1523</v>
      </c>
      <c r="F2423" s="9" t="s">
        <v>1523</v>
      </c>
      <c r="G2423" s="9" t="s">
        <v>1634</v>
      </c>
      <c r="H2423" s="9" t="s">
        <v>1635</v>
      </c>
      <c r="I2423" s="9" t="s">
        <v>1636</v>
      </c>
      <c r="J2423" s="9" t="s">
        <v>27</v>
      </c>
      <c r="K2423" s="15">
        <v>17230.894064646312</v>
      </c>
      <c r="L2423" s="16" t="s">
        <v>1637</v>
      </c>
      <c r="M2423" s="9" t="s">
        <v>1638</v>
      </c>
      <c r="N2423" s="9">
        <v>2022</v>
      </c>
      <c r="O2423" s="9" t="s">
        <v>1619</v>
      </c>
      <c r="P2423" s="9" t="s">
        <v>1619</v>
      </c>
      <c r="Q2423" s="9">
        <v>2041</v>
      </c>
      <c r="R2423" s="9" t="s">
        <v>32</v>
      </c>
      <c r="S2423" s="17">
        <v>2.8435019501883856</v>
      </c>
      <c r="T2423" s="9">
        <v>2041</v>
      </c>
      <c r="U2423" s="9" t="s">
        <v>27</v>
      </c>
      <c r="V2423" s="9" t="s">
        <v>1620</v>
      </c>
      <c r="W2423" s="9" t="s">
        <v>1621</v>
      </c>
      <c r="X2423" s="9"/>
      <c r="Y2423" s="9" t="s">
        <v>1639</v>
      </c>
    </row>
    <row r="2424" spans="1:25" ht="192">
      <c r="A2424" s="9" t="s">
        <v>1633</v>
      </c>
      <c r="B2424" s="9" t="s">
        <v>70</v>
      </c>
      <c r="C2424" s="9" t="s">
        <v>316</v>
      </c>
      <c r="D2424" s="9" t="s">
        <v>27</v>
      </c>
      <c r="E2424" s="9" t="s">
        <v>866</v>
      </c>
      <c r="F2424" s="9" t="s">
        <v>866</v>
      </c>
      <c r="G2424" s="9" t="s">
        <v>1634</v>
      </c>
      <c r="H2424" s="9" t="s">
        <v>1635</v>
      </c>
      <c r="I2424" s="9" t="s">
        <v>1636</v>
      </c>
      <c r="J2424" s="9" t="s">
        <v>27</v>
      </c>
      <c r="K2424" s="15">
        <v>34196.777516797025</v>
      </c>
      <c r="L2424" s="16" t="s">
        <v>1637</v>
      </c>
      <c r="M2424" s="9" t="s">
        <v>1638</v>
      </c>
      <c r="N2424" s="9">
        <v>2022</v>
      </c>
      <c r="O2424" s="9" t="s">
        <v>1619</v>
      </c>
      <c r="P2424" s="9" t="s">
        <v>1619</v>
      </c>
      <c r="Q2424" s="9">
        <v>2041</v>
      </c>
      <c r="R2424" s="9" t="s">
        <v>32</v>
      </c>
      <c r="S2424" s="17">
        <v>1.8173969544609436</v>
      </c>
      <c r="T2424" s="9">
        <v>2041</v>
      </c>
      <c r="U2424" s="9" t="s">
        <v>27</v>
      </c>
      <c r="V2424" s="9" t="s">
        <v>1620</v>
      </c>
      <c r="W2424" s="13" t="s">
        <v>1621</v>
      </c>
      <c r="X2424" s="9"/>
      <c r="Y2424" s="9" t="s">
        <v>1639</v>
      </c>
    </row>
    <row r="2425" spans="1:25" ht="192">
      <c r="A2425" s="9" t="s">
        <v>1633</v>
      </c>
      <c r="B2425" s="9" t="s">
        <v>70</v>
      </c>
      <c r="C2425" s="9" t="s">
        <v>136</v>
      </c>
      <c r="D2425" s="9" t="s">
        <v>27</v>
      </c>
      <c r="E2425" s="9" t="s">
        <v>1524</v>
      </c>
      <c r="F2425" s="9" t="s">
        <v>1524</v>
      </c>
      <c r="G2425" s="9" t="s">
        <v>1634</v>
      </c>
      <c r="H2425" s="9" t="s">
        <v>1635</v>
      </c>
      <c r="I2425" s="9" t="s">
        <v>1636</v>
      </c>
      <c r="J2425" s="9" t="s">
        <v>27</v>
      </c>
      <c r="K2425" s="15">
        <v>12504.092022573765</v>
      </c>
      <c r="L2425" s="16" t="s">
        <v>1637</v>
      </c>
      <c r="M2425" s="9" t="s">
        <v>1638</v>
      </c>
      <c r="N2425" s="9">
        <v>2022</v>
      </c>
      <c r="O2425" s="9" t="s">
        <v>1619</v>
      </c>
      <c r="P2425" s="9" t="s">
        <v>1619</v>
      </c>
      <c r="Q2425" s="9">
        <v>2041</v>
      </c>
      <c r="R2425" s="9" t="s">
        <v>32</v>
      </c>
      <c r="S2425" s="17">
        <v>1.4585903503917677</v>
      </c>
      <c r="T2425" s="9">
        <v>2041</v>
      </c>
      <c r="U2425" s="9" t="s">
        <v>27</v>
      </c>
      <c r="V2425" s="9" t="s">
        <v>1620</v>
      </c>
      <c r="W2425" s="9" t="s">
        <v>1621</v>
      </c>
      <c r="X2425" s="9"/>
      <c r="Y2425" s="9" t="s">
        <v>1639</v>
      </c>
    </row>
    <row r="2426" spans="1:25" ht="192">
      <c r="A2426" s="9" t="s">
        <v>1633</v>
      </c>
      <c r="B2426" s="9" t="s">
        <v>70</v>
      </c>
      <c r="C2426" s="9" t="s">
        <v>136</v>
      </c>
      <c r="D2426" s="9" t="s">
        <v>27</v>
      </c>
      <c r="E2426" s="9" t="s">
        <v>415</v>
      </c>
      <c r="F2426" s="9" t="s">
        <v>415</v>
      </c>
      <c r="G2426" s="9" t="s">
        <v>1634</v>
      </c>
      <c r="H2426" s="9" t="s">
        <v>1635</v>
      </c>
      <c r="I2426" s="9" t="s">
        <v>1636</v>
      </c>
      <c r="J2426" s="9" t="s">
        <v>27</v>
      </c>
      <c r="K2426" s="15">
        <v>13180.499426414892</v>
      </c>
      <c r="L2426" s="16" t="s">
        <v>1637</v>
      </c>
      <c r="M2426" s="9" t="s">
        <v>1638</v>
      </c>
      <c r="N2426" s="9">
        <v>2022</v>
      </c>
      <c r="O2426" s="9" t="s">
        <v>1619</v>
      </c>
      <c r="P2426" s="9" t="s">
        <v>1619</v>
      </c>
      <c r="Q2426" s="9">
        <v>2041</v>
      </c>
      <c r="R2426" s="9" t="s">
        <v>32</v>
      </c>
      <c r="S2426" s="17">
        <v>3.0648467319352344</v>
      </c>
      <c r="T2426" s="9">
        <v>2041</v>
      </c>
      <c r="U2426" s="9" t="s">
        <v>27</v>
      </c>
      <c r="V2426" s="9" t="s">
        <v>1620</v>
      </c>
      <c r="W2426" s="13" t="s">
        <v>1621</v>
      </c>
      <c r="X2426" s="9"/>
      <c r="Y2426" s="9" t="s">
        <v>1639</v>
      </c>
    </row>
    <row r="2427" spans="1:25" ht="192">
      <c r="A2427" s="9" t="s">
        <v>1633</v>
      </c>
      <c r="B2427" s="9" t="s">
        <v>70</v>
      </c>
      <c r="C2427" s="9" t="s">
        <v>630</v>
      </c>
      <c r="D2427" s="9" t="s">
        <v>27</v>
      </c>
      <c r="E2427" s="9" t="s">
        <v>1525</v>
      </c>
      <c r="F2427" s="9" t="s">
        <v>1525</v>
      </c>
      <c r="G2427" s="9" t="s">
        <v>1634</v>
      </c>
      <c r="H2427" s="9" t="s">
        <v>1635</v>
      </c>
      <c r="I2427" s="9" t="s">
        <v>1636</v>
      </c>
      <c r="J2427" s="9" t="s">
        <v>27</v>
      </c>
      <c r="K2427" s="15">
        <v>19393.38863256605</v>
      </c>
      <c r="L2427" s="16" t="s">
        <v>1637</v>
      </c>
      <c r="M2427" s="9" t="s">
        <v>1638</v>
      </c>
      <c r="N2427" s="9">
        <v>2022</v>
      </c>
      <c r="O2427" s="9" t="s">
        <v>1619</v>
      </c>
      <c r="P2427" s="9" t="s">
        <v>1619</v>
      </c>
      <c r="Q2427" s="9">
        <v>2041</v>
      </c>
      <c r="R2427" s="9" t="s">
        <v>32</v>
      </c>
      <c r="S2427" s="17">
        <v>0.47079284963338652</v>
      </c>
      <c r="T2427" s="9">
        <v>2041</v>
      </c>
      <c r="U2427" s="9" t="s">
        <v>27</v>
      </c>
      <c r="V2427" s="9" t="s">
        <v>1620</v>
      </c>
      <c r="W2427" s="9" t="s">
        <v>1621</v>
      </c>
      <c r="X2427" s="9"/>
      <c r="Y2427" s="9" t="s">
        <v>1639</v>
      </c>
    </row>
    <row r="2428" spans="1:25" ht="192">
      <c r="A2428" s="9" t="s">
        <v>1633</v>
      </c>
      <c r="B2428" s="9" t="s">
        <v>70</v>
      </c>
      <c r="C2428" s="9" t="s">
        <v>273</v>
      </c>
      <c r="D2428" s="9" t="s">
        <v>27</v>
      </c>
      <c r="E2428" s="9" t="s">
        <v>868</v>
      </c>
      <c r="F2428" s="9" t="s">
        <v>868</v>
      </c>
      <c r="G2428" s="9" t="s">
        <v>1634</v>
      </c>
      <c r="H2428" s="9" t="s">
        <v>1635</v>
      </c>
      <c r="I2428" s="9" t="s">
        <v>1636</v>
      </c>
      <c r="J2428" s="9" t="s">
        <v>27</v>
      </c>
      <c r="K2428" s="15">
        <v>39774.310170405064</v>
      </c>
      <c r="L2428" s="16" t="s">
        <v>1637</v>
      </c>
      <c r="M2428" s="9" t="s">
        <v>1638</v>
      </c>
      <c r="N2428" s="9">
        <v>2022</v>
      </c>
      <c r="O2428" s="9" t="s">
        <v>1619</v>
      </c>
      <c r="P2428" s="9" t="s">
        <v>1619</v>
      </c>
      <c r="Q2428" s="9">
        <v>2041</v>
      </c>
      <c r="R2428" s="9" t="s">
        <v>32</v>
      </c>
      <c r="S2428" s="17">
        <v>2.1530754232692408</v>
      </c>
      <c r="T2428" s="9">
        <v>2041</v>
      </c>
      <c r="U2428" s="9" t="s">
        <v>27</v>
      </c>
      <c r="V2428" s="9" t="s">
        <v>1620</v>
      </c>
      <c r="W2428" s="13" t="s">
        <v>1621</v>
      </c>
      <c r="X2428" s="9"/>
      <c r="Y2428" s="9" t="s">
        <v>1639</v>
      </c>
    </row>
    <row r="2429" spans="1:25" ht="192">
      <c r="A2429" s="9" t="s">
        <v>1633</v>
      </c>
      <c r="B2429" s="9" t="s">
        <v>70</v>
      </c>
      <c r="C2429" s="9" t="s">
        <v>323</v>
      </c>
      <c r="D2429" s="9" t="s">
        <v>27</v>
      </c>
      <c r="E2429" s="9" t="s">
        <v>1526</v>
      </c>
      <c r="F2429" s="9" t="s">
        <v>1526</v>
      </c>
      <c r="G2429" s="9" t="s">
        <v>1634</v>
      </c>
      <c r="H2429" s="9" t="s">
        <v>1635</v>
      </c>
      <c r="I2429" s="9" t="s">
        <v>1636</v>
      </c>
      <c r="J2429" s="9" t="s">
        <v>27</v>
      </c>
      <c r="K2429" s="15">
        <v>54270.869668361527</v>
      </c>
      <c r="L2429" s="16" t="s">
        <v>1637</v>
      </c>
      <c r="M2429" s="9" t="s">
        <v>1638</v>
      </c>
      <c r="N2429" s="9">
        <v>2022</v>
      </c>
      <c r="O2429" s="9" t="s">
        <v>1619</v>
      </c>
      <c r="P2429" s="9" t="s">
        <v>1619</v>
      </c>
      <c r="Q2429" s="9">
        <v>2041</v>
      </c>
      <c r="R2429" s="9" t="s">
        <v>32</v>
      </c>
      <c r="S2429" s="17">
        <v>12.252771126424328</v>
      </c>
      <c r="T2429" s="9">
        <v>2041</v>
      </c>
      <c r="U2429" s="9" t="s">
        <v>27</v>
      </c>
      <c r="V2429" s="9" t="s">
        <v>1620</v>
      </c>
      <c r="W2429" s="9" t="s">
        <v>1621</v>
      </c>
      <c r="X2429" s="9"/>
      <c r="Y2429" s="9" t="s">
        <v>1639</v>
      </c>
    </row>
    <row r="2430" spans="1:25" ht="192">
      <c r="A2430" s="9" t="s">
        <v>1633</v>
      </c>
      <c r="B2430" s="9" t="s">
        <v>70</v>
      </c>
      <c r="C2430" s="9" t="s">
        <v>298</v>
      </c>
      <c r="D2430" s="9" t="s">
        <v>27</v>
      </c>
      <c r="E2430" s="9" t="s">
        <v>1527</v>
      </c>
      <c r="F2430" s="9" t="s">
        <v>1527</v>
      </c>
      <c r="G2430" s="9" t="s">
        <v>1634</v>
      </c>
      <c r="H2430" s="9" t="s">
        <v>1635</v>
      </c>
      <c r="I2430" s="9" t="s">
        <v>1636</v>
      </c>
      <c r="J2430" s="9" t="s">
        <v>27</v>
      </c>
      <c r="K2430" s="15">
        <v>7326.7183746924975</v>
      </c>
      <c r="L2430" s="16" t="s">
        <v>1637</v>
      </c>
      <c r="M2430" s="9" t="s">
        <v>1638</v>
      </c>
      <c r="N2430" s="9">
        <v>2022</v>
      </c>
      <c r="O2430" s="9" t="s">
        <v>1619</v>
      </c>
      <c r="P2430" s="9" t="s">
        <v>1619</v>
      </c>
      <c r="Q2430" s="9">
        <v>2041</v>
      </c>
      <c r="R2430" s="9" t="s">
        <v>32</v>
      </c>
      <c r="S2430" s="17">
        <v>0.10409131967853903</v>
      </c>
      <c r="T2430" s="9">
        <v>2041</v>
      </c>
      <c r="U2430" s="9" t="s">
        <v>27</v>
      </c>
      <c r="V2430" s="9" t="s">
        <v>1620</v>
      </c>
      <c r="W2430" s="13" t="s">
        <v>1621</v>
      </c>
      <c r="X2430" s="9"/>
      <c r="Y2430" s="9" t="s">
        <v>1639</v>
      </c>
    </row>
    <row r="2431" spans="1:25" ht="192">
      <c r="A2431" s="9" t="s">
        <v>1633</v>
      </c>
      <c r="B2431" s="9" t="s">
        <v>70</v>
      </c>
      <c r="C2431" s="9" t="s">
        <v>355</v>
      </c>
      <c r="D2431" s="9" t="s">
        <v>27</v>
      </c>
      <c r="E2431" s="9" t="s">
        <v>1528</v>
      </c>
      <c r="F2431" s="9" t="s">
        <v>1528</v>
      </c>
      <c r="G2431" s="9" t="s">
        <v>1634</v>
      </c>
      <c r="H2431" s="9" t="s">
        <v>1635</v>
      </c>
      <c r="I2431" s="9" t="s">
        <v>1636</v>
      </c>
      <c r="J2431" s="9" t="s">
        <v>27</v>
      </c>
      <c r="K2431" s="15">
        <v>74150.381749184831</v>
      </c>
      <c r="L2431" s="16" t="s">
        <v>1637</v>
      </c>
      <c r="M2431" s="9" t="s">
        <v>1638</v>
      </c>
      <c r="N2431" s="9">
        <v>2022</v>
      </c>
      <c r="O2431" s="9" t="s">
        <v>1619</v>
      </c>
      <c r="P2431" s="9" t="s">
        <v>1619</v>
      </c>
      <c r="Q2431" s="9">
        <v>2041</v>
      </c>
      <c r="R2431" s="9" t="s">
        <v>32</v>
      </c>
      <c r="S2431" s="17">
        <v>3.4755626048799075</v>
      </c>
      <c r="T2431" s="9">
        <v>2041</v>
      </c>
      <c r="U2431" s="9" t="s">
        <v>27</v>
      </c>
      <c r="V2431" s="9" t="s">
        <v>1620</v>
      </c>
      <c r="W2431" s="9" t="s">
        <v>1621</v>
      </c>
      <c r="X2431" s="9"/>
      <c r="Y2431" s="9" t="s">
        <v>1639</v>
      </c>
    </row>
    <row r="2432" spans="1:25" ht="192">
      <c r="A2432" s="9" t="s">
        <v>1633</v>
      </c>
      <c r="B2432" s="9" t="s">
        <v>70</v>
      </c>
      <c r="C2432" s="9" t="s">
        <v>630</v>
      </c>
      <c r="D2432" s="9" t="s">
        <v>27</v>
      </c>
      <c r="E2432" s="9" t="s">
        <v>1094</v>
      </c>
      <c r="F2432" s="9" t="s">
        <v>1094</v>
      </c>
      <c r="G2432" s="9" t="s">
        <v>1634</v>
      </c>
      <c r="H2432" s="9" t="s">
        <v>1635</v>
      </c>
      <c r="I2432" s="9" t="s">
        <v>1636</v>
      </c>
      <c r="J2432" s="9" t="s">
        <v>27</v>
      </c>
      <c r="K2432" s="15">
        <v>153926.11249097897</v>
      </c>
      <c r="L2432" s="16" t="s">
        <v>1637</v>
      </c>
      <c r="M2432" s="9" t="s">
        <v>1638</v>
      </c>
      <c r="N2432" s="9">
        <v>2022</v>
      </c>
      <c r="O2432" s="9" t="s">
        <v>1619</v>
      </c>
      <c r="P2432" s="9" t="s">
        <v>1619</v>
      </c>
      <c r="Q2432" s="9">
        <v>2041</v>
      </c>
      <c r="R2432" s="9" t="s">
        <v>32</v>
      </c>
      <c r="S2432" s="17">
        <v>21.83320317991226</v>
      </c>
      <c r="T2432" s="9">
        <v>2041</v>
      </c>
      <c r="U2432" s="9" t="s">
        <v>27</v>
      </c>
      <c r="V2432" s="9" t="s">
        <v>1620</v>
      </c>
      <c r="W2432" s="13" t="s">
        <v>1621</v>
      </c>
      <c r="X2432" s="9"/>
      <c r="Y2432" s="9" t="s">
        <v>1639</v>
      </c>
    </row>
    <row r="2433" spans="1:25" ht="192">
      <c r="A2433" s="9" t="s">
        <v>1633</v>
      </c>
      <c r="B2433" s="9" t="s">
        <v>70</v>
      </c>
      <c r="C2433" s="9" t="s">
        <v>383</v>
      </c>
      <c r="D2433" s="9" t="s">
        <v>27</v>
      </c>
      <c r="E2433" s="9" t="s">
        <v>1529</v>
      </c>
      <c r="F2433" s="9" t="s">
        <v>1529</v>
      </c>
      <c r="G2433" s="9" t="s">
        <v>1634</v>
      </c>
      <c r="H2433" s="9" t="s">
        <v>1635</v>
      </c>
      <c r="I2433" s="9" t="s">
        <v>1636</v>
      </c>
      <c r="J2433" s="9" t="s">
        <v>27</v>
      </c>
      <c r="K2433" s="15">
        <v>22139.731019120758</v>
      </c>
      <c r="L2433" s="16" t="s">
        <v>1637</v>
      </c>
      <c r="M2433" s="9" t="s">
        <v>1638</v>
      </c>
      <c r="N2433" s="9">
        <v>2022</v>
      </c>
      <c r="O2433" s="9" t="s">
        <v>1619</v>
      </c>
      <c r="P2433" s="9" t="s">
        <v>1619</v>
      </c>
      <c r="Q2433" s="9">
        <v>2041</v>
      </c>
      <c r="R2433" s="9" t="s">
        <v>32</v>
      </c>
      <c r="S2433" s="17">
        <v>1.2508475703767583</v>
      </c>
      <c r="T2433" s="9">
        <v>2041</v>
      </c>
      <c r="U2433" s="9" t="s">
        <v>27</v>
      </c>
      <c r="V2433" s="9" t="s">
        <v>1620</v>
      </c>
      <c r="W2433" s="9" t="s">
        <v>1621</v>
      </c>
      <c r="X2433" s="9"/>
      <c r="Y2433" s="9" t="s">
        <v>1639</v>
      </c>
    </row>
    <row r="2434" spans="1:25" ht="192">
      <c r="A2434" s="9" t="s">
        <v>1633</v>
      </c>
      <c r="B2434" s="9" t="s">
        <v>70</v>
      </c>
      <c r="C2434" s="9" t="s">
        <v>43</v>
      </c>
      <c r="D2434" s="9" t="s">
        <v>27</v>
      </c>
      <c r="E2434" s="9" t="s">
        <v>870</v>
      </c>
      <c r="F2434" s="9" t="s">
        <v>870</v>
      </c>
      <c r="G2434" s="9" t="s">
        <v>1634</v>
      </c>
      <c r="H2434" s="9" t="s">
        <v>1635</v>
      </c>
      <c r="I2434" s="9" t="s">
        <v>1636</v>
      </c>
      <c r="J2434" s="9" t="s">
        <v>27</v>
      </c>
      <c r="K2434" s="15">
        <v>15121.358167698059</v>
      </c>
      <c r="L2434" s="16" t="s">
        <v>1637</v>
      </c>
      <c r="M2434" s="9" t="s">
        <v>1638</v>
      </c>
      <c r="N2434" s="9">
        <v>2022</v>
      </c>
      <c r="O2434" s="9" t="s">
        <v>1619</v>
      </c>
      <c r="P2434" s="9" t="s">
        <v>1619</v>
      </c>
      <c r="Q2434" s="9">
        <v>2041</v>
      </c>
      <c r="R2434" s="9" t="s">
        <v>32</v>
      </c>
      <c r="S2434" s="17">
        <v>0.90942036568308704</v>
      </c>
      <c r="T2434" s="9">
        <v>2041</v>
      </c>
      <c r="U2434" s="9" t="s">
        <v>27</v>
      </c>
      <c r="V2434" s="9" t="s">
        <v>1620</v>
      </c>
      <c r="W2434" s="13" t="s">
        <v>1621</v>
      </c>
      <c r="X2434" s="9"/>
      <c r="Y2434" s="9" t="s">
        <v>1639</v>
      </c>
    </row>
    <row r="2435" spans="1:25" ht="192">
      <c r="A2435" s="9" t="s">
        <v>1633</v>
      </c>
      <c r="B2435" s="9" t="s">
        <v>70</v>
      </c>
      <c r="C2435" s="9" t="s">
        <v>355</v>
      </c>
      <c r="D2435" s="9" t="s">
        <v>27</v>
      </c>
      <c r="E2435" s="9" t="s">
        <v>1530</v>
      </c>
      <c r="F2435" s="9" t="s">
        <v>1530</v>
      </c>
      <c r="G2435" s="9" t="s">
        <v>1634</v>
      </c>
      <c r="H2435" s="9" t="s">
        <v>1635</v>
      </c>
      <c r="I2435" s="9" t="s">
        <v>1636</v>
      </c>
      <c r="J2435" s="9" t="s">
        <v>27</v>
      </c>
      <c r="K2435" s="15">
        <v>10619.099698143153</v>
      </c>
      <c r="L2435" s="16" t="s">
        <v>1637</v>
      </c>
      <c r="M2435" s="9" t="s">
        <v>1638</v>
      </c>
      <c r="N2435" s="9">
        <v>2022</v>
      </c>
      <c r="O2435" s="9" t="s">
        <v>1619</v>
      </c>
      <c r="P2435" s="9" t="s">
        <v>1619</v>
      </c>
      <c r="Q2435" s="9">
        <v>2041</v>
      </c>
      <c r="R2435" s="9" t="s">
        <v>32</v>
      </c>
      <c r="S2435" s="17">
        <v>1.9284489382892229</v>
      </c>
      <c r="T2435" s="9">
        <v>2041</v>
      </c>
      <c r="U2435" s="9" t="s">
        <v>27</v>
      </c>
      <c r="V2435" s="9" t="s">
        <v>1620</v>
      </c>
      <c r="W2435" s="9" t="s">
        <v>1621</v>
      </c>
      <c r="X2435" s="9"/>
      <c r="Y2435" s="9" t="s">
        <v>1639</v>
      </c>
    </row>
    <row r="2436" spans="1:25" ht="192">
      <c r="A2436" s="9" t="s">
        <v>1633</v>
      </c>
      <c r="B2436" s="9" t="s">
        <v>70</v>
      </c>
      <c r="C2436" s="9" t="s">
        <v>288</v>
      </c>
      <c r="D2436" s="9" t="s">
        <v>27</v>
      </c>
      <c r="E2436" s="9" t="s">
        <v>1096</v>
      </c>
      <c r="F2436" s="9" t="s">
        <v>1096</v>
      </c>
      <c r="G2436" s="9" t="s">
        <v>1634</v>
      </c>
      <c r="H2436" s="9" t="s">
        <v>1635</v>
      </c>
      <c r="I2436" s="9" t="s">
        <v>1636</v>
      </c>
      <c r="J2436" s="9" t="s">
        <v>27</v>
      </c>
      <c r="K2436" s="15">
        <v>65240.624728331997</v>
      </c>
      <c r="L2436" s="16" t="s">
        <v>1637</v>
      </c>
      <c r="M2436" s="9" t="s">
        <v>1638</v>
      </c>
      <c r="N2436" s="9">
        <v>2022</v>
      </c>
      <c r="O2436" s="9" t="s">
        <v>1619</v>
      </c>
      <c r="P2436" s="9" t="s">
        <v>1619</v>
      </c>
      <c r="Q2436" s="9">
        <v>2041</v>
      </c>
      <c r="R2436" s="9" t="s">
        <v>32</v>
      </c>
      <c r="S2436" s="17">
        <v>4.5490399400267227</v>
      </c>
      <c r="T2436" s="9">
        <v>2041</v>
      </c>
      <c r="U2436" s="9" t="s">
        <v>27</v>
      </c>
      <c r="V2436" s="9" t="s">
        <v>1620</v>
      </c>
      <c r="W2436" s="13" t="s">
        <v>1621</v>
      </c>
      <c r="X2436" s="9"/>
      <c r="Y2436" s="9" t="s">
        <v>1639</v>
      </c>
    </row>
    <row r="2437" spans="1:25" ht="192">
      <c r="A2437" s="9" t="s">
        <v>1633</v>
      </c>
      <c r="B2437" s="9" t="s">
        <v>70</v>
      </c>
      <c r="C2437" s="9" t="s">
        <v>266</v>
      </c>
      <c r="D2437" s="9" t="s">
        <v>27</v>
      </c>
      <c r="E2437" s="9" t="s">
        <v>1098</v>
      </c>
      <c r="F2437" s="9" t="s">
        <v>1098</v>
      </c>
      <c r="G2437" s="9" t="s">
        <v>1634</v>
      </c>
      <c r="H2437" s="9" t="s">
        <v>1635</v>
      </c>
      <c r="I2437" s="9" t="s">
        <v>1636</v>
      </c>
      <c r="J2437" s="9" t="s">
        <v>27</v>
      </c>
      <c r="K2437" s="15">
        <v>52371.614617964384</v>
      </c>
      <c r="L2437" s="16" t="s">
        <v>1637</v>
      </c>
      <c r="M2437" s="9" t="s">
        <v>1638</v>
      </c>
      <c r="N2437" s="9">
        <v>2022</v>
      </c>
      <c r="O2437" s="9" t="s">
        <v>1619</v>
      </c>
      <c r="P2437" s="9" t="s">
        <v>1619</v>
      </c>
      <c r="Q2437" s="9">
        <v>2041</v>
      </c>
      <c r="R2437" s="9" t="s">
        <v>32</v>
      </c>
      <c r="S2437" s="17">
        <v>2.8993497573065481</v>
      </c>
      <c r="T2437" s="9">
        <v>2041</v>
      </c>
      <c r="U2437" s="9" t="s">
        <v>27</v>
      </c>
      <c r="V2437" s="9" t="s">
        <v>1620</v>
      </c>
      <c r="W2437" s="9" t="s">
        <v>1621</v>
      </c>
      <c r="X2437" s="9"/>
      <c r="Y2437" s="9" t="s">
        <v>1639</v>
      </c>
    </row>
    <row r="2438" spans="1:25" ht="192">
      <c r="A2438" s="9" t="s">
        <v>1633</v>
      </c>
      <c r="B2438" s="9" t="s">
        <v>70</v>
      </c>
      <c r="C2438" s="9" t="s">
        <v>234</v>
      </c>
      <c r="D2438" s="9" t="s">
        <v>27</v>
      </c>
      <c r="E2438" s="9" t="s">
        <v>1627</v>
      </c>
      <c r="F2438" s="9" t="s">
        <v>1627</v>
      </c>
      <c r="G2438" s="9" t="s">
        <v>1634</v>
      </c>
      <c r="H2438" s="9" t="s">
        <v>1635</v>
      </c>
      <c r="I2438" s="9" t="s">
        <v>1636</v>
      </c>
      <c r="J2438" s="9" t="s">
        <v>27</v>
      </c>
      <c r="K2438" s="15">
        <v>287930.6816289695</v>
      </c>
      <c r="L2438" s="16" t="s">
        <v>1637</v>
      </c>
      <c r="M2438" s="9" t="s">
        <v>1638</v>
      </c>
      <c r="N2438" s="9">
        <v>2022</v>
      </c>
      <c r="O2438" s="9" t="s">
        <v>1619</v>
      </c>
      <c r="P2438" s="9" t="s">
        <v>1619</v>
      </c>
      <c r="Q2438" s="9">
        <v>2041</v>
      </c>
      <c r="R2438" s="9" t="s">
        <v>32</v>
      </c>
      <c r="S2438" s="17">
        <v>16.484144425474405</v>
      </c>
      <c r="T2438" s="9">
        <v>2041</v>
      </c>
      <c r="U2438" s="9" t="s">
        <v>27</v>
      </c>
      <c r="V2438" s="9" t="s">
        <v>1620</v>
      </c>
      <c r="W2438" s="13" t="s">
        <v>1621</v>
      </c>
      <c r="X2438" s="9"/>
      <c r="Y2438" s="9" t="s">
        <v>1639</v>
      </c>
    </row>
    <row r="2439" spans="1:25" ht="192">
      <c r="A2439" s="9" t="s">
        <v>1633</v>
      </c>
      <c r="B2439" s="9" t="s">
        <v>70</v>
      </c>
      <c r="C2439" s="9" t="s">
        <v>455</v>
      </c>
      <c r="D2439" s="9" t="s">
        <v>27</v>
      </c>
      <c r="E2439" s="9" t="s">
        <v>1102</v>
      </c>
      <c r="F2439" s="9" t="s">
        <v>1102</v>
      </c>
      <c r="G2439" s="9" t="s">
        <v>1634</v>
      </c>
      <c r="H2439" s="9" t="s">
        <v>1635</v>
      </c>
      <c r="I2439" s="9" t="s">
        <v>1636</v>
      </c>
      <c r="J2439" s="9" t="s">
        <v>27</v>
      </c>
      <c r="K2439" s="15">
        <v>47724.311147635082</v>
      </c>
      <c r="L2439" s="16" t="s">
        <v>1637</v>
      </c>
      <c r="M2439" s="9" t="s">
        <v>1638</v>
      </c>
      <c r="N2439" s="9">
        <v>2022</v>
      </c>
      <c r="O2439" s="9" t="s">
        <v>1619</v>
      </c>
      <c r="P2439" s="9" t="s">
        <v>1619</v>
      </c>
      <c r="Q2439" s="9">
        <v>2041</v>
      </c>
      <c r="R2439" s="9" t="s">
        <v>32</v>
      </c>
      <c r="S2439" s="17">
        <v>11.623220073303008</v>
      </c>
      <c r="T2439" s="9">
        <v>2041</v>
      </c>
      <c r="U2439" s="9" t="s">
        <v>27</v>
      </c>
      <c r="V2439" s="9" t="s">
        <v>1620</v>
      </c>
      <c r="W2439" s="9" t="s">
        <v>1621</v>
      </c>
      <c r="X2439" s="9"/>
      <c r="Y2439" s="9" t="s">
        <v>1639</v>
      </c>
    </row>
    <row r="2440" spans="1:25" ht="192">
      <c r="A2440" s="9" t="s">
        <v>1633</v>
      </c>
      <c r="B2440" s="9" t="s">
        <v>70</v>
      </c>
      <c r="C2440" s="9" t="s">
        <v>352</v>
      </c>
      <c r="D2440" s="9" t="s">
        <v>27</v>
      </c>
      <c r="E2440" s="9" t="s">
        <v>1104</v>
      </c>
      <c r="F2440" s="9" t="s">
        <v>1104</v>
      </c>
      <c r="G2440" s="9" t="s">
        <v>1634</v>
      </c>
      <c r="H2440" s="9" t="s">
        <v>1635</v>
      </c>
      <c r="I2440" s="9" t="s">
        <v>1636</v>
      </c>
      <c r="J2440" s="9" t="s">
        <v>27</v>
      </c>
      <c r="K2440" s="15">
        <v>18191.774054618523</v>
      </c>
      <c r="L2440" s="16" t="s">
        <v>1637</v>
      </c>
      <c r="M2440" s="9" t="s">
        <v>1638</v>
      </c>
      <c r="N2440" s="9">
        <v>2022</v>
      </c>
      <c r="O2440" s="9" t="s">
        <v>1619</v>
      </c>
      <c r="P2440" s="9" t="s">
        <v>1619</v>
      </c>
      <c r="Q2440" s="9">
        <v>2041</v>
      </c>
      <c r="R2440" s="9" t="s">
        <v>32</v>
      </c>
      <c r="S2440" s="17">
        <v>1.5806491506457208</v>
      </c>
      <c r="T2440" s="9">
        <v>2041</v>
      </c>
      <c r="U2440" s="9" t="s">
        <v>27</v>
      </c>
      <c r="V2440" s="9" t="s">
        <v>1620</v>
      </c>
      <c r="W2440" s="13" t="s">
        <v>1621</v>
      </c>
      <c r="X2440" s="9"/>
      <c r="Y2440" s="9" t="s">
        <v>1639</v>
      </c>
    </row>
    <row r="2441" spans="1:25" ht="192">
      <c r="A2441" s="9" t="s">
        <v>1633</v>
      </c>
      <c r="B2441" s="9" t="s">
        <v>70</v>
      </c>
      <c r="C2441" s="9" t="s">
        <v>468</v>
      </c>
      <c r="D2441" s="9" t="s">
        <v>27</v>
      </c>
      <c r="E2441" s="9" t="s">
        <v>1531</v>
      </c>
      <c r="F2441" s="9" t="s">
        <v>1531</v>
      </c>
      <c r="G2441" s="9" t="s">
        <v>1634</v>
      </c>
      <c r="H2441" s="9" t="s">
        <v>1635</v>
      </c>
      <c r="I2441" s="9" t="s">
        <v>1636</v>
      </c>
      <c r="J2441" s="9" t="s">
        <v>27</v>
      </c>
      <c r="K2441" s="15">
        <v>25129.043904921513</v>
      </c>
      <c r="L2441" s="16" t="s">
        <v>1637</v>
      </c>
      <c r="M2441" s="9" t="s">
        <v>1638</v>
      </c>
      <c r="N2441" s="9">
        <v>2022</v>
      </c>
      <c r="O2441" s="9" t="s">
        <v>1619</v>
      </c>
      <c r="P2441" s="9" t="s">
        <v>1619</v>
      </c>
      <c r="Q2441" s="9">
        <v>2041</v>
      </c>
      <c r="R2441" s="9" t="s">
        <v>32</v>
      </c>
      <c r="S2441" s="17">
        <v>5.8723735469437441</v>
      </c>
      <c r="T2441" s="9">
        <v>2041</v>
      </c>
      <c r="U2441" s="9" t="s">
        <v>27</v>
      </c>
      <c r="V2441" s="9" t="s">
        <v>1620</v>
      </c>
      <c r="W2441" s="9" t="s">
        <v>1621</v>
      </c>
      <c r="X2441" s="9"/>
      <c r="Y2441" s="9" t="s">
        <v>1639</v>
      </c>
    </row>
    <row r="2442" spans="1:25" ht="192">
      <c r="A2442" s="9" t="s">
        <v>1633</v>
      </c>
      <c r="B2442" s="9" t="s">
        <v>70</v>
      </c>
      <c r="C2442" s="9" t="s">
        <v>43</v>
      </c>
      <c r="D2442" s="9" t="s">
        <v>27</v>
      </c>
      <c r="E2442" s="9" t="s">
        <v>1532</v>
      </c>
      <c r="F2442" s="9" t="s">
        <v>1532</v>
      </c>
      <c r="G2442" s="9" t="s">
        <v>1634</v>
      </c>
      <c r="H2442" s="9" t="s">
        <v>1635</v>
      </c>
      <c r="I2442" s="9" t="s">
        <v>1636</v>
      </c>
      <c r="J2442" s="9" t="s">
        <v>27</v>
      </c>
      <c r="K2442" s="15">
        <v>12845.722645832258</v>
      </c>
      <c r="L2442" s="16" t="s">
        <v>1637</v>
      </c>
      <c r="M2442" s="9" t="s">
        <v>1638</v>
      </c>
      <c r="N2442" s="9">
        <v>2022</v>
      </c>
      <c r="O2442" s="9" t="s">
        <v>1619</v>
      </c>
      <c r="P2442" s="9" t="s">
        <v>1619</v>
      </c>
      <c r="Q2442" s="9">
        <v>2041</v>
      </c>
      <c r="R2442" s="9" t="s">
        <v>32</v>
      </c>
      <c r="S2442" s="17">
        <v>1.0627950983557748</v>
      </c>
      <c r="T2442" s="9">
        <v>2041</v>
      </c>
      <c r="U2442" s="9" t="s">
        <v>27</v>
      </c>
      <c r="V2442" s="9" t="s">
        <v>1620</v>
      </c>
      <c r="W2442" s="13" t="s">
        <v>1621</v>
      </c>
      <c r="X2442" s="9"/>
      <c r="Y2442" s="9" t="s">
        <v>1639</v>
      </c>
    </row>
    <row r="2443" spans="1:25" ht="192">
      <c r="A2443" s="9" t="s">
        <v>1633</v>
      </c>
      <c r="B2443" s="9" t="s">
        <v>70</v>
      </c>
      <c r="C2443" s="9" t="s">
        <v>221</v>
      </c>
      <c r="D2443" s="9" t="s">
        <v>27</v>
      </c>
      <c r="E2443" s="9" t="s">
        <v>1106</v>
      </c>
      <c r="F2443" s="9" t="s">
        <v>1106</v>
      </c>
      <c r="G2443" s="9" t="s">
        <v>1634</v>
      </c>
      <c r="H2443" s="9" t="s">
        <v>1635</v>
      </c>
      <c r="I2443" s="9" t="s">
        <v>1636</v>
      </c>
      <c r="J2443" s="9" t="s">
        <v>27</v>
      </c>
      <c r="K2443" s="15">
        <v>53231.880963875854</v>
      </c>
      <c r="L2443" s="16" t="s">
        <v>1637</v>
      </c>
      <c r="M2443" s="9" t="s">
        <v>1638</v>
      </c>
      <c r="N2443" s="9">
        <v>2022</v>
      </c>
      <c r="O2443" s="9" t="s">
        <v>1619</v>
      </c>
      <c r="P2443" s="9" t="s">
        <v>1619</v>
      </c>
      <c r="Q2443" s="9">
        <v>2041</v>
      </c>
      <c r="R2443" s="9" t="s">
        <v>32</v>
      </c>
      <c r="S2443" s="17">
        <v>0.42945456019912304</v>
      </c>
      <c r="T2443" s="9">
        <v>2041</v>
      </c>
      <c r="U2443" s="9" t="s">
        <v>27</v>
      </c>
      <c r="V2443" s="9" t="s">
        <v>1620</v>
      </c>
      <c r="W2443" s="9" t="s">
        <v>1621</v>
      </c>
      <c r="X2443" s="9"/>
      <c r="Y2443" s="9" t="s">
        <v>1639</v>
      </c>
    </row>
    <row r="2444" spans="1:25" ht="192">
      <c r="A2444" s="9" t="s">
        <v>1633</v>
      </c>
      <c r="B2444" s="9" t="s">
        <v>70</v>
      </c>
      <c r="C2444" s="9" t="s">
        <v>136</v>
      </c>
      <c r="D2444" s="9" t="s">
        <v>27</v>
      </c>
      <c r="E2444" s="9" t="s">
        <v>1108</v>
      </c>
      <c r="F2444" s="9" t="s">
        <v>1108</v>
      </c>
      <c r="G2444" s="9" t="s">
        <v>1634</v>
      </c>
      <c r="H2444" s="9" t="s">
        <v>1635</v>
      </c>
      <c r="I2444" s="9" t="s">
        <v>1636</v>
      </c>
      <c r="J2444" s="9" t="s">
        <v>27</v>
      </c>
      <c r="K2444" s="15">
        <v>56885.463197176883</v>
      </c>
      <c r="L2444" s="16" t="s">
        <v>1637</v>
      </c>
      <c r="M2444" s="9" t="s">
        <v>1638</v>
      </c>
      <c r="N2444" s="9">
        <v>2022</v>
      </c>
      <c r="O2444" s="9" t="s">
        <v>1619</v>
      </c>
      <c r="P2444" s="9" t="s">
        <v>1619</v>
      </c>
      <c r="Q2444" s="9">
        <v>2041</v>
      </c>
      <c r="R2444" s="9" t="s">
        <v>32</v>
      </c>
      <c r="S2444" s="17">
        <v>4.7306541560975255</v>
      </c>
      <c r="T2444" s="9">
        <v>2041</v>
      </c>
      <c r="U2444" s="9" t="s">
        <v>27</v>
      </c>
      <c r="V2444" s="9" t="s">
        <v>1620</v>
      </c>
      <c r="W2444" s="13" t="s">
        <v>1621</v>
      </c>
      <c r="X2444" s="9"/>
      <c r="Y2444" s="9" t="s">
        <v>1639</v>
      </c>
    </row>
    <row r="2445" spans="1:25" ht="192">
      <c r="A2445" s="9" t="s">
        <v>1633</v>
      </c>
      <c r="B2445" s="9" t="s">
        <v>70</v>
      </c>
      <c r="C2445" s="9" t="s">
        <v>316</v>
      </c>
      <c r="D2445" s="9" t="s">
        <v>27</v>
      </c>
      <c r="E2445" s="9" t="s">
        <v>872</v>
      </c>
      <c r="F2445" s="9" t="s">
        <v>872</v>
      </c>
      <c r="G2445" s="9" t="s">
        <v>1634</v>
      </c>
      <c r="H2445" s="9" t="s">
        <v>1635</v>
      </c>
      <c r="I2445" s="9" t="s">
        <v>1636</v>
      </c>
      <c r="J2445" s="9" t="s">
        <v>27</v>
      </c>
      <c r="K2445" s="15">
        <v>76860.731871389537</v>
      </c>
      <c r="L2445" s="16" t="s">
        <v>1637</v>
      </c>
      <c r="M2445" s="9" t="s">
        <v>1638</v>
      </c>
      <c r="N2445" s="9">
        <v>2022</v>
      </c>
      <c r="O2445" s="9" t="s">
        <v>1619</v>
      </c>
      <c r="P2445" s="9" t="s">
        <v>1619</v>
      </c>
      <c r="Q2445" s="9">
        <v>2041</v>
      </c>
      <c r="R2445" s="9" t="s">
        <v>32</v>
      </c>
      <c r="S2445" s="17">
        <v>3.04152543621657</v>
      </c>
      <c r="T2445" s="9">
        <v>2041</v>
      </c>
      <c r="U2445" s="9" t="s">
        <v>27</v>
      </c>
      <c r="V2445" s="9" t="s">
        <v>1620</v>
      </c>
      <c r="W2445" s="9" t="s">
        <v>1621</v>
      </c>
      <c r="X2445" s="9"/>
      <c r="Y2445" s="9" t="s">
        <v>1639</v>
      </c>
    </row>
    <row r="2446" spans="1:25" ht="192">
      <c r="A2446" s="9" t="s">
        <v>1633</v>
      </c>
      <c r="B2446" s="9" t="s">
        <v>70</v>
      </c>
      <c r="C2446" s="9" t="s">
        <v>247</v>
      </c>
      <c r="D2446" s="9" t="s">
        <v>27</v>
      </c>
      <c r="E2446" s="9" t="s">
        <v>1533</v>
      </c>
      <c r="F2446" s="9" t="s">
        <v>1533</v>
      </c>
      <c r="G2446" s="9" t="s">
        <v>1634</v>
      </c>
      <c r="H2446" s="9" t="s">
        <v>1635</v>
      </c>
      <c r="I2446" s="9" t="s">
        <v>1636</v>
      </c>
      <c r="J2446" s="9" t="s">
        <v>27</v>
      </c>
      <c r="K2446" s="15">
        <v>122546.7100902283</v>
      </c>
      <c r="L2446" s="16" t="s">
        <v>1637</v>
      </c>
      <c r="M2446" s="9" t="s">
        <v>1638</v>
      </c>
      <c r="N2446" s="9">
        <v>2022</v>
      </c>
      <c r="O2446" s="9" t="s">
        <v>1619</v>
      </c>
      <c r="P2446" s="9" t="s">
        <v>1619</v>
      </c>
      <c r="Q2446" s="9">
        <v>2041</v>
      </c>
      <c r="R2446" s="9" t="s">
        <v>32</v>
      </c>
      <c r="S2446" s="17">
        <v>12.481421100375453</v>
      </c>
      <c r="T2446" s="9">
        <v>2041</v>
      </c>
      <c r="U2446" s="9" t="s">
        <v>27</v>
      </c>
      <c r="V2446" s="9" t="s">
        <v>1620</v>
      </c>
      <c r="W2446" s="13" t="s">
        <v>1621</v>
      </c>
      <c r="X2446" s="9"/>
      <c r="Y2446" s="9" t="s">
        <v>1639</v>
      </c>
    </row>
    <row r="2447" spans="1:25" ht="192">
      <c r="A2447" s="9" t="s">
        <v>1633</v>
      </c>
      <c r="B2447" s="9" t="s">
        <v>70</v>
      </c>
      <c r="C2447" s="9" t="s">
        <v>383</v>
      </c>
      <c r="D2447" s="9" t="s">
        <v>27</v>
      </c>
      <c r="E2447" s="9" t="s">
        <v>1534</v>
      </c>
      <c r="F2447" s="9" t="s">
        <v>1534</v>
      </c>
      <c r="G2447" s="9" t="s">
        <v>1634</v>
      </c>
      <c r="H2447" s="9" t="s">
        <v>1635</v>
      </c>
      <c r="I2447" s="9" t="s">
        <v>1636</v>
      </c>
      <c r="J2447" s="9" t="s">
        <v>27</v>
      </c>
      <c r="K2447" s="15">
        <v>22482.893543652899</v>
      </c>
      <c r="L2447" s="16" t="s">
        <v>1637</v>
      </c>
      <c r="M2447" s="9" t="s">
        <v>1638</v>
      </c>
      <c r="N2447" s="9">
        <v>2022</v>
      </c>
      <c r="O2447" s="9" t="s">
        <v>1619</v>
      </c>
      <c r="P2447" s="9" t="s">
        <v>1619</v>
      </c>
      <c r="Q2447" s="9">
        <v>2041</v>
      </c>
      <c r="R2447" s="9" t="s">
        <v>32</v>
      </c>
      <c r="S2447" s="17">
        <v>1.0324838755446613</v>
      </c>
      <c r="T2447" s="9">
        <v>2041</v>
      </c>
      <c r="U2447" s="9" t="s">
        <v>27</v>
      </c>
      <c r="V2447" s="9" t="s">
        <v>1620</v>
      </c>
      <c r="W2447" s="9" t="s">
        <v>1621</v>
      </c>
      <c r="X2447" s="9"/>
      <c r="Y2447" s="9" t="s">
        <v>1639</v>
      </c>
    </row>
    <row r="2448" spans="1:25" ht="192">
      <c r="A2448" s="9" t="s">
        <v>1633</v>
      </c>
      <c r="B2448" s="9" t="s">
        <v>70</v>
      </c>
      <c r="C2448" s="9" t="s">
        <v>241</v>
      </c>
      <c r="D2448" s="9" t="s">
        <v>27</v>
      </c>
      <c r="E2448" s="9" t="s">
        <v>1535</v>
      </c>
      <c r="F2448" s="9" t="s">
        <v>1535</v>
      </c>
      <c r="G2448" s="9" t="s">
        <v>1634</v>
      </c>
      <c r="H2448" s="9" t="s">
        <v>1635</v>
      </c>
      <c r="I2448" s="9" t="s">
        <v>1636</v>
      </c>
      <c r="J2448" s="9" t="s">
        <v>27</v>
      </c>
      <c r="K2448" s="15">
        <v>91554.553930549824</v>
      </c>
      <c r="L2448" s="16" t="s">
        <v>1637</v>
      </c>
      <c r="M2448" s="9" t="s">
        <v>1638</v>
      </c>
      <c r="N2448" s="9">
        <v>2022</v>
      </c>
      <c r="O2448" s="9" t="s">
        <v>1619</v>
      </c>
      <c r="P2448" s="9" t="s">
        <v>1619</v>
      </c>
      <c r="Q2448" s="9">
        <v>2041</v>
      </c>
      <c r="R2448" s="9" t="s">
        <v>32</v>
      </c>
      <c r="S2448" s="17">
        <v>8.23324885878211</v>
      </c>
      <c r="T2448" s="9">
        <v>2041</v>
      </c>
      <c r="U2448" s="9" t="s">
        <v>27</v>
      </c>
      <c r="V2448" s="9" t="s">
        <v>1620</v>
      </c>
      <c r="W2448" s="13" t="s">
        <v>1621</v>
      </c>
      <c r="X2448" s="9"/>
      <c r="Y2448" s="9" t="s">
        <v>1639</v>
      </c>
    </row>
    <row r="2449" spans="1:25" ht="192">
      <c r="A2449" s="9" t="s">
        <v>1633</v>
      </c>
      <c r="B2449" s="9" t="s">
        <v>70</v>
      </c>
      <c r="C2449" s="9" t="s">
        <v>136</v>
      </c>
      <c r="D2449" s="9" t="s">
        <v>27</v>
      </c>
      <c r="E2449" s="9" t="s">
        <v>1110</v>
      </c>
      <c r="F2449" s="9" t="s">
        <v>1110</v>
      </c>
      <c r="G2449" s="9" t="s">
        <v>1634</v>
      </c>
      <c r="H2449" s="9" t="s">
        <v>1635</v>
      </c>
      <c r="I2449" s="9" t="s">
        <v>1636</v>
      </c>
      <c r="J2449" s="9" t="s">
        <v>27</v>
      </c>
      <c r="K2449" s="15">
        <v>12738.937980136459</v>
      </c>
      <c r="L2449" s="16" t="s">
        <v>1637</v>
      </c>
      <c r="M2449" s="9" t="s">
        <v>1638</v>
      </c>
      <c r="N2449" s="9">
        <v>2022</v>
      </c>
      <c r="O2449" s="9" t="s">
        <v>1619</v>
      </c>
      <c r="P2449" s="9" t="s">
        <v>1619</v>
      </c>
      <c r="Q2449" s="9">
        <v>2041</v>
      </c>
      <c r="R2449" s="9" t="s">
        <v>32</v>
      </c>
      <c r="S2449" s="17">
        <v>1.8054039978434588</v>
      </c>
      <c r="T2449" s="9">
        <v>2041</v>
      </c>
      <c r="U2449" s="9" t="s">
        <v>27</v>
      </c>
      <c r="V2449" s="9" t="s">
        <v>1620</v>
      </c>
      <c r="W2449" s="9" t="s">
        <v>1621</v>
      </c>
      <c r="X2449" s="9"/>
      <c r="Y2449" s="9" t="s">
        <v>1639</v>
      </c>
    </row>
    <row r="2450" spans="1:25" ht="192">
      <c r="A2450" s="9" t="s">
        <v>1633</v>
      </c>
      <c r="B2450" s="9" t="s">
        <v>70</v>
      </c>
      <c r="C2450" s="9" t="s">
        <v>247</v>
      </c>
      <c r="D2450" s="9" t="s">
        <v>27</v>
      </c>
      <c r="E2450" s="9" t="s">
        <v>874</v>
      </c>
      <c r="F2450" s="9" t="s">
        <v>874</v>
      </c>
      <c r="G2450" s="9" t="s">
        <v>1634</v>
      </c>
      <c r="H2450" s="9" t="s">
        <v>1635</v>
      </c>
      <c r="I2450" s="9" t="s">
        <v>1636</v>
      </c>
      <c r="J2450" s="9" t="s">
        <v>27</v>
      </c>
      <c r="K2450" s="15">
        <v>13299.900918688918</v>
      </c>
      <c r="L2450" s="16" t="s">
        <v>1637</v>
      </c>
      <c r="M2450" s="9" t="s">
        <v>1638</v>
      </c>
      <c r="N2450" s="9">
        <v>2022</v>
      </c>
      <c r="O2450" s="9" t="s">
        <v>1619</v>
      </c>
      <c r="P2450" s="9" t="s">
        <v>1619</v>
      </c>
      <c r="Q2450" s="9">
        <v>2041</v>
      </c>
      <c r="R2450" s="9" t="s">
        <v>32</v>
      </c>
      <c r="S2450" s="17">
        <v>0.66481756549177529</v>
      </c>
      <c r="T2450" s="9">
        <v>2041</v>
      </c>
      <c r="U2450" s="9" t="s">
        <v>27</v>
      </c>
      <c r="V2450" s="9" t="s">
        <v>1620</v>
      </c>
      <c r="W2450" s="13" t="s">
        <v>1621</v>
      </c>
      <c r="X2450" s="9"/>
      <c r="Y2450" s="9" t="s">
        <v>1639</v>
      </c>
    </row>
    <row r="2451" spans="1:25" ht="192">
      <c r="A2451" s="9" t="s">
        <v>1633</v>
      </c>
      <c r="B2451" s="9" t="s">
        <v>70</v>
      </c>
      <c r="C2451" s="9" t="s">
        <v>355</v>
      </c>
      <c r="D2451" s="9" t="s">
        <v>27</v>
      </c>
      <c r="E2451" s="9" t="s">
        <v>1536</v>
      </c>
      <c r="F2451" s="9" t="s">
        <v>1536</v>
      </c>
      <c r="G2451" s="9" t="s">
        <v>1634</v>
      </c>
      <c r="H2451" s="9" t="s">
        <v>1635</v>
      </c>
      <c r="I2451" s="9" t="s">
        <v>1636</v>
      </c>
      <c r="J2451" s="9" t="s">
        <v>27</v>
      </c>
      <c r="K2451" s="15">
        <v>12805.083006547065</v>
      </c>
      <c r="L2451" s="16" t="s">
        <v>1637</v>
      </c>
      <c r="M2451" s="9" t="s">
        <v>1638</v>
      </c>
      <c r="N2451" s="9">
        <v>2022</v>
      </c>
      <c r="O2451" s="9" t="s">
        <v>1619</v>
      </c>
      <c r="P2451" s="9" t="s">
        <v>1619</v>
      </c>
      <c r="Q2451" s="9">
        <v>2041</v>
      </c>
      <c r="R2451" s="9" t="s">
        <v>32</v>
      </c>
      <c r="S2451" s="17">
        <v>0.77254154554285326</v>
      </c>
      <c r="T2451" s="9">
        <v>2041</v>
      </c>
      <c r="U2451" s="9" t="s">
        <v>27</v>
      </c>
      <c r="V2451" s="9" t="s">
        <v>1620</v>
      </c>
      <c r="W2451" s="9" t="s">
        <v>1621</v>
      </c>
      <c r="X2451" s="9"/>
      <c r="Y2451" s="9" t="s">
        <v>1639</v>
      </c>
    </row>
    <row r="2452" spans="1:25" ht="192">
      <c r="A2452" s="9" t="s">
        <v>1633</v>
      </c>
      <c r="B2452" s="9" t="s">
        <v>70</v>
      </c>
      <c r="C2452" s="9" t="s">
        <v>352</v>
      </c>
      <c r="D2452" s="9" t="s">
        <v>27</v>
      </c>
      <c r="E2452" s="9" t="s">
        <v>876</v>
      </c>
      <c r="F2452" s="9" t="s">
        <v>876</v>
      </c>
      <c r="G2452" s="9" t="s">
        <v>1634</v>
      </c>
      <c r="H2452" s="9" t="s">
        <v>1635</v>
      </c>
      <c r="I2452" s="9" t="s">
        <v>1636</v>
      </c>
      <c r="J2452" s="9" t="s">
        <v>27</v>
      </c>
      <c r="K2452" s="15">
        <v>11566.838779373229</v>
      </c>
      <c r="L2452" s="16" t="s">
        <v>1637</v>
      </c>
      <c r="M2452" s="9" t="s">
        <v>1638</v>
      </c>
      <c r="N2452" s="9">
        <v>2022</v>
      </c>
      <c r="O2452" s="9" t="s">
        <v>1619</v>
      </c>
      <c r="P2452" s="9" t="s">
        <v>1619</v>
      </c>
      <c r="Q2452" s="9">
        <v>2041</v>
      </c>
      <c r="R2452" s="9" t="s">
        <v>32</v>
      </c>
      <c r="S2452" s="17">
        <v>0.72824387615153108</v>
      </c>
      <c r="T2452" s="9">
        <v>2041</v>
      </c>
      <c r="U2452" s="9" t="s">
        <v>27</v>
      </c>
      <c r="V2452" s="9" t="s">
        <v>1620</v>
      </c>
      <c r="W2452" s="13" t="s">
        <v>1621</v>
      </c>
      <c r="X2452" s="9"/>
      <c r="Y2452" s="9" t="s">
        <v>1639</v>
      </c>
    </row>
    <row r="2453" spans="1:25" ht="192">
      <c r="A2453" s="9" t="s">
        <v>1633</v>
      </c>
      <c r="B2453" s="9" t="s">
        <v>70</v>
      </c>
      <c r="C2453" s="9" t="s">
        <v>346</v>
      </c>
      <c r="D2453" s="9" t="s">
        <v>27</v>
      </c>
      <c r="E2453" s="9" t="s">
        <v>878</v>
      </c>
      <c r="F2453" s="9" t="s">
        <v>878</v>
      </c>
      <c r="G2453" s="9" t="s">
        <v>1634</v>
      </c>
      <c r="H2453" s="9" t="s">
        <v>1635</v>
      </c>
      <c r="I2453" s="9" t="s">
        <v>1636</v>
      </c>
      <c r="J2453" s="9" t="s">
        <v>27</v>
      </c>
      <c r="K2453" s="15">
        <v>12989.999966259518</v>
      </c>
      <c r="L2453" s="16" t="s">
        <v>1637</v>
      </c>
      <c r="M2453" s="9" t="s">
        <v>1638</v>
      </c>
      <c r="N2453" s="9">
        <v>2022</v>
      </c>
      <c r="O2453" s="9" t="s">
        <v>1619</v>
      </c>
      <c r="P2453" s="9" t="s">
        <v>1619</v>
      </c>
      <c r="Q2453" s="9">
        <v>2041</v>
      </c>
      <c r="R2453" s="9" t="s">
        <v>32</v>
      </c>
      <c r="S2453" s="17">
        <v>1.7570255851191115E-3</v>
      </c>
      <c r="T2453" s="9">
        <v>2041</v>
      </c>
      <c r="U2453" s="9" t="s">
        <v>27</v>
      </c>
      <c r="V2453" s="9" t="s">
        <v>1620</v>
      </c>
      <c r="W2453" s="9" t="s">
        <v>1621</v>
      </c>
      <c r="X2453" s="9"/>
      <c r="Y2453" s="9" t="s">
        <v>1639</v>
      </c>
    </row>
    <row r="2454" spans="1:25" ht="192">
      <c r="A2454" s="9" t="s">
        <v>1633</v>
      </c>
      <c r="B2454" s="9" t="s">
        <v>70</v>
      </c>
      <c r="C2454" s="9" t="s">
        <v>136</v>
      </c>
      <c r="D2454" s="9" t="s">
        <v>27</v>
      </c>
      <c r="E2454" s="9" t="s">
        <v>1112</v>
      </c>
      <c r="F2454" s="9" t="s">
        <v>1112</v>
      </c>
      <c r="G2454" s="9" t="s">
        <v>1634</v>
      </c>
      <c r="H2454" s="9" t="s">
        <v>1635</v>
      </c>
      <c r="I2454" s="9" t="s">
        <v>1636</v>
      </c>
      <c r="J2454" s="9" t="s">
        <v>27</v>
      </c>
      <c r="K2454" s="15">
        <v>20231.254654852688</v>
      </c>
      <c r="L2454" s="16" t="s">
        <v>1637</v>
      </c>
      <c r="M2454" s="9" t="s">
        <v>1638</v>
      </c>
      <c r="N2454" s="9">
        <v>2022</v>
      </c>
      <c r="O2454" s="9" t="s">
        <v>1619</v>
      </c>
      <c r="P2454" s="9" t="s">
        <v>1619</v>
      </c>
      <c r="Q2454" s="9">
        <v>2041</v>
      </c>
      <c r="R2454" s="9" t="s">
        <v>32</v>
      </c>
      <c r="S2454" s="17">
        <v>5.2164890386337772</v>
      </c>
      <c r="T2454" s="9">
        <v>2041</v>
      </c>
      <c r="U2454" s="9" t="s">
        <v>27</v>
      </c>
      <c r="V2454" s="9" t="s">
        <v>1620</v>
      </c>
      <c r="W2454" s="13" t="s">
        <v>1621</v>
      </c>
      <c r="X2454" s="9"/>
      <c r="Y2454" s="9" t="s">
        <v>1639</v>
      </c>
    </row>
    <row r="2455" spans="1:25" ht="192">
      <c r="A2455" s="9" t="s">
        <v>1633</v>
      </c>
      <c r="B2455" s="9" t="s">
        <v>70</v>
      </c>
      <c r="C2455" s="9" t="s">
        <v>455</v>
      </c>
      <c r="D2455" s="9" t="s">
        <v>27</v>
      </c>
      <c r="E2455" s="9" t="s">
        <v>1114</v>
      </c>
      <c r="F2455" s="9" t="s">
        <v>1114</v>
      </c>
      <c r="G2455" s="9" t="s">
        <v>1634</v>
      </c>
      <c r="H2455" s="9" t="s">
        <v>1635</v>
      </c>
      <c r="I2455" s="9" t="s">
        <v>1636</v>
      </c>
      <c r="J2455" s="9" t="s">
        <v>27</v>
      </c>
      <c r="K2455" s="15">
        <v>12115.438155301614</v>
      </c>
      <c r="L2455" s="16" t="s">
        <v>1637</v>
      </c>
      <c r="M2455" s="9" t="s">
        <v>1638</v>
      </c>
      <c r="N2455" s="9">
        <v>2022</v>
      </c>
      <c r="O2455" s="9" t="s">
        <v>1619</v>
      </c>
      <c r="P2455" s="9" t="s">
        <v>1619</v>
      </c>
      <c r="Q2455" s="9">
        <v>2041</v>
      </c>
      <c r="R2455" s="9" t="s">
        <v>32</v>
      </c>
      <c r="S2455" s="17">
        <v>1.8393179865389262</v>
      </c>
      <c r="T2455" s="9">
        <v>2041</v>
      </c>
      <c r="U2455" s="9" t="s">
        <v>27</v>
      </c>
      <c r="V2455" s="9" t="s">
        <v>1620</v>
      </c>
      <c r="W2455" s="9" t="s">
        <v>1621</v>
      </c>
      <c r="X2455" s="9"/>
      <c r="Y2455" s="9" t="s">
        <v>1639</v>
      </c>
    </row>
    <row r="2456" spans="1:25" ht="192">
      <c r="A2456" s="9" t="s">
        <v>1633</v>
      </c>
      <c r="B2456" s="9" t="s">
        <v>70</v>
      </c>
      <c r="C2456" s="9" t="s">
        <v>276</v>
      </c>
      <c r="D2456" s="9" t="s">
        <v>27</v>
      </c>
      <c r="E2456" s="9" t="s">
        <v>1537</v>
      </c>
      <c r="F2456" s="9" t="s">
        <v>1537</v>
      </c>
      <c r="G2456" s="9" t="s">
        <v>1634</v>
      </c>
      <c r="H2456" s="9" t="s">
        <v>1635</v>
      </c>
      <c r="I2456" s="9" t="s">
        <v>1636</v>
      </c>
      <c r="J2456" s="9" t="s">
        <v>27</v>
      </c>
      <c r="K2456" s="15">
        <v>139870.59104667624</v>
      </c>
      <c r="L2456" s="16" t="s">
        <v>1637</v>
      </c>
      <c r="M2456" s="9" t="s">
        <v>1638</v>
      </c>
      <c r="N2456" s="9">
        <v>2022</v>
      </c>
      <c r="O2456" s="9" t="s">
        <v>1619</v>
      </c>
      <c r="P2456" s="9" t="s">
        <v>1619</v>
      </c>
      <c r="Q2456" s="9">
        <v>2041</v>
      </c>
      <c r="R2456" s="9" t="s">
        <v>32</v>
      </c>
      <c r="S2456" s="17">
        <v>17.59817108308728</v>
      </c>
      <c r="T2456" s="9">
        <v>2041</v>
      </c>
      <c r="U2456" s="9" t="s">
        <v>27</v>
      </c>
      <c r="V2456" s="9" t="s">
        <v>1620</v>
      </c>
      <c r="W2456" s="13" t="s">
        <v>1621</v>
      </c>
      <c r="X2456" s="9"/>
      <c r="Y2456" s="9" t="s">
        <v>1639</v>
      </c>
    </row>
    <row r="2457" spans="1:25" ht="192">
      <c r="A2457" s="9" t="s">
        <v>1633</v>
      </c>
      <c r="B2457" s="9" t="s">
        <v>70</v>
      </c>
      <c r="C2457" s="9" t="s">
        <v>346</v>
      </c>
      <c r="D2457" s="9" t="s">
        <v>27</v>
      </c>
      <c r="E2457" s="9" t="s">
        <v>880</v>
      </c>
      <c r="F2457" s="9" t="s">
        <v>880</v>
      </c>
      <c r="G2457" s="9" t="s">
        <v>1634</v>
      </c>
      <c r="H2457" s="9" t="s">
        <v>1635</v>
      </c>
      <c r="I2457" s="9" t="s">
        <v>1636</v>
      </c>
      <c r="J2457" s="9" t="s">
        <v>27</v>
      </c>
      <c r="K2457" s="15">
        <v>21020.35861762863</v>
      </c>
      <c r="L2457" s="16" t="s">
        <v>1637</v>
      </c>
      <c r="M2457" s="9" t="s">
        <v>1638</v>
      </c>
      <c r="N2457" s="9">
        <v>2022</v>
      </c>
      <c r="O2457" s="9" t="s">
        <v>1619</v>
      </c>
      <c r="P2457" s="9" t="s">
        <v>1619</v>
      </c>
      <c r="Q2457" s="9">
        <v>2041</v>
      </c>
      <c r="R2457" s="9" t="s">
        <v>32</v>
      </c>
      <c r="S2457" s="17">
        <v>3.2686655655929853</v>
      </c>
      <c r="T2457" s="9">
        <v>2041</v>
      </c>
      <c r="U2457" s="9" t="s">
        <v>27</v>
      </c>
      <c r="V2457" s="9" t="s">
        <v>1620</v>
      </c>
      <c r="W2457" s="9" t="s">
        <v>1621</v>
      </c>
      <c r="X2457" s="9"/>
      <c r="Y2457" s="9" t="s">
        <v>1639</v>
      </c>
    </row>
    <row r="2458" spans="1:25" ht="192">
      <c r="A2458" s="9" t="s">
        <v>1633</v>
      </c>
      <c r="B2458" s="9" t="s">
        <v>70</v>
      </c>
      <c r="C2458" s="9" t="s">
        <v>383</v>
      </c>
      <c r="D2458" s="9" t="s">
        <v>27</v>
      </c>
      <c r="E2458" s="9" t="s">
        <v>1538</v>
      </c>
      <c r="F2458" s="9" t="s">
        <v>1538</v>
      </c>
      <c r="G2458" s="9" t="s">
        <v>1634</v>
      </c>
      <c r="H2458" s="9" t="s">
        <v>1635</v>
      </c>
      <c r="I2458" s="9" t="s">
        <v>1636</v>
      </c>
      <c r="J2458" s="9" t="s">
        <v>27</v>
      </c>
      <c r="K2458" s="15">
        <v>13845.017903563254</v>
      </c>
      <c r="L2458" s="16" t="s">
        <v>1637</v>
      </c>
      <c r="M2458" s="9" t="s">
        <v>1638</v>
      </c>
      <c r="N2458" s="9">
        <v>2022</v>
      </c>
      <c r="O2458" s="9" t="s">
        <v>1619</v>
      </c>
      <c r="P2458" s="9" t="s">
        <v>1619</v>
      </c>
      <c r="Q2458" s="9">
        <v>2041</v>
      </c>
      <c r="R2458" s="9" t="s">
        <v>32</v>
      </c>
      <c r="S2458" s="17">
        <v>0.33276731974658125</v>
      </c>
      <c r="T2458" s="9">
        <v>2041</v>
      </c>
      <c r="U2458" s="9" t="s">
        <v>27</v>
      </c>
      <c r="V2458" s="9" t="s">
        <v>1620</v>
      </c>
      <c r="W2458" s="13" t="s">
        <v>1621</v>
      </c>
      <c r="X2458" s="9"/>
      <c r="Y2458" s="9" t="s">
        <v>1639</v>
      </c>
    </row>
    <row r="2459" spans="1:25" ht="192">
      <c r="A2459" s="9" t="s">
        <v>1633</v>
      </c>
      <c r="B2459" s="9" t="s">
        <v>70</v>
      </c>
      <c r="C2459" s="9" t="s">
        <v>136</v>
      </c>
      <c r="D2459" s="9" t="s">
        <v>27</v>
      </c>
      <c r="E2459" s="9" t="s">
        <v>1116</v>
      </c>
      <c r="F2459" s="9" t="s">
        <v>1116</v>
      </c>
      <c r="G2459" s="9" t="s">
        <v>1634</v>
      </c>
      <c r="H2459" s="9" t="s">
        <v>1635</v>
      </c>
      <c r="I2459" s="9" t="s">
        <v>1636</v>
      </c>
      <c r="J2459" s="9" t="s">
        <v>27</v>
      </c>
      <c r="K2459" s="15">
        <v>18264.073448868778</v>
      </c>
      <c r="L2459" s="16" t="s">
        <v>1637</v>
      </c>
      <c r="M2459" s="9" t="s">
        <v>1638</v>
      </c>
      <c r="N2459" s="9">
        <v>2022</v>
      </c>
      <c r="O2459" s="9" t="s">
        <v>1619</v>
      </c>
      <c r="P2459" s="9" t="s">
        <v>1619</v>
      </c>
      <c r="Q2459" s="9">
        <v>2041</v>
      </c>
      <c r="R2459" s="9" t="s">
        <v>32</v>
      </c>
      <c r="S2459" s="17">
        <v>3.9500596186278494</v>
      </c>
      <c r="T2459" s="9">
        <v>2041</v>
      </c>
      <c r="U2459" s="9" t="s">
        <v>27</v>
      </c>
      <c r="V2459" s="9" t="s">
        <v>1620</v>
      </c>
      <c r="W2459" s="9" t="s">
        <v>1621</v>
      </c>
      <c r="X2459" s="9"/>
      <c r="Y2459" s="9" t="s">
        <v>1639</v>
      </c>
    </row>
    <row r="2460" spans="1:25" ht="192">
      <c r="A2460" s="9" t="s">
        <v>1633</v>
      </c>
      <c r="B2460" s="9" t="s">
        <v>70</v>
      </c>
      <c r="C2460" s="9" t="s">
        <v>346</v>
      </c>
      <c r="D2460" s="9" t="s">
        <v>27</v>
      </c>
      <c r="E2460" s="9" t="s">
        <v>882</v>
      </c>
      <c r="F2460" s="9" t="s">
        <v>882</v>
      </c>
      <c r="G2460" s="9" t="s">
        <v>1634</v>
      </c>
      <c r="H2460" s="9" t="s">
        <v>1635</v>
      </c>
      <c r="I2460" s="9" t="s">
        <v>1636</v>
      </c>
      <c r="J2460" s="9" t="s">
        <v>27</v>
      </c>
      <c r="K2460" s="15">
        <v>17740.74596516059</v>
      </c>
      <c r="L2460" s="16" t="s">
        <v>1637</v>
      </c>
      <c r="M2460" s="9" t="s">
        <v>1638</v>
      </c>
      <c r="N2460" s="9">
        <v>2022</v>
      </c>
      <c r="O2460" s="9" t="s">
        <v>1619</v>
      </c>
      <c r="P2460" s="9" t="s">
        <v>1619</v>
      </c>
      <c r="Q2460" s="9">
        <v>2041</v>
      </c>
      <c r="R2460" s="9" t="s">
        <v>32</v>
      </c>
      <c r="S2460" s="17">
        <v>8.3980062295973077E-6</v>
      </c>
      <c r="T2460" s="9">
        <v>2041</v>
      </c>
      <c r="U2460" s="9" t="s">
        <v>27</v>
      </c>
      <c r="V2460" s="9" t="s">
        <v>1620</v>
      </c>
      <c r="W2460" s="13" t="s">
        <v>1621</v>
      </c>
      <c r="X2460" s="9"/>
      <c r="Y2460" s="9" t="s">
        <v>1639</v>
      </c>
    </row>
    <row r="2461" spans="1:25" ht="192">
      <c r="A2461" s="9" t="s">
        <v>1633</v>
      </c>
      <c r="B2461" s="9" t="s">
        <v>70</v>
      </c>
      <c r="C2461" s="9" t="s">
        <v>884</v>
      </c>
      <c r="D2461" s="9" t="s">
        <v>27</v>
      </c>
      <c r="E2461" s="9" t="s">
        <v>885</v>
      </c>
      <c r="F2461" s="9" t="s">
        <v>885</v>
      </c>
      <c r="G2461" s="9" t="s">
        <v>1634</v>
      </c>
      <c r="H2461" s="9" t="s">
        <v>1635</v>
      </c>
      <c r="I2461" s="9" t="s">
        <v>1636</v>
      </c>
      <c r="J2461" s="9" t="s">
        <v>27</v>
      </c>
      <c r="K2461" s="15">
        <v>24004.712789068122</v>
      </c>
      <c r="L2461" s="16" t="s">
        <v>1637</v>
      </c>
      <c r="M2461" s="9" t="s">
        <v>1638</v>
      </c>
      <c r="N2461" s="9">
        <v>2022</v>
      </c>
      <c r="O2461" s="9" t="s">
        <v>1619</v>
      </c>
      <c r="P2461" s="9" t="s">
        <v>1619</v>
      </c>
      <c r="Q2461" s="9">
        <v>2041</v>
      </c>
      <c r="R2461" s="9" t="s">
        <v>32</v>
      </c>
      <c r="S2461" s="17">
        <v>0</v>
      </c>
      <c r="T2461" s="9">
        <v>2041</v>
      </c>
      <c r="U2461" s="9" t="s">
        <v>27</v>
      </c>
      <c r="V2461" s="9" t="s">
        <v>1620</v>
      </c>
      <c r="W2461" s="9" t="s">
        <v>1621</v>
      </c>
      <c r="X2461" s="9"/>
      <c r="Y2461" s="9" t="s">
        <v>1639</v>
      </c>
    </row>
    <row r="2462" spans="1:25" ht="192">
      <c r="A2462" s="9" t="s">
        <v>1633</v>
      </c>
      <c r="B2462" s="9" t="s">
        <v>70</v>
      </c>
      <c r="C2462" s="9" t="s">
        <v>229</v>
      </c>
      <c r="D2462" s="9" t="s">
        <v>27</v>
      </c>
      <c r="E2462" s="9" t="s">
        <v>887</v>
      </c>
      <c r="F2462" s="9" t="s">
        <v>887</v>
      </c>
      <c r="G2462" s="9" t="s">
        <v>1634</v>
      </c>
      <c r="H2462" s="9" t="s">
        <v>1635</v>
      </c>
      <c r="I2462" s="9" t="s">
        <v>1636</v>
      </c>
      <c r="J2462" s="9" t="s">
        <v>27</v>
      </c>
      <c r="K2462" s="15">
        <v>22744.794689907038</v>
      </c>
      <c r="L2462" s="16" t="s">
        <v>1637</v>
      </c>
      <c r="M2462" s="9" t="s">
        <v>1638</v>
      </c>
      <c r="N2462" s="9">
        <v>2022</v>
      </c>
      <c r="O2462" s="9" t="s">
        <v>1619</v>
      </c>
      <c r="P2462" s="9" t="s">
        <v>1619</v>
      </c>
      <c r="Q2462" s="9">
        <v>2041</v>
      </c>
      <c r="R2462" s="9" t="s">
        <v>32</v>
      </c>
      <c r="S2462" s="17">
        <v>1.5836573246273273</v>
      </c>
      <c r="T2462" s="9">
        <v>2041</v>
      </c>
      <c r="U2462" s="9" t="s">
        <v>27</v>
      </c>
      <c r="V2462" s="9" t="s">
        <v>1620</v>
      </c>
      <c r="W2462" s="13" t="s">
        <v>1621</v>
      </c>
      <c r="X2462" s="9"/>
      <c r="Y2462" s="9" t="s">
        <v>1639</v>
      </c>
    </row>
    <row r="2463" spans="1:25" ht="192">
      <c r="A2463" s="9" t="s">
        <v>1633</v>
      </c>
      <c r="B2463" s="9" t="s">
        <v>70</v>
      </c>
      <c r="C2463" s="9" t="s">
        <v>355</v>
      </c>
      <c r="D2463" s="9" t="s">
        <v>27</v>
      </c>
      <c r="E2463" s="9" t="s">
        <v>889</v>
      </c>
      <c r="F2463" s="9" t="s">
        <v>889</v>
      </c>
      <c r="G2463" s="9" t="s">
        <v>1634</v>
      </c>
      <c r="H2463" s="9" t="s">
        <v>1635</v>
      </c>
      <c r="I2463" s="9" t="s">
        <v>1636</v>
      </c>
      <c r="J2463" s="9" t="s">
        <v>27</v>
      </c>
      <c r="K2463" s="15">
        <v>27209.021256825588</v>
      </c>
      <c r="L2463" s="16" t="s">
        <v>1637</v>
      </c>
      <c r="M2463" s="9" t="s">
        <v>1638</v>
      </c>
      <c r="N2463" s="9">
        <v>2022</v>
      </c>
      <c r="O2463" s="9" t="s">
        <v>1619</v>
      </c>
      <c r="P2463" s="9" t="s">
        <v>1619</v>
      </c>
      <c r="Q2463" s="9">
        <v>2041</v>
      </c>
      <c r="R2463" s="9" t="s">
        <v>32</v>
      </c>
      <c r="S2463" s="17">
        <v>6.6991804363692458</v>
      </c>
      <c r="T2463" s="9">
        <v>2041</v>
      </c>
      <c r="U2463" s="9" t="s">
        <v>27</v>
      </c>
      <c r="V2463" s="9" t="s">
        <v>1620</v>
      </c>
      <c r="W2463" s="9" t="s">
        <v>1621</v>
      </c>
      <c r="X2463" s="9"/>
      <c r="Y2463" s="9" t="s">
        <v>1639</v>
      </c>
    </row>
    <row r="2464" spans="1:25" ht="192">
      <c r="A2464" s="9" t="s">
        <v>1633</v>
      </c>
      <c r="B2464" s="9" t="s">
        <v>70</v>
      </c>
      <c r="C2464" s="9" t="s">
        <v>316</v>
      </c>
      <c r="D2464" s="9" t="s">
        <v>27</v>
      </c>
      <c r="E2464" s="9" t="s">
        <v>891</v>
      </c>
      <c r="F2464" s="9" t="s">
        <v>891</v>
      </c>
      <c r="G2464" s="9" t="s">
        <v>1634</v>
      </c>
      <c r="H2464" s="9" t="s">
        <v>1635</v>
      </c>
      <c r="I2464" s="9" t="s">
        <v>1636</v>
      </c>
      <c r="J2464" s="9" t="s">
        <v>27</v>
      </c>
      <c r="K2464" s="15">
        <v>7372.2035374293519</v>
      </c>
      <c r="L2464" s="16" t="s">
        <v>1637</v>
      </c>
      <c r="M2464" s="9" t="s">
        <v>1638</v>
      </c>
      <c r="N2464" s="9">
        <v>2022</v>
      </c>
      <c r="O2464" s="9" t="s">
        <v>1619</v>
      </c>
      <c r="P2464" s="9" t="s">
        <v>1619</v>
      </c>
      <c r="Q2464" s="9">
        <v>2041</v>
      </c>
      <c r="R2464" s="9" t="s">
        <v>32</v>
      </c>
      <c r="S2464" s="17">
        <v>7.5828589856029207E-5</v>
      </c>
      <c r="T2464" s="9">
        <v>2041</v>
      </c>
      <c r="U2464" s="9" t="s">
        <v>27</v>
      </c>
      <c r="V2464" s="9" t="s">
        <v>1620</v>
      </c>
      <c r="W2464" s="13" t="s">
        <v>1621</v>
      </c>
      <c r="X2464" s="9"/>
      <c r="Y2464" s="9" t="s">
        <v>1639</v>
      </c>
    </row>
    <row r="2465" spans="1:25" ht="192">
      <c r="A2465" s="9" t="s">
        <v>1633</v>
      </c>
      <c r="B2465" s="9" t="s">
        <v>70</v>
      </c>
      <c r="C2465" s="9" t="s">
        <v>468</v>
      </c>
      <c r="D2465" s="9" t="s">
        <v>27</v>
      </c>
      <c r="E2465" s="9" t="s">
        <v>1539</v>
      </c>
      <c r="F2465" s="9" t="s">
        <v>1539</v>
      </c>
      <c r="G2465" s="9" t="s">
        <v>1634</v>
      </c>
      <c r="H2465" s="9" t="s">
        <v>1635</v>
      </c>
      <c r="I2465" s="9" t="s">
        <v>1636</v>
      </c>
      <c r="J2465" s="9" t="s">
        <v>27</v>
      </c>
      <c r="K2465" s="15">
        <v>20101.483396547352</v>
      </c>
      <c r="L2465" s="16" t="s">
        <v>1637</v>
      </c>
      <c r="M2465" s="9" t="s">
        <v>1638</v>
      </c>
      <c r="N2465" s="9">
        <v>2022</v>
      </c>
      <c r="O2465" s="9" t="s">
        <v>1619</v>
      </c>
      <c r="P2465" s="9" t="s">
        <v>1619</v>
      </c>
      <c r="Q2465" s="9">
        <v>2041</v>
      </c>
      <c r="R2465" s="9" t="s">
        <v>32</v>
      </c>
      <c r="S2465" s="17">
        <v>1.2640903713469651</v>
      </c>
      <c r="T2465" s="9">
        <v>2041</v>
      </c>
      <c r="U2465" s="9" t="s">
        <v>27</v>
      </c>
      <c r="V2465" s="9" t="s">
        <v>1620</v>
      </c>
      <c r="W2465" s="9" t="s">
        <v>1621</v>
      </c>
      <c r="X2465" s="9"/>
      <c r="Y2465" s="9" t="s">
        <v>1639</v>
      </c>
    </row>
    <row r="2466" spans="1:25" ht="192">
      <c r="A2466" s="9" t="s">
        <v>1633</v>
      </c>
      <c r="B2466" s="9" t="s">
        <v>70</v>
      </c>
      <c r="C2466" s="9" t="s">
        <v>136</v>
      </c>
      <c r="D2466" s="9" t="s">
        <v>27</v>
      </c>
      <c r="E2466" s="9" t="s">
        <v>1118</v>
      </c>
      <c r="F2466" s="9" t="s">
        <v>1118</v>
      </c>
      <c r="G2466" s="9" t="s">
        <v>1634</v>
      </c>
      <c r="H2466" s="9" t="s">
        <v>1635</v>
      </c>
      <c r="I2466" s="9" t="s">
        <v>1636</v>
      </c>
      <c r="J2466" s="9" t="s">
        <v>27</v>
      </c>
      <c r="K2466" s="15">
        <v>27028.633832744345</v>
      </c>
      <c r="L2466" s="16" t="s">
        <v>1637</v>
      </c>
      <c r="M2466" s="9" t="s">
        <v>1638</v>
      </c>
      <c r="N2466" s="9">
        <v>2022</v>
      </c>
      <c r="O2466" s="9" t="s">
        <v>1619</v>
      </c>
      <c r="P2466" s="9" t="s">
        <v>1619</v>
      </c>
      <c r="Q2466" s="9">
        <v>2041</v>
      </c>
      <c r="R2466" s="9" t="s">
        <v>32</v>
      </c>
      <c r="S2466" s="17">
        <v>2.0128801642896259</v>
      </c>
      <c r="T2466" s="9">
        <v>2041</v>
      </c>
      <c r="U2466" s="9" t="s">
        <v>27</v>
      </c>
      <c r="V2466" s="9" t="s">
        <v>1620</v>
      </c>
      <c r="W2466" s="13" t="s">
        <v>1621</v>
      </c>
      <c r="X2466" s="9"/>
      <c r="Y2466" s="9" t="s">
        <v>1639</v>
      </c>
    </row>
    <row r="2467" spans="1:25" ht="192">
      <c r="A2467" s="9" t="s">
        <v>1633</v>
      </c>
      <c r="B2467" s="9" t="s">
        <v>70</v>
      </c>
      <c r="C2467" s="9" t="s">
        <v>273</v>
      </c>
      <c r="D2467" s="9" t="s">
        <v>27</v>
      </c>
      <c r="E2467" s="9" t="s">
        <v>1540</v>
      </c>
      <c r="F2467" s="9" t="s">
        <v>1540</v>
      </c>
      <c r="G2467" s="9" t="s">
        <v>1634</v>
      </c>
      <c r="H2467" s="9" t="s">
        <v>1635</v>
      </c>
      <c r="I2467" s="9" t="s">
        <v>1636</v>
      </c>
      <c r="J2467" s="9" t="s">
        <v>27</v>
      </c>
      <c r="K2467" s="15">
        <v>38545.717715265499</v>
      </c>
      <c r="L2467" s="16" t="s">
        <v>1637</v>
      </c>
      <c r="M2467" s="9" t="s">
        <v>1638</v>
      </c>
      <c r="N2467" s="9">
        <v>2022</v>
      </c>
      <c r="O2467" s="9" t="s">
        <v>1619</v>
      </c>
      <c r="P2467" s="9" t="s">
        <v>1619</v>
      </c>
      <c r="Q2467" s="9">
        <v>2041</v>
      </c>
      <c r="R2467" s="9" t="s">
        <v>32</v>
      </c>
      <c r="S2467" s="17">
        <v>4.7977785229607663</v>
      </c>
      <c r="T2467" s="9">
        <v>2041</v>
      </c>
      <c r="U2467" s="9" t="s">
        <v>27</v>
      </c>
      <c r="V2467" s="9" t="s">
        <v>1620</v>
      </c>
      <c r="W2467" s="9" t="s">
        <v>1621</v>
      </c>
      <c r="X2467" s="9"/>
      <c r="Y2467" s="9" t="s">
        <v>1639</v>
      </c>
    </row>
    <row r="2468" spans="1:25" ht="192">
      <c r="A2468" s="9" t="s">
        <v>1633</v>
      </c>
      <c r="B2468" s="9" t="s">
        <v>70</v>
      </c>
      <c r="C2468" s="9" t="s">
        <v>383</v>
      </c>
      <c r="D2468" s="9" t="s">
        <v>27</v>
      </c>
      <c r="E2468" s="9" t="s">
        <v>893</v>
      </c>
      <c r="F2468" s="9" t="s">
        <v>893</v>
      </c>
      <c r="G2468" s="9" t="s">
        <v>1634</v>
      </c>
      <c r="H2468" s="9" t="s">
        <v>1635</v>
      </c>
      <c r="I2468" s="9" t="s">
        <v>1636</v>
      </c>
      <c r="J2468" s="9" t="s">
        <v>27</v>
      </c>
      <c r="K2468" s="15">
        <v>212325.54683448636</v>
      </c>
      <c r="L2468" s="16" t="s">
        <v>1637</v>
      </c>
      <c r="M2468" s="9" t="s">
        <v>1638</v>
      </c>
      <c r="N2468" s="9">
        <v>2022</v>
      </c>
      <c r="O2468" s="9" t="s">
        <v>1619</v>
      </c>
      <c r="P2468" s="9" t="s">
        <v>1619</v>
      </c>
      <c r="Q2468" s="9">
        <v>2041</v>
      </c>
      <c r="R2468" s="9" t="s">
        <v>32</v>
      </c>
      <c r="S2468" s="17">
        <v>9.7689413640579694</v>
      </c>
      <c r="T2468" s="9">
        <v>2041</v>
      </c>
      <c r="U2468" s="9" t="s">
        <v>27</v>
      </c>
      <c r="V2468" s="9" t="s">
        <v>1620</v>
      </c>
      <c r="W2468" s="13" t="s">
        <v>1621</v>
      </c>
      <c r="X2468" s="9"/>
      <c r="Y2468" s="9" t="s">
        <v>1639</v>
      </c>
    </row>
    <row r="2469" spans="1:25" ht="192">
      <c r="A2469" s="9" t="s">
        <v>1633</v>
      </c>
      <c r="B2469" s="9" t="s">
        <v>70</v>
      </c>
      <c r="C2469" s="9" t="s">
        <v>252</v>
      </c>
      <c r="D2469" s="9" t="s">
        <v>27</v>
      </c>
      <c r="E2469" s="9" t="s">
        <v>1541</v>
      </c>
      <c r="F2469" s="9" t="s">
        <v>1541</v>
      </c>
      <c r="G2469" s="9" t="s">
        <v>1634</v>
      </c>
      <c r="H2469" s="9" t="s">
        <v>1635</v>
      </c>
      <c r="I2469" s="9" t="s">
        <v>1636</v>
      </c>
      <c r="J2469" s="9" t="s">
        <v>27</v>
      </c>
      <c r="K2469" s="15">
        <v>5474.6474617594185</v>
      </c>
      <c r="L2469" s="16" t="s">
        <v>1637</v>
      </c>
      <c r="M2469" s="9" t="s">
        <v>1638</v>
      </c>
      <c r="N2469" s="9">
        <v>2022</v>
      </c>
      <c r="O2469" s="9" t="s">
        <v>1619</v>
      </c>
      <c r="P2469" s="9" t="s">
        <v>1619</v>
      </c>
      <c r="Q2469" s="9">
        <v>2041</v>
      </c>
      <c r="R2469" s="9" t="s">
        <v>32</v>
      </c>
      <c r="S2469" s="17">
        <v>0.15888224879160312</v>
      </c>
      <c r="T2469" s="9">
        <v>2041</v>
      </c>
      <c r="U2469" s="9" t="s">
        <v>27</v>
      </c>
      <c r="V2469" s="9" t="s">
        <v>1620</v>
      </c>
      <c r="W2469" s="9" t="s">
        <v>1621</v>
      </c>
      <c r="X2469" s="9"/>
      <c r="Y2469" s="9" t="s">
        <v>1639</v>
      </c>
    </row>
    <row r="2470" spans="1:25" ht="192">
      <c r="A2470" s="9" t="s">
        <v>1633</v>
      </c>
      <c r="B2470" s="9" t="s">
        <v>70</v>
      </c>
      <c r="C2470" s="9" t="s">
        <v>276</v>
      </c>
      <c r="D2470" s="9" t="s">
        <v>27</v>
      </c>
      <c r="E2470" s="9" t="s">
        <v>1542</v>
      </c>
      <c r="F2470" s="9" t="s">
        <v>1542</v>
      </c>
      <c r="G2470" s="9" t="s">
        <v>1634</v>
      </c>
      <c r="H2470" s="9" t="s">
        <v>1635</v>
      </c>
      <c r="I2470" s="9" t="s">
        <v>1636</v>
      </c>
      <c r="J2470" s="9" t="s">
        <v>27</v>
      </c>
      <c r="K2470" s="15">
        <v>6961.076511186905</v>
      </c>
      <c r="L2470" s="16" t="s">
        <v>1637</v>
      </c>
      <c r="M2470" s="9" t="s">
        <v>1638</v>
      </c>
      <c r="N2470" s="9">
        <v>2022</v>
      </c>
      <c r="O2470" s="9" t="s">
        <v>1619</v>
      </c>
      <c r="P2470" s="9" t="s">
        <v>1619</v>
      </c>
      <c r="Q2470" s="9">
        <v>2041</v>
      </c>
      <c r="R2470" s="9" t="s">
        <v>32</v>
      </c>
      <c r="S2470" s="17">
        <v>2.8643828734212349</v>
      </c>
      <c r="T2470" s="9">
        <v>2041</v>
      </c>
      <c r="U2470" s="9" t="s">
        <v>27</v>
      </c>
      <c r="V2470" s="9" t="s">
        <v>1620</v>
      </c>
      <c r="W2470" s="13" t="s">
        <v>1621</v>
      </c>
      <c r="X2470" s="9"/>
      <c r="Y2470" s="9" t="s">
        <v>1639</v>
      </c>
    </row>
    <row r="2471" spans="1:25" ht="192">
      <c r="A2471" s="9" t="s">
        <v>1633</v>
      </c>
      <c r="B2471" s="9" t="s">
        <v>70</v>
      </c>
      <c r="C2471" s="9" t="s">
        <v>276</v>
      </c>
      <c r="D2471" s="9" t="s">
        <v>27</v>
      </c>
      <c r="E2471" s="9" t="s">
        <v>895</v>
      </c>
      <c r="F2471" s="9" t="s">
        <v>895</v>
      </c>
      <c r="G2471" s="9" t="s">
        <v>1634</v>
      </c>
      <c r="H2471" s="9" t="s">
        <v>1635</v>
      </c>
      <c r="I2471" s="9" t="s">
        <v>1636</v>
      </c>
      <c r="J2471" s="9" t="s">
        <v>27</v>
      </c>
      <c r="K2471" s="15">
        <v>12602.935743871638</v>
      </c>
      <c r="L2471" s="16" t="s">
        <v>1637</v>
      </c>
      <c r="M2471" s="9" t="s">
        <v>1638</v>
      </c>
      <c r="N2471" s="9">
        <v>2022</v>
      </c>
      <c r="O2471" s="9" t="s">
        <v>1619</v>
      </c>
      <c r="P2471" s="9" t="s">
        <v>1619</v>
      </c>
      <c r="Q2471" s="9">
        <v>2041</v>
      </c>
      <c r="R2471" s="9" t="s">
        <v>32</v>
      </c>
      <c r="S2471" s="17">
        <v>7.2030907728077492E-2</v>
      </c>
      <c r="T2471" s="9">
        <v>2041</v>
      </c>
      <c r="U2471" s="9" t="s">
        <v>27</v>
      </c>
      <c r="V2471" s="9" t="s">
        <v>1620</v>
      </c>
      <c r="W2471" s="9" t="s">
        <v>1621</v>
      </c>
      <c r="X2471" s="9"/>
      <c r="Y2471" s="9" t="s">
        <v>1639</v>
      </c>
    </row>
    <row r="2472" spans="1:25" ht="192">
      <c r="A2472" s="9" t="s">
        <v>1633</v>
      </c>
      <c r="B2472" s="9" t="s">
        <v>70</v>
      </c>
      <c r="C2472" s="9" t="s">
        <v>234</v>
      </c>
      <c r="D2472" s="9" t="s">
        <v>27</v>
      </c>
      <c r="E2472" s="9" t="s">
        <v>1543</v>
      </c>
      <c r="F2472" s="9" t="s">
        <v>1543</v>
      </c>
      <c r="G2472" s="9" t="s">
        <v>1634</v>
      </c>
      <c r="H2472" s="9" t="s">
        <v>1635</v>
      </c>
      <c r="I2472" s="9" t="s">
        <v>1636</v>
      </c>
      <c r="J2472" s="9" t="s">
        <v>27</v>
      </c>
      <c r="K2472" s="15">
        <v>32846.884287233464</v>
      </c>
      <c r="L2472" s="16" t="s">
        <v>1637</v>
      </c>
      <c r="M2472" s="9" t="s">
        <v>1638</v>
      </c>
      <c r="N2472" s="9">
        <v>2022</v>
      </c>
      <c r="O2472" s="9" t="s">
        <v>1619</v>
      </c>
      <c r="P2472" s="9" t="s">
        <v>1619</v>
      </c>
      <c r="Q2472" s="9">
        <v>2041</v>
      </c>
      <c r="R2472" s="9" t="s">
        <v>32</v>
      </c>
      <c r="S2472" s="17">
        <v>1.7509751715337758</v>
      </c>
      <c r="T2472" s="9">
        <v>2041</v>
      </c>
      <c r="U2472" s="9" t="s">
        <v>27</v>
      </c>
      <c r="V2472" s="9" t="s">
        <v>1620</v>
      </c>
      <c r="W2472" s="13" t="s">
        <v>1621</v>
      </c>
      <c r="X2472" s="9"/>
      <c r="Y2472" s="9" t="s">
        <v>1639</v>
      </c>
    </row>
    <row r="2473" spans="1:25" ht="192">
      <c r="A2473" s="9" t="s">
        <v>1633</v>
      </c>
      <c r="B2473" s="9" t="s">
        <v>70</v>
      </c>
      <c r="C2473" s="9" t="s">
        <v>383</v>
      </c>
      <c r="D2473" s="9" t="s">
        <v>27</v>
      </c>
      <c r="E2473" s="9" t="s">
        <v>1544</v>
      </c>
      <c r="F2473" s="9" t="s">
        <v>1544</v>
      </c>
      <c r="G2473" s="9" t="s">
        <v>1634</v>
      </c>
      <c r="H2473" s="9" t="s">
        <v>1635</v>
      </c>
      <c r="I2473" s="9" t="s">
        <v>1636</v>
      </c>
      <c r="J2473" s="9" t="s">
        <v>27</v>
      </c>
      <c r="K2473" s="15">
        <v>20826.576920526073</v>
      </c>
      <c r="L2473" s="16" t="s">
        <v>1637</v>
      </c>
      <c r="M2473" s="9" t="s">
        <v>1638</v>
      </c>
      <c r="N2473" s="9">
        <v>2022</v>
      </c>
      <c r="O2473" s="9" t="s">
        <v>1619</v>
      </c>
      <c r="P2473" s="9" t="s">
        <v>1619</v>
      </c>
      <c r="Q2473" s="9">
        <v>2041</v>
      </c>
      <c r="R2473" s="9" t="s">
        <v>32</v>
      </c>
      <c r="S2473" s="17">
        <v>0.94674405060343614</v>
      </c>
      <c r="T2473" s="9">
        <v>2041</v>
      </c>
      <c r="U2473" s="9" t="s">
        <v>27</v>
      </c>
      <c r="V2473" s="9" t="s">
        <v>1620</v>
      </c>
      <c r="W2473" s="9" t="s">
        <v>1621</v>
      </c>
      <c r="X2473" s="9"/>
      <c r="Y2473" s="9" t="s">
        <v>1639</v>
      </c>
    </row>
    <row r="2474" spans="1:25" ht="192">
      <c r="A2474" s="9" t="s">
        <v>1633</v>
      </c>
      <c r="B2474" s="9" t="s">
        <v>70</v>
      </c>
      <c r="C2474" s="9" t="s">
        <v>458</v>
      </c>
      <c r="D2474" s="9" t="s">
        <v>27</v>
      </c>
      <c r="E2474" s="9" t="s">
        <v>1545</v>
      </c>
      <c r="F2474" s="9" t="s">
        <v>1545</v>
      </c>
      <c r="G2474" s="9" t="s">
        <v>1634</v>
      </c>
      <c r="H2474" s="9" t="s">
        <v>1635</v>
      </c>
      <c r="I2474" s="9" t="s">
        <v>1636</v>
      </c>
      <c r="J2474" s="9" t="s">
        <v>27</v>
      </c>
      <c r="K2474" s="15">
        <v>21376.895523305036</v>
      </c>
      <c r="L2474" s="16" t="s">
        <v>1637</v>
      </c>
      <c r="M2474" s="9" t="s">
        <v>1638</v>
      </c>
      <c r="N2474" s="9">
        <v>2022</v>
      </c>
      <c r="O2474" s="9" t="s">
        <v>1619</v>
      </c>
      <c r="P2474" s="9" t="s">
        <v>1619</v>
      </c>
      <c r="Q2474" s="9">
        <v>2041</v>
      </c>
      <c r="R2474" s="9" t="s">
        <v>32</v>
      </c>
      <c r="S2474" s="17">
        <v>0.59802907162516716</v>
      </c>
      <c r="T2474" s="9">
        <v>2041</v>
      </c>
      <c r="U2474" s="9" t="s">
        <v>27</v>
      </c>
      <c r="V2474" s="9" t="s">
        <v>1620</v>
      </c>
      <c r="W2474" s="13" t="s">
        <v>1621</v>
      </c>
      <c r="X2474" s="9"/>
      <c r="Y2474" s="9" t="s">
        <v>1639</v>
      </c>
    </row>
    <row r="2475" spans="1:25" ht="192">
      <c r="A2475" s="9" t="s">
        <v>1633</v>
      </c>
      <c r="B2475" s="9" t="s">
        <v>70</v>
      </c>
      <c r="C2475" s="9" t="s">
        <v>355</v>
      </c>
      <c r="D2475" s="9" t="s">
        <v>27</v>
      </c>
      <c r="E2475" s="9" t="s">
        <v>1120</v>
      </c>
      <c r="F2475" s="9" t="s">
        <v>1120</v>
      </c>
      <c r="G2475" s="9" t="s">
        <v>1634</v>
      </c>
      <c r="H2475" s="9" t="s">
        <v>1635</v>
      </c>
      <c r="I2475" s="9" t="s">
        <v>1636</v>
      </c>
      <c r="J2475" s="9" t="s">
        <v>27</v>
      </c>
      <c r="K2475" s="15">
        <v>22584.902930510907</v>
      </c>
      <c r="L2475" s="16" t="s">
        <v>1637</v>
      </c>
      <c r="M2475" s="9" t="s">
        <v>1638</v>
      </c>
      <c r="N2475" s="9">
        <v>2022</v>
      </c>
      <c r="O2475" s="9" t="s">
        <v>1619</v>
      </c>
      <c r="P2475" s="9" t="s">
        <v>1619</v>
      </c>
      <c r="Q2475" s="9">
        <v>2041</v>
      </c>
      <c r="R2475" s="9" t="s">
        <v>32</v>
      </c>
      <c r="S2475" s="17">
        <v>1.148861097237603</v>
      </c>
      <c r="T2475" s="9">
        <v>2041</v>
      </c>
      <c r="U2475" s="9" t="s">
        <v>27</v>
      </c>
      <c r="V2475" s="9" t="s">
        <v>1620</v>
      </c>
      <c r="W2475" s="9" t="s">
        <v>1621</v>
      </c>
      <c r="X2475" s="9"/>
      <c r="Y2475" s="9" t="s">
        <v>1639</v>
      </c>
    </row>
    <row r="2476" spans="1:25" ht="192">
      <c r="A2476" s="9" t="s">
        <v>1633</v>
      </c>
      <c r="B2476" s="9" t="s">
        <v>70</v>
      </c>
      <c r="C2476" s="9" t="s">
        <v>136</v>
      </c>
      <c r="D2476" s="9" t="s">
        <v>27</v>
      </c>
      <c r="E2476" s="9" t="s">
        <v>897</v>
      </c>
      <c r="F2476" s="9" t="s">
        <v>897</v>
      </c>
      <c r="G2476" s="9" t="s">
        <v>1634</v>
      </c>
      <c r="H2476" s="9" t="s">
        <v>1635</v>
      </c>
      <c r="I2476" s="9" t="s">
        <v>1636</v>
      </c>
      <c r="J2476" s="9" t="s">
        <v>27</v>
      </c>
      <c r="K2476" s="15">
        <v>16967.598537729795</v>
      </c>
      <c r="L2476" s="16" t="s">
        <v>1637</v>
      </c>
      <c r="M2476" s="9" t="s">
        <v>1638</v>
      </c>
      <c r="N2476" s="9">
        <v>2022</v>
      </c>
      <c r="O2476" s="9" t="s">
        <v>1619</v>
      </c>
      <c r="P2476" s="9" t="s">
        <v>1619</v>
      </c>
      <c r="Q2476" s="9">
        <v>2041</v>
      </c>
      <c r="R2476" s="9" t="s">
        <v>32</v>
      </c>
      <c r="S2476" s="17">
        <v>1.7986424503378367</v>
      </c>
      <c r="T2476" s="9">
        <v>2041</v>
      </c>
      <c r="U2476" s="9" t="s">
        <v>27</v>
      </c>
      <c r="V2476" s="9" t="s">
        <v>1620</v>
      </c>
      <c r="W2476" s="13" t="s">
        <v>1621</v>
      </c>
      <c r="X2476" s="9"/>
      <c r="Y2476" s="9" t="s">
        <v>1639</v>
      </c>
    </row>
    <row r="2477" spans="1:25" ht="192">
      <c r="A2477" s="9" t="s">
        <v>1633</v>
      </c>
      <c r="B2477" s="9" t="s">
        <v>70</v>
      </c>
      <c r="C2477" s="9" t="s">
        <v>247</v>
      </c>
      <c r="D2477" s="9" t="s">
        <v>27</v>
      </c>
      <c r="E2477" s="9" t="s">
        <v>1546</v>
      </c>
      <c r="F2477" s="9" t="s">
        <v>1546</v>
      </c>
      <c r="G2477" s="9" t="s">
        <v>1634</v>
      </c>
      <c r="H2477" s="9" t="s">
        <v>1635</v>
      </c>
      <c r="I2477" s="9" t="s">
        <v>1636</v>
      </c>
      <c r="J2477" s="9" t="s">
        <v>27</v>
      </c>
      <c r="K2477" s="15">
        <v>147726.65662071152</v>
      </c>
      <c r="L2477" s="16" t="s">
        <v>1637</v>
      </c>
      <c r="M2477" s="9" t="s">
        <v>1638</v>
      </c>
      <c r="N2477" s="9">
        <v>2022</v>
      </c>
      <c r="O2477" s="9" t="s">
        <v>1619</v>
      </c>
      <c r="P2477" s="9" t="s">
        <v>1619</v>
      </c>
      <c r="Q2477" s="9">
        <v>2041</v>
      </c>
      <c r="R2477" s="9" t="s">
        <v>32</v>
      </c>
      <c r="S2477" s="17">
        <v>38.386861913314569</v>
      </c>
      <c r="T2477" s="9">
        <v>2041</v>
      </c>
      <c r="U2477" s="9" t="s">
        <v>27</v>
      </c>
      <c r="V2477" s="9" t="s">
        <v>1620</v>
      </c>
      <c r="W2477" s="9" t="s">
        <v>1621</v>
      </c>
      <c r="X2477" s="9"/>
      <c r="Y2477" s="9" t="s">
        <v>1639</v>
      </c>
    </row>
    <row r="2478" spans="1:25" ht="192">
      <c r="A2478" s="9" t="s">
        <v>1633</v>
      </c>
      <c r="B2478" s="9" t="s">
        <v>70</v>
      </c>
      <c r="C2478" s="9" t="s">
        <v>346</v>
      </c>
      <c r="D2478" s="9" t="s">
        <v>27</v>
      </c>
      <c r="E2478" s="9" t="s">
        <v>1628</v>
      </c>
      <c r="F2478" s="9" t="s">
        <v>1628</v>
      </c>
      <c r="G2478" s="9" t="s">
        <v>1634</v>
      </c>
      <c r="H2478" s="9" t="s">
        <v>1635</v>
      </c>
      <c r="I2478" s="9" t="s">
        <v>1636</v>
      </c>
      <c r="J2478" s="9" t="s">
        <v>27</v>
      </c>
      <c r="K2478" s="15">
        <v>9013.309778141298</v>
      </c>
      <c r="L2478" s="16" t="s">
        <v>1637</v>
      </c>
      <c r="M2478" s="9" t="s">
        <v>1638</v>
      </c>
      <c r="N2478" s="9">
        <v>2022</v>
      </c>
      <c r="O2478" s="9" t="s">
        <v>1619</v>
      </c>
      <c r="P2478" s="9" t="s">
        <v>1619</v>
      </c>
      <c r="Q2478" s="9">
        <v>2041</v>
      </c>
      <c r="R2478" s="9" t="s">
        <v>32</v>
      </c>
      <c r="S2478" s="17">
        <v>0.20631716412598536</v>
      </c>
      <c r="T2478" s="9">
        <v>2041</v>
      </c>
      <c r="U2478" s="9" t="s">
        <v>27</v>
      </c>
      <c r="V2478" s="9" t="s">
        <v>1620</v>
      </c>
      <c r="W2478" s="13" t="s">
        <v>1621</v>
      </c>
      <c r="X2478" s="9"/>
      <c r="Y2478" s="9" t="s">
        <v>1639</v>
      </c>
    </row>
    <row r="2479" spans="1:25" ht="192">
      <c r="A2479" s="9" t="s">
        <v>1633</v>
      </c>
      <c r="B2479" s="9" t="s">
        <v>70</v>
      </c>
      <c r="C2479" s="9" t="s">
        <v>355</v>
      </c>
      <c r="D2479" s="9" t="s">
        <v>27</v>
      </c>
      <c r="E2479" s="9" t="s">
        <v>903</v>
      </c>
      <c r="F2479" s="9" t="s">
        <v>903</v>
      </c>
      <c r="G2479" s="9" t="s">
        <v>1634</v>
      </c>
      <c r="H2479" s="9" t="s">
        <v>1635</v>
      </c>
      <c r="I2479" s="9" t="s">
        <v>1636</v>
      </c>
      <c r="J2479" s="9" t="s">
        <v>27</v>
      </c>
      <c r="K2479" s="15">
        <v>24254.266513802468</v>
      </c>
      <c r="L2479" s="16" t="s">
        <v>1637</v>
      </c>
      <c r="M2479" s="9" t="s">
        <v>1638</v>
      </c>
      <c r="N2479" s="9">
        <v>2022</v>
      </c>
      <c r="O2479" s="9" t="s">
        <v>1619</v>
      </c>
      <c r="P2479" s="9" t="s">
        <v>1619</v>
      </c>
      <c r="Q2479" s="9">
        <v>2041</v>
      </c>
      <c r="R2479" s="9" t="s">
        <v>32</v>
      </c>
      <c r="S2479" s="17">
        <v>3.7276608053803084</v>
      </c>
      <c r="T2479" s="9">
        <v>2041</v>
      </c>
      <c r="U2479" s="9" t="s">
        <v>27</v>
      </c>
      <c r="V2479" s="9" t="s">
        <v>1620</v>
      </c>
      <c r="W2479" s="9" t="s">
        <v>1621</v>
      </c>
      <c r="X2479" s="9"/>
      <c r="Y2479" s="9" t="s">
        <v>1639</v>
      </c>
    </row>
    <row r="2480" spans="1:25" ht="192">
      <c r="A2480" s="9" t="s">
        <v>1633</v>
      </c>
      <c r="B2480" s="9" t="s">
        <v>70</v>
      </c>
      <c r="C2480" s="9" t="s">
        <v>294</v>
      </c>
      <c r="D2480" s="9" t="s">
        <v>27</v>
      </c>
      <c r="E2480" s="9" t="s">
        <v>905</v>
      </c>
      <c r="F2480" s="9" t="s">
        <v>905</v>
      </c>
      <c r="G2480" s="9" t="s">
        <v>1634</v>
      </c>
      <c r="H2480" s="9" t="s">
        <v>1635</v>
      </c>
      <c r="I2480" s="9" t="s">
        <v>1636</v>
      </c>
      <c r="J2480" s="9" t="s">
        <v>27</v>
      </c>
      <c r="K2480" s="15">
        <v>6720.3344453453738</v>
      </c>
      <c r="L2480" s="16" t="s">
        <v>1637</v>
      </c>
      <c r="M2480" s="9" t="s">
        <v>1638</v>
      </c>
      <c r="N2480" s="9">
        <v>2022</v>
      </c>
      <c r="O2480" s="9" t="s">
        <v>1619</v>
      </c>
      <c r="P2480" s="9" t="s">
        <v>1619</v>
      </c>
      <c r="Q2480" s="9">
        <v>2041</v>
      </c>
      <c r="R2480" s="9" t="s">
        <v>32</v>
      </c>
      <c r="S2480" s="17">
        <v>0.27119967884514651</v>
      </c>
      <c r="T2480" s="9">
        <v>2041</v>
      </c>
      <c r="U2480" s="9" t="s">
        <v>27</v>
      </c>
      <c r="V2480" s="9" t="s">
        <v>1620</v>
      </c>
      <c r="W2480" s="13" t="s">
        <v>1621</v>
      </c>
      <c r="X2480" s="9"/>
      <c r="Y2480" s="9" t="s">
        <v>1639</v>
      </c>
    </row>
    <row r="2481" spans="1:25" ht="192">
      <c r="A2481" s="9" t="s">
        <v>1633</v>
      </c>
      <c r="B2481" s="9" t="s">
        <v>70</v>
      </c>
      <c r="C2481" s="9" t="s">
        <v>346</v>
      </c>
      <c r="D2481" s="9" t="s">
        <v>27</v>
      </c>
      <c r="E2481" s="9" t="s">
        <v>907</v>
      </c>
      <c r="F2481" s="9" t="s">
        <v>907</v>
      </c>
      <c r="G2481" s="9" t="s">
        <v>1634</v>
      </c>
      <c r="H2481" s="9" t="s">
        <v>1635</v>
      </c>
      <c r="I2481" s="9" t="s">
        <v>1636</v>
      </c>
      <c r="J2481" s="9" t="s">
        <v>27</v>
      </c>
      <c r="K2481" s="15">
        <v>22364.281419123592</v>
      </c>
      <c r="L2481" s="16" t="s">
        <v>1637</v>
      </c>
      <c r="M2481" s="9" t="s">
        <v>1638</v>
      </c>
      <c r="N2481" s="9">
        <v>2022</v>
      </c>
      <c r="O2481" s="9" t="s">
        <v>1619</v>
      </c>
      <c r="P2481" s="9" t="s">
        <v>1619</v>
      </c>
      <c r="Q2481" s="9">
        <v>2041</v>
      </c>
      <c r="R2481" s="9" t="s">
        <v>32</v>
      </c>
      <c r="S2481" s="17">
        <v>8.2063262236188397</v>
      </c>
      <c r="T2481" s="9">
        <v>2041</v>
      </c>
      <c r="U2481" s="9" t="s">
        <v>27</v>
      </c>
      <c r="V2481" s="9" t="s">
        <v>1620</v>
      </c>
      <c r="W2481" s="9" t="s">
        <v>1621</v>
      </c>
      <c r="X2481" s="9"/>
      <c r="Y2481" s="9" t="s">
        <v>1639</v>
      </c>
    </row>
    <row r="2482" spans="1:25" ht="192">
      <c r="A2482" s="9" t="s">
        <v>1633</v>
      </c>
      <c r="B2482" s="9" t="s">
        <v>70</v>
      </c>
      <c r="C2482" s="9" t="s">
        <v>355</v>
      </c>
      <c r="D2482" s="9" t="s">
        <v>27</v>
      </c>
      <c r="E2482" s="9" t="s">
        <v>1547</v>
      </c>
      <c r="F2482" s="9" t="s">
        <v>1547</v>
      </c>
      <c r="G2482" s="9" t="s">
        <v>1634</v>
      </c>
      <c r="H2482" s="9" t="s">
        <v>1635</v>
      </c>
      <c r="I2482" s="9" t="s">
        <v>1636</v>
      </c>
      <c r="J2482" s="9" t="s">
        <v>27</v>
      </c>
      <c r="K2482" s="15">
        <v>4867.9646240029551</v>
      </c>
      <c r="L2482" s="16" t="s">
        <v>1637</v>
      </c>
      <c r="M2482" s="9" t="s">
        <v>1638</v>
      </c>
      <c r="N2482" s="9">
        <v>2022</v>
      </c>
      <c r="O2482" s="9" t="s">
        <v>1619</v>
      </c>
      <c r="P2482" s="9" t="s">
        <v>1619</v>
      </c>
      <c r="Q2482" s="9">
        <v>2041</v>
      </c>
      <c r="R2482" s="9" t="s">
        <v>32</v>
      </c>
      <c r="S2482" s="17">
        <v>1.1355316324875E-3</v>
      </c>
      <c r="T2482" s="9">
        <v>2041</v>
      </c>
      <c r="U2482" s="9" t="s">
        <v>27</v>
      </c>
      <c r="V2482" s="9" t="s">
        <v>1620</v>
      </c>
      <c r="W2482" s="13" t="s">
        <v>1621</v>
      </c>
      <c r="X2482" s="9"/>
      <c r="Y2482" s="9" t="s">
        <v>1639</v>
      </c>
    </row>
    <row r="2483" spans="1:25" ht="192">
      <c r="A2483" s="9" t="s">
        <v>1633</v>
      </c>
      <c r="B2483" s="9" t="s">
        <v>70</v>
      </c>
      <c r="C2483" s="9" t="s">
        <v>298</v>
      </c>
      <c r="D2483" s="9" t="s">
        <v>27</v>
      </c>
      <c r="E2483" s="9" t="s">
        <v>1548</v>
      </c>
      <c r="F2483" s="9" t="s">
        <v>1548</v>
      </c>
      <c r="G2483" s="9" t="s">
        <v>1634</v>
      </c>
      <c r="H2483" s="9" t="s">
        <v>1635</v>
      </c>
      <c r="I2483" s="9" t="s">
        <v>1636</v>
      </c>
      <c r="J2483" s="9" t="s">
        <v>27</v>
      </c>
      <c r="K2483" s="15">
        <v>10256.156625672884</v>
      </c>
      <c r="L2483" s="16" t="s">
        <v>1637</v>
      </c>
      <c r="M2483" s="9" t="s">
        <v>1638</v>
      </c>
      <c r="N2483" s="9">
        <v>2022</v>
      </c>
      <c r="O2483" s="9" t="s">
        <v>1619</v>
      </c>
      <c r="P2483" s="9" t="s">
        <v>1619</v>
      </c>
      <c r="Q2483" s="9">
        <v>2041</v>
      </c>
      <c r="R2483" s="9" t="s">
        <v>32</v>
      </c>
      <c r="S2483" s="17">
        <v>1.3124181916890254E-3</v>
      </c>
      <c r="T2483" s="9">
        <v>2041</v>
      </c>
      <c r="U2483" s="9" t="s">
        <v>27</v>
      </c>
      <c r="V2483" s="9" t="s">
        <v>1620</v>
      </c>
      <c r="W2483" s="9" t="s">
        <v>1621</v>
      </c>
      <c r="X2483" s="9"/>
      <c r="Y2483" s="9" t="s">
        <v>1639</v>
      </c>
    </row>
    <row r="2484" spans="1:25" ht="192">
      <c r="A2484" s="9" t="s">
        <v>1633</v>
      </c>
      <c r="B2484" s="9" t="s">
        <v>70</v>
      </c>
      <c r="C2484" s="9" t="s">
        <v>346</v>
      </c>
      <c r="D2484" s="9" t="s">
        <v>27</v>
      </c>
      <c r="E2484" s="9" t="s">
        <v>1549</v>
      </c>
      <c r="F2484" s="9" t="s">
        <v>1549</v>
      </c>
      <c r="G2484" s="9" t="s">
        <v>1634</v>
      </c>
      <c r="H2484" s="9" t="s">
        <v>1635</v>
      </c>
      <c r="I2484" s="9" t="s">
        <v>1636</v>
      </c>
      <c r="J2484" s="9" t="s">
        <v>27</v>
      </c>
      <c r="K2484" s="15">
        <v>16680.683926889862</v>
      </c>
      <c r="L2484" s="16" t="s">
        <v>1637</v>
      </c>
      <c r="M2484" s="9" t="s">
        <v>1638</v>
      </c>
      <c r="N2484" s="9">
        <v>2022</v>
      </c>
      <c r="O2484" s="9" t="s">
        <v>1619</v>
      </c>
      <c r="P2484" s="9" t="s">
        <v>1619</v>
      </c>
      <c r="Q2484" s="9">
        <v>2041</v>
      </c>
      <c r="R2484" s="9" t="s">
        <v>32</v>
      </c>
      <c r="S2484" s="17">
        <v>0.57118792581572997</v>
      </c>
      <c r="T2484" s="9">
        <v>2041</v>
      </c>
      <c r="U2484" s="9" t="s">
        <v>27</v>
      </c>
      <c r="V2484" s="9" t="s">
        <v>1620</v>
      </c>
      <c r="W2484" s="13" t="s">
        <v>1621</v>
      </c>
      <c r="X2484" s="9"/>
      <c r="Y2484" s="9" t="s">
        <v>1639</v>
      </c>
    </row>
    <row r="2485" spans="1:25" ht="192">
      <c r="A2485" s="9" t="s">
        <v>1633</v>
      </c>
      <c r="B2485" s="9" t="s">
        <v>70</v>
      </c>
      <c r="C2485" s="9" t="s">
        <v>252</v>
      </c>
      <c r="D2485" s="9" t="s">
        <v>27</v>
      </c>
      <c r="E2485" s="9" t="s">
        <v>1550</v>
      </c>
      <c r="F2485" s="9" t="s">
        <v>1550</v>
      </c>
      <c r="G2485" s="9" t="s">
        <v>1634</v>
      </c>
      <c r="H2485" s="9" t="s">
        <v>1635</v>
      </c>
      <c r="I2485" s="9" t="s">
        <v>1636</v>
      </c>
      <c r="J2485" s="9" t="s">
        <v>27</v>
      </c>
      <c r="K2485" s="15">
        <v>11437.355162206648</v>
      </c>
      <c r="L2485" s="16" t="s">
        <v>1637</v>
      </c>
      <c r="M2485" s="9" t="s">
        <v>1638</v>
      </c>
      <c r="N2485" s="9">
        <v>2022</v>
      </c>
      <c r="O2485" s="9" t="s">
        <v>1619</v>
      </c>
      <c r="P2485" s="9" t="s">
        <v>1619</v>
      </c>
      <c r="Q2485" s="9">
        <v>2041</v>
      </c>
      <c r="R2485" s="9" t="s">
        <v>32</v>
      </c>
      <c r="S2485" s="17">
        <v>0.22723479034492503</v>
      </c>
      <c r="T2485" s="9">
        <v>2041</v>
      </c>
      <c r="U2485" s="9" t="s">
        <v>27</v>
      </c>
      <c r="V2485" s="9" t="s">
        <v>1620</v>
      </c>
      <c r="W2485" s="9" t="s">
        <v>1621</v>
      </c>
      <c r="X2485" s="9"/>
      <c r="Y2485" s="9" t="s">
        <v>1639</v>
      </c>
    </row>
    <row r="2486" spans="1:25" ht="192">
      <c r="A2486" s="9" t="s">
        <v>1633</v>
      </c>
      <c r="B2486" s="9" t="s">
        <v>70</v>
      </c>
      <c r="C2486" s="9" t="s">
        <v>346</v>
      </c>
      <c r="D2486" s="9" t="s">
        <v>27</v>
      </c>
      <c r="E2486" s="9" t="s">
        <v>1551</v>
      </c>
      <c r="F2486" s="9" t="s">
        <v>1551</v>
      </c>
      <c r="G2486" s="9" t="s">
        <v>1634</v>
      </c>
      <c r="H2486" s="9" t="s">
        <v>1635</v>
      </c>
      <c r="I2486" s="9" t="s">
        <v>1636</v>
      </c>
      <c r="J2486" s="9" t="s">
        <v>27</v>
      </c>
      <c r="K2486" s="15">
        <v>33148.953251260318</v>
      </c>
      <c r="L2486" s="16" t="s">
        <v>1637</v>
      </c>
      <c r="M2486" s="9" t="s">
        <v>1638</v>
      </c>
      <c r="N2486" s="9">
        <v>2022</v>
      </c>
      <c r="O2486" s="9" t="s">
        <v>1619</v>
      </c>
      <c r="P2486" s="9" t="s">
        <v>1619</v>
      </c>
      <c r="Q2486" s="9">
        <v>2041</v>
      </c>
      <c r="R2486" s="9" t="s">
        <v>32</v>
      </c>
      <c r="S2486" s="17">
        <v>4.2258515379178672</v>
      </c>
      <c r="T2486" s="9">
        <v>2041</v>
      </c>
      <c r="U2486" s="9" t="s">
        <v>27</v>
      </c>
      <c r="V2486" s="9" t="s">
        <v>1620</v>
      </c>
      <c r="W2486" s="13" t="s">
        <v>1621</v>
      </c>
      <c r="X2486" s="9"/>
      <c r="Y2486" s="9" t="s">
        <v>1639</v>
      </c>
    </row>
    <row r="2487" spans="1:25" ht="192">
      <c r="A2487" s="9" t="s">
        <v>1633</v>
      </c>
      <c r="B2487" s="9" t="s">
        <v>70</v>
      </c>
      <c r="C2487" s="9" t="s">
        <v>346</v>
      </c>
      <c r="D2487" s="9" t="s">
        <v>27</v>
      </c>
      <c r="E2487" s="9" t="s">
        <v>1122</v>
      </c>
      <c r="F2487" s="9" t="s">
        <v>1122</v>
      </c>
      <c r="G2487" s="9" t="s">
        <v>1634</v>
      </c>
      <c r="H2487" s="9" t="s">
        <v>1635</v>
      </c>
      <c r="I2487" s="9" t="s">
        <v>1636</v>
      </c>
      <c r="J2487" s="9" t="s">
        <v>27</v>
      </c>
      <c r="K2487" s="15">
        <v>23561.945932641607</v>
      </c>
      <c r="L2487" s="16" t="s">
        <v>1637</v>
      </c>
      <c r="M2487" s="9" t="s">
        <v>1638</v>
      </c>
      <c r="N2487" s="9">
        <v>2022</v>
      </c>
      <c r="O2487" s="9" t="s">
        <v>1619</v>
      </c>
      <c r="P2487" s="9" t="s">
        <v>1619</v>
      </c>
      <c r="Q2487" s="9">
        <v>2041</v>
      </c>
      <c r="R2487" s="9" t="s">
        <v>32</v>
      </c>
      <c r="S2487" s="17">
        <v>1.4346606959635086</v>
      </c>
      <c r="T2487" s="9">
        <v>2041</v>
      </c>
      <c r="U2487" s="9" t="s">
        <v>27</v>
      </c>
      <c r="V2487" s="9" t="s">
        <v>1620</v>
      </c>
      <c r="W2487" s="9" t="s">
        <v>1621</v>
      </c>
      <c r="X2487" s="9"/>
      <c r="Y2487" s="9" t="s">
        <v>1639</v>
      </c>
    </row>
    <row r="2488" spans="1:25" ht="192">
      <c r="A2488" s="9" t="s">
        <v>1633</v>
      </c>
      <c r="B2488" s="9" t="s">
        <v>70</v>
      </c>
      <c r="C2488" s="9" t="s">
        <v>458</v>
      </c>
      <c r="D2488" s="9" t="s">
        <v>27</v>
      </c>
      <c r="E2488" s="9" t="s">
        <v>1552</v>
      </c>
      <c r="F2488" s="9" t="s">
        <v>1552</v>
      </c>
      <c r="G2488" s="9" t="s">
        <v>1634</v>
      </c>
      <c r="H2488" s="9" t="s">
        <v>1635</v>
      </c>
      <c r="I2488" s="9" t="s">
        <v>1636</v>
      </c>
      <c r="J2488" s="9" t="s">
        <v>27</v>
      </c>
      <c r="K2488" s="15">
        <v>5085.2448313947343</v>
      </c>
      <c r="L2488" s="16" t="s">
        <v>1637</v>
      </c>
      <c r="M2488" s="9" t="s">
        <v>1638</v>
      </c>
      <c r="N2488" s="9">
        <v>2022</v>
      </c>
      <c r="O2488" s="9" t="s">
        <v>1619</v>
      </c>
      <c r="P2488" s="9" t="s">
        <v>1619</v>
      </c>
      <c r="Q2488" s="9">
        <v>2041</v>
      </c>
      <c r="R2488" s="9" t="s">
        <v>32</v>
      </c>
      <c r="S2488" s="17">
        <v>0.18378976953203929</v>
      </c>
      <c r="T2488" s="9">
        <v>2041</v>
      </c>
      <c r="U2488" s="9" t="s">
        <v>27</v>
      </c>
      <c r="V2488" s="9" t="s">
        <v>1620</v>
      </c>
      <c r="W2488" s="13" t="s">
        <v>1621</v>
      </c>
      <c r="X2488" s="9"/>
      <c r="Y2488" s="9" t="s">
        <v>1639</v>
      </c>
    </row>
    <row r="2489" spans="1:25" ht="192">
      <c r="A2489" s="9" t="s">
        <v>1633</v>
      </c>
      <c r="B2489" s="9" t="s">
        <v>70</v>
      </c>
      <c r="C2489" s="9" t="s">
        <v>136</v>
      </c>
      <c r="D2489" s="9" t="s">
        <v>27</v>
      </c>
      <c r="E2489" s="9" t="s">
        <v>1553</v>
      </c>
      <c r="F2489" s="9" t="s">
        <v>1553</v>
      </c>
      <c r="G2489" s="9" t="s">
        <v>1634</v>
      </c>
      <c r="H2489" s="9" t="s">
        <v>1635</v>
      </c>
      <c r="I2489" s="9" t="s">
        <v>1636</v>
      </c>
      <c r="J2489" s="9" t="s">
        <v>27</v>
      </c>
      <c r="K2489" s="15">
        <v>11629.160345712273</v>
      </c>
      <c r="L2489" s="16" t="s">
        <v>1637</v>
      </c>
      <c r="M2489" s="9" t="s">
        <v>1638</v>
      </c>
      <c r="N2489" s="9">
        <v>2022</v>
      </c>
      <c r="O2489" s="9" t="s">
        <v>1619</v>
      </c>
      <c r="P2489" s="9" t="s">
        <v>1619</v>
      </c>
      <c r="Q2489" s="9">
        <v>2041</v>
      </c>
      <c r="R2489" s="9" t="s">
        <v>32</v>
      </c>
      <c r="S2489" s="17">
        <v>0.22561165763343477</v>
      </c>
      <c r="T2489" s="9">
        <v>2041</v>
      </c>
      <c r="U2489" s="9" t="s">
        <v>27</v>
      </c>
      <c r="V2489" s="9" t="s">
        <v>1620</v>
      </c>
      <c r="W2489" s="9" t="s">
        <v>1621</v>
      </c>
      <c r="X2489" s="9"/>
      <c r="Y2489" s="9" t="s">
        <v>1639</v>
      </c>
    </row>
    <row r="2490" spans="1:25" ht="192">
      <c r="A2490" s="9" t="s">
        <v>1633</v>
      </c>
      <c r="B2490" s="9" t="s">
        <v>70</v>
      </c>
      <c r="C2490" s="9" t="s">
        <v>229</v>
      </c>
      <c r="D2490" s="9" t="s">
        <v>27</v>
      </c>
      <c r="E2490" s="9" t="s">
        <v>1554</v>
      </c>
      <c r="F2490" s="9" t="s">
        <v>1554</v>
      </c>
      <c r="G2490" s="9" t="s">
        <v>1634</v>
      </c>
      <c r="H2490" s="9" t="s">
        <v>1635</v>
      </c>
      <c r="I2490" s="9" t="s">
        <v>1636</v>
      </c>
      <c r="J2490" s="9" t="s">
        <v>27</v>
      </c>
      <c r="K2490" s="15">
        <v>1990.5698977699067</v>
      </c>
      <c r="L2490" s="16" t="s">
        <v>1637</v>
      </c>
      <c r="M2490" s="9" t="s">
        <v>1638</v>
      </c>
      <c r="N2490" s="9">
        <v>2022</v>
      </c>
      <c r="O2490" s="9" t="s">
        <v>1619</v>
      </c>
      <c r="P2490" s="9" t="s">
        <v>1619</v>
      </c>
      <c r="Q2490" s="9">
        <v>2041</v>
      </c>
      <c r="R2490" s="9" t="s">
        <v>32</v>
      </c>
      <c r="S2490" s="17">
        <v>1.2187610872410699E-2</v>
      </c>
      <c r="T2490" s="9">
        <v>2041</v>
      </c>
      <c r="U2490" s="9" t="s">
        <v>27</v>
      </c>
      <c r="V2490" s="9" t="s">
        <v>1620</v>
      </c>
      <c r="W2490" s="13" t="s">
        <v>1621</v>
      </c>
      <c r="X2490" s="9"/>
      <c r="Y2490" s="9" t="s">
        <v>1639</v>
      </c>
    </row>
    <row r="2491" spans="1:25" ht="192">
      <c r="A2491" s="9" t="s">
        <v>1633</v>
      </c>
      <c r="B2491" s="9" t="s">
        <v>70</v>
      </c>
      <c r="C2491" s="9" t="s">
        <v>112</v>
      </c>
      <c r="D2491" s="9" t="s">
        <v>27</v>
      </c>
      <c r="E2491" s="9" t="s">
        <v>909</v>
      </c>
      <c r="F2491" s="9" t="s">
        <v>909</v>
      </c>
      <c r="G2491" s="9" t="s">
        <v>1634</v>
      </c>
      <c r="H2491" s="9" t="s">
        <v>1635</v>
      </c>
      <c r="I2491" s="9" t="s">
        <v>1636</v>
      </c>
      <c r="J2491" s="9" t="s">
        <v>27</v>
      </c>
      <c r="K2491" s="15">
        <v>38908.155175387888</v>
      </c>
      <c r="L2491" s="16" t="s">
        <v>1637</v>
      </c>
      <c r="M2491" s="9" t="s">
        <v>1638</v>
      </c>
      <c r="N2491" s="9">
        <v>2022</v>
      </c>
      <c r="O2491" s="9" t="s">
        <v>1619</v>
      </c>
      <c r="P2491" s="9" t="s">
        <v>1619</v>
      </c>
      <c r="Q2491" s="9">
        <v>2041</v>
      </c>
      <c r="R2491" s="9" t="s">
        <v>32</v>
      </c>
      <c r="S2491" s="17">
        <v>3.4324250851494318</v>
      </c>
      <c r="T2491" s="9">
        <v>2041</v>
      </c>
      <c r="U2491" s="9" t="s">
        <v>27</v>
      </c>
      <c r="V2491" s="9" t="s">
        <v>1620</v>
      </c>
      <c r="W2491" s="9" t="s">
        <v>1621</v>
      </c>
      <c r="X2491" s="9"/>
      <c r="Y2491" s="9" t="s">
        <v>1639</v>
      </c>
    </row>
    <row r="2492" spans="1:25" ht="192">
      <c r="A2492" s="9" t="s">
        <v>1633</v>
      </c>
      <c r="B2492" s="9" t="s">
        <v>70</v>
      </c>
      <c r="C2492" s="9" t="s">
        <v>1555</v>
      </c>
      <c r="D2492" s="9" t="s">
        <v>27</v>
      </c>
      <c r="E2492" s="9" t="s">
        <v>1556</v>
      </c>
      <c r="F2492" s="9" t="s">
        <v>1556</v>
      </c>
      <c r="G2492" s="9" t="s">
        <v>1634</v>
      </c>
      <c r="H2492" s="9" t="s">
        <v>1635</v>
      </c>
      <c r="I2492" s="9" t="s">
        <v>1636</v>
      </c>
      <c r="J2492" s="9" t="s">
        <v>27</v>
      </c>
      <c r="K2492" s="15">
        <v>19819.591437217154</v>
      </c>
      <c r="L2492" s="16" t="s">
        <v>1637</v>
      </c>
      <c r="M2492" s="9" t="s">
        <v>1638</v>
      </c>
      <c r="N2492" s="9">
        <v>2022</v>
      </c>
      <c r="O2492" s="9" t="s">
        <v>1619</v>
      </c>
      <c r="P2492" s="9" t="s">
        <v>1619</v>
      </c>
      <c r="Q2492" s="9">
        <v>2041</v>
      </c>
      <c r="R2492" s="9" t="s">
        <v>32</v>
      </c>
      <c r="S2492" s="17">
        <v>0.10992293536185585</v>
      </c>
      <c r="T2492" s="9">
        <v>2041</v>
      </c>
      <c r="U2492" s="9" t="s">
        <v>27</v>
      </c>
      <c r="V2492" s="9" t="s">
        <v>1620</v>
      </c>
      <c r="W2492" s="13" t="s">
        <v>1621</v>
      </c>
      <c r="X2492" s="9"/>
      <c r="Y2492" s="9" t="s">
        <v>1639</v>
      </c>
    </row>
    <row r="2493" spans="1:25" ht="192">
      <c r="A2493" s="9" t="s">
        <v>1633</v>
      </c>
      <c r="B2493" s="9" t="s">
        <v>70</v>
      </c>
      <c r="C2493" s="9" t="s">
        <v>270</v>
      </c>
      <c r="D2493" s="9" t="s">
        <v>27</v>
      </c>
      <c r="E2493" s="9" t="s">
        <v>911</v>
      </c>
      <c r="F2493" s="9" t="s">
        <v>911</v>
      </c>
      <c r="G2493" s="9" t="s">
        <v>1634</v>
      </c>
      <c r="H2493" s="9" t="s">
        <v>1635</v>
      </c>
      <c r="I2493" s="9" t="s">
        <v>1636</v>
      </c>
      <c r="J2493" s="9" t="s">
        <v>27</v>
      </c>
      <c r="K2493" s="15">
        <v>23534.791169014374</v>
      </c>
      <c r="L2493" s="16" t="s">
        <v>1637</v>
      </c>
      <c r="M2493" s="9" t="s">
        <v>1638</v>
      </c>
      <c r="N2493" s="9">
        <v>2022</v>
      </c>
      <c r="O2493" s="9" t="s">
        <v>1619</v>
      </c>
      <c r="P2493" s="9" t="s">
        <v>1619</v>
      </c>
      <c r="Q2493" s="9">
        <v>2041</v>
      </c>
      <c r="R2493" s="9" t="s">
        <v>32</v>
      </c>
      <c r="S2493" s="17">
        <v>1.25342971389072</v>
      </c>
      <c r="T2493" s="9">
        <v>2041</v>
      </c>
      <c r="U2493" s="9" t="s">
        <v>27</v>
      </c>
      <c r="V2493" s="9" t="s">
        <v>1620</v>
      </c>
      <c r="W2493" s="9" t="s">
        <v>1621</v>
      </c>
      <c r="X2493" s="9"/>
      <c r="Y2493" s="9" t="s">
        <v>1639</v>
      </c>
    </row>
    <row r="2494" spans="1:25" ht="192">
      <c r="A2494" s="9" t="s">
        <v>1633</v>
      </c>
      <c r="B2494" s="9" t="s">
        <v>70</v>
      </c>
      <c r="C2494" s="9" t="s">
        <v>288</v>
      </c>
      <c r="D2494" s="9" t="s">
        <v>27</v>
      </c>
      <c r="E2494" s="9" t="s">
        <v>1124</v>
      </c>
      <c r="F2494" s="9" t="s">
        <v>1124</v>
      </c>
      <c r="G2494" s="9" t="s">
        <v>1634</v>
      </c>
      <c r="H2494" s="9" t="s">
        <v>1635</v>
      </c>
      <c r="I2494" s="9" t="s">
        <v>1636</v>
      </c>
      <c r="J2494" s="9" t="s">
        <v>27</v>
      </c>
      <c r="K2494" s="15">
        <v>13732.368551741889</v>
      </c>
      <c r="L2494" s="16" t="s">
        <v>1637</v>
      </c>
      <c r="M2494" s="9" t="s">
        <v>1638</v>
      </c>
      <c r="N2494" s="9">
        <v>2022</v>
      </c>
      <c r="O2494" s="9" t="s">
        <v>1619</v>
      </c>
      <c r="P2494" s="9" t="s">
        <v>1619</v>
      </c>
      <c r="Q2494" s="9">
        <v>2041</v>
      </c>
      <c r="R2494" s="9" t="s">
        <v>32</v>
      </c>
      <c r="S2494" s="17">
        <v>0.24818928645416816</v>
      </c>
      <c r="T2494" s="9">
        <v>2041</v>
      </c>
      <c r="U2494" s="9" t="s">
        <v>27</v>
      </c>
      <c r="V2494" s="9" t="s">
        <v>1620</v>
      </c>
      <c r="W2494" s="13" t="s">
        <v>1621</v>
      </c>
      <c r="X2494" s="9"/>
      <c r="Y2494" s="9" t="s">
        <v>1639</v>
      </c>
    </row>
    <row r="2495" spans="1:25" ht="192">
      <c r="A2495" s="9" t="s">
        <v>1633</v>
      </c>
      <c r="B2495" s="9" t="s">
        <v>70</v>
      </c>
      <c r="C2495" s="9" t="s">
        <v>458</v>
      </c>
      <c r="D2495" s="9" t="s">
        <v>27</v>
      </c>
      <c r="E2495" s="9" t="s">
        <v>1557</v>
      </c>
      <c r="F2495" s="9" t="s">
        <v>1557</v>
      </c>
      <c r="G2495" s="9" t="s">
        <v>1634</v>
      </c>
      <c r="H2495" s="9" t="s">
        <v>1635</v>
      </c>
      <c r="I2495" s="9" t="s">
        <v>1636</v>
      </c>
      <c r="J2495" s="9" t="s">
        <v>27</v>
      </c>
      <c r="K2495" s="15">
        <v>5925.8941047153612</v>
      </c>
      <c r="L2495" s="16" t="s">
        <v>1637</v>
      </c>
      <c r="M2495" s="9" t="s">
        <v>1638</v>
      </c>
      <c r="N2495" s="9">
        <v>2022</v>
      </c>
      <c r="O2495" s="9" t="s">
        <v>1619</v>
      </c>
      <c r="P2495" s="9" t="s">
        <v>1619</v>
      </c>
      <c r="Q2495" s="9">
        <v>2041</v>
      </c>
      <c r="R2495" s="9" t="s">
        <v>32</v>
      </c>
      <c r="S2495" s="17">
        <v>0.12593529786036653</v>
      </c>
      <c r="T2495" s="9">
        <v>2041</v>
      </c>
      <c r="U2495" s="9" t="s">
        <v>27</v>
      </c>
      <c r="V2495" s="9" t="s">
        <v>1620</v>
      </c>
      <c r="W2495" s="9" t="s">
        <v>1621</v>
      </c>
      <c r="X2495" s="9"/>
      <c r="Y2495" s="9" t="s">
        <v>1639</v>
      </c>
    </row>
    <row r="2496" spans="1:25" ht="192">
      <c r="A2496" s="9" t="s">
        <v>1633</v>
      </c>
      <c r="B2496" s="9" t="s">
        <v>70</v>
      </c>
      <c r="C2496" s="9" t="s">
        <v>252</v>
      </c>
      <c r="D2496" s="9" t="s">
        <v>27</v>
      </c>
      <c r="E2496" s="9" t="s">
        <v>1558</v>
      </c>
      <c r="F2496" s="9" t="s">
        <v>1558</v>
      </c>
      <c r="G2496" s="9" t="s">
        <v>1634</v>
      </c>
      <c r="H2496" s="9" t="s">
        <v>1635</v>
      </c>
      <c r="I2496" s="9" t="s">
        <v>1636</v>
      </c>
      <c r="J2496" s="9" t="s">
        <v>27</v>
      </c>
      <c r="K2496" s="15">
        <v>59458.653946975144</v>
      </c>
      <c r="L2496" s="16" t="s">
        <v>1637</v>
      </c>
      <c r="M2496" s="9" t="s">
        <v>1638</v>
      </c>
      <c r="N2496" s="9">
        <v>2022</v>
      </c>
      <c r="O2496" s="9" t="s">
        <v>1619</v>
      </c>
      <c r="P2496" s="9" t="s">
        <v>1619</v>
      </c>
      <c r="Q2496" s="9">
        <v>2041</v>
      </c>
      <c r="R2496" s="9" t="s">
        <v>32</v>
      </c>
      <c r="S2496" s="17">
        <v>3.4436717522922393</v>
      </c>
      <c r="T2496" s="9">
        <v>2041</v>
      </c>
      <c r="U2496" s="9" t="s">
        <v>27</v>
      </c>
      <c r="V2496" s="9" t="s">
        <v>1620</v>
      </c>
      <c r="W2496" s="13" t="s">
        <v>1621</v>
      </c>
      <c r="X2496" s="9"/>
      <c r="Y2496" s="9" t="s">
        <v>1639</v>
      </c>
    </row>
    <row r="2497" spans="1:25" ht="192">
      <c r="A2497" s="9" t="s">
        <v>1633</v>
      </c>
      <c r="B2497" s="9" t="s">
        <v>70</v>
      </c>
      <c r="C2497" s="9" t="s">
        <v>241</v>
      </c>
      <c r="D2497" s="9" t="s">
        <v>27</v>
      </c>
      <c r="E2497" s="9" t="s">
        <v>1559</v>
      </c>
      <c r="F2497" s="9" t="s">
        <v>1559</v>
      </c>
      <c r="G2497" s="9" t="s">
        <v>1634</v>
      </c>
      <c r="H2497" s="9" t="s">
        <v>1635</v>
      </c>
      <c r="I2497" s="9" t="s">
        <v>1636</v>
      </c>
      <c r="J2497" s="9" t="s">
        <v>27</v>
      </c>
      <c r="K2497" s="15">
        <v>702649.10880607588</v>
      </c>
      <c r="L2497" s="16" t="s">
        <v>1637</v>
      </c>
      <c r="M2497" s="9" t="s">
        <v>1638</v>
      </c>
      <c r="N2497" s="9">
        <v>2022</v>
      </c>
      <c r="O2497" s="9" t="s">
        <v>1619</v>
      </c>
      <c r="P2497" s="9" t="s">
        <v>1619</v>
      </c>
      <c r="Q2497" s="9">
        <v>2041</v>
      </c>
      <c r="R2497" s="9" t="s">
        <v>32</v>
      </c>
      <c r="S2497" s="17">
        <v>32.99581681626416</v>
      </c>
      <c r="T2497" s="9">
        <v>2041</v>
      </c>
      <c r="U2497" s="9" t="s">
        <v>27</v>
      </c>
      <c r="V2497" s="9" t="s">
        <v>1620</v>
      </c>
      <c r="W2497" s="9" t="s">
        <v>1621</v>
      </c>
      <c r="X2497" s="9"/>
      <c r="Y2497" s="9" t="s">
        <v>1639</v>
      </c>
    </row>
    <row r="2498" spans="1:25" ht="192">
      <c r="A2498" s="9" t="s">
        <v>1633</v>
      </c>
      <c r="B2498" s="9" t="s">
        <v>70</v>
      </c>
      <c r="C2498" s="9" t="s">
        <v>298</v>
      </c>
      <c r="D2498" s="9" t="s">
        <v>27</v>
      </c>
      <c r="E2498" s="9" t="s">
        <v>899</v>
      </c>
      <c r="F2498" s="9" t="s">
        <v>899</v>
      </c>
      <c r="G2498" s="9" t="s">
        <v>1634</v>
      </c>
      <c r="H2498" s="9" t="s">
        <v>1635</v>
      </c>
      <c r="I2498" s="9" t="s">
        <v>1636</v>
      </c>
      <c r="J2498" s="9" t="s">
        <v>27</v>
      </c>
      <c r="K2498" s="15">
        <v>35639.450953971063</v>
      </c>
      <c r="L2498" s="16" t="s">
        <v>1637</v>
      </c>
      <c r="M2498" s="9" t="s">
        <v>1638</v>
      </c>
      <c r="N2498" s="9">
        <v>2022</v>
      </c>
      <c r="O2498" s="9" t="s">
        <v>1619</v>
      </c>
      <c r="P2498" s="9" t="s">
        <v>1619</v>
      </c>
      <c r="Q2498" s="9">
        <v>2041</v>
      </c>
      <c r="R2498" s="9" t="s">
        <v>32</v>
      </c>
      <c r="S2498" s="17">
        <v>2.814397190208513</v>
      </c>
      <c r="T2498" s="9">
        <v>2041</v>
      </c>
      <c r="U2498" s="9" t="s">
        <v>27</v>
      </c>
      <c r="V2498" s="9" t="s">
        <v>1620</v>
      </c>
      <c r="W2498" s="13" t="s">
        <v>1621</v>
      </c>
      <c r="X2498" s="9"/>
      <c r="Y2498" s="9" t="s">
        <v>1639</v>
      </c>
    </row>
    <row r="2499" spans="1:25" ht="192">
      <c r="A2499" s="9" t="s">
        <v>1633</v>
      </c>
      <c r="B2499" s="9" t="s">
        <v>70</v>
      </c>
      <c r="C2499" s="9" t="s">
        <v>316</v>
      </c>
      <c r="D2499" s="9" t="s">
        <v>27</v>
      </c>
      <c r="E2499" s="9" t="s">
        <v>1560</v>
      </c>
      <c r="F2499" s="9" t="s">
        <v>1560</v>
      </c>
      <c r="G2499" s="9" t="s">
        <v>1634</v>
      </c>
      <c r="H2499" s="9" t="s">
        <v>1635</v>
      </c>
      <c r="I2499" s="9" t="s">
        <v>1636</v>
      </c>
      <c r="J2499" s="9" t="s">
        <v>27</v>
      </c>
      <c r="K2499" s="15">
        <v>8481.828351923712</v>
      </c>
      <c r="L2499" s="16" t="s">
        <v>1637</v>
      </c>
      <c r="M2499" s="9" t="s">
        <v>1638</v>
      </c>
      <c r="N2499" s="9">
        <v>2022</v>
      </c>
      <c r="O2499" s="9" t="s">
        <v>1619</v>
      </c>
      <c r="P2499" s="9" t="s">
        <v>1619</v>
      </c>
      <c r="Q2499" s="9">
        <v>2041</v>
      </c>
      <c r="R2499" s="9" t="s">
        <v>32</v>
      </c>
      <c r="S2499" s="17">
        <v>1.8821126561477131</v>
      </c>
      <c r="T2499" s="9">
        <v>2041</v>
      </c>
      <c r="U2499" s="9" t="s">
        <v>27</v>
      </c>
      <c r="V2499" s="9" t="s">
        <v>1620</v>
      </c>
      <c r="W2499" s="9" t="s">
        <v>1621</v>
      </c>
      <c r="X2499" s="9"/>
      <c r="Y2499" s="9" t="s">
        <v>1639</v>
      </c>
    </row>
    <row r="2500" spans="1:25" ht="192">
      <c r="A2500" s="9" t="s">
        <v>1633</v>
      </c>
      <c r="B2500" s="9" t="s">
        <v>70</v>
      </c>
      <c r="C2500" s="9" t="s">
        <v>355</v>
      </c>
      <c r="D2500" s="9" t="s">
        <v>27</v>
      </c>
      <c r="E2500" s="9" t="s">
        <v>1561</v>
      </c>
      <c r="F2500" s="9" t="s">
        <v>1561</v>
      </c>
      <c r="G2500" s="9" t="s">
        <v>1634</v>
      </c>
      <c r="H2500" s="9" t="s">
        <v>1635</v>
      </c>
      <c r="I2500" s="9" t="s">
        <v>1636</v>
      </c>
      <c r="J2500" s="9" t="s">
        <v>27</v>
      </c>
      <c r="K2500" s="15">
        <v>18823.378761232532</v>
      </c>
      <c r="L2500" s="16" t="s">
        <v>1637</v>
      </c>
      <c r="M2500" s="9" t="s">
        <v>1638</v>
      </c>
      <c r="N2500" s="9">
        <v>2022</v>
      </c>
      <c r="O2500" s="9" t="s">
        <v>1619</v>
      </c>
      <c r="P2500" s="9" t="s">
        <v>1619</v>
      </c>
      <c r="Q2500" s="9">
        <v>2041</v>
      </c>
      <c r="R2500" s="9" t="s">
        <v>32</v>
      </c>
      <c r="S2500" s="17">
        <v>2.8602816993762703</v>
      </c>
      <c r="T2500" s="9">
        <v>2041</v>
      </c>
      <c r="U2500" s="9" t="s">
        <v>27</v>
      </c>
      <c r="V2500" s="9" t="s">
        <v>1620</v>
      </c>
      <c r="W2500" s="13" t="s">
        <v>1621</v>
      </c>
      <c r="X2500" s="9"/>
      <c r="Y2500" s="9" t="s">
        <v>1639</v>
      </c>
    </row>
    <row r="2501" spans="1:25" ht="192">
      <c r="A2501" s="9" t="s">
        <v>1633</v>
      </c>
      <c r="B2501" s="9" t="s">
        <v>70</v>
      </c>
      <c r="C2501" s="9" t="s">
        <v>294</v>
      </c>
      <c r="D2501" s="9" t="s">
        <v>27</v>
      </c>
      <c r="E2501" s="9" t="s">
        <v>1562</v>
      </c>
      <c r="F2501" s="9" t="s">
        <v>1562</v>
      </c>
      <c r="G2501" s="9" t="s">
        <v>1634</v>
      </c>
      <c r="H2501" s="9" t="s">
        <v>1635</v>
      </c>
      <c r="I2501" s="9" t="s">
        <v>1636</v>
      </c>
      <c r="J2501" s="9" t="s">
        <v>27</v>
      </c>
      <c r="K2501" s="15">
        <v>5859.8448891810058</v>
      </c>
      <c r="L2501" s="16" t="s">
        <v>1637</v>
      </c>
      <c r="M2501" s="9" t="s">
        <v>1638</v>
      </c>
      <c r="N2501" s="9">
        <v>2022</v>
      </c>
      <c r="O2501" s="9" t="s">
        <v>1619</v>
      </c>
      <c r="P2501" s="9" t="s">
        <v>1619</v>
      </c>
      <c r="Q2501" s="9">
        <v>2041</v>
      </c>
      <c r="R2501" s="9" t="s">
        <v>32</v>
      </c>
      <c r="S2501" s="17">
        <v>0.15784403108369216</v>
      </c>
      <c r="T2501" s="9">
        <v>2041</v>
      </c>
      <c r="U2501" s="9" t="s">
        <v>27</v>
      </c>
      <c r="V2501" s="9" t="s">
        <v>1620</v>
      </c>
      <c r="W2501" s="9" t="s">
        <v>1621</v>
      </c>
      <c r="X2501" s="9"/>
      <c r="Y2501" s="9" t="s">
        <v>1639</v>
      </c>
    </row>
    <row r="2502" spans="1:25" ht="192">
      <c r="A2502" s="9" t="s">
        <v>1633</v>
      </c>
      <c r="B2502" s="9" t="s">
        <v>70</v>
      </c>
      <c r="C2502" s="9" t="s">
        <v>455</v>
      </c>
      <c r="D2502" s="9" t="s">
        <v>27</v>
      </c>
      <c r="E2502" s="9" t="s">
        <v>1563</v>
      </c>
      <c r="F2502" s="9" t="s">
        <v>1563</v>
      </c>
      <c r="G2502" s="9" t="s">
        <v>1634</v>
      </c>
      <c r="H2502" s="9" t="s">
        <v>1635</v>
      </c>
      <c r="I2502" s="9" t="s">
        <v>1636</v>
      </c>
      <c r="J2502" s="9" t="s">
        <v>27</v>
      </c>
      <c r="K2502" s="15">
        <v>59739.066270060794</v>
      </c>
      <c r="L2502" s="16" t="s">
        <v>1637</v>
      </c>
      <c r="M2502" s="9" t="s">
        <v>1638</v>
      </c>
      <c r="N2502" s="9">
        <v>2022</v>
      </c>
      <c r="O2502" s="9" t="s">
        <v>1619</v>
      </c>
      <c r="P2502" s="9" t="s">
        <v>1619</v>
      </c>
      <c r="Q2502" s="9">
        <v>2041</v>
      </c>
      <c r="R2502" s="9" t="s">
        <v>32</v>
      </c>
      <c r="S2502" s="17">
        <v>1.384270971699604</v>
      </c>
      <c r="T2502" s="9">
        <v>2041</v>
      </c>
      <c r="U2502" s="9" t="s">
        <v>27</v>
      </c>
      <c r="V2502" s="9" t="s">
        <v>1620</v>
      </c>
      <c r="W2502" s="13" t="s">
        <v>1621</v>
      </c>
      <c r="X2502" s="9"/>
      <c r="Y2502" s="9" t="s">
        <v>1639</v>
      </c>
    </row>
    <row r="2503" spans="1:25" ht="192">
      <c r="A2503" s="9" t="s">
        <v>1633</v>
      </c>
      <c r="B2503" s="9" t="s">
        <v>70</v>
      </c>
      <c r="C2503" s="9" t="s">
        <v>468</v>
      </c>
      <c r="D2503" s="9" t="s">
        <v>27</v>
      </c>
      <c r="E2503" s="9" t="s">
        <v>1564</v>
      </c>
      <c r="F2503" s="9" t="s">
        <v>1564</v>
      </c>
      <c r="G2503" s="9" t="s">
        <v>1634</v>
      </c>
      <c r="H2503" s="9" t="s">
        <v>1635</v>
      </c>
      <c r="I2503" s="9" t="s">
        <v>1636</v>
      </c>
      <c r="J2503" s="9" t="s">
        <v>27</v>
      </c>
      <c r="K2503" s="15">
        <v>13760.331688308317</v>
      </c>
      <c r="L2503" s="16" t="s">
        <v>1637</v>
      </c>
      <c r="M2503" s="9" t="s">
        <v>1638</v>
      </c>
      <c r="N2503" s="9">
        <v>2022</v>
      </c>
      <c r="O2503" s="9" t="s">
        <v>1619</v>
      </c>
      <c r="P2503" s="9" t="s">
        <v>1619</v>
      </c>
      <c r="Q2503" s="9">
        <v>2041</v>
      </c>
      <c r="R2503" s="9" t="s">
        <v>32</v>
      </c>
      <c r="S2503" s="17">
        <v>1.5171564354936816E-2</v>
      </c>
      <c r="T2503" s="9">
        <v>2041</v>
      </c>
      <c r="U2503" s="9" t="s">
        <v>27</v>
      </c>
      <c r="V2503" s="9" t="s">
        <v>1620</v>
      </c>
      <c r="W2503" s="9" t="s">
        <v>1621</v>
      </c>
      <c r="X2503" s="9"/>
      <c r="Y2503" s="9" t="s">
        <v>1639</v>
      </c>
    </row>
    <row r="2504" spans="1:25" ht="192">
      <c r="A2504" s="9" t="s">
        <v>1633</v>
      </c>
      <c r="B2504" s="9" t="s">
        <v>70</v>
      </c>
      <c r="C2504" s="9" t="s">
        <v>276</v>
      </c>
      <c r="D2504" s="9" t="s">
        <v>27</v>
      </c>
      <c r="E2504" s="9" t="s">
        <v>913</v>
      </c>
      <c r="F2504" s="9" t="s">
        <v>913</v>
      </c>
      <c r="G2504" s="9" t="s">
        <v>1634</v>
      </c>
      <c r="H2504" s="9" t="s">
        <v>1635</v>
      </c>
      <c r="I2504" s="9" t="s">
        <v>1636</v>
      </c>
      <c r="J2504" s="9" t="s">
        <v>27</v>
      </c>
      <c r="K2504" s="15">
        <v>18810.730348328638</v>
      </c>
      <c r="L2504" s="16" t="s">
        <v>1637</v>
      </c>
      <c r="M2504" s="9" t="s">
        <v>1638</v>
      </c>
      <c r="N2504" s="9">
        <v>2022</v>
      </c>
      <c r="O2504" s="9" t="s">
        <v>1619</v>
      </c>
      <c r="P2504" s="9" t="s">
        <v>1619</v>
      </c>
      <c r="Q2504" s="9">
        <v>2041</v>
      </c>
      <c r="R2504" s="9" t="s">
        <v>32</v>
      </c>
      <c r="S2504" s="17">
        <v>3.2247901233550067</v>
      </c>
      <c r="T2504" s="9">
        <v>2041</v>
      </c>
      <c r="U2504" s="9" t="s">
        <v>27</v>
      </c>
      <c r="V2504" s="9" t="s">
        <v>1620</v>
      </c>
      <c r="W2504" s="13" t="s">
        <v>1621</v>
      </c>
      <c r="X2504" s="9"/>
      <c r="Y2504" s="9" t="s">
        <v>1639</v>
      </c>
    </row>
    <row r="2505" spans="1:25" ht="192">
      <c r="A2505" s="9" t="s">
        <v>1633</v>
      </c>
      <c r="B2505" s="9" t="s">
        <v>70</v>
      </c>
      <c r="C2505" s="9" t="s">
        <v>316</v>
      </c>
      <c r="D2505" s="9" t="s">
        <v>27</v>
      </c>
      <c r="E2505" s="9" t="s">
        <v>1565</v>
      </c>
      <c r="F2505" s="9" t="s">
        <v>1565</v>
      </c>
      <c r="G2505" s="9" t="s">
        <v>1634</v>
      </c>
      <c r="H2505" s="9" t="s">
        <v>1635</v>
      </c>
      <c r="I2505" s="9" t="s">
        <v>1636</v>
      </c>
      <c r="J2505" s="9" t="s">
        <v>27</v>
      </c>
      <c r="K2505" s="15">
        <v>13279.753395327714</v>
      </c>
      <c r="L2505" s="16" t="s">
        <v>1637</v>
      </c>
      <c r="M2505" s="9" t="s">
        <v>1638</v>
      </c>
      <c r="N2505" s="9">
        <v>2022</v>
      </c>
      <c r="O2505" s="9" t="s">
        <v>1619</v>
      </c>
      <c r="P2505" s="9" t="s">
        <v>1619</v>
      </c>
      <c r="Q2505" s="9">
        <v>2041</v>
      </c>
      <c r="R2505" s="9" t="s">
        <v>32</v>
      </c>
      <c r="S2505" s="17">
        <v>0.71233088162315805</v>
      </c>
      <c r="T2505" s="9">
        <v>2041</v>
      </c>
      <c r="U2505" s="9" t="s">
        <v>27</v>
      </c>
      <c r="V2505" s="9" t="s">
        <v>1620</v>
      </c>
      <c r="W2505" s="9" t="s">
        <v>1621</v>
      </c>
      <c r="X2505" s="9"/>
      <c r="Y2505" s="9" t="s">
        <v>1639</v>
      </c>
    </row>
    <row r="2506" spans="1:25" ht="192">
      <c r="A2506" s="9" t="s">
        <v>1633</v>
      </c>
      <c r="B2506" s="9" t="s">
        <v>70</v>
      </c>
      <c r="C2506" s="9" t="s">
        <v>221</v>
      </c>
      <c r="D2506" s="9" t="s">
        <v>27</v>
      </c>
      <c r="E2506" s="9" t="s">
        <v>915</v>
      </c>
      <c r="F2506" s="9" t="s">
        <v>915</v>
      </c>
      <c r="G2506" s="9" t="s">
        <v>1634</v>
      </c>
      <c r="H2506" s="9" t="s">
        <v>1635</v>
      </c>
      <c r="I2506" s="9" t="s">
        <v>1636</v>
      </c>
      <c r="J2506" s="9" t="s">
        <v>27</v>
      </c>
      <c r="K2506" s="15">
        <v>95214.371164932745</v>
      </c>
      <c r="L2506" s="16" t="s">
        <v>1637</v>
      </c>
      <c r="M2506" s="9" t="s">
        <v>1638</v>
      </c>
      <c r="N2506" s="9">
        <v>2022</v>
      </c>
      <c r="O2506" s="9" t="s">
        <v>1619</v>
      </c>
      <c r="P2506" s="9" t="s">
        <v>1619</v>
      </c>
      <c r="Q2506" s="9">
        <v>2041</v>
      </c>
      <c r="R2506" s="9" t="s">
        <v>32</v>
      </c>
      <c r="S2506" s="17">
        <v>4.562940656321687</v>
      </c>
      <c r="T2506" s="9">
        <v>2041</v>
      </c>
      <c r="U2506" s="9" t="s">
        <v>27</v>
      </c>
      <c r="V2506" s="9" t="s">
        <v>1620</v>
      </c>
      <c r="W2506" s="13" t="s">
        <v>1621</v>
      </c>
      <c r="X2506" s="9"/>
      <c r="Y2506" s="9" t="s">
        <v>1639</v>
      </c>
    </row>
    <row r="2507" spans="1:25" ht="192">
      <c r="A2507" s="9" t="s">
        <v>1633</v>
      </c>
      <c r="B2507" s="9" t="s">
        <v>70</v>
      </c>
      <c r="C2507" s="9" t="s">
        <v>455</v>
      </c>
      <c r="D2507" s="9" t="s">
        <v>27</v>
      </c>
      <c r="E2507" s="9" t="s">
        <v>1126</v>
      </c>
      <c r="F2507" s="9" t="s">
        <v>1126</v>
      </c>
      <c r="G2507" s="9" t="s">
        <v>1634</v>
      </c>
      <c r="H2507" s="9" t="s">
        <v>1635</v>
      </c>
      <c r="I2507" s="9" t="s">
        <v>1636</v>
      </c>
      <c r="J2507" s="9" t="s">
        <v>27</v>
      </c>
      <c r="K2507" s="15">
        <v>10575.14236225513</v>
      </c>
      <c r="L2507" s="16" t="s">
        <v>1637</v>
      </c>
      <c r="M2507" s="9" t="s">
        <v>1638</v>
      </c>
      <c r="N2507" s="9">
        <v>2022</v>
      </c>
      <c r="O2507" s="9" t="s">
        <v>1619</v>
      </c>
      <c r="P2507" s="9" t="s">
        <v>1619</v>
      </c>
      <c r="Q2507" s="9">
        <v>2041</v>
      </c>
      <c r="R2507" s="9" t="s">
        <v>32</v>
      </c>
      <c r="S2507" s="17">
        <v>0.77211421960277316</v>
      </c>
      <c r="T2507" s="9">
        <v>2041</v>
      </c>
      <c r="U2507" s="9" t="s">
        <v>27</v>
      </c>
      <c r="V2507" s="9" t="s">
        <v>1620</v>
      </c>
      <c r="W2507" s="9" t="s">
        <v>1621</v>
      </c>
      <c r="X2507" s="9"/>
      <c r="Y2507" s="9" t="s">
        <v>1639</v>
      </c>
    </row>
    <row r="2508" spans="1:25" ht="192">
      <c r="A2508" s="9" t="s">
        <v>1633</v>
      </c>
      <c r="B2508" s="9" t="s">
        <v>70</v>
      </c>
      <c r="C2508" s="9" t="s">
        <v>112</v>
      </c>
      <c r="D2508" s="9" t="s">
        <v>27</v>
      </c>
      <c r="E2508" s="9" t="s">
        <v>1566</v>
      </c>
      <c r="F2508" s="9" t="s">
        <v>1566</v>
      </c>
      <c r="G2508" s="9" t="s">
        <v>1634</v>
      </c>
      <c r="H2508" s="9" t="s">
        <v>1635</v>
      </c>
      <c r="I2508" s="9" t="s">
        <v>1636</v>
      </c>
      <c r="J2508" s="9" t="s">
        <v>27</v>
      </c>
      <c r="K2508" s="15">
        <v>15245.141889223351</v>
      </c>
      <c r="L2508" s="16" t="s">
        <v>1637</v>
      </c>
      <c r="M2508" s="9" t="s">
        <v>1638</v>
      </c>
      <c r="N2508" s="9">
        <v>2022</v>
      </c>
      <c r="O2508" s="9" t="s">
        <v>1619</v>
      </c>
      <c r="P2508" s="9" t="s">
        <v>1619</v>
      </c>
      <c r="Q2508" s="9">
        <v>2041</v>
      </c>
      <c r="R2508" s="9" t="s">
        <v>32</v>
      </c>
      <c r="S2508" s="17">
        <v>0.99163973258807636</v>
      </c>
      <c r="T2508" s="9">
        <v>2041</v>
      </c>
      <c r="U2508" s="9" t="s">
        <v>27</v>
      </c>
      <c r="V2508" s="9" t="s">
        <v>1620</v>
      </c>
      <c r="W2508" s="13" t="s">
        <v>1621</v>
      </c>
      <c r="X2508" s="9"/>
      <c r="Y2508" s="9" t="s">
        <v>1639</v>
      </c>
    </row>
    <row r="2509" spans="1:25" ht="192">
      <c r="A2509" s="9" t="s">
        <v>1633</v>
      </c>
      <c r="B2509" s="9" t="s">
        <v>70</v>
      </c>
      <c r="C2509" s="9" t="s">
        <v>229</v>
      </c>
      <c r="D2509" s="9" t="s">
        <v>27</v>
      </c>
      <c r="E2509" s="9" t="s">
        <v>1567</v>
      </c>
      <c r="F2509" s="9" t="s">
        <v>1567</v>
      </c>
      <c r="G2509" s="9" t="s">
        <v>1634</v>
      </c>
      <c r="H2509" s="9" t="s">
        <v>1635</v>
      </c>
      <c r="I2509" s="9" t="s">
        <v>1636</v>
      </c>
      <c r="J2509" s="9" t="s">
        <v>27</v>
      </c>
      <c r="K2509" s="15">
        <v>3031.6310288090058</v>
      </c>
      <c r="L2509" s="16" t="s">
        <v>1637</v>
      </c>
      <c r="M2509" s="9" t="s">
        <v>1638</v>
      </c>
      <c r="N2509" s="9">
        <v>2022</v>
      </c>
      <c r="O2509" s="9" t="s">
        <v>1619</v>
      </c>
      <c r="P2509" s="9" t="s">
        <v>1619</v>
      </c>
      <c r="Q2509" s="9">
        <v>2041</v>
      </c>
      <c r="R2509" s="9" t="s">
        <v>32</v>
      </c>
      <c r="S2509" s="17">
        <v>1.648388311094178E-5</v>
      </c>
      <c r="T2509" s="9">
        <v>2041</v>
      </c>
      <c r="U2509" s="9" t="s">
        <v>27</v>
      </c>
      <c r="V2509" s="9" t="s">
        <v>1620</v>
      </c>
      <c r="W2509" s="9" t="s">
        <v>1621</v>
      </c>
      <c r="X2509" s="9"/>
      <c r="Y2509" s="9" t="s">
        <v>1639</v>
      </c>
    </row>
    <row r="2510" spans="1:25" ht="192">
      <c r="A2510" s="9" t="s">
        <v>1633</v>
      </c>
      <c r="B2510" s="9" t="s">
        <v>70</v>
      </c>
      <c r="C2510" s="9" t="s">
        <v>241</v>
      </c>
      <c r="D2510" s="9" t="s">
        <v>27</v>
      </c>
      <c r="E2510" s="9" t="s">
        <v>917</v>
      </c>
      <c r="F2510" s="9" t="s">
        <v>917</v>
      </c>
      <c r="G2510" s="9" t="s">
        <v>1634</v>
      </c>
      <c r="H2510" s="9" t="s">
        <v>1635</v>
      </c>
      <c r="I2510" s="9" t="s">
        <v>1636</v>
      </c>
      <c r="J2510" s="9" t="s">
        <v>27</v>
      </c>
      <c r="K2510" s="15">
        <v>12028.691751487098</v>
      </c>
      <c r="L2510" s="16" t="s">
        <v>1637</v>
      </c>
      <c r="M2510" s="9" t="s">
        <v>1638</v>
      </c>
      <c r="N2510" s="9">
        <v>2022</v>
      </c>
      <c r="O2510" s="9" t="s">
        <v>1619</v>
      </c>
      <c r="P2510" s="9" t="s">
        <v>1619</v>
      </c>
      <c r="Q2510" s="9">
        <v>2041</v>
      </c>
      <c r="R2510" s="9" t="s">
        <v>32</v>
      </c>
      <c r="S2510" s="17">
        <v>0.66936003360075791</v>
      </c>
      <c r="T2510" s="9">
        <v>2041</v>
      </c>
      <c r="U2510" s="9" t="s">
        <v>27</v>
      </c>
      <c r="V2510" s="9" t="s">
        <v>1620</v>
      </c>
      <c r="W2510" s="13" t="s">
        <v>1621</v>
      </c>
      <c r="X2510" s="9"/>
      <c r="Y2510" s="9" t="s">
        <v>1639</v>
      </c>
    </row>
    <row r="2511" spans="1:25" ht="192">
      <c r="A2511" s="9" t="s">
        <v>1633</v>
      </c>
      <c r="B2511" s="9" t="s">
        <v>70</v>
      </c>
      <c r="C2511" s="9" t="s">
        <v>468</v>
      </c>
      <c r="D2511" s="9" t="s">
        <v>27</v>
      </c>
      <c r="E2511" s="9" t="s">
        <v>919</v>
      </c>
      <c r="F2511" s="9" t="s">
        <v>919</v>
      </c>
      <c r="G2511" s="9" t="s">
        <v>1634</v>
      </c>
      <c r="H2511" s="9" t="s">
        <v>1635</v>
      </c>
      <c r="I2511" s="9" t="s">
        <v>1636</v>
      </c>
      <c r="J2511" s="9" t="s">
        <v>27</v>
      </c>
      <c r="K2511" s="15">
        <v>37950.758414956654</v>
      </c>
      <c r="L2511" s="16" t="s">
        <v>1637</v>
      </c>
      <c r="M2511" s="9" t="s">
        <v>1638</v>
      </c>
      <c r="N2511" s="9">
        <v>2022</v>
      </c>
      <c r="O2511" s="9" t="s">
        <v>1619</v>
      </c>
      <c r="P2511" s="9" t="s">
        <v>1619</v>
      </c>
      <c r="Q2511" s="9">
        <v>2041</v>
      </c>
      <c r="R2511" s="9" t="s">
        <v>32</v>
      </c>
      <c r="S2511" s="17">
        <v>0.15802940065922147</v>
      </c>
      <c r="T2511" s="9">
        <v>2041</v>
      </c>
      <c r="U2511" s="9" t="s">
        <v>27</v>
      </c>
      <c r="V2511" s="9" t="s">
        <v>1620</v>
      </c>
      <c r="W2511" s="9" t="s">
        <v>1621</v>
      </c>
      <c r="X2511" s="9"/>
      <c r="Y2511" s="9" t="s">
        <v>1639</v>
      </c>
    </row>
    <row r="2512" spans="1:25" ht="192">
      <c r="A2512" s="9" t="s">
        <v>1633</v>
      </c>
      <c r="B2512" s="9" t="s">
        <v>70</v>
      </c>
      <c r="C2512" s="9" t="s">
        <v>346</v>
      </c>
      <c r="D2512" s="9" t="s">
        <v>27</v>
      </c>
      <c r="E2512" s="9" t="s">
        <v>1568</v>
      </c>
      <c r="F2512" s="9" t="s">
        <v>1568</v>
      </c>
      <c r="G2512" s="9" t="s">
        <v>1634</v>
      </c>
      <c r="H2512" s="9" t="s">
        <v>1635</v>
      </c>
      <c r="I2512" s="9" t="s">
        <v>1636</v>
      </c>
      <c r="J2512" s="9" t="s">
        <v>27</v>
      </c>
      <c r="K2512" s="15">
        <v>36544.339781922441</v>
      </c>
      <c r="L2512" s="16" t="s">
        <v>1637</v>
      </c>
      <c r="M2512" s="9" t="s">
        <v>1638</v>
      </c>
      <c r="N2512" s="9">
        <v>2022</v>
      </c>
      <c r="O2512" s="9" t="s">
        <v>1619</v>
      </c>
      <c r="P2512" s="9" t="s">
        <v>1619</v>
      </c>
      <c r="Q2512" s="9">
        <v>2041</v>
      </c>
      <c r="R2512" s="9" t="s">
        <v>32</v>
      </c>
      <c r="S2512" s="17">
        <v>12.596279321418537</v>
      </c>
      <c r="T2512" s="9">
        <v>2041</v>
      </c>
      <c r="U2512" s="9" t="s">
        <v>27</v>
      </c>
      <c r="V2512" s="9" t="s">
        <v>1620</v>
      </c>
      <c r="W2512" s="13" t="s">
        <v>1621</v>
      </c>
      <c r="X2512" s="9"/>
      <c r="Y2512" s="9" t="s">
        <v>1639</v>
      </c>
    </row>
    <row r="2513" spans="1:25" ht="192">
      <c r="A2513" s="9" t="s">
        <v>1633</v>
      </c>
      <c r="B2513" s="9" t="s">
        <v>70</v>
      </c>
      <c r="C2513" s="9" t="s">
        <v>590</v>
      </c>
      <c r="D2513" s="9" t="s">
        <v>27</v>
      </c>
      <c r="E2513" s="9" t="s">
        <v>1128</v>
      </c>
      <c r="F2513" s="9" t="s">
        <v>1128</v>
      </c>
      <c r="G2513" s="9" t="s">
        <v>1634</v>
      </c>
      <c r="H2513" s="9" t="s">
        <v>1635</v>
      </c>
      <c r="I2513" s="9" t="s">
        <v>1636</v>
      </c>
      <c r="J2513" s="9" t="s">
        <v>27</v>
      </c>
      <c r="K2513" s="15">
        <v>421264.75942707562</v>
      </c>
      <c r="L2513" s="16" t="s">
        <v>1637</v>
      </c>
      <c r="M2513" s="9" t="s">
        <v>1638</v>
      </c>
      <c r="N2513" s="9">
        <v>2022</v>
      </c>
      <c r="O2513" s="9" t="s">
        <v>1619</v>
      </c>
      <c r="P2513" s="9" t="s">
        <v>1619</v>
      </c>
      <c r="Q2513" s="9">
        <v>2041</v>
      </c>
      <c r="R2513" s="9" t="s">
        <v>32</v>
      </c>
      <c r="S2513" s="17">
        <v>84.255959187083164</v>
      </c>
      <c r="T2513" s="9">
        <v>2041</v>
      </c>
      <c r="U2513" s="9" t="s">
        <v>27</v>
      </c>
      <c r="V2513" s="9" t="s">
        <v>1620</v>
      </c>
      <c r="W2513" s="9" t="s">
        <v>1621</v>
      </c>
      <c r="X2513" s="9"/>
      <c r="Y2513" s="9" t="s">
        <v>1639</v>
      </c>
    </row>
    <row r="2514" spans="1:25" ht="192">
      <c r="A2514" s="9" t="s">
        <v>1633</v>
      </c>
      <c r="B2514" s="9" t="s">
        <v>70</v>
      </c>
      <c r="C2514" s="9" t="s">
        <v>323</v>
      </c>
      <c r="D2514" s="9" t="s">
        <v>27</v>
      </c>
      <c r="E2514" s="9" t="s">
        <v>921</v>
      </c>
      <c r="F2514" s="9" t="s">
        <v>921</v>
      </c>
      <c r="G2514" s="9" t="s">
        <v>1634</v>
      </c>
      <c r="H2514" s="9" t="s">
        <v>1635</v>
      </c>
      <c r="I2514" s="9" t="s">
        <v>1636</v>
      </c>
      <c r="J2514" s="9" t="s">
        <v>27</v>
      </c>
      <c r="K2514" s="15">
        <v>232907.49341364356</v>
      </c>
      <c r="L2514" s="16" t="s">
        <v>1637</v>
      </c>
      <c r="M2514" s="9" t="s">
        <v>1638</v>
      </c>
      <c r="N2514" s="9">
        <v>2022</v>
      </c>
      <c r="O2514" s="9" t="s">
        <v>1619</v>
      </c>
      <c r="P2514" s="9" t="s">
        <v>1619</v>
      </c>
      <c r="Q2514" s="9">
        <v>2041</v>
      </c>
      <c r="R2514" s="9" t="s">
        <v>32</v>
      </c>
      <c r="S2514" s="17">
        <v>3.4143152445342451</v>
      </c>
      <c r="T2514" s="9">
        <v>2041</v>
      </c>
      <c r="U2514" s="9" t="s">
        <v>27</v>
      </c>
      <c r="V2514" s="9" t="s">
        <v>1620</v>
      </c>
      <c r="W2514" s="13" t="s">
        <v>1621</v>
      </c>
      <c r="X2514" s="9"/>
      <c r="Y2514" s="9" t="s">
        <v>1639</v>
      </c>
    </row>
    <row r="2515" spans="1:25" ht="192">
      <c r="A2515" s="9" t="s">
        <v>1633</v>
      </c>
      <c r="B2515" s="9" t="s">
        <v>70</v>
      </c>
      <c r="C2515" s="9" t="s">
        <v>234</v>
      </c>
      <c r="D2515" s="9" t="s">
        <v>27</v>
      </c>
      <c r="E2515" s="9" t="s">
        <v>923</v>
      </c>
      <c r="F2515" s="9" t="s">
        <v>923</v>
      </c>
      <c r="G2515" s="9" t="s">
        <v>1634</v>
      </c>
      <c r="H2515" s="9" t="s">
        <v>1635</v>
      </c>
      <c r="I2515" s="9" t="s">
        <v>1636</v>
      </c>
      <c r="J2515" s="9" t="s">
        <v>27</v>
      </c>
      <c r="K2515" s="15">
        <v>27064.17671528018</v>
      </c>
      <c r="L2515" s="16" t="s">
        <v>1637</v>
      </c>
      <c r="M2515" s="9" t="s">
        <v>1638</v>
      </c>
      <c r="N2515" s="9">
        <v>2022</v>
      </c>
      <c r="O2515" s="9" t="s">
        <v>1619</v>
      </c>
      <c r="P2515" s="9" t="s">
        <v>1619</v>
      </c>
      <c r="Q2515" s="9">
        <v>2041</v>
      </c>
      <c r="R2515" s="9" t="s">
        <v>32</v>
      </c>
      <c r="S2515" s="17">
        <v>2.4120724773869617</v>
      </c>
      <c r="T2515" s="9">
        <v>2041</v>
      </c>
      <c r="U2515" s="9" t="s">
        <v>27</v>
      </c>
      <c r="V2515" s="9" t="s">
        <v>1620</v>
      </c>
      <c r="W2515" s="9" t="s">
        <v>1621</v>
      </c>
      <c r="X2515" s="9"/>
      <c r="Y2515" s="9" t="s">
        <v>1639</v>
      </c>
    </row>
    <row r="2516" spans="1:25" ht="192">
      <c r="A2516" s="9" t="s">
        <v>1633</v>
      </c>
      <c r="B2516" s="9" t="s">
        <v>70</v>
      </c>
      <c r="C2516" s="9" t="s">
        <v>630</v>
      </c>
      <c r="D2516" s="9" t="s">
        <v>27</v>
      </c>
      <c r="E2516" s="9" t="s">
        <v>1569</v>
      </c>
      <c r="F2516" s="9" t="s">
        <v>1569</v>
      </c>
      <c r="G2516" s="9" t="s">
        <v>1634</v>
      </c>
      <c r="H2516" s="9" t="s">
        <v>1635</v>
      </c>
      <c r="I2516" s="9" t="s">
        <v>1636</v>
      </c>
      <c r="J2516" s="9" t="s">
        <v>27</v>
      </c>
      <c r="K2516" s="15">
        <v>26148.468311806268</v>
      </c>
      <c r="L2516" s="16" t="s">
        <v>1637</v>
      </c>
      <c r="M2516" s="9" t="s">
        <v>1638</v>
      </c>
      <c r="N2516" s="9">
        <v>2022</v>
      </c>
      <c r="O2516" s="9" t="s">
        <v>1619</v>
      </c>
      <c r="P2516" s="9" t="s">
        <v>1619</v>
      </c>
      <c r="Q2516" s="9">
        <v>2041</v>
      </c>
      <c r="R2516" s="9" t="s">
        <v>32</v>
      </c>
      <c r="S2516" s="17">
        <v>2.0991554484092236</v>
      </c>
      <c r="T2516" s="9">
        <v>2041</v>
      </c>
      <c r="U2516" s="9" t="s">
        <v>27</v>
      </c>
      <c r="V2516" s="9" t="s">
        <v>1620</v>
      </c>
      <c r="W2516" s="13" t="s">
        <v>1621</v>
      </c>
      <c r="X2516" s="9"/>
      <c r="Y2516" s="9" t="s">
        <v>1639</v>
      </c>
    </row>
    <row r="2517" spans="1:25" ht="192">
      <c r="A2517" s="9" t="s">
        <v>1633</v>
      </c>
      <c r="B2517" s="9" t="s">
        <v>70</v>
      </c>
      <c r="C2517" s="9" t="s">
        <v>316</v>
      </c>
      <c r="D2517" s="9" t="s">
        <v>27</v>
      </c>
      <c r="E2517" s="9" t="s">
        <v>1570</v>
      </c>
      <c r="F2517" s="9" t="s">
        <v>1570</v>
      </c>
      <c r="G2517" s="9" t="s">
        <v>1634</v>
      </c>
      <c r="H2517" s="9" t="s">
        <v>1635</v>
      </c>
      <c r="I2517" s="9" t="s">
        <v>1636</v>
      </c>
      <c r="J2517" s="9" t="s">
        <v>27</v>
      </c>
      <c r="K2517" s="15">
        <v>47564.434381203748</v>
      </c>
      <c r="L2517" s="16" t="s">
        <v>1637</v>
      </c>
      <c r="M2517" s="9" t="s">
        <v>1638</v>
      </c>
      <c r="N2517" s="9">
        <v>2022</v>
      </c>
      <c r="O2517" s="9" t="s">
        <v>1619</v>
      </c>
      <c r="P2517" s="9" t="s">
        <v>1619</v>
      </c>
      <c r="Q2517" s="9">
        <v>2041</v>
      </c>
      <c r="R2517" s="9" t="s">
        <v>32</v>
      </c>
      <c r="S2517" s="17">
        <v>3.1206270486107659</v>
      </c>
      <c r="T2517" s="9">
        <v>2041</v>
      </c>
      <c r="U2517" s="9" t="s">
        <v>27</v>
      </c>
      <c r="V2517" s="9" t="s">
        <v>1620</v>
      </c>
      <c r="W2517" s="9" t="s">
        <v>1621</v>
      </c>
      <c r="X2517" s="9"/>
      <c r="Y2517" s="9" t="s">
        <v>1639</v>
      </c>
    </row>
    <row r="2518" spans="1:25" ht="192">
      <c r="A2518" s="9" t="s">
        <v>1633</v>
      </c>
      <c r="B2518" s="9" t="s">
        <v>70</v>
      </c>
      <c r="C2518" s="9" t="s">
        <v>402</v>
      </c>
      <c r="D2518" s="9" t="s">
        <v>27</v>
      </c>
      <c r="E2518" s="9" t="s">
        <v>1571</v>
      </c>
      <c r="F2518" s="9" t="s">
        <v>1571</v>
      </c>
      <c r="G2518" s="9" t="s">
        <v>1634</v>
      </c>
      <c r="H2518" s="9" t="s">
        <v>1635</v>
      </c>
      <c r="I2518" s="9" t="s">
        <v>1636</v>
      </c>
      <c r="J2518" s="9" t="s">
        <v>27</v>
      </c>
      <c r="K2518" s="15">
        <v>14405.6742272095</v>
      </c>
      <c r="L2518" s="16" t="s">
        <v>1637</v>
      </c>
      <c r="M2518" s="9" t="s">
        <v>1638</v>
      </c>
      <c r="N2518" s="9">
        <v>2022</v>
      </c>
      <c r="O2518" s="9" t="s">
        <v>1619</v>
      </c>
      <c r="P2518" s="9" t="s">
        <v>1619</v>
      </c>
      <c r="Q2518" s="9">
        <v>2041</v>
      </c>
      <c r="R2518" s="9" t="s">
        <v>32</v>
      </c>
      <c r="S2518" s="17">
        <v>3.1994692136059353</v>
      </c>
      <c r="T2518" s="9">
        <v>2041</v>
      </c>
      <c r="U2518" s="9" t="s">
        <v>27</v>
      </c>
      <c r="V2518" s="9" t="s">
        <v>1620</v>
      </c>
      <c r="W2518" s="13" t="s">
        <v>1621</v>
      </c>
      <c r="X2518" s="9"/>
      <c r="Y2518" s="9" t="s">
        <v>1639</v>
      </c>
    </row>
    <row r="2519" spans="1:25" ht="192">
      <c r="A2519" s="9" t="s">
        <v>1633</v>
      </c>
      <c r="B2519" s="9" t="s">
        <v>70</v>
      </c>
      <c r="C2519" s="9" t="s">
        <v>627</v>
      </c>
      <c r="D2519" s="9" t="s">
        <v>27</v>
      </c>
      <c r="E2519" s="9" t="s">
        <v>1572</v>
      </c>
      <c r="F2519" s="9" t="s">
        <v>1572</v>
      </c>
      <c r="G2519" s="9" t="s">
        <v>1634</v>
      </c>
      <c r="H2519" s="9" t="s">
        <v>1635</v>
      </c>
      <c r="I2519" s="9" t="s">
        <v>1636</v>
      </c>
      <c r="J2519" s="9" t="s">
        <v>27</v>
      </c>
      <c r="K2519" s="15">
        <v>21956.453699272151</v>
      </c>
      <c r="L2519" s="16" t="s">
        <v>1637</v>
      </c>
      <c r="M2519" s="9" t="s">
        <v>1638</v>
      </c>
      <c r="N2519" s="9">
        <v>2022</v>
      </c>
      <c r="O2519" s="9" t="s">
        <v>1619</v>
      </c>
      <c r="P2519" s="9" t="s">
        <v>1619</v>
      </c>
      <c r="Q2519" s="9">
        <v>2041</v>
      </c>
      <c r="R2519" s="9" t="s">
        <v>32</v>
      </c>
      <c r="S2519" s="17">
        <v>0.7973855750445048</v>
      </c>
      <c r="T2519" s="9">
        <v>2041</v>
      </c>
      <c r="U2519" s="9" t="s">
        <v>27</v>
      </c>
      <c r="V2519" s="9" t="s">
        <v>1620</v>
      </c>
      <c r="W2519" s="9" t="s">
        <v>1621</v>
      </c>
      <c r="X2519" s="9"/>
      <c r="Y2519" s="9" t="s">
        <v>1639</v>
      </c>
    </row>
    <row r="2520" spans="1:25" ht="192">
      <c r="A2520" s="9" t="s">
        <v>1633</v>
      </c>
      <c r="B2520" s="9" t="s">
        <v>70</v>
      </c>
      <c r="C2520" s="9" t="s">
        <v>316</v>
      </c>
      <c r="D2520" s="9" t="s">
        <v>27</v>
      </c>
      <c r="E2520" s="9" t="s">
        <v>1573</v>
      </c>
      <c r="F2520" s="9" t="s">
        <v>1573</v>
      </c>
      <c r="G2520" s="9" t="s">
        <v>1634</v>
      </c>
      <c r="H2520" s="9" t="s">
        <v>1635</v>
      </c>
      <c r="I2520" s="9" t="s">
        <v>1636</v>
      </c>
      <c r="J2520" s="9" t="s">
        <v>27</v>
      </c>
      <c r="K2520" s="15">
        <v>26417.205510817719</v>
      </c>
      <c r="L2520" s="16" t="s">
        <v>1637</v>
      </c>
      <c r="M2520" s="9" t="s">
        <v>1638</v>
      </c>
      <c r="N2520" s="9">
        <v>2022</v>
      </c>
      <c r="O2520" s="9" t="s">
        <v>1619</v>
      </c>
      <c r="P2520" s="9" t="s">
        <v>1619</v>
      </c>
      <c r="Q2520" s="9">
        <v>2041</v>
      </c>
      <c r="R2520" s="9" t="s">
        <v>32</v>
      </c>
      <c r="S2520" s="17">
        <v>0.39976087510432068</v>
      </c>
      <c r="T2520" s="9">
        <v>2041</v>
      </c>
      <c r="U2520" s="9" t="s">
        <v>27</v>
      </c>
      <c r="V2520" s="9" t="s">
        <v>1620</v>
      </c>
      <c r="W2520" s="13" t="s">
        <v>1621</v>
      </c>
      <c r="X2520" s="9"/>
      <c r="Y2520" s="9" t="s">
        <v>1639</v>
      </c>
    </row>
    <row r="2521" spans="1:25" ht="192">
      <c r="A2521" s="9" t="s">
        <v>1633</v>
      </c>
      <c r="B2521" s="9" t="s">
        <v>70</v>
      </c>
      <c r="C2521" s="9" t="s">
        <v>276</v>
      </c>
      <c r="D2521" s="9" t="s">
        <v>27</v>
      </c>
      <c r="E2521" s="9" t="s">
        <v>1574</v>
      </c>
      <c r="F2521" s="9" t="s">
        <v>1574</v>
      </c>
      <c r="G2521" s="9" t="s">
        <v>1634</v>
      </c>
      <c r="H2521" s="9" t="s">
        <v>1635</v>
      </c>
      <c r="I2521" s="9" t="s">
        <v>1636</v>
      </c>
      <c r="J2521" s="9" t="s">
        <v>27</v>
      </c>
      <c r="K2521" s="15">
        <v>234523.63737072246</v>
      </c>
      <c r="L2521" s="16" t="s">
        <v>1637</v>
      </c>
      <c r="M2521" s="9" t="s">
        <v>1638</v>
      </c>
      <c r="N2521" s="9">
        <v>2022</v>
      </c>
      <c r="O2521" s="9" t="s">
        <v>1619</v>
      </c>
      <c r="P2521" s="9" t="s">
        <v>1619</v>
      </c>
      <c r="Q2521" s="9">
        <v>2041</v>
      </c>
      <c r="R2521" s="9" t="s">
        <v>32</v>
      </c>
      <c r="S2521" s="17">
        <v>34.234411109770903</v>
      </c>
      <c r="T2521" s="9">
        <v>2041</v>
      </c>
      <c r="U2521" s="9" t="s">
        <v>27</v>
      </c>
      <c r="V2521" s="9" t="s">
        <v>1620</v>
      </c>
      <c r="W2521" s="9" t="s">
        <v>1621</v>
      </c>
      <c r="X2521" s="9"/>
      <c r="Y2521" s="9" t="s">
        <v>1639</v>
      </c>
    </row>
    <row r="2522" spans="1:25" ht="192">
      <c r="A2522" s="9" t="s">
        <v>1633</v>
      </c>
      <c r="B2522" s="9" t="s">
        <v>70</v>
      </c>
      <c r="C2522" s="9" t="s">
        <v>630</v>
      </c>
      <c r="D2522" s="9" t="s">
        <v>27</v>
      </c>
      <c r="E2522" s="9" t="s">
        <v>1575</v>
      </c>
      <c r="F2522" s="9" t="s">
        <v>1575</v>
      </c>
      <c r="G2522" s="9" t="s">
        <v>1634</v>
      </c>
      <c r="H2522" s="9" t="s">
        <v>1635</v>
      </c>
      <c r="I2522" s="9" t="s">
        <v>1636</v>
      </c>
      <c r="J2522" s="9" t="s">
        <v>27</v>
      </c>
      <c r="K2522" s="15">
        <v>92602.281910434787</v>
      </c>
      <c r="L2522" s="16" t="s">
        <v>1637</v>
      </c>
      <c r="M2522" s="9" t="s">
        <v>1638</v>
      </c>
      <c r="N2522" s="9">
        <v>2022</v>
      </c>
      <c r="O2522" s="9" t="s">
        <v>1619</v>
      </c>
      <c r="P2522" s="9" t="s">
        <v>1619</v>
      </c>
      <c r="Q2522" s="9">
        <v>2041</v>
      </c>
      <c r="R2522" s="9" t="s">
        <v>32</v>
      </c>
      <c r="S2522" s="17">
        <v>3.9281608111291959</v>
      </c>
      <c r="T2522" s="9">
        <v>2041</v>
      </c>
      <c r="U2522" s="9" t="s">
        <v>27</v>
      </c>
      <c r="V2522" s="9" t="s">
        <v>1620</v>
      </c>
      <c r="W2522" s="13" t="s">
        <v>1621</v>
      </c>
      <c r="X2522" s="9"/>
      <c r="Y2522" s="9" t="s">
        <v>1639</v>
      </c>
    </row>
    <row r="2523" spans="1:25" ht="192">
      <c r="A2523" s="9" t="s">
        <v>1633</v>
      </c>
      <c r="B2523" s="9" t="s">
        <v>70</v>
      </c>
      <c r="C2523" s="9" t="s">
        <v>270</v>
      </c>
      <c r="D2523" s="9" t="s">
        <v>27</v>
      </c>
      <c r="E2523" s="9" t="s">
        <v>418</v>
      </c>
      <c r="F2523" s="9" t="s">
        <v>418</v>
      </c>
      <c r="G2523" s="9" t="s">
        <v>1634</v>
      </c>
      <c r="H2523" s="9" t="s">
        <v>1635</v>
      </c>
      <c r="I2523" s="9" t="s">
        <v>1636</v>
      </c>
      <c r="J2523" s="9" t="s">
        <v>27</v>
      </c>
      <c r="K2523" s="15">
        <v>173709.35214063691</v>
      </c>
      <c r="L2523" s="16" t="s">
        <v>1637</v>
      </c>
      <c r="M2523" s="9" t="s">
        <v>1638</v>
      </c>
      <c r="N2523" s="9">
        <v>2022</v>
      </c>
      <c r="O2523" s="9" t="s">
        <v>1619</v>
      </c>
      <c r="P2523" s="9" t="s">
        <v>1619</v>
      </c>
      <c r="Q2523" s="9">
        <v>2041</v>
      </c>
      <c r="R2523" s="9" t="s">
        <v>32</v>
      </c>
      <c r="S2523" s="17">
        <v>9.1789701981240359</v>
      </c>
      <c r="T2523" s="9">
        <v>2041</v>
      </c>
      <c r="U2523" s="9" t="s">
        <v>27</v>
      </c>
      <c r="V2523" s="9" t="s">
        <v>1620</v>
      </c>
      <c r="W2523" s="9" t="s">
        <v>1621</v>
      </c>
      <c r="X2523" s="9"/>
      <c r="Y2523" s="9" t="s">
        <v>1639</v>
      </c>
    </row>
    <row r="2524" spans="1:25" ht="192">
      <c r="A2524" s="9" t="s">
        <v>1633</v>
      </c>
      <c r="B2524" s="9" t="s">
        <v>70</v>
      </c>
      <c r="C2524" s="9" t="s">
        <v>468</v>
      </c>
      <c r="D2524" s="9" t="s">
        <v>27</v>
      </c>
      <c r="E2524" s="9" t="s">
        <v>925</v>
      </c>
      <c r="F2524" s="9" t="s">
        <v>925</v>
      </c>
      <c r="G2524" s="9" t="s">
        <v>1634</v>
      </c>
      <c r="H2524" s="9" t="s">
        <v>1635</v>
      </c>
      <c r="I2524" s="9" t="s">
        <v>1636</v>
      </c>
      <c r="J2524" s="9" t="s">
        <v>27</v>
      </c>
      <c r="K2524" s="15">
        <v>19863.672746172619</v>
      </c>
      <c r="L2524" s="16" t="s">
        <v>1637</v>
      </c>
      <c r="M2524" s="9" t="s">
        <v>1638</v>
      </c>
      <c r="N2524" s="9">
        <v>2022</v>
      </c>
      <c r="O2524" s="9" t="s">
        <v>1619</v>
      </c>
      <c r="P2524" s="9" t="s">
        <v>1619</v>
      </c>
      <c r="Q2524" s="9">
        <v>2041</v>
      </c>
      <c r="R2524" s="9" t="s">
        <v>32</v>
      </c>
      <c r="S2524" s="17">
        <v>1.1055807852624744</v>
      </c>
      <c r="T2524" s="9">
        <v>2041</v>
      </c>
      <c r="U2524" s="9" t="s">
        <v>27</v>
      </c>
      <c r="V2524" s="9" t="s">
        <v>1620</v>
      </c>
      <c r="W2524" s="13" t="s">
        <v>1621</v>
      </c>
      <c r="X2524" s="9"/>
      <c r="Y2524" s="9" t="s">
        <v>1639</v>
      </c>
    </row>
    <row r="2525" spans="1:25" ht="192">
      <c r="A2525" s="9" t="s">
        <v>1633</v>
      </c>
      <c r="B2525" s="9" t="s">
        <v>70</v>
      </c>
      <c r="C2525" s="9" t="s">
        <v>284</v>
      </c>
      <c r="D2525" s="9" t="s">
        <v>27</v>
      </c>
      <c r="E2525" s="9" t="s">
        <v>1576</v>
      </c>
      <c r="F2525" s="9" t="s">
        <v>1576</v>
      </c>
      <c r="G2525" s="9" t="s">
        <v>1634</v>
      </c>
      <c r="H2525" s="9" t="s">
        <v>1635</v>
      </c>
      <c r="I2525" s="9" t="s">
        <v>1636</v>
      </c>
      <c r="J2525" s="9" t="s">
        <v>27</v>
      </c>
      <c r="K2525" s="15">
        <v>74324.984794180462</v>
      </c>
      <c r="L2525" s="16" t="s">
        <v>1637</v>
      </c>
      <c r="M2525" s="9" t="s">
        <v>1638</v>
      </c>
      <c r="N2525" s="9">
        <v>2022</v>
      </c>
      <c r="O2525" s="9" t="s">
        <v>1619</v>
      </c>
      <c r="P2525" s="9" t="s">
        <v>1619</v>
      </c>
      <c r="Q2525" s="9">
        <v>2041</v>
      </c>
      <c r="R2525" s="9" t="s">
        <v>32</v>
      </c>
      <c r="S2525" s="17">
        <v>2.3709646545411034</v>
      </c>
      <c r="T2525" s="9">
        <v>2041</v>
      </c>
      <c r="U2525" s="9" t="s">
        <v>27</v>
      </c>
      <c r="V2525" s="9" t="s">
        <v>1620</v>
      </c>
      <c r="W2525" s="9" t="s">
        <v>1621</v>
      </c>
      <c r="X2525" s="9"/>
      <c r="Y2525" s="9" t="s">
        <v>1639</v>
      </c>
    </row>
    <row r="2526" spans="1:25" ht="192">
      <c r="A2526" s="9" t="s">
        <v>1633</v>
      </c>
      <c r="B2526" s="9" t="s">
        <v>70</v>
      </c>
      <c r="C2526" s="9" t="s">
        <v>298</v>
      </c>
      <c r="D2526" s="9" t="s">
        <v>27</v>
      </c>
      <c r="E2526" s="9" t="s">
        <v>1577</v>
      </c>
      <c r="F2526" s="9" t="s">
        <v>1577</v>
      </c>
      <c r="G2526" s="9" t="s">
        <v>1634</v>
      </c>
      <c r="H2526" s="9" t="s">
        <v>1635</v>
      </c>
      <c r="I2526" s="9" t="s">
        <v>1636</v>
      </c>
      <c r="J2526" s="9" t="s">
        <v>27</v>
      </c>
      <c r="K2526" s="15">
        <v>65633.156377536288</v>
      </c>
      <c r="L2526" s="16" t="s">
        <v>1637</v>
      </c>
      <c r="M2526" s="9" t="s">
        <v>1638</v>
      </c>
      <c r="N2526" s="9">
        <v>2022</v>
      </c>
      <c r="O2526" s="9" t="s">
        <v>1619</v>
      </c>
      <c r="P2526" s="9" t="s">
        <v>1619</v>
      </c>
      <c r="Q2526" s="9">
        <v>2041</v>
      </c>
      <c r="R2526" s="9" t="s">
        <v>32</v>
      </c>
      <c r="S2526" s="17">
        <v>5.5052485457824565</v>
      </c>
      <c r="T2526" s="9">
        <v>2041</v>
      </c>
      <c r="U2526" s="9" t="s">
        <v>27</v>
      </c>
      <c r="V2526" s="9" t="s">
        <v>1620</v>
      </c>
      <c r="W2526" s="13" t="s">
        <v>1621</v>
      </c>
      <c r="X2526" s="9"/>
      <c r="Y2526" s="9" t="s">
        <v>1639</v>
      </c>
    </row>
    <row r="2527" spans="1:25" ht="192">
      <c r="A2527" s="9" t="s">
        <v>1633</v>
      </c>
      <c r="B2527" s="9" t="s">
        <v>70</v>
      </c>
      <c r="C2527" s="9" t="s">
        <v>355</v>
      </c>
      <c r="D2527" s="9" t="s">
        <v>27</v>
      </c>
      <c r="E2527" s="9" t="s">
        <v>1578</v>
      </c>
      <c r="F2527" s="9" t="s">
        <v>1578</v>
      </c>
      <c r="G2527" s="9" t="s">
        <v>1634</v>
      </c>
      <c r="H2527" s="9" t="s">
        <v>1635</v>
      </c>
      <c r="I2527" s="9" t="s">
        <v>1636</v>
      </c>
      <c r="J2527" s="9" t="s">
        <v>27</v>
      </c>
      <c r="K2527" s="15">
        <v>17022.359921788615</v>
      </c>
      <c r="L2527" s="16" t="s">
        <v>1637</v>
      </c>
      <c r="M2527" s="9" t="s">
        <v>1638</v>
      </c>
      <c r="N2527" s="9">
        <v>2022</v>
      </c>
      <c r="O2527" s="9" t="s">
        <v>1619</v>
      </c>
      <c r="P2527" s="9" t="s">
        <v>1619</v>
      </c>
      <c r="Q2527" s="9">
        <v>2041</v>
      </c>
      <c r="R2527" s="9" t="s">
        <v>32</v>
      </c>
      <c r="S2527" s="17">
        <v>1.228167153770185</v>
      </c>
      <c r="T2527" s="9">
        <v>2041</v>
      </c>
      <c r="U2527" s="9" t="s">
        <v>27</v>
      </c>
      <c r="V2527" s="9" t="s">
        <v>1620</v>
      </c>
      <c r="W2527" s="9" t="s">
        <v>1621</v>
      </c>
      <c r="X2527" s="9"/>
      <c r="Y2527" s="9" t="s">
        <v>1639</v>
      </c>
    </row>
    <row r="2528" spans="1:25" ht="192">
      <c r="A2528" s="9" t="s">
        <v>1633</v>
      </c>
      <c r="B2528" s="9" t="s">
        <v>70</v>
      </c>
      <c r="C2528" s="9" t="s">
        <v>316</v>
      </c>
      <c r="D2528" s="9" t="s">
        <v>27</v>
      </c>
      <c r="E2528" s="9" t="s">
        <v>421</v>
      </c>
      <c r="F2528" s="9" t="s">
        <v>421</v>
      </c>
      <c r="G2528" s="9" t="s">
        <v>1634</v>
      </c>
      <c r="H2528" s="9" t="s">
        <v>1635</v>
      </c>
      <c r="I2528" s="9" t="s">
        <v>1636</v>
      </c>
      <c r="J2528" s="9" t="s">
        <v>27</v>
      </c>
      <c r="K2528" s="15">
        <v>336832.36272348609</v>
      </c>
      <c r="L2528" s="16" t="s">
        <v>1637</v>
      </c>
      <c r="M2528" s="9" t="s">
        <v>1638</v>
      </c>
      <c r="N2528" s="9">
        <v>2022</v>
      </c>
      <c r="O2528" s="9" t="s">
        <v>1619</v>
      </c>
      <c r="P2528" s="9" t="s">
        <v>1619</v>
      </c>
      <c r="Q2528" s="9">
        <v>2041</v>
      </c>
      <c r="R2528" s="9" t="s">
        <v>32</v>
      </c>
      <c r="S2528" s="17">
        <v>68.472160985375339</v>
      </c>
      <c r="T2528" s="9">
        <v>2041</v>
      </c>
      <c r="U2528" s="9" t="s">
        <v>27</v>
      </c>
      <c r="V2528" s="9" t="s">
        <v>1620</v>
      </c>
      <c r="W2528" s="13" t="s">
        <v>1621</v>
      </c>
      <c r="X2528" s="9"/>
      <c r="Y2528" s="9" t="s">
        <v>1639</v>
      </c>
    </row>
    <row r="2529" spans="1:25" ht="192">
      <c r="A2529" s="9" t="s">
        <v>1633</v>
      </c>
      <c r="B2529" s="9" t="s">
        <v>70</v>
      </c>
      <c r="C2529" s="9" t="s">
        <v>43</v>
      </c>
      <c r="D2529" s="9" t="s">
        <v>27</v>
      </c>
      <c r="E2529" s="9" t="s">
        <v>1579</v>
      </c>
      <c r="F2529" s="9" t="s">
        <v>1579</v>
      </c>
      <c r="G2529" s="9" t="s">
        <v>1634</v>
      </c>
      <c r="H2529" s="9" t="s">
        <v>1635</v>
      </c>
      <c r="I2529" s="9" t="s">
        <v>1636</v>
      </c>
      <c r="J2529" s="9" t="s">
        <v>27</v>
      </c>
      <c r="K2529" s="15">
        <v>33084.981255732906</v>
      </c>
      <c r="L2529" s="16" t="s">
        <v>1637</v>
      </c>
      <c r="M2529" s="9" t="s">
        <v>1638</v>
      </c>
      <c r="N2529" s="9">
        <v>2022</v>
      </c>
      <c r="O2529" s="9" t="s">
        <v>1619</v>
      </c>
      <c r="P2529" s="9" t="s">
        <v>1619</v>
      </c>
      <c r="Q2529" s="9">
        <v>2041</v>
      </c>
      <c r="R2529" s="9" t="s">
        <v>32</v>
      </c>
      <c r="S2529" s="17">
        <v>2.3188319704178308</v>
      </c>
      <c r="T2529" s="9">
        <v>2041</v>
      </c>
      <c r="U2529" s="9" t="s">
        <v>27</v>
      </c>
      <c r="V2529" s="9" t="s">
        <v>1620</v>
      </c>
      <c r="W2529" s="9" t="s">
        <v>1621</v>
      </c>
      <c r="X2529" s="9"/>
      <c r="Y2529" s="9" t="s">
        <v>1639</v>
      </c>
    </row>
    <row r="2530" spans="1:25" ht="192">
      <c r="A2530" s="9" t="s">
        <v>1633</v>
      </c>
      <c r="B2530" s="9" t="s">
        <v>70</v>
      </c>
      <c r="C2530" s="9" t="s">
        <v>468</v>
      </c>
      <c r="D2530" s="9" t="s">
        <v>27</v>
      </c>
      <c r="E2530" s="9" t="s">
        <v>1580</v>
      </c>
      <c r="F2530" s="9" t="s">
        <v>1580</v>
      </c>
      <c r="G2530" s="9" t="s">
        <v>1634</v>
      </c>
      <c r="H2530" s="9" t="s">
        <v>1635</v>
      </c>
      <c r="I2530" s="9" t="s">
        <v>1636</v>
      </c>
      <c r="J2530" s="9" t="s">
        <v>27</v>
      </c>
      <c r="K2530" s="15">
        <v>39579.931372037405</v>
      </c>
      <c r="L2530" s="16" t="s">
        <v>1637</v>
      </c>
      <c r="M2530" s="9" t="s">
        <v>1638</v>
      </c>
      <c r="N2530" s="9">
        <v>2022</v>
      </c>
      <c r="O2530" s="9" t="s">
        <v>1619</v>
      </c>
      <c r="P2530" s="9" t="s">
        <v>1619</v>
      </c>
      <c r="Q2530" s="9">
        <v>2041</v>
      </c>
      <c r="R2530" s="9" t="s">
        <v>32</v>
      </c>
      <c r="S2530" s="17">
        <v>13.917230976911013</v>
      </c>
      <c r="T2530" s="9">
        <v>2041</v>
      </c>
      <c r="U2530" s="9" t="s">
        <v>27</v>
      </c>
      <c r="V2530" s="9" t="s">
        <v>1620</v>
      </c>
      <c r="W2530" s="13" t="s">
        <v>1621</v>
      </c>
      <c r="X2530" s="9"/>
      <c r="Y2530" s="9" t="s">
        <v>1639</v>
      </c>
    </row>
    <row r="2531" spans="1:25" ht="192">
      <c r="A2531" s="9" t="s">
        <v>1633</v>
      </c>
      <c r="B2531" s="9" t="s">
        <v>70</v>
      </c>
      <c r="C2531" s="9" t="s">
        <v>157</v>
      </c>
      <c r="D2531" s="9" t="s">
        <v>27</v>
      </c>
      <c r="E2531" s="9" t="s">
        <v>145</v>
      </c>
      <c r="F2531" s="9" t="s">
        <v>145</v>
      </c>
      <c r="G2531" s="9" t="s">
        <v>1634</v>
      </c>
      <c r="H2531" s="9" t="s">
        <v>1635</v>
      </c>
      <c r="I2531" s="9" t="s">
        <v>1636</v>
      </c>
      <c r="J2531" s="9" t="s">
        <v>27</v>
      </c>
      <c r="K2531" s="15">
        <v>1074726.0148321162</v>
      </c>
      <c r="L2531" s="16" t="s">
        <v>1637</v>
      </c>
      <c r="M2531" s="9" t="s">
        <v>1638</v>
      </c>
      <c r="N2531" s="9">
        <v>2022</v>
      </c>
      <c r="O2531" s="9" t="s">
        <v>1619</v>
      </c>
      <c r="P2531" s="9" t="s">
        <v>1619</v>
      </c>
      <c r="Q2531" s="9">
        <v>2041</v>
      </c>
      <c r="R2531" s="9" t="s">
        <v>32</v>
      </c>
      <c r="S2531" s="17">
        <v>73.260540271550724</v>
      </c>
      <c r="T2531" s="9">
        <v>2041</v>
      </c>
      <c r="U2531" s="9" t="s">
        <v>27</v>
      </c>
      <c r="V2531" s="9" t="s">
        <v>1620</v>
      </c>
      <c r="W2531" s="9" t="s">
        <v>1621</v>
      </c>
      <c r="X2531" s="9"/>
      <c r="Y2531" s="9" t="s">
        <v>1639</v>
      </c>
    </row>
    <row r="2532" spans="1:25" ht="192">
      <c r="A2532" s="9" t="s">
        <v>1633</v>
      </c>
      <c r="B2532" s="9" t="s">
        <v>70</v>
      </c>
      <c r="C2532" s="9" t="s">
        <v>112</v>
      </c>
      <c r="D2532" s="9" t="s">
        <v>27</v>
      </c>
      <c r="E2532" s="9" t="s">
        <v>114</v>
      </c>
      <c r="F2532" s="9" t="s">
        <v>114</v>
      </c>
      <c r="G2532" s="9" t="s">
        <v>1634</v>
      </c>
      <c r="H2532" s="9" t="s">
        <v>1635</v>
      </c>
      <c r="I2532" s="9" t="s">
        <v>1636</v>
      </c>
      <c r="J2532" s="9" t="s">
        <v>27</v>
      </c>
      <c r="K2532" s="15">
        <v>2328651.8713925653</v>
      </c>
      <c r="L2532" s="16" t="s">
        <v>1637</v>
      </c>
      <c r="M2532" s="9" t="s">
        <v>1638</v>
      </c>
      <c r="N2532" s="9">
        <v>2022</v>
      </c>
      <c r="O2532" s="9" t="s">
        <v>1619</v>
      </c>
      <c r="P2532" s="9" t="s">
        <v>1619</v>
      </c>
      <c r="Q2532" s="9">
        <v>2041</v>
      </c>
      <c r="R2532" s="9" t="s">
        <v>32</v>
      </c>
      <c r="S2532" s="17">
        <v>152.2287804866732</v>
      </c>
      <c r="T2532" s="9">
        <v>2041</v>
      </c>
      <c r="U2532" s="9" t="s">
        <v>27</v>
      </c>
      <c r="V2532" s="9" t="s">
        <v>1620</v>
      </c>
      <c r="W2532" s="13" t="s">
        <v>1621</v>
      </c>
      <c r="X2532" s="9"/>
      <c r="Y2532" s="9" t="s">
        <v>1639</v>
      </c>
    </row>
    <row r="2533" spans="1:25" ht="192">
      <c r="A2533" s="9" t="s">
        <v>1633</v>
      </c>
      <c r="B2533" s="9" t="s">
        <v>70</v>
      </c>
      <c r="C2533" s="9" t="s">
        <v>1177</v>
      </c>
      <c r="D2533" s="9" t="s">
        <v>27</v>
      </c>
      <c r="E2533" s="9" t="s">
        <v>1581</v>
      </c>
      <c r="F2533" s="9" t="s">
        <v>1581</v>
      </c>
      <c r="G2533" s="9" t="s">
        <v>1634</v>
      </c>
      <c r="H2533" s="9" t="s">
        <v>1635</v>
      </c>
      <c r="I2533" s="9" t="s">
        <v>1636</v>
      </c>
      <c r="J2533" s="9" t="s">
        <v>27</v>
      </c>
      <c r="K2533" s="15">
        <v>8217.6032324231801</v>
      </c>
      <c r="L2533" s="16" t="s">
        <v>1637</v>
      </c>
      <c r="M2533" s="9" t="s">
        <v>1638</v>
      </c>
      <c r="N2533" s="9">
        <v>2022</v>
      </c>
      <c r="O2533" s="9" t="s">
        <v>1619</v>
      </c>
      <c r="P2533" s="9" t="s">
        <v>1619</v>
      </c>
      <c r="Q2533" s="9">
        <v>2041</v>
      </c>
      <c r="R2533" s="9" t="s">
        <v>32</v>
      </c>
      <c r="S2533" s="17">
        <v>5.1511987791292571</v>
      </c>
      <c r="T2533" s="9">
        <v>2041</v>
      </c>
      <c r="U2533" s="9" t="s">
        <v>27</v>
      </c>
      <c r="V2533" s="9" t="s">
        <v>1620</v>
      </c>
      <c r="W2533" s="9" t="s">
        <v>1621</v>
      </c>
      <c r="X2533" s="9"/>
      <c r="Y2533" s="9" t="s">
        <v>1639</v>
      </c>
    </row>
    <row r="2534" spans="1:25" ht="192">
      <c r="A2534" s="9" t="s">
        <v>1633</v>
      </c>
      <c r="B2534" s="9" t="s">
        <v>70</v>
      </c>
      <c r="C2534" s="9" t="s">
        <v>372</v>
      </c>
      <c r="D2534" s="9" t="s">
        <v>27</v>
      </c>
      <c r="E2534" s="9" t="s">
        <v>426</v>
      </c>
      <c r="F2534" s="9" t="s">
        <v>426</v>
      </c>
      <c r="G2534" s="9" t="s">
        <v>1634</v>
      </c>
      <c r="H2534" s="9" t="s">
        <v>1635</v>
      </c>
      <c r="I2534" s="9" t="s">
        <v>1636</v>
      </c>
      <c r="J2534" s="9" t="s">
        <v>27</v>
      </c>
      <c r="K2534" s="15">
        <v>270912.9185636848</v>
      </c>
      <c r="L2534" s="16" t="s">
        <v>1637</v>
      </c>
      <c r="M2534" s="9" t="s">
        <v>1638</v>
      </c>
      <c r="N2534" s="9">
        <v>2022</v>
      </c>
      <c r="O2534" s="9" t="s">
        <v>1619</v>
      </c>
      <c r="P2534" s="9" t="s">
        <v>1619</v>
      </c>
      <c r="Q2534" s="9">
        <v>2041</v>
      </c>
      <c r="R2534" s="9" t="s">
        <v>32</v>
      </c>
      <c r="S2534" s="17">
        <v>16.357881405172318</v>
      </c>
      <c r="T2534" s="9">
        <v>2041</v>
      </c>
      <c r="U2534" s="9" t="s">
        <v>27</v>
      </c>
      <c r="V2534" s="9" t="s">
        <v>1620</v>
      </c>
      <c r="W2534" s="13" t="s">
        <v>1621</v>
      </c>
      <c r="X2534" s="9"/>
      <c r="Y2534" s="9" t="s">
        <v>1639</v>
      </c>
    </row>
    <row r="2535" spans="1:25" ht="192">
      <c r="A2535" s="9" t="s">
        <v>1633</v>
      </c>
      <c r="B2535" s="9" t="s">
        <v>70</v>
      </c>
      <c r="C2535" s="9" t="s">
        <v>330</v>
      </c>
      <c r="D2535" s="9" t="s">
        <v>27</v>
      </c>
      <c r="E2535" s="9" t="s">
        <v>1582</v>
      </c>
      <c r="F2535" s="9" t="s">
        <v>1582</v>
      </c>
      <c r="G2535" s="9" t="s">
        <v>1634</v>
      </c>
      <c r="H2535" s="9" t="s">
        <v>1635</v>
      </c>
      <c r="I2535" s="9" t="s">
        <v>1636</v>
      </c>
      <c r="J2535" s="9" t="s">
        <v>27</v>
      </c>
      <c r="K2535" s="15">
        <v>8222.7104953187536</v>
      </c>
      <c r="L2535" s="16" t="s">
        <v>1637</v>
      </c>
      <c r="M2535" s="9" t="s">
        <v>1638</v>
      </c>
      <c r="N2535" s="9">
        <v>2022</v>
      </c>
      <c r="O2535" s="9" t="s">
        <v>1619</v>
      </c>
      <c r="P2535" s="9" t="s">
        <v>1619</v>
      </c>
      <c r="Q2535" s="9">
        <v>2041</v>
      </c>
      <c r="R2535" s="9" t="s">
        <v>32</v>
      </c>
      <c r="S2535" s="17">
        <v>2.9136541645987291E-3</v>
      </c>
      <c r="T2535" s="9">
        <v>2041</v>
      </c>
      <c r="U2535" s="9" t="s">
        <v>27</v>
      </c>
      <c r="V2535" s="9" t="s">
        <v>1620</v>
      </c>
      <c r="W2535" s="9" t="s">
        <v>1621</v>
      </c>
      <c r="X2535" s="9"/>
      <c r="Y2535" s="9" t="s">
        <v>1639</v>
      </c>
    </row>
    <row r="2536" spans="1:25" ht="192">
      <c r="A2536" s="9" t="s">
        <v>1633</v>
      </c>
      <c r="B2536" s="9" t="s">
        <v>70</v>
      </c>
      <c r="C2536" s="9" t="s">
        <v>884</v>
      </c>
      <c r="D2536" s="9" t="s">
        <v>27</v>
      </c>
      <c r="E2536" s="9" t="s">
        <v>1130</v>
      </c>
      <c r="F2536" s="9" t="s">
        <v>1130</v>
      </c>
      <c r="G2536" s="9" t="s">
        <v>1634</v>
      </c>
      <c r="H2536" s="9" t="s">
        <v>1635</v>
      </c>
      <c r="I2536" s="9" t="s">
        <v>1636</v>
      </c>
      <c r="J2536" s="9" t="s">
        <v>27</v>
      </c>
      <c r="K2536" s="15">
        <v>9558.5325141719477</v>
      </c>
      <c r="L2536" s="16" t="s">
        <v>1637</v>
      </c>
      <c r="M2536" s="9" t="s">
        <v>1638</v>
      </c>
      <c r="N2536" s="9">
        <v>2022</v>
      </c>
      <c r="O2536" s="9" t="s">
        <v>1619</v>
      </c>
      <c r="P2536" s="9" t="s">
        <v>1619</v>
      </c>
      <c r="Q2536" s="9">
        <v>2041</v>
      </c>
      <c r="R2536" s="9" t="s">
        <v>32</v>
      </c>
      <c r="S2536" s="17">
        <v>0.48611385804759905</v>
      </c>
      <c r="T2536" s="9">
        <v>2041</v>
      </c>
      <c r="U2536" s="9" t="s">
        <v>27</v>
      </c>
      <c r="V2536" s="9" t="s">
        <v>1620</v>
      </c>
      <c r="W2536" s="13" t="s">
        <v>1621</v>
      </c>
      <c r="X2536" s="9"/>
      <c r="Y2536" s="9" t="s">
        <v>1639</v>
      </c>
    </row>
    <row r="2537" spans="1:25" ht="192">
      <c r="A2537" s="9" t="s">
        <v>1633</v>
      </c>
      <c r="B2537" s="9" t="s">
        <v>70</v>
      </c>
      <c r="C2537" s="9" t="s">
        <v>346</v>
      </c>
      <c r="D2537" s="9" t="s">
        <v>27</v>
      </c>
      <c r="E2537" s="9" t="s">
        <v>1132</v>
      </c>
      <c r="F2537" s="9" t="s">
        <v>1132</v>
      </c>
      <c r="G2537" s="9" t="s">
        <v>1634</v>
      </c>
      <c r="H2537" s="9" t="s">
        <v>1635</v>
      </c>
      <c r="I2537" s="9" t="s">
        <v>1636</v>
      </c>
      <c r="J2537" s="9" t="s">
        <v>27</v>
      </c>
      <c r="K2537" s="15">
        <v>27554.463950330897</v>
      </c>
      <c r="L2537" s="16" t="s">
        <v>1637</v>
      </c>
      <c r="M2537" s="9" t="s">
        <v>1638</v>
      </c>
      <c r="N2537" s="9">
        <v>2022</v>
      </c>
      <c r="O2537" s="9" t="s">
        <v>1619</v>
      </c>
      <c r="P2537" s="9" t="s">
        <v>1619</v>
      </c>
      <c r="Q2537" s="9">
        <v>2041</v>
      </c>
      <c r="R2537" s="9" t="s">
        <v>32</v>
      </c>
      <c r="S2537" s="17">
        <v>0.31502267384552535</v>
      </c>
      <c r="T2537" s="9">
        <v>2041</v>
      </c>
      <c r="U2537" s="9" t="s">
        <v>27</v>
      </c>
      <c r="V2537" s="9" t="s">
        <v>1620</v>
      </c>
      <c r="W2537" s="9" t="s">
        <v>1621</v>
      </c>
      <c r="X2537" s="9"/>
      <c r="Y2537" s="9" t="s">
        <v>1639</v>
      </c>
    </row>
    <row r="2538" spans="1:25" ht="192">
      <c r="A2538" s="9" t="s">
        <v>1633</v>
      </c>
      <c r="B2538" s="9" t="s">
        <v>70</v>
      </c>
      <c r="C2538" s="9" t="s">
        <v>884</v>
      </c>
      <c r="D2538" s="9" t="s">
        <v>27</v>
      </c>
      <c r="E2538" s="9" t="s">
        <v>927</v>
      </c>
      <c r="F2538" s="9" t="s">
        <v>927</v>
      </c>
      <c r="G2538" s="9" t="s">
        <v>1634</v>
      </c>
      <c r="H2538" s="9" t="s">
        <v>1635</v>
      </c>
      <c r="I2538" s="9" t="s">
        <v>1636</v>
      </c>
      <c r="J2538" s="9" t="s">
        <v>27</v>
      </c>
      <c r="K2538" s="15">
        <v>40231.232355382461</v>
      </c>
      <c r="L2538" s="16" t="s">
        <v>1637</v>
      </c>
      <c r="M2538" s="9" t="s">
        <v>1638</v>
      </c>
      <c r="N2538" s="9">
        <v>2022</v>
      </c>
      <c r="O2538" s="9" t="s">
        <v>1619</v>
      </c>
      <c r="P2538" s="9" t="s">
        <v>1619</v>
      </c>
      <c r="Q2538" s="9">
        <v>2041</v>
      </c>
      <c r="R2538" s="9" t="s">
        <v>32</v>
      </c>
      <c r="S2538" s="17">
        <v>1.1390035311383362</v>
      </c>
      <c r="T2538" s="9">
        <v>2041</v>
      </c>
      <c r="U2538" s="9" t="s">
        <v>27</v>
      </c>
      <c r="V2538" s="9" t="s">
        <v>1620</v>
      </c>
      <c r="W2538" s="13" t="s">
        <v>1621</v>
      </c>
      <c r="X2538" s="9"/>
      <c r="Y2538" s="9" t="s">
        <v>1639</v>
      </c>
    </row>
    <row r="2539" spans="1:25" ht="192">
      <c r="A2539" s="9" t="s">
        <v>1633</v>
      </c>
      <c r="B2539" s="9" t="s">
        <v>70</v>
      </c>
      <c r="C2539" s="9" t="s">
        <v>346</v>
      </c>
      <c r="D2539" s="9" t="s">
        <v>27</v>
      </c>
      <c r="E2539" s="9" t="s">
        <v>1583</v>
      </c>
      <c r="F2539" s="9" t="s">
        <v>1583</v>
      </c>
      <c r="G2539" s="9" t="s">
        <v>1634</v>
      </c>
      <c r="H2539" s="9" t="s">
        <v>1635</v>
      </c>
      <c r="I2539" s="9" t="s">
        <v>1636</v>
      </c>
      <c r="J2539" s="9" t="s">
        <v>27</v>
      </c>
      <c r="K2539" s="15">
        <v>17235.32657288733</v>
      </c>
      <c r="L2539" s="16" t="s">
        <v>1637</v>
      </c>
      <c r="M2539" s="9" t="s">
        <v>1638</v>
      </c>
      <c r="N2539" s="9">
        <v>2022</v>
      </c>
      <c r="O2539" s="9" t="s">
        <v>1619</v>
      </c>
      <c r="P2539" s="9" t="s">
        <v>1619</v>
      </c>
      <c r="Q2539" s="9">
        <v>2041</v>
      </c>
      <c r="R2539" s="9" t="s">
        <v>32</v>
      </c>
      <c r="S2539" s="17">
        <v>4.5595577074055615</v>
      </c>
      <c r="T2539" s="9">
        <v>2041</v>
      </c>
      <c r="U2539" s="9" t="s">
        <v>27</v>
      </c>
      <c r="V2539" s="9" t="s">
        <v>1620</v>
      </c>
      <c r="W2539" s="9" t="s">
        <v>1621</v>
      </c>
      <c r="X2539" s="9"/>
      <c r="Y2539" s="9" t="s">
        <v>1639</v>
      </c>
    </row>
    <row r="2540" spans="1:25" ht="192">
      <c r="A2540" s="9" t="s">
        <v>1633</v>
      </c>
      <c r="B2540" s="9" t="s">
        <v>70</v>
      </c>
      <c r="C2540" s="9" t="s">
        <v>229</v>
      </c>
      <c r="D2540" s="9" t="s">
        <v>27</v>
      </c>
      <c r="E2540" s="9" t="s">
        <v>1584</v>
      </c>
      <c r="F2540" s="9" t="s">
        <v>1584</v>
      </c>
      <c r="G2540" s="9" t="s">
        <v>1634</v>
      </c>
      <c r="H2540" s="9" t="s">
        <v>1635</v>
      </c>
      <c r="I2540" s="9" t="s">
        <v>1636</v>
      </c>
      <c r="J2540" s="9" t="s">
        <v>27</v>
      </c>
      <c r="K2540" s="15">
        <v>8579.1836381208504</v>
      </c>
      <c r="L2540" s="16" t="s">
        <v>1637</v>
      </c>
      <c r="M2540" s="9" t="s">
        <v>1638</v>
      </c>
      <c r="N2540" s="9">
        <v>2022</v>
      </c>
      <c r="O2540" s="9" t="s">
        <v>1619</v>
      </c>
      <c r="P2540" s="9" t="s">
        <v>1619</v>
      </c>
      <c r="Q2540" s="9">
        <v>2041</v>
      </c>
      <c r="R2540" s="9" t="s">
        <v>32</v>
      </c>
      <c r="S2540" s="17">
        <v>0.34626252139840286</v>
      </c>
      <c r="T2540" s="9">
        <v>2041</v>
      </c>
      <c r="U2540" s="9" t="s">
        <v>27</v>
      </c>
      <c r="V2540" s="9" t="s">
        <v>1620</v>
      </c>
      <c r="W2540" s="13" t="s">
        <v>1621</v>
      </c>
      <c r="X2540" s="9"/>
      <c r="Y2540" s="9" t="s">
        <v>1639</v>
      </c>
    </row>
    <row r="2541" spans="1:25" ht="192">
      <c r="A2541" s="9" t="s">
        <v>1633</v>
      </c>
      <c r="B2541" s="9" t="s">
        <v>70</v>
      </c>
      <c r="C2541" s="9" t="s">
        <v>221</v>
      </c>
      <c r="D2541" s="9" t="s">
        <v>27</v>
      </c>
      <c r="E2541" s="9" t="s">
        <v>1134</v>
      </c>
      <c r="F2541" s="9" t="s">
        <v>1134</v>
      </c>
      <c r="G2541" s="9" t="s">
        <v>1634</v>
      </c>
      <c r="H2541" s="9" t="s">
        <v>1635</v>
      </c>
      <c r="I2541" s="9" t="s">
        <v>1636</v>
      </c>
      <c r="J2541" s="9" t="s">
        <v>27</v>
      </c>
      <c r="K2541" s="15">
        <v>14827.182645459503</v>
      </c>
      <c r="L2541" s="16" t="s">
        <v>1637</v>
      </c>
      <c r="M2541" s="9" t="s">
        <v>1638</v>
      </c>
      <c r="N2541" s="9">
        <v>2022</v>
      </c>
      <c r="O2541" s="9" t="s">
        <v>1619</v>
      </c>
      <c r="P2541" s="9" t="s">
        <v>1619</v>
      </c>
      <c r="Q2541" s="9">
        <v>2041</v>
      </c>
      <c r="R2541" s="9" t="s">
        <v>32</v>
      </c>
      <c r="S2541" s="17">
        <v>1.1395217585594029</v>
      </c>
      <c r="T2541" s="9">
        <v>2041</v>
      </c>
      <c r="U2541" s="9" t="s">
        <v>27</v>
      </c>
      <c r="V2541" s="9" t="s">
        <v>1620</v>
      </c>
      <c r="W2541" s="9" t="s">
        <v>1621</v>
      </c>
      <c r="X2541" s="9"/>
      <c r="Y2541" s="9" t="s">
        <v>1639</v>
      </c>
    </row>
    <row r="2542" spans="1:25" ht="192">
      <c r="A2542" s="9" t="s">
        <v>1633</v>
      </c>
      <c r="B2542" s="9" t="s">
        <v>70</v>
      </c>
      <c r="C2542" s="9" t="s">
        <v>276</v>
      </c>
      <c r="D2542" s="9" t="s">
        <v>27</v>
      </c>
      <c r="E2542" s="9" t="s">
        <v>429</v>
      </c>
      <c r="F2542" s="9" t="s">
        <v>429</v>
      </c>
      <c r="G2542" s="9" t="s">
        <v>1634</v>
      </c>
      <c r="H2542" s="9" t="s">
        <v>1635</v>
      </c>
      <c r="I2542" s="9" t="s">
        <v>1636</v>
      </c>
      <c r="J2542" s="9" t="s">
        <v>27</v>
      </c>
      <c r="K2542" s="15">
        <v>409579.5191931451</v>
      </c>
      <c r="L2542" s="16" t="s">
        <v>1637</v>
      </c>
      <c r="M2542" s="9" t="s">
        <v>1638</v>
      </c>
      <c r="N2542" s="9">
        <v>2022</v>
      </c>
      <c r="O2542" s="9" t="s">
        <v>1619</v>
      </c>
      <c r="P2542" s="9" t="s">
        <v>1619</v>
      </c>
      <c r="Q2542" s="9">
        <v>2041</v>
      </c>
      <c r="R2542" s="9" t="s">
        <v>32</v>
      </c>
      <c r="S2542" s="17">
        <v>22.784441048280144</v>
      </c>
      <c r="T2542" s="9">
        <v>2041</v>
      </c>
      <c r="U2542" s="9" t="s">
        <v>27</v>
      </c>
      <c r="V2542" s="9" t="s">
        <v>1620</v>
      </c>
      <c r="W2542" s="13" t="s">
        <v>1621</v>
      </c>
      <c r="X2542" s="9"/>
      <c r="Y2542" s="9" t="s">
        <v>1639</v>
      </c>
    </row>
    <row r="2543" spans="1:25" ht="192">
      <c r="A2543" s="9" t="s">
        <v>1633</v>
      </c>
      <c r="B2543" s="9" t="s">
        <v>70</v>
      </c>
      <c r="C2543" s="9" t="s">
        <v>630</v>
      </c>
      <c r="D2543" s="9" t="s">
        <v>27</v>
      </c>
      <c r="E2543" s="9" t="s">
        <v>1585</v>
      </c>
      <c r="F2543" s="9" t="s">
        <v>1585</v>
      </c>
      <c r="G2543" s="9" t="s">
        <v>1634</v>
      </c>
      <c r="H2543" s="9" t="s">
        <v>1635</v>
      </c>
      <c r="I2543" s="9" t="s">
        <v>1636</v>
      </c>
      <c r="J2543" s="9" t="s">
        <v>27</v>
      </c>
      <c r="K2543" s="15">
        <v>28456.033629992995</v>
      </c>
      <c r="L2543" s="16" t="s">
        <v>1637</v>
      </c>
      <c r="M2543" s="9" t="s">
        <v>1638</v>
      </c>
      <c r="N2543" s="9">
        <v>2022</v>
      </c>
      <c r="O2543" s="9" t="s">
        <v>1619</v>
      </c>
      <c r="P2543" s="9" t="s">
        <v>1619</v>
      </c>
      <c r="Q2543" s="9">
        <v>2041</v>
      </c>
      <c r="R2543" s="9" t="s">
        <v>32</v>
      </c>
      <c r="S2543" s="17">
        <v>3.628994275911702</v>
      </c>
      <c r="T2543" s="9">
        <v>2041</v>
      </c>
      <c r="U2543" s="9" t="s">
        <v>27</v>
      </c>
      <c r="V2543" s="9" t="s">
        <v>1620</v>
      </c>
      <c r="W2543" s="9" t="s">
        <v>1621</v>
      </c>
      <c r="X2543" s="9"/>
      <c r="Y2543" s="9" t="s">
        <v>1639</v>
      </c>
    </row>
    <row r="2544" spans="1:25" ht="192">
      <c r="A2544" s="9" t="s">
        <v>1633</v>
      </c>
      <c r="B2544" s="9" t="s">
        <v>70</v>
      </c>
      <c r="C2544" s="9" t="s">
        <v>241</v>
      </c>
      <c r="D2544" s="9" t="s">
        <v>27</v>
      </c>
      <c r="E2544" s="9" t="s">
        <v>929</v>
      </c>
      <c r="F2544" s="9" t="s">
        <v>929</v>
      </c>
      <c r="G2544" s="9" t="s">
        <v>1634</v>
      </c>
      <c r="H2544" s="9" t="s">
        <v>1635</v>
      </c>
      <c r="I2544" s="9" t="s">
        <v>1636</v>
      </c>
      <c r="J2544" s="9" t="s">
        <v>27</v>
      </c>
      <c r="K2544" s="15">
        <v>87546.118991457435</v>
      </c>
      <c r="L2544" s="16" t="s">
        <v>1637</v>
      </c>
      <c r="M2544" s="9" t="s">
        <v>1638</v>
      </c>
      <c r="N2544" s="9">
        <v>2022</v>
      </c>
      <c r="O2544" s="9" t="s">
        <v>1619</v>
      </c>
      <c r="P2544" s="9" t="s">
        <v>1619</v>
      </c>
      <c r="Q2544" s="9">
        <v>2041</v>
      </c>
      <c r="R2544" s="9" t="s">
        <v>32</v>
      </c>
      <c r="S2544" s="17">
        <v>0.23500824442640339</v>
      </c>
      <c r="T2544" s="9">
        <v>2041</v>
      </c>
      <c r="U2544" s="9" t="s">
        <v>27</v>
      </c>
      <c r="V2544" s="9" t="s">
        <v>1620</v>
      </c>
      <c r="W2544" s="13" t="s">
        <v>1621</v>
      </c>
      <c r="X2544" s="9"/>
      <c r="Y2544" s="9" t="s">
        <v>1639</v>
      </c>
    </row>
    <row r="2545" spans="1:25" ht="192">
      <c r="A2545" s="9" t="s">
        <v>1633</v>
      </c>
      <c r="B2545" s="9" t="s">
        <v>70</v>
      </c>
      <c r="C2545" s="9" t="s">
        <v>288</v>
      </c>
      <c r="D2545" s="9" t="s">
        <v>27</v>
      </c>
      <c r="E2545" s="9" t="s">
        <v>931</v>
      </c>
      <c r="F2545" s="9" t="s">
        <v>931</v>
      </c>
      <c r="G2545" s="9" t="s">
        <v>1634</v>
      </c>
      <c r="H2545" s="9" t="s">
        <v>1635</v>
      </c>
      <c r="I2545" s="9" t="s">
        <v>1636</v>
      </c>
      <c r="J2545" s="9" t="s">
        <v>27</v>
      </c>
      <c r="K2545" s="15">
        <v>53933.15501868428</v>
      </c>
      <c r="L2545" s="16" t="s">
        <v>1637</v>
      </c>
      <c r="M2545" s="9" t="s">
        <v>1638</v>
      </c>
      <c r="N2545" s="9">
        <v>2022</v>
      </c>
      <c r="O2545" s="9" t="s">
        <v>1619</v>
      </c>
      <c r="P2545" s="9" t="s">
        <v>1619</v>
      </c>
      <c r="Q2545" s="9">
        <v>2041</v>
      </c>
      <c r="R2545" s="9" t="s">
        <v>32</v>
      </c>
      <c r="S2545" s="17">
        <v>2.7329905473231046</v>
      </c>
      <c r="T2545" s="9">
        <v>2041</v>
      </c>
      <c r="U2545" s="9" t="s">
        <v>27</v>
      </c>
      <c r="V2545" s="9" t="s">
        <v>1620</v>
      </c>
      <c r="W2545" s="9" t="s">
        <v>1621</v>
      </c>
      <c r="X2545" s="9"/>
      <c r="Y2545" s="9" t="s">
        <v>1639</v>
      </c>
    </row>
    <row r="2546" spans="1:25" ht="192">
      <c r="A2546" s="9" t="s">
        <v>1633</v>
      </c>
      <c r="B2546" s="9" t="s">
        <v>70</v>
      </c>
      <c r="C2546" s="9" t="s">
        <v>372</v>
      </c>
      <c r="D2546" s="9" t="s">
        <v>27</v>
      </c>
      <c r="E2546" s="9" t="s">
        <v>933</v>
      </c>
      <c r="F2546" s="9" t="s">
        <v>933</v>
      </c>
      <c r="G2546" s="9" t="s">
        <v>1634</v>
      </c>
      <c r="H2546" s="9" t="s">
        <v>1635</v>
      </c>
      <c r="I2546" s="9" t="s">
        <v>1636</v>
      </c>
      <c r="J2546" s="9" t="s">
        <v>27</v>
      </c>
      <c r="K2546" s="15">
        <v>71793.314418151305</v>
      </c>
      <c r="L2546" s="16" t="s">
        <v>1637</v>
      </c>
      <c r="M2546" s="9" t="s">
        <v>1638</v>
      </c>
      <c r="N2546" s="9">
        <v>2022</v>
      </c>
      <c r="O2546" s="9" t="s">
        <v>1619</v>
      </c>
      <c r="P2546" s="9" t="s">
        <v>1619</v>
      </c>
      <c r="Q2546" s="9">
        <v>2041</v>
      </c>
      <c r="R2546" s="9" t="s">
        <v>32</v>
      </c>
      <c r="S2546" s="17">
        <v>5.230632269169889</v>
      </c>
      <c r="T2546" s="9">
        <v>2041</v>
      </c>
      <c r="U2546" s="9" t="s">
        <v>27</v>
      </c>
      <c r="V2546" s="9" t="s">
        <v>1620</v>
      </c>
      <c r="W2546" s="13" t="s">
        <v>1621</v>
      </c>
      <c r="X2546" s="9"/>
      <c r="Y2546" s="9" t="s">
        <v>1639</v>
      </c>
    </row>
    <row r="2547" spans="1:25" ht="192">
      <c r="A2547" s="9" t="s">
        <v>1633</v>
      </c>
      <c r="B2547" s="9" t="s">
        <v>70</v>
      </c>
      <c r="C2547" s="9" t="s">
        <v>288</v>
      </c>
      <c r="D2547" s="9" t="s">
        <v>27</v>
      </c>
      <c r="E2547" s="9" t="s">
        <v>1586</v>
      </c>
      <c r="F2547" s="9" t="s">
        <v>1586</v>
      </c>
      <c r="G2547" s="9" t="s">
        <v>1634</v>
      </c>
      <c r="H2547" s="9" t="s">
        <v>1635</v>
      </c>
      <c r="I2547" s="9" t="s">
        <v>1636</v>
      </c>
      <c r="J2547" s="9" t="s">
        <v>27</v>
      </c>
      <c r="K2547" s="15">
        <v>24864.242690273735</v>
      </c>
      <c r="L2547" s="16" t="s">
        <v>1637</v>
      </c>
      <c r="M2547" s="9" t="s">
        <v>1638</v>
      </c>
      <c r="N2547" s="9">
        <v>2022</v>
      </c>
      <c r="O2547" s="9" t="s">
        <v>1619</v>
      </c>
      <c r="P2547" s="9" t="s">
        <v>1619</v>
      </c>
      <c r="Q2547" s="9">
        <v>2041</v>
      </c>
      <c r="R2547" s="9" t="s">
        <v>32</v>
      </c>
      <c r="S2547" s="17">
        <v>2.0907315408413276</v>
      </c>
      <c r="T2547" s="9">
        <v>2041</v>
      </c>
      <c r="U2547" s="9" t="s">
        <v>27</v>
      </c>
      <c r="V2547" s="9" t="s">
        <v>1620</v>
      </c>
      <c r="W2547" s="9" t="s">
        <v>1621</v>
      </c>
      <c r="X2547" s="9"/>
      <c r="Y2547" s="9" t="s">
        <v>1639</v>
      </c>
    </row>
    <row r="2548" spans="1:25" ht="192">
      <c r="A2548" s="9" t="s">
        <v>1633</v>
      </c>
      <c r="B2548" s="9" t="s">
        <v>70</v>
      </c>
      <c r="C2548" s="9" t="s">
        <v>298</v>
      </c>
      <c r="D2548" s="9" t="s">
        <v>27</v>
      </c>
      <c r="E2548" s="9" t="s">
        <v>935</v>
      </c>
      <c r="F2548" s="9" t="s">
        <v>935</v>
      </c>
      <c r="G2548" s="9" t="s">
        <v>1634</v>
      </c>
      <c r="H2548" s="9" t="s">
        <v>1635</v>
      </c>
      <c r="I2548" s="9" t="s">
        <v>1636</v>
      </c>
      <c r="J2548" s="9" t="s">
        <v>27</v>
      </c>
      <c r="K2548" s="15">
        <v>17254.703597927841</v>
      </c>
      <c r="L2548" s="16" t="s">
        <v>1637</v>
      </c>
      <c r="M2548" s="9" t="s">
        <v>1638</v>
      </c>
      <c r="N2548" s="9">
        <v>2022</v>
      </c>
      <c r="O2548" s="9" t="s">
        <v>1619</v>
      </c>
      <c r="P2548" s="9" t="s">
        <v>1619</v>
      </c>
      <c r="Q2548" s="9">
        <v>2041</v>
      </c>
      <c r="R2548" s="9" t="s">
        <v>32</v>
      </c>
      <c r="S2548" s="17">
        <v>0.83432918334759121</v>
      </c>
      <c r="T2548" s="9">
        <v>2041</v>
      </c>
      <c r="U2548" s="9" t="s">
        <v>27</v>
      </c>
      <c r="V2548" s="9" t="s">
        <v>1620</v>
      </c>
      <c r="W2548" s="13" t="s">
        <v>1621</v>
      </c>
      <c r="X2548" s="9"/>
      <c r="Y2548" s="9" t="s">
        <v>1639</v>
      </c>
    </row>
    <row r="2549" spans="1:25" ht="192">
      <c r="A2549" s="9" t="s">
        <v>1633</v>
      </c>
      <c r="B2549" s="9" t="s">
        <v>70</v>
      </c>
      <c r="C2549" s="9" t="s">
        <v>157</v>
      </c>
      <c r="D2549" s="9" t="s">
        <v>27</v>
      </c>
      <c r="E2549" s="9" t="s">
        <v>1587</v>
      </c>
      <c r="F2549" s="9" t="s">
        <v>1587</v>
      </c>
      <c r="G2549" s="9" t="s">
        <v>1634</v>
      </c>
      <c r="H2549" s="9" t="s">
        <v>1635</v>
      </c>
      <c r="I2549" s="9" t="s">
        <v>1636</v>
      </c>
      <c r="J2549" s="9" t="s">
        <v>27</v>
      </c>
      <c r="K2549" s="15">
        <v>16432.147930271825</v>
      </c>
      <c r="L2549" s="16" t="s">
        <v>1637</v>
      </c>
      <c r="M2549" s="9" t="s">
        <v>1638</v>
      </c>
      <c r="N2549" s="9">
        <v>2022</v>
      </c>
      <c r="O2549" s="9" t="s">
        <v>1619</v>
      </c>
      <c r="P2549" s="9" t="s">
        <v>1619</v>
      </c>
      <c r="Q2549" s="9">
        <v>2041</v>
      </c>
      <c r="R2549" s="9" t="s">
        <v>32</v>
      </c>
      <c r="S2549" s="17">
        <v>3.2915750814099289</v>
      </c>
      <c r="T2549" s="9">
        <v>2041</v>
      </c>
      <c r="U2549" s="9" t="s">
        <v>27</v>
      </c>
      <c r="V2549" s="9" t="s">
        <v>1620</v>
      </c>
      <c r="W2549" s="9" t="s">
        <v>1621</v>
      </c>
      <c r="X2549" s="9"/>
      <c r="Y2549" s="9" t="s">
        <v>1639</v>
      </c>
    </row>
    <row r="2550" spans="1:25" ht="192">
      <c r="A2550" s="9" t="s">
        <v>1633</v>
      </c>
      <c r="B2550" s="9" t="s">
        <v>70</v>
      </c>
      <c r="C2550" s="9" t="s">
        <v>346</v>
      </c>
      <c r="D2550" s="9" t="s">
        <v>27</v>
      </c>
      <c r="E2550" s="9" t="s">
        <v>1136</v>
      </c>
      <c r="F2550" s="9" t="s">
        <v>1136</v>
      </c>
      <c r="G2550" s="9" t="s">
        <v>1634</v>
      </c>
      <c r="H2550" s="9" t="s">
        <v>1635</v>
      </c>
      <c r="I2550" s="9" t="s">
        <v>1636</v>
      </c>
      <c r="J2550" s="9" t="s">
        <v>27</v>
      </c>
      <c r="K2550" s="15">
        <v>15625.299315677392</v>
      </c>
      <c r="L2550" s="16" t="s">
        <v>1637</v>
      </c>
      <c r="M2550" s="9" t="s">
        <v>1638</v>
      </c>
      <c r="N2550" s="9">
        <v>2022</v>
      </c>
      <c r="O2550" s="9" t="s">
        <v>1619</v>
      </c>
      <c r="P2550" s="9" t="s">
        <v>1619</v>
      </c>
      <c r="Q2550" s="9">
        <v>2041</v>
      </c>
      <c r="R2550" s="9" t="s">
        <v>32</v>
      </c>
      <c r="S2550" s="17">
        <v>1.1289262783119589</v>
      </c>
      <c r="T2550" s="9">
        <v>2041</v>
      </c>
      <c r="U2550" s="9" t="s">
        <v>27</v>
      </c>
      <c r="V2550" s="9" t="s">
        <v>1620</v>
      </c>
      <c r="W2550" s="13" t="s">
        <v>1621</v>
      </c>
      <c r="X2550" s="9"/>
      <c r="Y2550" s="9" t="s">
        <v>1639</v>
      </c>
    </row>
    <row r="2551" spans="1:25" ht="192">
      <c r="A2551" s="9" t="s">
        <v>1633</v>
      </c>
      <c r="B2551" s="9" t="s">
        <v>70</v>
      </c>
      <c r="C2551" s="9" t="s">
        <v>241</v>
      </c>
      <c r="D2551" s="9" t="s">
        <v>27</v>
      </c>
      <c r="E2551" s="9" t="s">
        <v>1588</v>
      </c>
      <c r="F2551" s="9" t="s">
        <v>1588</v>
      </c>
      <c r="G2551" s="9" t="s">
        <v>1634</v>
      </c>
      <c r="H2551" s="9" t="s">
        <v>1635</v>
      </c>
      <c r="I2551" s="9" t="s">
        <v>1636</v>
      </c>
      <c r="J2551" s="9" t="s">
        <v>27</v>
      </c>
      <c r="K2551" s="15">
        <v>494130.65152670944</v>
      </c>
      <c r="L2551" s="16" t="s">
        <v>1637</v>
      </c>
      <c r="M2551" s="9" t="s">
        <v>1638</v>
      </c>
      <c r="N2551" s="9">
        <v>2022</v>
      </c>
      <c r="O2551" s="9" t="s">
        <v>1619</v>
      </c>
      <c r="P2551" s="9" t="s">
        <v>1619</v>
      </c>
      <c r="Q2551" s="9">
        <v>2041</v>
      </c>
      <c r="R2551" s="9" t="s">
        <v>32</v>
      </c>
      <c r="S2551" s="17">
        <v>66.737198862747391</v>
      </c>
      <c r="T2551" s="9">
        <v>2041</v>
      </c>
      <c r="U2551" s="9" t="s">
        <v>27</v>
      </c>
      <c r="V2551" s="9" t="s">
        <v>1620</v>
      </c>
      <c r="W2551" s="9" t="s">
        <v>1621</v>
      </c>
      <c r="X2551" s="9"/>
      <c r="Y2551" s="9" t="s">
        <v>1639</v>
      </c>
    </row>
    <row r="2552" spans="1:25" ht="192">
      <c r="A2552" s="9" t="s">
        <v>1633</v>
      </c>
      <c r="B2552" s="9" t="s">
        <v>70</v>
      </c>
      <c r="C2552" s="9" t="s">
        <v>346</v>
      </c>
      <c r="D2552" s="9" t="s">
        <v>27</v>
      </c>
      <c r="E2552" s="9" t="s">
        <v>937</v>
      </c>
      <c r="F2552" s="9" t="s">
        <v>937</v>
      </c>
      <c r="G2552" s="9" t="s">
        <v>1634</v>
      </c>
      <c r="H2552" s="9" t="s">
        <v>1635</v>
      </c>
      <c r="I2552" s="9" t="s">
        <v>1636</v>
      </c>
      <c r="J2552" s="9" t="s">
        <v>27</v>
      </c>
      <c r="K2552" s="15">
        <v>256655.61442883743</v>
      </c>
      <c r="L2552" s="16" t="s">
        <v>1637</v>
      </c>
      <c r="M2552" s="9" t="s">
        <v>1638</v>
      </c>
      <c r="N2552" s="9">
        <v>2022</v>
      </c>
      <c r="O2552" s="9" t="s">
        <v>1619</v>
      </c>
      <c r="P2552" s="9" t="s">
        <v>1619</v>
      </c>
      <c r="Q2552" s="9">
        <v>2041</v>
      </c>
      <c r="R2552" s="9" t="s">
        <v>32</v>
      </c>
      <c r="S2552" s="17">
        <v>20.758637975803435</v>
      </c>
      <c r="T2552" s="9">
        <v>2041</v>
      </c>
      <c r="U2552" s="9" t="s">
        <v>27</v>
      </c>
      <c r="V2552" s="9" t="s">
        <v>1620</v>
      </c>
      <c r="W2552" s="13" t="s">
        <v>1621</v>
      </c>
      <c r="X2552" s="9"/>
      <c r="Y2552" s="9" t="s">
        <v>1639</v>
      </c>
    </row>
    <row r="2553" spans="1:25" ht="192">
      <c r="A2553" s="9" t="s">
        <v>1633</v>
      </c>
      <c r="B2553" s="9" t="s">
        <v>70</v>
      </c>
      <c r="C2553" s="9" t="s">
        <v>316</v>
      </c>
      <c r="D2553" s="9" t="s">
        <v>27</v>
      </c>
      <c r="E2553" s="9" t="s">
        <v>1589</v>
      </c>
      <c r="F2553" s="9" t="s">
        <v>1589</v>
      </c>
      <c r="G2553" s="9" t="s">
        <v>1634</v>
      </c>
      <c r="H2553" s="9" t="s">
        <v>1635</v>
      </c>
      <c r="I2553" s="9" t="s">
        <v>1636</v>
      </c>
      <c r="J2553" s="9" t="s">
        <v>27</v>
      </c>
      <c r="K2553" s="15">
        <v>9105.2899623009198</v>
      </c>
      <c r="L2553" s="16" t="s">
        <v>1637</v>
      </c>
      <c r="M2553" s="9" t="s">
        <v>1638</v>
      </c>
      <c r="N2553" s="9">
        <v>2022</v>
      </c>
      <c r="O2553" s="9" t="s">
        <v>1619</v>
      </c>
      <c r="P2553" s="9" t="s">
        <v>1619</v>
      </c>
      <c r="Q2553" s="9">
        <v>2041</v>
      </c>
      <c r="R2553" s="9" t="s">
        <v>32</v>
      </c>
      <c r="S2553" s="17">
        <v>0.22463838341332867</v>
      </c>
      <c r="T2553" s="9">
        <v>2041</v>
      </c>
      <c r="U2553" s="9" t="s">
        <v>27</v>
      </c>
      <c r="V2553" s="9" t="s">
        <v>1620</v>
      </c>
      <c r="W2553" s="9" t="s">
        <v>1621</v>
      </c>
      <c r="X2553" s="9"/>
      <c r="Y2553" s="9" t="s">
        <v>1639</v>
      </c>
    </row>
    <row r="2554" spans="1:25" ht="192">
      <c r="A2554" s="9" t="s">
        <v>1633</v>
      </c>
      <c r="B2554" s="9" t="s">
        <v>70</v>
      </c>
      <c r="C2554" s="9" t="s">
        <v>298</v>
      </c>
      <c r="D2554" s="9" t="s">
        <v>27</v>
      </c>
      <c r="E2554" s="9" t="s">
        <v>432</v>
      </c>
      <c r="F2554" s="9" t="s">
        <v>432</v>
      </c>
      <c r="G2554" s="9" t="s">
        <v>1634</v>
      </c>
      <c r="H2554" s="9" t="s">
        <v>1635</v>
      </c>
      <c r="I2554" s="9" t="s">
        <v>1636</v>
      </c>
      <c r="J2554" s="9" t="s">
        <v>27</v>
      </c>
      <c r="K2554" s="15">
        <v>32187.312528173803</v>
      </c>
      <c r="L2554" s="16" t="s">
        <v>1637</v>
      </c>
      <c r="M2554" s="9" t="s">
        <v>1638</v>
      </c>
      <c r="N2554" s="9">
        <v>2022</v>
      </c>
      <c r="O2554" s="9" t="s">
        <v>1619</v>
      </c>
      <c r="P2554" s="9" t="s">
        <v>1619</v>
      </c>
      <c r="Q2554" s="9">
        <v>2041</v>
      </c>
      <c r="R2554" s="9" t="s">
        <v>32</v>
      </c>
      <c r="S2554" s="17">
        <v>0.39797766795920364</v>
      </c>
      <c r="T2554" s="9">
        <v>2041</v>
      </c>
      <c r="U2554" s="9" t="s">
        <v>27</v>
      </c>
      <c r="V2554" s="9" t="s">
        <v>1620</v>
      </c>
      <c r="W2554" s="13" t="s">
        <v>1621</v>
      </c>
      <c r="X2554" s="9"/>
      <c r="Y2554" s="9" t="s">
        <v>1639</v>
      </c>
    </row>
    <row r="2555" spans="1:25" ht="192">
      <c r="A2555" s="9" t="s">
        <v>1633</v>
      </c>
      <c r="B2555" s="9" t="s">
        <v>70</v>
      </c>
      <c r="C2555" s="9" t="s">
        <v>276</v>
      </c>
      <c r="D2555" s="9" t="s">
        <v>27</v>
      </c>
      <c r="E2555" s="9" t="s">
        <v>434</v>
      </c>
      <c r="F2555" s="9" t="s">
        <v>434</v>
      </c>
      <c r="G2555" s="9" t="s">
        <v>1634</v>
      </c>
      <c r="H2555" s="9" t="s">
        <v>1635</v>
      </c>
      <c r="I2555" s="9" t="s">
        <v>1636</v>
      </c>
      <c r="J2555" s="9" t="s">
        <v>27</v>
      </c>
      <c r="K2555" s="15">
        <v>27274.513360347999</v>
      </c>
      <c r="L2555" s="16" t="s">
        <v>1637</v>
      </c>
      <c r="M2555" s="9" t="s">
        <v>1638</v>
      </c>
      <c r="N2555" s="9">
        <v>2022</v>
      </c>
      <c r="O2555" s="9" t="s">
        <v>1619</v>
      </c>
      <c r="P2555" s="9" t="s">
        <v>1619</v>
      </c>
      <c r="Q2555" s="9">
        <v>2041</v>
      </c>
      <c r="R2555" s="9" t="s">
        <v>32</v>
      </c>
      <c r="S2555" s="17">
        <v>1.409118876868962</v>
      </c>
      <c r="T2555" s="9">
        <v>2041</v>
      </c>
      <c r="U2555" s="9" t="s">
        <v>27</v>
      </c>
      <c r="V2555" s="9" t="s">
        <v>1620</v>
      </c>
      <c r="W2555" s="9" t="s">
        <v>1621</v>
      </c>
      <c r="X2555" s="9"/>
      <c r="Y2555" s="9" t="s">
        <v>1639</v>
      </c>
    </row>
    <row r="2556" spans="1:25" ht="192">
      <c r="A2556" s="9" t="s">
        <v>1633</v>
      </c>
      <c r="B2556" s="9" t="s">
        <v>70</v>
      </c>
      <c r="C2556" s="9" t="s">
        <v>136</v>
      </c>
      <c r="D2556" s="9" t="s">
        <v>27</v>
      </c>
      <c r="E2556" s="9" t="s">
        <v>1590</v>
      </c>
      <c r="F2556" s="9" t="s">
        <v>1590</v>
      </c>
      <c r="G2556" s="9" t="s">
        <v>1634</v>
      </c>
      <c r="H2556" s="9" t="s">
        <v>1635</v>
      </c>
      <c r="I2556" s="9" t="s">
        <v>1636</v>
      </c>
      <c r="J2556" s="9" t="s">
        <v>27</v>
      </c>
      <c r="K2556" s="15">
        <v>34760.748581000655</v>
      </c>
      <c r="L2556" s="16" t="s">
        <v>1637</v>
      </c>
      <c r="M2556" s="9" t="s">
        <v>1638</v>
      </c>
      <c r="N2556" s="9">
        <v>2022</v>
      </c>
      <c r="O2556" s="9" t="s">
        <v>1619</v>
      </c>
      <c r="P2556" s="9" t="s">
        <v>1619</v>
      </c>
      <c r="Q2556" s="9">
        <v>2041</v>
      </c>
      <c r="R2556" s="9" t="s">
        <v>32</v>
      </c>
      <c r="S2556" s="17">
        <v>3.7260975630156423</v>
      </c>
      <c r="T2556" s="9">
        <v>2041</v>
      </c>
      <c r="U2556" s="9" t="s">
        <v>27</v>
      </c>
      <c r="V2556" s="9" t="s">
        <v>1620</v>
      </c>
      <c r="W2556" s="13" t="s">
        <v>1621</v>
      </c>
      <c r="X2556" s="9"/>
      <c r="Y2556" s="9" t="s">
        <v>1639</v>
      </c>
    </row>
    <row r="2557" spans="1:25" ht="192">
      <c r="A2557" s="9" t="s">
        <v>1633</v>
      </c>
      <c r="B2557" s="9" t="s">
        <v>70</v>
      </c>
      <c r="C2557" s="9" t="s">
        <v>136</v>
      </c>
      <c r="D2557" s="9" t="s">
        <v>27</v>
      </c>
      <c r="E2557" s="9" t="s">
        <v>1138</v>
      </c>
      <c r="F2557" s="9" t="s">
        <v>1138</v>
      </c>
      <c r="G2557" s="9" t="s">
        <v>1634</v>
      </c>
      <c r="H2557" s="9" t="s">
        <v>1635</v>
      </c>
      <c r="I2557" s="9" t="s">
        <v>1636</v>
      </c>
      <c r="J2557" s="9" t="s">
        <v>27</v>
      </c>
      <c r="K2557" s="15">
        <v>13477.633525745745</v>
      </c>
      <c r="L2557" s="16" t="s">
        <v>1637</v>
      </c>
      <c r="M2557" s="9" t="s">
        <v>1638</v>
      </c>
      <c r="N2557" s="9">
        <v>2022</v>
      </c>
      <c r="O2557" s="9" t="s">
        <v>1619</v>
      </c>
      <c r="P2557" s="9" t="s">
        <v>1619</v>
      </c>
      <c r="Q2557" s="9">
        <v>2041</v>
      </c>
      <c r="R2557" s="9" t="s">
        <v>32</v>
      </c>
      <c r="S2557" s="17">
        <v>6.6929915419572078E-2</v>
      </c>
      <c r="T2557" s="9">
        <v>2041</v>
      </c>
      <c r="U2557" s="9" t="s">
        <v>27</v>
      </c>
      <c r="V2557" s="9" t="s">
        <v>1620</v>
      </c>
      <c r="W2557" s="9" t="s">
        <v>1621</v>
      </c>
      <c r="X2557" s="9"/>
      <c r="Y2557" s="9" t="s">
        <v>1639</v>
      </c>
    </row>
    <row r="2558" spans="1:25" ht="192">
      <c r="A2558" s="9" t="s">
        <v>1633</v>
      </c>
      <c r="B2558" s="9" t="s">
        <v>70</v>
      </c>
      <c r="C2558" s="9" t="s">
        <v>316</v>
      </c>
      <c r="D2558" s="9" t="s">
        <v>27</v>
      </c>
      <c r="E2558" s="9" t="s">
        <v>939</v>
      </c>
      <c r="F2558" s="9" t="s">
        <v>939</v>
      </c>
      <c r="G2558" s="9" t="s">
        <v>1634</v>
      </c>
      <c r="H2558" s="9" t="s">
        <v>1635</v>
      </c>
      <c r="I2558" s="9" t="s">
        <v>1636</v>
      </c>
      <c r="J2558" s="9" t="s">
        <v>27</v>
      </c>
      <c r="K2558" s="15">
        <v>125842.8330382077</v>
      </c>
      <c r="L2558" s="16" t="s">
        <v>1637</v>
      </c>
      <c r="M2558" s="9" t="s">
        <v>1638</v>
      </c>
      <c r="N2558" s="9">
        <v>2022</v>
      </c>
      <c r="O2558" s="9" t="s">
        <v>1619</v>
      </c>
      <c r="P2558" s="9" t="s">
        <v>1619</v>
      </c>
      <c r="Q2558" s="9">
        <v>2041</v>
      </c>
      <c r="R2558" s="9" t="s">
        <v>32</v>
      </c>
      <c r="S2558" s="17">
        <v>55.277372639212572</v>
      </c>
      <c r="T2558" s="9">
        <v>2041</v>
      </c>
      <c r="U2558" s="9" t="s">
        <v>27</v>
      </c>
      <c r="V2558" s="9" t="s">
        <v>1620</v>
      </c>
      <c r="W2558" s="13" t="s">
        <v>1621</v>
      </c>
      <c r="X2558" s="9"/>
      <c r="Y2558" s="9" t="s">
        <v>1639</v>
      </c>
    </row>
    <row r="2559" spans="1:25" ht="192">
      <c r="A2559" s="9" t="s">
        <v>1633</v>
      </c>
      <c r="B2559" s="9" t="s">
        <v>70</v>
      </c>
      <c r="C2559" s="9" t="s">
        <v>316</v>
      </c>
      <c r="D2559" s="9" t="s">
        <v>27</v>
      </c>
      <c r="E2559" s="9" t="s">
        <v>1591</v>
      </c>
      <c r="F2559" s="9" t="s">
        <v>1591</v>
      </c>
      <c r="G2559" s="9" t="s">
        <v>1634</v>
      </c>
      <c r="H2559" s="9" t="s">
        <v>1635</v>
      </c>
      <c r="I2559" s="9" t="s">
        <v>1636</v>
      </c>
      <c r="J2559" s="9" t="s">
        <v>27</v>
      </c>
      <c r="K2559" s="15">
        <v>14807.306124297127</v>
      </c>
      <c r="L2559" s="16" t="s">
        <v>1637</v>
      </c>
      <c r="M2559" s="9" t="s">
        <v>1638</v>
      </c>
      <c r="N2559" s="9">
        <v>2022</v>
      </c>
      <c r="O2559" s="9" t="s">
        <v>1619</v>
      </c>
      <c r="P2559" s="9" t="s">
        <v>1619</v>
      </c>
      <c r="Q2559" s="9">
        <v>2041</v>
      </c>
      <c r="R2559" s="9" t="s">
        <v>32</v>
      </c>
      <c r="S2559" s="17">
        <v>2.1370876362450564</v>
      </c>
      <c r="T2559" s="9">
        <v>2041</v>
      </c>
      <c r="U2559" s="9" t="s">
        <v>27</v>
      </c>
      <c r="V2559" s="9" t="s">
        <v>1620</v>
      </c>
      <c r="W2559" s="9" t="s">
        <v>1621</v>
      </c>
      <c r="X2559" s="9"/>
      <c r="Y2559" s="9" t="s">
        <v>1639</v>
      </c>
    </row>
    <row r="2560" spans="1:25" ht="192">
      <c r="A2560" s="9" t="s">
        <v>1633</v>
      </c>
      <c r="B2560" s="9" t="s">
        <v>70</v>
      </c>
      <c r="C2560" s="9" t="s">
        <v>355</v>
      </c>
      <c r="D2560" s="9" t="s">
        <v>27</v>
      </c>
      <c r="E2560" s="9" t="s">
        <v>1592</v>
      </c>
      <c r="F2560" s="9" t="s">
        <v>1592</v>
      </c>
      <c r="G2560" s="9" t="s">
        <v>1634</v>
      </c>
      <c r="H2560" s="9" t="s">
        <v>1635</v>
      </c>
      <c r="I2560" s="9" t="s">
        <v>1636</v>
      </c>
      <c r="J2560" s="9" t="s">
        <v>27</v>
      </c>
      <c r="K2560" s="15">
        <v>11886.016919258987</v>
      </c>
      <c r="L2560" s="16" t="s">
        <v>1637</v>
      </c>
      <c r="M2560" s="9" t="s">
        <v>1638</v>
      </c>
      <c r="N2560" s="9">
        <v>2022</v>
      </c>
      <c r="O2560" s="9" t="s">
        <v>1619</v>
      </c>
      <c r="P2560" s="9" t="s">
        <v>1619</v>
      </c>
      <c r="Q2560" s="9">
        <v>2041</v>
      </c>
      <c r="R2560" s="9" t="s">
        <v>32</v>
      </c>
      <c r="S2560" s="17">
        <v>2.7190640837825986</v>
      </c>
      <c r="T2560" s="9">
        <v>2041</v>
      </c>
      <c r="U2560" s="9" t="s">
        <v>27</v>
      </c>
      <c r="V2560" s="9" t="s">
        <v>1620</v>
      </c>
      <c r="W2560" s="13" t="s">
        <v>1621</v>
      </c>
      <c r="X2560" s="9"/>
      <c r="Y2560" s="9" t="s">
        <v>1639</v>
      </c>
    </row>
    <row r="2561" spans="1:25" ht="96">
      <c r="A2561" s="9" t="s">
        <v>1640</v>
      </c>
      <c r="B2561" s="9" t="s">
        <v>70</v>
      </c>
      <c r="C2561" s="9" t="s">
        <v>284</v>
      </c>
      <c r="D2561" s="9" t="s">
        <v>27</v>
      </c>
      <c r="E2561" s="9" t="s">
        <v>1140</v>
      </c>
      <c r="F2561" s="9" t="s">
        <v>1140</v>
      </c>
      <c r="G2561" s="9" t="s">
        <v>1641</v>
      </c>
      <c r="H2561" s="9" t="s">
        <v>1642</v>
      </c>
      <c r="I2561" s="9" t="s">
        <v>1643</v>
      </c>
      <c r="J2561" s="9" t="s">
        <v>27</v>
      </c>
      <c r="K2561" s="15">
        <v>21043.259398721821</v>
      </c>
      <c r="L2561" s="16" t="s">
        <v>1637</v>
      </c>
      <c r="M2561" s="9" t="s">
        <v>1644</v>
      </c>
      <c r="N2561" s="9">
        <v>2022</v>
      </c>
      <c r="O2561" s="9" t="s">
        <v>1619</v>
      </c>
      <c r="P2561" s="9" t="s">
        <v>1619</v>
      </c>
      <c r="Q2561" s="9">
        <v>2041</v>
      </c>
      <c r="R2561" s="9" t="s">
        <v>32</v>
      </c>
      <c r="S2561" s="17">
        <v>2.8350109962405989</v>
      </c>
      <c r="T2561" s="9">
        <v>2041</v>
      </c>
      <c r="U2561" s="9" t="s">
        <v>27</v>
      </c>
      <c r="V2561" s="9" t="s">
        <v>1620</v>
      </c>
      <c r="W2561" s="9" t="s">
        <v>1621</v>
      </c>
      <c r="X2561" s="9"/>
      <c r="Y2561" s="9" t="s">
        <v>1645</v>
      </c>
    </row>
    <row r="2562" spans="1:25" ht="96">
      <c r="A2562" s="9" t="s">
        <v>1640</v>
      </c>
      <c r="B2562" s="9" t="s">
        <v>70</v>
      </c>
      <c r="C2562" s="9" t="s">
        <v>630</v>
      </c>
      <c r="D2562" s="9" t="s">
        <v>27</v>
      </c>
      <c r="E2562" s="9" t="s">
        <v>1143</v>
      </c>
      <c r="F2562" s="9" t="s">
        <v>1143</v>
      </c>
      <c r="G2562" s="9" t="s">
        <v>1641</v>
      </c>
      <c r="H2562" s="9" t="s">
        <v>1642</v>
      </c>
      <c r="I2562" s="9" t="s">
        <v>1643</v>
      </c>
      <c r="J2562" s="9" t="s">
        <v>27</v>
      </c>
      <c r="K2562" s="15">
        <v>65078.943839544845</v>
      </c>
      <c r="L2562" s="16" t="s">
        <v>1637</v>
      </c>
      <c r="M2562" s="9" t="s">
        <v>1644</v>
      </c>
      <c r="N2562" s="9">
        <v>2022</v>
      </c>
      <c r="O2562" s="9" t="s">
        <v>1619</v>
      </c>
      <c r="P2562" s="9" t="s">
        <v>1619</v>
      </c>
      <c r="Q2562" s="9">
        <v>2041</v>
      </c>
      <c r="R2562" s="9" t="s">
        <v>32</v>
      </c>
      <c r="S2562" s="17">
        <v>8.0253399732206105</v>
      </c>
      <c r="T2562" s="9">
        <v>2041</v>
      </c>
      <c r="U2562" s="9" t="s">
        <v>27</v>
      </c>
      <c r="V2562" s="9" t="s">
        <v>1620</v>
      </c>
      <c r="W2562" s="9" t="s">
        <v>1621</v>
      </c>
      <c r="X2562" s="9"/>
      <c r="Y2562" s="9" t="s">
        <v>1645</v>
      </c>
    </row>
    <row r="2563" spans="1:25" ht="96">
      <c r="A2563" s="9" t="s">
        <v>1640</v>
      </c>
      <c r="B2563" s="9" t="s">
        <v>70</v>
      </c>
      <c r="C2563" s="9" t="s">
        <v>346</v>
      </c>
      <c r="D2563" s="9" t="s">
        <v>27</v>
      </c>
      <c r="E2563" s="9" t="s">
        <v>446</v>
      </c>
      <c r="F2563" s="9" t="s">
        <v>446</v>
      </c>
      <c r="G2563" s="9" t="s">
        <v>1641</v>
      </c>
      <c r="H2563" s="9" t="s">
        <v>1642</v>
      </c>
      <c r="I2563" s="9" t="s">
        <v>1643</v>
      </c>
      <c r="J2563" s="9" t="s">
        <v>27</v>
      </c>
      <c r="K2563" s="15">
        <v>31588.114145797459</v>
      </c>
      <c r="L2563" s="16" t="s">
        <v>1637</v>
      </c>
      <c r="M2563" s="9" t="s">
        <v>1644</v>
      </c>
      <c r="N2563" s="9">
        <v>2022</v>
      </c>
      <c r="O2563" s="9" t="s">
        <v>1619</v>
      </c>
      <c r="P2563" s="9" t="s">
        <v>1619</v>
      </c>
      <c r="Q2563" s="9">
        <v>2041</v>
      </c>
      <c r="R2563" s="9" t="s">
        <v>32</v>
      </c>
      <c r="S2563" s="17">
        <v>4.0508759792935845</v>
      </c>
      <c r="T2563" s="9">
        <v>2041</v>
      </c>
      <c r="U2563" s="9" t="s">
        <v>27</v>
      </c>
      <c r="V2563" s="9" t="s">
        <v>1620</v>
      </c>
      <c r="W2563" s="9" t="s">
        <v>1621</v>
      </c>
      <c r="X2563" s="9"/>
      <c r="Y2563" s="9" t="s">
        <v>1645</v>
      </c>
    </row>
    <row r="2564" spans="1:25" ht="96">
      <c r="A2564" s="9" t="s">
        <v>1640</v>
      </c>
      <c r="B2564" s="9" t="s">
        <v>70</v>
      </c>
      <c r="C2564" s="9" t="s">
        <v>346</v>
      </c>
      <c r="D2564" s="9" t="s">
        <v>27</v>
      </c>
      <c r="E2564" s="9" t="s">
        <v>1144</v>
      </c>
      <c r="F2564" s="9" t="s">
        <v>1144</v>
      </c>
      <c r="G2564" s="9" t="s">
        <v>1641</v>
      </c>
      <c r="H2564" s="9" t="s">
        <v>1642</v>
      </c>
      <c r="I2564" s="9" t="s">
        <v>1643</v>
      </c>
      <c r="J2564" s="9" t="s">
        <v>27</v>
      </c>
      <c r="K2564" s="15">
        <v>11755.690166855047</v>
      </c>
      <c r="L2564" s="16" t="s">
        <v>1637</v>
      </c>
      <c r="M2564" s="9" t="s">
        <v>1644</v>
      </c>
      <c r="N2564" s="9">
        <v>2022</v>
      </c>
      <c r="O2564" s="9" t="s">
        <v>1619</v>
      </c>
      <c r="P2564" s="9" t="s">
        <v>1619</v>
      </c>
      <c r="Q2564" s="9">
        <v>2041</v>
      </c>
      <c r="R2564" s="9" t="s">
        <v>32</v>
      </c>
      <c r="S2564" s="17">
        <v>1.4372392116170052</v>
      </c>
      <c r="T2564" s="9">
        <v>2041</v>
      </c>
      <c r="U2564" s="9" t="s">
        <v>27</v>
      </c>
      <c r="V2564" s="9" t="s">
        <v>1620</v>
      </c>
      <c r="W2564" s="9" t="s">
        <v>1621</v>
      </c>
      <c r="X2564" s="9"/>
      <c r="Y2564" s="9" t="s">
        <v>1645</v>
      </c>
    </row>
    <row r="2565" spans="1:25" ht="96">
      <c r="A2565" s="9" t="s">
        <v>1640</v>
      </c>
      <c r="B2565" s="9" t="s">
        <v>70</v>
      </c>
      <c r="C2565" s="9" t="s">
        <v>252</v>
      </c>
      <c r="D2565" s="9" t="s">
        <v>27</v>
      </c>
      <c r="E2565" s="9" t="s">
        <v>449</v>
      </c>
      <c r="F2565" s="9" t="s">
        <v>449</v>
      </c>
      <c r="G2565" s="9" t="s">
        <v>1641</v>
      </c>
      <c r="H2565" s="9" t="s">
        <v>1642</v>
      </c>
      <c r="I2565" s="9" t="s">
        <v>1643</v>
      </c>
      <c r="J2565" s="9" t="s">
        <v>27</v>
      </c>
      <c r="K2565" s="15">
        <v>23632.703137285629</v>
      </c>
      <c r="L2565" s="16" t="s">
        <v>1637</v>
      </c>
      <c r="M2565" s="9" t="s">
        <v>1644</v>
      </c>
      <c r="N2565" s="9">
        <v>2022</v>
      </c>
      <c r="O2565" s="9" t="s">
        <v>1619</v>
      </c>
      <c r="P2565" s="9" t="s">
        <v>1619</v>
      </c>
      <c r="Q2565" s="9">
        <v>2041</v>
      </c>
      <c r="R2565" s="9" t="s">
        <v>32</v>
      </c>
      <c r="S2565" s="17">
        <v>3.2565791013217495</v>
      </c>
      <c r="T2565" s="9">
        <v>2041</v>
      </c>
      <c r="U2565" s="9" t="s">
        <v>27</v>
      </c>
      <c r="V2565" s="9" t="s">
        <v>1620</v>
      </c>
      <c r="W2565" s="9" t="s">
        <v>1621</v>
      </c>
      <c r="X2565" s="9"/>
      <c r="Y2565" s="9" t="s">
        <v>1645</v>
      </c>
    </row>
    <row r="2566" spans="1:25" ht="96">
      <c r="A2566" s="9" t="s">
        <v>1640</v>
      </c>
      <c r="B2566" s="9" t="s">
        <v>70</v>
      </c>
      <c r="C2566" s="9" t="s">
        <v>136</v>
      </c>
      <c r="D2566" s="9" t="s">
        <v>27</v>
      </c>
      <c r="E2566" s="9" t="s">
        <v>451</v>
      </c>
      <c r="F2566" s="9" t="s">
        <v>451</v>
      </c>
      <c r="G2566" s="9" t="s">
        <v>1641</v>
      </c>
      <c r="H2566" s="9" t="s">
        <v>1642</v>
      </c>
      <c r="I2566" s="9" t="s">
        <v>1643</v>
      </c>
      <c r="J2566" s="9" t="s">
        <v>27</v>
      </c>
      <c r="K2566" s="15">
        <v>35234.254071181436</v>
      </c>
      <c r="L2566" s="16" t="s">
        <v>1637</v>
      </c>
      <c r="M2566" s="9" t="s">
        <v>1644</v>
      </c>
      <c r="N2566" s="9">
        <v>2022</v>
      </c>
      <c r="O2566" s="9" t="s">
        <v>1619</v>
      </c>
      <c r="P2566" s="9" t="s">
        <v>1619</v>
      </c>
      <c r="Q2566" s="9">
        <v>2041</v>
      </c>
      <c r="R2566" s="9" t="s">
        <v>32</v>
      </c>
      <c r="S2566" s="17">
        <v>2.26991177163216</v>
      </c>
      <c r="T2566" s="9">
        <v>2041</v>
      </c>
      <c r="U2566" s="9" t="s">
        <v>27</v>
      </c>
      <c r="V2566" s="9" t="s">
        <v>1620</v>
      </c>
      <c r="W2566" s="9" t="s">
        <v>1621</v>
      </c>
      <c r="X2566" s="9"/>
      <c r="Y2566" s="9" t="s">
        <v>1645</v>
      </c>
    </row>
    <row r="2567" spans="1:25" ht="96">
      <c r="A2567" s="9" t="s">
        <v>1640</v>
      </c>
      <c r="B2567" s="9" t="s">
        <v>70</v>
      </c>
      <c r="C2567" s="9" t="s">
        <v>157</v>
      </c>
      <c r="D2567" s="9" t="s">
        <v>27</v>
      </c>
      <c r="E2567" s="9" t="s">
        <v>1145</v>
      </c>
      <c r="F2567" s="9" t="s">
        <v>1145</v>
      </c>
      <c r="G2567" s="9" t="s">
        <v>1641</v>
      </c>
      <c r="H2567" s="9" t="s">
        <v>1642</v>
      </c>
      <c r="I2567" s="9" t="s">
        <v>1643</v>
      </c>
      <c r="J2567" s="9" t="s">
        <v>27</v>
      </c>
      <c r="K2567" s="15">
        <v>7562.8460343938059</v>
      </c>
      <c r="L2567" s="16" t="s">
        <v>1637</v>
      </c>
      <c r="M2567" s="9" t="s">
        <v>1644</v>
      </c>
      <c r="N2567" s="9">
        <v>2022</v>
      </c>
      <c r="O2567" s="9" t="s">
        <v>1619</v>
      </c>
      <c r="P2567" s="9" t="s">
        <v>1619</v>
      </c>
      <c r="Q2567" s="9">
        <v>2041</v>
      </c>
      <c r="R2567" s="9" t="s">
        <v>32</v>
      </c>
      <c r="S2567" s="17">
        <v>0.46484435001426305</v>
      </c>
      <c r="T2567" s="9">
        <v>2041</v>
      </c>
      <c r="U2567" s="9" t="s">
        <v>27</v>
      </c>
      <c r="V2567" s="9" t="s">
        <v>1620</v>
      </c>
      <c r="W2567" s="9" t="s">
        <v>1621</v>
      </c>
      <c r="X2567" s="9"/>
      <c r="Y2567" s="9" t="s">
        <v>1645</v>
      </c>
    </row>
    <row r="2568" spans="1:25" ht="96">
      <c r="A2568" s="9" t="s">
        <v>1640</v>
      </c>
      <c r="B2568" s="9" t="s">
        <v>70</v>
      </c>
      <c r="C2568" s="9" t="s">
        <v>270</v>
      </c>
      <c r="D2568" s="9" t="s">
        <v>27</v>
      </c>
      <c r="E2568" s="9" t="s">
        <v>453</v>
      </c>
      <c r="F2568" s="9" t="s">
        <v>453</v>
      </c>
      <c r="G2568" s="9" t="s">
        <v>1641</v>
      </c>
      <c r="H2568" s="9" t="s">
        <v>1642</v>
      </c>
      <c r="I2568" s="9" t="s">
        <v>1643</v>
      </c>
      <c r="J2568" s="9" t="s">
        <v>27</v>
      </c>
      <c r="K2568" s="15">
        <v>15105.541404373813</v>
      </c>
      <c r="L2568" s="16" t="s">
        <v>1637</v>
      </c>
      <c r="M2568" s="9" t="s">
        <v>1644</v>
      </c>
      <c r="N2568" s="9">
        <v>2022</v>
      </c>
      <c r="O2568" s="9" t="s">
        <v>1619</v>
      </c>
      <c r="P2568" s="9" t="s">
        <v>1619</v>
      </c>
      <c r="Q2568" s="9">
        <v>2041</v>
      </c>
      <c r="R2568" s="9" t="s">
        <v>32</v>
      </c>
      <c r="S2568" s="17">
        <v>0.91199526724579749</v>
      </c>
      <c r="T2568" s="9">
        <v>2041</v>
      </c>
      <c r="U2568" s="9" t="s">
        <v>27</v>
      </c>
      <c r="V2568" s="9" t="s">
        <v>1620</v>
      </c>
      <c r="W2568" s="9" t="s">
        <v>1621</v>
      </c>
      <c r="X2568" s="9"/>
      <c r="Y2568" s="9" t="s">
        <v>1645</v>
      </c>
    </row>
    <row r="2569" spans="1:25" ht="96">
      <c r="A2569" s="9" t="s">
        <v>1640</v>
      </c>
      <c r="B2569" s="9" t="s">
        <v>70</v>
      </c>
      <c r="C2569" s="9" t="s">
        <v>590</v>
      </c>
      <c r="D2569" s="9" t="s">
        <v>27</v>
      </c>
      <c r="E2569" s="9" t="s">
        <v>1146</v>
      </c>
      <c r="F2569" s="9" t="s">
        <v>1146</v>
      </c>
      <c r="G2569" s="9" t="s">
        <v>1641</v>
      </c>
      <c r="H2569" s="9" t="s">
        <v>1642</v>
      </c>
      <c r="I2569" s="9" t="s">
        <v>1643</v>
      </c>
      <c r="J2569" s="9" t="s">
        <v>27</v>
      </c>
      <c r="K2569" s="15">
        <v>59075.422487509437</v>
      </c>
      <c r="L2569" s="16" t="s">
        <v>1637</v>
      </c>
      <c r="M2569" s="9" t="s">
        <v>1644</v>
      </c>
      <c r="N2569" s="9">
        <v>2022</v>
      </c>
      <c r="O2569" s="9" t="s">
        <v>1619</v>
      </c>
      <c r="P2569" s="9" t="s">
        <v>1619</v>
      </c>
      <c r="Q2569" s="9">
        <v>2041</v>
      </c>
      <c r="R2569" s="9" t="s">
        <v>32</v>
      </c>
      <c r="S2569" s="17">
        <v>7.5527161325425096</v>
      </c>
      <c r="T2569" s="9">
        <v>2041</v>
      </c>
      <c r="U2569" s="9" t="s">
        <v>27</v>
      </c>
      <c r="V2569" s="9" t="s">
        <v>1620</v>
      </c>
      <c r="W2569" s="9" t="s">
        <v>1621</v>
      </c>
      <c r="X2569" s="9"/>
      <c r="Y2569" s="9" t="s">
        <v>1645</v>
      </c>
    </row>
    <row r="2570" spans="1:25" ht="96">
      <c r="A2570" s="9" t="s">
        <v>1640</v>
      </c>
      <c r="B2570" s="9" t="s">
        <v>70</v>
      </c>
      <c r="C2570" s="9" t="s">
        <v>221</v>
      </c>
      <c r="D2570" s="9" t="s">
        <v>27</v>
      </c>
      <c r="E2570" s="9" t="s">
        <v>1147</v>
      </c>
      <c r="F2570" s="9" t="s">
        <v>1147</v>
      </c>
      <c r="G2570" s="9" t="s">
        <v>1641</v>
      </c>
      <c r="H2570" s="9" t="s">
        <v>1642</v>
      </c>
      <c r="I2570" s="9" t="s">
        <v>1643</v>
      </c>
      <c r="J2570" s="9" t="s">
        <v>27</v>
      </c>
      <c r="K2570" s="15">
        <v>33369.680868234376</v>
      </c>
      <c r="L2570" s="16" t="s">
        <v>1637</v>
      </c>
      <c r="M2570" s="9" t="s">
        <v>1644</v>
      </c>
      <c r="N2570" s="9">
        <v>2022</v>
      </c>
      <c r="O2570" s="9" t="s">
        <v>1619</v>
      </c>
      <c r="P2570" s="9" t="s">
        <v>1619</v>
      </c>
      <c r="Q2570" s="9">
        <v>2041</v>
      </c>
      <c r="R2570" s="9" t="s">
        <v>32</v>
      </c>
      <c r="S2570" s="17">
        <v>4.4081599626102541</v>
      </c>
      <c r="T2570" s="9">
        <v>2041</v>
      </c>
      <c r="U2570" s="9" t="s">
        <v>27</v>
      </c>
      <c r="V2570" s="9" t="s">
        <v>1620</v>
      </c>
      <c r="W2570" s="9" t="s">
        <v>1621</v>
      </c>
      <c r="X2570" s="9"/>
      <c r="Y2570" s="9" t="s">
        <v>1645</v>
      </c>
    </row>
    <row r="2571" spans="1:25" ht="96">
      <c r="A2571" s="9" t="s">
        <v>1640</v>
      </c>
      <c r="B2571" s="9" t="s">
        <v>70</v>
      </c>
      <c r="C2571" s="9" t="s">
        <v>455</v>
      </c>
      <c r="D2571" s="9" t="s">
        <v>27</v>
      </c>
      <c r="E2571" s="9" t="s">
        <v>456</v>
      </c>
      <c r="F2571" s="9" t="s">
        <v>456</v>
      </c>
      <c r="G2571" s="9" t="s">
        <v>1641</v>
      </c>
      <c r="H2571" s="9" t="s">
        <v>1642</v>
      </c>
      <c r="I2571" s="9" t="s">
        <v>1643</v>
      </c>
      <c r="J2571" s="9" t="s">
        <v>27</v>
      </c>
      <c r="K2571" s="15">
        <v>82390.637761905411</v>
      </c>
      <c r="L2571" s="16" t="s">
        <v>1637</v>
      </c>
      <c r="M2571" s="9" t="s">
        <v>1644</v>
      </c>
      <c r="N2571" s="9">
        <v>2022</v>
      </c>
      <c r="O2571" s="9" t="s">
        <v>1619</v>
      </c>
      <c r="P2571" s="9" t="s">
        <v>1619</v>
      </c>
      <c r="Q2571" s="9">
        <v>2041</v>
      </c>
      <c r="R2571" s="9" t="s">
        <v>32</v>
      </c>
      <c r="S2571" s="17">
        <v>7.4565866025787866</v>
      </c>
      <c r="T2571" s="9">
        <v>2041</v>
      </c>
      <c r="U2571" s="9" t="s">
        <v>27</v>
      </c>
      <c r="V2571" s="9" t="s">
        <v>1620</v>
      </c>
      <c r="W2571" s="9" t="s">
        <v>1621</v>
      </c>
      <c r="X2571" s="9"/>
      <c r="Y2571" s="9" t="s">
        <v>1645</v>
      </c>
    </row>
    <row r="2572" spans="1:25" ht="96">
      <c r="A2572" s="9" t="s">
        <v>1640</v>
      </c>
      <c r="B2572" s="9" t="s">
        <v>70</v>
      </c>
      <c r="C2572" s="9" t="s">
        <v>458</v>
      </c>
      <c r="D2572" s="9" t="s">
        <v>27</v>
      </c>
      <c r="E2572" s="9" t="s">
        <v>459</v>
      </c>
      <c r="F2572" s="9" t="s">
        <v>459</v>
      </c>
      <c r="G2572" s="9" t="s">
        <v>1641</v>
      </c>
      <c r="H2572" s="9" t="s">
        <v>1642</v>
      </c>
      <c r="I2572" s="9" t="s">
        <v>1643</v>
      </c>
      <c r="J2572" s="9" t="s">
        <v>27</v>
      </c>
      <c r="K2572" s="15">
        <v>16750.948864025249</v>
      </c>
      <c r="L2572" s="16" t="s">
        <v>1637</v>
      </c>
      <c r="M2572" s="9" t="s">
        <v>1644</v>
      </c>
      <c r="N2572" s="9">
        <v>2022</v>
      </c>
      <c r="O2572" s="9" t="s">
        <v>1619</v>
      </c>
      <c r="P2572" s="9" t="s">
        <v>1619</v>
      </c>
      <c r="Q2572" s="9">
        <v>2041</v>
      </c>
      <c r="R2572" s="9" t="s">
        <v>32</v>
      </c>
      <c r="S2572" s="17">
        <v>0.92094277628196897</v>
      </c>
      <c r="T2572" s="9">
        <v>2041</v>
      </c>
      <c r="U2572" s="9" t="s">
        <v>27</v>
      </c>
      <c r="V2572" s="9" t="s">
        <v>1620</v>
      </c>
      <c r="W2572" s="9" t="s">
        <v>1621</v>
      </c>
      <c r="X2572" s="9"/>
      <c r="Y2572" s="9" t="s">
        <v>1645</v>
      </c>
    </row>
    <row r="2573" spans="1:25" ht="96">
      <c r="A2573" s="9" t="s">
        <v>1640</v>
      </c>
      <c r="B2573" s="9" t="s">
        <v>70</v>
      </c>
      <c r="C2573" s="9" t="s">
        <v>458</v>
      </c>
      <c r="D2573" s="9" t="s">
        <v>27</v>
      </c>
      <c r="E2573" s="9" t="s">
        <v>1148</v>
      </c>
      <c r="F2573" s="9" t="s">
        <v>1148</v>
      </c>
      <c r="G2573" s="9" t="s">
        <v>1641</v>
      </c>
      <c r="H2573" s="9" t="s">
        <v>1642</v>
      </c>
      <c r="I2573" s="9" t="s">
        <v>1643</v>
      </c>
      <c r="J2573" s="9" t="s">
        <v>27</v>
      </c>
      <c r="K2573" s="15">
        <v>8712.6844875488168</v>
      </c>
      <c r="L2573" s="16" t="s">
        <v>1637</v>
      </c>
      <c r="M2573" s="9" t="s">
        <v>1644</v>
      </c>
      <c r="N2573" s="9">
        <v>2022</v>
      </c>
      <c r="O2573" s="9" t="s">
        <v>1619</v>
      </c>
      <c r="P2573" s="9" t="s">
        <v>1619</v>
      </c>
      <c r="Q2573" s="9">
        <v>2041</v>
      </c>
      <c r="R2573" s="9" t="s">
        <v>32</v>
      </c>
      <c r="S2573" s="17">
        <v>0.5023188460647301</v>
      </c>
      <c r="T2573" s="9">
        <v>2041</v>
      </c>
      <c r="U2573" s="9" t="s">
        <v>27</v>
      </c>
      <c r="V2573" s="9" t="s">
        <v>1620</v>
      </c>
      <c r="W2573" s="9" t="s">
        <v>1621</v>
      </c>
      <c r="X2573" s="9"/>
      <c r="Y2573" s="9" t="s">
        <v>1645</v>
      </c>
    </row>
    <row r="2574" spans="1:25" ht="96">
      <c r="A2574" s="9" t="s">
        <v>1640</v>
      </c>
      <c r="B2574" s="9" t="s">
        <v>70</v>
      </c>
      <c r="C2574" s="9" t="s">
        <v>402</v>
      </c>
      <c r="D2574" s="9" t="s">
        <v>27</v>
      </c>
      <c r="E2574" s="9" t="s">
        <v>461</v>
      </c>
      <c r="F2574" s="9" t="s">
        <v>461</v>
      </c>
      <c r="G2574" s="9" t="s">
        <v>1641</v>
      </c>
      <c r="H2574" s="9" t="s">
        <v>1642</v>
      </c>
      <c r="I2574" s="9" t="s">
        <v>1643</v>
      </c>
      <c r="J2574" s="9" t="s">
        <v>27</v>
      </c>
      <c r="K2574" s="15">
        <v>10938.574932268604</v>
      </c>
      <c r="L2574" s="16" t="s">
        <v>1637</v>
      </c>
      <c r="M2574" s="9" t="s">
        <v>1644</v>
      </c>
      <c r="N2574" s="9">
        <v>2022</v>
      </c>
      <c r="O2574" s="9" t="s">
        <v>1619</v>
      </c>
      <c r="P2574" s="9" t="s">
        <v>1619</v>
      </c>
      <c r="Q2574" s="9">
        <v>2041</v>
      </c>
      <c r="R2574" s="9" t="s">
        <v>32</v>
      </c>
      <c r="S2574" s="17">
        <v>0.66203203764593899</v>
      </c>
      <c r="T2574" s="9">
        <v>2041</v>
      </c>
      <c r="U2574" s="9" t="s">
        <v>27</v>
      </c>
      <c r="V2574" s="9" t="s">
        <v>1620</v>
      </c>
      <c r="W2574" s="9" t="s">
        <v>1621</v>
      </c>
      <c r="X2574" s="9"/>
      <c r="Y2574" s="9" t="s">
        <v>1645</v>
      </c>
    </row>
    <row r="2575" spans="1:25" ht="96">
      <c r="A2575" s="9" t="s">
        <v>1640</v>
      </c>
      <c r="B2575" s="9" t="s">
        <v>70</v>
      </c>
      <c r="C2575" s="9" t="s">
        <v>316</v>
      </c>
      <c r="D2575" s="9" t="s">
        <v>27</v>
      </c>
      <c r="E2575" s="9" t="s">
        <v>1149</v>
      </c>
      <c r="F2575" s="9" t="s">
        <v>1149</v>
      </c>
      <c r="G2575" s="9" t="s">
        <v>1641</v>
      </c>
      <c r="H2575" s="9" t="s">
        <v>1642</v>
      </c>
      <c r="I2575" s="9" t="s">
        <v>1643</v>
      </c>
      <c r="J2575" s="9" t="s">
        <v>27</v>
      </c>
      <c r="K2575" s="15">
        <v>89390.105039391492</v>
      </c>
      <c r="L2575" s="16" t="s">
        <v>1637</v>
      </c>
      <c r="M2575" s="9" t="s">
        <v>1644</v>
      </c>
      <c r="N2575" s="9">
        <v>2022</v>
      </c>
      <c r="O2575" s="9" t="s">
        <v>1619</v>
      </c>
      <c r="P2575" s="9" t="s">
        <v>1619</v>
      </c>
      <c r="Q2575" s="9">
        <v>2041</v>
      </c>
      <c r="R2575" s="9" t="s">
        <v>32</v>
      </c>
      <c r="S2575" s="17">
        <v>8.9593962803832152</v>
      </c>
      <c r="T2575" s="9">
        <v>2041</v>
      </c>
      <c r="U2575" s="9" t="s">
        <v>27</v>
      </c>
      <c r="V2575" s="9" t="s">
        <v>1620</v>
      </c>
      <c r="W2575" s="9" t="s">
        <v>1621</v>
      </c>
      <c r="X2575" s="9"/>
      <c r="Y2575" s="9" t="s">
        <v>1645</v>
      </c>
    </row>
    <row r="2576" spans="1:25" ht="96">
      <c r="A2576" s="9" t="s">
        <v>1640</v>
      </c>
      <c r="B2576" s="9" t="s">
        <v>70</v>
      </c>
      <c r="C2576" s="9" t="s">
        <v>270</v>
      </c>
      <c r="D2576" s="9" t="s">
        <v>27</v>
      </c>
      <c r="E2576" s="9" t="s">
        <v>1150</v>
      </c>
      <c r="F2576" s="9" t="s">
        <v>1150</v>
      </c>
      <c r="G2576" s="9" t="s">
        <v>1641</v>
      </c>
      <c r="H2576" s="9" t="s">
        <v>1642</v>
      </c>
      <c r="I2576" s="9" t="s">
        <v>1643</v>
      </c>
      <c r="J2576" s="9" t="s">
        <v>27</v>
      </c>
      <c r="K2576" s="15">
        <v>247491.91385861803</v>
      </c>
      <c r="L2576" s="16" t="s">
        <v>1637</v>
      </c>
      <c r="M2576" s="9" t="s">
        <v>1644</v>
      </c>
      <c r="N2576" s="9">
        <v>2022</v>
      </c>
      <c r="O2576" s="9" t="s">
        <v>1619</v>
      </c>
      <c r="P2576" s="9" t="s">
        <v>1619</v>
      </c>
      <c r="Q2576" s="9">
        <v>2041</v>
      </c>
      <c r="R2576" s="9" t="s">
        <v>32</v>
      </c>
      <c r="S2576" s="17">
        <v>18.024894034858075</v>
      </c>
      <c r="T2576" s="9">
        <v>2041</v>
      </c>
      <c r="U2576" s="9" t="s">
        <v>27</v>
      </c>
      <c r="V2576" s="9" t="s">
        <v>1620</v>
      </c>
      <c r="W2576" s="9" t="s">
        <v>1621</v>
      </c>
      <c r="X2576" s="9"/>
      <c r="Y2576" s="9" t="s">
        <v>1645</v>
      </c>
    </row>
    <row r="2577" spans="1:25" ht="96">
      <c r="A2577" s="9" t="s">
        <v>1640</v>
      </c>
      <c r="B2577" s="9" t="s">
        <v>70</v>
      </c>
      <c r="C2577" s="9" t="s">
        <v>234</v>
      </c>
      <c r="D2577" s="9" t="s">
        <v>27</v>
      </c>
      <c r="E2577" s="9" t="s">
        <v>463</v>
      </c>
      <c r="F2577" s="9" t="s">
        <v>463</v>
      </c>
      <c r="G2577" s="9" t="s">
        <v>1641</v>
      </c>
      <c r="H2577" s="9" t="s">
        <v>1642</v>
      </c>
      <c r="I2577" s="9" t="s">
        <v>1643</v>
      </c>
      <c r="J2577" s="9" t="s">
        <v>27</v>
      </c>
      <c r="K2577" s="15">
        <v>21694.516074738945</v>
      </c>
      <c r="L2577" s="16" t="s">
        <v>1637</v>
      </c>
      <c r="M2577" s="9" t="s">
        <v>1644</v>
      </c>
      <c r="N2577" s="9">
        <v>2022</v>
      </c>
      <c r="O2577" s="9" t="s">
        <v>1619</v>
      </c>
      <c r="P2577" s="9" t="s">
        <v>1619</v>
      </c>
      <c r="Q2577" s="9">
        <v>2041</v>
      </c>
      <c r="R2577" s="9" t="s">
        <v>32</v>
      </c>
      <c r="S2577" s="17">
        <v>1.5261090154558423</v>
      </c>
      <c r="T2577" s="9">
        <v>2041</v>
      </c>
      <c r="U2577" s="9" t="s">
        <v>27</v>
      </c>
      <c r="V2577" s="9" t="s">
        <v>1620</v>
      </c>
      <c r="W2577" s="9" t="s">
        <v>1621</v>
      </c>
      <c r="X2577" s="9"/>
      <c r="Y2577" s="9" t="s">
        <v>1645</v>
      </c>
    </row>
    <row r="2578" spans="1:25" ht="96">
      <c r="A2578" s="9" t="s">
        <v>1640</v>
      </c>
      <c r="B2578" s="9" t="s">
        <v>70</v>
      </c>
      <c r="C2578" s="9" t="s">
        <v>465</v>
      </c>
      <c r="D2578" s="9" t="s">
        <v>27</v>
      </c>
      <c r="E2578" s="9" t="s">
        <v>466</v>
      </c>
      <c r="F2578" s="9" t="s">
        <v>466</v>
      </c>
      <c r="G2578" s="9" t="s">
        <v>1641</v>
      </c>
      <c r="H2578" s="9" t="s">
        <v>1642</v>
      </c>
      <c r="I2578" s="9" t="s">
        <v>1643</v>
      </c>
      <c r="J2578" s="9" t="s">
        <v>27</v>
      </c>
      <c r="K2578" s="15">
        <v>124948.91604446515</v>
      </c>
      <c r="L2578" s="16" t="s">
        <v>1637</v>
      </c>
      <c r="M2578" s="9" t="s">
        <v>1644</v>
      </c>
      <c r="N2578" s="9">
        <v>2022</v>
      </c>
      <c r="O2578" s="9" t="s">
        <v>1619</v>
      </c>
      <c r="P2578" s="9" t="s">
        <v>1619</v>
      </c>
      <c r="Q2578" s="9">
        <v>2041</v>
      </c>
      <c r="R2578" s="9" t="s">
        <v>32</v>
      </c>
      <c r="S2578" s="17">
        <v>15.308780662434323</v>
      </c>
      <c r="T2578" s="9">
        <v>2041</v>
      </c>
      <c r="U2578" s="9" t="s">
        <v>27</v>
      </c>
      <c r="V2578" s="9" t="s">
        <v>1620</v>
      </c>
      <c r="W2578" s="9" t="s">
        <v>1621</v>
      </c>
      <c r="X2578" s="9"/>
      <c r="Y2578" s="9" t="s">
        <v>1645</v>
      </c>
    </row>
    <row r="2579" spans="1:25" ht="96">
      <c r="A2579" s="9" t="s">
        <v>1640</v>
      </c>
      <c r="B2579" s="9" t="s">
        <v>70</v>
      </c>
      <c r="C2579" s="9" t="s">
        <v>468</v>
      </c>
      <c r="D2579" s="9" t="s">
        <v>27</v>
      </c>
      <c r="E2579" s="9" t="s">
        <v>469</v>
      </c>
      <c r="F2579" s="9" t="s">
        <v>469</v>
      </c>
      <c r="G2579" s="9" t="s">
        <v>1641</v>
      </c>
      <c r="H2579" s="9" t="s">
        <v>1642</v>
      </c>
      <c r="I2579" s="9" t="s">
        <v>1643</v>
      </c>
      <c r="J2579" s="9" t="s">
        <v>27</v>
      </c>
      <c r="K2579" s="15">
        <v>20690.657002680029</v>
      </c>
      <c r="L2579" s="16" t="s">
        <v>1637</v>
      </c>
      <c r="M2579" s="9" t="s">
        <v>1644</v>
      </c>
      <c r="N2579" s="9">
        <v>2022</v>
      </c>
      <c r="O2579" s="9" t="s">
        <v>1619</v>
      </c>
      <c r="P2579" s="9" t="s">
        <v>1619</v>
      </c>
      <c r="Q2579" s="9">
        <v>2041</v>
      </c>
      <c r="R2579" s="9" t="s">
        <v>32</v>
      </c>
      <c r="S2579" s="17">
        <v>2.8112421571635888</v>
      </c>
      <c r="T2579" s="9">
        <v>2041</v>
      </c>
      <c r="U2579" s="9" t="s">
        <v>27</v>
      </c>
      <c r="V2579" s="9" t="s">
        <v>1620</v>
      </c>
      <c r="W2579" s="9" t="s">
        <v>1621</v>
      </c>
      <c r="X2579" s="9"/>
      <c r="Y2579" s="9" t="s">
        <v>1645</v>
      </c>
    </row>
    <row r="2580" spans="1:25" ht="96">
      <c r="A2580" s="9" t="s">
        <v>1640</v>
      </c>
      <c r="B2580" s="9" t="s">
        <v>70</v>
      </c>
      <c r="C2580" s="9" t="s">
        <v>383</v>
      </c>
      <c r="D2580" s="9" t="s">
        <v>27</v>
      </c>
      <c r="E2580" s="9" t="s">
        <v>471</v>
      </c>
      <c r="F2580" s="9" t="s">
        <v>471</v>
      </c>
      <c r="G2580" s="9" t="s">
        <v>1641</v>
      </c>
      <c r="H2580" s="9" t="s">
        <v>1642</v>
      </c>
      <c r="I2580" s="9" t="s">
        <v>1643</v>
      </c>
      <c r="J2580" s="9" t="s">
        <v>27</v>
      </c>
      <c r="K2580" s="15">
        <v>58961.672103758894</v>
      </c>
      <c r="L2580" s="16" t="s">
        <v>1637</v>
      </c>
      <c r="M2580" s="9" t="s">
        <v>1644</v>
      </c>
      <c r="N2580" s="9">
        <v>2022</v>
      </c>
      <c r="O2580" s="9" t="s">
        <v>1619</v>
      </c>
      <c r="P2580" s="9" t="s">
        <v>1619</v>
      </c>
      <c r="Q2580" s="9">
        <v>2041</v>
      </c>
      <c r="R2580" s="9" t="s">
        <v>32</v>
      </c>
      <c r="S2580" s="17">
        <v>7.3278579367565202</v>
      </c>
      <c r="T2580" s="9">
        <v>2041</v>
      </c>
      <c r="U2580" s="9" t="s">
        <v>27</v>
      </c>
      <c r="V2580" s="9" t="s">
        <v>1620</v>
      </c>
      <c r="W2580" s="9" t="s">
        <v>1621</v>
      </c>
      <c r="X2580" s="9"/>
      <c r="Y2580" s="9" t="s">
        <v>1645</v>
      </c>
    </row>
    <row r="2581" spans="1:25" ht="96">
      <c r="A2581" s="9" t="s">
        <v>1640</v>
      </c>
      <c r="B2581" s="9" t="s">
        <v>70</v>
      </c>
      <c r="C2581" s="9" t="s">
        <v>270</v>
      </c>
      <c r="D2581" s="9" t="s">
        <v>27</v>
      </c>
      <c r="E2581" s="9" t="s">
        <v>473</v>
      </c>
      <c r="F2581" s="9" t="s">
        <v>473</v>
      </c>
      <c r="G2581" s="9" t="s">
        <v>1641</v>
      </c>
      <c r="H2581" s="9" t="s">
        <v>1642</v>
      </c>
      <c r="I2581" s="9" t="s">
        <v>1643</v>
      </c>
      <c r="J2581" s="9" t="s">
        <v>27</v>
      </c>
      <c r="K2581" s="15">
        <v>46806.711818206219</v>
      </c>
      <c r="L2581" s="16" t="s">
        <v>1637</v>
      </c>
      <c r="M2581" s="9" t="s">
        <v>1644</v>
      </c>
      <c r="N2581" s="9">
        <v>2022</v>
      </c>
      <c r="O2581" s="9" t="s">
        <v>1619</v>
      </c>
      <c r="P2581" s="9" t="s">
        <v>1619</v>
      </c>
      <c r="Q2581" s="9">
        <v>2041</v>
      </c>
      <c r="R2581" s="9" t="s">
        <v>32</v>
      </c>
      <c r="S2581" s="17">
        <v>2.4730429005694425</v>
      </c>
      <c r="T2581" s="9">
        <v>2041</v>
      </c>
      <c r="U2581" s="9" t="s">
        <v>27</v>
      </c>
      <c r="V2581" s="9" t="s">
        <v>1620</v>
      </c>
      <c r="W2581" s="9" t="s">
        <v>1621</v>
      </c>
      <c r="X2581" s="9"/>
      <c r="Y2581" s="9" t="s">
        <v>1645</v>
      </c>
    </row>
    <row r="2582" spans="1:25" ht="96">
      <c r="A2582" s="9" t="s">
        <v>1640</v>
      </c>
      <c r="B2582" s="9" t="s">
        <v>70</v>
      </c>
      <c r="C2582" s="9" t="s">
        <v>475</v>
      </c>
      <c r="D2582" s="9" t="s">
        <v>27</v>
      </c>
      <c r="E2582" s="9" t="s">
        <v>476</v>
      </c>
      <c r="F2582" s="9" t="s">
        <v>476</v>
      </c>
      <c r="G2582" s="9" t="s">
        <v>1641</v>
      </c>
      <c r="H2582" s="9" t="s">
        <v>1642</v>
      </c>
      <c r="I2582" s="9" t="s">
        <v>1643</v>
      </c>
      <c r="J2582" s="9" t="s">
        <v>27</v>
      </c>
      <c r="K2582" s="15">
        <v>20840.744972837459</v>
      </c>
      <c r="L2582" s="16" t="s">
        <v>1637</v>
      </c>
      <c r="M2582" s="9" t="s">
        <v>1644</v>
      </c>
      <c r="N2582" s="9">
        <v>2022</v>
      </c>
      <c r="O2582" s="9" t="s">
        <v>1619</v>
      </c>
      <c r="P2582" s="9" t="s">
        <v>1619</v>
      </c>
      <c r="Q2582" s="9">
        <v>2041</v>
      </c>
      <c r="R2582" s="9" t="s">
        <v>32</v>
      </c>
      <c r="S2582" s="17">
        <v>2.7447131305830568</v>
      </c>
      <c r="T2582" s="9">
        <v>2041</v>
      </c>
      <c r="U2582" s="9" t="s">
        <v>27</v>
      </c>
      <c r="V2582" s="9" t="s">
        <v>1620</v>
      </c>
      <c r="W2582" s="9" t="s">
        <v>1621</v>
      </c>
      <c r="X2582" s="9"/>
      <c r="Y2582" s="9" t="s">
        <v>1645</v>
      </c>
    </row>
    <row r="2583" spans="1:25" ht="96">
      <c r="A2583" s="9" t="s">
        <v>1640</v>
      </c>
      <c r="B2583" s="9" t="s">
        <v>70</v>
      </c>
      <c r="C2583" s="9" t="s">
        <v>346</v>
      </c>
      <c r="D2583" s="9" t="s">
        <v>27</v>
      </c>
      <c r="E2583" s="9" t="s">
        <v>1152</v>
      </c>
      <c r="F2583" s="9" t="s">
        <v>1152</v>
      </c>
      <c r="G2583" s="9" t="s">
        <v>1641</v>
      </c>
      <c r="H2583" s="9" t="s">
        <v>1642</v>
      </c>
      <c r="I2583" s="9" t="s">
        <v>1643</v>
      </c>
      <c r="J2583" s="9" t="s">
        <v>27</v>
      </c>
      <c r="K2583" s="15">
        <v>30824.862025744475</v>
      </c>
      <c r="L2583" s="16" t="s">
        <v>1637</v>
      </c>
      <c r="M2583" s="9" t="s">
        <v>1644</v>
      </c>
      <c r="N2583" s="9">
        <v>2022</v>
      </c>
      <c r="O2583" s="9" t="s">
        <v>1619</v>
      </c>
      <c r="P2583" s="9" t="s">
        <v>1619</v>
      </c>
      <c r="Q2583" s="9">
        <v>2041</v>
      </c>
      <c r="R2583" s="9" t="s">
        <v>32</v>
      </c>
      <c r="S2583" s="17">
        <v>1.8559718222871684</v>
      </c>
      <c r="T2583" s="9">
        <v>2041</v>
      </c>
      <c r="U2583" s="9" t="s">
        <v>27</v>
      </c>
      <c r="V2583" s="9" t="s">
        <v>1620</v>
      </c>
      <c r="W2583" s="9" t="s">
        <v>1621</v>
      </c>
      <c r="X2583" s="9"/>
      <c r="Y2583" s="9" t="s">
        <v>1645</v>
      </c>
    </row>
    <row r="2584" spans="1:25" ht="96">
      <c r="A2584" s="9" t="s">
        <v>1640</v>
      </c>
      <c r="B2584" s="9" t="s">
        <v>70</v>
      </c>
      <c r="C2584" s="9" t="s">
        <v>455</v>
      </c>
      <c r="D2584" s="9" t="s">
        <v>27</v>
      </c>
      <c r="E2584" s="9" t="s">
        <v>941</v>
      </c>
      <c r="F2584" s="9" t="s">
        <v>941</v>
      </c>
      <c r="G2584" s="9" t="s">
        <v>1641</v>
      </c>
      <c r="H2584" s="9" t="s">
        <v>1642</v>
      </c>
      <c r="I2584" s="9" t="s">
        <v>1643</v>
      </c>
      <c r="J2584" s="9" t="s">
        <v>27</v>
      </c>
      <c r="K2584" s="15">
        <v>20970.215730669017</v>
      </c>
      <c r="L2584" s="16" t="s">
        <v>1637</v>
      </c>
      <c r="M2584" s="9" t="s">
        <v>1644</v>
      </c>
      <c r="N2584" s="9">
        <v>2022</v>
      </c>
      <c r="O2584" s="9" t="s">
        <v>1619</v>
      </c>
      <c r="P2584" s="9" t="s">
        <v>1619</v>
      </c>
      <c r="Q2584" s="9">
        <v>2041</v>
      </c>
      <c r="R2584" s="9" t="s">
        <v>32</v>
      </c>
      <c r="S2584" s="17">
        <v>2.5741290595136834</v>
      </c>
      <c r="T2584" s="9">
        <v>2041</v>
      </c>
      <c r="U2584" s="9" t="s">
        <v>27</v>
      </c>
      <c r="V2584" s="9" t="s">
        <v>1620</v>
      </c>
      <c r="W2584" s="9" t="s">
        <v>1621</v>
      </c>
      <c r="X2584" s="9"/>
      <c r="Y2584" s="9" t="s">
        <v>1645</v>
      </c>
    </row>
    <row r="2585" spans="1:25" ht="96">
      <c r="A2585" s="9" t="s">
        <v>1640</v>
      </c>
      <c r="B2585" s="9" t="s">
        <v>70</v>
      </c>
      <c r="C2585" s="9" t="s">
        <v>346</v>
      </c>
      <c r="D2585" s="9" t="s">
        <v>27</v>
      </c>
      <c r="E2585" s="9" t="s">
        <v>478</v>
      </c>
      <c r="F2585" s="9" t="s">
        <v>478</v>
      </c>
      <c r="G2585" s="9" t="s">
        <v>1641</v>
      </c>
      <c r="H2585" s="9" t="s">
        <v>1642</v>
      </c>
      <c r="I2585" s="9" t="s">
        <v>1643</v>
      </c>
      <c r="J2585" s="9" t="s">
        <v>27</v>
      </c>
      <c r="K2585" s="15">
        <v>38244.347778131982</v>
      </c>
      <c r="L2585" s="16" t="s">
        <v>1637</v>
      </c>
      <c r="M2585" s="9" t="s">
        <v>1644</v>
      </c>
      <c r="N2585" s="9">
        <v>2022</v>
      </c>
      <c r="O2585" s="9" t="s">
        <v>1619</v>
      </c>
      <c r="P2585" s="9" t="s">
        <v>1619</v>
      </c>
      <c r="Q2585" s="9">
        <v>2041</v>
      </c>
      <c r="R2585" s="9" t="s">
        <v>32</v>
      </c>
      <c r="S2585" s="17">
        <v>2.3032444466070596</v>
      </c>
      <c r="T2585" s="9">
        <v>2041</v>
      </c>
      <c r="U2585" s="9" t="s">
        <v>27</v>
      </c>
      <c r="V2585" s="9" t="s">
        <v>1620</v>
      </c>
      <c r="W2585" s="9" t="s">
        <v>1621</v>
      </c>
      <c r="X2585" s="9"/>
      <c r="Y2585" s="9" t="s">
        <v>1645</v>
      </c>
    </row>
    <row r="2586" spans="1:25" ht="96">
      <c r="A2586" s="9" t="s">
        <v>1640</v>
      </c>
      <c r="B2586" s="9" t="s">
        <v>70</v>
      </c>
      <c r="C2586" s="9" t="s">
        <v>252</v>
      </c>
      <c r="D2586" s="9" t="s">
        <v>27</v>
      </c>
      <c r="E2586" s="9" t="s">
        <v>480</v>
      </c>
      <c r="F2586" s="9" t="s">
        <v>480</v>
      </c>
      <c r="G2586" s="9" t="s">
        <v>1641</v>
      </c>
      <c r="H2586" s="9" t="s">
        <v>1642</v>
      </c>
      <c r="I2586" s="9" t="s">
        <v>1643</v>
      </c>
      <c r="J2586" s="9" t="s">
        <v>27</v>
      </c>
      <c r="K2586" s="15">
        <v>12105.541425383097</v>
      </c>
      <c r="L2586" s="16" t="s">
        <v>1637</v>
      </c>
      <c r="M2586" s="9" t="s">
        <v>1644</v>
      </c>
      <c r="N2586" s="9">
        <v>2022</v>
      </c>
      <c r="O2586" s="9" t="s">
        <v>1619</v>
      </c>
      <c r="P2586" s="9" t="s">
        <v>1619</v>
      </c>
      <c r="Q2586" s="9">
        <v>2041</v>
      </c>
      <c r="R2586" s="9" t="s">
        <v>32</v>
      </c>
      <c r="S2586" s="17">
        <v>1.4871666072418055</v>
      </c>
      <c r="T2586" s="9">
        <v>2041</v>
      </c>
      <c r="U2586" s="9" t="s">
        <v>27</v>
      </c>
      <c r="V2586" s="9" t="s">
        <v>1620</v>
      </c>
      <c r="W2586" s="9" t="s">
        <v>1621</v>
      </c>
      <c r="X2586" s="9"/>
      <c r="Y2586" s="9" t="s">
        <v>1645</v>
      </c>
    </row>
    <row r="2587" spans="1:25" ht="96">
      <c r="A2587" s="9" t="s">
        <v>1640</v>
      </c>
      <c r="B2587" s="9" t="s">
        <v>70</v>
      </c>
      <c r="C2587" s="9" t="s">
        <v>346</v>
      </c>
      <c r="D2587" s="9" t="s">
        <v>27</v>
      </c>
      <c r="E2587" s="9" t="s">
        <v>1646</v>
      </c>
      <c r="F2587" s="9" t="s">
        <v>1646</v>
      </c>
      <c r="G2587" s="9" t="s">
        <v>1641</v>
      </c>
      <c r="H2587" s="9" t="s">
        <v>1642</v>
      </c>
      <c r="I2587" s="9" t="s">
        <v>1643</v>
      </c>
      <c r="J2587" s="9" t="s">
        <v>27</v>
      </c>
      <c r="K2587" s="15">
        <v>14638.488735709416</v>
      </c>
      <c r="L2587" s="16" t="s">
        <v>1637</v>
      </c>
      <c r="M2587" s="9" t="s">
        <v>1644</v>
      </c>
      <c r="N2587" s="9">
        <v>2022</v>
      </c>
      <c r="O2587" s="9" t="s">
        <v>1619</v>
      </c>
      <c r="P2587" s="9" t="s">
        <v>1619</v>
      </c>
      <c r="Q2587" s="9">
        <v>2041</v>
      </c>
      <c r="R2587" s="9" t="s">
        <v>32</v>
      </c>
      <c r="S2587" s="17">
        <v>0.96422075017674103</v>
      </c>
      <c r="T2587" s="9">
        <v>2041</v>
      </c>
      <c r="U2587" s="9" t="s">
        <v>27</v>
      </c>
      <c r="V2587" s="9" t="s">
        <v>1620</v>
      </c>
      <c r="W2587" s="9" t="s">
        <v>1621</v>
      </c>
      <c r="X2587" s="9"/>
      <c r="Y2587" s="9" t="s">
        <v>1645</v>
      </c>
    </row>
    <row r="2588" spans="1:25" ht="96">
      <c r="A2588" s="9" t="s">
        <v>1640</v>
      </c>
      <c r="B2588" s="9" t="s">
        <v>70</v>
      </c>
      <c r="C2588" s="9" t="s">
        <v>402</v>
      </c>
      <c r="D2588" s="9" t="s">
        <v>27</v>
      </c>
      <c r="E2588" s="9" t="s">
        <v>1154</v>
      </c>
      <c r="F2588" s="9" t="s">
        <v>1154</v>
      </c>
      <c r="G2588" s="9" t="s">
        <v>1641</v>
      </c>
      <c r="H2588" s="9" t="s">
        <v>1642</v>
      </c>
      <c r="I2588" s="9" t="s">
        <v>1643</v>
      </c>
      <c r="J2588" s="9" t="s">
        <v>27</v>
      </c>
      <c r="K2588" s="15">
        <v>134009.90168814675</v>
      </c>
      <c r="L2588" s="16" t="s">
        <v>1637</v>
      </c>
      <c r="M2588" s="9" t="s">
        <v>1644</v>
      </c>
      <c r="N2588" s="9">
        <v>2022</v>
      </c>
      <c r="O2588" s="9" t="s">
        <v>1619</v>
      </c>
      <c r="P2588" s="9" t="s">
        <v>1619</v>
      </c>
      <c r="Q2588" s="9">
        <v>2041</v>
      </c>
      <c r="R2588" s="9" t="s">
        <v>32</v>
      </c>
      <c r="S2588" s="17">
        <v>12.081416485820212</v>
      </c>
      <c r="T2588" s="9">
        <v>2041</v>
      </c>
      <c r="U2588" s="9" t="s">
        <v>27</v>
      </c>
      <c r="V2588" s="9" t="s">
        <v>1620</v>
      </c>
      <c r="W2588" s="9" t="s">
        <v>1621</v>
      </c>
      <c r="X2588" s="9"/>
      <c r="Y2588" s="9" t="s">
        <v>1645</v>
      </c>
    </row>
    <row r="2589" spans="1:25" ht="96">
      <c r="A2589" s="9" t="s">
        <v>1640</v>
      </c>
      <c r="B2589" s="9" t="s">
        <v>70</v>
      </c>
      <c r="C2589" s="9" t="s">
        <v>465</v>
      </c>
      <c r="D2589" s="9" t="s">
        <v>27</v>
      </c>
      <c r="E2589" s="9" t="s">
        <v>944</v>
      </c>
      <c r="F2589" s="9" t="s">
        <v>944</v>
      </c>
      <c r="G2589" s="9" t="s">
        <v>1641</v>
      </c>
      <c r="H2589" s="9" t="s">
        <v>1642</v>
      </c>
      <c r="I2589" s="9" t="s">
        <v>1643</v>
      </c>
      <c r="J2589" s="9" t="s">
        <v>27</v>
      </c>
      <c r="K2589" s="15">
        <v>25534.923241091466</v>
      </c>
      <c r="L2589" s="16" t="s">
        <v>1637</v>
      </c>
      <c r="M2589" s="9" t="s">
        <v>1644</v>
      </c>
      <c r="N2589" s="9">
        <v>2022</v>
      </c>
      <c r="O2589" s="9" t="s">
        <v>1619</v>
      </c>
      <c r="P2589" s="9" t="s">
        <v>1619</v>
      </c>
      <c r="Q2589" s="9">
        <v>2041</v>
      </c>
      <c r="R2589" s="9" t="s">
        <v>32</v>
      </c>
      <c r="S2589" s="17">
        <v>3.3973531046520273</v>
      </c>
      <c r="T2589" s="9">
        <v>2041</v>
      </c>
      <c r="U2589" s="9" t="s">
        <v>27</v>
      </c>
      <c r="V2589" s="9" t="s">
        <v>1620</v>
      </c>
      <c r="W2589" s="9" t="s">
        <v>1621</v>
      </c>
      <c r="X2589" s="9"/>
      <c r="Y2589" s="9" t="s">
        <v>1645</v>
      </c>
    </row>
    <row r="2590" spans="1:25" ht="96">
      <c r="A2590" s="9" t="s">
        <v>1640</v>
      </c>
      <c r="B2590" s="9" t="s">
        <v>70</v>
      </c>
      <c r="C2590" s="9" t="s">
        <v>458</v>
      </c>
      <c r="D2590" s="9" t="s">
        <v>27</v>
      </c>
      <c r="E2590" s="9" t="s">
        <v>1155</v>
      </c>
      <c r="F2590" s="9" t="s">
        <v>1155</v>
      </c>
      <c r="G2590" s="9" t="s">
        <v>1641</v>
      </c>
      <c r="H2590" s="9" t="s">
        <v>1642</v>
      </c>
      <c r="I2590" s="9" t="s">
        <v>1643</v>
      </c>
      <c r="J2590" s="9" t="s">
        <v>27</v>
      </c>
      <c r="K2590" s="15">
        <v>33887.343290398057</v>
      </c>
      <c r="L2590" s="16" t="s">
        <v>1637</v>
      </c>
      <c r="M2590" s="9" t="s">
        <v>1644</v>
      </c>
      <c r="N2590" s="9">
        <v>2022</v>
      </c>
      <c r="O2590" s="9" t="s">
        <v>1619</v>
      </c>
      <c r="P2590" s="9" t="s">
        <v>1619</v>
      </c>
      <c r="Q2590" s="9">
        <v>2041</v>
      </c>
      <c r="R2590" s="9" t="s">
        <v>32</v>
      </c>
      <c r="S2590" s="17">
        <v>1.8823325197791601</v>
      </c>
      <c r="T2590" s="9">
        <v>2041</v>
      </c>
      <c r="U2590" s="9" t="s">
        <v>27</v>
      </c>
      <c r="V2590" s="9" t="s">
        <v>1620</v>
      </c>
      <c r="W2590" s="9" t="s">
        <v>1621</v>
      </c>
      <c r="X2590" s="9"/>
      <c r="Y2590" s="9" t="s">
        <v>1645</v>
      </c>
    </row>
    <row r="2591" spans="1:25" ht="96">
      <c r="A2591" s="9" t="s">
        <v>1640</v>
      </c>
      <c r="B2591" s="9" t="s">
        <v>70</v>
      </c>
      <c r="C2591" s="9" t="s">
        <v>298</v>
      </c>
      <c r="D2591" s="9" t="s">
        <v>27</v>
      </c>
      <c r="E2591" s="9" t="s">
        <v>1156</v>
      </c>
      <c r="F2591" s="9" t="s">
        <v>1156</v>
      </c>
      <c r="G2591" s="9" t="s">
        <v>1641</v>
      </c>
      <c r="H2591" s="9" t="s">
        <v>1642</v>
      </c>
      <c r="I2591" s="9" t="s">
        <v>1643</v>
      </c>
      <c r="J2591" s="9" t="s">
        <v>27</v>
      </c>
      <c r="K2591" s="15">
        <v>19271.175013309181</v>
      </c>
      <c r="L2591" s="16" t="s">
        <v>1637</v>
      </c>
      <c r="M2591" s="9" t="s">
        <v>1644</v>
      </c>
      <c r="N2591" s="9">
        <v>2022</v>
      </c>
      <c r="O2591" s="9" t="s">
        <v>1619</v>
      </c>
      <c r="P2591" s="9" t="s">
        <v>1619</v>
      </c>
      <c r="Q2591" s="9">
        <v>2041</v>
      </c>
      <c r="R2591" s="9" t="s">
        <v>32</v>
      </c>
      <c r="S2591" s="17">
        <v>2.652430413683303</v>
      </c>
      <c r="T2591" s="9">
        <v>2041</v>
      </c>
      <c r="U2591" s="9" t="s">
        <v>27</v>
      </c>
      <c r="V2591" s="9" t="s">
        <v>1620</v>
      </c>
      <c r="W2591" s="9" t="s">
        <v>1621</v>
      </c>
      <c r="X2591" s="9"/>
      <c r="Y2591" s="9" t="s">
        <v>1645</v>
      </c>
    </row>
    <row r="2592" spans="1:25" ht="96">
      <c r="A2592" s="9" t="s">
        <v>1640</v>
      </c>
      <c r="B2592" s="9" t="s">
        <v>70</v>
      </c>
      <c r="C2592" s="9" t="s">
        <v>234</v>
      </c>
      <c r="D2592" s="9" t="s">
        <v>27</v>
      </c>
      <c r="E2592" s="9" t="s">
        <v>1157</v>
      </c>
      <c r="F2592" s="9" t="s">
        <v>1157</v>
      </c>
      <c r="G2592" s="9" t="s">
        <v>1641</v>
      </c>
      <c r="H2592" s="9" t="s">
        <v>1642</v>
      </c>
      <c r="I2592" s="9" t="s">
        <v>1643</v>
      </c>
      <c r="J2592" s="9" t="s">
        <v>27</v>
      </c>
      <c r="K2592" s="15">
        <v>34294.491902483351</v>
      </c>
      <c r="L2592" s="16" t="s">
        <v>1637</v>
      </c>
      <c r="M2592" s="9" t="s">
        <v>1644</v>
      </c>
      <c r="N2592" s="9">
        <v>2022</v>
      </c>
      <c r="O2592" s="9" t="s">
        <v>1619</v>
      </c>
      <c r="P2592" s="9" t="s">
        <v>1619</v>
      </c>
      <c r="Q2592" s="9">
        <v>2041</v>
      </c>
      <c r="R2592" s="9" t="s">
        <v>32</v>
      </c>
      <c r="S2592" s="17">
        <v>2.0122666711759924</v>
      </c>
      <c r="T2592" s="9">
        <v>2041</v>
      </c>
      <c r="U2592" s="9" t="s">
        <v>27</v>
      </c>
      <c r="V2592" s="9" t="s">
        <v>1620</v>
      </c>
      <c r="W2592" s="9" t="s">
        <v>1621</v>
      </c>
      <c r="X2592" s="9"/>
      <c r="Y2592" s="9" t="s">
        <v>1645</v>
      </c>
    </row>
    <row r="2593" spans="1:25" ht="96">
      <c r="A2593" s="9" t="s">
        <v>1640</v>
      </c>
      <c r="B2593" s="9" t="s">
        <v>70</v>
      </c>
      <c r="C2593" s="9" t="s">
        <v>323</v>
      </c>
      <c r="D2593" s="9" t="s">
        <v>27</v>
      </c>
      <c r="E2593" s="9" t="s">
        <v>1158</v>
      </c>
      <c r="F2593" s="9" t="s">
        <v>1158</v>
      </c>
      <c r="G2593" s="9" t="s">
        <v>1641</v>
      </c>
      <c r="H2593" s="9" t="s">
        <v>1642</v>
      </c>
      <c r="I2593" s="9" t="s">
        <v>1643</v>
      </c>
      <c r="J2593" s="9" t="s">
        <v>27</v>
      </c>
      <c r="K2593" s="15">
        <v>24548.390005169287</v>
      </c>
      <c r="L2593" s="16" t="s">
        <v>1637</v>
      </c>
      <c r="M2593" s="9" t="s">
        <v>1644</v>
      </c>
      <c r="N2593" s="9">
        <v>2022</v>
      </c>
      <c r="O2593" s="9" t="s">
        <v>1619</v>
      </c>
      <c r="P2593" s="9" t="s">
        <v>1619</v>
      </c>
      <c r="Q2593" s="9">
        <v>2041</v>
      </c>
      <c r="R2593" s="9" t="s">
        <v>32</v>
      </c>
      <c r="S2593" s="17">
        <v>1.5264625446742546</v>
      </c>
      <c r="T2593" s="9">
        <v>2041</v>
      </c>
      <c r="U2593" s="9" t="s">
        <v>27</v>
      </c>
      <c r="V2593" s="9" t="s">
        <v>1620</v>
      </c>
      <c r="W2593" s="9" t="s">
        <v>1621</v>
      </c>
      <c r="X2593" s="9"/>
      <c r="Y2593" s="9" t="s">
        <v>1645</v>
      </c>
    </row>
    <row r="2594" spans="1:25" ht="96">
      <c r="A2594" s="9" t="s">
        <v>1640</v>
      </c>
      <c r="B2594" s="9" t="s">
        <v>70</v>
      </c>
      <c r="C2594" s="9" t="s">
        <v>316</v>
      </c>
      <c r="D2594" s="9" t="s">
        <v>27</v>
      </c>
      <c r="E2594" s="9" t="s">
        <v>482</v>
      </c>
      <c r="F2594" s="9" t="s">
        <v>482</v>
      </c>
      <c r="G2594" s="9" t="s">
        <v>1641</v>
      </c>
      <c r="H2594" s="9" t="s">
        <v>1642</v>
      </c>
      <c r="I2594" s="9" t="s">
        <v>1643</v>
      </c>
      <c r="J2594" s="9" t="s">
        <v>27</v>
      </c>
      <c r="K2594" s="15">
        <v>8027.3106626439194</v>
      </c>
      <c r="L2594" s="16" t="s">
        <v>1637</v>
      </c>
      <c r="M2594" s="9" t="s">
        <v>1644</v>
      </c>
      <c r="N2594" s="9">
        <v>2022</v>
      </c>
      <c r="O2594" s="9" t="s">
        <v>1619</v>
      </c>
      <c r="P2594" s="9" t="s">
        <v>1619</v>
      </c>
      <c r="Q2594" s="9">
        <v>2041</v>
      </c>
      <c r="R2594" s="9" t="s">
        <v>32</v>
      </c>
      <c r="S2594" s="17">
        <v>0.58100371896290481</v>
      </c>
      <c r="T2594" s="9">
        <v>2041</v>
      </c>
      <c r="U2594" s="9" t="s">
        <v>27</v>
      </c>
      <c r="V2594" s="9" t="s">
        <v>1620</v>
      </c>
      <c r="W2594" s="9" t="s">
        <v>1621</v>
      </c>
      <c r="X2594" s="9"/>
      <c r="Y2594" s="9" t="s">
        <v>1645</v>
      </c>
    </row>
    <row r="2595" spans="1:25" ht="96">
      <c r="A2595" s="9" t="s">
        <v>1640</v>
      </c>
      <c r="B2595" s="9" t="s">
        <v>70</v>
      </c>
      <c r="C2595" s="9" t="s">
        <v>241</v>
      </c>
      <c r="D2595" s="9" t="s">
        <v>27</v>
      </c>
      <c r="E2595" s="9" t="s">
        <v>1159</v>
      </c>
      <c r="F2595" s="9" t="s">
        <v>1159</v>
      </c>
      <c r="G2595" s="9" t="s">
        <v>1641</v>
      </c>
      <c r="H2595" s="9" t="s">
        <v>1642</v>
      </c>
      <c r="I2595" s="9" t="s">
        <v>1643</v>
      </c>
      <c r="J2595" s="9" t="s">
        <v>27</v>
      </c>
      <c r="K2595" s="15">
        <v>7094.9496277102608</v>
      </c>
      <c r="L2595" s="16" t="s">
        <v>1637</v>
      </c>
      <c r="M2595" s="9" t="s">
        <v>1644</v>
      </c>
      <c r="N2595" s="9">
        <v>2022</v>
      </c>
      <c r="O2595" s="9" t="s">
        <v>1619</v>
      </c>
      <c r="P2595" s="9" t="s">
        <v>1619</v>
      </c>
      <c r="Q2595" s="9">
        <v>2041</v>
      </c>
      <c r="R2595" s="9" t="s">
        <v>32</v>
      </c>
      <c r="S2595" s="17">
        <v>0.43189376981447919</v>
      </c>
      <c r="T2595" s="9">
        <v>2041</v>
      </c>
      <c r="U2595" s="9" t="s">
        <v>27</v>
      </c>
      <c r="V2595" s="9" t="s">
        <v>1620</v>
      </c>
      <c r="W2595" s="9" t="s">
        <v>1621</v>
      </c>
      <c r="X2595" s="9"/>
      <c r="Y2595" s="9" t="s">
        <v>1645</v>
      </c>
    </row>
    <row r="2596" spans="1:25" ht="96">
      <c r="A2596" s="9" t="s">
        <v>1640</v>
      </c>
      <c r="B2596" s="9" t="s">
        <v>70</v>
      </c>
      <c r="C2596" s="9" t="s">
        <v>316</v>
      </c>
      <c r="D2596" s="9" t="s">
        <v>27</v>
      </c>
      <c r="E2596" s="9" t="s">
        <v>1160</v>
      </c>
      <c r="F2596" s="9" t="s">
        <v>1160</v>
      </c>
      <c r="G2596" s="9" t="s">
        <v>1641</v>
      </c>
      <c r="H2596" s="9" t="s">
        <v>1642</v>
      </c>
      <c r="I2596" s="9" t="s">
        <v>1643</v>
      </c>
      <c r="J2596" s="9" t="s">
        <v>27</v>
      </c>
      <c r="K2596" s="15">
        <v>7993.884686305697</v>
      </c>
      <c r="L2596" s="16" t="s">
        <v>1637</v>
      </c>
      <c r="M2596" s="9" t="s">
        <v>1644</v>
      </c>
      <c r="N2596" s="9">
        <v>2022</v>
      </c>
      <c r="O2596" s="9" t="s">
        <v>1619</v>
      </c>
      <c r="P2596" s="9" t="s">
        <v>1619</v>
      </c>
      <c r="Q2596" s="9">
        <v>2041</v>
      </c>
      <c r="R2596" s="9" t="s">
        <v>32</v>
      </c>
      <c r="S2596" s="17">
        <v>0.48603154586091951</v>
      </c>
      <c r="T2596" s="9">
        <v>2041</v>
      </c>
      <c r="U2596" s="9" t="s">
        <v>27</v>
      </c>
      <c r="V2596" s="9" t="s">
        <v>1620</v>
      </c>
      <c r="W2596" s="9" t="s">
        <v>1621</v>
      </c>
      <c r="X2596" s="9"/>
      <c r="Y2596" s="9" t="s">
        <v>1645</v>
      </c>
    </row>
    <row r="2597" spans="1:25" ht="96">
      <c r="A2597" s="9" t="s">
        <v>1640</v>
      </c>
      <c r="B2597" s="9" t="s">
        <v>70</v>
      </c>
      <c r="C2597" s="9" t="s">
        <v>298</v>
      </c>
      <c r="D2597" s="9" t="s">
        <v>27</v>
      </c>
      <c r="E2597" s="9" t="s">
        <v>484</v>
      </c>
      <c r="F2597" s="9" t="s">
        <v>484</v>
      </c>
      <c r="G2597" s="9" t="s">
        <v>1641</v>
      </c>
      <c r="H2597" s="9" t="s">
        <v>1642</v>
      </c>
      <c r="I2597" s="9" t="s">
        <v>1643</v>
      </c>
      <c r="J2597" s="9" t="s">
        <v>27</v>
      </c>
      <c r="K2597" s="15">
        <v>92105.745452199713</v>
      </c>
      <c r="L2597" s="16" t="s">
        <v>1637</v>
      </c>
      <c r="M2597" s="9" t="s">
        <v>1644</v>
      </c>
      <c r="N2597" s="9">
        <v>2022</v>
      </c>
      <c r="O2597" s="9" t="s">
        <v>1619</v>
      </c>
      <c r="P2597" s="9" t="s">
        <v>1619</v>
      </c>
      <c r="Q2597" s="9">
        <v>2041</v>
      </c>
      <c r="R2597" s="9" t="s">
        <v>32</v>
      </c>
      <c r="S2597" s="17">
        <v>11.882661184608287</v>
      </c>
      <c r="T2597" s="9">
        <v>2041</v>
      </c>
      <c r="U2597" s="9" t="s">
        <v>27</v>
      </c>
      <c r="V2597" s="9" t="s">
        <v>1620</v>
      </c>
      <c r="W2597" s="9" t="s">
        <v>1621</v>
      </c>
      <c r="X2597" s="9"/>
      <c r="Y2597" s="9" t="s">
        <v>1645</v>
      </c>
    </row>
    <row r="2598" spans="1:25" ht="96">
      <c r="A2598" s="9" t="s">
        <v>1640</v>
      </c>
      <c r="B2598" s="9" t="s">
        <v>70</v>
      </c>
      <c r="C2598" s="9" t="s">
        <v>284</v>
      </c>
      <c r="D2598" s="9" t="s">
        <v>27</v>
      </c>
      <c r="E2598" s="9" t="s">
        <v>486</v>
      </c>
      <c r="F2598" s="9" t="s">
        <v>486</v>
      </c>
      <c r="G2598" s="9" t="s">
        <v>1641</v>
      </c>
      <c r="H2598" s="9" t="s">
        <v>1642</v>
      </c>
      <c r="I2598" s="9" t="s">
        <v>1643</v>
      </c>
      <c r="J2598" s="9" t="s">
        <v>27</v>
      </c>
      <c r="K2598" s="15">
        <v>362210.4835408511</v>
      </c>
      <c r="L2598" s="16" t="s">
        <v>1637</v>
      </c>
      <c r="M2598" s="9" t="s">
        <v>1644</v>
      </c>
      <c r="N2598" s="9">
        <v>2022</v>
      </c>
      <c r="O2598" s="9" t="s">
        <v>1619</v>
      </c>
      <c r="P2598" s="9" t="s">
        <v>1619</v>
      </c>
      <c r="Q2598" s="9">
        <v>2041</v>
      </c>
      <c r="R2598" s="9" t="s">
        <v>32</v>
      </c>
      <c r="S2598" s="17">
        <v>21.329111113867189</v>
      </c>
      <c r="T2598" s="9">
        <v>2041</v>
      </c>
      <c r="U2598" s="9" t="s">
        <v>27</v>
      </c>
      <c r="V2598" s="9" t="s">
        <v>1620</v>
      </c>
      <c r="W2598" s="9" t="s">
        <v>1621</v>
      </c>
      <c r="X2598" s="9"/>
      <c r="Y2598" s="9" t="s">
        <v>1645</v>
      </c>
    </row>
    <row r="2599" spans="1:25" ht="96">
      <c r="A2599" s="9" t="s">
        <v>1640</v>
      </c>
      <c r="B2599" s="9" t="s">
        <v>70</v>
      </c>
      <c r="C2599" s="9" t="s">
        <v>458</v>
      </c>
      <c r="D2599" s="9" t="s">
        <v>27</v>
      </c>
      <c r="E2599" s="9" t="s">
        <v>488</v>
      </c>
      <c r="F2599" s="9" t="s">
        <v>488</v>
      </c>
      <c r="G2599" s="9" t="s">
        <v>1641</v>
      </c>
      <c r="H2599" s="9" t="s">
        <v>1642</v>
      </c>
      <c r="I2599" s="9" t="s">
        <v>1643</v>
      </c>
      <c r="J2599" s="9" t="s">
        <v>27</v>
      </c>
      <c r="K2599" s="15">
        <v>7149.3923763133589</v>
      </c>
      <c r="L2599" s="16" t="s">
        <v>1637</v>
      </c>
      <c r="M2599" s="9" t="s">
        <v>1644</v>
      </c>
      <c r="N2599" s="9">
        <v>2022</v>
      </c>
      <c r="O2599" s="9" t="s">
        <v>1619</v>
      </c>
      <c r="P2599" s="9" t="s">
        <v>1619</v>
      </c>
      <c r="Q2599" s="9">
        <v>2041</v>
      </c>
      <c r="R2599" s="9" t="s">
        <v>32</v>
      </c>
      <c r="S2599" s="17">
        <v>0.42431932258230748</v>
      </c>
      <c r="T2599" s="9">
        <v>2041</v>
      </c>
      <c r="U2599" s="9" t="s">
        <v>27</v>
      </c>
      <c r="V2599" s="9" t="s">
        <v>1620</v>
      </c>
      <c r="W2599" s="9" t="s">
        <v>1621</v>
      </c>
      <c r="X2599" s="9"/>
      <c r="Y2599" s="9" t="s">
        <v>1645</v>
      </c>
    </row>
    <row r="2600" spans="1:25" ht="96">
      <c r="A2600" s="9" t="s">
        <v>1640</v>
      </c>
      <c r="B2600" s="9" t="s">
        <v>70</v>
      </c>
      <c r="C2600" s="9" t="s">
        <v>346</v>
      </c>
      <c r="D2600" s="9" t="s">
        <v>27</v>
      </c>
      <c r="E2600" s="9" t="s">
        <v>1161</v>
      </c>
      <c r="F2600" s="9" t="s">
        <v>1161</v>
      </c>
      <c r="G2600" s="9" t="s">
        <v>1641</v>
      </c>
      <c r="H2600" s="9" t="s">
        <v>1642</v>
      </c>
      <c r="I2600" s="9" t="s">
        <v>1643</v>
      </c>
      <c r="J2600" s="9" t="s">
        <v>27</v>
      </c>
      <c r="K2600" s="15">
        <v>25671.802039323567</v>
      </c>
      <c r="L2600" s="16" t="s">
        <v>1637</v>
      </c>
      <c r="M2600" s="9" t="s">
        <v>1644</v>
      </c>
      <c r="N2600" s="9">
        <v>2022</v>
      </c>
      <c r="O2600" s="9" t="s">
        <v>1619</v>
      </c>
      <c r="P2600" s="9" t="s">
        <v>1619</v>
      </c>
      <c r="Q2600" s="9">
        <v>2041</v>
      </c>
      <c r="R2600" s="9" t="s">
        <v>32</v>
      </c>
      <c r="S2600" s="17">
        <v>1.6317164116969163</v>
      </c>
      <c r="T2600" s="9">
        <v>2041</v>
      </c>
      <c r="U2600" s="9" t="s">
        <v>27</v>
      </c>
      <c r="V2600" s="9" t="s">
        <v>1620</v>
      </c>
      <c r="W2600" s="9" t="s">
        <v>1621</v>
      </c>
      <c r="X2600" s="9"/>
      <c r="Y2600" s="9" t="s">
        <v>1645</v>
      </c>
    </row>
    <row r="2601" spans="1:25" ht="96">
      <c r="A2601" s="9" t="s">
        <v>1640</v>
      </c>
      <c r="B2601" s="9" t="s">
        <v>70</v>
      </c>
      <c r="C2601" s="9" t="s">
        <v>330</v>
      </c>
      <c r="D2601" s="9" t="s">
        <v>27</v>
      </c>
      <c r="E2601" s="9" t="s">
        <v>1162</v>
      </c>
      <c r="F2601" s="9" t="s">
        <v>1162</v>
      </c>
      <c r="G2601" s="9" t="s">
        <v>1641</v>
      </c>
      <c r="H2601" s="9" t="s">
        <v>1642</v>
      </c>
      <c r="I2601" s="9" t="s">
        <v>1643</v>
      </c>
      <c r="J2601" s="9" t="s">
        <v>27</v>
      </c>
      <c r="K2601" s="15">
        <v>19918.758759236647</v>
      </c>
      <c r="L2601" s="16" t="s">
        <v>1637</v>
      </c>
      <c r="M2601" s="9" t="s">
        <v>1644</v>
      </c>
      <c r="N2601" s="9">
        <v>2022</v>
      </c>
      <c r="O2601" s="9" t="s">
        <v>1619</v>
      </c>
      <c r="P2601" s="9" t="s">
        <v>1619</v>
      </c>
      <c r="Q2601" s="9">
        <v>2041</v>
      </c>
      <c r="R2601" s="9" t="s">
        <v>32</v>
      </c>
      <c r="S2601" s="17">
        <v>2.743080023021474</v>
      </c>
      <c r="T2601" s="9">
        <v>2041</v>
      </c>
      <c r="U2601" s="9" t="s">
        <v>27</v>
      </c>
      <c r="V2601" s="9" t="s">
        <v>1620</v>
      </c>
      <c r="W2601" s="9" t="s">
        <v>1621</v>
      </c>
      <c r="X2601" s="9"/>
      <c r="Y2601" s="9" t="s">
        <v>1645</v>
      </c>
    </row>
    <row r="2602" spans="1:25" ht="96">
      <c r="A2602" s="9" t="s">
        <v>1640</v>
      </c>
      <c r="B2602" s="9" t="s">
        <v>70</v>
      </c>
      <c r="C2602" s="9" t="s">
        <v>630</v>
      </c>
      <c r="D2602" s="9" t="s">
        <v>27</v>
      </c>
      <c r="E2602" s="9" t="s">
        <v>1163</v>
      </c>
      <c r="F2602" s="9" t="s">
        <v>1163</v>
      </c>
      <c r="G2602" s="9" t="s">
        <v>1641</v>
      </c>
      <c r="H2602" s="9" t="s">
        <v>1642</v>
      </c>
      <c r="I2602" s="9" t="s">
        <v>1643</v>
      </c>
      <c r="J2602" s="9" t="s">
        <v>27</v>
      </c>
      <c r="K2602" s="15">
        <v>10427.460277213591</v>
      </c>
      <c r="L2602" s="16" t="s">
        <v>1637</v>
      </c>
      <c r="M2602" s="9" t="s">
        <v>1644</v>
      </c>
      <c r="N2602" s="9">
        <v>2022</v>
      </c>
      <c r="O2602" s="9" t="s">
        <v>1619</v>
      </c>
      <c r="P2602" s="9" t="s">
        <v>1619</v>
      </c>
      <c r="Q2602" s="9">
        <v>2041</v>
      </c>
      <c r="R2602" s="9" t="s">
        <v>32</v>
      </c>
      <c r="S2602" s="17">
        <v>1.2156606537543757</v>
      </c>
      <c r="T2602" s="9">
        <v>2041</v>
      </c>
      <c r="U2602" s="9" t="s">
        <v>27</v>
      </c>
      <c r="V2602" s="9" t="s">
        <v>1620</v>
      </c>
      <c r="W2602" s="9" t="s">
        <v>1621</v>
      </c>
      <c r="X2602" s="9"/>
      <c r="Y2602" s="9" t="s">
        <v>1645</v>
      </c>
    </row>
    <row r="2603" spans="1:25" ht="96">
      <c r="A2603" s="9" t="s">
        <v>1640</v>
      </c>
      <c r="B2603" s="9" t="s">
        <v>70</v>
      </c>
      <c r="C2603" s="9" t="s">
        <v>273</v>
      </c>
      <c r="D2603" s="9" t="s">
        <v>27</v>
      </c>
      <c r="E2603" s="9" t="s">
        <v>946</v>
      </c>
      <c r="F2603" s="9" t="s">
        <v>946</v>
      </c>
      <c r="G2603" s="9" t="s">
        <v>1641</v>
      </c>
      <c r="H2603" s="9" t="s">
        <v>1642</v>
      </c>
      <c r="I2603" s="9" t="s">
        <v>1643</v>
      </c>
      <c r="J2603" s="9" t="s">
        <v>27</v>
      </c>
      <c r="K2603" s="15">
        <v>27781.057035875303</v>
      </c>
      <c r="L2603" s="16" t="s">
        <v>1637</v>
      </c>
      <c r="M2603" s="9" t="s">
        <v>1644</v>
      </c>
      <c r="N2603" s="9">
        <v>2022</v>
      </c>
      <c r="O2603" s="9" t="s">
        <v>1619</v>
      </c>
      <c r="P2603" s="9" t="s">
        <v>1619</v>
      </c>
      <c r="Q2603" s="9">
        <v>2041</v>
      </c>
      <c r="R2603" s="9" t="s">
        <v>32</v>
      </c>
      <c r="S2603" s="17">
        <v>3.546817542890611</v>
      </c>
      <c r="T2603" s="9">
        <v>2041</v>
      </c>
      <c r="U2603" s="9" t="s">
        <v>27</v>
      </c>
      <c r="V2603" s="9" t="s">
        <v>1620</v>
      </c>
      <c r="W2603" s="9" t="s">
        <v>1621</v>
      </c>
      <c r="X2603" s="9"/>
      <c r="Y2603" s="9" t="s">
        <v>1645</v>
      </c>
    </row>
    <row r="2604" spans="1:25" ht="96">
      <c r="A2604" s="9" t="s">
        <v>1640</v>
      </c>
      <c r="B2604" s="9" t="s">
        <v>70</v>
      </c>
      <c r="C2604" s="9" t="s">
        <v>112</v>
      </c>
      <c r="D2604" s="9" t="s">
        <v>27</v>
      </c>
      <c r="E2604" s="9" t="s">
        <v>490</v>
      </c>
      <c r="F2604" s="9" t="s">
        <v>490</v>
      </c>
      <c r="G2604" s="9" t="s">
        <v>1641</v>
      </c>
      <c r="H2604" s="9" t="s">
        <v>1642</v>
      </c>
      <c r="I2604" s="9" t="s">
        <v>1643</v>
      </c>
      <c r="J2604" s="9" t="s">
        <v>27</v>
      </c>
      <c r="K2604" s="15">
        <v>347373.18638439354</v>
      </c>
      <c r="L2604" s="16" t="s">
        <v>1637</v>
      </c>
      <c r="M2604" s="9" t="s">
        <v>1644</v>
      </c>
      <c r="N2604" s="9">
        <v>2022</v>
      </c>
      <c r="O2604" s="9" t="s">
        <v>1619</v>
      </c>
      <c r="P2604" s="9" t="s">
        <v>1619</v>
      </c>
      <c r="Q2604" s="9">
        <v>2041</v>
      </c>
      <c r="R2604" s="9" t="s">
        <v>32</v>
      </c>
      <c r="S2604" s="17">
        <v>20.411308645475707</v>
      </c>
      <c r="T2604" s="9">
        <v>2041</v>
      </c>
      <c r="U2604" s="9" t="s">
        <v>27</v>
      </c>
      <c r="V2604" s="9" t="s">
        <v>1620</v>
      </c>
      <c r="W2604" s="9" t="s">
        <v>1621</v>
      </c>
      <c r="X2604" s="9"/>
      <c r="Y2604" s="9" t="s">
        <v>1645</v>
      </c>
    </row>
    <row r="2605" spans="1:25" ht="96">
      <c r="A2605" s="9" t="s">
        <v>1640</v>
      </c>
      <c r="B2605" s="9" t="s">
        <v>70</v>
      </c>
      <c r="C2605" s="9" t="s">
        <v>402</v>
      </c>
      <c r="D2605" s="9" t="s">
        <v>27</v>
      </c>
      <c r="E2605" s="9" t="s">
        <v>1164</v>
      </c>
      <c r="F2605" s="9" t="s">
        <v>1164</v>
      </c>
      <c r="G2605" s="9" t="s">
        <v>1641</v>
      </c>
      <c r="H2605" s="9" t="s">
        <v>1642</v>
      </c>
      <c r="I2605" s="9" t="s">
        <v>1643</v>
      </c>
      <c r="J2605" s="9" t="s">
        <v>27</v>
      </c>
      <c r="K2605" s="15">
        <v>31068.21994632198</v>
      </c>
      <c r="L2605" s="16" t="s">
        <v>1637</v>
      </c>
      <c r="M2605" s="9" t="s">
        <v>1644</v>
      </c>
      <c r="N2605" s="9">
        <v>2022</v>
      </c>
      <c r="O2605" s="9" t="s">
        <v>1619</v>
      </c>
      <c r="P2605" s="9" t="s">
        <v>1619</v>
      </c>
      <c r="Q2605" s="9">
        <v>2041</v>
      </c>
      <c r="R2605" s="9" t="s">
        <v>32</v>
      </c>
      <c r="S2605" s="17">
        <v>3.849733838330192</v>
      </c>
      <c r="T2605" s="9">
        <v>2041</v>
      </c>
      <c r="U2605" s="9" t="s">
        <v>27</v>
      </c>
      <c r="V2605" s="9" t="s">
        <v>1620</v>
      </c>
      <c r="W2605" s="9" t="s">
        <v>1621</v>
      </c>
      <c r="X2605" s="9"/>
      <c r="Y2605" s="9" t="s">
        <v>1645</v>
      </c>
    </row>
    <row r="2606" spans="1:25" ht="96">
      <c r="A2606" s="9" t="s">
        <v>1640</v>
      </c>
      <c r="B2606" s="9" t="s">
        <v>70</v>
      </c>
      <c r="C2606" s="9" t="s">
        <v>229</v>
      </c>
      <c r="D2606" s="9" t="s">
        <v>27</v>
      </c>
      <c r="E2606" s="9" t="s">
        <v>231</v>
      </c>
      <c r="F2606" s="9" t="s">
        <v>231</v>
      </c>
      <c r="G2606" s="9" t="s">
        <v>1641</v>
      </c>
      <c r="H2606" s="9" t="s">
        <v>1642</v>
      </c>
      <c r="I2606" s="9" t="s">
        <v>1643</v>
      </c>
      <c r="J2606" s="9" t="s">
        <v>27</v>
      </c>
      <c r="K2606" s="15">
        <v>137620.24966939492</v>
      </c>
      <c r="L2606" s="16" t="s">
        <v>1637</v>
      </c>
      <c r="M2606" s="9" t="s">
        <v>1644</v>
      </c>
      <c r="N2606" s="9">
        <v>2022</v>
      </c>
      <c r="O2606" s="9" t="s">
        <v>1619</v>
      </c>
      <c r="P2606" s="9" t="s">
        <v>1619</v>
      </c>
      <c r="Q2606" s="9">
        <v>2041</v>
      </c>
      <c r="R2606" s="9" t="s">
        <v>32</v>
      </c>
      <c r="S2606" s="17">
        <v>13.16911498016008</v>
      </c>
      <c r="T2606" s="9">
        <v>2041</v>
      </c>
      <c r="U2606" s="9" t="s">
        <v>27</v>
      </c>
      <c r="V2606" s="9" t="s">
        <v>1620</v>
      </c>
      <c r="W2606" s="9" t="s">
        <v>1621</v>
      </c>
      <c r="X2606" s="9"/>
      <c r="Y2606" s="9" t="s">
        <v>1645</v>
      </c>
    </row>
    <row r="2607" spans="1:25" ht="96">
      <c r="A2607" s="9" t="s">
        <v>1640</v>
      </c>
      <c r="B2607" s="9" t="s">
        <v>70</v>
      </c>
      <c r="C2607" s="9" t="s">
        <v>270</v>
      </c>
      <c r="D2607" s="9" t="s">
        <v>27</v>
      </c>
      <c r="E2607" s="9" t="s">
        <v>492</v>
      </c>
      <c r="F2607" s="9" t="s">
        <v>492</v>
      </c>
      <c r="G2607" s="9" t="s">
        <v>1641</v>
      </c>
      <c r="H2607" s="9" t="s">
        <v>1642</v>
      </c>
      <c r="I2607" s="9" t="s">
        <v>1643</v>
      </c>
      <c r="J2607" s="9" t="s">
        <v>27</v>
      </c>
      <c r="K2607" s="15">
        <v>44839.483490655926</v>
      </c>
      <c r="L2607" s="16" t="s">
        <v>1637</v>
      </c>
      <c r="M2607" s="9" t="s">
        <v>1644</v>
      </c>
      <c r="N2607" s="9">
        <v>2022</v>
      </c>
      <c r="O2607" s="9" t="s">
        <v>1619</v>
      </c>
      <c r="P2607" s="9" t="s">
        <v>1619</v>
      </c>
      <c r="Q2607" s="9">
        <v>2041</v>
      </c>
      <c r="R2607" s="9" t="s">
        <v>32</v>
      </c>
      <c r="S2607" s="17">
        <v>5.5240510488079035</v>
      </c>
      <c r="T2607" s="9">
        <v>2041</v>
      </c>
      <c r="U2607" s="9" t="s">
        <v>27</v>
      </c>
      <c r="V2607" s="9" t="s">
        <v>1620</v>
      </c>
      <c r="W2607" s="9" t="s">
        <v>1621</v>
      </c>
      <c r="X2607" s="9"/>
      <c r="Y2607" s="9" t="s">
        <v>1645</v>
      </c>
    </row>
    <row r="2608" spans="1:25" ht="96">
      <c r="A2608" s="9" t="s">
        <v>1640</v>
      </c>
      <c r="B2608" s="9" t="s">
        <v>70</v>
      </c>
      <c r="C2608" s="9" t="s">
        <v>316</v>
      </c>
      <c r="D2608" s="9" t="s">
        <v>27</v>
      </c>
      <c r="E2608" s="9" t="s">
        <v>1165</v>
      </c>
      <c r="F2608" s="9" t="s">
        <v>1165</v>
      </c>
      <c r="G2608" s="9" t="s">
        <v>1641</v>
      </c>
      <c r="H2608" s="9" t="s">
        <v>1642</v>
      </c>
      <c r="I2608" s="9" t="s">
        <v>1643</v>
      </c>
      <c r="J2608" s="9" t="s">
        <v>27</v>
      </c>
      <c r="K2608" s="15">
        <v>8969.9783926642485</v>
      </c>
      <c r="L2608" s="16" t="s">
        <v>1637</v>
      </c>
      <c r="M2608" s="9" t="s">
        <v>1644</v>
      </c>
      <c r="N2608" s="9">
        <v>2022</v>
      </c>
      <c r="O2608" s="9" t="s">
        <v>1619</v>
      </c>
      <c r="P2608" s="9" t="s">
        <v>1619</v>
      </c>
      <c r="Q2608" s="9">
        <v>2041</v>
      </c>
      <c r="R2608" s="9" t="s">
        <v>32</v>
      </c>
      <c r="S2608" s="17">
        <v>1.0543921884995222</v>
      </c>
      <c r="T2608" s="9">
        <v>2041</v>
      </c>
      <c r="U2608" s="9" t="s">
        <v>27</v>
      </c>
      <c r="V2608" s="9" t="s">
        <v>1620</v>
      </c>
      <c r="W2608" s="9" t="s">
        <v>1621</v>
      </c>
      <c r="X2608" s="9"/>
      <c r="Y2608" s="9" t="s">
        <v>1645</v>
      </c>
    </row>
    <row r="2609" spans="1:25" ht="96">
      <c r="A2609" s="9" t="s">
        <v>1640</v>
      </c>
      <c r="B2609" s="9" t="s">
        <v>70</v>
      </c>
      <c r="C2609" s="9" t="s">
        <v>298</v>
      </c>
      <c r="D2609" s="9" t="s">
        <v>27</v>
      </c>
      <c r="E2609" s="9" t="s">
        <v>948</v>
      </c>
      <c r="F2609" s="9" t="s">
        <v>948</v>
      </c>
      <c r="G2609" s="9" t="s">
        <v>1641</v>
      </c>
      <c r="H2609" s="9" t="s">
        <v>1642</v>
      </c>
      <c r="I2609" s="9" t="s">
        <v>1643</v>
      </c>
      <c r="J2609" s="9" t="s">
        <v>27</v>
      </c>
      <c r="K2609" s="15">
        <v>14929.39165398267</v>
      </c>
      <c r="L2609" s="16" t="s">
        <v>1637</v>
      </c>
      <c r="M2609" s="9" t="s">
        <v>1644</v>
      </c>
      <c r="N2609" s="9">
        <v>2022</v>
      </c>
      <c r="O2609" s="9" t="s">
        <v>1619</v>
      </c>
      <c r="P2609" s="9" t="s">
        <v>1619</v>
      </c>
      <c r="Q2609" s="9">
        <v>2041</v>
      </c>
      <c r="R2609" s="9" t="s">
        <v>32</v>
      </c>
      <c r="S2609" s="17">
        <v>2.0224358984693023</v>
      </c>
      <c r="T2609" s="9">
        <v>2041</v>
      </c>
      <c r="U2609" s="9" t="s">
        <v>27</v>
      </c>
      <c r="V2609" s="9" t="s">
        <v>1620</v>
      </c>
      <c r="W2609" s="9" t="s">
        <v>1621</v>
      </c>
      <c r="X2609" s="9"/>
      <c r="Y2609" s="9" t="s">
        <v>1645</v>
      </c>
    </row>
    <row r="2610" spans="1:25" ht="96">
      <c r="A2610" s="9" t="s">
        <v>1640</v>
      </c>
      <c r="B2610" s="9" t="s">
        <v>70</v>
      </c>
      <c r="C2610" s="9" t="s">
        <v>884</v>
      </c>
      <c r="D2610" s="9" t="s">
        <v>27</v>
      </c>
      <c r="E2610" s="9" t="s">
        <v>1166</v>
      </c>
      <c r="F2610" s="9" t="s">
        <v>1166</v>
      </c>
      <c r="G2610" s="9" t="s">
        <v>1641</v>
      </c>
      <c r="H2610" s="9" t="s">
        <v>1642</v>
      </c>
      <c r="I2610" s="9" t="s">
        <v>1643</v>
      </c>
      <c r="J2610" s="9" t="s">
        <v>27</v>
      </c>
      <c r="K2610" s="15">
        <v>53127.936649356154</v>
      </c>
      <c r="L2610" s="16" t="s">
        <v>1637</v>
      </c>
      <c r="M2610" s="9" t="s">
        <v>1644</v>
      </c>
      <c r="N2610" s="9">
        <v>2022</v>
      </c>
      <c r="O2610" s="9" t="s">
        <v>1619</v>
      </c>
      <c r="P2610" s="9" t="s">
        <v>1619</v>
      </c>
      <c r="Q2610" s="9">
        <v>2041</v>
      </c>
      <c r="R2610" s="9" t="s">
        <v>32</v>
      </c>
      <c r="S2610" s="17">
        <v>6.4628894074830514</v>
      </c>
      <c r="T2610" s="9">
        <v>2041</v>
      </c>
      <c r="U2610" s="9" t="s">
        <v>27</v>
      </c>
      <c r="V2610" s="9" t="s">
        <v>1620</v>
      </c>
      <c r="W2610" s="9" t="s">
        <v>1621</v>
      </c>
      <c r="X2610" s="9"/>
      <c r="Y2610" s="9" t="s">
        <v>1645</v>
      </c>
    </row>
    <row r="2611" spans="1:25" ht="96">
      <c r="A2611" s="9" t="s">
        <v>1640</v>
      </c>
      <c r="B2611" s="9" t="s">
        <v>70</v>
      </c>
      <c r="C2611" s="9" t="s">
        <v>316</v>
      </c>
      <c r="D2611" s="9" t="s">
        <v>27</v>
      </c>
      <c r="E2611" s="9" t="s">
        <v>494</v>
      </c>
      <c r="F2611" s="9" t="s">
        <v>494</v>
      </c>
      <c r="G2611" s="9" t="s">
        <v>1641</v>
      </c>
      <c r="H2611" s="9" t="s">
        <v>1642</v>
      </c>
      <c r="I2611" s="9" t="s">
        <v>1643</v>
      </c>
      <c r="J2611" s="9" t="s">
        <v>27</v>
      </c>
      <c r="K2611" s="15">
        <v>38178.990993771375</v>
      </c>
      <c r="L2611" s="16" t="s">
        <v>1637</v>
      </c>
      <c r="M2611" s="9" t="s">
        <v>1644</v>
      </c>
      <c r="N2611" s="9">
        <v>2022</v>
      </c>
      <c r="O2611" s="9" t="s">
        <v>1619</v>
      </c>
      <c r="P2611" s="9" t="s">
        <v>1619</v>
      </c>
      <c r="Q2611" s="9">
        <v>2041</v>
      </c>
      <c r="R2611" s="9" t="s">
        <v>32</v>
      </c>
      <c r="S2611" s="17">
        <v>2.2600929918820438</v>
      </c>
      <c r="T2611" s="9">
        <v>2041</v>
      </c>
      <c r="U2611" s="9" t="s">
        <v>27</v>
      </c>
      <c r="V2611" s="9" t="s">
        <v>1620</v>
      </c>
      <c r="W2611" s="9" t="s">
        <v>1621</v>
      </c>
      <c r="X2611" s="9"/>
      <c r="Y2611" s="9" t="s">
        <v>1645</v>
      </c>
    </row>
    <row r="2612" spans="1:25" ht="96">
      <c r="A2612" s="9" t="s">
        <v>1640</v>
      </c>
      <c r="B2612" s="9" t="s">
        <v>70</v>
      </c>
      <c r="C2612" s="9" t="s">
        <v>352</v>
      </c>
      <c r="D2612" s="9" t="s">
        <v>27</v>
      </c>
      <c r="E2612" s="9" t="s">
        <v>1167</v>
      </c>
      <c r="F2612" s="9" t="s">
        <v>1167</v>
      </c>
      <c r="G2612" s="9" t="s">
        <v>1641</v>
      </c>
      <c r="H2612" s="9" t="s">
        <v>1642</v>
      </c>
      <c r="I2612" s="9" t="s">
        <v>1643</v>
      </c>
      <c r="J2612" s="9" t="s">
        <v>27</v>
      </c>
      <c r="K2612" s="15">
        <v>31014.140326420806</v>
      </c>
      <c r="L2612" s="16" t="s">
        <v>1637</v>
      </c>
      <c r="M2612" s="9" t="s">
        <v>1644</v>
      </c>
      <c r="N2612" s="9">
        <v>2022</v>
      </c>
      <c r="O2612" s="9" t="s">
        <v>1619</v>
      </c>
      <c r="P2612" s="9" t="s">
        <v>1619</v>
      </c>
      <c r="Q2612" s="9">
        <v>2041</v>
      </c>
      <c r="R2612" s="9" t="s">
        <v>32</v>
      </c>
      <c r="S2612" s="17">
        <v>4.0082514226666257</v>
      </c>
      <c r="T2612" s="9">
        <v>2041</v>
      </c>
      <c r="U2612" s="9" t="s">
        <v>27</v>
      </c>
      <c r="V2612" s="9" t="s">
        <v>1620</v>
      </c>
      <c r="W2612" s="9" t="s">
        <v>1621</v>
      </c>
      <c r="X2612" s="9"/>
      <c r="Y2612" s="9" t="s">
        <v>1645</v>
      </c>
    </row>
    <row r="2613" spans="1:25" ht="96">
      <c r="A2613" s="9" t="s">
        <v>1640</v>
      </c>
      <c r="B2613" s="9" t="s">
        <v>70</v>
      </c>
      <c r="C2613" s="9" t="s">
        <v>241</v>
      </c>
      <c r="D2613" s="9" t="s">
        <v>27</v>
      </c>
      <c r="E2613" s="9" t="s">
        <v>1168</v>
      </c>
      <c r="F2613" s="9" t="s">
        <v>1168</v>
      </c>
      <c r="G2613" s="9" t="s">
        <v>1641</v>
      </c>
      <c r="H2613" s="9" t="s">
        <v>1642</v>
      </c>
      <c r="I2613" s="9" t="s">
        <v>1643</v>
      </c>
      <c r="J2613" s="9" t="s">
        <v>27</v>
      </c>
      <c r="K2613" s="15">
        <v>11857.052421383722</v>
      </c>
      <c r="L2613" s="16" t="s">
        <v>1637</v>
      </c>
      <c r="M2613" s="9" t="s">
        <v>1644</v>
      </c>
      <c r="N2613" s="9">
        <v>2022</v>
      </c>
      <c r="O2613" s="9" t="s">
        <v>1619</v>
      </c>
      <c r="P2613" s="9" t="s">
        <v>1619</v>
      </c>
      <c r="Q2613" s="9">
        <v>2041</v>
      </c>
      <c r="R2613" s="9" t="s">
        <v>32</v>
      </c>
      <c r="S2613" s="17">
        <v>1.5620490016506174</v>
      </c>
      <c r="T2613" s="9">
        <v>2041</v>
      </c>
      <c r="U2613" s="9" t="s">
        <v>27</v>
      </c>
      <c r="V2613" s="9" t="s">
        <v>1620</v>
      </c>
      <c r="W2613" s="9" t="s">
        <v>1621</v>
      </c>
      <c r="X2613" s="9"/>
      <c r="Y2613" s="9" t="s">
        <v>1645</v>
      </c>
    </row>
    <row r="2614" spans="1:25" ht="96">
      <c r="A2614" s="9" t="s">
        <v>1640</v>
      </c>
      <c r="B2614" s="9" t="s">
        <v>70</v>
      </c>
      <c r="C2614" s="9" t="s">
        <v>276</v>
      </c>
      <c r="D2614" s="9" t="s">
        <v>27</v>
      </c>
      <c r="E2614" s="9" t="s">
        <v>1169</v>
      </c>
      <c r="F2614" s="9" t="s">
        <v>1169</v>
      </c>
      <c r="G2614" s="9" t="s">
        <v>1641</v>
      </c>
      <c r="H2614" s="9" t="s">
        <v>1642</v>
      </c>
      <c r="I2614" s="9" t="s">
        <v>1643</v>
      </c>
      <c r="J2614" s="9" t="s">
        <v>27</v>
      </c>
      <c r="K2614" s="15">
        <v>49794.992737767847</v>
      </c>
      <c r="L2614" s="16" t="s">
        <v>1637</v>
      </c>
      <c r="M2614" s="9" t="s">
        <v>1644</v>
      </c>
      <c r="N2614" s="9">
        <v>2022</v>
      </c>
      <c r="O2614" s="9" t="s">
        <v>1619</v>
      </c>
      <c r="P2614" s="9" t="s">
        <v>1619</v>
      </c>
      <c r="Q2614" s="9">
        <v>2041</v>
      </c>
      <c r="R2614" s="9" t="s">
        <v>32</v>
      </c>
      <c r="S2614" s="17">
        <v>6.4212354046698623</v>
      </c>
      <c r="T2614" s="9">
        <v>2041</v>
      </c>
      <c r="U2614" s="9" t="s">
        <v>27</v>
      </c>
      <c r="V2614" s="9" t="s">
        <v>1620</v>
      </c>
      <c r="W2614" s="9" t="s">
        <v>1621</v>
      </c>
      <c r="X2614" s="9"/>
      <c r="Y2614" s="9" t="s">
        <v>1645</v>
      </c>
    </row>
    <row r="2615" spans="1:25" ht="96">
      <c r="A2615" s="9" t="s">
        <v>1640</v>
      </c>
      <c r="B2615" s="9" t="s">
        <v>70</v>
      </c>
      <c r="C2615" s="9" t="s">
        <v>241</v>
      </c>
      <c r="D2615" s="9" t="s">
        <v>27</v>
      </c>
      <c r="E2615" s="9" t="s">
        <v>496</v>
      </c>
      <c r="F2615" s="9" t="s">
        <v>496</v>
      </c>
      <c r="G2615" s="9" t="s">
        <v>1641</v>
      </c>
      <c r="H2615" s="9" t="s">
        <v>1642</v>
      </c>
      <c r="I2615" s="9" t="s">
        <v>1643</v>
      </c>
      <c r="J2615" s="9" t="s">
        <v>27</v>
      </c>
      <c r="K2615" s="15">
        <v>25765.617428596746</v>
      </c>
      <c r="L2615" s="16" t="s">
        <v>1637</v>
      </c>
      <c r="M2615" s="9" t="s">
        <v>1644</v>
      </c>
      <c r="N2615" s="9">
        <v>2022</v>
      </c>
      <c r="O2615" s="9" t="s">
        <v>1619</v>
      </c>
      <c r="P2615" s="9" t="s">
        <v>1619</v>
      </c>
      <c r="Q2615" s="9">
        <v>2041</v>
      </c>
      <c r="R2615" s="9" t="s">
        <v>32</v>
      </c>
      <c r="S2615" s="17">
        <v>3.464881182820569</v>
      </c>
      <c r="T2615" s="9">
        <v>2041</v>
      </c>
      <c r="U2615" s="9" t="s">
        <v>27</v>
      </c>
      <c r="V2615" s="9" t="s">
        <v>1620</v>
      </c>
      <c r="W2615" s="9" t="s">
        <v>1621</v>
      </c>
      <c r="X2615" s="9"/>
      <c r="Y2615" s="9" t="s">
        <v>1645</v>
      </c>
    </row>
    <row r="2616" spans="1:25" ht="96">
      <c r="A2616" s="9" t="s">
        <v>1640</v>
      </c>
      <c r="B2616" s="9" t="s">
        <v>70</v>
      </c>
      <c r="C2616" s="9" t="s">
        <v>229</v>
      </c>
      <c r="D2616" s="9" t="s">
        <v>27</v>
      </c>
      <c r="E2616" s="9" t="s">
        <v>1170</v>
      </c>
      <c r="F2616" s="9" t="s">
        <v>1170</v>
      </c>
      <c r="G2616" s="9" t="s">
        <v>1641</v>
      </c>
      <c r="H2616" s="9" t="s">
        <v>1642</v>
      </c>
      <c r="I2616" s="9" t="s">
        <v>1643</v>
      </c>
      <c r="J2616" s="9" t="s">
        <v>27</v>
      </c>
      <c r="K2616" s="15">
        <v>73369.029626986245</v>
      </c>
      <c r="L2616" s="16" t="s">
        <v>1637</v>
      </c>
      <c r="M2616" s="9" t="s">
        <v>1644</v>
      </c>
      <c r="N2616" s="9">
        <v>2022</v>
      </c>
      <c r="O2616" s="9" t="s">
        <v>1619</v>
      </c>
      <c r="P2616" s="9" t="s">
        <v>1619</v>
      </c>
      <c r="Q2616" s="9">
        <v>2041</v>
      </c>
      <c r="R2616" s="9" t="s">
        <v>32</v>
      </c>
      <c r="S2616" s="17">
        <v>6.566739609626147</v>
      </c>
      <c r="T2616" s="9">
        <v>2041</v>
      </c>
      <c r="U2616" s="9" t="s">
        <v>27</v>
      </c>
      <c r="V2616" s="9" t="s">
        <v>1620</v>
      </c>
      <c r="W2616" s="9" t="s">
        <v>1621</v>
      </c>
      <c r="X2616" s="9"/>
      <c r="Y2616" s="9" t="s">
        <v>1645</v>
      </c>
    </row>
    <row r="2617" spans="1:25" ht="96">
      <c r="A2617" s="9" t="s">
        <v>1640</v>
      </c>
      <c r="B2617" s="9" t="s">
        <v>70</v>
      </c>
      <c r="C2617" s="9" t="s">
        <v>465</v>
      </c>
      <c r="D2617" s="9" t="s">
        <v>27</v>
      </c>
      <c r="E2617" s="9" t="s">
        <v>950</v>
      </c>
      <c r="F2617" s="9" t="s">
        <v>950</v>
      </c>
      <c r="G2617" s="9" t="s">
        <v>1641</v>
      </c>
      <c r="H2617" s="9" t="s">
        <v>1642</v>
      </c>
      <c r="I2617" s="9" t="s">
        <v>1643</v>
      </c>
      <c r="J2617" s="9" t="s">
        <v>27</v>
      </c>
      <c r="K2617" s="15">
        <v>14703.140100348071</v>
      </c>
      <c r="L2617" s="16" t="s">
        <v>1637</v>
      </c>
      <c r="M2617" s="9" t="s">
        <v>1644</v>
      </c>
      <c r="N2617" s="9">
        <v>2022</v>
      </c>
      <c r="O2617" s="9" t="s">
        <v>1619</v>
      </c>
      <c r="P2617" s="9" t="s">
        <v>1619</v>
      </c>
      <c r="Q2617" s="9">
        <v>2041</v>
      </c>
      <c r="R2617" s="9" t="s">
        <v>32</v>
      </c>
      <c r="S2617" s="17">
        <v>2.0141961845759289</v>
      </c>
      <c r="T2617" s="9">
        <v>2041</v>
      </c>
      <c r="U2617" s="9" t="s">
        <v>27</v>
      </c>
      <c r="V2617" s="9" t="s">
        <v>1620</v>
      </c>
      <c r="W2617" s="9" t="s">
        <v>1621</v>
      </c>
      <c r="X2617" s="9"/>
      <c r="Y2617" s="9" t="s">
        <v>1645</v>
      </c>
    </row>
    <row r="2618" spans="1:25" ht="96">
      <c r="A2618" s="9" t="s">
        <v>1640</v>
      </c>
      <c r="B2618" s="9" t="s">
        <v>70</v>
      </c>
      <c r="C2618" s="9" t="s">
        <v>402</v>
      </c>
      <c r="D2618" s="9" t="s">
        <v>27</v>
      </c>
      <c r="E2618" s="9" t="s">
        <v>1171</v>
      </c>
      <c r="F2618" s="9" t="s">
        <v>1171</v>
      </c>
      <c r="G2618" s="9" t="s">
        <v>1641</v>
      </c>
      <c r="H2618" s="9" t="s">
        <v>1642</v>
      </c>
      <c r="I2618" s="9" t="s">
        <v>1643</v>
      </c>
      <c r="J2618" s="9" t="s">
        <v>27</v>
      </c>
      <c r="K2618" s="15">
        <v>18107.223640560907</v>
      </c>
      <c r="L2618" s="16" t="s">
        <v>1637</v>
      </c>
      <c r="M2618" s="9" t="s">
        <v>1644</v>
      </c>
      <c r="N2618" s="9">
        <v>2022</v>
      </c>
      <c r="O2618" s="9" t="s">
        <v>1619</v>
      </c>
      <c r="P2618" s="9" t="s">
        <v>1619</v>
      </c>
      <c r="Q2618" s="9">
        <v>2041</v>
      </c>
      <c r="R2618" s="9" t="s">
        <v>32</v>
      </c>
      <c r="S2618" s="17">
        <v>2.4500236868961824</v>
      </c>
      <c r="T2618" s="9">
        <v>2041</v>
      </c>
      <c r="U2618" s="9" t="s">
        <v>27</v>
      </c>
      <c r="V2618" s="9" t="s">
        <v>1620</v>
      </c>
      <c r="W2618" s="9" t="s">
        <v>1621</v>
      </c>
      <c r="X2618" s="9"/>
      <c r="Y2618" s="9" t="s">
        <v>1645</v>
      </c>
    </row>
    <row r="2619" spans="1:25" ht="96">
      <c r="A2619" s="9" t="s">
        <v>1640</v>
      </c>
      <c r="B2619" s="9" t="s">
        <v>70</v>
      </c>
      <c r="C2619" s="9" t="s">
        <v>323</v>
      </c>
      <c r="D2619" s="9" t="s">
        <v>27</v>
      </c>
      <c r="E2619" s="9" t="s">
        <v>498</v>
      </c>
      <c r="F2619" s="9" t="s">
        <v>498</v>
      </c>
      <c r="G2619" s="9" t="s">
        <v>1641</v>
      </c>
      <c r="H2619" s="9" t="s">
        <v>1642</v>
      </c>
      <c r="I2619" s="9" t="s">
        <v>1643</v>
      </c>
      <c r="J2619" s="9" t="s">
        <v>27</v>
      </c>
      <c r="K2619" s="15">
        <v>102954.39824851783</v>
      </c>
      <c r="L2619" s="16" t="s">
        <v>1637</v>
      </c>
      <c r="M2619" s="9" t="s">
        <v>1644</v>
      </c>
      <c r="N2619" s="9">
        <v>2022</v>
      </c>
      <c r="O2619" s="9" t="s">
        <v>1619</v>
      </c>
      <c r="P2619" s="9" t="s">
        <v>1619</v>
      </c>
      <c r="Q2619" s="9">
        <v>2041</v>
      </c>
      <c r="R2619" s="9" t="s">
        <v>32</v>
      </c>
      <c r="S2619" s="17">
        <v>10.160857799860466</v>
      </c>
      <c r="T2619" s="9">
        <v>2041</v>
      </c>
      <c r="U2619" s="9" t="s">
        <v>27</v>
      </c>
      <c r="V2619" s="9" t="s">
        <v>1620</v>
      </c>
      <c r="W2619" s="9" t="s">
        <v>1621</v>
      </c>
      <c r="X2619" s="9"/>
      <c r="Y2619" s="9" t="s">
        <v>1645</v>
      </c>
    </row>
    <row r="2620" spans="1:25" ht="96">
      <c r="A2620" s="9" t="s">
        <v>1640</v>
      </c>
      <c r="B2620" s="9" t="s">
        <v>70</v>
      </c>
      <c r="C2620" s="9" t="s">
        <v>316</v>
      </c>
      <c r="D2620" s="9" t="s">
        <v>27</v>
      </c>
      <c r="E2620" s="9" t="s">
        <v>1172</v>
      </c>
      <c r="F2620" s="9" t="s">
        <v>1172</v>
      </c>
      <c r="G2620" s="9" t="s">
        <v>1641</v>
      </c>
      <c r="H2620" s="9" t="s">
        <v>1642</v>
      </c>
      <c r="I2620" s="9" t="s">
        <v>1643</v>
      </c>
      <c r="J2620" s="9" t="s">
        <v>27</v>
      </c>
      <c r="K2620" s="15">
        <v>20032.664833968345</v>
      </c>
      <c r="L2620" s="16" t="s">
        <v>1637</v>
      </c>
      <c r="M2620" s="9" t="s">
        <v>1644</v>
      </c>
      <c r="N2620" s="9">
        <v>2022</v>
      </c>
      <c r="O2620" s="9" t="s">
        <v>1619</v>
      </c>
      <c r="P2620" s="9" t="s">
        <v>1619</v>
      </c>
      <c r="Q2620" s="9">
        <v>2041</v>
      </c>
      <c r="R2620" s="9" t="s">
        <v>32</v>
      </c>
      <c r="S2620" s="17">
        <v>1.3991262322897351</v>
      </c>
      <c r="T2620" s="9">
        <v>2041</v>
      </c>
      <c r="U2620" s="9" t="s">
        <v>27</v>
      </c>
      <c r="V2620" s="9" t="s">
        <v>1620</v>
      </c>
      <c r="W2620" s="9" t="s">
        <v>1621</v>
      </c>
      <c r="X2620" s="9"/>
      <c r="Y2620" s="9" t="s">
        <v>1645</v>
      </c>
    </row>
    <row r="2621" spans="1:25" ht="96">
      <c r="A2621" s="9" t="s">
        <v>1640</v>
      </c>
      <c r="B2621" s="9" t="s">
        <v>70</v>
      </c>
      <c r="C2621" s="9" t="s">
        <v>234</v>
      </c>
      <c r="D2621" s="9" t="s">
        <v>27</v>
      </c>
      <c r="E2621" s="9" t="s">
        <v>236</v>
      </c>
      <c r="F2621" s="9" t="s">
        <v>236</v>
      </c>
      <c r="G2621" s="9" t="s">
        <v>1641</v>
      </c>
      <c r="H2621" s="9" t="s">
        <v>1642</v>
      </c>
      <c r="I2621" s="9" t="s">
        <v>1643</v>
      </c>
      <c r="J2621" s="9" t="s">
        <v>27</v>
      </c>
      <c r="K2621" s="15">
        <v>409485.26085313864</v>
      </c>
      <c r="L2621" s="16" t="s">
        <v>1637</v>
      </c>
      <c r="M2621" s="9" t="s">
        <v>1644</v>
      </c>
      <c r="N2621" s="9">
        <v>2022</v>
      </c>
      <c r="O2621" s="9" t="s">
        <v>1619</v>
      </c>
      <c r="P2621" s="9" t="s">
        <v>1619</v>
      </c>
      <c r="Q2621" s="9">
        <v>2041</v>
      </c>
      <c r="R2621" s="9" t="s">
        <v>32</v>
      </c>
      <c r="S2621" s="17">
        <v>23.110356676458196</v>
      </c>
      <c r="T2621" s="9">
        <v>2041</v>
      </c>
      <c r="U2621" s="9" t="s">
        <v>27</v>
      </c>
      <c r="V2621" s="9" t="s">
        <v>1620</v>
      </c>
      <c r="W2621" s="9" t="s">
        <v>1621</v>
      </c>
      <c r="X2621" s="9"/>
      <c r="Y2621" s="9" t="s">
        <v>1645</v>
      </c>
    </row>
    <row r="2622" spans="1:25" ht="96">
      <c r="A2622" s="9" t="s">
        <v>1640</v>
      </c>
      <c r="B2622" s="9" t="s">
        <v>70</v>
      </c>
      <c r="C2622" s="9" t="s">
        <v>346</v>
      </c>
      <c r="D2622" s="9" t="s">
        <v>27</v>
      </c>
      <c r="E2622" s="9" t="s">
        <v>1173</v>
      </c>
      <c r="F2622" s="9" t="s">
        <v>1173</v>
      </c>
      <c r="G2622" s="9" t="s">
        <v>1641</v>
      </c>
      <c r="H2622" s="9" t="s">
        <v>1642</v>
      </c>
      <c r="I2622" s="9" t="s">
        <v>1643</v>
      </c>
      <c r="J2622" s="9" t="s">
        <v>27</v>
      </c>
      <c r="K2622" s="15">
        <v>16604.461503604245</v>
      </c>
      <c r="L2622" s="16" t="s">
        <v>1637</v>
      </c>
      <c r="M2622" s="9" t="s">
        <v>1644</v>
      </c>
      <c r="N2622" s="9">
        <v>2022</v>
      </c>
      <c r="O2622" s="9" t="s">
        <v>1619</v>
      </c>
      <c r="P2622" s="9" t="s">
        <v>1619</v>
      </c>
      <c r="Q2622" s="9">
        <v>2041</v>
      </c>
      <c r="R2622" s="9" t="s">
        <v>32</v>
      </c>
      <c r="S2622" s="17">
        <v>1.0014261891279281</v>
      </c>
      <c r="T2622" s="9">
        <v>2041</v>
      </c>
      <c r="U2622" s="9" t="s">
        <v>27</v>
      </c>
      <c r="V2622" s="9" t="s">
        <v>1620</v>
      </c>
      <c r="W2622" s="9" t="s">
        <v>1621</v>
      </c>
      <c r="X2622" s="9"/>
      <c r="Y2622" s="9" t="s">
        <v>1645</v>
      </c>
    </row>
    <row r="2623" spans="1:25" ht="96">
      <c r="A2623" s="9" t="s">
        <v>1640</v>
      </c>
      <c r="B2623" s="9" t="s">
        <v>70</v>
      </c>
      <c r="C2623" s="9" t="s">
        <v>234</v>
      </c>
      <c r="D2623" s="9" t="s">
        <v>27</v>
      </c>
      <c r="E2623" s="9" t="s">
        <v>239</v>
      </c>
      <c r="F2623" s="9" t="s">
        <v>239</v>
      </c>
      <c r="G2623" s="9" t="s">
        <v>1641</v>
      </c>
      <c r="H2623" s="9" t="s">
        <v>1642</v>
      </c>
      <c r="I2623" s="9" t="s">
        <v>1643</v>
      </c>
      <c r="J2623" s="9" t="s">
        <v>27</v>
      </c>
      <c r="K2623" s="15">
        <v>61557.563676051432</v>
      </c>
      <c r="L2623" s="16" t="s">
        <v>1637</v>
      </c>
      <c r="M2623" s="9" t="s">
        <v>1644</v>
      </c>
      <c r="N2623" s="9">
        <v>2022</v>
      </c>
      <c r="O2623" s="9" t="s">
        <v>1619</v>
      </c>
      <c r="P2623" s="9" t="s">
        <v>1619</v>
      </c>
      <c r="Q2623" s="9">
        <v>2041</v>
      </c>
      <c r="R2623" s="9" t="s">
        <v>32</v>
      </c>
      <c r="S2623" s="17">
        <v>6.1437677434685787</v>
      </c>
      <c r="T2623" s="9">
        <v>2041</v>
      </c>
      <c r="U2623" s="9" t="s">
        <v>27</v>
      </c>
      <c r="V2623" s="9" t="s">
        <v>1620</v>
      </c>
      <c r="W2623" s="9" t="s">
        <v>1621</v>
      </c>
      <c r="X2623" s="9"/>
      <c r="Y2623" s="9" t="s">
        <v>1645</v>
      </c>
    </row>
    <row r="2624" spans="1:25" ht="96">
      <c r="A2624" s="9" t="s">
        <v>1640</v>
      </c>
      <c r="B2624" s="9" t="s">
        <v>70</v>
      </c>
      <c r="C2624" s="9" t="s">
        <v>323</v>
      </c>
      <c r="D2624" s="9" t="s">
        <v>27</v>
      </c>
      <c r="E2624" s="9" t="s">
        <v>500</v>
      </c>
      <c r="F2624" s="9" t="s">
        <v>500</v>
      </c>
      <c r="G2624" s="9" t="s">
        <v>1641</v>
      </c>
      <c r="H2624" s="9" t="s">
        <v>1642</v>
      </c>
      <c r="I2624" s="9" t="s">
        <v>1643</v>
      </c>
      <c r="J2624" s="9" t="s">
        <v>27</v>
      </c>
      <c r="K2624" s="15">
        <v>32209.493720587874</v>
      </c>
      <c r="L2624" s="16" t="s">
        <v>1637</v>
      </c>
      <c r="M2624" s="9" t="s">
        <v>1644</v>
      </c>
      <c r="N2624" s="9">
        <v>2022</v>
      </c>
      <c r="O2624" s="9" t="s">
        <v>1619</v>
      </c>
      <c r="P2624" s="9" t="s">
        <v>1619</v>
      </c>
      <c r="Q2624" s="9">
        <v>2041</v>
      </c>
      <c r="R2624" s="9" t="s">
        <v>32</v>
      </c>
      <c r="S2624" s="17">
        <v>2.0004593932529451</v>
      </c>
      <c r="T2624" s="9">
        <v>2041</v>
      </c>
      <c r="U2624" s="9" t="s">
        <v>27</v>
      </c>
      <c r="V2624" s="9" t="s">
        <v>1620</v>
      </c>
      <c r="W2624" s="9" t="s">
        <v>1621</v>
      </c>
      <c r="X2624" s="9"/>
      <c r="Y2624" s="9" t="s">
        <v>1645</v>
      </c>
    </row>
    <row r="2625" spans="1:25" ht="96">
      <c r="A2625" s="9" t="s">
        <v>1640</v>
      </c>
      <c r="B2625" s="9" t="s">
        <v>70</v>
      </c>
      <c r="C2625" s="9" t="s">
        <v>294</v>
      </c>
      <c r="D2625" s="9" t="s">
        <v>27</v>
      </c>
      <c r="E2625" s="9" t="s">
        <v>502</v>
      </c>
      <c r="F2625" s="9" t="s">
        <v>502</v>
      </c>
      <c r="G2625" s="9" t="s">
        <v>1641</v>
      </c>
      <c r="H2625" s="9" t="s">
        <v>1642</v>
      </c>
      <c r="I2625" s="9" t="s">
        <v>1643</v>
      </c>
      <c r="J2625" s="9" t="s">
        <v>27</v>
      </c>
      <c r="K2625" s="15">
        <v>10950.966817359289</v>
      </c>
      <c r="L2625" s="16" t="s">
        <v>1637</v>
      </c>
      <c r="M2625" s="9" t="s">
        <v>1644</v>
      </c>
      <c r="N2625" s="9">
        <v>2022</v>
      </c>
      <c r="O2625" s="9" t="s">
        <v>1619</v>
      </c>
      <c r="P2625" s="9" t="s">
        <v>1619</v>
      </c>
      <c r="Q2625" s="9">
        <v>2041</v>
      </c>
      <c r="R2625" s="9" t="s">
        <v>32</v>
      </c>
      <c r="S2625" s="17">
        <v>0.62770114063999616</v>
      </c>
      <c r="T2625" s="9">
        <v>2041</v>
      </c>
      <c r="U2625" s="9" t="s">
        <v>27</v>
      </c>
      <c r="V2625" s="9" t="s">
        <v>1620</v>
      </c>
      <c r="W2625" s="9" t="s">
        <v>1621</v>
      </c>
      <c r="X2625" s="9"/>
      <c r="Y2625" s="9" t="s">
        <v>1645</v>
      </c>
    </row>
    <row r="2626" spans="1:25" ht="96">
      <c r="A2626" s="9" t="s">
        <v>1640</v>
      </c>
      <c r="B2626" s="9" t="s">
        <v>70</v>
      </c>
      <c r="C2626" s="9" t="s">
        <v>241</v>
      </c>
      <c r="D2626" s="9" t="s">
        <v>27</v>
      </c>
      <c r="E2626" s="9" t="s">
        <v>1174</v>
      </c>
      <c r="F2626" s="9" t="s">
        <v>1174</v>
      </c>
      <c r="G2626" s="9" t="s">
        <v>1641</v>
      </c>
      <c r="H2626" s="9" t="s">
        <v>1642</v>
      </c>
      <c r="I2626" s="9" t="s">
        <v>1643</v>
      </c>
      <c r="J2626" s="9" t="s">
        <v>27</v>
      </c>
      <c r="K2626" s="15">
        <v>7922432.0602167342</v>
      </c>
      <c r="L2626" s="16" t="s">
        <v>1637</v>
      </c>
      <c r="M2626" s="9" t="s">
        <v>1644</v>
      </c>
      <c r="N2626" s="9">
        <v>2022</v>
      </c>
      <c r="O2626" s="9" t="s">
        <v>1619</v>
      </c>
      <c r="P2626" s="9" t="s">
        <v>1619</v>
      </c>
      <c r="Q2626" s="9">
        <v>2041</v>
      </c>
      <c r="R2626" s="9" t="s">
        <v>32</v>
      </c>
      <c r="S2626" s="17">
        <v>328.57710397610265</v>
      </c>
      <c r="T2626" s="9">
        <v>2041</v>
      </c>
      <c r="U2626" s="9" t="s">
        <v>27</v>
      </c>
      <c r="V2626" s="9" t="s">
        <v>1620</v>
      </c>
      <c r="W2626" s="9" t="s">
        <v>1621</v>
      </c>
      <c r="X2626" s="9"/>
      <c r="Y2626" s="9" t="s">
        <v>1645</v>
      </c>
    </row>
    <row r="2627" spans="1:25" ht="96">
      <c r="A2627" s="9" t="s">
        <v>1640</v>
      </c>
      <c r="B2627" s="9" t="s">
        <v>70</v>
      </c>
      <c r="C2627" s="9" t="s">
        <v>252</v>
      </c>
      <c r="D2627" s="9" t="s">
        <v>27</v>
      </c>
      <c r="E2627" s="9" t="s">
        <v>254</v>
      </c>
      <c r="F2627" s="9" t="s">
        <v>254</v>
      </c>
      <c r="G2627" s="9" t="s">
        <v>1641</v>
      </c>
      <c r="H2627" s="9" t="s">
        <v>1642</v>
      </c>
      <c r="I2627" s="9" t="s">
        <v>1643</v>
      </c>
      <c r="J2627" s="9" t="s">
        <v>27</v>
      </c>
      <c r="K2627" s="15">
        <v>75156.377173152345</v>
      </c>
      <c r="L2627" s="16" t="s">
        <v>1637</v>
      </c>
      <c r="M2627" s="9" t="s">
        <v>1644</v>
      </c>
      <c r="N2627" s="9">
        <v>2022</v>
      </c>
      <c r="O2627" s="9" t="s">
        <v>1619</v>
      </c>
      <c r="P2627" s="9" t="s">
        <v>1619</v>
      </c>
      <c r="Q2627" s="9">
        <v>2041</v>
      </c>
      <c r="R2627" s="9" t="s">
        <v>32</v>
      </c>
      <c r="S2627" s="17">
        <v>7.3694608395012429</v>
      </c>
      <c r="T2627" s="9">
        <v>2041</v>
      </c>
      <c r="U2627" s="9" t="s">
        <v>27</v>
      </c>
      <c r="V2627" s="9" t="s">
        <v>1620</v>
      </c>
      <c r="W2627" s="9" t="s">
        <v>1621</v>
      </c>
      <c r="X2627" s="9"/>
      <c r="Y2627" s="9" t="s">
        <v>1645</v>
      </c>
    </row>
    <row r="2628" spans="1:25" ht="96">
      <c r="A2628" s="9" t="s">
        <v>1640</v>
      </c>
      <c r="B2628" s="9" t="s">
        <v>70</v>
      </c>
      <c r="C2628" s="9" t="s">
        <v>247</v>
      </c>
      <c r="D2628" s="9" t="s">
        <v>27</v>
      </c>
      <c r="E2628" s="9" t="s">
        <v>1175</v>
      </c>
      <c r="F2628" s="9" t="s">
        <v>1175</v>
      </c>
      <c r="G2628" s="9" t="s">
        <v>1641</v>
      </c>
      <c r="H2628" s="9" t="s">
        <v>1642</v>
      </c>
      <c r="I2628" s="9" t="s">
        <v>1643</v>
      </c>
      <c r="J2628" s="9" t="s">
        <v>27</v>
      </c>
      <c r="K2628" s="15">
        <v>24453.153256561025</v>
      </c>
      <c r="L2628" s="16" t="s">
        <v>1637</v>
      </c>
      <c r="M2628" s="9" t="s">
        <v>1644</v>
      </c>
      <c r="N2628" s="9">
        <v>2022</v>
      </c>
      <c r="O2628" s="9" t="s">
        <v>1619</v>
      </c>
      <c r="P2628" s="9" t="s">
        <v>1619</v>
      </c>
      <c r="Q2628" s="9">
        <v>2041</v>
      </c>
      <c r="R2628" s="9" t="s">
        <v>32</v>
      </c>
      <c r="S2628" s="17">
        <v>1.6753872674702726</v>
      </c>
      <c r="T2628" s="9">
        <v>2041</v>
      </c>
      <c r="U2628" s="9" t="s">
        <v>27</v>
      </c>
      <c r="V2628" s="9" t="s">
        <v>1620</v>
      </c>
      <c r="W2628" s="9" t="s">
        <v>1621</v>
      </c>
      <c r="X2628" s="9"/>
      <c r="Y2628" s="9" t="s">
        <v>1645</v>
      </c>
    </row>
    <row r="2629" spans="1:25" ht="96">
      <c r="A2629" s="9" t="s">
        <v>1640</v>
      </c>
      <c r="B2629" s="9" t="s">
        <v>70</v>
      </c>
      <c r="C2629" s="9" t="s">
        <v>298</v>
      </c>
      <c r="D2629" s="9" t="s">
        <v>27</v>
      </c>
      <c r="E2629" s="9" t="s">
        <v>1176</v>
      </c>
      <c r="F2629" s="9" t="s">
        <v>1176</v>
      </c>
      <c r="G2629" s="9" t="s">
        <v>1641</v>
      </c>
      <c r="H2629" s="9" t="s">
        <v>1642</v>
      </c>
      <c r="I2629" s="9" t="s">
        <v>1643</v>
      </c>
      <c r="J2629" s="9" t="s">
        <v>27</v>
      </c>
      <c r="K2629" s="15">
        <v>24674.288920371153</v>
      </c>
      <c r="L2629" s="16" t="s">
        <v>1637</v>
      </c>
      <c r="M2629" s="9" t="s">
        <v>1644</v>
      </c>
      <c r="N2629" s="9">
        <v>2022</v>
      </c>
      <c r="O2629" s="9" t="s">
        <v>1619</v>
      </c>
      <c r="P2629" s="9" t="s">
        <v>1619</v>
      </c>
      <c r="Q2629" s="9">
        <v>2041</v>
      </c>
      <c r="R2629" s="9" t="s">
        <v>32</v>
      </c>
      <c r="S2629" s="17">
        <v>3.3767073932909182</v>
      </c>
      <c r="T2629" s="9">
        <v>2041</v>
      </c>
      <c r="U2629" s="9" t="s">
        <v>27</v>
      </c>
      <c r="V2629" s="9" t="s">
        <v>1620</v>
      </c>
      <c r="W2629" s="9" t="s">
        <v>1621</v>
      </c>
      <c r="X2629" s="9"/>
      <c r="Y2629" s="9" t="s">
        <v>1645</v>
      </c>
    </row>
    <row r="2630" spans="1:25" ht="96">
      <c r="A2630" s="9" t="s">
        <v>1640</v>
      </c>
      <c r="B2630" s="9" t="s">
        <v>70</v>
      </c>
      <c r="C2630" s="9" t="s">
        <v>1177</v>
      </c>
      <c r="D2630" s="9" t="s">
        <v>27</v>
      </c>
      <c r="E2630" s="9" t="s">
        <v>1178</v>
      </c>
      <c r="F2630" s="9" t="s">
        <v>1178</v>
      </c>
      <c r="G2630" s="9" t="s">
        <v>1641</v>
      </c>
      <c r="H2630" s="9" t="s">
        <v>1642</v>
      </c>
      <c r="I2630" s="9" t="s">
        <v>1643</v>
      </c>
      <c r="J2630" s="9" t="s">
        <v>27</v>
      </c>
      <c r="K2630" s="15">
        <v>20645.081026850719</v>
      </c>
      <c r="L2630" s="16" t="s">
        <v>1637</v>
      </c>
      <c r="M2630" s="9" t="s">
        <v>1644</v>
      </c>
      <c r="N2630" s="9">
        <v>2022</v>
      </c>
      <c r="O2630" s="9" t="s">
        <v>1619</v>
      </c>
      <c r="P2630" s="9" t="s">
        <v>1619</v>
      </c>
      <c r="Q2630" s="9">
        <v>2041</v>
      </c>
      <c r="R2630" s="9" t="s">
        <v>32</v>
      </c>
      <c r="S2630" s="17">
        <v>2.6014849866673861</v>
      </c>
      <c r="T2630" s="9">
        <v>2041</v>
      </c>
      <c r="U2630" s="9" t="s">
        <v>27</v>
      </c>
      <c r="V2630" s="9" t="s">
        <v>1620</v>
      </c>
      <c r="W2630" s="9" t="s">
        <v>1621</v>
      </c>
      <c r="X2630" s="9"/>
      <c r="Y2630" s="9" t="s">
        <v>1645</v>
      </c>
    </row>
    <row r="2631" spans="1:25" ht="96">
      <c r="A2631" s="9" t="s">
        <v>1640</v>
      </c>
      <c r="B2631" s="9" t="s">
        <v>70</v>
      </c>
      <c r="C2631" s="9" t="s">
        <v>221</v>
      </c>
      <c r="D2631" s="9" t="s">
        <v>27</v>
      </c>
      <c r="E2631" s="9" t="s">
        <v>257</v>
      </c>
      <c r="F2631" s="9" t="s">
        <v>257</v>
      </c>
      <c r="G2631" s="9" t="s">
        <v>1641</v>
      </c>
      <c r="H2631" s="9" t="s">
        <v>1642</v>
      </c>
      <c r="I2631" s="9" t="s">
        <v>1643</v>
      </c>
      <c r="J2631" s="9" t="s">
        <v>27</v>
      </c>
      <c r="K2631" s="15">
        <v>15098.257742337777</v>
      </c>
      <c r="L2631" s="16" t="s">
        <v>1637</v>
      </c>
      <c r="M2631" s="9" t="s">
        <v>1644</v>
      </c>
      <c r="N2631" s="9">
        <v>2022</v>
      </c>
      <c r="O2631" s="9" t="s">
        <v>1619</v>
      </c>
      <c r="P2631" s="9" t="s">
        <v>1619</v>
      </c>
      <c r="Q2631" s="9">
        <v>2041</v>
      </c>
      <c r="R2631" s="9" t="s">
        <v>32</v>
      </c>
      <c r="S2631" s="17">
        <v>1.8970498845209796</v>
      </c>
      <c r="T2631" s="9">
        <v>2041</v>
      </c>
      <c r="U2631" s="9" t="s">
        <v>27</v>
      </c>
      <c r="V2631" s="9" t="s">
        <v>1620</v>
      </c>
      <c r="W2631" s="9" t="s">
        <v>1621</v>
      </c>
      <c r="X2631" s="9"/>
      <c r="Y2631" s="9" t="s">
        <v>1645</v>
      </c>
    </row>
    <row r="2632" spans="1:25" ht="96">
      <c r="A2632" s="9" t="s">
        <v>1640</v>
      </c>
      <c r="B2632" s="9" t="s">
        <v>70</v>
      </c>
      <c r="C2632" s="9" t="s">
        <v>247</v>
      </c>
      <c r="D2632" s="9" t="s">
        <v>27</v>
      </c>
      <c r="E2632" s="9" t="s">
        <v>1179</v>
      </c>
      <c r="F2632" s="9" t="s">
        <v>1179</v>
      </c>
      <c r="G2632" s="9" t="s">
        <v>1641</v>
      </c>
      <c r="H2632" s="9" t="s">
        <v>1642</v>
      </c>
      <c r="I2632" s="9" t="s">
        <v>1643</v>
      </c>
      <c r="J2632" s="9" t="s">
        <v>27</v>
      </c>
      <c r="K2632" s="15">
        <v>1364264.3768902735</v>
      </c>
      <c r="L2632" s="16" t="s">
        <v>1637</v>
      </c>
      <c r="M2632" s="9" t="s">
        <v>1644</v>
      </c>
      <c r="N2632" s="9">
        <v>2022</v>
      </c>
      <c r="O2632" s="9" t="s">
        <v>1619</v>
      </c>
      <c r="P2632" s="9" t="s">
        <v>1619</v>
      </c>
      <c r="Q2632" s="9">
        <v>2041</v>
      </c>
      <c r="R2632" s="9" t="s">
        <v>32</v>
      </c>
      <c r="S2632" s="17">
        <v>67.328895499449203</v>
      </c>
      <c r="T2632" s="9">
        <v>2041</v>
      </c>
      <c r="U2632" s="9" t="s">
        <v>27</v>
      </c>
      <c r="V2632" s="9" t="s">
        <v>1620</v>
      </c>
      <c r="W2632" s="9" t="s">
        <v>1621</v>
      </c>
      <c r="X2632" s="9"/>
      <c r="Y2632" s="9" t="s">
        <v>1645</v>
      </c>
    </row>
    <row r="2633" spans="1:25" ht="96">
      <c r="A2633" s="9" t="s">
        <v>1640</v>
      </c>
      <c r="B2633" s="9" t="s">
        <v>70</v>
      </c>
      <c r="C2633" s="9" t="s">
        <v>294</v>
      </c>
      <c r="D2633" s="9" t="s">
        <v>27</v>
      </c>
      <c r="E2633" s="9" t="s">
        <v>505</v>
      </c>
      <c r="F2633" s="9" t="s">
        <v>505</v>
      </c>
      <c r="G2633" s="9" t="s">
        <v>1641</v>
      </c>
      <c r="H2633" s="9" t="s">
        <v>1642</v>
      </c>
      <c r="I2633" s="9" t="s">
        <v>1643</v>
      </c>
      <c r="J2633" s="9" t="s">
        <v>27</v>
      </c>
      <c r="K2633" s="15">
        <v>9435.3545123596396</v>
      </c>
      <c r="L2633" s="16" t="s">
        <v>1637</v>
      </c>
      <c r="M2633" s="9" t="s">
        <v>1644</v>
      </c>
      <c r="N2633" s="9">
        <v>2022</v>
      </c>
      <c r="O2633" s="9" t="s">
        <v>1619</v>
      </c>
      <c r="P2633" s="9" t="s">
        <v>1619</v>
      </c>
      <c r="Q2633" s="9">
        <v>2041</v>
      </c>
      <c r="R2633" s="9" t="s">
        <v>32</v>
      </c>
      <c r="S2633" s="17">
        <v>0.55773228160104038</v>
      </c>
      <c r="T2633" s="9">
        <v>2041</v>
      </c>
      <c r="U2633" s="9" t="s">
        <v>27</v>
      </c>
      <c r="V2633" s="9" t="s">
        <v>1620</v>
      </c>
      <c r="W2633" s="9" t="s">
        <v>1621</v>
      </c>
      <c r="X2633" s="9"/>
      <c r="Y2633" s="9" t="s">
        <v>1645</v>
      </c>
    </row>
    <row r="2634" spans="1:25" ht="96">
      <c r="A2634" s="9" t="s">
        <v>1640</v>
      </c>
      <c r="B2634" s="9" t="s">
        <v>70</v>
      </c>
      <c r="C2634" s="9" t="s">
        <v>294</v>
      </c>
      <c r="D2634" s="9" t="s">
        <v>27</v>
      </c>
      <c r="E2634" s="9" t="s">
        <v>1180</v>
      </c>
      <c r="F2634" s="9" t="s">
        <v>1180</v>
      </c>
      <c r="G2634" s="9" t="s">
        <v>1641</v>
      </c>
      <c r="H2634" s="9" t="s">
        <v>1642</v>
      </c>
      <c r="I2634" s="9" t="s">
        <v>1643</v>
      </c>
      <c r="J2634" s="9" t="s">
        <v>27</v>
      </c>
      <c r="K2634" s="15">
        <v>42230.030730969258</v>
      </c>
      <c r="L2634" s="16" t="s">
        <v>1637</v>
      </c>
      <c r="M2634" s="9" t="s">
        <v>1644</v>
      </c>
      <c r="N2634" s="9">
        <v>2022</v>
      </c>
      <c r="O2634" s="9" t="s">
        <v>1619</v>
      </c>
      <c r="P2634" s="9" t="s">
        <v>1619</v>
      </c>
      <c r="Q2634" s="9">
        <v>2041</v>
      </c>
      <c r="R2634" s="9" t="s">
        <v>32</v>
      </c>
      <c r="S2634" s="17">
        <v>2.4394483571157344</v>
      </c>
      <c r="T2634" s="9">
        <v>2041</v>
      </c>
      <c r="U2634" s="9" t="s">
        <v>27</v>
      </c>
      <c r="V2634" s="9" t="s">
        <v>1620</v>
      </c>
      <c r="W2634" s="9" t="s">
        <v>1621</v>
      </c>
      <c r="X2634" s="9"/>
      <c r="Y2634" s="9" t="s">
        <v>1645</v>
      </c>
    </row>
    <row r="2635" spans="1:25" ht="96">
      <c r="A2635" s="9" t="s">
        <v>1640</v>
      </c>
      <c r="B2635" s="9" t="s">
        <v>70</v>
      </c>
      <c r="C2635" s="9" t="s">
        <v>630</v>
      </c>
      <c r="D2635" s="9" t="s">
        <v>27</v>
      </c>
      <c r="E2635" s="9" t="s">
        <v>1181</v>
      </c>
      <c r="F2635" s="9" t="s">
        <v>1181</v>
      </c>
      <c r="G2635" s="9" t="s">
        <v>1641</v>
      </c>
      <c r="H2635" s="9" t="s">
        <v>1642</v>
      </c>
      <c r="I2635" s="9" t="s">
        <v>1643</v>
      </c>
      <c r="J2635" s="9" t="s">
        <v>27</v>
      </c>
      <c r="K2635" s="15">
        <v>10281.599178197152</v>
      </c>
      <c r="L2635" s="16" t="s">
        <v>1637</v>
      </c>
      <c r="M2635" s="9" t="s">
        <v>1644</v>
      </c>
      <c r="N2635" s="9">
        <v>2022</v>
      </c>
      <c r="O2635" s="9" t="s">
        <v>1619</v>
      </c>
      <c r="P2635" s="9" t="s">
        <v>1619</v>
      </c>
      <c r="Q2635" s="9">
        <v>2041</v>
      </c>
      <c r="R2635" s="9" t="s">
        <v>32</v>
      </c>
      <c r="S2635" s="17">
        <v>1.2203906249366259</v>
      </c>
      <c r="T2635" s="9">
        <v>2041</v>
      </c>
      <c r="U2635" s="9" t="s">
        <v>27</v>
      </c>
      <c r="V2635" s="9" t="s">
        <v>1620</v>
      </c>
      <c r="W2635" s="9" t="s">
        <v>1621</v>
      </c>
      <c r="X2635" s="9"/>
      <c r="Y2635" s="9" t="s">
        <v>1645</v>
      </c>
    </row>
    <row r="2636" spans="1:25" ht="96">
      <c r="A2636" s="9" t="s">
        <v>1640</v>
      </c>
      <c r="B2636" s="9" t="s">
        <v>70</v>
      </c>
      <c r="C2636" s="9" t="s">
        <v>270</v>
      </c>
      <c r="D2636" s="9" t="s">
        <v>27</v>
      </c>
      <c r="E2636" s="9" t="s">
        <v>1182</v>
      </c>
      <c r="F2636" s="9" t="s">
        <v>1182</v>
      </c>
      <c r="G2636" s="9" t="s">
        <v>1641</v>
      </c>
      <c r="H2636" s="9" t="s">
        <v>1642</v>
      </c>
      <c r="I2636" s="9" t="s">
        <v>1643</v>
      </c>
      <c r="J2636" s="9" t="s">
        <v>27</v>
      </c>
      <c r="K2636" s="15">
        <v>121535.15909438219</v>
      </c>
      <c r="L2636" s="16" t="s">
        <v>1637</v>
      </c>
      <c r="M2636" s="9" t="s">
        <v>1644</v>
      </c>
      <c r="N2636" s="9">
        <v>2022</v>
      </c>
      <c r="O2636" s="9" t="s">
        <v>1619</v>
      </c>
      <c r="P2636" s="9" t="s">
        <v>1619</v>
      </c>
      <c r="Q2636" s="9">
        <v>2041</v>
      </c>
      <c r="R2636" s="9" t="s">
        <v>32</v>
      </c>
      <c r="S2636" s="17">
        <v>11.785894458548425</v>
      </c>
      <c r="T2636" s="9">
        <v>2041</v>
      </c>
      <c r="U2636" s="9" t="s">
        <v>27</v>
      </c>
      <c r="V2636" s="9" t="s">
        <v>1620</v>
      </c>
      <c r="W2636" s="9" t="s">
        <v>1621</v>
      </c>
      <c r="X2636" s="9"/>
      <c r="Y2636" s="9" t="s">
        <v>1645</v>
      </c>
    </row>
    <row r="2637" spans="1:25" ht="96">
      <c r="A2637" s="9" t="s">
        <v>1640</v>
      </c>
      <c r="B2637" s="9" t="s">
        <v>70</v>
      </c>
      <c r="C2637" s="9" t="s">
        <v>458</v>
      </c>
      <c r="D2637" s="9" t="s">
        <v>27</v>
      </c>
      <c r="E2637" s="9" t="s">
        <v>1183</v>
      </c>
      <c r="F2637" s="9" t="s">
        <v>1183</v>
      </c>
      <c r="G2637" s="9" t="s">
        <v>1641</v>
      </c>
      <c r="H2637" s="9" t="s">
        <v>1642</v>
      </c>
      <c r="I2637" s="9" t="s">
        <v>1643</v>
      </c>
      <c r="J2637" s="9" t="s">
        <v>27</v>
      </c>
      <c r="K2637" s="15">
        <v>14192.406622245346</v>
      </c>
      <c r="L2637" s="16" t="s">
        <v>1637</v>
      </c>
      <c r="M2637" s="9" t="s">
        <v>1644</v>
      </c>
      <c r="N2637" s="9">
        <v>2022</v>
      </c>
      <c r="O2637" s="9" t="s">
        <v>1619</v>
      </c>
      <c r="P2637" s="9" t="s">
        <v>1619</v>
      </c>
      <c r="Q2637" s="9">
        <v>2041</v>
      </c>
      <c r="R2637" s="9" t="s">
        <v>32</v>
      </c>
      <c r="S2637" s="17">
        <v>0.73097178301544585</v>
      </c>
      <c r="T2637" s="9">
        <v>2041</v>
      </c>
      <c r="U2637" s="9" t="s">
        <v>27</v>
      </c>
      <c r="V2637" s="9" t="s">
        <v>1620</v>
      </c>
      <c r="W2637" s="9" t="s">
        <v>1621</v>
      </c>
      <c r="X2637" s="9"/>
      <c r="Y2637" s="9" t="s">
        <v>1645</v>
      </c>
    </row>
    <row r="2638" spans="1:25" ht="96">
      <c r="A2638" s="9" t="s">
        <v>1640</v>
      </c>
      <c r="B2638" s="9" t="s">
        <v>70</v>
      </c>
      <c r="C2638" s="9" t="s">
        <v>43</v>
      </c>
      <c r="D2638" s="9" t="s">
        <v>27</v>
      </c>
      <c r="E2638" s="9" t="s">
        <v>261</v>
      </c>
      <c r="F2638" s="9" t="s">
        <v>261</v>
      </c>
      <c r="G2638" s="9" t="s">
        <v>1641</v>
      </c>
      <c r="H2638" s="9" t="s">
        <v>1642</v>
      </c>
      <c r="I2638" s="9" t="s">
        <v>1643</v>
      </c>
      <c r="J2638" s="9" t="s">
        <v>27</v>
      </c>
      <c r="K2638" s="15">
        <v>144273.64120122651</v>
      </c>
      <c r="L2638" s="16" t="s">
        <v>1637</v>
      </c>
      <c r="M2638" s="9" t="s">
        <v>1644</v>
      </c>
      <c r="N2638" s="9">
        <v>2022</v>
      </c>
      <c r="O2638" s="9" t="s">
        <v>1619</v>
      </c>
      <c r="P2638" s="9" t="s">
        <v>1619</v>
      </c>
      <c r="Q2638" s="9">
        <v>2041</v>
      </c>
      <c r="R2638" s="9" t="s">
        <v>32</v>
      </c>
      <c r="S2638" s="17">
        <v>14.284013794033411</v>
      </c>
      <c r="T2638" s="9">
        <v>2041</v>
      </c>
      <c r="U2638" s="9" t="s">
        <v>27</v>
      </c>
      <c r="V2638" s="9" t="s">
        <v>1620</v>
      </c>
      <c r="W2638" s="9" t="s">
        <v>1621</v>
      </c>
      <c r="X2638" s="9"/>
      <c r="Y2638" s="9" t="s">
        <v>1645</v>
      </c>
    </row>
    <row r="2639" spans="1:25" ht="96">
      <c r="A2639" s="9" t="s">
        <v>1640</v>
      </c>
      <c r="B2639" s="9" t="s">
        <v>70</v>
      </c>
      <c r="C2639" s="9" t="s">
        <v>273</v>
      </c>
      <c r="D2639" s="9" t="s">
        <v>27</v>
      </c>
      <c r="E2639" s="9" t="s">
        <v>1184</v>
      </c>
      <c r="F2639" s="9" t="s">
        <v>1184</v>
      </c>
      <c r="G2639" s="9" t="s">
        <v>1641</v>
      </c>
      <c r="H2639" s="9" t="s">
        <v>1642</v>
      </c>
      <c r="I2639" s="9" t="s">
        <v>1643</v>
      </c>
      <c r="J2639" s="9" t="s">
        <v>27</v>
      </c>
      <c r="K2639" s="15">
        <v>158382.72870427975</v>
      </c>
      <c r="L2639" s="16" t="s">
        <v>1637</v>
      </c>
      <c r="M2639" s="9" t="s">
        <v>1644</v>
      </c>
      <c r="N2639" s="9">
        <v>2022</v>
      </c>
      <c r="O2639" s="9" t="s">
        <v>1619</v>
      </c>
      <c r="P2639" s="9" t="s">
        <v>1619</v>
      </c>
      <c r="Q2639" s="9">
        <v>2041</v>
      </c>
      <c r="R2639" s="9" t="s">
        <v>32</v>
      </c>
      <c r="S2639" s="17">
        <v>19.008253008006093</v>
      </c>
      <c r="T2639" s="9">
        <v>2041</v>
      </c>
      <c r="U2639" s="9" t="s">
        <v>27</v>
      </c>
      <c r="V2639" s="9" t="s">
        <v>1620</v>
      </c>
      <c r="W2639" s="9" t="s">
        <v>1621</v>
      </c>
      <c r="X2639" s="9"/>
      <c r="Y2639" s="9" t="s">
        <v>1645</v>
      </c>
    </row>
    <row r="2640" spans="1:25" ht="96">
      <c r="A2640" s="9" t="s">
        <v>1640</v>
      </c>
      <c r="B2640" s="9" t="s">
        <v>70</v>
      </c>
      <c r="C2640" s="9" t="s">
        <v>458</v>
      </c>
      <c r="D2640" s="9" t="s">
        <v>27</v>
      </c>
      <c r="E2640" s="9" t="s">
        <v>509</v>
      </c>
      <c r="F2640" s="9" t="s">
        <v>509</v>
      </c>
      <c r="G2640" s="9" t="s">
        <v>1641</v>
      </c>
      <c r="H2640" s="9" t="s">
        <v>1642</v>
      </c>
      <c r="I2640" s="9" t="s">
        <v>1643</v>
      </c>
      <c r="J2640" s="9" t="s">
        <v>27</v>
      </c>
      <c r="K2640" s="15">
        <v>21695.12138131246</v>
      </c>
      <c r="L2640" s="16" t="s">
        <v>1637</v>
      </c>
      <c r="M2640" s="9" t="s">
        <v>1644</v>
      </c>
      <c r="N2640" s="9">
        <v>2022</v>
      </c>
      <c r="O2640" s="9" t="s">
        <v>1619</v>
      </c>
      <c r="P2640" s="9" t="s">
        <v>1619</v>
      </c>
      <c r="Q2640" s="9">
        <v>2041</v>
      </c>
      <c r="R2640" s="9" t="s">
        <v>32</v>
      </c>
      <c r="S2640" s="17">
        <v>1.4408968655938221</v>
      </c>
      <c r="T2640" s="9">
        <v>2041</v>
      </c>
      <c r="U2640" s="9" t="s">
        <v>27</v>
      </c>
      <c r="V2640" s="9" t="s">
        <v>1620</v>
      </c>
      <c r="W2640" s="9" t="s">
        <v>1621</v>
      </c>
      <c r="X2640" s="9"/>
      <c r="Y2640" s="9" t="s">
        <v>1645</v>
      </c>
    </row>
    <row r="2641" spans="1:25" ht="96">
      <c r="A2641" s="9" t="s">
        <v>1640</v>
      </c>
      <c r="B2641" s="9" t="s">
        <v>70</v>
      </c>
      <c r="C2641" s="9" t="s">
        <v>383</v>
      </c>
      <c r="D2641" s="9" t="s">
        <v>27</v>
      </c>
      <c r="E2641" s="9" t="s">
        <v>511</v>
      </c>
      <c r="F2641" s="9" t="s">
        <v>511</v>
      </c>
      <c r="G2641" s="9" t="s">
        <v>1641</v>
      </c>
      <c r="H2641" s="9" t="s">
        <v>1642</v>
      </c>
      <c r="I2641" s="9" t="s">
        <v>1643</v>
      </c>
      <c r="J2641" s="9" t="s">
        <v>27</v>
      </c>
      <c r="K2641" s="15">
        <v>13815.47662211414</v>
      </c>
      <c r="L2641" s="16" t="s">
        <v>1637</v>
      </c>
      <c r="M2641" s="9" t="s">
        <v>1644</v>
      </c>
      <c r="N2641" s="9">
        <v>2022</v>
      </c>
      <c r="O2641" s="9" t="s">
        <v>1619</v>
      </c>
      <c r="P2641" s="9" t="s">
        <v>1619</v>
      </c>
      <c r="Q2641" s="9">
        <v>2041</v>
      </c>
      <c r="R2641" s="9" t="s">
        <v>32</v>
      </c>
      <c r="S2641" s="17">
        <v>1.6588446743070171</v>
      </c>
      <c r="T2641" s="9">
        <v>2041</v>
      </c>
      <c r="U2641" s="9" t="s">
        <v>27</v>
      </c>
      <c r="V2641" s="9" t="s">
        <v>1620</v>
      </c>
      <c r="W2641" s="9" t="s">
        <v>1621</v>
      </c>
      <c r="X2641" s="9"/>
      <c r="Y2641" s="9" t="s">
        <v>1645</v>
      </c>
    </row>
    <row r="2642" spans="1:25" ht="96">
      <c r="A2642" s="9" t="s">
        <v>1640</v>
      </c>
      <c r="B2642" s="9" t="s">
        <v>70</v>
      </c>
      <c r="C2642" s="9" t="s">
        <v>323</v>
      </c>
      <c r="D2642" s="9" t="s">
        <v>27</v>
      </c>
      <c r="E2642" s="9" t="s">
        <v>1185</v>
      </c>
      <c r="F2642" s="9" t="s">
        <v>1185</v>
      </c>
      <c r="G2642" s="9" t="s">
        <v>1641</v>
      </c>
      <c r="H2642" s="9" t="s">
        <v>1642</v>
      </c>
      <c r="I2642" s="9" t="s">
        <v>1643</v>
      </c>
      <c r="J2642" s="9" t="s">
        <v>27</v>
      </c>
      <c r="K2642" s="15">
        <v>16830.945385592233</v>
      </c>
      <c r="L2642" s="16" t="s">
        <v>1637</v>
      </c>
      <c r="M2642" s="9" t="s">
        <v>1644</v>
      </c>
      <c r="N2642" s="9">
        <v>2022</v>
      </c>
      <c r="O2642" s="9" t="s">
        <v>1619</v>
      </c>
      <c r="P2642" s="9" t="s">
        <v>1619</v>
      </c>
      <c r="Q2642" s="9">
        <v>2041</v>
      </c>
      <c r="R2642" s="9" t="s">
        <v>32</v>
      </c>
      <c r="S2642" s="17">
        <v>1.0822895467406521</v>
      </c>
      <c r="T2642" s="9">
        <v>2041</v>
      </c>
      <c r="U2642" s="9" t="s">
        <v>27</v>
      </c>
      <c r="V2642" s="9" t="s">
        <v>1620</v>
      </c>
      <c r="W2642" s="9" t="s">
        <v>1621</v>
      </c>
      <c r="X2642" s="9"/>
      <c r="Y2642" s="9" t="s">
        <v>1645</v>
      </c>
    </row>
    <row r="2643" spans="1:25" ht="96">
      <c r="A2643" s="9" t="s">
        <v>1640</v>
      </c>
      <c r="B2643" s="9" t="s">
        <v>70</v>
      </c>
      <c r="C2643" s="9" t="s">
        <v>346</v>
      </c>
      <c r="D2643" s="9" t="s">
        <v>27</v>
      </c>
      <c r="E2643" s="9" t="s">
        <v>1186</v>
      </c>
      <c r="F2643" s="9" t="s">
        <v>1186</v>
      </c>
      <c r="G2643" s="9" t="s">
        <v>1641</v>
      </c>
      <c r="H2643" s="9" t="s">
        <v>1642</v>
      </c>
      <c r="I2643" s="9" t="s">
        <v>1643</v>
      </c>
      <c r="J2643" s="9" t="s">
        <v>27</v>
      </c>
      <c r="K2643" s="15">
        <v>53752.767732395921</v>
      </c>
      <c r="L2643" s="16" t="s">
        <v>1637</v>
      </c>
      <c r="M2643" s="9" t="s">
        <v>1644</v>
      </c>
      <c r="N2643" s="9">
        <v>2022</v>
      </c>
      <c r="O2643" s="9" t="s">
        <v>1619</v>
      </c>
      <c r="P2643" s="9" t="s">
        <v>1619</v>
      </c>
      <c r="Q2643" s="9">
        <v>2041</v>
      </c>
      <c r="R2643" s="9" t="s">
        <v>32</v>
      </c>
      <c r="S2643" s="17">
        <v>3.0950329371879763</v>
      </c>
      <c r="T2643" s="9">
        <v>2041</v>
      </c>
      <c r="U2643" s="9" t="s">
        <v>27</v>
      </c>
      <c r="V2643" s="9" t="s">
        <v>1620</v>
      </c>
      <c r="W2643" s="9" t="s">
        <v>1621</v>
      </c>
      <c r="X2643" s="9"/>
      <c r="Y2643" s="9" t="s">
        <v>1645</v>
      </c>
    </row>
    <row r="2644" spans="1:25" ht="96">
      <c r="A2644" s="9" t="s">
        <v>1640</v>
      </c>
      <c r="B2644" s="9" t="s">
        <v>70</v>
      </c>
      <c r="C2644" s="9" t="s">
        <v>402</v>
      </c>
      <c r="D2644" s="9" t="s">
        <v>27</v>
      </c>
      <c r="E2644" s="9" t="s">
        <v>1187</v>
      </c>
      <c r="F2644" s="9" t="s">
        <v>1187</v>
      </c>
      <c r="G2644" s="9" t="s">
        <v>1641</v>
      </c>
      <c r="H2644" s="9" t="s">
        <v>1642</v>
      </c>
      <c r="I2644" s="9" t="s">
        <v>1643</v>
      </c>
      <c r="J2644" s="9" t="s">
        <v>27</v>
      </c>
      <c r="K2644" s="15">
        <v>35195.987184732308</v>
      </c>
      <c r="L2644" s="16" t="s">
        <v>1637</v>
      </c>
      <c r="M2644" s="9" t="s">
        <v>1644</v>
      </c>
      <c r="N2644" s="9">
        <v>2022</v>
      </c>
      <c r="O2644" s="9" t="s">
        <v>1619</v>
      </c>
      <c r="P2644" s="9" t="s">
        <v>1619</v>
      </c>
      <c r="Q2644" s="9">
        <v>2041</v>
      </c>
      <c r="R2644" s="9" t="s">
        <v>32</v>
      </c>
      <c r="S2644" s="17">
        <v>4.3968384497722512</v>
      </c>
      <c r="T2644" s="9">
        <v>2041</v>
      </c>
      <c r="U2644" s="9" t="s">
        <v>27</v>
      </c>
      <c r="V2644" s="9" t="s">
        <v>1620</v>
      </c>
      <c r="W2644" s="9" t="s">
        <v>1621</v>
      </c>
      <c r="X2644" s="9"/>
      <c r="Y2644" s="9" t="s">
        <v>1645</v>
      </c>
    </row>
    <row r="2645" spans="1:25" ht="96">
      <c r="A2645" s="9" t="s">
        <v>1640</v>
      </c>
      <c r="B2645" s="9" t="s">
        <v>70</v>
      </c>
      <c r="C2645" s="9" t="s">
        <v>234</v>
      </c>
      <c r="D2645" s="9" t="s">
        <v>27</v>
      </c>
      <c r="E2645" s="9" t="s">
        <v>1188</v>
      </c>
      <c r="F2645" s="9" t="s">
        <v>1188</v>
      </c>
      <c r="G2645" s="9" t="s">
        <v>1641</v>
      </c>
      <c r="H2645" s="9" t="s">
        <v>1642</v>
      </c>
      <c r="I2645" s="9" t="s">
        <v>1643</v>
      </c>
      <c r="J2645" s="9" t="s">
        <v>27</v>
      </c>
      <c r="K2645" s="15">
        <v>51222.925680157306</v>
      </c>
      <c r="L2645" s="16" t="s">
        <v>1637</v>
      </c>
      <c r="M2645" s="9" t="s">
        <v>1644</v>
      </c>
      <c r="N2645" s="9">
        <v>2022</v>
      </c>
      <c r="O2645" s="9" t="s">
        <v>1619</v>
      </c>
      <c r="P2645" s="9" t="s">
        <v>1619</v>
      </c>
      <c r="Q2645" s="9">
        <v>2041</v>
      </c>
      <c r="R2645" s="9" t="s">
        <v>32</v>
      </c>
      <c r="S2645" s="17">
        <v>2.8482697708655902</v>
      </c>
      <c r="T2645" s="9">
        <v>2041</v>
      </c>
      <c r="U2645" s="9" t="s">
        <v>27</v>
      </c>
      <c r="V2645" s="9" t="s">
        <v>1620</v>
      </c>
      <c r="W2645" s="9" t="s">
        <v>1621</v>
      </c>
      <c r="X2645" s="9"/>
      <c r="Y2645" s="9" t="s">
        <v>1645</v>
      </c>
    </row>
    <row r="2646" spans="1:25" ht="96">
      <c r="A2646" s="9" t="s">
        <v>1640</v>
      </c>
      <c r="B2646" s="9" t="s">
        <v>70</v>
      </c>
      <c r="C2646" s="9" t="s">
        <v>247</v>
      </c>
      <c r="D2646" s="9" t="s">
        <v>27</v>
      </c>
      <c r="E2646" s="9" t="s">
        <v>1189</v>
      </c>
      <c r="F2646" s="9" t="s">
        <v>1189</v>
      </c>
      <c r="G2646" s="9" t="s">
        <v>1641</v>
      </c>
      <c r="H2646" s="9" t="s">
        <v>1642</v>
      </c>
      <c r="I2646" s="9" t="s">
        <v>1643</v>
      </c>
      <c r="J2646" s="9" t="s">
        <v>27</v>
      </c>
      <c r="K2646" s="15">
        <v>23707.915753675879</v>
      </c>
      <c r="L2646" s="16" t="s">
        <v>1637</v>
      </c>
      <c r="M2646" s="9" t="s">
        <v>1644</v>
      </c>
      <c r="N2646" s="9">
        <v>2022</v>
      </c>
      <c r="O2646" s="9" t="s">
        <v>1619</v>
      </c>
      <c r="P2646" s="9" t="s">
        <v>1619</v>
      </c>
      <c r="Q2646" s="9">
        <v>2041</v>
      </c>
      <c r="R2646" s="9" t="s">
        <v>32</v>
      </c>
      <c r="S2646" s="17">
        <v>2.8456087630211115</v>
      </c>
      <c r="T2646" s="9">
        <v>2041</v>
      </c>
      <c r="U2646" s="9" t="s">
        <v>27</v>
      </c>
      <c r="V2646" s="9" t="s">
        <v>1620</v>
      </c>
      <c r="W2646" s="9" t="s">
        <v>1621</v>
      </c>
      <c r="X2646" s="9"/>
      <c r="Y2646" s="9" t="s">
        <v>1645</v>
      </c>
    </row>
    <row r="2647" spans="1:25" ht="96">
      <c r="A2647" s="9" t="s">
        <v>1640</v>
      </c>
      <c r="B2647" s="9" t="s">
        <v>70</v>
      </c>
      <c r="C2647" s="9" t="s">
        <v>884</v>
      </c>
      <c r="D2647" s="9" t="s">
        <v>27</v>
      </c>
      <c r="E2647" s="9" t="s">
        <v>952</v>
      </c>
      <c r="F2647" s="9" t="s">
        <v>952</v>
      </c>
      <c r="G2647" s="9" t="s">
        <v>1641</v>
      </c>
      <c r="H2647" s="9" t="s">
        <v>1642</v>
      </c>
      <c r="I2647" s="9" t="s">
        <v>1643</v>
      </c>
      <c r="J2647" s="9" t="s">
        <v>27</v>
      </c>
      <c r="K2647" s="15">
        <v>16547.503382427582</v>
      </c>
      <c r="L2647" s="16" t="s">
        <v>1637</v>
      </c>
      <c r="M2647" s="9" t="s">
        <v>1644</v>
      </c>
      <c r="N2647" s="9">
        <v>2022</v>
      </c>
      <c r="O2647" s="9" t="s">
        <v>1619</v>
      </c>
      <c r="P2647" s="9" t="s">
        <v>1619</v>
      </c>
      <c r="Q2647" s="9">
        <v>2041</v>
      </c>
      <c r="R2647" s="9" t="s">
        <v>32</v>
      </c>
      <c r="S2647" s="17">
        <v>2.1624254191939509</v>
      </c>
      <c r="T2647" s="9">
        <v>2041</v>
      </c>
      <c r="U2647" s="9" t="s">
        <v>27</v>
      </c>
      <c r="V2647" s="9" t="s">
        <v>1620</v>
      </c>
      <c r="W2647" s="9" t="s">
        <v>1621</v>
      </c>
      <c r="X2647" s="9"/>
      <c r="Y2647" s="9" t="s">
        <v>1645</v>
      </c>
    </row>
    <row r="2648" spans="1:25" ht="96">
      <c r="A2648" s="9" t="s">
        <v>1640</v>
      </c>
      <c r="B2648" s="9" t="s">
        <v>70</v>
      </c>
      <c r="C2648" s="9" t="s">
        <v>266</v>
      </c>
      <c r="D2648" s="9" t="s">
        <v>27</v>
      </c>
      <c r="E2648" s="9" t="s">
        <v>513</v>
      </c>
      <c r="F2648" s="9" t="s">
        <v>513</v>
      </c>
      <c r="G2648" s="9" t="s">
        <v>1641</v>
      </c>
      <c r="H2648" s="9" t="s">
        <v>1642</v>
      </c>
      <c r="I2648" s="9" t="s">
        <v>1643</v>
      </c>
      <c r="J2648" s="9" t="s">
        <v>27</v>
      </c>
      <c r="K2648" s="15">
        <v>33839.021845162446</v>
      </c>
      <c r="L2648" s="16" t="s">
        <v>1637</v>
      </c>
      <c r="M2648" s="9" t="s">
        <v>1644</v>
      </c>
      <c r="N2648" s="9">
        <v>2022</v>
      </c>
      <c r="O2648" s="9" t="s">
        <v>1619</v>
      </c>
      <c r="P2648" s="9" t="s">
        <v>1619</v>
      </c>
      <c r="Q2648" s="9">
        <v>2041</v>
      </c>
      <c r="R2648" s="9" t="s">
        <v>32</v>
      </c>
      <c r="S2648" s="17">
        <v>4.4467961932794324</v>
      </c>
      <c r="T2648" s="9">
        <v>2041</v>
      </c>
      <c r="U2648" s="9" t="s">
        <v>27</v>
      </c>
      <c r="V2648" s="9" t="s">
        <v>1620</v>
      </c>
      <c r="W2648" s="9" t="s">
        <v>1621</v>
      </c>
      <c r="X2648" s="9"/>
      <c r="Y2648" s="9" t="s">
        <v>1645</v>
      </c>
    </row>
    <row r="2649" spans="1:25" ht="96">
      <c r="A2649" s="9" t="s">
        <v>1640</v>
      </c>
      <c r="B2649" s="9" t="s">
        <v>70</v>
      </c>
      <c r="C2649" s="9" t="s">
        <v>355</v>
      </c>
      <c r="D2649" s="9" t="s">
        <v>27</v>
      </c>
      <c r="E2649" s="9" t="s">
        <v>1190</v>
      </c>
      <c r="F2649" s="9" t="s">
        <v>1190</v>
      </c>
      <c r="G2649" s="9" t="s">
        <v>1641</v>
      </c>
      <c r="H2649" s="9" t="s">
        <v>1642</v>
      </c>
      <c r="I2649" s="9" t="s">
        <v>1643</v>
      </c>
      <c r="J2649" s="9" t="s">
        <v>27</v>
      </c>
      <c r="K2649" s="15">
        <v>52608.090892222201</v>
      </c>
      <c r="L2649" s="16" t="s">
        <v>1637</v>
      </c>
      <c r="M2649" s="9" t="s">
        <v>1644</v>
      </c>
      <c r="N2649" s="9">
        <v>2022</v>
      </c>
      <c r="O2649" s="9" t="s">
        <v>1619</v>
      </c>
      <c r="P2649" s="9" t="s">
        <v>1619</v>
      </c>
      <c r="Q2649" s="9">
        <v>2041</v>
      </c>
      <c r="R2649" s="9" t="s">
        <v>32</v>
      </c>
      <c r="S2649" s="17">
        <v>3.0562180857056118</v>
      </c>
      <c r="T2649" s="9">
        <v>2041</v>
      </c>
      <c r="U2649" s="9" t="s">
        <v>27</v>
      </c>
      <c r="V2649" s="9" t="s">
        <v>1620</v>
      </c>
      <c r="W2649" s="9" t="s">
        <v>1621</v>
      </c>
      <c r="X2649" s="9"/>
      <c r="Y2649" s="9" t="s">
        <v>1645</v>
      </c>
    </row>
    <row r="2650" spans="1:25" ht="96">
      <c r="A2650" s="9" t="s">
        <v>1640</v>
      </c>
      <c r="B2650" s="9" t="s">
        <v>70</v>
      </c>
      <c r="C2650" s="9" t="s">
        <v>402</v>
      </c>
      <c r="D2650" s="9" t="s">
        <v>27</v>
      </c>
      <c r="E2650" s="9" t="s">
        <v>515</v>
      </c>
      <c r="F2650" s="9" t="s">
        <v>515</v>
      </c>
      <c r="G2650" s="9" t="s">
        <v>1641</v>
      </c>
      <c r="H2650" s="9" t="s">
        <v>1642</v>
      </c>
      <c r="I2650" s="9" t="s">
        <v>1643</v>
      </c>
      <c r="J2650" s="9" t="s">
        <v>27</v>
      </c>
      <c r="K2650" s="15">
        <v>42795.352045700944</v>
      </c>
      <c r="L2650" s="16" t="s">
        <v>1637</v>
      </c>
      <c r="M2650" s="9" t="s">
        <v>1644</v>
      </c>
      <c r="N2650" s="9">
        <v>2022</v>
      </c>
      <c r="O2650" s="9" t="s">
        <v>1619</v>
      </c>
      <c r="P2650" s="9" t="s">
        <v>1619</v>
      </c>
      <c r="Q2650" s="9">
        <v>2041</v>
      </c>
      <c r="R2650" s="9" t="s">
        <v>32</v>
      </c>
      <c r="S2650" s="17">
        <v>5.3634441166252156</v>
      </c>
      <c r="T2650" s="9">
        <v>2041</v>
      </c>
      <c r="U2650" s="9" t="s">
        <v>27</v>
      </c>
      <c r="V2650" s="9" t="s">
        <v>1620</v>
      </c>
      <c r="W2650" s="9" t="s">
        <v>1621</v>
      </c>
      <c r="X2650" s="9"/>
      <c r="Y2650" s="9" t="s">
        <v>1645</v>
      </c>
    </row>
    <row r="2651" spans="1:25" ht="96">
      <c r="A2651" s="9" t="s">
        <v>1640</v>
      </c>
      <c r="B2651" s="9" t="s">
        <v>70</v>
      </c>
      <c r="C2651" s="9" t="s">
        <v>122</v>
      </c>
      <c r="D2651" s="9" t="s">
        <v>27</v>
      </c>
      <c r="E2651" s="9" t="s">
        <v>517</v>
      </c>
      <c r="F2651" s="9" t="s">
        <v>517</v>
      </c>
      <c r="G2651" s="9" t="s">
        <v>1641</v>
      </c>
      <c r="H2651" s="9" t="s">
        <v>1642</v>
      </c>
      <c r="I2651" s="9" t="s">
        <v>1643</v>
      </c>
      <c r="J2651" s="9" t="s">
        <v>27</v>
      </c>
      <c r="K2651" s="15">
        <v>15282.498055357062</v>
      </c>
      <c r="L2651" s="16" t="s">
        <v>1637</v>
      </c>
      <c r="M2651" s="9" t="s">
        <v>1644</v>
      </c>
      <c r="N2651" s="9">
        <v>2022</v>
      </c>
      <c r="O2651" s="9" t="s">
        <v>1619</v>
      </c>
      <c r="P2651" s="9" t="s">
        <v>1619</v>
      </c>
      <c r="Q2651" s="9">
        <v>2041</v>
      </c>
      <c r="R2651" s="9" t="s">
        <v>32</v>
      </c>
      <c r="S2651" s="17">
        <v>1.0150594554075856</v>
      </c>
      <c r="T2651" s="9">
        <v>2041</v>
      </c>
      <c r="U2651" s="9" t="s">
        <v>27</v>
      </c>
      <c r="V2651" s="9" t="s">
        <v>1620</v>
      </c>
      <c r="W2651" s="9" t="s">
        <v>1621</v>
      </c>
      <c r="X2651" s="9"/>
      <c r="Y2651" s="9" t="s">
        <v>1645</v>
      </c>
    </row>
    <row r="2652" spans="1:25" ht="96">
      <c r="A2652" s="9" t="s">
        <v>1640</v>
      </c>
      <c r="B2652" s="9" t="s">
        <v>70</v>
      </c>
      <c r="C2652" s="9" t="s">
        <v>372</v>
      </c>
      <c r="D2652" s="9" t="s">
        <v>27</v>
      </c>
      <c r="E2652" s="9" t="s">
        <v>519</v>
      </c>
      <c r="F2652" s="9" t="s">
        <v>519</v>
      </c>
      <c r="G2652" s="9" t="s">
        <v>1641</v>
      </c>
      <c r="H2652" s="9" t="s">
        <v>1642</v>
      </c>
      <c r="I2652" s="9" t="s">
        <v>1643</v>
      </c>
      <c r="J2652" s="9" t="s">
        <v>27</v>
      </c>
      <c r="K2652" s="15">
        <v>64514.973584724314</v>
      </c>
      <c r="L2652" s="16" t="s">
        <v>1637</v>
      </c>
      <c r="M2652" s="9" t="s">
        <v>1644</v>
      </c>
      <c r="N2652" s="9">
        <v>2022</v>
      </c>
      <c r="O2652" s="9" t="s">
        <v>1619</v>
      </c>
      <c r="P2652" s="9" t="s">
        <v>1619</v>
      </c>
      <c r="Q2652" s="9">
        <v>2041</v>
      </c>
      <c r="R2652" s="9" t="s">
        <v>32</v>
      </c>
      <c r="S2652" s="17">
        <v>8.0984602948275182</v>
      </c>
      <c r="T2652" s="9">
        <v>2041</v>
      </c>
      <c r="U2652" s="9" t="s">
        <v>27</v>
      </c>
      <c r="V2652" s="9" t="s">
        <v>1620</v>
      </c>
      <c r="W2652" s="9" t="s">
        <v>1621</v>
      </c>
      <c r="X2652" s="9"/>
      <c r="Y2652" s="9" t="s">
        <v>1645</v>
      </c>
    </row>
    <row r="2653" spans="1:25" ht="96">
      <c r="A2653" s="9" t="s">
        <v>1640</v>
      </c>
      <c r="B2653" s="9" t="s">
        <v>70</v>
      </c>
      <c r="C2653" s="9" t="s">
        <v>43</v>
      </c>
      <c r="D2653" s="9" t="s">
        <v>27</v>
      </c>
      <c r="E2653" s="9" t="s">
        <v>1192</v>
      </c>
      <c r="F2653" s="9" t="s">
        <v>1192</v>
      </c>
      <c r="G2653" s="9" t="s">
        <v>1641</v>
      </c>
      <c r="H2653" s="9" t="s">
        <v>1642</v>
      </c>
      <c r="I2653" s="9" t="s">
        <v>1643</v>
      </c>
      <c r="J2653" s="9" t="s">
        <v>27</v>
      </c>
      <c r="K2653" s="15">
        <v>90952.972952576936</v>
      </c>
      <c r="L2653" s="16" t="s">
        <v>1637</v>
      </c>
      <c r="M2653" s="9" t="s">
        <v>1644</v>
      </c>
      <c r="N2653" s="9">
        <v>2022</v>
      </c>
      <c r="O2653" s="9" t="s">
        <v>1619</v>
      </c>
      <c r="P2653" s="9" t="s">
        <v>1619</v>
      </c>
      <c r="Q2653" s="9">
        <v>2041</v>
      </c>
      <c r="R2653" s="9" t="s">
        <v>32</v>
      </c>
      <c r="S2653" s="17">
        <v>11.419539401989843</v>
      </c>
      <c r="T2653" s="9">
        <v>2041</v>
      </c>
      <c r="U2653" s="9" t="s">
        <v>27</v>
      </c>
      <c r="V2653" s="9" t="s">
        <v>1620</v>
      </c>
      <c r="W2653" s="9" t="s">
        <v>1621</v>
      </c>
      <c r="X2653" s="9"/>
      <c r="Y2653" s="9" t="s">
        <v>1645</v>
      </c>
    </row>
    <row r="2654" spans="1:25" ht="96">
      <c r="A2654" s="9" t="s">
        <v>1640</v>
      </c>
      <c r="B2654" s="9" t="s">
        <v>70</v>
      </c>
      <c r="C2654" s="9" t="s">
        <v>346</v>
      </c>
      <c r="D2654" s="9" t="s">
        <v>27</v>
      </c>
      <c r="E2654" s="9" t="s">
        <v>1191</v>
      </c>
      <c r="F2654" s="9" t="s">
        <v>1191</v>
      </c>
      <c r="G2654" s="9" t="s">
        <v>1641</v>
      </c>
      <c r="H2654" s="9" t="s">
        <v>1642</v>
      </c>
      <c r="I2654" s="9" t="s">
        <v>1643</v>
      </c>
      <c r="J2654" s="9" t="s">
        <v>27</v>
      </c>
      <c r="K2654" s="15">
        <v>16933.257839440172</v>
      </c>
      <c r="L2654" s="16" t="s">
        <v>1637</v>
      </c>
      <c r="M2654" s="9" t="s">
        <v>1644</v>
      </c>
      <c r="N2654" s="9">
        <v>2022</v>
      </c>
      <c r="O2654" s="9" t="s">
        <v>1619</v>
      </c>
      <c r="P2654" s="9" t="s">
        <v>1619</v>
      </c>
      <c r="Q2654" s="9">
        <v>2041</v>
      </c>
      <c r="R2654" s="9" t="s">
        <v>32</v>
      </c>
      <c r="S2654" s="17">
        <v>1.1088304398087487</v>
      </c>
      <c r="T2654" s="9">
        <v>2041</v>
      </c>
      <c r="U2654" s="9" t="s">
        <v>27</v>
      </c>
      <c r="V2654" s="9" t="s">
        <v>1620</v>
      </c>
      <c r="W2654" s="9" t="s">
        <v>1621</v>
      </c>
      <c r="X2654" s="9"/>
      <c r="Y2654" s="9" t="s">
        <v>1645</v>
      </c>
    </row>
    <row r="2655" spans="1:25" ht="96">
      <c r="A2655" s="9" t="s">
        <v>1640</v>
      </c>
      <c r="B2655" s="9" t="s">
        <v>70</v>
      </c>
      <c r="C2655" s="9" t="s">
        <v>252</v>
      </c>
      <c r="D2655" s="9" t="s">
        <v>27</v>
      </c>
      <c r="E2655" s="9" t="s">
        <v>521</v>
      </c>
      <c r="F2655" s="9" t="s">
        <v>521</v>
      </c>
      <c r="G2655" s="9" t="s">
        <v>1641</v>
      </c>
      <c r="H2655" s="9" t="s">
        <v>1642</v>
      </c>
      <c r="I2655" s="9" t="s">
        <v>1643</v>
      </c>
      <c r="J2655" s="9" t="s">
        <v>27</v>
      </c>
      <c r="K2655" s="15">
        <v>15482.601926676805</v>
      </c>
      <c r="L2655" s="16" t="s">
        <v>1637</v>
      </c>
      <c r="M2655" s="9" t="s">
        <v>1644</v>
      </c>
      <c r="N2655" s="9">
        <v>2022</v>
      </c>
      <c r="O2655" s="9" t="s">
        <v>1619</v>
      </c>
      <c r="P2655" s="9" t="s">
        <v>1619</v>
      </c>
      <c r="Q2655" s="9">
        <v>2041</v>
      </c>
      <c r="R2655" s="9" t="s">
        <v>32</v>
      </c>
      <c r="S2655" s="17">
        <v>2.1129584838805577</v>
      </c>
      <c r="T2655" s="9">
        <v>2041</v>
      </c>
      <c r="U2655" s="9" t="s">
        <v>27</v>
      </c>
      <c r="V2655" s="9" t="s">
        <v>1620</v>
      </c>
      <c r="W2655" s="9" t="s">
        <v>1621</v>
      </c>
      <c r="X2655" s="9"/>
      <c r="Y2655" s="9" t="s">
        <v>1645</v>
      </c>
    </row>
    <row r="2656" spans="1:25" ht="96">
      <c r="A2656" s="9" t="s">
        <v>1640</v>
      </c>
      <c r="B2656" s="9" t="s">
        <v>70</v>
      </c>
      <c r="C2656" s="9" t="s">
        <v>355</v>
      </c>
      <c r="D2656" s="9" t="s">
        <v>27</v>
      </c>
      <c r="E2656" s="9" t="s">
        <v>1193</v>
      </c>
      <c r="F2656" s="9" t="s">
        <v>1193</v>
      </c>
      <c r="G2656" s="9" t="s">
        <v>1641</v>
      </c>
      <c r="H2656" s="9" t="s">
        <v>1642</v>
      </c>
      <c r="I2656" s="9" t="s">
        <v>1643</v>
      </c>
      <c r="J2656" s="9" t="s">
        <v>27</v>
      </c>
      <c r="K2656" s="15">
        <v>48210.179335747598</v>
      </c>
      <c r="L2656" s="16" t="s">
        <v>1637</v>
      </c>
      <c r="M2656" s="9" t="s">
        <v>1644</v>
      </c>
      <c r="N2656" s="9">
        <v>2022</v>
      </c>
      <c r="O2656" s="9" t="s">
        <v>1619</v>
      </c>
      <c r="P2656" s="9" t="s">
        <v>1619</v>
      </c>
      <c r="Q2656" s="9">
        <v>2041</v>
      </c>
      <c r="R2656" s="9" t="s">
        <v>32</v>
      </c>
      <c r="S2656" s="17">
        <v>2.3469597870153498</v>
      </c>
      <c r="T2656" s="9">
        <v>2041</v>
      </c>
      <c r="U2656" s="9" t="s">
        <v>27</v>
      </c>
      <c r="V2656" s="9" t="s">
        <v>1620</v>
      </c>
      <c r="W2656" s="9" t="s">
        <v>1621</v>
      </c>
      <c r="X2656" s="9"/>
      <c r="Y2656" s="9" t="s">
        <v>1645</v>
      </c>
    </row>
    <row r="2657" spans="1:25" ht="96">
      <c r="A2657" s="9" t="s">
        <v>1640</v>
      </c>
      <c r="B2657" s="9" t="s">
        <v>70</v>
      </c>
      <c r="C2657" s="9" t="s">
        <v>247</v>
      </c>
      <c r="D2657" s="9" t="s">
        <v>27</v>
      </c>
      <c r="E2657" s="9" t="s">
        <v>249</v>
      </c>
      <c r="F2657" s="9" t="s">
        <v>249</v>
      </c>
      <c r="G2657" s="9" t="s">
        <v>1641</v>
      </c>
      <c r="H2657" s="9" t="s">
        <v>1642</v>
      </c>
      <c r="I2657" s="9" t="s">
        <v>1643</v>
      </c>
      <c r="J2657" s="9" t="s">
        <v>27</v>
      </c>
      <c r="K2657" s="15">
        <v>161188.89331185646</v>
      </c>
      <c r="L2657" s="16" t="s">
        <v>1637</v>
      </c>
      <c r="M2657" s="9" t="s">
        <v>1644</v>
      </c>
      <c r="N2657" s="9">
        <v>2022</v>
      </c>
      <c r="O2657" s="9" t="s">
        <v>1619</v>
      </c>
      <c r="P2657" s="9" t="s">
        <v>1619</v>
      </c>
      <c r="Q2657" s="9">
        <v>2041</v>
      </c>
      <c r="R2657" s="9" t="s">
        <v>32</v>
      </c>
      <c r="S2657" s="17">
        <v>15.626389719037642</v>
      </c>
      <c r="T2657" s="9">
        <v>2041</v>
      </c>
      <c r="U2657" s="9" t="s">
        <v>27</v>
      </c>
      <c r="V2657" s="9" t="s">
        <v>1620</v>
      </c>
      <c r="W2657" s="9" t="s">
        <v>1621</v>
      </c>
      <c r="X2657" s="9"/>
      <c r="Y2657" s="9" t="s">
        <v>1645</v>
      </c>
    </row>
    <row r="2658" spans="1:25" ht="96">
      <c r="A2658" s="9" t="s">
        <v>1640</v>
      </c>
      <c r="B2658" s="9" t="s">
        <v>70</v>
      </c>
      <c r="C2658" s="9" t="s">
        <v>402</v>
      </c>
      <c r="D2658" s="9" t="s">
        <v>27</v>
      </c>
      <c r="E2658" s="9" t="s">
        <v>1194</v>
      </c>
      <c r="F2658" s="9" t="s">
        <v>1194</v>
      </c>
      <c r="G2658" s="9" t="s">
        <v>1641</v>
      </c>
      <c r="H2658" s="9" t="s">
        <v>1642</v>
      </c>
      <c r="I2658" s="9" t="s">
        <v>1643</v>
      </c>
      <c r="J2658" s="9" t="s">
        <v>27</v>
      </c>
      <c r="K2658" s="15">
        <v>31183.107040409646</v>
      </c>
      <c r="L2658" s="16" t="s">
        <v>1637</v>
      </c>
      <c r="M2658" s="9" t="s">
        <v>1644</v>
      </c>
      <c r="N2658" s="9">
        <v>2022</v>
      </c>
      <c r="O2658" s="9" t="s">
        <v>1619</v>
      </c>
      <c r="P2658" s="9" t="s">
        <v>1619</v>
      </c>
      <c r="Q2658" s="9">
        <v>2041</v>
      </c>
      <c r="R2658" s="9" t="s">
        <v>32</v>
      </c>
      <c r="S2658" s="17">
        <v>3.967978207948712</v>
      </c>
      <c r="T2658" s="9">
        <v>2041</v>
      </c>
      <c r="U2658" s="9" t="s">
        <v>27</v>
      </c>
      <c r="V2658" s="9" t="s">
        <v>1620</v>
      </c>
      <c r="W2658" s="9" t="s">
        <v>1621</v>
      </c>
      <c r="X2658" s="9"/>
      <c r="Y2658" s="9" t="s">
        <v>1645</v>
      </c>
    </row>
    <row r="2659" spans="1:25" ht="96">
      <c r="A2659" s="9" t="s">
        <v>1640</v>
      </c>
      <c r="B2659" s="9" t="s">
        <v>70</v>
      </c>
      <c r="C2659" s="9" t="s">
        <v>241</v>
      </c>
      <c r="D2659" s="9" t="s">
        <v>27</v>
      </c>
      <c r="E2659" s="9" t="s">
        <v>1195</v>
      </c>
      <c r="F2659" s="9" t="s">
        <v>1195</v>
      </c>
      <c r="G2659" s="9" t="s">
        <v>1641</v>
      </c>
      <c r="H2659" s="9" t="s">
        <v>1642</v>
      </c>
      <c r="I2659" s="9" t="s">
        <v>1643</v>
      </c>
      <c r="J2659" s="9" t="s">
        <v>27</v>
      </c>
      <c r="K2659" s="15">
        <v>26939.596253629046</v>
      </c>
      <c r="L2659" s="16" t="s">
        <v>1637</v>
      </c>
      <c r="M2659" s="9" t="s">
        <v>1644</v>
      </c>
      <c r="N2659" s="9">
        <v>2022</v>
      </c>
      <c r="O2659" s="9" t="s">
        <v>1619</v>
      </c>
      <c r="P2659" s="9" t="s">
        <v>1619</v>
      </c>
      <c r="Q2659" s="9">
        <v>2041</v>
      </c>
      <c r="R2659" s="9" t="s">
        <v>32</v>
      </c>
      <c r="S2659" s="17">
        <v>3.6394089816292934</v>
      </c>
      <c r="T2659" s="9">
        <v>2041</v>
      </c>
      <c r="U2659" s="9" t="s">
        <v>27</v>
      </c>
      <c r="V2659" s="9" t="s">
        <v>1620</v>
      </c>
      <c r="W2659" s="9" t="s">
        <v>1621</v>
      </c>
      <c r="X2659" s="9"/>
      <c r="Y2659" s="9" t="s">
        <v>1645</v>
      </c>
    </row>
    <row r="2660" spans="1:25" ht="96">
      <c r="A2660" s="9" t="s">
        <v>1640</v>
      </c>
      <c r="B2660" s="9" t="s">
        <v>70</v>
      </c>
      <c r="C2660" s="9" t="s">
        <v>468</v>
      </c>
      <c r="D2660" s="9" t="s">
        <v>27</v>
      </c>
      <c r="E2660" s="9" t="s">
        <v>523</v>
      </c>
      <c r="F2660" s="9" t="s">
        <v>523</v>
      </c>
      <c r="G2660" s="9" t="s">
        <v>1641</v>
      </c>
      <c r="H2660" s="9" t="s">
        <v>1642</v>
      </c>
      <c r="I2660" s="9" t="s">
        <v>1643</v>
      </c>
      <c r="J2660" s="9" t="s">
        <v>27</v>
      </c>
      <c r="K2660" s="15">
        <v>13181.369624408144</v>
      </c>
      <c r="L2660" s="16" t="s">
        <v>1637</v>
      </c>
      <c r="M2660" s="9" t="s">
        <v>1644</v>
      </c>
      <c r="N2660" s="9">
        <v>2022</v>
      </c>
      <c r="O2660" s="9" t="s">
        <v>1619</v>
      </c>
      <c r="P2660" s="9" t="s">
        <v>1619</v>
      </c>
      <c r="Q2660" s="9">
        <v>2041</v>
      </c>
      <c r="R2660" s="9" t="s">
        <v>32</v>
      </c>
      <c r="S2660" s="17">
        <v>1.6277006305091006</v>
      </c>
      <c r="T2660" s="9">
        <v>2041</v>
      </c>
      <c r="U2660" s="9" t="s">
        <v>27</v>
      </c>
      <c r="V2660" s="9" t="s">
        <v>1620</v>
      </c>
      <c r="W2660" s="9" t="s">
        <v>1621</v>
      </c>
      <c r="X2660" s="9"/>
      <c r="Y2660" s="9" t="s">
        <v>1645</v>
      </c>
    </row>
    <row r="2661" spans="1:25" ht="96">
      <c r="A2661" s="9" t="s">
        <v>1640</v>
      </c>
      <c r="B2661" s="9" t="s">
        <v>70</v>
      </c>
      <c r="C2661" s="9" t="s">
        <v>884</v>
      </c>
      <c r="D2661" s="9" t="s">
        <v>27</v>
      </c>
      <c r="E2661" s="9" t="s">
        <v>1196</v>
      </c>
      <c r="F2661" s="9" t="s">
        <v>1196</v>
      </c>
      <c r="G2661" s="9" t="s">
        <v>1641</v>
      </c>
      <c r="H2661" s="9" t="s">
        <v>1642</v>
      </c>
      <c r="I2661" s="9" t="s">
        <v>1643</v>
      </c>
      <c r="J2661" s="9" t="s">
        <v>27</v>
      </c>
      <c r="K2661" s="15">
        <v>79676.1405476363</v>
      </c>
      <c r="L2661" s="16" t="s">
        <v>1637</v>
      </c>
      <c r="M2661" s="9" t="s">
        <v>1644</v>
      </c>
      <c r="N2661" s="9">
        <v>2022</v>
      </c>
      <c r="O2661" s="9" t="s">
        <v>1619</v>
      </c>
      <c r="P2661" s="9" t="s">
        <v>1619</v>
      </c>
      <c r="Q2661" s="9">
        <v>2041</v>
      </c>
      <c r="R2661" s="9" t="s">
        <v>32</v>
      </c>
      <c r="S2661" s="17">
        <v>9.9564456624755202</v>
      </c>
      <c r="T2661" s="9">
        <v>2041</v>
      </c>
      <c r="U2661" s="9" t="s">
        <v>27</v>
      </c>
      <c r="V2661" s="9" t="s">
        <v>1620</v>
      </c>
      <c r="W2661" s="9" t="s">
        <v>1621</v>
      </c>
      <c r="X2661" s="9"/>
      <c r="Y2661" s="9" t="s">
        <v>1645</v>
      </c>
    </row>
    <row r="2662" spans="1:25" ht="96">
      <c r="A2662" s="9" t="s">
        <v>1640</v>
      </c>
      <c r="B2662" s="9" t="s">
        <v>70</v>
      </c>
      <c r="C2662" s="9" t="s">
        <v>43</v>
      </c>
      <c r="D2662" s="9" t="s">
        <v>27</v>
      </c>
      <c r="E2662" s="9" t="s">
        <v>264</v>
      </c>
      <c r="F2662" s="9" t="s">
        <v>264</v>
      </c>
      <c r="G2662" s="9" t="s">
        <v>1641</v>
      </c>
      <c r="H2662" s="9" t="s">
        <v>1642</v>
      </c>
      <c r="I2662" s="9" t="s">
        <v>1643</v>
      </c>
      <c r="J2662" s="9" t="s">
        <v>27</v>
      </c>
      <c r="K2662" s="15">
        <v>61610.57883008763</v>
      </c>
      <c r="L2662" s="16" t="s">
        <v>1637</v>
      </c>
      <c r="M2662" s="9" t="s">
        <v>1644</v>
      </c>
      <c r="N2662" s="9">
        <v>2022</v>
      </c>
      <c r="O2662" s="9" t="s">
        <v>1619</v>
      </c>
      <c r="P2662" s="9" t="s">
        <v>1619</v>
      </c>
      <c r="Q2662" s="9">
        <v>2041</v>
      </c>
      <c r="R2662" s="9" t="s">
        <v>32</v>
      </c>
      <c r="S2662" s="17">
        <v>8.2417134635035278</v>
      </c>
      <c r="T2662" s="9">
        <v>2041</v>
      </c>
      <c r="U2662" s="9" t="s">
        <v>27</v>
      </c>
      <c r="V2662" s="9" t="s">
        <v>1620</v>
      </c>
      <c r="W2662" s="9" t="s">
        <v>1621</v>
      </c>
      <c r="X2662" s="9"/>
      <c r="Y2662" s="9" t="s">
        <v>1645</v>
      </c>
    </row>
    <row r="2663" spans="1:25" ht="96">
      <c r="A2663" s="9" t="s">
        <v>1640</v>
      </c>
      <c r="B2663" s="9" t="s">
        <v>70</v>
      </c>
      <c r="C2663" s="9" t="s">
        <v>372</v>
      </c>
      <c r="D2663" s="9" t="s">
        <v>27</v>
      </c>
      <c r="E2663" s="9" t="s">
        <v>1197</v>
      </c>
      <c r="F2663" s="9" t="s">
        <v>1197</v>
      </c>
      <c r="G2663" s="9" t="s">
        <v>1641</v>
      </c>
      <c r="H2663" s="9" t="s">
        <v>1642</v>
      </c>
      <c r="I2663" s="9" t="s">
        <v>1643</v>
      </c>
      <c r="J2663" s="9" t="s">
        <v>27</v>
      </c>
      <c r="K2663" s="15">
        <v>16862.985502143139</v>
      </c>
      <c r="L2663" s="16" t="s">
        <v>1637</v>
      </c>
      <c r="M2663" s="9" t="s">
        <v>1644</v>
      </c>
      <c r="N2663" s="9">
        <v>2022</v>
      </c>
      <c r="O2663" s="9" t="s">
        <v>1619</v>
      </c>
      <c r="P2663" s="9" t="s">
        <v>1619</v>
      </c>
      <c r="Q2663" s="9">
        <v>2041</v>
      </c>
      <c r="R2663" s="9" t="s">
        <v>32</v>
      </c>
      <c r="S2663" s="17">
        <v>2.3605276196839671</v>
      </c>
      <c r="T2663" s="9">
        <v>2041</v>
      </c>
      <c r="U2663" s="9" t="s">
        <v>27</v>
      </c>
      <c r="V2663" s="9" t="s">
        <v>1620</v>
      </c>
      <c r="W2663" s="9" t="s">
        <v>1621</v>
      </c>
      <c r="X2663" s="9"/>
      <c r="Y2663" s="9" t="s">
        <v>1645</v>
      </c>
    </row>
    <row r="2664" spans="1:25" ht="96">
      <c r="A2664" s="9" t="s">
        <v>1640</v>
      </c>
      <c r="B2664" s="9" t="s">
        <v>70</v>
      </c>
      <c r="C2664" s="9" t="s">
        <v>270</v>
      </c>
      <c r="D2664" s="9" t="s">
        <v>27</v>
      </c>
      <c r="E2664" s="9" t="s">
        <v>525</v>
      </c>
      <c r="F2664" s="9" t="s">
        <v>525</v>
      </c>
      <c r="G2664" s="9" t="s">
        <v>1641</v>
      </c>
      <c r="H2664" s="9" t="s">
        <v>1642</v>
      </c>
      <c r="I2664" s="9" t="s">
        <v>1643</v>
      </c>
      <c r="J2664" s="9" t="s">
        <v>27</v>
      </c>
      <c r="K2664" s="15">
        <v>35317.328431567934</v>
      </c>
      <c r="L2664" s="16" t="s">
        <v>1637</v>
      </c>
      <c r="M2664" s="9" t="s">
        <v>1644</v>
      </c>
      <c r="N2664" s="9">
        <v>2022</v>
      </c>
      <c r="O2664" s="9" t="s">
        <v>1619</v>
      </c>
      <c r="P2664" s="9" t="s">
        <v>1619</v>
      </c>
      <c r="Q2664" s="9">
        <v>2041</v>
      </c>
      <c r="R2664" s="9" t="s">
        <v>32</v>
      </c>
      <c r="S2664" s="17">
        <v>4.7073163423700484</v>
      </c>
      <c r="T2664" s="9">
        <v>2041</v>
      </c>
      <c r="U2664" s="9" t="s">
        <v>27</v>
      </c>
      <c r="V2664" s="9" t="s">
        <v>1620</v>
      </c>
      <c r="W2664" s="9" t="s">
        <v>1621</v>
      </c>
      <c r="X2664" s="9"/>
      <c r="Y2664" s="9" t="s">
        <v>1645</v>
      </c>
    </row>
    <row r="2665" spans="1:25" ht="96">
      <c r="A2665" s="9" t="s">
        <v>1640</v>
      </c>
      <c r="B2665" s="9" t="s">
        <v>70</v>
      </c>
      <c r="C2665" s="9" t="s">
        <v>247</v>
      </c>
      <c r="D2665" s="9" t="s">
        <v>27</v>
      </c>
      <c r="E2665" s="9" t="s">
        <v>1198</v>
      </c>
      <c r="F2665" s="9" t="s">
        <v>1198</v>
      </c>
      <c r="G2665" s="9" t="s">
        <v>1641</v>
      </c>
      <c r="H2665" s="9" t="s">
        <v>1642</v>
      </c>
      <c r="I2665" s="9" t="s">
        <v>1643</v>
      </c>
      <c r="J2665" s="9" t="s">
        <v>27</v>
      </c>
      <c r="K2665" s="15">
        <v>12787.531499789395</v>
      </c>
      <c r="L2665" s="16" t="s">
        <v>1637</v>
      </c>
      <c r="M2665" s="9" t="s">
        <v>1644</v>
      </c>
      <c r="N2665" s="9">
        <v>2022</v>
      </c>
      <c r="O2665" s="9" t="s">
        <v>1619</v>
      </c>
      <c r="P2665" s="9" t="s">
        <v>1619</v>
      </c>
      <c r="Q2665" s="9">
        <v>2041</v>
      </c>
      <c r="R2665" s="9" t="s">
        <v>32</v>
      </c>
      <c r="S2665" s="17">
        <v>0.77380993124896613</v>
      </c>
      <c r="T2665" s="9">
        <v>2041</v>
      </c>
      <c r="U2665" s="9" t="s">
        <v>27</v>
      </c>
      <c r="V2665" s="9" t="s">
        <v>1620</v>
      </c>
      <c r="W2665" s="9" t="s">
        <v>1621</v>
      </c>
      <c r="X2665" s="9"/>
      <c r="Y2665" s="9" t="s">
        <v>1645</v>
      </c>
    </row>
    <row r="2666" spans="1:25" ht="96">
      <c r="A2666" s="9" t="s">
        <v>1640</v>
      </c>
      <c r="B2666" s="9" t="s">
        <v>70</v>
      </c>
      <c r="C2666" s="9" t="s">
        <v>355</v>
      </c>
      <c r="D2666" s="9" t="s">
        <v>27</v>
      </c>
      <c r="E2666" s="9" t="s">
        <v>527</v>
      </c>
      <c r="F2666" s="9" t="s">
        <v>527</v>
      </c>
      <c r="G2666" s="9" t="s">
        <v>1641</v>
      </c>
      <c r="H2666" s="9" t="s">
        <v>1642</v>
      </c>
      <c r="I2666" s="9" t="s">
        <v>1643</v>
      </c>
      <c r="J2666" s="9" t="s">
        <v>27</v>
      </c>
      <c r="K2666" s="15">
        <v>36957.173628141951</v>
      </c>
      <c r="L2666" s="16" t="s">
        <v>1637</v>
      </c>
      <c r="M2666" s="9" t="s">
        <v>1644</v>
      </c>
      <c r="N2666" s="9">
        <v>2022</v>
      </c>
      <c r="O2666" s="9" t="s">
        <v>1619</v>
      </c>
      <c r="P2666" s="9" t="s">
        <v>1619</v>
      </c>
      <c r="Q2666" s="9">
        <v>2041</v>
      </c>
      <c r="R2666" s="9" t="s">
        <v>32</v>
      </c>
      <c r="S2666" s="17">
        <v>2.3453329683696822</v>
      </c>
      <c r="T2666" s="9">
        <v>2041</v>
      </c>
      <c r="U2666" s="9" t="s">
        <v>27</v>
      </c>
      <c r="V2666" s="9" t="s">
        <v>1620</v>
      </c>
      <c r="W2666" s="9" t="s">
        <v>1621</v>
      </c>
      <c r="X2666" s="9"/>
      <c r="Y2666" s="9" t="s">
        <v>1645</v>
      </c>
    </row>
    <row r="2667" spans="1:25" ht="96">
      <c r="A2667" s="9" t="s">
        <v>1640</v>
      </c>
      <c r="B2667" s="9" t="s">
        <v>70</v>
      </c>
      <c r="C2667" s="9" t="s">
        <v>330</v>
      </c>
      <c r="D2667" s="9" t="s">
        <v>27</v>
      </c>
      <c r="E2667" s="9" t="s">
        <v>1199</v>
      </c>
      <c r="F2667" s="9" t="s">
        <v>1199</v>
      </c>
      <c r="G2667" s="9" t="s">
        <v>1641</v>
      </c>
      <c r="H2667" s="9" t="s">
        <v>1642</v>
      </c>
      <c r="I2667" s="9" t="s">
        <v>1643</v>
      </c>
      <c r="J2667" s="9" t="s">
        <v>27</v>
      </c>
      <c r="K2667" s="15">
        <v>4795.7912133101163</v>
      </c>
      <c r="L2667" s="16" t="s">
        <v>1637</v>
      </c>
      <c r="M2667" s="9" t="s">
        <v>1644</v>
      </c>
      <c r="N2667" s="9">
        <v>2022</v>
      </c>
      <c r="O2667" s="9" t="s">
        <v>1619</v>
      </c>
      <c r="P2667" s="9" t="s">
        <v>1619</v>
      </c>
      <c r="Q2667" s="9">
        <v>2041</v>
      </c>
      <c r="R2667" s="9" t="s">
        <v>32</v>
      </c>
      <c r="S2667" s="17">
        <v>0.69869018062408916</v>
      </c>
      <c r="T2667" s="9">
        <v>2041</v>
      </c>
      <c r="U2667" s="9" t="s">
        <v>27</v>
      </c>
      <c r="V2667" s="9" t="s">
        <v>1620</v>
      </c>
      <c r="W2667" s="9" t="s">
        <v>1621</v>
      </c>
      <c r="X2667" s="9"/>
      <c r="Y2667" s="9" t="s">
        <v>1645</v>
      </c>
    </row>
    <row r="2668" spans="1:25" ht="96">
      <c r="A2668" s="9" t="s">
        <v>1640</v>
      </c>
      <c r="B2668" s="9" t="s">
        <v>70</v>
      </c>
      <c r="C2668" s="9" t="s">
        <v>247</v>
      </c>
      <c r="D2668" s="9" t="s">
        <v>27</v>
      </c>
      <c r="E2668" s="9" t="s">
        <v>1200</v>
      </c>
      <c r="F2668" s="9" t="s">
        <v>1200</v>
      </c>
      <c r="G2668" s="9" t="s">
        <v>1641</v>
      </c>
      <c r="H2668" s="9" t="s">
        <v>1642</v>
      </c>
      <c r="I2668" s="9" t="s">
        <v>1643</v>
      </c>
      <c r="J2668" s="9" t="s">
        <v>27</v>
      </c>
      <c r="K2668" s="15">
        <v>36222.8906157776</v>
      </c>
      <c r="L2668" s="16" t="s">
        <v>1637</v>
      </c>
      <c r="M2668" s="9" t="s">
        <v>1644</v>
      </c>
      <c r="N2668" s="9">
        <v>2022</v>
      </c>
      <c r="O2668" s="9" t="s">
        <v>1619</v>
      </c>
      <c r="P2668" s="9" t="s">
        <v>1619</v>
      </c>
      <c r="Q2668" s="9">
        <v>2041</v>
      </c>
      <c r="R2668" s="9" t="s">
        <v>32</v>
      </c>
      <c r="S2668" s="17">
        <v>4.4861701589461518</v>
      </c>
      <c r="T2668" s="9">
        <v>2041</v>
      </c>
      <c r="U2668" s="9" t="s">
        <v>27</v>
      </c>
      <c r="V2668" s="9" t="s">
        <v>1620</v>
      </c>
      <c r="W2668" s="9" t="s">
        <v>1621</v>
      </c>
      <c r="X2668" s="9"/>
      <c r="Y2668" s="9" t="s">
        <v>1645</v>
      </c>
    </row>
    <row r="2669" spans="1:25" ht="96">
      <c r="A2669" s="9" t="s">
        <v>1640</v>
      </c>
      <c r="B2669" s="9" t="s">
        <v>70</v>
      </c>
      <c r="C2669" s="9" t="s">
        <v>241</v>
      </c>
      <c r="D2669" s="9" t="s">
        <v>27</v>
      </c>
      <c r="E2669" s="9" t="s">
        <v>1201</v>
      </c>
      <c r="F2669" s="9" t="s">
        <v>1201</v>
      </c>
      <c r="G2669" s="9" t="s">
        <v>1641</v>
      </c>
      <c r="H2669" s="9" t="s">
        <v>1642</v>
      </c>
      <c r="I2669" s="9" t="s">
        <v>1643</v>
      </c>
      <c r="J2669" s="9" t="s">
        <v>27</v>
      </c>
      <c r="K2669" s="15">
        <v>129903.43209011105</v>
      </c>
      <c r="L2669" s="16" t="s">
        <v>1637</v>
      </c>
      <c r="M2669" s="9" t="s">
        <v>1644</v>
      </c>
      <c r="N2669" s="9">
        <v>2022</v>
      </c>
      <c r="O2669" s="9" t="s">
        <v>1619</v>
      </c>
      <c r="P2669" s="9" t="s">
        <v>1619</v>
      </c>
      <c r="Q2669" s="9">
        <v>2041</v>
      </c>
      <c r="R2669" s="9" t="s">
        <v>32</v>
      </c>
      <c r="S2669" s="17">
        <v>12.749773183667063</v>
      </c>
      <c r="T2669" s="9">
        <v>2041</v>
      </c>
      <c r="U2669" s="9" t="s">
        <v>27</v>
      </c>
      <c r="V2669" s="9" t="s">
        <v>1620</v>
      </c>
      <c r="W2669" s="9" t="s">
        <v>1621</v>
      </c>
      <c r="X2669" s="9"/>
      <c r="Y2669" s="9" t="s">
        <v>1645</v>
      </c>
    </row>
    <row r="2670" spans="1:25" ht="96">
      <c r="A2670" s="9" t="s">
        <v>1640</v>
      </c>
      <c r="B2670" s="9" t="s">
        <v>70</v>
      </c>
      <c r="C2670" s="9" t="s">
        <v>475</v>
      </c>
      <c r="D2670" s="9" t="s">
        <v>27</v>
      </c>
      <c r="E2670" s="9" t="s">
        <v>954</v>
      </c>
      <c r="F2670" s="9" t="s">
        <v>954</v>
      </c>
      <c r="G2670" s="9" t="s">
        <v>1641</v>
      </c>
      <c r="H2670" s="9" t="s">
        <v>1642</v>
      </c>
      <c r="I2670" s="9" t="s">
        <v>1643</v>
      </c>
      <c r="J2670" s="9" t="s">
        <v>27</v>
      </c>
      <c r="K2670" s="15">
        <v>18802.88208891017</v>
      </c>
      <c r="L2670" s="16" t="s">
        <v>1637</v>
      </c>
      <c r="M2670" s="9" t="s">
        <v>1644</v>
      </c>
      <c r="N2670" s="9">
        <v>2022</v>
      </c>
      <c r="O2670" s="9" t="s">
        <v>1619</v>
      </c>
      <c r="P2670" s="9" t="s">
        <v>1619</v>
      </c>
      <c r="Q2670" s="9">
        <v>2041</v>
      </c>
      <c r="R2670" s="9" t="s">
        <v>32</v>
      </c>
      <c r="S2670" s="17">
        <v>2.5098100189738006</v>
      </c>
      <c r="T2670" s="9">
        <v>2041</v>
      </c>
      <c r="U2670" s="9" t="s">
        <v>27</v>
      </c>
      <c r="V2670" s="9" t="s">
        <v>1620</v>
      </c>
      <c r="W2670" s="9" t="s">
        <v>1621</v>
      </c>
      <c r="X2670" s="9"/>
      <c r="Y2670" s="9" t="s">
        <v>1645</v>
      </c>
    </row>
    <row r="2671" spans="1:25" ht="96">
      <c r="A2671" s="9" t="s">
        <v>1640</v>
      </c>
      <c r="B2671" s="9" t="s">
        <v>70</v>
      </c>
      <c r="C2671" s="9" t="s">
        <v>346</v>
      </c>
      <c r="D2671" s="9" t="s">
        <v>27</v>
      </c>
      <c r="E2671" s="9" t="s">
        <v>1202</v>
      </c>
      <c r="F2671" s="9" t="s">
        <v>1202</v>
      </c>
      <c r="G2671" s="9" t="s">
        <v>1641</v>
      </c>
      <c r="H2671" s="9" t="s">
        <v>1642</v>
      </c>
      <c r="I2671" s="9" t="s">
        <v>1643</v>
      </c>
      <c r="J2671" s="9" t="s">
        <v>27</v>
      </c>
      <c r="K2671" s="15">
        <v>13445.939923567883</v>
      </c>
      <c r="L2671" s="16" t="s">
        <v>1637</v>
      </c>
      <c r="M2671" s="9" t="s">
        <v>1644</v>
      </c>
      <c r="N2671" s="9">
        <v>2022</v>
      </c>
      <c r="O2671" s="9" t="s">
        <v>1619</v>
      </c>
      <c r="P2671" s="9" t="s">
        <v>1619</v>
      </c>
      <c r="Q2671" s="9">
        <v>2041</v>
      </c>
      <c r="R2671" s="9" t="s">
        <v>32</v>
      </c>
      <c r="S2671" s="17">
        <v>0.79018741781303148</v>
      </c>
      <c r="T2671" s="9">
        <v>2041</v>
      </c>
      <c r="U2671" s="9" t="s">
        <v>27</v>
      </c>
      <c r="V2671" s="9" t="s">
        <v>1620</v>
      </c>
      <c r="W2671" s="9" t="s">
        <v>1621</v>
      </c>
      <c r="X2671" s="9"/>
      <c r="Y2671" s="9" t="s">
        <v>1645</v>
      </c>
    </row>
    <row r="2672" spans="1:25" ht="96">
      <c r="A2672" s="9" t="s">
        <v>1640</v>
      </c>
      <c r="B2672" s="9" t="s">
        <v>70</v>
      </c>
      <c r="C2672" s="9" t="s">
        <v>402</v>
      </c>
      <c r="D2672" s="9" t="s">
        <v>27</v>
      </c>
      <c r="E2672" s="9" t="s">
        <v>1203</v>
      </c>
      <c r="F2672" s="9" t="s">
        <v>1203</v>
      </c>
      <c r="G2672" s="9" t="s">
        <v>1641</v>
      </c>
      <c r="H2672" s="9" t="s">
        <v>1642</v>
      </c>
      <c r="I2672" s="9" t="s">
        <v>1643</v>
      </c>
      <c r="J2672" s="9" t="s">
        <v>27</v>
      </c>
      <c r="K2672" s="15">
        <v>47105.696521927239</v>
      </c>
      <c r="L2672" s="16" t="s">
        <v>1637</v>
      </c>
      <c r="M2672" s="9" t="s">
        <v>1644</v>
      </c>
      <c r="N2672" s="9">
        <v>2022</v>
      </c>
      <c r="O2672" s="9" t="s">
        <v>1619</v>
      </c>
      <c r="P2672" s="9" t="s">
        <v>1619</v>
      </c>
      <c r="Q2672" s="9">
        <v>2041</v>
      </c>
      <c r="R2672" s="9" t="s">
        <v>32</v>
      </c>
      <c r="S2672" s="17">
        <v>2.7093378154051044</v>
      </c>
      <c r="T2672" s="9">
        <v>2041</v>
      </c>
      <c r="U2672" s="9" t="s">
        <v>27</v>
      </c>
      <c r="V2672" s="9" t="s">
        <v>1620</v>
      </c>
      <c r="W2672" s="9" t="s">
        <v>1621</v>
      </c>
      <c r="X2672" s="9"/>
      <c r="Y2672" s="9" t="s">
        <v>1645</v>
      </c>
    </row>
    <row r="2673" spans="1:25" ht="96">
      <c r="A2673" s="9" t="s">
        <v>1640</v>
      </c>
      <c r="B2673" s="9" t="s">
        <v>70</v>
      </c>
      <c r="C2673" s="9" t="s">
        <v>270</v>
      </c>
      <c r="D2673" s="9" t="s">
        <v>27</v>
      </c>
      <c r="E2673" s="9" t="s">
        <v>1204</v>
      </c>
      <c r="F2673" s="9" t="s">
        <v>1204</v>
      </c>
      <c r="G2673" s="9" t="s">
        <v>1641</v>
      </c>
      <c r="H2673" s="9" t="s">
        <v>1642</v>
      </c>
      <c r="I2673" s="9" t="s">
        <v>1643</v>
      </c>
      <c r="J2673" s="9" t="s">
        <v>27</v>
      </c>
      <c r="K2673" s="15">
        <v>9398.5209336647586</v>
      </c>
      <c r="L2673" s="16" t="s">
        <v>1637</v>
      </c>
      <c r="M2673" s="9" t="s">
        <v>1644</v>
      </c>
      <c r="N2673" s="9">
        <v>2022</v>
      </c>
      <c r="O2673" s="9" t="s">
        <v>1619</v>
      </c>
      <c r="P2673" s="9" t="s">
        <v>1619</v>
      </c>
      <c r="Q2673" s="9">
        <v>2041</v>
      </c>
      <c r="R2673" s="9" t="s">
        <v>32</v>
      </c>
      <c r="S2673" s="17">
        <v>1.1561439527158923</v>
      </c>
      <c r="T2673" s="9">
        <v>2041</v>
      </c>
      <c r="U2673" s="9" t="s">
        <v>27</v>
      </c>
      <c r="V2673" s="9" t="s">
        <v>1620</v>
      </c>
      <c r="W2673" s="9" t="s">
        <v>1621</v>
      </c>
      <c r="X2673" s="9"/>
      <c r="Y2673" s="9" t="s">
        <v>1645</v>
      </c>
    </row>
    <row r="2674" spans="1:25" ht="96">
      <c r="A2674" s="9" t="s">
        <v>1640</v>
      </c>
      <c r="B2674" s="9" t="s">
        <v>70</v>
      </c>
      <c r="C2674" s="9" t="s">
        <v>627</v>
      </c>
      <c r="D2674" s="9" t="s">
        <v>27</v>
      </c>
      <c r="E2674" s="9" t="s">
        <v>1205</v>
      </c>
      <c r="F2674" s="9" t="s">
        <v>1205</v>
      </c>
      <c r="G2674" s="9" t="s">
        <v>1641</v>
      </c>
      <c r="H2674" s="9" t="s">
        <v>1642</v>
      </c>
      <c r="I2674" s="9" t="s">
        <v>1643</v>
      </c>
      <c r="J2674" s="9" t="s">
        <v>27</v>
      </c>
      <c r="K2674" s="15">
        <v>78906.9575319375</v>
      </c>
      <c r="L2674" s="16" t="s">
        <v>1637</v>
      </c>
      <c r="M2674" s="9" t="s">
        <v>1644</v>
      </c>
      <c r="N2674" s="9">
        <v>2022</v>
      </c>
      <c r="O2674" s="9" t="s">
        <v>1619</v>
      </c>
      <c r="P2674" s="9" t="s">
        <v>1619</v>
      </c>
      <c r="Q2674" s="9">
        <v>2041</v>
      </c>
      <c r="R2674" s="9" t="s">
        <v>32</v>
      </c>
      <c r="S2674" s="17">
        <v>7.6396669225278515</v>
      </c>
      <c r="T2674" s="9">
        <v>2041</v>
      </c>
      <c r="U2674" s="9" t="s">
        <v>27</v>
      </c>
      <c r="V2674" s="9" t="s">
        <v>1620</v>
      </c>
      <c r="W2674" s="9" t="s">
        <v>1621</v>
      </c>
      <c r="X2674" s="9"/>
      <c r="Y2674" s="9" t="s">
        <v>1645</v>
      </c>
    </row>
    <row r="2675" spans="1:25" ht="96">
      <c r="A2675" s="9" t="s">
        <v>1640</v>
      </c>
      <c r="B2675" s="9" t="s">
        <v>70</v>
      </c>
      <c r="C2675" s="9" t="s">
        <v>355</v>
      </c>
      <c r="D2675" s="9" t="s">
        <v>27</v>
      </c>
      <c r="E2675" s="9" t="s">
        <v>1206</v>
      </c>
      <c r="F2675" s="9" t="s">
        <v>1206</v>
      </c>
      <c r="G2675" s="9" t="s">
        <v>1641</v>
      </c>
      <c r="H2675" s="9" t="s">
        <v>1642</v>
      </c>
      <c r="I2675" s="9" t="s">
        <v>1643</v>
      </c>
      <c r="J2675" s="9" t="s">
        <v>27</v>
      </c>
      <c r="K2675" s="15">
        <v>90608.348238792125</v>
      </c>
      <c r="L2675" s="16" t="s">
        <v>1637</v>
      </c>
      <c r="M2675" s="9" t="s">
        <v>1644</v>
      </c>
      <c r="N2675" s="9">
        <v>2022</v>
      </c>
      <c r="O2675" s="9" t="s">
        <v>1619</v>
      </c>
      <c r="P2675" s="9" t="s">
        <v>1619</v>
      </c>
      <c r="Q2675" s="9">
        <v>2041</v>
      </c>
      <c r="R2675" s="9" t="s">
        <v>32</v>
      </c>
      <c r="S2675" s="17">
        <v>8.6502912588900287</v>
      </c>
      <c r="T2675" s="9">
        <v>2041</v>
      </c>
      <c r="U2675" s="9" t="s">
        <v>27</v>
      </c>
      <c r="V2675" s="9" t="s">
        <v>1620</v>
      </c>
      <c r="W2675" s="9" t="s">
        <v>1621</v>
      </c>
      <c r="X2675" s="9"/>
      <c r="Y2675" s="9" t="s">
        <v>1645</v>
      </c>
    </row>
    <row r="2676" spans="1:25" ht="96">
      <c r="A2676" s="9" t="s">
        <v>1640</v>
      </c>
      <c r="B2676" s="9" t="s">
        <v>70</v>
      </c>
      <c r="C2676" s="9" t="s">
        <v>276</v>
      </c>
      <c r="D2676" s="9" t="s">
        <v>27</v>
      </c>
      <c r="E2676" s="9" t="s">
        <v>1207</v>
      </c>
      <c r="F2676" s="9" t="s">
        <v>1207</v>
      </c>
      <c r="G2676" s="9" t="s">
        <v>1641</v>
      </c>
      <c r="H2676" s="9" t="s">
        <v>1642</v>
      </c>
      <c r="I2676" s="9" t="s">
        <v>1643</v>
      </c>
      <c r="J2676" s="9" t="s">
        <v>27</v>
      </c>
      <c r="K2676" s="15">
        <v>37215.385260961921</v>
      </c>
      <c r="L2676" s="16" t="s">
        <v>1637</v>
      </c>
      <c r="M2676" s="9" t="s">
        <v>1644</v>
      </c>
      <c r="N2676" s="9">
        <v>2022</v>
      </c>
      <c r="O2676" s="9" t="s">
        <v>1619</v>
      </c>
      <c r="P2676" s="9" t="s">
        <v>1619</v>
      </c>
      <c r="Q2676" s="9">
        <v>2041</v>
      </c>
      <c r="R2676" s="9" t="s">
        <v>32</v>
      </c>
      <c r="S2676" s="17">
        <v>2.2305942274125106</v>
      </c>
      <c r="T2676" s="9">
        <v>2041</v>
      </c>
      <c r="U2676" s="9" t="s">
        <v>27</v>
      </c>
      <c r="V2676" s="9" t="s">
        <v>1620</v>
      </c>
      <c r="W2676" s="9" t="s">
        <v>1621</v>
      </c>
      <c r="X2676" s="9"/>
      <c r="Y2676" s="9" t="s">
        <v>1645</v>
      </c>
    </row>
    <row r="2677" spans="1:25" ht="96">
      <c r="A2677" s="9" t="s">
        <v>1640</v>
      </c>
      <c r="B2677" s="9" t="s">
        <v>70</v>
      </c>
      <c r="C2677" s="9" t="s">
        <v>136</v>
      </c>
      <c r="D2677" s="9" t="s">
        <v>27</v>
      </c>
      <c r="E2677" s="9" t="s">
        <v>956</v>
      </c>
      <c r="F2677" s="9" t="s">
        <v>956</v>
      </c>
      <c r="G2677" s="9" t="s">
        <v>1641</v>
      </c>
      <c r="H2677" s="9" t="s">
        <v>1642</v>
      </c>
      <c r="I2677" s="9" t="s">
        <v>1643</v>
      </c>
      <c r="J2677" s="9" t="s">
        <v>27</v>
      </c>
      <c r="K2677" s="15">
        <v>10718.893015324926</v>
      </c>
      <c r="L2677" s="16" t="s">
        <v>1637</v>
      </c>
      <c r="M2677" s="9" t="s">
        <v>1644</v>
      </c>
      <c r="N2677" s="9">
        <v>2022</v>
      </c>
      <c r="O2677" s="9" t="s">
        <v>1619</v>
      </c>
      <c r="P2677" s="9" t="s">
        <v>1619</v>
      </c>
      <c r="Q2677" s="9">
        <v>2041</v>
      </c>
      <c r="R2677" s="9" t="s">
        <v>32</v>
      </c>
      <c r="S2677" s="17">
        <v>1.3176759854088742</v>
      </c>
      <c r="T2677" s="9">
        <v>2041</v>
      </c>
      <c r="U2677" s="9" t="s">
        <v>27</v>
      </c>
      <c r="V2677" s="9" t="s">
        <v>1620</v>
      </c>
      <c r="W2677" s="9" t="s">
        <v>1621</v>
      </c>
      <c r="X2677" s="9"/>
      <c r="Y2677" s="9" t="s">
        <v>1645</v>
      </c>
    </row>
    <row r="2678" spans="1:25" ht="96">
      <c r="A2678" s="9" t="s">
        <v>1640</v>
      </c>
      <c r="B2678" s="9" t="s">
        <v>70</v>
      </c>
      <c r="C2678" s="9" t="s">
        <v>276</v>
      </c>
      <c r="D2678" s="9" t="s">
        <v>27</v>
      </c>
      <c r="E2678" s="9" t="s">
        <v>1208</v>
      </c>
      <c r="F2678" s="9" t="s">
        <v>1208</v>
      </c>
      <c r="G2678" s="9" t="s">
        <v>1641</v>
      </c>
      <c r="H2678" s="9" t="s">
        <v>1642</v>
      </c>
      <c r="I2678" s="9" t="s">
        <v>1643</v>
      </c>
      <c r="J2678" s="9" t="s">
        <v>27</v>
      </c>
      <c r="K2678" s="15">
        <v>49709.403543932887</v>
      </c>
      <c r="L2678" s="16" t="s">
        <v>1637</v>
      </c>
      <c r="M2678" s="9" t="s">
        <v>1644</v>
      </c>
      <c r="N2678" s="9">
        <v>2022</v>
      </c>
      <c r="O2678" s="9" t="s">
        <v>1619</v>
      </c>
      <c r="P2678" s="9" t="s">
        <v>1619</v>
      </c>
      <c r="Q2678" s="9">
        <v>2041</v>
      </c>
      <c r="R2678" s="9" t="s">
        <v>32</v>
      </c>
      <c r="S2678" s="17">
        <v>2.8615706830059353</v>
      </c>
      <c r="T2678" s="9">
        <v>2041</v>
      </c>
      <c r="U2678" s="9" t="s">
        <v>27</v>
      </c>
      <c r="V2678" s="9" t="s">
        <v>1620</v>
      </c>
      <c r="W2678" s="9" t="s">
        <v>1621</v>
      </c>
      <c r="X2678" s="9"/>
      <c r="Y2678" s="9" t="s">
        <v>1645</v>
      </c>
    </row>
    <row r="2679" spans="1:25" ht="96">
      <c r="A2679" s="9" t="s">
        <v>1640</v>
      </c>
      <c r="B2679" s="9" t="s">
        <v>70</v>
      </c>
      <c r="C2679" s="9" t="s">
        <v>270</v>
      </c>
      <c r="D2679" s="9" t="s">
        <v>27</v>
      </c>
      <c r="E2679" s="9" t="s">
        <v>1209</v>
      </c>
      <c r="F2679" s="9" t="s">
        <v>1209</v>
      </c>
      <c r="G2679" s="9" t="s">
        <v>1641</v>
      </c>
      <c r="H2679" s="9" t="s">
        <v>1642</v>
      </c>
      <c r="I2679" s="9" t="s">
        <v>1643</v>
      </c>
      <c r="J2679" s="9" t="s">
        <v>27</v>
      </c>
      <c r="K2679" s="15">
        <v>62285.137246587961</v>
      </c>
      <c r="L2679" s="16" t="s">
        <v>1637</v>
      </c>
      <c r="M2679" s="9" t="s">
        <v>1644</v>
      </c>
      <c r="N2679" s="9">
        <v>2022</v>
      </c>
      <c r="O2679" s="9" t="s">
        <v>1619</v>
      </c>
      <c r="P2679" s="9" t="s">
        <v>1619</v>
      </c>
      <c r="Q2679" s="9">
        <v>2041</v>
      </c>
      <c r="R2679" s="9" t="s">
        <v>32</v>
      </c>
      <c r="S2679" s="17">
        <v>7.75694967369905</v>
      </c>
      <c r="T2679" s="9">
        <v>2041</v>
      </c>
      <c r="U2679" s="9" t="s">
        <v>27</v>
      </c>
      <c r="V2679" s="9" t="s">
        <v>1620</v>
      </c>
      <c r="W2679" s="9" t="s">
        <v>1621</v>
      </c>
      <c r="X2679" s="9"/>
      <c r="Y2679" s="9" t="s">
        <v>1645</v>
      </c>
    </row>
    <row r="2680" spans="1:25" ht="96">
      <c r="A2680" s="9" t="s">
        <v>1640</v>
      </c>
      <c r="B2680" s="9" t="s">
        <v>70</v>
      </c>
      <c r="C2680" s="9" t="s">
        <v>157</v>
      </c>
      <c r="D2680" s="9" t="s">
        <v>27</v>
      </c>
      <c r="E2680" s="9" t="s">
        <v>1210</v>
      </c>
      <c r="F2680" s="9" t="s">
        <v>1210</v>
      </c>
      <c r="G2680" s="9" t="s">
        <v>1641</v>
      </c>
      <c r="H2680" s="9" t="s">
        <v>1642</v>
      </c>
      <c r="I2680" s="9" t="s">
        <v>1643</v>
      </c>
      <c r="J2680" s="9" t="s">
        <v>27</v>
      </c>
      <c r="K2680" s="15">
        <v>59850.619290852133</v>
      </c>
      <c r="L2680" s="16" t="s">
        <v>1637</v>
      </c>
      <c r="M2680" s="9" t="s">
        <v>1644</v>
      </c>
      <c r="N2680" s="9">
        <v>2022</v>
      </c>
      <c r="O2680" s="9" t="s">
        <v>1619</v>
      </c>
      <c r="P2680" s="9" t="s">
        <v>1619</v>
      </c>
      <c r="Q2680" s="9">
        <v>2041</v>
      </c>
      <c r="R2680" s="9" t="s">
        <v>32</v>
      </c>
      <c r="S2680" s="17">
        <v>7.2258050318581821</v>
      </c>
      <c r="T2680" s="9">
        <v>2041</v>
      </c>
      <c r="U2680" s="9" t="s">
        <v>27</v>
      </c>
      <c r="V2680" s="9" t="s">
        <v>1620</v>
      </c>
      <c r="W2680" s="9" t="s">
        <v>1621</v>
      </c>
      <c r="X2680" s="9"/>
      <c r="Y2680" s="9" t="s">
        <v>1645</v>
      </c>
    </row>
    <row r="2681" spans="1:25" ht="96">
      <c r="A2681" s="9" t="s">
        <v>1640</v>
      </c>
      <c r="B2681" s="9" t="s">
        <v>70</v>
      </c>
      <c r="C2681" s="9" t="s">
        <v>43</v>
      </c>
      <c r="D2681" s="9" t="s">
        <v>27</v>
      </c>
      <c r="E2681" s="9" t="s">
        <v>529</v>
      </c>
      <c r="F2681" s="9" t="s">
        <v>529</v>
      </c>
      <c r="G2681" s="9" t="s">
        <v>1641</v>
      </c>
      <c r="H2681" s="9" t="s">
        <v>1642</v>
      </c>
      <c r="I2681" s="9" t="s">
        <v>1643</v>
      </c>
      <c r="J2681" s="9" t="s">
        <v>27</v>
      </c>
      <c r="K2681" s="15">
        <v>11894.668813547969</v>
      </c>
      <c r="L2681" s="16" t="s">
        <v>1637</v>
      </c>
      <c r="M2681" s="9" t="s">
        <v>1644</v>
      </c>
      <c r="N2681" s="9">
        <v>2022</v>
      </c>
      <c r="O2681" s="9" t="s">
        <v>1619</v>
      </c>
      <c r="P2681" s="9" t="s">
        <v>1619</v>
      </c>
      <c r="Q2681" s="9">
        <v>2041</v>
      </c>
      <c r="R2681" s="9" t="s">
        <v>32</v>
      </c>
      <c r="S2681" s="17">
        <v>1.5285639081254427</v>
      </c>
      <c r="T2681" s="9">
        <v>2041</v>
      </c>
      <c r="U2681" s="9" t="s">
        <v>27</v>
      </c>
      <c r="V2681" s="9" t="s">
        <v>1620</v>
      </c>
      <c r="W2681" s="9" t="s">
        <v>1621</v>
      </c>
      <c r="X2681" s="9"/>
      <c r="Y2681" s="9" t="s">
        <v>1645</v>
      </c>
    </row>
    <row r="2682" spans="1:25" ht="96">
      <c r="A2682" s="9" t="s">
        <v>1640</v>
      </c>
      <c r="B2682" s="9" t="s">
        <v>70</v>
      </c>
      <c r="C2682" s="9" t="s">
        <v>270</v>
      </c>
      <c r="D2682" s="9" t="s">
        <v>27</v>
      </c>
      <c r="E2682" s="9" t="s">
        <v>1211</v>
      </c>
      <c r="F2682" s="9" t="s">
        <v>1211</v>
      </c>
      <c r="G2682" s="9" t="s">
        <v>1641</v>
      </c>
      <c r="H2682" s="9" t="s">
        <v>1642</v>
      </c>
      <c r="I2682" s="9" t="s">
        <v>1643</v>
      </c>
      <c r="J2682" s="9" t="s">
        <v>27</v>
      </c>
      <c r="K2682" s="15">
        <v>165576.07211475977</v>
      </c>
      <c r="L2682" s="16" t="s">
        <v>1637</v>
      </c>
      <c r="M2682" s="9" t="s">
        <v>1644</v>
      </c>
      <c r="N2682" s="9">
        <v>2022</v>
      </c>
      <c r="O2682" s="9" t="s">
        <v>1619</v>
      </c>
      <c r="P2682" s="9" t="s">
        <v>1619</v>
      </c>
      <c r="Q2682" s="9">
        <v>2041</v>
      </c>
      <c r="R2682" s="9" t="s">
        <v>32</v>
      </c>
      <c r="S2682" s="17">
        <v>11.990023082628438</v>
      </c>
      <c r="T2682" s="9">
        <v>2041</v>
      </c>
      <c r="U2682" s="9" t="s">
        <v>27</v>
      </c>
      <c r="V2682" s="9" t="s">
        <v>1620</v>
      </c>
      <c r="W2682" s="9" t="s">
        <v>1621</v>
      </c>
      <c r="X2682" s="9"/>
      <c r="Y2682" s="9" t="s">
        <v>1645</v>
      </c>
    </row>
    <row r="2683" spans="1:25" ht="96">
      <c r="A2683" s="9" t="s">
        <v>1640</v>
      </c>
      <c r="B2683" s="9" t="s">
        <v>70</v>
      </c>
      <c r="C2683" s="9" t="s">
        <v>270</v>
      </c>
      <c r="D2683" s="9" t="s">
        <v>27</v>
      </c>
      <c r="E2683" s="9" t="s">
        <v>1212</v>
      </c>
      <c r="F2683" s="9" t="s">
        <v>1212</v>
      </c>
      <c r="G2683" s="9" t="s">
        <v>1641</v>
      </c>
      <c r="H2683" s="9" t="s">
        <v>1642</v>
      </c>
      <c r="I2683" s="9" t="s">
        <v>1643</v>
      </c>
      <c r="J2683" s="9" t="s">
        <v>27</v>
      </c>
      <c r="K2683" s="15">
        <v>34993.45891431364</v>
      </c>
      <c r="L2683" s="16" t="s">
        <v>1637</v>
      </c>
      <c r="M2683" s="9" t="s">
        <v>1644</v>
      </c>
      <c r="N2683" s="9">
        <v>2022</v>
      </c>
      <c r="O2683" s="9" t="s">
        <v>1619</v>
      </c>
      <c r="P2683" s="9" t="s">
        <v>1619</v>
      </c>
      <c r="Q2683" s="9">
        <v>2041</v>
      </c>
      <c r="R2683" s="9" t="s">
        <v>32</v>
      </c>
      <c r="S2683" s="17">
        <v>2.032983273116745</v>
      </c>
      <c r="T2683" s="9">
        <v>2041</v>
      </c>
      <c r="U2683" s="9" t="s">
        <v>27</v>
      </c>
      <c r="V2683" s="9" t="s">
        <v>1620</v>
      </c>
      <c r="W2683" s="9" t="s">
        <v>1621</v>
      </c>
      <c r="X2683" s="9"/>
      <c r="Y2683" s="9" t="s">
        <v>1645</v>
      </c>
    </row>
    <row r="2684" spans="1:25" ht="96">
      <c r="A2684" s="9" t="s">
        <v>1640</v>
      </c>
      <c r="B2684" s="9" t="s">
        <v>70</v>
      </c>
      <c r="C2684" s="9" t="s">
        <v>157</v>
      </c>
      <c r="D2684" s="9" t="s">
        <v>27</v>
      </c>
      <c r="E2684" s="9" t="s">
        <v>1213</v>
      </c>
      <c r="F2684" s="9" t="s">
        <v>1213</v>
      </c>
      <c r="G2684" s="9" t="s">
        <v>1641</v>
      </c>
      <c r="H2684" s="9" t="s">
        <v>1642</v>
      </c>
      <c r="I2684" s="9" t="s">
        <v>1643</v>
      </c>
      <c r="J2684" s="9" t="s">
        <v>27</v>
      </c>
      <c r="K2684" s="15">
        <v>38915.433566236083</v>
      </c>
      <c r="L2684" s="16" t="s">
        <v>1637</v>
      </c>
      <c r="M2684" s="9" t="s">
        <v>1644</v>
      </c>
      <c r="N2684" s="9">
        <v>2022</v>
      </c>
      <c r="O2684" s="9" t="s">
        <v>1619</v>
      </c>
      <c r="P2684" s="9" t="s">
        <v>1619</v>
      </c>
      <c r="Q2684" s="9">
        <v>2041</v>
      </c>
      <c r="R2684" s="9" t="s">
        <v>32</v>
      </c>
      <c r="S2684" s="17">
        <v>2.8292741425200356</v>
      </c>
      <c r="T2684" s="9">
        <v>2041</v>
      </c>
      <c r="U2684" s="9" t="s">
        <v>27</v>
      </c>
      <c r="V2684" s="9" t="s">
        <v>1620</v>
      </c>
      <c r="W2684" s="9" t="s">
        <v>1621</v>
      </c>
      <c r="X2684" s="9"/>
      <c r="Y2684" s="9" t="s">
        <v>1645</v>
      </c>
    </row>
    <row r="2685" spans="1:25" ht="96">
      <c r="A2685" s="9" t="s">
        <v>1640</v>
      </c>
      <c r="B2685" s="9" t="s">
        <v>70</v>
      </c>
      <c r="C2685" s="9" t="s">
        <v>112</v>
      </c>
      <c r="D2685" s="9" t="s">
        <v>27</v>
      </c>
      <c r="E2685" s="9" t="s">
        <v>1214</v>
      </c>
      <c r="F2685" s="9" t="s">
        <v>1214</v>
      </c>
      <c r="G2685" s="9" t="s">
        <v>1641</v>
      </c>
      <c r="H2685" s="9" t="s">
        <v>1642</v>
      </c>
      <c r="I2685" s="9" t="s">
        <v>1643</v>
      </c>
      <c r="J2685" s="9" t="s">
        <v>27</v>
      </c>
      <c r="K2685" s="15">
        <v>40799.33929173927</v>
      </c>
      <c r="L2685" s="16" t="s">
        <v>1637</v>
      </c>
      <c r="M2685" s="9" t="s">
        <v>1644</v>
      </c>
      <c r="N2685" s="9">
        <v>2022</v>
      </c>
      <c r="O2685" s="9" t="s">
        <v>1619</v>
      </c>
      <c r="P2685" s="9" t="s">
        <v>1619</v>
      </c>
      <c r="Q2685" s="9">
        <v>2041</v>
      </c>
      <c r="R2685" s="9" t="s">
        <v>32</v>
      </c>
      <c r="S2685" s="17">
        <v>2.3851651560375093</v>
      </c>
      <c r="T2685" s="9">
        <v>2041</v>
      </c>
      <c r="U2685" s="9" t="s">
        <v>27</v>
      </c>
      <c r="V2685" s="9" t="s">
        <v>1620</v>
      </c>
      <c r="W2685" s="9" t="s">
        <v>1621</v>
      </c>
      <c r="X2685" s="9"/>
      <c r="Y2685" s="9" t="s">
        <v>1645</v>
      </c>
    </row>
    <row r="2686" spans="1:25" ht="96">
      <c r="A2686" s="9" t="s">
        <v>1640</v>
      </c>
      <c r="B2686" s="9" t="s">
        <v>70</v>
      </c>
      <c r="C2686" s="9" t="s">
        <v>270</v>
      </c>
      <c r="D2686" s="9" t="s">
        <v>27</v>
      </c>
      <c r="E2686" s="9" t="s">
        <v>531</v>
      </c>
      <c r="F2686" s="9" t="s">
        <v>531</v>
      </c>
      <c r="G2686" s="9" t="s">
        <v>1641</v>
      </c>
      <c r="H2686" s="9" t="s">
        <v>1642</v>
      </c>
      <c r="I2686" s="9" t="s">
        <v>1643</v>
      </c>
      <c r="J2686" s="9" t="s">
        <v>27</v>
      </c>
      <c r="K2686" s="15">
        <v>74477.004498260532</v>
      </c>
      <c r="L2686" s="16" t="s">
        <v>1637</v>
      </c>
      <c r="M2686" s="9" t="s">
        <v>1644</v>
      </c>
      <c r="N2686" s="9">
        <v>2022</v>
      </c>
      <c r="O2686" s="9" t="s">
        <v>1619</v>
      </c>
      <c r="P2686" s="9" t="s">
        <v>1619</v>
      </c>
      <c r="Q2686" s="9">
        <v>2041</v>
      </c>
      <c r="R2686" s="9" t="s">
        <v>32</v>
      </c>
      <c r="S2686" s="17">
        <v>7.2452168103494898</v>
      </c>
      <c r="T2686" s="9">
        <v>2041</v>
      </c>
      <c r="U2686" s="9" t="s">
        <v>27</v>
      </c>
      <c r="V2686" s="9" t="s">
        <v>1620</v>
      </c>
      <c r="W2686" s="9" t="s">
        <v>1621</v>
      </c>
      <c r="X2686" s="9"/>
      <c r="Y2686" s="9" t="s">
        <v>1645</v>
      </c>
    </row>
    <row r="2687" spans="1:25" ht="96">
      <c r="A2687" s="9" t="s">
        <v>1640</v>
      </c>
      <c r="B2687" s="9" t="s">
        <v>70</v>
      </c>
      <c r="C2687" s="9" t="s">
        <v>346</v>
      </c>
      <c r="D2687" s="9" t="s">
        <v>27</v>
      </c>
      <c r="E2687" s="9" t="s">
        <v>1216</v>
      </c>
      <c r="F2687" s="9" t="s">
        <v>1216</v>
      </c>
      <c r="G2687" s="9" t="s">
        <v>1641</v>
      </c>
      <c r="H2687" s="9" t="s">
        <v>1642</v>
      </c>
      <c r="I2687" s="9" t="s">
        <v>1643</v>
      </c>
      <c r="J2687" s="9" t="s">
        <v>27</v>
      </c>
      <c r="K2687" s="15">
        <v>15525.41475392197</v>
      </c>
      <c r="L2687" s="16" t="s">
        <v>1637</v>
      </c>
      <c r="M2687" s="9" t="s">
        <v>1644</v>
      </c>
      <c r="N2687" s="9">
        <v>2022</v>
      </c>
      <c r="O2687" s="9" t="s">
        <v>1619</v>
      </c>
      <c r="P2687" s="9" t="s">
        <v>1619</v>
      </c>
      <c r="Q2687" s="9">
        <v>2041</v>
      </c>
      <c r="R2687" s="9" t="s">
        <v>32</v>
      </c>
      <c r="S2687" s="17">
        <v>1.0245397003656751</v>
      </c>
      <c r="T2687" s="9">
        <v>2041</v>
      </c>
      <c r="U2687" s="9" t="s">
        <v>27</v>
      </c>
      <c r="V2687" s="9" t="s">
        <v>1620</v>
      </c>
      <c r="W2687" s="9" t="s">
        <v>1621</v>
      </c>
      <c r="X2687" s="9"/>
      <c r="Y2687" s="9" t="s">
        <v>1645</v>
      </c>
    </row>
    <row r="2688" spans="1:25" ht="96">
      <c r="A2688" s="9" t="s">
        <v>1640</v>
      </c>
      <c r="B2688" s="9" t="s">
        <v>70</v>
      </c>
      <c r="C2688" s="9" t="s">
        <v>330</v>
      </c>
      <c r="D2688" s="9" t="s">
        <v>27</v>
      </c>
      <c r="E2688" s="9" t="s">
        <v>1217</v>
      </c>
      <c r="F2688" s="9" t="s">
        <v>1217</v>
      </c>
      <c r="G2688" s="9" t="s">
        <v>1641</v>
      </c>
      <c r="H2688" s="9" t="s">
        <v>1642</v>
      </c>
      <c r="I2688" s="9" t="s">
        <v>1643</v>
      </c>
      <c r="J2688" s="9" t="s">
        <v>27</v>
      </c>
      <c r="K2688" s="15">
        <v>27976.415553984225</v>
      </c>
      <c r="L2688" s="16" t="s">
        <v>1637</v>
      </c>
      <c r="M2688" s="9" t="s">
        <v>1644</v>
      </c>
      <c r="N2688" s="9">
        <v>2022</v>
      </c>
      <c r="O2688" s="9" t="s">
        <v>1619</v>
      </c>
      <c r="P2688" s="9" t="s">
        <v>1619</v>
      </c>
      <c r="Q2688" s="9">
        <v>2041</v>
      </c>
      <c r="R2688" s="9" t="s">
        <v>32</v>
      </c>
      <c r="S2688" s="17">
        <v>3.5773989755467097</v>
      </c>
      <c r="T2688" s="9">
        <v>2041</v>
      </c>
      <c r="U2688" s="9" t="s">
        <v>27</v>
      </c>
      <c r="V2688" s="9" t="s">
        <v>1620</v>
      </c>
      <c r="W2688" s="9" t="s">
        <v>1621</v>
      </c>
      <c r="X2688" s="9"/>
      <c r="Y2688" s="9" t="s">
        <v>1645</v>
      </c>
    </row>
    <row r="2689" spans="1:25" ht="96">
      <c r="A2689" s="9" t="s">
        <v>1640</v>
      </c>
      <c r="B2689" s="9" t="s">
        <v>70</v>
      </c>
      <c r="C2689" s="9" t="s">
        <v>234</v>
      </c>
      <c r="D2689" s="9" t="s">
        <v>27</v>
      </c>
      <c r="E2689" s="9" t="s">
        <v>1215</v>
      </c>
      <c r="F2689" s="9" t="s">
        <v>1215</v>
      </c>
      <c r="G2689" s="9" t="s">
        <v>1641</v>
      </c>
      <c r="H2689" s="9" t="s">
        <v>1642</v>
      </c>
      <c r="I2689" s="9" t="s">
        <v>1643</v>
      </c>
      <c r="J2689" s="9" t="s">
        <v>27</v>
      </c>
      <c r="K2689" s="15">
        <v>18755.133188819826</v>
      </c>
      <c r="L2689" s="16" t="s">
        <v>1637</v>
      </c>
      <c r="M2689" s="9" t="s">
        <v>1644</v>
      </c>
      <c r="N2689" s="9">
        <v>2022</v>
      </c>
      <c r="O2689" s="9" t="s">
        <v>1619</v>
      </c>
      <c r="P2689" s="9" t="s">
        <v>1619</v>
      </c>
      <c r="Q2689" s="9">
        <v>2041</v>
      </c>
      <c r="R2689" s="9" t="s">
        <v>32</v>
      </c>
      <c r="S2689" s="17">
        <v>1.4535467119943233</v>
      </c>
      <c r="T2689" s="9">
        <v>2041</v>
      </c>
      <c r="U2689" s="9" t="s">
        <v>27</v>
      </c>
      <c r="V2689" s="9" t="s">
        <v>1620</v>
      </c>
      <c r="W2689" s="9" t="s">
        <v>1621</v>
      </c>
      <c r="X2689" s="9"/>
      <c r="Y2689" s="9" t="s">
        <v>1645</v>
      </c>
    </row>
    <row r="2690" spans="1:25" ht="96">
      <c r="A2690" s="9" t="s">
        <v>1640</v>
      </c>
      <c r="B2690" s="9" t="s">
        <v>70</v>
      </c>
      <c r="C2690" s="9" t="s">
        <v>270</v>
      </c>
      <c r="D2690" s="9" t="s">
        <v>27</v>
      </c>
      <c r="E2690" s="9" t="s">
        <v>533</v>
      </c>
      <c r="F2690" s="9" t="s">
        <v>533</v>
      </c>
      <c r="G2690" s="9" t="s">
        <v>1641</v>
      </c>
      <c r="H2690" s="9" t="s">
        <v>1642</v>
      </c>
      <c r="I2690" s="9" t="s">
        <v>1643</v>
      </c>
      <c r="J2690" s="9" t="s">
        <v>27</v>
      </c>
      <c r="K2690" s="15">
        <v>44127.598526609705</v>
      </c>
      <c r="L2690" s="16" t="s">
        <v>1637</v>
      </c>
      <c r="M2690" s="9" t="s">
        <v>1644</v>
      </c>
      <c r="N2690" s="9">
        <v>2022</v>
      </c>
      <c r="O2690" s="9" t="s">
        <v>1619</v>
      </c>
      <c r="P2690" s="9" t="s">
        <v>1619</v>
      </c>
      <c r="Q2690" s="9">
        <v>2041</v>
      </c>
      <c r="R2690" s="9" t="s">
        <v>32</v>
      </c>
      <c r="S2690" s="17">
        <v>2.2437339896162292</v>
      </c>
      <c r="T2690" s="9">
        <v>2041</v>
      </c>
      <c r="U2690" s="9" t="s">
        <v>27</v>
      </c>
      <c r="V2690" s="9" t="s">
        <v>1620</v>
      </c>
      <c r="W2690" s="9" t="s">
        <v>1621</v>
      </c>
      <c r="X2690" s="9"/>
      <c r="Y2690" s="9" t="s">
        <v>1645</v>
      </c>
    </row>
    <row r="2691" spans="1:25" ht="96">
      <c r="A2691" s="9" t="s">
        <v>1640</v>
      </c>
      <c r="B2691" s="9" t="s">
        <v>70</v>
      </c>
      <c r="C2691" s="9" t="s">
        <v>136</v>
      </c>
      <c r="D2691" s="9" t="s">
        <v>27</v>
      </c>
      <c r="E2691" s="9" t="s">
        <v>958</v>
      </c>
      <c r="F2691" s="9" t="s">
        <v>958</v>
      </c>
      <c r="G2691" s="9" t="s">
        <v>1641</v>
      </c>
      <c r="H2691" s="9" t="s">
        <v>1642</v>
      </c>
      <c r="I2691" s="9" t="s">
        <v>1643</v>
      </c>
      <c r="J2691" s="9" t="s">
        <v>27</v>
      </c>
      <c r="K2691" s="15">
        <v>15903.647967461779</v>
      </c>
      <c r="L2691" s="16" t="s">
        <v>1637</v>
      </c>
      <c r="M2691" s="9" t="s">
        <v>1644</v>
      </c>
      <c r="N2691" s="9">
        <v>2022</v>
      </c>
      <c r="O2691" s="9" t="s">
        <v>1619</v>
      </c>
      <c r="P2691" s="9" t="s">
        <v>1619</v>
      </c>
      <c r="Q2691" s="9">
        <v>2041</v>
      </c>
      <c r="R2691" s="9" t="s">
        <v>32</v>
      </c>
      <c r="S2691" s="17">
        <v>2.1000849867362903</v>
      </c>
      <c r="T2691" s="9">
        <v>2041</v>
      </c>
      <c r="U2691" s="9" t="s">
        <v>27</v>
      </c>
      <c r="V2691" s="9" t="s">
        <v>1620</v>
      </c>
      <c r="W2691" s="9" t="s">
        <v>1621</v>
      </c>
      <c r="X2691" s="9"/>
      <c r="Y2691" s="9" t="s">
        <v>1645</v>
      </c>
    </row>
    <row r="2692" spans="1:25" ht="96">
      <c r="A2692" s="9" t="s">
        <v>1640</v>
      </c>
      <c r="B2692" s="9" t="s">
        <v>70</v>
      </c>
      <c r="C2692" s="9" t="s">
        <v>475</v>
      </c>
      <c r="D2692" s="9" t="s">
        <v>27</v>
      </c>
      <c r="E2692" s="9" t="s">
        <v>960</v>
      </c>
      <c r="F2692" s="9" t="s">
        <v>960</v>
      </c>
      <c r="G2692" s="9" t="s">
        <v>1641</v>
      </c>
      <c r="H2692" s="9" t="s">
        <v>1642</v>
      </c>
      <c r="I2692" s="9" t="s">
        <v>1643</v>
      </c>
      <c r="J2692" s="9" t="s">
        <v>27</v>
      </c>
      <c r="K2692" s="15">
        <v>15825.327544048581</v>
      </c>
      <c r="L2692" s="16" t="s">
        <v>1637</v>
      </c>
      <c r="M2692" s="9" t="s">
        <v>1644</v>
      </c>
      <c r="N2692" s="9">
        <v>2022</v>
      </c>
      <c r="O2692" s="9" t="s">
        <v>1619</v>
      </c>
      <c r="P2692" s="9" t="s">
        <v>1619</v>
      </c>
      <c r="Q2692" s="9">
        <v>2041</v>
      </c>
      <c r="R2692" s="9" t="s">
        <v>32</v>
      </c>
      <c r="S2692" s="17">
        <v>2.0904535050765256</v>
      </c>
      <c r="T2692" s="9">
        <v>2041</v>
      </c>
      <c r="U2692" s="9" t="s">
        <v>27</v>
      </c>
      <c r="V2692" s="9" t="s">
        <v>1620</v>
      </c>
      <c r="W2692" s="9" t="s">
        <v>1621</v>
      </c>
      <c r="X2692" s="9"/>
      <c r="Y2692" s="9" t="s">
        <v>1645</v>
      </c>
    </row>
    <row r="2693" spans="1:25" ht="96">
      <c r="A2693" s="9" t="s">
        <v>1640</v>
      </c>
      <c r="B2693" s="9" t="s">
        <v>70</v>
      </c>
      <c r="C2693" s="9" t="s">
        <v>346</v>
      </c>
      <c r="D2693" s="9" t="s">
        <v>27</v>
      </c>
      <c r="E2693" s="9" t="s">
        <v>1218</v>
      </c>
      <c r="F2693" s="9" t="s">
        <v>1218</v>
      </c>
      <c r="G2693" s="9" t="s">
        <v>1641</v>
      </c>
      <c r="H2693" s="9" t="s">
        <v>1642</v>
      </c>
      <c r="I2693" s="9" t="s">
        <v>1643</v>
      </c>
      <c r="J2693" s="9" t="s">
        <v>27</v>
      </c>
      <c r="K2693" s="15">
        <v>15703.606149871765</v>
      </c>
      <c r="L2693" s="16" t="s">
        <v>1637</v>
      </c>
      <c r="M2693" s="9" t="s">
        <v>1644</v>
      </c>
      <c r="N2693" s="9">
        <v>2022</v>
      </c>
      <c r="O2693" s="9" t="s">
        <v>1619</v>
      </c>
      <c r="P2693" s="9" t="s">
        <v>1619</v>
      </c>
      <c r="Q2693" s="9">
        <v>2041</v>
      </c>
      <c r="R2693" s="9" t="s">
        <v>32</v>
      </c>
      <c r="S2693" s="17">
        <v>1.0353898308941092</v>
      </c>
      <c r="T2693" s="9">
        <v>2041</v>
      </c>
      <c r="U2693" s="9" t="s">
        <v>27</v>
      </c>
      <c r="V2693" s="9" t="s">
        <v>1620</v>
      </c>
      <c r="W2693" s="9" t="s">
        <v>1621</v>
      </c>
      <c r="X2693" s="9"/>
      <c r="Y2693" s="9" t="s">
        <v>1645</v>
      </c>
    </row>
    <row r="2694" spans="1:25" ht="96">
      <c r="A2694" s="9" t="s">
        <v>1640</v>
      </c>
      <c r="B2694" s="9" t="s">
        <v>70</v>
      </c>
      <c r="C2694" s="9" t="s">
        <v>298</v>
      </c>
      <c r="D2694" s="9" t="s">
        <v>27</v>
      </c>
      <c r="E2694" s="9" t="s">
        <v>1219</v>
      </c>
      <c r="F2694" s="9" t="s">
        <v>1219</v>
      </c>
      <c r="G2694" s="9" t="s">
        <v>1641</v>
      </c>
      <c r="H2694" s="9" t="s">
        <v>1642</v>
      </c>
      <c r="I2694" s="9" t="s">
        <v>1643</v>
      </c>
      <c r="J2694" s="9" t="s">
        <v>27</v>
      </c>
      <c r="K2694" s="15">
        <v>128578.23279509222</v>
      </c>
      <c r="L2694" s="16" t="s">
        <v>1637</v>
      </c>
      <c r="M2694" s="9" t="s">
        <v>1644</v>
      </c>
      <c r="N2694" s="9">
        <v>2022</v>
      </c>
      <c r="O2694" s="9" t="s">
        <v>1619</v>
      </c>
      <c r="P2694" s="9" t="s">
        <v>1619</v>
      </c>
      <c r="Q2694" s="9">
        <v>2041</v>
      </c>
      <c r="R2694" s="9" t="s">
        <v>32</v>
      </c>
      <c r="S2694" s="17">
        <v>15.731415834675117</v>
      </c>
      <c r="T2694" s="9">
        <v>2041</v>
      </c>
      <c r="U2694" s="9" t="s">
        <v>27</v>
      </c>
      <c r="V2694" s="9" t="s">
        <v>1620</v>
      </c>
      <c r="W2694" s="9" t="s">
        <v>1621</v>
      </c>
      <c r="X2694" s="9"/>
      <c r="Y2694" s="9" t="s">
        <v>1645</v>
      </c>
    </row>
    <row r="2695" spans="1:25" ht="96">
      <c r="A2695" s="9" t="s">
        <v>1640</v>
      </c>
      <c r="B2695" s="9" t="s">
        <v>70</v>
      </c>
      <c r="C2695" s="9" t="s">
        <v>383</v>
      </c>
      <c r="D2695" s="9" t="s">
        <v>27</v>
      </c>
      <c r="E2695" s="9" t="s">
        <v>1220</v>
      </c>
      <c r="F2695" s="9" t="s">
        <v>1220</v>
      </c>
      <c r="G2695" s="9" t="s">
        <v>1641</v>
      </c>
      <c r="H2695" s="9" t="s">
        <v>1642</v>
      </c>
      <c r="I2695" s="9" t="s">
        <v>1643</v>
      </c>
      <c r="J2695" s="9" t="s">
        <v>27</v>
      </c>
      <c r="K2695" s="15">
        <v>16571.497162499116</v>
      </c>
      <c r="L2695" s="16" t="s">
        <v>1637</v>
      </c>
      <c r="M2695" s="9" t="s">
        <v>1644</v>
      </c>
      <c r="N2695" s="9">
        <v>2022</v>
      </c>
      <c r="O2695" s="9" t="s">
        <v>1619</v>
      </c>
      <c r="P2695" s="9" t="s">
        <v>1619</v>
      </c>
      <c r="Q2695" s="9">
        <v>2041</v>
      </c>
      <c r="R2695" s="9" t="s">
        <v>32</v>
      </c>
      <c r="S2695" s="17">
        <v>2.235771221270439</v>
      </c>
      <c r="T2695" s="9">
        <v>2041</v>
      </c>
      <c r="U2695" s="9" t="s">
        <v>27</v>
      </c>
      <c r="V2695" s="9" t="s">
        <v>1620</v>
      </c>
      <c r="W2695" s="9" t="s">
        <v>1621</v>
      </c>
      <c r="X2695" s="9"/>
      <c r="Y2695" s="9" t="s">
        <v>1645</v>
      </c>
    </row>
    <row r="2696" spans="1:25" ht="96">
      <c r="A2696" s="9" t="s">
        <v>1640</v>
      </c>
      <c r="B2696" s="9" t="s">
        <v>70</v>
      </c>
      <c r="C2696" s="9" t="s">
        <v>241</v>
      </c>
      <c r="D2696" s="9" t="s">
        <v>27</v>
      </c>
      <c r="E2696" s="9" t="s">
        <v>1221</v>
      </c>
      <c r="F2696" s="9" t="s">
        <v>1221</v>
      </c>
      <c r="G2696" s="9" t="s">
        <v>1641</v>
      </c>
      <c r="H2696" s="9" t="s">
        <v>1642</v>
      </c>
      <c r="I2696" s="9" t="s">
        <v>1643</v>
      </c>
      <c r="J2696" s="9" t="s">
        <v>27</v>
      </c>
      <c r="K2696" s="15">
        <v>31678.734937442347</v>
      </c>
      <c r="L2696" s="16" t="s">
        <v>1637</v>
      </c>
      <c r="M2696" s="9" t="s">
        <v>1644</v>
      </c>
      <c r="N2696" s="9">
        <v>2022</v>
      </c>
      <c r="O2696" s="9" t="s">
        <v>1619</v>
      </c>
      <c r="P2696" s="9" t="s">
        <v>1619</v>
      </c>
      <c r="Q2696" s="9">
        <v>2041</v>
      </c>
      <c r="R2696" s="9" t="s">
        <v>32</v>
      </c>
      <c r="S2696" s="17">
        <v>2.0316199978258407</v>
      </c>
      <c r="T2696" s="9">
        <v>2041</v>
      </c>
      <c r="U2696" s="9" t="s">
        <v>27</v>
      </c>
      <c r="V2696" s="9" t="s">
        <v>1620</v>
      </c>
      <c r="W2696" s="9" t="s">
        <v>1621</v>
      </c>
      <c r="X2696" s="9"/>
      <c r="Y2696" s="9" t="s">
        <v>1645</v>
      </c>
    </row>
    <row r="2697" spans="1:25" ht="96">
      <c r="A2697" s="9" t="s">
        <v>1640</v>
      </c>
      <c r="B2697" s="9" t="s">
        <v>70</v>
      </c>
      <c r="C2697" s="9" t="s">
        <v>330</v>
      </c>
      <c r="D2697" s="9" t="s">
        <v>27</v>
      </c>
      <c r="E2697" s="9" t="s">
        <v>535</v>
      </c>
      <c r="F2697" s="9" t="s">
        <v>535</v>
      </c>
      <c r="G2697" s="9" t="s">
        <v>1641</v>
      </c>
      <c r="H2697" s="9" t="s">
        <v>1642</v>
      </c>
      <c r="I2697" s="9" t="s">
        <v>1643</v>
      </c>
      <c r="J2697" s="9" t="s">
        <v>27</v>
      </c>
      <c r="K2697" s="15">
        <v>45798.985938161888</v>
      </c>
      <c r="L2697" s="16" t="s">
        <v>1637</v>
      </c>
      <c r="M2697" s="9" t="s">
        <v>1644</v>
      </c>
      <c r="N2697" s="9">
        <v>2022</v>
      </c>
      <c r="O2697" s="9" t="s">
        <v>1619</v>
      </c>
      <c r="P2697" s="9" t="s">
        <v>1619</v>
      </c>
      <c r="Q2697" s="9">
        <v>2041</v>
      </c>
      <c r="R2697" s="9" t="s">
        <v>32</v>
      </c>
      <c r="S2697" s="17">
        <v>5.865725267246245</v>
      </c>
      <c r="T2697" s="9">
        <v>2041</v>
      </c>
      <c r="U2697" s="9" t="s">
        <v>27</v>
      </c>
      <c r="V2697" s="9" t="s">
        <v>1620</v>
      </c>
      <c r="W2697" s="9" t="s">
        <v>1621</v>
      </c>
      <c r="X2697" s="9"/>
      <c r="Y2697" s="9" t="s">
        <v>1645</v>
      </c>
    </row>
    <row r="2698" spans="1:25" ht="96">
      <c r="A2698" s="9" t="s">
        <v>1640</v>
      </c>
      <c r="B2698" s="9" t="s">
        <v>70</v>
      </c>
      <c r="C2698" s="9" t="s">
        <v>468</v>
      </c>
      <c r="D2698" s="9" t="s">
        <v>27</v>
      </c>
      <c r="E2698" s="9" t="s">
        <v>1222</v>
      </c>
      <c r="F2698" s="9" t="s">
        <v>1222</v>
      </c>
      <c r="G2698" s="9" t="s">
        <v>1641</v>
      </c>
      <c r="H2698" s="9" t="s">
        <v>1642</v>
      </c>
      <c r="I2698" s="9" t="s">
        <v>1643</v>
      </c>
      <c r="J2698" s="9" t="s">
        <v>27</v>
      </c>
      <c r="K2698" s="15">
        <v>16122.334345386833</v>
      </c>
      <c r="L2698" s="16" t="s">
        <v>1637</v>
      </c>
      <c r="M2698" s="9" t="s">
        <v>1644</v>
      </c>
      <c r="N2698" s="9">
        <v>2022</v>
      </c>
      <c r="O2698" s="9" t="s">
        <v>1619</v>
      </c>
      <c r="P2698" s="9" t="s">
        <v>1619</v>
      </c>
      <c r="Q2698" s="9">
        <v>2041</v>
      </c>
      <c r="R2698" s="9" t="s">
        <v>32</v>
      </c>
      <c r="S2698" s="17">
        <v>0.96334707840840306</v>
      </c>
      <c r="T2698" s="9">
        <v>2041</v>
      </c>
      <c r="U2698" s="9" t="s">
        <v>27</v>
      </c>
      <c r="V2698" s="9" t="s">
        <v>1620</v>
      </c>
      <c r="W2698" s="9" t="s">
        <v>1621</v>
      </c>
      <c r="X2698" s="9"/>
      <c r="Y2698" s="9" t="s">
        <v>1645</v>
      </c>
    </row>
    <row r="2699" spans="1:25" ht="96">
      <c r="A2699" s="9" t="s">
        <v>1640</v>
      </c>
      <c r="B2699" s="9" t="s">
        <v>70</v>
      </c>
      <c r="C2699" s="9" t="s">
        <v>288</v>
      </c>
      <c r="D2699" s="9" t="s">
        <v>27</v>
      </c>
      <c r="E2699" s="9" t="s">
        <v>1223</v>
      </c>
      <c r="F2699" s="9" t="s">
        <v>1223</v>
      </c>
      <c r="G2699" s="9" t="s">
        <v>1641</v>
      </c>
      <c r="H2699" s="9" t="s">
        <v>1642</v>
      </c>
      <c r="I2699" s="9" t="s">
        <v>1643</v>
      </c>
      <c r="J2699" s="9" t="s">
        <v>27</v>
      </c>
      <c r="K2699" s="15">
        <v>41221.468520904004</v>
      </c>
      <c r="L2699" s="16" t="s">
        <v>1637</v>
      </c>
      <c r="M2699" s="9" t="s">
        <v>1644</v>
      </c>
      <c r="N2699" s="9">
        <v>2022</v>
      </c>
      <c r="O2699" s="9" t="s">
        <v>1619</v>
      </c>
      <c r="P2699" s="9" t="s">
        <v>1619</v>
      </c>
      <c r="Q2699" s="9">
        <v>2041</v>
      </c>
      <c r="R2699" s="9" t="s">
        <v>32</v>
      </c>
      <c r="S2699" s="17">
        <v>2.516391845561603</v>
      </c>
      <c r="T2699" s="9">
        <v>2041</v>
      </c>
      <c r="U2699" s="9" t="s">
        <v>27</v>
      </c>
      <c r="V2699" s="9" t="s">
        <v>1620</v>
      </c>
      <c r="W2699" s="9" t="s">
        <v>1621</v>
      </c>
      <c r="X2699" s="9"/>
      <c r="Y2699" s="9" t="s">
        <v>1645</v>
      </c>
    </row>
    <row r="2700" spans="1:25" ht="96">
      <c r="A2700" s="9" t="s">
        <v>1640</v>
      </c>
      <c r="B2700" s="9" t="s">
        <v>70</v>
      </c>
      <c r="C2700" s="9" t="s">
        <v>270</v>
      </c>
      <c r="D2700" s="9" t="s">
        <v>27</v>
      </c>
      <c r="E2700" s="9" t="s">
        <v>537</v>
      </c>
      <c r="F2700" s="9" t="s">
        <v>537</v>
      </c>
      <c r="G2700" s="9" t="s">
        <v>1641</v>
      </c>
      <c r="H2700" s="9" t="s">
        <v>1642</v>
      </c>
      <c r="I2700" s="9" t="s">
        <v>1643</v>
      </c>
      <c r="J2700" s="9" t="s">
        <v>27</v>
      </c>
      <c r="K2700" s="15">
        <v>29052.562184923518</v>
      </c>
      <c r="L2700" s="16" t="s">
        <v>1637</v>
      </c>
      <c r="M2700" s="9" t="s">
        <v>1644</v>
      </c>
      <c r="N2700" s="9">
        <v>2022</v>
      </c>
      <c r="O2700" s="9" t="s">
        <v>1619</v>
      </c>
      <c r="P2700" s="9" t="s">
        <v>1619</v>
      </c>
      <c r="Q2700" s="9">
        <v>2041</v>
      </c>
      <c r="R2700" s="9" t="s">
        <v>32</v>
      </c>
      <c r="S2700" s="17">
        <v>3.7549594219781177</v>
      </c>
      <c r="T2700" s="9">
        <v>2041</v>
      </c>
      <c r="U2700" s="9" t="s">
        <v>27</v>
      </c>
      <c r="V2700" s="9" t="s">
        <v>1620</v>
      </c>
      <c r="W2700" s="9" t="s">
        <v>1621</v>
      </c>
      <c r="X2700" s="9"/>
      <c r="Y2700" s="9" t="s">
        <v>1645</v>
      </c>
    </row>
    <row r="2701" spans="1:25" ht="96">
      <c r="A2701" s="9" t="s">
        <v>1640</v>
      </c>
      <c r="B2701" s="9" t="s">
        <v>70</v>
      </c>
      <c r="C2701" s="9" t="s">
        <v>346</v>
      </c>
      <c r="D2701" s="9" t="s">
        <v>27</v>
      </c>
      <c r="E2701" s="9" t="s">
        <v>1224</v>
      </c>
      <c r="F2701" s="9" t="s">
        <v>1224</v>
      </c>
      <c r="G2701" s="9" t="s">
        <v>1641</v>
      </c>
      <c r="H2701" s="9" t="s">
        <v>1642</v>
      </c>
      <c r="I2701" s="9" t="s">
        <v>1643</v>
      </c>
      <c r="J2701" s="9" t="s">
        <v>27</v>
      </c>
      <c r="K2701" s="15">
        <v>27599.938948723007</v>
      </c>
      <c r="L2701" s="16" t="s">
        <v>1637</v>
      </c>
      <c r="M2701" s="9" t="s">
        <v>1644</v>
      </c>
      <c r="N2701" s="9">
        <v>2022</v>
      </c>
      <c r="O2701" s="9" t="s">
        <v>1619</v>
      </c>
      <c r="P2701" s="9" t="s">
        <v>1619</v>
      </c>
      <c r="Q2701" s="9">
        <v>2041</v>
      </c>
      <c r="R2701" s="9" t="s">
        <v>32</v>
      </c>
      <c r="S2701" s="17">
        <v>3.5733805845014408</v>
      </c>
      <c r="T2701" s="9">
        <v>2041</v>
      </c>
      <c r="U2701" s="9" t="s">
        <v>27</v>
      </c>
      <c r="V2701" s="9" t="s">
        <v>1620</v>
      </c>
      <c r="W2701" s="9" t="s">
        <v>1621</v>
      </c>
      <c r="X2701" s="9"/>
      <c r="Y2701" s="9" t="s">
        <v>1645</v>
      </c>
    </row>
    <row r="2702" spans="1:25" ht="96">
      <c r="A2702" s="9" t="s">
        <v>1640</v>
      </c>
      <c r="B2702" s="9" t="s">
        <v>70</v>
      </c>
      <c r="C2702" s="9" t="s">
        <v>465</v>
      </c>
      <c r="D2702" s="9" t="s">
        <v>27</v>
      </c>
      <c r="E2702" s="9" t="s">
        <v>962</v>
      </c>
      <c r="F2702" s="9" t="s">
        <v>962</v>
      </c>
      <c r="G2702" s="9" t="s">
        <v>1641</v>
      </c>
      <c r="H2702" s="9" t="s">
        <v>1642</v>
      </c>
      <c r="I2702" s="9" t="s">
        <v>1643</v>
      </c>
      <c r="J2702" s="9" t="s">
        <v>27</v>
      </c>
      <c r="K2702" s="15">
        <v>58691.997031038765</v>
      </c>
      <c r="L2702" s="16" t="s">
        <v>1637</v>
      </c>
      <c r="M2702" s="9" t="s">
        <v>1644</v>
      </c>
      <c r="N2702" s="9">
        <v>2022</v>
      </c>
      <c r="O2702" s="9" t="s">
        <v>1619</v>
      </c>
      <c r="P2702" s="9" t="s">
        <v>1619</v>
      </c>
      <c r="Q2702" s="9">
        <v>2041</v>
      </c>
      <c r="R2702" s="9" t="s">
        <v>32</v>
      </c>
      <c r="S2702" s="17">
        <v>7.6408799144265673</v>
      </c>
      <c r="T2702" s="9">
        <v>2041</v>
      </c>
      <c r="U2702" s="9" t="s">
        <v>27</v>
      </c>
      <c r="V2702" s="9" t="s">
        <v>1620</v>
      </c>
      <c r="W2702" s="9" t="s">
        <v>1621</v>
      </c>
      <c r="X2702" s="9"/>
      <c r="Y2702" s="9" t="s">
        <v>1645</v>
      </c>
    </row>
    <row r="2703" spans="1:25" ht="96">
      <c r="A2703" s="9" t="s">
        <v>1640</v>
      </c>
      <c r="B2703" s="9" t="s">
        <v>70</v>
      </c>
      <c r="C2703" s="9" t="s">
        <v>346</v>
      </c>
      <c r="D2703" s="9" t="s">
        <v>27</v>
      </c>
      <c r="E2703" s="9" t="s">
        <v>1225</v>
      </c>
      <c r="F2703" s="9" t="s">
        <v>1225</v>
      </c>
      <c r="G2703" s="9" t="s">
        <v>1641</v>
      </c>
      <c r="H2703" s="9" t="s">
        <v>1642</v>
      </c>
      <c r="I2703" s="9" t="s">
        <v>1643</v>
      </c>
      <c r="J2703" s="9" t="s">
        <v>27</v>
      </c>
      <c r="K2703" s="15">
        <v>9623.4737992518676</v>
      </c>
      <c r="L2703" s="16" t="s">
        <v>1637</v>
      </c>
      <c r="M2703" s="9" t="s">
        <v>1644</v>
      </c>
      <c r="N2703" s="9">
        <v>2022</v>
      </c>
      <c r="O2703" s="9" t="s">
        <v>1619</v>
      </c>
      <c r="P2703" s="9" t="s">
        <v>1619</v>
      </c>
      <c r="Q2703" s="9">
        <v>2041</v>
      </c>
      <c r="R2703" s="9" t="s">
        <v>32</v>
      </c>
      <c r="S2703" s="17">
        <v>0.54075748798275203</v>
      </c>
      <c r="T2703" s="9">
        <v>2041</v>
      </c>
      <c r="U2703" s="9" t="s">
        <v>27</v>
      </c>
      <c r="V2703" s="9" t="s">
        <v>1620</v>
      </c>
      <c r="W2703" s="9" t="s">
        <v>1621</v>
      </c>
      <c r="X2703" s="9"/>
      <c r="Y2703" s="9" t="s">
        <v>1645</v>
      </c>
    </row>
    <row r="2704" spans="1:25" ht="96">
      <c r="A2704" s="9" t="s">
        <v>1640</v>
      </c>
      <c r="B2704" s="9" t="s">
        <v>70</v>
      </c>
      <c r="C2704" s="9" t="s">
        <v>234</v>
      </c>
      <c r="D2704" s="9" t="s">
        <v>27</v>
      </c>
      <c r="E2704" s="9" t="s">
        <v>539</v>
      </c>
      <c r="F2704" s="9" t="s">
        <v>539</v>
      </c>
      <c r="G2704" s="9" t="s">
        <v>1641</v>
      </c>
      <c r="H2704" s="9" t="s">
        <v>1642</v>
      </c>
      <c r="I2704" s="9" t="s">
        <v>1643</v>
      </c>
      <c r="J2704" s="9" t="s">
        <v>27</v>
      </c>
      <c r="K2704" s="15">
        <v>76173.010638602835</v>
      </c>
      <c r="L2704" s="16" t="s">
        <v>1637</v>
      </c>
      <c r="M2704" s="9" t="s">
        <v>1644</v>
      </c>
      <c r="N2704" s="9">
        <v>2022</v>
      </c>
      <c r="O2704" s="9" t="s">
        <v>1619</v>
      </c>
      <c r="P2704" s="9" t="s">
        <v>1619</v>
      </c>
      <c r="Q2704" s="9">
        <v>2041</v>
      </c>
      <c r="R2704" s="9" t="s">
        <v>32</v>
      </c>
      <c r="S2704" s="17">
        <v>7.5835082650937728</v>
      </c>
      <c r="T2704" s="9">
        <v>2041</v>
      </c>
      <c r="U2704" s="9" t="s">
        <v>27</v>
      </c>
      <c r="V2704" s="9" t="s">
        <v>1620</v>
      </c>
      <c r="W2704" s="9" t="s">
        <v>1621</v>
      </c>
      <c r="X2704" s="9"/>
      <c r="Y2704" s="9" t="s">
        <v>1645</v>
      </c>
    </row>
    <row r="2705" spans="1:25" ht="96">
      <c r="A2705" s="9" t="s">
        <v>1640</v>
      </c>
      <c r="B2705" s="9" t="s">
        <v>70</v>
      </c>
      <c r="C2705" s="9" t="s">
        <v>316</v>
      </c>
      <c r="D2705" s="9" t="s">
        <v>27</v>
      </c>
      <c r="E2705" s="9" t="s">
        <v>1226</v>
      </c>
      <c r="F2705" s="9" t="s">
        <v>1226</v>
      </c>
      <c r="G2705" s="9" t="s">
        <v>1641</v>
      </c>
      <c r="H2705" s="9" t="s">
        <v>1642</v>
      </c>
      <c r="I2705" s="9" t="s">
        <v>1643</v>
      </c>
      <c r="J2705" s="9" t="s">
        <v>27</v>
      </c>
      <c r="K2705" s="15">
        <v>94805.755649372353</v>
      </c>
      <c r="L2705" s="16" t="s">
        <v>1637</v>
      </c>
      <c r="M2705" s="9" t="s">
        <v>1644</v>
      </c>
      <c r="N2705" s="9">
        <v>2022</v>
      </c>
      <c r="O2705" s="9" t="s">
        <v>1619</v>
      </c>
      <c r="P2705" s="9" t="s">
        <v>1619</v>
      </c>
      <c r="Q2705" s="9">
        <v>2041</v>
      </c>
      <c r="R2705" s="9" t="s">
        <v>32</v>
      </c>
      <c r="S2705" s="17">
        <v>11.468836057731107</v>
      </c>
      <c r="T2705" s="9">
        <v>2041</v>
      </c>
      <c r="U2705" s="9" t="s">
        <v>27</v>
      </c>
      <c r="V2705" s="9" t="s">
        <v>1620</v>
      </c>
      <c r="W2705" s="9" t="s">
        <v>1621</v>
      </c>
      <c r="X2705" s="9"/>
      <c r="Y2705" s="9" t="s">
        <v>1645</v>
      </c>
    </row>
    <row r="2706" spans="1:25" ht="96">
      <c r="A2706" s="9" t="s">
        <v>1640</v>
      </c>
      <c r="B2706" s="9" t="s">
        <v>70</v>
      </c>
      <c r="C2706" s="9" t="s">
        <v>468</v>
      </c>
      <c r="D2706" s="9" t="s">
        <v>27</v>
      </c>
      <c r="E2706" s="9" t="s">
        <v>1227</v>
      </c>
      <c r="F2706" s="9" t="s">
        <v>1227</v>
      </c>
      <c r="G2706" s="9" t="s">
        <v>1641</v>
      </c>
      <c r="H2706" s="9" t="s">
        <v>1642</v>
      </c>
      <c r="I2706" s="9" t="s">
        <v>1643</v>
      </c>
      <c r="J2706" s="9" t="s">
        <v>27</v>
      </c>
      <c r="K2706" s="15">
        <v>263130.59821227804</v>
      </c>
      <c r="L2706" s="16" t="s">
        <v>1637</v>
      </c>
      <c r="M2706" s="9" t="s">
        <v>1644</v>
      </c>
      <c r="N2706" s="9">
        <v>2022</v>
      </c>
      <c r="O2706" s="9" t="s">
        <v>1619</v>
      </c>
      <c r="P2706" s="9" t="s">
        <v>1619</v>
      </c>
      <c r="Q2706" s="9">
        <v>2041</v>
      </c>
      <c r="R2706" s="9" t="s">
        <v>32</v>
      </c>
      <c r="S2706" s="17">
        <v>19.036566607059896</v>
      </c>
      <c r="T2706" s="9">
        <v>2041</v>
      </c>
      <c r="U2706" s="9" t="s">
        <v>27</v>
      </c>
      <c r="V2706" s="9" t="s">
        <v>1620</v>
      </c>
      <c r="W2706" s="9" t="s">
        <v>1621</v>
      </c>
      <c r="X2706" s="9"/>
      <c r="Y2706" s="9" t="s">
        <v>1645</v>
      </c>
    </row>
    <row r="2707" spans="1:25" ht="96">
      <c r="A2707" s="9" t="s">
        <v>1640</v>
      </c>
      <c r="B2707" s="9" t="s">
        <v>70</v>
      </c>
      <c r="C2707" s="9" t="s">
        <v>298</v>
      </c>
      <c r="D2707" s="9" t="s">
        <v>27</v>
      </c>
      <c r="E2707" s="9" t="s">
        <v>1228</v>
      </c>
      <c r="F2707" s="9" t="s">
        <v>1228</v>
      </c>
      <c r="G2707" s="9" t="s">
        <v>1641</v>
      </c>
      <c r="H2707" s="9" t="s">
        <v>1642</v>
      </c>
      <c r="I2707" s="9" t="s">
        <v>1643</v>
      </c>
      <c r="J2707" s="9" t="s">
        <v>27</v>
      </c>
      <c r="K2707" s="15">
        <v>27160.832865083386</v>
      </c>
      <c r="L2707" s="16" t="s">
        <v>1637</v>
      </c>
      <c r="M2707" s="9" t="s">
        <v>1644</v>
      </c>
      <c r="N2707" s="9">
        <v>2022</v>
      </c>
      <c r="O2707" s="9" t="s">
        <v>1619</v>
      </c>
      <c r="P2707" s="9" t="s">
        <v>1619</v>
      </c>
      <c r="Q2707" s="9">
        <v>2041</v>
      </c>
      <c r="R2707" s="9" t="s">
        <v>32</v>
      </c>
      <c r="S2707" s="17">
        <v>3.3254050317709765</v>
      </c>
      <c r="T2707" s="9">
        <v>2041</v>
      </c>
      <c r="U2707" s="9" t="s">
        <v>27</v>
      </c>
      <c r="V2707" s="9" t="s">
        <v>1620</v>
      </c>
      <c r="W2707" s="9" t="s">
        <v>1621</v>
      </c>
      <c r="X2707" s="9"/>
      <c r="Y2707" s="9" t="s">
        <v>1645</v>
      </c>
    </row>
    <row r="2708" spans="1:25" ht="96">
      <c r="A2708" s="9" t="s">
        <v>1640</v>
      </c>
      <c r="B2708" s="9" t="s">
        <v>70</v>
      </c>
      <c r="C2708" s="9" t="s">
        <v>355</v>
      </c>
      <c r="D2708" s="9" t="s">
        <v>27</v>
      </c>
      <c r="E2708" s="9" t="s">
        <v>1229</v>
      </c>
      <c r="F2708" s="9" t="s">
        <v>1229</v>
      </c>
      <c r="G2708" s="9" t="s">
        <v>1641</v>
      </c>
      <c r="H2708" s="9" t="s">
        <v>1642</v>
      </c>
      <c r="I2708" s="9" t="s">
        <v>1643</v>
      </c>
      <c r="J2708" s="9" t="s">
        <v>27</v>
      </c>
      <c r="K2708" s="15">
        <v>19074.096974612534</v>
      </c>
      <c r="L2708" s="16" t="s">
        <v>1637</v>
      </c>
      <c r="M2708" s="9" t="s">
        <v>1644</v>
      </c>
      <c r="N2708" s="9">
        <v>2022</v>
      </c>
      <c r="O2708" s="9" t="s">
        <v>1619</v>
      </c>
      <c r="P2708" s="9" t="s">
        <v>1619</v>
      </c>
      <c r="Q2708" s="9">
        <v>2041</v>
      </c>
      <c r="R2708" s="9" t="s">
        <v>32</v>
      </c>
      <c r="S2708" s="17">
        <v>1.2931785693184041</v>
      </c>
      <c r="T2708" s="9">
        <v>2041</v>
      </c>
      <c r="U2708" s="9" t="s">
        <v>27</v>
      </c>
      <c r="V2708" s="9" t="s">
        <v>1620</v>
      </c>
      <c r="W2708" s="9" t="s">
        <v>1621</v>
      </c>
      <c r="X2708" s="9"/>
      <c r="Y2708" s="9" t="s">
        <v>1645</v>
      </c>
    </row>
    <row r="2709" spans="1:25" ht="96">
      <c r="A2709" s="9" t="s">
        <v>1640</v>
      </c>
      <c r="B2709" s="9" t="s">
        <v>70</v>
      </c>
      <c r="C2709" s="9" t="s">
        <v>590</v>
      </c>
      <c r="D2709" s="9" t="s">
        <v>27</v>
      </c>
      <c r="E2709" s="9" t="s">
        <v>1230</v>
      </c>
      <c r="F2709" s="9" t="s">
        <v>1230</v>
      </c>
      <c r="G2709" s="9" t="s">
        <v>1641</v>
      </c>
      <c r="H2709" s="9" t="s">
        <v>1642</v>
      </c>
      <c r="I2709" s="9" t="s">
        <v>1643</v>
      </c>
      <c r="J2709" s="9" t="s">
        <v>27</v>
      </c>
      <c r="K2709" s="15">
        <v>46003.476677980667</v>
      </c>
      <c r="L2709" s="16" t="s">
        <v>1637</v>
      </c>
      <c r="M2709" s="9" t="s">
        <v>1644</v>
      </c>
      <c r="N2709" s="9">
        <v>2022</v>
      </c>
      <c r="O2709" s="9" t="s">
        <v>1619</v>
      </c>
      <c r="P2709" s="9" t="s">
        <v>1619</v>
      </c>
      <c r="Q2709" s="9">
        <v>2041</v>
      </c>
      <c r="R2709" s="9" t="s">
        <v>32</v>
      </c>
      <c r="S2709" s="17">
        <v>6.0124133541818843</v>
      </c>
      <c r="T2709" s="9">
        <v>2041</v>
      </c>
      <c r="U2709" s="9" t="s">
        <v>27</v>
      </c>
      <c r="V2709" s="9" t="s">
        <v>1620</v>
      </c>
      <c r="W2709" s="9" t="s">
        <v>1621</v>
      </c>
      <c r="X2709" s="9"/>
      <c r="Y2709" s="9" t="s">
        <v>1645</v>
      </c>
    </row>
    <row r="2710" spans="1:25" ht="96">
      <c r="A2710" s="9" t="s">
        <v>1640</v>
      </c>
      <c r="B2710" s="9" t="s">
        <v>70</v>
      </c>
      <c r="C2710" s="9" t="s">
        <v>252</v>
      </c>
      <c r="D2710" s="9" t="s">
        <v>27</v>
      </c>
      <c r="E2710" s="9" t="s">
        <v>1231</v>
      </c>
      <c r="F2710" s="9" t="s">
        <v>1231</v>
      </c>
      <c r="G2710" s="9" t="s">
        <v>1641</v>
      </c>
      <c r="H2710" s="9" t="s">
        <v>1642</v>
      </c>
      <c r="I2710" s="9" t="s">
        <v>1643</v>
      </c>
      <c r="J2710" s="9" t="s">
        <v>27</v>
      </c>
      <c r="K2710" s="15">
        <v>7923.6771180669284</v>
      </c>
      <c r="L2710" s="16" t="s">
        <v>1637</v>
      </c>
      <c r="M2710" s="9" t="s">
        <v>1644</v>
      </c>
      <c r="N2710" s="9">
        <v>2022</v>
      </c>
      <c r="O2710" s="9" t="s">
        <v>1619</v>
      </c>
      <c r="P2710" s="9" t="s">
        <v>1619</v>
      </c>
      <c r="Q2710" s="9">
        <v>2041</v>
      </c>
      <c r="R2710" s="9" t="s">
        <v>32</v>
      </c>
      <c r="S2710" s="17">
        <v>0.96005757185076113</v>
      </c>
      <c r="T2710" s="9">
        <v>2041</v>
      </c>
      <c r="U2710" s="9" t="s">
        <v>27</v>
      </c>
      <c r="V2710" s="9" t="s">
        <v>1620</v>
      </c>
      <c r="W2710" s="9" t="s">
        <v>1621</v>
      </c>
      <c r="X2710" s="9"/>
      <c r="Y2710" s="9" t="s">
        <v>1645</v>
      </c>
    </row>
    <row r="2711" spans="1:25" ht="96">
      <c r="A2711" s="9" t="s">
        <v>1640</v>
      </c>
      <c r="B2711" s="9" t="s">
        <v>70</v>
      </c>
      <c r="C2711" s="9" t="s">
        <v>234</v>
      </c>
      <c r="D2711" s="9" t="s">
        <v>27</v>
      </c>
      <c r="E2711" s="9" t="s">
        <v>541</v>
      </c>
      <c r="F2711" s="9" t="s">
        <v>541</v>
      </c>
      <c r="G2711" s="9" t="s">
        <v>1641</v>
      </c>
      <c r="H2711" s="9" t="s">
        <v>1642</v>
      </c>
      <c r="I2711" s="9" t="s">
        <v>1643</v>
      </c>
      <c r="J2711" s="9" t="s">
        <v>27</v>
      </c>
      <c r="K2711" s="15">
        <v>32634.410516771248</v>
      </c>
      <c r="L2711" s="16" t="s">
        <v>1637</v>
      </c>
      <c r="M2711" s="9" t="s">
        <v>1644</v>
      </c>
      <c r="N2711" s="9">
        <v>2022</v>
      </c>
      <c r="O2711" s="9" t="s">
        <v>1619</v>
      </c>
      <c r="P2711" s="9" t="s">
        <v>1619</v>
      </c>
      <c r="Q2711" s="9">
        <v>2041</v>
      </c>
      <c r="R2711" s="9" t="s">
        <v>32</v>
      </c>
      <c r="S2711" s="17">
        <v>1.8955977786604101</v>
      </c>
      <c r="T2711" s="9">
        <v>2041</v>
      </c>
      <c r="U2711" s="9" t="s">
        <v>27</v>
      </c>
      <c r="V2711" s="9" t="s">
        <v>1620</v>
      </c>
      <c r="W2711" s="9" t="s">
        <v>1621</v>
      </c>
      <c r="X2711" s="9"/>
      <c r="Y2711" s="9" t="s">
        <v>1645</v>
      </c>
    </row>
    <row r="2712" spans="1:25" ht="96">
      <c r="A2712" s="9" t="s">
        <v>1640</v>
      </c>
      <c r="B2712" s="9" t="s">
        <v>70</v>
      </c>
      <c r="C2712" s="9" t="s">
        <v>273</v>
      </c>
      <c r="D2712" s="9" t="s">
        <v>27</v>
      </c>
      <c r="E2712" s="9" t="s">
        <v>1232</v>
      </c>
      <c r="F2712" s="9" t="s">
        <v>1232</v>
      </c>
      <c r="G2712" s="9" t="s">
        <v>1641</v>
      </c>
      <c r="H2712" s="9" t="s">
        <v>1642</v>
      </c>
      <c r="I2712" s="9" t="s">
        <v>1643</v>
      </c>
      <c r="J2712" s="9" t="s">
        <v>27</v>
      </c>
      <c r="K2712" s="15">
        <v>37728.130616691757</v>
      </c>
      <c r="L2712" s="16" t="s">
        <v>1637</v>
      </c>
      <c r="M2712" s="9" t="s">
        <v>1644</v>
      </c>
      <c r="N2712" s="9">
        <v>2022</v>
      </c>
      <c r="O2712" s="9" t="s">
        <v>1619</v>
      </c>
      <c r="P2712" s="9" t="s">
        <v>1619</v>
      </c>
      <c r="Q2712" s="9">
        <v>2041</v>
      </c>
      <c r="R2712" s="9" t="s">
        <v>32</v>
      </c>
      <c r="S2712" s="17">
        <v>4.6180232362384066</v>
      </c>
      <c r="T2712" s="9">
        <v>2041</v>
      </c>
      <c r="U2712" s="9" t="s">
        <v>27</v>
      </c>
      <c r="V2712" s="9" t="s">
        <v>1620</v>
      </c>
      <c r="W2712" s="9" t="s">
        <v>1621</v>
      </c>
      <c r="X2712" s="9"/>
      <c r="Y2712" s="9" t="s">
        <v>1645</v>
      </c>
    </row>
    <row r="2713" spans="1:25" ht="96">
      <c r="A2713" s="9" t="s">
        <v>1640</v>
      </c>
      <c r="B2713" s="9" t="s">
        <v>70</v>
      </c>
      <c r="C2713" s="9" t="s">
        <v>276</v>
      </c>
      <c r="D2713" s="9" t="s">
        <v>27</v>
      </c>
      <c r="E2713" s="9" t="s">
        <v>543</v>
      </c>
      <c r="F2713" s="9" t="s">
        <v>543</v>
      </c>
      <c r="G2713" s="9" t="s">
        <v>1641</v>
      </c>
      <c r="H2713" s="9" t="s">
        <v>1642</v>
      </c>
      <c r="I2713" s="9" t="s">
        <v>1643</v>
      </c>
      <c r="J2713" s="9" t="s">
        <v>27</v>
      </c>
      <c r="K2713" s="15">
        <v>43527.174208790537</v>
      </c>
      <c r="L2713" s="16" t="s">
        <v>1637</v>
      </c>
      <c r="M2713" s="9" t="s">
        <v>1644</v>
      </c>
      <c r="N2713" s="9">
        <v>2022</v>
      </c>
      <c r="O2713" s="9" t="s">
        <v>1619</v>
      </c>
      <c r="P2713" s="9" t="s">
        <v>1619</v>
      </c>
      <c r="Q2713" s="9">
        <v>2041</v>
      </c>
      <c r="R2713" s="9" t="s">
        <v>32</v>
      </c>
      <c r="S2713" s="17">
        <v>5.5738867419462244</v>
      </c>
      <c r="T2713" s="9">
        <v>2041</v>
      </c>
      <c r="U2713" s="9" t="s">
        <v>27</v>
      </c>
      <c r="V2713" s="9" t="s">
        <v>1620</v>
      </c>
      <c r="W2713" s="9" t="s">
        <v>1621</v>
      </c>
      <c r="X2713" s="9"/>
      <c r="Y2713" s="9" t="s">
        <v>1645</v>
      </c>
    </row>
    <row r="2714" spans="1:25" ht="96">
      <c r="A2714" s="9" t="s">
        <v>1640</v>
      </c>
      <c r="B2714" s="9" t="s">
        <v>70</v>
      </c>
      <c r="C2714" s="9" t="s">
        <v>273</v>
      </c>
      <c r="D2714" s="9" t="s">
        <v>27</v>
      </c>
      <c r="E2714" s="9" t="s">
        <v>545</v>
      </c>
      <c r="F2714" s="9" t="s">
        <v>545</v>
      </c>
      <c r="G2714" s="9" t="s">
        <v>1641</v>
      </c>
      <c r="H2714" s="9" t="s">
        <v>1642</v>
      </c>
      <c r="I2714" s="9" t="s">
        <v>1643</v>
      </c>
      <c r="J2714" s="9" t="s">
        <v>27</v>
      </c>
      <c r="K2714" s="15">
        <v>75034.871649816923</v>
      </c>
      <c r="L2714" s="16" t="s">
        <v>1637</v>
      </c>
      <c r="M2714" s="9" t="s">
        <v>1644</v>
      </c>
      <c r="N2714" s="9">
        <v>2022</v>
      </c>
      <c r="O2714" s="9" t="s">
        <v>1619</v>
      </c>
      <c r="P2714" s="9" t="s">
        <v>1619</v>
      </c>
      <c r="Q2714" s="9">
        <v>2041</v>
      </c>
      <c r="R2714" s="9" t="s">
        <v>32</v>
      </c>
      <c r="S2714" s="17">
        <v>9.0749514990074047</v>
      </c>
      <c r="T2714" s="9">
        <v>2041</v>
      </c>
      <c r="U2714" s="9" t="s">
        <v>27</v>
      </c>
      <c r="V2714" s="9" t="s">
        <v>1620</v>
      </c>
      <c r="W2714" s="9" t="s">
        <v>1621</v>
      </c>
      <c r="X2714" s="9"/>
      <c r="Y2714" s="9" t="s">
        <v>1645</v>
      </c>
    </row>
    <row r="2715" spans="1:25" ht="96">
      <c r="A2715" s="9" t="s">
        <v>1640</v>
      </c>
      <c r="B2715" s="9" t="s">
        <v>70</v>
      </c>
      <c r="C2715" s="9" t="s">
        <v>284</v>
      </c>
      <c r="D2715" s="9" t="s">
        <v>27</v>
      </c>
      <c r="E2715" s="9" t="s">
        <v>1233</v>
      </c>
      <c r="F2715" s="9" t="s">
        <v>1233</v>
      </c>
      <c r="G2715" s="9" t="s">
        <v>1641</v>
      </c>
      <c r="H2715" s="9" t="s">
        <v>1642</v>
      </c>
      <c r="I2715" s="9" t="s">
        <v>1643</v>
      </c>
      <c r="J2715" s="9" t="s">
        <v>27</v>
      </c>
      <c r="K2715" s="15">
        <v>86515.329776487109</v>
      </c>
      <c r="L2715" s="16" t="s">
        <v>1637</v>
      </c>
      <c r="M2715" s="9" t="s">
        <v>1644</v>
      </c>
      <c r="N2715" s="9">
        <v>2022</v>
      </c>
      <c r="O2715" s="9" t="s">
        <v>1619</v>
      </c>
      <c r="P2715" s="9" t="s">
        <v>1619</v>
      </c>
      <c r="Q2715" s="9">
        <v>2041</v>
      </c>
      <c r="R2715" s="9" t="s">
        <v>32</v>
      </c>
      <c r="S2715" s="17">
        <v>7.7967082576180342</v>
      </c>
      <c r="T2715" s="9">
        <v>2041</v>
      </c>
      <c r="U2715" s="9" t="s">
        <v>27</v>
      </c>
      <c r="V2715" s="9" t="s">
        <v>1620</v>
      </c>
      <c r="W2715" s="9" t="s">
        <v>1621</v>
      </c>
      <c r="X2715" s="9"/>
      <c r="Y2715" s="9" t="s">
        <v>1645</v>
      </c>
    </row>
    <row r="2716" spans="1:25" ht="96">
      <c r="A2716" s="9" t="s">
        <v>1640</v>
      </c>
      <c r="B2716" s="9" t="s">
        <v>70</v>
      </c>
      <c r="C2716" s="9" t="s">
        <v>270</v>
      </c>
      <c r="D2716" s="9" t="s">
        <v>27</v>
      </c>
      <c r="E2716" s="9" t="s">
        <v>1234</v>
      </c>
      <c r="F2716" s="9" t="s">
        <v>1234</v>
      </c>
      <c r="G2716" s="9" t="s">
        <v>1641</v>
      </c>
      <c r="H2716" s="9" t="s">
        <v>1642</v>
      </c>
      <c r="I2716" s="9" t="s">
        <v>1643</v>
      </c>
      <c r="J2716" s="9" t="s">
        <v>27</v>
      </c>
      <c r="K2716" s="15">
        <v>58697.688885996431</v>
      </c>
      <c r="L2716" s="16" t="s">
        <v>1637</v>
      </c>
      <c r="M2716" s="9" t="s">
        <v>1644</v>
      </c>
      <c r="N2716" s="9">
        <v>2022</v>
      </c>
      <c r="O2716" s="9" t="s">
        <v>1619</v>
      </c>
      <c r="P2716" s="9" t="s">
        <v>1619</v>
      </c>
      <c r="Q2716" s="9">
        <v>2041</v>
      </c>
      <c r="R2716" s="9" t="s">
        <v>32</v>
      </c>
      <c r="S2716" s="17">
        <v>5.5444346235071906</v>
      </c>
      <c r="T2716" s="9">
        <v>2041</v>
      </c>
      <c r="U2716" s="9" t="s">
        <v>27</v>
      </c>
      <c r="V2716" s="9" t="s">
        <v>1620</v>
      </c>
      <c r="W2716" s="9" t="s">
        <v>1621</v>
      </c>
      <c r="X2716" s="9"/>
      <c r="Y2716" s="9" t="s">
        <v>1645</v>
      </c>
    </row>
    <row r="2717" spans="1:25" ht="96">
      <c r="A2717" s="9" t="s">
        <v>1640</v>
      </c>
      <c r="B2717" s="9" t="s">
        <v>70</v>
      </c>
      <c r="C2717" s="9" t="s">
        <v>273</v>
      </c>
      <c r="D2717" s="9" t="s">
        <v>27</v>
      </c>
      <c r="E2717" s="9" t="s">
        <v>547</v>
      </c>
      <c r="F2717" s="9" t="s">
        <v>547</v>
      </c>
      <c r="G2717" s="9" t="s">
        <v>1641</v>
      </c>
      <c r="H2717" s="9" t="s">
        <v>1642</v>
      </c>
      <c r="I2717" s="9" t="s">
        <v>1643</v>
      </c>
      <c r="J2717" s="9" t="s">
        <v>27</v>
      </c>
      <c r="K2717" s="15">
        <v>60061.914189222567</v>
      </c>
      <c r="L2717" s="16" t="s">
        <v>1637</v>
      </c>
      <c r="M2717" s="9" t="s">
        <v>1644</v>
      </c>
      <c r="N2717" s="9">
        <v>2022</v>
      </c>
      <c r="O2717" s="9" t="s">
        <v>1619</v>
      </c>
      <c r="P2717" s="9" t="s">
        <v>1619</v>
      </c>
      <c r="Q2717" s="9">
        <v>2041</v>
      </c>
      <c r="R2717" s="9" t="s">
        <v>32</v>
      </c>
      <c r="S2717" s="17">
        <v>7.302546656820442</v>
      </c>
      <c r="T2717" s="9">
        <v>2041</v>
      </c>
      <c r="U2717" s="9" t="s">
        <v>27</v>
      </c>
      <c r="V2717" s="9" t="s">
        <v>1620</v>
      </c>
      <c r="W2717" s="9" t="s">
        <v>1621</v>
      </c>
      <c r="X2717" s="9"/>
      <c r="Y2717" s="9" t="s">
        <v>1645</v>
      </c>
    </row>
    <row r="2718" spans="1:25" ht="96">
      <c r="A2718" s="9" t="s">
        <v>1640</v>
      </c>
      <c r="B2718" s="9" t="s">
        <v>70</v>
      </c>
      <c r="C2718" s="9" t="s">
        <v>157</v>
      </c>
      <c r="D2718" s="9" t="s">
        <v>27</v>
      </c>
      <c r="E2718" s="9" t="s">
        <v>549</v>
      </c>
      <c r="F2718" s="9" t="s">
        <v>549</v>
      </c>
      <c r="G2718" s="9" t="s">
        <v>1641</v>
      </c>
      <c r="H2718" s="9" t="s">
        <v>1642</v>
      </c>
      <c r="I2718" s="9" t="s">
        <v>1643</v>
      </c>
      <c r="J2718" s="9" t="s">
        <v>27</v>
      </c>
      <c r="K2718" s="15">
        <v>30121.658028200596</v>
      </c>
      <c r="L2718" s="16" t="s">
        <v>1637</v>
      </c>
      <c r="M2718" s="9" t="s">
        <v>1644</v>
      </c>
      <c r="N2718" s="9">
        <v>2022</v>
      </c>
      <c r="O2718" s="9" t="s">
        <v>1619</v>
      </c>
      <c r="P2718" s="9" t="s">
        <v>1619</v>
      </c>
      <c r="Q2718" s="9">
        <v>2041</v>
      </c>
      <c r="R2718" s="9" t="s">
        <v>32</v>
      </c>
      <c r="S2718" s="17">
        <v>3.7549854091133299</v>
      </c>
      <c r="T2718" s="9">
        <v>2041</v>
      </c>
      <c r="U2718" s="9" t="s">
        <v>27</v>
      </c>
      <c r="V2718" s="9" t="s">
        <v>1620</v>
      </c>
      <c r="W2718" s="9" t="s">
        <v>1621</v>
      </c>
      <c r="X2718" s="9"/>
      <c r="Y2718" s="9" t="s">
        <v>1645</v>
      </c>
    </row>
    <row r="2719" spans="1:25" ht="96">
      <c r="A2719" s="9" t="s">
        <v>1640</v>
      </c>
      <c r="B2719" s="9" t="s">
        <v>70</v>
      </c>
      <c r="C2719" s="9" t="s">
        <v>458</v>
      </c>
      <c r="D2719" s="9" t="s">
        <v>27</v>
      </c>
      <c r="E2719" s="9" t="s">
        <v>551</v>
      </c>
      <c r="F2719" s="9" t="s">
        <v>551</v>
      </c>
      <c r="G2719" s="9" t="s">
        <v>1641</v>
      </c>
      <c r="H2719" s="9" t="s">
        <v>1642</v>
      </c>
      <c r="I2719" s="9" t="s">
        <v>1643</v>
      </c>
      <c r="J2719" s="9" t="s">
        <v>27</v>
      </c>
      <c r="K2719" s="15">
        <v>13175.179953393286</v>
      </c>
      <c r="L2719" s="16" t="s">
        <v>1637</v>
      </c>
      <c r="M2719" s="9" t="s">
        <v>1644</v>
      </c>
      <c r="N2719" s="9">
        <v>2022</v>
      </c>
      <c r="O2719" s="9" t="s">
        <v>1619</v>
      </c>
      <c r="P2719" s="9" t="s">
        <v>1619</v>
      </c>
      <c r="Q2719" s="9">
        <v>2041</v>
      </c>
      <c r="R2719" s="9" t="s">
        <v>32</v>
      </c>
      <c r="S2719" s="17">
        <v>0.7027418459389102</v>
      </c>
      <c r="T2719" s="9">
        <v>2041</v>
      </c>
      <c r="U2719" s="9" t="s">
        <v>27</v>
      </c>
      <c r="V2719" s="9" t="s">
        <v>1620</v>
      </c>
      <c r="W2719" s="9" t="s">
        <v>1621</v>
      </c>
      <c r="X2719" s="9"/>
      <c r="Y2719" s="9" t="s">
        <v>1645</v>
      </c>
    </row>
    <row r="2720" spans="1:25" ht="96">
      <c r="A2720" s="9" t="s">
        <v>1640</v>
      </c>
      <c r="B2720" s="9" t="s">
        <v>70</v>
      </c>
      <c r="C2720" s="9" t="s">
        <v>355</v>
      </c>
      <c r="D2720" s="9" t="s">
        <v>27</v>
      </c>
      <c r="E2720" s="9" t="s">
        <v>1235</v>
      </c>
      <c r="F2720" s="9" t="s">
        <v>1235</v>
      </c>
      <c r="G2720" s="9" t="s">
        <v>1641</v>
      </c>
      <c r="H2720" s="9" t="s">
        <v>1642</v>
      </c>
      <c r="I2720" s="9" t="s">
        <v>1643</v>
      </c>
      <c r="J2720" s="9" t="s">
        <v>27</v>
      </c>
      <c r="K2720" s="15">
        <v>11168.913117317599</v>
      </c>
      <c r="L2720" s="16" t="s">
        <v>1637</v>
      </c>
      <c r="M2720" s="9" t="s">
        <v>1644</v>
      </c>
      <c r="N2720" s="9">
        <v>2022</v>
      </c>
      <c r="O2720" s="9" t="s">
        <v>1619</v>
      </c>
      <c r="P2720" s="9" t="s">
        <v>1619</v>
      </c>
      <c r="Q2720" s="9">
        <v>2041</v>
      </c>
      <c r="R2720" s="9" t="s">
        <v>32</v>
      </c>
      <c r="S2720" s="17">
        <v>0.68024671753927568</v>
      </c>
      <c r="T2720" s="9">
        <v>2041</v>
      </c>
      <c r="U2720" s="9" t="s">
        <v>27</v>
      </c>
      <c r="V2720" s="9" t="s">
        <v>1620</v>
      </c>
      <c r="W2720" s="9" t="s">
        <v>1621</v>
      </c>
      <c r="X2720" s="9"/>
      <c r="Y2720" s="9" t="s">
        <v>1645</v>
      </c>
    </row>
    <row r="2721" spans="1:25" ht="96">
      <c r="A2721" s="9" t="s">
        <v>1640</v>
      </c>
      <c r="B2721" s="9" t="s">
        <v>70</v>
      </c>
      <c r="C2721" s="9" t="s">
        <v>458</v>
      </c>
      <c r="D2721" s="9" t="s">
        <v>27</v>
      </c>
      <c r="E2721" s="9" t="s">
        <v>1236</v>
      </c>
      <c r="F2721" s="9" t="s">
        <v>1236</v>
      </c>
      <c r="G2721" s="9" t="s">
        <v>1641</v>
      </c>
      <c r="H2721" s="9" t="s">
        <v>1642</v>
      </c>
      <c r="I2721" s="9" t="s">
        <v>1643</v>
      </c>
      <c r="J2721" s="9" t="s">
        <v>27</v>
      </c>
      <c r="K2721" s="15">
        <v>13242.531938872269</v>
      </c>
      <c r="L2721" s="16" t="s">
        <v>1637</v>
      </c>
      <c r="M2721" s="9" t="s">
        <v>1644</v>
      </c>
      <c r="N2721" s="9">
        <v>2022</v>
      </c>
      <c r="O2721" s="9" t="s">
        <v>1619</v>
      </c>
      <c r="P2721" s="9" t="s">
        <v>1619</v>
      </c>
      <c r="Q2721" s="9">
        <v>2041</v>
      </c>
      <c r="R2721" s="9" t="s">
        <v>32</v>
      </c>
      <c r="S2721" s="17">
        <v>0.71330925513873666</v>
      </c>
      <c r="T2721" s="9">
        <v>2041</v>
      </c>
      <c r="U2721" s="9" t="s">
        <v>27</v>
      </c>
      <c r="V2721" s="9" t="s">
        <v>1620</v>
      </c>
      <c r="W2721" s="9" t="s">
        <v>1621</v>
      </c>
      <c r="X2721" s="9"/>
      <c r="Y2721" s="9" t="s">
        <v>1645</v>
      </c>
    </row>
    <row r="2722" spans="1:25" ht="96">
      <c r="A2722" s="9" t="s">
        <v>1640</v>
      </c>
      <c r="B2722" s="9" t="s">
        <v>70</v>
      </c>
      <c r="C2722" s="9" t="s">
        <v>247</v>
      </c>
      <c r="D2722" s="9" t="s">
        <v>27</v>
      </c>
      <c r="E2722" s="9" t="s">
        <v>1237</v>
      </c>
      <c r="F2722" s="9" t="s">
        <v>1237</v>
      </c>
      <c r="G2722" s="9" t="s">
        <v>1641</v>
      </c>
      <c r="H2722" s="9" t="s">
        <v>1642</v>
      </c>
      <c r="I2722" s="9" t="s">
        <v>1643</v>
      </c>
      <c r="J2722" s="9" t="s">
        <v>27</v>
      </c>
      <c r="K2722" s="15">
        <v>7278.4952668984661</v>
      </c>
      <c r="L2722" s="16" t="s">
        <v>1637</v>
      </c>
      <c r="M2722" s="9" t="s">
        <v>1644</v>
      </c>
      <c r="N2722" s="9">
        <v>2022</v>
      </c>
      <c r="O2722" s="9" t="s">
        <v>1619</v>
      </c>
      <c r="P2722" s="9" t="s">
        <v>1619</v>
      </c>
      <c r="Q2722" s="9">
        <v>2041</v>
      </c>
      <c r="R2722" s="9" t="s">
        <v>32</v>
      </c>
      <c r="S2722" s="17">
        <v>0.42336692020743699</v>
      </c>
      <c r="T2722" s="9">
        <v>2041</v>
      </c>
      <c r="U2722" s="9" t="s">
        <v>27</v>
      </c>
      <c r="V2722" s="9" t="s">
        <v>1620</v>
      </c>
      <c r="W2722" s="9" t="s">
        <v>1621</v>
      </c>
      <c r="X2722" s="9"/>
      <c r="Y2722" s="9" t="s">
        <v>1645</v>
      </c>
    </row>
    <row r="2723" spans="1:25" ht="96">
      <c r="A2723" s="9" t="s">
        <v>1640</v>
      </c>
      <c r="B2723" s="9" t="s">
        <v>70</v>
      </c>
      <c r="C2723" s="9" t="s">
        <v>284</v>
      </c>
      <c r="D2723" s="9" t="s">
        <v>27</v>
      </c>
      <c r="E2723" s="9" t="s">
        <v>553</v>
      </c>
      <c r="F2723" s="9" t="s">
        <v>553</v>
      </c>
      <c r="G2723" s="9" t="s">
        <v>1641</v>
      </c>
      <c r="H2723" s="9" t="s">
        <v>1642</v>
      </c>
      <c r="I2723" s="9" t="s">
        <v>1643</v>
      </c>
      <c r="J2723" s="9" t="s">
        <v>27</v>
      </c>
      <c r="K2723" s="15">
        <v>10887.544917522551</v>
      </c>
      <c r="L2723" s="16" t="s">
        <v>1637</v>
      </c>
      <c r="M2723" s="9" t="s">
        <v>1644</v>
      </c>
      <c r="N2723" s="9">
        <v>2022</v>
      </c>
      <c r="O2723" s="9" t="s">
        <v>1619</v>
      </c>
      <c r="P2723" s="9" t="s">
        <v>1619</v>
      </c>
      <c r="Q2723" s="9">
        <v>2041</v>
      </c>
      <c r="R2723" s="9" t="s">
        <v>32</v>
      </c>
      <c r="S2723" s="17">
        <v>0.68249217166535159</v>
      </c>
      <c r="T2723" s="9">
        <v>2041</v>
      </c>
      <c r="U2723" s="9" t="s">
        <v>27</v>
      </c>
      <c r="V2723" s="9" t="s">
        <v>1620</v>
      </c>
      <c r="W2723" s="9" t="s">
        <v>1621</v>
      </c>
      <c r="X2723" s="9"/>
      <c r="Y2723" s="9" t="s">
        <v>1645</v>
      </c>
    </row>
    <row r="2724" spans="1:25" ht="96">
      <c r="A2724" s="9" t="s">
        <v>1640</v>
      </c>
      <c r="B2724" s="9" t="s">
        <v>70</v>
      </c>
      <c r="C2724" s="9" t="s">
        <v>383</v>
      </c>
      <c r="D2724" s="9" t="s">
        <v>27</v>
      </c>
      <c r="E2724" s="9" t="s">
        <v>555</v>
      </c>
      <c r="F2724" s="9" t="s">
        <v>555</v>
      </c>
      <c r="G2724" s="9" t="s">
        <v>1641</v>
      </c>
      <c r="H2724" s="9" t="s">
        <v>1642</v>
      </c>
      <c r="I2724" s="9" t="s">
        <v>1643</v>
      </c>
      <c r="J2724" s="9" t="s">
        <v>27</v>
      </c>
      <c r="K2724" s="15">
        <v>49889.792462814032</v>
      </c>
      <c r="L2724" s="16" t="s">
        <v>1637</v>
      </c>
      <c r="M2724" s="9" t="s">
        <v>1644</v>
      </c>
      <c r="N2724" s="9">
        <v>2022</v>
      </c>
      <c r="O2724" s="9" t="s">
        <v>1619</v>
      </c>
      <c r="P2724" s="9" t="s">
        <v>1619</v>
      </c>
      <c r="Q2724" s="9">
        <v>2041</v>
      </c>
      <c r="R2724" s="9" t="s">
        <v>32</v>
      </c>
      <c r="S2724" s="17">
        <v>6.4628338729927242</v>
      </c>
      <c r="T2724" s="9">
        <v>2041</v>
      </c>
      <c r="U2724" s="9" t="s">
        <v>27</v>
      </c>
      <c r="V2724" s="9" t="s">
        <v>1620</v>
      </c>
      <c r="W2724" s="9" t="s">
        <v>1621</v>
      </c>
      <c r="X2724" s="9"/>
      <c r="Y2724" s="9" t="s">
        <v>1645</v>
      </c>
    </row>
    <row r="2725" spans="1:25" ht="96">
      <c r="A2725" s="9" t="s">
        <v>1640</v>
      </c>
      <c r="B2725" s="9" t="s">
        <v>70</v>
      </c>
      <c r="C2725" s="9" t="s">
        <v>234</v>
      </c>
      <c r="D2725" s="9" t="s">
        <v>27</v>
      </c>
      <c r="E2725" s="9" t="s">
        <v>1251</v>
      </c>
      <c r="F2725" s="9" t="s">
        <v>1251</v>
      </c>
      <c r="G2725" s="9" t="s">
        <v>1641</v>
      </c>
      <c r="H2725" s="9" t="s">
        <v>1642</v>
      </c>
      <c r="I2725" s="9" t="s">
        <v>1643</v>
      </c>
      <c r="J2725" s="9" t="s">
        <v>27</v>
      </c>
      <c r="K2725" s="15">
        <v>11948.598376086418</v>
      </c>
      <c r="L2725" s="16" t="s">
        <v>1637</v>
      </c>
      <c r="M2725" s="9" t="s">
        <v>1644</v>
      </c>
      <c r="N2725" s="9">
        <v>2022</v>
      </c>
      <c r="O2725" s="9" t="s">
        <v>1619</v>
      </c>
      <c r="P2725" s="9" t="s">
        <v>1619</v>
      </c>
      <c r="Q2725" s="9">
        <v>2041</v>
      </c>
      <c r="R2725" s="9" t="s">
        <v>32</v>
      </c>
      <c r="S2725" s="17">
        <v>0.63765537827428542</v>
      </c>
      <c r="T2725" s="9">
        <v>2041</v>
      </c>
      <c r="U2725" s="9" t="s">
        <v>27</v>
      </c>
      <c r="V2725" s="9" t="s">
        <v>1620</v>
      </c>
      <c r="W2725" s="9" t="s">
        <v>1621</v>
      </c>
      <c r="X2725" s="9"/>
      <c r="Y2725" s="9" t="s">
        <v>1645</v>
      </c>
    </row>
    <row r="2726" spans="1:25" ht="96">
      <c r="A2726" s="9" t="s">
        <v>1640</v>
      </c>
      <c r="B2726" s="9" t="s">
        <v>70</v>
      </c>
      <c r="C2726" s="9" t="s">
        <v>316</v>
      </c>
      <c r="D2726" s="9" t="s">
        <v>27</v>
      </c>
      <c r="E2726" s="9" t="s">
        <v>1238</v>
      </c>
      <c r="F2726" s="9" t="s">
        <v>1238</v>
      </c>
      <c r="G2726" s="9" t="s">
        <v>1641</v>
      </c>
      <c r="H2726" s="9" t="s">
        <v>1642</v>
      </c>
      <c r="I2726" s="9" t="s">
        <v>1643</v>
      </c>
      <c r="J2726" s="9" t="s">
        <v>27</v>
      </c>
      <c r="K2726" s="15">
        <v>209109.07984919759</v>
      </c>
      <c r="L2726" s="16" t="s">
        <v>1637</v>
      </c>
      <c r="M2726" s="9" t="s">
        <v>1644</v>
      </c>
      <c r="N2726" s="9">
        <v>2022</v>
      </c>
      <c r="O2726" s="9" t="s">
        <v>1619</v>
      </c>
      <c r="P2726" s="9" t="s">
        <v>1619</v>
      </c>
      <c r="Q2726" s="9">
        <v>2041</v>
      </c>
      <c r="R2726" s="9" t="s">
        <v>32</v>
      </c>
      <c r="S2726" s="17">
        <v>14.76666821981596</v>
      </c>
      <c r="T2726" s="9">
        <v>2041</v>
      </c>
      <c r="U2726" s="9" t="s">
        <v>27</v>
      </c>
      <c r="V2726" s="9" t="s">
        <v>1620</v>
      </c>
      <c r="W2726" s="9" t="s">
        <v>1621</v>
      </c>
      <c r="X2726" s="9"/>
      <c r="Y2726" s="9" t="s">
        <v>1645</v>
      </c>
    </row>
    <row r="2727" spans="1:25" ht="96">
      <c r="A2727" s="9" t="s">
        <v>1640</v>
      </c>
      <c r="B2727" s="9" t="s">
        <v>70</v>
      </c>
      <c r="C2727" s="9" t="s">
        <v>323</v>
      </c>
      <c r="D2727" s="9" t="s">
        <v>27</v>
      </c>
      <c r="E2727" s="9" t="s">
        <v>964</v>
      </c>
      <c r="F2727" s="9" t="s">
        <v>964</v>
      </c>
      <c r="G2727" s="9" t="s">
        <v>1641</v>
      </c>
      <c r="H2727" s="9" t="s">
        <v>1642</v>
      </c>
      <c r="I2727" s="9" t="s">
        <v>1643</v>
      </c>
      <c r="J2727" s="9" t="s">
        <v>27</v>
      </c>
      <c r="K2727" s="15">
        <v>17264.939167473371</v>
      </c>
      <c r="L2727" s="16" t="s">
        <v>1637</v>
      </c>
      <c r="M2727" s="9" t="s">
        <v>1644</v>
      </c>
      <c r="N2727" s="9">
        <v>2022</v>
      </c>
      <c r="O2727" s="9" t="s">
        <v>1619</v>
      </c>
      <c r="P2727" s="9" t="s">
        <v>1619</v>
      </c>
      <c r="Q2727" s="9">
        <v>2041</v>
      </c>
      <c r="R2727" s="9" t="s">
        <v>32</v>
      </c>
      <c r="S2727" s="17">
        <v>2.3018613668278913</v>
      </c>
      <c r="T2727" s="9">
        <v>2041</v>
      </c>
      <c r="U2727" s="9" t="s">
        <v>27</v>
      </c>
      <c r="V2727" s="9" t="s">
        <v>1620</v>
      </c>
      <c r="W2727" s="9" t="s">
        <v>1621</v>
      </c>
      <c r="X2727" s="9"/>
      <c r="Y2727" s="9" t="s">
        <v>1645</v>
      </c>
    </row>
    <row r="2728" spans="1:25" ht="96">
      <c r="A2728" s="9" t="s">
        <v>1640</v>
      </c>
      <c r="B2728" s="9" t="s">
        <v>70</v>
      </c>
      <c r="C2728" s="9" t="s">
        <v>346</v>
      </c>
      <c r="D2728" s="9" t="s">
        <v>27</v>
      </c>
      <c r="E2728" s="9" t="s">
        <v>557</v>
      </c>
      <c r="F2728" s="9" t="s">
        <v>557</v>
      </c>
      <c r="G2728" s="9" t="s">
        <v>1641</v>
      </c>
      <c r="H2728" s="9" t="s">
        <v>1642</v>
      </c>
      <c r="I2728" s="9" t="s">
        <v>1643</v>
      </c>
      <c r="J2728" s="9" t="s">
        <v>27</v>
      </c>
      <c r="K2728" s="15">
        <v>15545.752022443841</v>
      </c>
      <c r="L2728" s="16" t="s">
        <v>1637</v>
      </c>
      <c r="M2728" s="9" t="s">
        <v>1644</v>
      </c>
      <c r="N2728" s="9">
        <v>2022</v>
      </c>
      <c r="O2728" s="9" t="s">
        <v>1619</v>
      </c>
      <c r="P2728" s="9" t="s">
        <v>1619</v>
      </c>
      <c r="Q2728" s="9">
        <v>2041</v>
      </c>
      <c r="R2728" s="9" t="s">
        <v>32</v>
      </c>
      <c r="S2728" s="17">
        <v>1.1155457031818223</v>
      </c>
      <c r="T2728" s="9">
        <v>2041</v>
      </c>
      <c r="U2728" s="9" t="s">
        <v>27</v>
      </c>
      <c r="V2728" s="9" t="s">
        <v>1620</v>
      </c>
      <c r="W2728" s="9" t="s">
        <v>1621</v>
      </c>
      <c r="X2728" s="9"/>
      <c r="Y2728" s="9" t="s">
        <v>1645</v>
      </c>
    </row>
    <row r="2729" spans="1:25" ht="96">
      <c r="A2729" s="9" t="s">
        <v>1640</v>
      </c>
      <c r="B2729" s="9" t="s">
        <v>70</v>
      </c>
      <c r="C2729" s="9" t="s">
        <v>590</v>
      </c>
      <c r="D2729" s="9" t="s">
        <v>27</v>
      </c>
      <c r="E2729" s="9" t="s">
        <v>966</v>
      </c>
      <c r="F2729" s="9" t="s">
        <v>966</v>
      </c>
      <c r="G2729" s="9" t="s">
        <v>1641</v>
      </c>
      <c r="H2729" s="9" t="s">
        <v>1642</v>
      </c>
      <c r="I2729" s="9" t="s">
        <v>1643</v>
      </c>
      <c r="J2729" s="9" t="s">
        <v>27</v>
      </c>
      <c r="K2729" s="15">
        <v>24923.495761718917</v>
      </c>
      <c r="L2729" s="16" t="s">
        <v>1637</v>
      </c>
      <c r="M2729" s="9" t="s">
        <v>1644</v>
      </c>
      <c r="N2729" s="9">
        <v>2022</v>
      </c>
      <c r="O2729" s="9" t="s">
        <v>1619</v>
      </c>
      <c r="P2729" s="9" t="s">
        <v>1619</v>
      </c>
      <c r="Q2729" s="9">
        <v>2041</v>
      </c>
      <c r="R2729" s="9" t="s">
        <v>32</v>
      </c>
      <c r="S2729" s="17">
        <v>3.2986033891645583</v>
      </c>
      <c r="T2729" s="9">
        <v>2041</v>
      </c>
      <c r="U2729" s="9" t="s">
        <v>27</v>
      </c>
      <c r="V2729" s="9" t="s">
        <v>1620</v>
      </c>
      <c r="W2729" s="9" t="s">
        <v>1621</v>
      </c>
      <c r="X2729" s="9"/>
      <c r="Y2729" s="9" t="s">
        <v>1645</v>
      </c>
    </row>
    <row r="2730" spans="1:25" ht="96">
      <c r="A2730" s="9" t="s">
        <v>1640</v>
      </c>
      <c r="B2730" s="9" t="s">
        <v>70</v>
      </c>
      <c r="C2730" s="9" t="s">
        <v>288</v>
      </c>
      <c r="D2730" s="9" t="s">
        <v>27</v>
      </c>
      <c r="E2730" s="9" t="s">
        <v>1239</v>
      </c>
      <c r="F2730" s="9" t="s">
        <v>1239</v>
      </c>
      <c r="G2730" s="9" t="s">
        <v>1641</v>
      </c>
      <c r="H2730" s="9" t="s">
        <v>1642</v>
      </c>
      <c r="I2730" s="9" t="s">
        <v>1643</v>
      </c>
      <c r="J2730" s="9" t="s">
        <v>27</v>
      </c>
      <c r="K2730" s="15">
        <v>12371.057807906</v>
      </c>
      <c r="L2730" s="16" t="s">
        <v>1637</v>
      </c>
      <c r="M2730" s="9" t="s">
        <v>1644</v>
      </c>
      <c r="N2730" s="9">
        <v>2022</v>
      </c>
      <c r="O2730" s="9" t="s">
        <v>1619</v>
      </c>
      <c r="P2730" s="9" t="s">
        <v>1619</v>
      </c>
      <c r="Q2730" s="9">
        <v>2041</v>
      </c>
      <c r="R2730" s="9" t="s">
        <v>32</v>
      </c>
      <c r="S2730" s="17">
        <v>1.6516530849110735</v>
      </c>
      <c r="T2730" s="9">
        <v>2041</v>
      </c>
      <c r="U2730" s="9" t="s">
        <v>27</v>
      </c>
      <c r="V2730" s="9" t="s">
        <v>1620</v>
      </c>
      <c r="W2730" s="9" t="s">
        <v>1621</v>
      </c>
      <c r="X2730" s="9"/>
      <c r="Y2730" s="9" t="s">
        <v>1645</v>
      </c>
    </row>
    <row r="2731" spans="1:25" ht="96">
      <c r="A2731" s="9" t="s">
        <v>1640</v>
      </c>
      <c r="B2731" s="9" t="s">
        <v>70</v>
      </c>
      <c r="C2731" s="9" t="s">
        <v>276</v>
      </c>
      <c r="D2731" s="9" t="s">
        <v>27</v>
      </c>
      <c r="E2731" s="9" t="s">
        <v>1240</v>
      </c>
      <c r="F2731" s="9" t="s">
        <v>1240</v>
      </c>
      <c r="G2731" s="9" t="s">
        <v>1641</v>
      </c>
      <c r="H2731" s="9" t="s">
        <v>1642</v>
      </c>
      <c r="I2731" s="9" t="s">
        <v>1643</v>
      </c>
      <c r="J2731" s="9" t="s">
        <v>27</v>
      </c>
      <c r="K2731" s="15">
        <v>61702.372837846371</v>
      </c>
      <c r="L2731" s="16" t="s">
        <v>1637</v>
      </c>
      <c r="M2731" s="9" t="s">
        <v>1644</v>
      </c>
      <c r="N2731" s="9">
        <v>2022</v>
      </c>
      <c r="O2731" s="9" t="s">
        <v>1619</v>
      </c>
      <c r="P2731" s="9" t="s">
        <v>1619</v>
      </c>
      <c r="Q2731" s="9">
        <v>2041</v>
      </c>
      <c r="R2731" s="9" t="s">
        <v>32</v>
      </c>
      <c r="S2731" s="17">
        <v>7.7332622452258954</v>
      </c>
      <c r="T2731" s="9">
        <v>2041</v>
      </c>
      <c r="U2731" s="9" t="s">
        <v>27</v>
      </c>
      <c r="V2731" s="9" t="s">
        <v>1620</v>
      </c>
      <c r="W2731" s="9" t="s">
        <v>1621</v>
      </c>
      <c r="X2731" s="9"/>
      <c r="Y2731" s="9" t="s">
        <v>1645</v>
      </c>
    </row>
    <row r="2732" spans="1:25" ht="96">
      <c r="A2732" s="9" t="s">
        <v>1640</v>
      </c>
      <c r="B2732" s="9" t="s">
        <v>70</v>
      </c>
      <c r="C2732" s="9" t="s">
        <v>630</v>
      </c>
      <c r="D2732" s="9" t="s">
        <v>27</v>
      </c>
      <c r="E2732" s="9" t="s">
        <v>1241</v>
      </c>
      <c r="F2732" s="9" t="s">
        <v>1241</v>
      </c>
      <c r="G2732" s="9" t="s">
        <v>1641</v>
      </c>
      <c r="H2732" s="9" t="s">
        <v>1642</v>
      </c>
      <c r="I2732" s="9" t="s">
        <v>1643</v>
      </c>
      <c r="J2732" s="9" t="s">
        <v>27</v>
      </c>
      <c r="K2732" s="15">
        <v>3106.7459163775761</v>
      </c>
      <c r="L2732" s="16" t="s">
        <v>1637</v>
      </c>
      <c r="M2732" s="9" t="s">
        <v>1644</v>
      </c>
      <c r="N2732" s="9">
        <v>2022</v>
      </c>
      <c r="O2732" s="9" t="s">
        <v>1619</v>
      </c>
      <c r="P2732" s="9" t="s">
        <v>1619</v>
      </c>
      <c r="Q2732" s="9">
        <v>2041</v>
      </c>
      <c r="R2732" s="9" t="s">
        <v>32</v>
      </c>
      <c r="S2732" s="17">
        <v>0.36632793578471834</v>
      </c>
      <c r="T2732" s="9">
        <v>2041</v>
      </c>
      <c r="U2732" s="9" t="s">
        <v>27</v>
      </c>
      <c r="V2732" s="9" t="s">
        <v>1620</v>
      </c>
      <c r="W2732" s="9" t="s">
        <v>1621</v>
      </c>
      <c r="X2732" s="9"/>
      <c r="Y2732" s="9" t="s">
        <v>1645</v>
      </c>
    </row>
    <row r="2733" spans="1:25" ht="96">
      <c r="A2733" s="9" t="s">
        <v>1640</v>
      </c>
      <c r="B2733" s="9" t="s">
        <v>70</v>
      </c>
      <c r="C2733" s="9" t="s">
        <v>352</v>
      </c>
      <c r="D2733" s="9" t="s">
        <v>27</v>
      </c>
      <c r="E2733" s="9" t="s">
        <v>970</v>
      </c>
      <c r="F2733" s="9" t="s">
        <v>970</v>
      </c>
      <c r="G2733" s="9" t="s">
        <v>1641</v>
      </c>
      <c r="H2733" s="9" t="s">
        <v>1642</v>
      </c>
      <c r="I2733" s="9" t="s">
        <v>1643</v>
      </c>
      <c r="J2733" s="9" t="s">
        <v>27</v>
      </c>
      <c r="K2733" s="15">
        <v>19249.480375634099</v>
      </c>
      <c r="L2733" s="16" t="s">
        <v>1637</v>
      </c>
      <c r="M2733" s="9" t="s">
        <v>1644</v>
      </c>
      <c r="N2733" s="9">
        <v>2022</v>
      </c>
      <c r="O2733" s="9" t="s">
        <v>1619</v>
      </c>
      <c r="P2733" s="9" t="s">
        <v>1619</v>
      </c>
      <c r="Q2733" s="9">
        <v>2041</v>
      </c>
      <c r="R2733" s="9" t="s">
        <v>32</v>
      </c>
      <c r="S2733" s="17">
        <v>2.4763306058149062</v>
      </c>
      <c r="T2733" s="9">
        <v>2041</v>
      </c>
      <c r="U2733" s="9" t="s">
        <v>27</v>
      </c>
      <c r="V2733" s="9" t="s">
        <v>1620</v>
      </c>
      <c r="W2733" s="9" t="s">
        <v>1621</v>
      </c>
      <c r="X2733" s="9"/>
      <c r="Y2733" s="9" t="s">
        <v>1645</v>
      </c>
    </row>
    <row r="2734" spans="1:25" ht="96">
      <c r="A2734" s="9" t="s">
        <v>1640</v>
      </c>
      <c r="B2734" s="9" t="s">
        <v>70</v>
      </c>
      <c r="C2734" s="9" t="s">
        <v>330</v>
      </c>
      <c r="D2734" s="9" t="s">
        <v>27</v>
      </c>
      <c r="E2734" s="9" t="s">
        <v>1242</v>
      </c>
      <c r="F2734" s="9" t="s">
        <v>1242</v>
      </c>
      <c r="G2734" s="9" t="s">
        <v>1641</v>
      </c>
      <c r="H2734" s="9" t="s">
        <v>1642</v>
      </c>
      <c r="I2734" s="9" t="s">
        <v>1643</v>
      </c>
      <c r="J2734" s="9" t="s">
        <v>27</v>
      </c>
      <c r="K2734" s="15">
        <v>33586.00127820349</v>
      </c>
      <c r="L2734" s="16" t="s">
        <v>1637</v>
      </c>
      <c r="M2734" s="9" t="s">
        <v>1644</v>
      </c>
      <c r="N2734" s="9">
        <v>2022</v>
      </c>
      <c r="O2734" s="9" t="s">
        <v>1619</v>
      </c>
      <c r="P2734" s="9" t="s">
        <v>1619</v>
      </c>
      <c r="Q2734" s="9">
        <v>2041</v>
      </c>
      <c r="R2734" s="9" t="s">
        <v>32</v>
      </c>
      <c r="S2734" s="17">
        <v>4.2511873173706505</v>
      </c>
      <c r="T2734" s="9">
        <v>2041</v>
      </c>
      <c r="U2734" s="9" t="s">
        <v>27</v>
      </c>
      <c r="V2734" s="9" t="s">
        <v>1620</v>
      </c>
      <c r="W2734" s="9" t="s">
        <v>1621</v>
      </c>
      <c r="X2734" s="9"/>
      <c r="Y2734" s="9" t="s">
        <v>1645</v>
      </c>
    </row>
    <row r="2735" spans="1:25" ht="96">
      <c r="A2735" s="9" t="s">
        <v>1640</v>
      </c>
      <c r="B2735" s="9" t="s">
        <v>70</v>
      </c>
      <c r="C2735" s="9" t="s">
        <v>294</v>
      </c>
      <c r="D2735" s="9" t="s">
        <v>27</v>
      </c>
      <c r="E2735" s="9" t="s">
        <v>1243</v>
      </c>
      <c r="F2735" s="9" t="s">
        <v>1243</v>
      </c>
      <c r="G2735" s="9" t="s">
        <v>1641</v>
      </c>
      <c r="H2735" s="9" t="s">
        <v>1642</v>
      </c>
      <c r="I2735" s="9" t="s">
        <v>1643</v>
      </c>
      <c r="J2735" s="9" t="s">
        <v>27</v>
      </c>
      <c r="K2735" s="15">
        <v>10779.636987995065</v>
      </c>
      <c r="L2735" s="16" t="s">
        <v>1637</v>
      </c>
      <c r="M2735" s="9" t="s">
        <v>1644</v>
      </c>
      <c r="N2735" s="9">
        <v>2022</v>
      </c>
      <c r="O2735" s="9" t="s">
        <v>1619</v>
      </c>
      <c r="P2735" s="9" t="s">
        <v>1619</v>
      </c>
      <c r="Q2735" s="9">
        <v>2041</v>
      </c>
      <c r="R2735" s="9" t="s">
        <v>32</v>
      </c>
      <c r="S2735" s="17">
        <v>0.64038613468021222</v>
      </c>
      <c r="T2735" s="9">
        <v>2041</v>
      </c>
      <c r="U2735" s="9" t="s">
        <v>27</v>
      </c>
      <c r="V2735" s="9" t="s">
        <v>1620</v>
      </c>
      <c r="W2735" s="9" t="s">
        <v>1621</v>
      </c>
      <c r="X2735" s="9"/>
      <c r="Y2735" s="9" t="s">
        <v>1645</v>
      </c>
    </row>
    <row r="2736" spans="1:25" ht="96">
      <c r="A2736" s="9" t="s">
        <v>1640</v>
      </c>
      <c r="B2736" s="9" t="s">
        <v>70</v>
      </c>
      <c r="C2736" s="9" t="s">
        <v>455</v>
      </c>
      <c r="D2736" s="9" t="s">
        <v>27</v>
      </c>
      <c r="E2736" s="9" t="s">
        <v>559</v>
      </c>
      <c r="F2736" s="9" t="s">
        <v>559</v>
      </c>
      <c r="G2736" s="9" t="s">
        <v>1641</v>
      </c>
      <c r="H2736" s="9" t="s">
        <v>1642</v>
      </c>
      <c r="I2736" s="9" t="s">
        <v>1643</v>
      </c>
      <c r="J2736" s="9" t="s">
        <v>27</v>
      </c>
      <c r="K2736" s="15">
        <v>21787.309821219213</v>
      </c>
      <c r="L2736" s="16" t="s">
        <v>1637</v>
      </c>
      <c r="M2736" s="9" t="s">
        <v>1644</v>
      </c>
      <c r="N2736" s="9">
        <v>2022</v>
      </c>
      <c r="O2736" s="9" t="s">
        <v>1619</v>
      </c>
      <c r="P2736" s="9" t="s">
        <v>1619</v>
      </c>
      <c r="Q2736" s="9">
        <v>2041</v>
      </c>
      <c r="R2736" s="9" t="s">
        <v>32</v>
      </c>
      <c r="S2736" s="17">
        <v>2.7412761104891383</v>
      </c>
      <c r="T2736" s="9">
        <v>2041</v>
      </c>
      <c r="U2736" s="9" t="s">
        <v>27</v>
      </c>
      <c r="V2736" s="9" t="s">
        <v>1620</v>
      </c>
      <c r="W2736" s="9" t="s">
        <v>1621</v>
      </c>
      <c r="X2736" s="9"/>
      <c r="Y2736" s="9" t="s">
        <v>1645</v>
      </c>
    </row>
    <row r="2737" spans="1:25" ht="96">
      <c r="A2737" s="9" t="s">
        <v>1640</v>
      </c>
      <c r="B2737" s="9" t="s">
        <v>70</v>
      </c>
      <c r="C2737" s="9" t="s">
        <v>298</v>
      </c>
      <c r="D2737" s="9" t="s">
        <v>27</v>
      </c>
      <c r="E2737" s="9" t="s">
        <v>1244</v>
      </c>
      <c r="F2737" s="9" t="s">
        <v>1244</v>
      </c>
      <c r="G2737" s="9" t="s">
        <v>1641</v>
      </c>
      <c r="H2737" s="9" t="s">
        <v>1642</v>
      </c>
      <c r="I2737" s="9" t="s">
        <v>1643</v>
      </c>
      <c r="J2737" s="9" t="s">
        <v>27</v>
      </c>
      <c r="K2737" s="15">
        <v>29441.96185866134</v>
      </c>
      <c r="L2737" s="16" t="s">
        <v>1637</v>
      </c>
      <c r="M2737" s="9" t="s">
        <v>1644</v>
      </c>
      <c r="N2737" s="9">
        <v>2022</v>
      </c>
      <c r="O2737" s="9" t="s">
        <v>1619</v>
      </c>
      <c r="P2737" s="9" t="s">
        <v>1619</v>
      </c>
      <c r="Q2737" s="9">
        <v>2041</v>
      </c>
      <c r="R2737" s="9" t="s">
        <v>32</v>
      </c>
      <c r="S2737" s="17">
        <v>4.0366511476916429</v>
      </c>
      <c r="T2737" s="9">
        <v>2041</v>
      </c>
      <c r="U2737" s="9" t="s">
        <v>27</v>
      </c>
      <c r="V2737" s="9" t="s">
        <v>1620</v>
      </c>
      <c r="W2737" s="9" t="s">
        <v>1621</v>
      </c>
      <c r="X2737" s="9"/>
      <c r="Y2737" s="9" t="s">
        <v>1645</v>
      </c>
    </row>
    <row r="2738" spans="1:25" ht="96">
      <c r="A2738" s="9" t="s">
        <v>1640</v>
      </c>
      <c r="B2738" s="9" t="s">
        <v>70</v>
      </c>
      <c r="C2738" s="9" t="s">
        <v>266</v>
      </c>
      <c r="D2738" s="9" t="s">
        <v>27</v>
      </c>
      <c r="E2738" s="9" t="s">
        <v>561</v>
      </c>
      <c r="F2738" s="9" t="s">
        <v>561</v>
      </c>
      <c r="G2738" s="9" t="s">
        <v>1641</v>
      </c>
      <c r="H2738" s="9" t="s">
        <v>1642</v>
      </c>
      <c r="I2738" s="9" t="s">
        <v>1643</v>
      </c>
      <c r="J2738" s="9" t="s">
        <v>27</v>
      </c>
      <c r="K2738" s="15">
        <v>46235.449247608842</v>
      </c>
      <c r="L2738" s="16" t="s">
        <v>1637</v>
      </c>
      <c r="M2738" s="9" t="s">
        <v>1644</v>
      </c>
      <c r="N2738" s="9">
        <v>2022</v>
      </c>
      <c r="O2738" s="9" t="s">
        <v>1619</v>
      </c>
      <c r="P2738" s="9" t="s">
        <v>1619</v>
      </c>
      <c r="Q2738" s="9">
        <v>2041</v>
      </c>
      <c r="R2738" s="9" t="s">
        <v>32</v>
      </c>
      <c r="S2738" s="17">
        <v>5.9346619233391387</v>
      </c>
      <c r="T2738" s="9">
        <v>2041</v>
      </c>
      <c r="U2738" s="9" t="s">
        <v>27</v>
      </c>
      <c r="V2738" s="9" t="s">
        <v>1620</v>
      </c>
      <c r="W2738" s="9" t="s">
        <v>1621</v>
      </c>
      <c r="X2738" s="9"/>
      <c r="Y2738" s="9" t="s">
        <v>1645</v>
      </c>
    </row>
    <row r="2739" spans="1:25" ht="96">
      <c r="A2739" s="9" t="s">
        <v>1640</v>
      </c>
      <c r="B2739" s="9" t="s">
        <v>70</v>
      </c>
      <c r="C2739" s="9" t="s">
        <v>294</v>
      </c>
      <c r="D2739" s="9" t="s">
        <v>27</v>
      </c>
      <c r="E2739" s="9" t="s">
        <v>1245</v>
      </c>
      <c r="F2739" s="9" t="s">
        <v>1245</v>
      </c>
      <c r="G2739" s="9" t="s">
        <v>1641</v>
      </c>
      <c r="H2739" s="9" t="s">
        <v>1642</v>
      </c>
      <c r="I2739" s="9" t="s">
        <v>1643</v>
      </c>
      <c r="J2739" s="9" t="s">
        <v>27</v>
      </c>
      <c r="K2739" s="15">
        <v>7183.4269361118377</v>
      </c>
      <c r="L2739" s="16" t="s">
        <v>1637</v>
      </c>
      <c r="M2739" s="9" t="s">
        <v>1644</v>
      </c>
      <c r="N2739" s="9">
        <v>2022</v>
      </c>
      <c r="O2739" s="9" t="s">
        <v>1619</v>
      </c>
      <c r="P2739" s="9" t="s">
        <v>1619</v>
      </c>
      <c r="Q2739" s="9">
        <v>2041</v>
      </c>
      <c r="R2739" s="9" t="s">
        <v>32</v>
      </c>
      <c r="S2739" s="17">
        <v>0.42361840939245443</v>
      </c>
      <c r="T2739" s="9">
        <v>2041</v>
      </c>
      <c r="U2739" s="9" t="s">
        <v>27</v>
      </c>
      <c r="V2739" s="9" t="s">
        <v>1620</v>
      </c>
      <c r="W2739" s="9" t="s">
        <v>1621</v>
      </c>
      <c r="X2739" s="9"/>
      <c r="Y2739" s="9" t="s">
        <v>1645</v>
      </c>
    </row>
    <row r="2740" spans="1:25" ht="96">
      <c r="A2740" s="9" t="s">
        <v>1640</v>
      </c>
      <c r="B2740" s="9" t="s">
        <v>70</v>
      </c>
      <c r="C2740" s="9" t="s">
        <v>346</v>
      </c>
      <c r="D2740" s="9" t="s">
        <v>27</v>
      </c>
      <c r="E2740" s="9" t="s">
        <v>1246</v>
      </c>
      <c r="F2740" s="9" t="s">
        <v>1246</v>
      </c>
      <c r="G2740" s="9" t="s">
        <v>1641</v>
      </c>
      <c r="H2740" s="9" t="s">
        <v>1642</v>
      </c>
      <c r="I2740" s="9" t="s">
        <v>1643</v>
      </c>
      <c r="J2740" s="9" t="s">
        <v>27</v>
      </c>
      <c r="K2740" s="15">
        <v>18615.324220298407</v>
      </c>
      <c r="L2740" s="16" t="s">
        <v>1637</v>
      </c>
      <c r="M2740" s="9" t="s">
        <v>1644</v>
      </c>
      <c r="N2740" s="9">
        <v>2022</v>
      </c>
      <c r="O2740" s="9" t="s">
        <v>1619</v>
      </c>
      <c r="P2740" s="9" t="s">
        <v>1619</v>
      </c>
      <c r="Q2740" s="9">
        <v>2041</v>
      </c>
      <c r="R2740" s="9" t="s">
        <v>32</v>
      </c>
      <c r="S2740" s="17">
        <v>1.1267194993474312</v>
      </c>
      <c r="T2740" s="9">
        <v>2041</v>
      </c>
      <c r="U2740" s="9" t="s">
        <v>27</v>
      </c>
      <c r="V2740" s="9" t="s">
        <v>1620</v>
      </c>
      <c r="W2740" s="9" t="s">
        <v>1621</v>
      </c>
      <c r="X2740" s="9"/>
      <c r="Y2740" s="9" t="s">
        <v>1645</v>
      </c>
    </row>
    <row r="2741" spans="1:25" ht="96">
      <c r="A2741" s="9" t="s">
        <v>1640</v>
      </c>
      <c r="B2741" s="9" t="s">
        <v>70</v>
      </c>
      <c r="C2741" s="9" t="s">
        <v>383</v>
      </c>
      <c r="D2741" s="9" t="s">
        <v>27</v>
      </c>
      <c r="E2741" s="9" t="s">
        <v>1247</v>
      </c>
      <c r="F2741" s="9" t="s">
        <v>1247</v>
      </c>
      <c r="G2741" s="9" t="s">
        <v>1641</v>
      </c>
      <c r="H2741" s="9" t="s">
        <v>1642</v>
      </c>
      <c r="I2741" s="9" t="s">
        <v>1643</v>
      </c>
      <c r="J2741" s="9" t="s">
        <v>27</v>
      </c>
      <c r="K2741" s="15">
        <v>15043.618195031957</v>
      </c>
      <c r="L2741" s="16" t="s">
        <v>1637</v>
      </c>
      <c r="M2741" s="9" t="s">
        <v>1644</v>
      </c>
      <c r="N2741" s="9">
        <v>2022</v>
      </c>
      <c r="O2741" s="9" t="s">
        <v>1619</v>
      </c>
      <c r="P2741" s="9" t="s">
        <v>1619</v>
      </c>
      <c r="Q2741" s="9">
        <v>2041</v>
      </c>
      <c r="R2741" s="9" t="s">
        <v>32</v>
      </c>
      <c r="S2741" s="17">
        <v>0.8867211003312464</v>
      </c>
      <c r="T2741" s="9">
        <v>2041</v>
      </c>
      <c r="U2741" s="9" t="s">
        <v>27</v>
      </c>
      <c r="V2741" s="9" t="s">
        <v>1620</v>
      </c>
      <c r="W2741" s="9" t="s">
        <v>1621</v>
      </c>
      <c r="X2741" s="9"/>
      <c r="Y2741" s="9" t="s">
        <v>1645</v>
      </c>
    </row>
    <row r="2742" spans="1:25" ht="96">
      <c r="A2742" s="9" t="s">
        <v>1640</v>
      </c>
      <c r="B2742" s="9" t="s">
        <v>70</v>
      </c>
      <c r="C2742" s="9" t="s">
        <v>43</v>
      </c>
      <c r="D2742" s="9" t="s">
        <v>27</v>
      </c>
      <c r="E2742" s="9" t="s">
        <v>563</v>
      </c>
      <c r="F2742" s="9" t="s">
        <v>563</v>
      </c>
      <c r="G2742" s="9" t="s">
        <v>1641</v>
      </c>
      <c r="H2742" s="9" t="s">
        <v>1642</v>
      </c>
      <c r="I2742" s="9" t="s">
        <v>1643</v>
      </c>
      <c r="J2742" s="9" t="s">
        <v>27</v>
      </c>
      <c r="K2742" s="15">
        <v>18786.574887717055</v>
      </c>
      <c r="L2742" s="16" t="s">
        <v>1637</v>
      </c>
      <c r="M2742" s="9" t="s">
        <v>1644</v>
      </c>
      <c r="N2742" s="9">
        <v>2022</v>
      </c>
      <c r="O2742" s="9" t="s">
        <v>1619</v>
      </c>
      <c r="P2742" s="9" t="s">
        <v>1619</v>
      </c>
      <c r="Q2742" s="9">
        <v>2041</v>
      </c>
      <c r="R2742" s="9" t="s">
        <v>32</v>
      </c>
      <c r="S2742" s="17">
        <v>1.2879922412713005</v>
      </c>
      <c r="T2742" s="9">
        <v>2041</v>
      </c>
      <c r="U2742" s="9" t="s">
        <v>27</v>
      </c>
      <c r="V2742" s="9" t="s">
        <v>1620</v>
      </c>
      <c r="W2742" s="9" t="s">
        <v>1621</v>
      </c>
      <c r="X2742" s="9"/>
      <c r="Y2742" s="9" t="s">
        <v>1645</v>
      </c>
    </row>
    <row r="2743" spans="1:25" ht="96">
      <c r="A2743" s="9" t="s">
        <v>1640</v>
      </c>
      <c r="B2743" s="9" t="s">
        <v>70</v>
      </c>
      <c r="C2743" s="9" t="s">
        <v>273</v>
      </c>
      <c r="D2743" s="9" t="s">
        <v>27</v>
      </c>
      <c r="E2743" s="9" t="s">
        <v>1248</v>
      </c>
      <c r="F2743" s="9" t="s">
        <v>1248</v>
      </c>
      <c r="G2743" s="9" t="s">
        <v>1641</v>
      </c>
      <c r="H2743" s="9" t="s">
        <v>1642</v>
      </c>
      <c r="I2743" s="9" t="s">
        <v>1643</v>
      </c>
      <c r="J2743" s="9" t="s">
        <v>27</v>
      </c>
      <c r="K2743" s="15">
        <v>91301.089885777241</v>
      </c>
      <c r="L2743" s="16" t="s">
        <v>1637</v>
      </c>
      <c r="M2743" s="9" t="s">
        <v>1644</v>
      </c>
      <c r="N2743" s="9">
        <v>2022</v>
      </c>
      <c r="O2743" s="9" t="s">
        <v>1619</v>
      </c>
      <c r="P2743" s="9" t="s">
        <v>1619</v>
      </c>
      <c r="Q2743" s="9">
        <v>2041</v>
      </c>
      <c r="R2743" s="9" t="s">
        <v>32</v>
      </c>
      <c r="S2743" s="17">
        <v>9.0156177224646825</v>
      </c>
      <c r="T2743" s="9">
        <v>2041</v>
      </c>
      <c r="U2743" s="9" t="s">
        <v>27</v>
      </c>
      <c r="V2743" s="9" t="s">
        <v>1620</v>
      </c>
      <c r="W2743" s="9" t="s">
        <v>1621</v>
      </c>
      <c r="X2743" s="9"/>
      <c r="Y2743" s="9" t="s">
        <v>1645</v>
      </c>
    </row>
    <row r="2744" spans="1:25" ht="96">
      <c r="A2744" s="9" t="s">
        <v>1640</v>
      </c>
      <c r="B2744" s="9" t="s">
        <v>70</v>
      </c>
      <c r="C2744" s="9" t="s">
        <v>346</v>
      </c>
      <c r="D2744" s="9" t="s">
        <v>27</v>
      </c>
      <c r="E2744" s="9" t="s">
        <v>1249</v>
      </c>
      <c r="F2744" s="9" t="s">
        <v>1249</v>
      </c>
      <c r="G2744" s="9" t="s">
        <v>1641</v>
      </c>
      <c r="H2744" s="9" t="s">
        <v>1642</v>
      </c>
      <c r="I2744" s="9" t="s">
        <v>1643</v>
      </c>
      <c r="J2744" s="9" t="s">
        <v>27</v>
      </c>
      <c r="K2744" s="15">
        <v>19229.901430387126</v>
      </c>
      <c r="L2744" s="16" t="s">
        <v>1637</v>
      </c>
      <c r="M2744" s="9" t="s">
        <v>1644</v>
      </c>
      <c r="N2744" s="9">
        <v>2022</v>
      </c>
      <c r="O2744" s="9" t="s">
        <v>1619</v>
      </c>
      <c r="P2744" s="9" t="s">
        <v>1619</v>
      </c>
      <c r="Q2744" s="9">
        <v>2041</v>
      </c>
      <c r="R2744" s="9" t="s">
        <v>32</v>
      </c>
      <c r="S2744" s="17">
        <v>1.2463180090398818</v>
      </c>
      <c r="T2744" s="9">
        <v>2041</v>
      </c>
      <c r="U2744" s="9" t="s">
        <v>27</v>
      </c>
      <c r="V2744" s="9" t="s">
        <v>1620</v>
      </c>
      <c r="W2744" s="9" t="s">
        <v>1621</v>
      </c>
      <c r="X2744" s="9"/>
      <c r="Y2744" s="9" t="s">
        <v>1645</v>
      </c>
    </row>
    <row r="2745" spans="1:25" ht="96">
      <c r="A2745" s="9" t="s">
        <v>1640</v>
      </c>
      <c r="B2745" s="9" t="s">
        <v>70</v>
      </c>
      <c r="C2745" s="9" t="s">
        <v>136</v>
      </c>
      <c r="D2745" s="9" t="s">
        <v>27</v>
      </c>
      <c r="E2745" s="9" t="s">
        <v>1250</v>
      </c>
      <c r="F2745" s="9" t="s">
        <v>1250</v>
      </c>
      <c r="G2745" s="9" t="s">
        <v>1641</v>
      </c>
      <c r="H2745" s="9" t="s">
        <v>1642</v>
      </c>
      <c r="I2745" s="9" t="s">
        <v>1643</v>
      </c>
      <c r="J2745" s="9" t="s">
        <v>27</v>
      </c>
      <c r="K2745" s="15">
        <v>22063.148518932485</v>
      </c>
      <c r="L2745" s="16" t="s">
        <v>1637</v>
      </c>
      <c r="M2745" s="9" t="s">
        <v>1644</v>
      </c>
      <c r="N2745" s="9">
        <v>2022</v>
      </c>
      <c r="O2745" s="9" t="s">
        <v>1619</v>
      </c>
      <c r="P2745" s="9" t="s">
        <v>1619</v>
      </c>
      <c r="Q2745" s="9">
        <v>2041</v>
      </c>
      <c r="R2745" s="9" t="s">
        <v>32</v>
      </c>
      <c r="S2745" s="17">
        <v>2.8047611780466726</v>
      </c>
      <c r="T2745" s="9">
        <v>2041</v>
      </c>
      <c r="U2745" s="9" t="s">
        <v>27</v>
      </c>
      <c r="V2745" s="9" t="s">
        <v>1620</v>
      </c>
      <c r="W2745" s="9" t="s">
        <v>1621</v>
      </c>
      <c r="X2745" s="9"/>
      <c r="Y2745" s="9" t="s">
        <v>1645</v>
      </c>
    </row>
    <row r="2746" spans="1:25" ht="96">
      <c r="A2746" s="9" t="s">
        <v>1640</v>
      </c>
      <c r="B2746" s="9" t="s">
        <v>70</v>
      </c>
      <c r="C2746" s="9" t="s">
        <v>157</v>
      </c>
      <c r="D2746" s="9" t="s">
        <v>27</v>
      </c>
      <c r="E2746" s="9" t="s">
        <v>565</v>
      </c>
      <c r="F2746" s="9" t="s">
        <v>565</v>
      </c>
      <c r="G2746" s="9" t="s">
        <v>1641</v>
      </c>
      <c r="H2746" s="9" t="s">
        <v>1642</v>
      </c>
      <c r="I2746" s="9" t="s">
        <v>1643</v>
      </c>
      <c r="J2746" s="9" t="s">
        <v>27</v>
      </c>
      <c r="K2746" s="15">
        <v>11088.860334544321</v>
      </c>
      <c r="L2746" s="16" t="s">
        <v>1637</v>
      </c>
      <c r="M2746" s="9" t="s">
        <v>1644</v>
      </c>
      <c r="N2746" s="9">
        <v>2022</v>
      </c>
      <c r="O2746" s="9" t="s">
        <v>1619</v>
      </c>
      <c r="P2746" s="9" t="s">
        <v>1619</v>
      </c>
      <c r="Q2746" s="9">
        <v>2041</v>
      </c>
      <c r="R2746" s="9" t="s">
        <v>32</v>
      </c>
      <c r="S2746" s="17">
        <v>0.65748424328231692</v>
      </c>
      <c r="T2746" s="9">
        <v>2041</v>
      </c>
      <c r="U2746" s="9" t="s">
        <v>27</v>
      </c>
      <c r="V2746" s="9" t="s">
        <v>1620</v>
      </c>
      <c r="W2746" s="9" t="s">
        <v>1621</v>
      </c>
      <c r="X2746" s="9"/>
      <c r="Y2746" s="9" t="s">
        <v>1645</v>
      </c>
    </row>
    <row r="2747" spans="1:25" ht="96">
      <c r="A2747" s="9" t="s">
        <v>1640</v>
      </c>
      <c r="B2747" s="9" t="s">
        <v>70</v>
      </c>
      <c r="C2747" s="9" t="s">
        <v>465</v>
      </c>
      <c r="D2747" s="9" t="s">
        <v>27</v>
      </c>
      <c r="E2747" s="9" t="s">
        <v>972</v>
      </c>
      <c r="F2747" s="9" t="s">
        <v>972</v>
      </c>
      <c r="G2747" s="9" t="s">
        <v>1641</v>
      </c>
      <c r="H2747" s="9" t="s">
        <v>1642</v>
      </c>
      <c r="I2747" s="9" t="s">
        <v>1643</v>
      </c>
      <c r="J2747" s="9" t="s">
        <v>27</v>
      </c>
      <c r="K2747" s="15">
        <v>17433.241748375684</v>
      </c>
      <c r="L2747" s="16" t="s">
        <v>1637</v>
      </c>
      <c r="M2747" s="9" t="s">
        <v>1644</v>
      </c>
      <c r="N2747" s="9">
        <v>2022</v>
      </c>
      <c r="O2747" s="9" t="s">
        <v>1619</v>
      </c>
      <c r="P2747" s="9" t="s">
        <v>1619</v>
      </c>
      <c r="Q2747" s="9">
        <v>2041</v>
      </c>
      <c r="R2747" s="9" t="s">
        <v>32</v>
      </c>
      <c r="S2747" s="17">
        <v>2.4024511123188947</v>
      </c>
      <c r="T2747" s="9">
        <v>2041</v>
      </c>
      <c r="U2747" s="9" t="s">
        <v>27</v>
      </c>
      <c r="V2747" s="9" t="s">
        <v>1620</v>
      </c>
      <c r="W2747" s="9" t="s">
        <v>1621</v>
      </c>
      <c r="X2747" s="9"/>
      <c r="Y2747" s="9" t="s">
        <v>1645</v>
      </c>
    </row>
    <row r="2748" spans="1:25" ht="96">
      <c r="A2748" s="9" t="s">
        <v>1640</v>
      </c>
      <c r="B2748" s="9" t="s">
        <v>70</v>
      </c>
      <c r="C2748" s="9" t="s">
        <v>270</v>
      </c>
      <c r="D2748" s="9" t="s">
        <v>27</v>
      </c>
      <c r="E2748" s="9" t="s">
        <v>271</v>
      </c>
      <c r="F2748" s="9" t="s">
        <v>271</v>
      </c>
      <c r="G2748" s="9" t="s">
        <v>1641</v>
      </c>
      <c r="H2748" s="9" t="s">
        <v>1642</v>
      </c>
      <c r="I2748" s="9" t="s">
        <v>1643</v>
      </c>
      <c r="J2748" s="9" t="s">
        <v>27</v>
      </c>
      <c r="K2748" s="15">
        <v>27411.956508542466</v>
      </c>
      <c r="L2748" s="16" t="s">
        <v>1637</v>
      </c>
      <c r="M2748" s="9" t="s">
        <v>1644</v>
      </c>
      <c r="N2748" s="9">
        <v>2022</v>
      </c>
      <c r="O2748" s="9" t="s">
        <v>1619</v>
      </c>
      <c r="P2748" s="9" t="s">
        <v>1619</v>
      </c>
      <c r="Q2748" s="9">
        <v>2041</v>
      </c>
      <c r="R2748" s="9" t="s">
        <v>32</v>
      </c>
      <c r="S2748" s="17">
        <v>1.5738401882961781</v>
      </c>
      <c r="T2748" s="9">
        <v>2041</v>
      </c>
      <c r="U2748" s="9" t="s">
        <v>27</v>
      </c>
      <c r="V2748" s="9" t="s">
        <v>1620</v>
      </c>
      <c r="W2748" s="9" t="s">
        <v>1621</v>
      </c>
      <c r="X2748" s="9"/>
      <c r="Y2748" s="9" t="s">
        <v>1645</v>
      </c>
    </row>
    <row r="2749" spans="1:25" ht="96">
      <c r="A2749" s="9" t="s">
        <v>1640</v>
      </c>
      <c r="B2749" s="9" t="s">
        <v>70</v>
      </c>
      <c r="C2749" s="9" t="s">
        <v>355</v>
      </c>
      <c r="D2749" s="9" t="s">
        <v>27</v>
      </c>
      <c r="E2749" s="9" t="s">
        <v>1252</v>
      </c>
      <c r="F2749" s="9" t="s">
        <v>1252</v>
      </c>
      <c r="G2749" s="9" t="s">
        <v>1641</v>
      </c>
      <c r="H2749" s="9" t="s">
        <v>1642</v>
      </c>
      <c r="I2749" s="9" t="s">
        <v>1643</v>
      </c>
      <c r="J2749" s="9" t="s">
        <v>27</v>
      </c>
      <c r="K2749" s="15">
        <v>8414.5999528610846</v>
      </c>
      <c r="L2749" s="16" t="s">
        <v>1637</v>
      </c>
      <c r="M2749" s="9" t="s">
        <v>1644</v>
      </c>
      <c r="N2749" s="9">
        <v>2022</v>
      </c>
      <c r="O2749" s="9" t="s">
        <v>1619</v>
      </c>
      <c r="P2749" s="9" t="s">
        <v>1619</v>
      </c>
      <c r="Q2749" s="9">
        <v>2041</v>
      </c>
      <c r="R2749" s="9" t="s">
        <v>32</v>
      </c>
      <c r="S2749" s="17">
        <v>1.0491329975241497</v>
      </c>
      <c r="T2749" s="9">
        <v>2041</v>
      </c>
      <c r="U2749" s="9" t="s">
        <v>27</v>
      </c>
      <c r="V2749" s="9" t="s">
        <v>1620</v>
      </c>
      <c r="W2749" s="9" t="s">
        <v>1621</v>
      </c>
      <c r="X2749" s="9"/>
      <c r="Y2749" s="9" t="s">
        <v>1645</v>
      </c>
    </row>
    <row r="2750" spans="1:25" ht="96">
      <c r="A2750" s="9" t="s">
        <v>1640</v>
      </c>
      <c r="B2750" s="9" t="s">
        <v>70</v>
      </c>
      <c r="C2750" s="9" t="s">
        <v>157</v>
      </c>
      <c r="D2750" s="9" t="s">
        <v>27</v>
      </c>
      <c r="E2750" s="9" t="s">
        <v>568</v>
      </c>
      <c r="F2750" s="9" t="s">
        <v>568</v>
      </c>
      <c r="G2750" s="9" t="s">
        <v>1641</v>
      </c>
      <c r="H2750" s="9" t="s">
        <v>1642</v>
      </c>
      <c r="I2750" s="9" t="s">
        <v>1643</v>
      </c>
      <c r="J2750" s="9" t="s">
        <v>27</v>
      </c>
      <c r="K2750" s="15">
        <v>106208.52124560914</v>
      </c>
      <c r="L2750" s="16" t="s">
        <v>1637</v>
      </c>
      <c r="M2750" s="9" t="s">
        <v>1644</v>
      </c>
      <c r="N2750" s="9">
        <v>2022</v>
      </c>
      <c r="O2750" s="9" t="s">
        <v>1619</v>
      </c>
      <c r="P2750" s="9" t="s">
        <v>1619</v>
      </c>
      <c r="Q2750" s="9">
        <v>2041</v>
      </c>
      <c r="R2750" s="9" t="s">
        <v>32</v>
      </c>
      <c r="S2750" s="17">
        <v>10.728206603583176</v>
      </c>
      <c r="T2750" s="9">
        <v>2041</v>
      </c>
      <c r="U2750" s="9" t="s">
        <v>27</v>
      </c>
      <c r="V2750" s="9" t="s">
        <v>1620</v>
      </c>
      <c r="W2750" s="9" t="s">
        <v>1621</v>
      </c>
      <c r="X2750" s="9"/>
      <c r="Y2750" s="9" t="s">
        <v>1645</v>
      </c>
    </row>
    <row r="2751" spans="1:25" ht="96">
      <c r="A2751" s="9" t="s">
        <v>1640</v>
      </c>
      <c r="B2751" s="9" t="s">
        <v>70</v>
      </c>
      <c r="C2751" s="9" t="s">
        <v>455</v>
      </c>
      <c r="D2751" s="9" t="s">
        <v>27</v>
      </c>
      <c r="E2751" s="9" t="s">
        <v>974</v>
      </c>
      <c r="F2751" s="9" t="s">
        <v>974</v>
      </c>
      <c r="G2751" s="9" t="s">
        <v>1641</v>
      </c>
      <c r="H2751" s="9" t="s">
        <v>1642</v>
      </c>
      <c r="I2751" s="9" t="s">
        <v>1643</v>
      </c>
      <c r="J2751" s="9" t="s">
        <v>27</v>
      </c>
      <c r="K2751" s="15">
        <v>13986.828945677647</v>
      </c>
      <c r="L2751" s="16" t="s">
        <v>1637</v>
      </c>
      <c r="M2751" s="9" t="s">
        <v>1644</v>
      </c>
      <c r="N2751" s="9">
        <v>2022</v>
      </c>
      <c r="O2751" s="9" t="s">
        <v>1619</v>
      </c>
      <c r="P2751" s="9" t="s">
        <v>1619</v>
      </c>
      <c r="Q2751" s="9">
        <v>2041</v>
      </c>
      <c r="R2751" s="9" t="s">
        <v>32</v>
      </c>
      <c r="S2751" s="17">
        <v>1.7428290529288435</v>
      </c>
      <c r="T2751" s="9">
        <v>2041</v>
      </c>
      <c r="U2751" s="9" t="s">
        <v>27</v>
      </c>
      <c r="V2751" s="9" t="s">
        <v>1620</v>
      </c>
      <c r="W2751" s="9" t="s">
        <v>1621</v>
      </c>
      <c r="X2751" s="9"/>
      <c r="Y2751" s="9" t="s">
        <v>1645</v>
      </c>
    </row>
    <row r="2752" spans="1:25" ht="96">
      <c r="A2752" s="9" t="s">
        <v>1640</v>
      </c>
      <c r="B2752" s="9" t="s">
        <v>70</v>
      </c>
      <c r="C2752" s="9" t="s">
        <v>252</v>
      </c>
      <c r="D2752" s="9" t="s">
        <v>27</v>
      </c>
      <c r="E2752" s="9" t="s">
        <v>570</v>
      </c>
      <c r="F2752" s="9" t="s">
        <v>570</v>
      </c>
      <c r="G2752" s="9" t="s">
        <v>1641</v>
      </c>
      <c r="H2752" s="9" t="s">
        <v>1642</v>
      </c>
      <c r="I2752" s="9" t="s">
        <v>1643</v>
      </c>
      <c r="J2752" s="9" t="s">
        <v>27</v>
      </c>
      <c r="K2752" s="15">
        <v>82412.012936199637</v>
      </c>
      <c r="L2752" s="16" t="s">
        <v>1637</v>
      </c>
      <c r="M2752" s="9" t="s">
        <v>1644</v>
      </c>
      <c r="N2752" s="9">
        <v>2022</v>
      </c>
      <c r="O2752" s="9" t="s">
        <v>1619</v>
      </c>
      <c r="P2752" s="9" t="s">
        <v>1619</v>
      </c>
      <c r="Q2752" s="9">
        <v>2041</v>
      </c>
      <c r="R2752" s="9" t="s">
        <v>32</v>
      </c>
      <c r="S2752" s="17">
        <v>10.180620537808474</v>
      </c>
      <c r="T2752" s="9">
        <v>2041</v>
      </c>
      <c r="U2752" s="9" t="s">
        <v>27</v>
      </c>
      <c r="V2752" s="9" t="s">
        <v>1620</v>
      </c>
      <c r="W2752" s="9" t="s">
        <v>1621</v>
      </c>
      <c r="X2752" s="9"/>
      <c r="Y2752" s="9" t="s">
        <v>1645</v>
      </c>
    </row>
    <row r="2753" spans="1:25" ht="96">
      <c r="A2753" s="9" t="s">
        <v>1640</v>
      </c>
      <c r="B2753" s="9" t="s">
        <v>70</v>
      </c>
      <c r="C2753" s="9" t="s">
        <v>273</v>
      </c>
      <c r="D2753" s="9" t="s">
        <v>27</v>
      </c>
      <c r="E2753" s="9" t="s">
        <v>1253</v>
      </c>
      <c r="F2753" s="9" t="s">
        <v>1253</v>
      </c>
      <c r="G2753" s="9" t="s">
        <v>1641</v>
      </c>
      <c r="H2753" s="9" t="s">
        <v>1642</v>
      </c>
      <c r="I2753" s="9" t="s">
        <v>1643</v>
      </c>
      <c r="J2753" s="9" t="s">
        <v>27</v>
      </c>
      <c r="K2753" s="15">
        <v>18437.566495242663</v>
      </c>
      <c r="L2753" s="16" t="s">
        <v>1637</v>
      </c>
      <c r="M2753" s="9" t="s">
        <v>1644</v>
      </c>
      <c r="N2753" s="9">
        <v>2022</v>
      </c>
      <c r="O2753" s="9" t="s">
        <v>1619</v>
      </c>
      <c r="P2753" s="9" t="s">
        <v>1619</v>
      </c>
      <c r="Q2753" s="9">
        <v>2041</v>
      </c>
      <c r="R2753" s="9" t="s">
        <v>32</v>
      </c>
      <c r="S2753" s="17">
        <v>2.3306564696354486</v>
      </c>
      <c r="T2753" s="9">
        <v>2041</v>
      </c>
      <c r="U2753" s="9" t="s">
        <v>27</v>
      </c>
      <c r="V2753" s="9" t="s">
        <v>1620</v>
      </c>
      <c r="W2753" s="9" t="s">
        <v>1621</v>
      </c>
      <c r="X2753" s="9"/>
      <c r="Y2753" s="9" t="s">
        <v>1645</v>
      </c>
    </row>
    <row r="2754" spans="1:25" ht="96">
      <c r="A2754" s="9" t="s">
        <v>1640</v>
      </c>
      <c r="B2754" s="9" t="s">
        <v>70</v>
      </c>
      <c r="C2754" s="9" t="s">
        <v>276</v>
      </c>
      <c r="D2754" s="9" t="s">
        <v>27</v>
      </c>
      <c r="E2754" s="9" t="s">
        <v>572</v>
      </c>
      <c r="F2754" s="9" t="s">
        <v>572</v>
      </c>
      <c r="G2754" s="9" t="s">
        <v>1641</v>
      </c>
      <c r="H2754" s="9" t="s">
        <v>1642</v>
      </c>
      <c r="I2754" s="9" t="s">
        <v>1643</v>
      </c>
      <c r="J2754" s="9" t="s">
        <v>27</v>
      </c>
      <c r="K2754" s="15">
        <v>40918.411688294174</v>
      </c>
      <c r="L2754" s="16" t="s">
        <v>1637</v>
      </c>
      <c r="M2754" s="9" t="s">
        <v>1644</v>
      </c>
      <c r="N2754" s="9">
        <v>2022</v>
      </c>
      <c r="O2754" s="9" t="s">
        <v>1619</v>
      </c>
      <c r="P2754" s="9" t="s">
        <v>1619</v>
      </c>
      <c r="Q2754" s="9">
        <v>2041</v>
      </c>
      <c r="R2754" s="9" t="s">
        <v>32</v>
      </c>
      <c r="S2754" s="17">
        <v>2.4726929865798866</v>
      </c>
      <c r="T2754" s="9">
        <v>2041</v>
      </c>
      <c r="U2754" s="9" t="s">
        <v>27</v>
      </c>
      <c r="V2754" s="9" t="s">
        <v>1620</v>
      </c>
      <c r="W2754" s="9" t="s">
        <v>1621</v>
      </c>
      <c r="X2754" s="9"/>
      <c r="Y2754" s="9" t="s">
        <v>1645</v>
      </c>
    </row>
    <row r="2755" spans="1:25" ht="96">
      <c r="A2755" s="9" t="s">
        <v>1640</v>
      </c>
      <c r="B2755" s="9" t="s">
        <v>70</v>
      </c>
      <c r="C2755" s="9" t="s">
        <v>355</v>
      </c>
      <c r="D2755" s="9" t="s">
        <v>27</v>
      </c>
      <c r="E2755" s="9" t="s">
        <v>1254</v>
      </c>
      <c r="F2755" s="9" t="s">
        <v>1254</v>
      </c>
      <c r="G2755" s="9" t="s">
        <v>1641</v>
      </c>
      <c r="H2755" s="9" t="s">
        <v>1642</v>
      </c>
      <c r="I2755" s="9" t="s">
        <v>1643</v>
      </c>
      <c r="J2755" s="9" t="s">
        <v>27</v>
      </c>
      <c r="K2755" s="15">
        <v>31284.7600632373</v>
      </c>
      <c r="L2755" s="16" t="s">
        <v>1637</v>
      </c>
      <c r="M2755" s="9" t="s">
        <v>1644</v>
      </c>
      <c r="N2755" s="9">
        <v>2022</v>
      </c>
      <c r="O2755" s="9" t="s">
        <v>1619</v>
      </c>
      <c r="P2755" s="9" t="s">
        <v>1619</v>
      </c>
      <c r="Q2755" s="9">
        <v>2041</v>
      </c>
      <c r="R2755" s="9" t="s">
        <v>32</v>
      </c>
      <c r="S2755" s="17">
        <v>2.0553156611902086</v>
      </c>
      <c r="T2755" s="9">
        <v>2041</v>
      </c>
      <c r="U2755" s="9" t="s">
        <v>27</v>
      </c>
      <c r="V2755" s="9" t="s">
        <v>1620</v>
      </c>
      <c r="W2755" s="9" t="s">
        <v>1621</v>
      </c>
      <c r="X2755" s="9"/>
      <c r="Y2755" s="9" t="s">
        <v>1645</v>
      </c>
    </row>
    <row r="2756" spans="1:25" ht="96">
      <c r="A2756" s="9" t="s">
        <v>1640</v>
      </c>
      <c r="B2756" s="9" t="s">
        <v>70</v>
      </c>
      <c r="C2756" s="9" t="s">
        <v>266</v>
      </c>
      <c r="D2756" s="9" t="s">
        <v>27</v>
      </c>
      <c r="E2756" s="9" t="s">
        <v>574</v>
      </c>
      <c r="F2756" s="9" t="s">
        <v>574</v>
      </c>
      <c r="G2756" s="9" t="s">
        <v>1641</v>
      </c>
      <c r="H2756" s="9" t="s">
        <v>1642</v>
      </c>
      <c r="I2756" s="9" t="s">
        <v>1643</v>
      </c>
      <c r="J2756" s="9" t="s">
        <v>27</v>
      </c>
      <c r="K2756" s="15">
        <v>24060.229002515705</v>
      </c>
      <c r="L2756" s="16" t="s">
        <v>1637</v>
      </c>
      <c r="M2756" s="9" t="s">
        <v>1644</v>
      </c>
      <c r="N2756" s="9">
        <v>2022</v>
      </c>
      <c r="O2756" s="9" t="s">
        <v>1619</v>
      </c>
      <c r="P2756" s="9" t="s">
        <v>1619</v>
      </c>
      <c r="Q2756" s="9">
        <v>2041</v>
      </c>
      <c r="R2756" s="9" t="s">
        <v>32</v>
      </c>
      <c r="S2756" s="17">
        <v>3.1019889002970018</v>
      </c>
      <c r="T2756" s="9">
        <v>2041</v>
      </c>
      <c r="U2756" s="9" t="s">
        <v>27</v>
      </c>
      <c r="V2756" s="9" t="s">
        <v>1620</v>
      </c>
      <c r="W2756" s="9" t="s">
        <v>1621</v>
      </c>
      <c r="X2756" s="9"/>
      <c r="Y2756" s="9" t="s">
        <v>1645</v>
      </c>
    </row>
    <row r="2757" spans="1:25" ht="96">
      <c r="A2757" s="9" t="s">
        <v>1640</v>
      </c>
      <c r="B2757" s="9" t="s">
        <v>70</v>
      </c>
      <c r="C2757" s="9" t="s">
        <v>241</v>
      </c>
      <c r="D2757" s="9" t="s">
        <v>27</v>
      </c>
      <c r="E2757" s="9" t="s">
        <v>576</v>
      </c>
      <c r="F2757" s="9" t="s">
        <v>576</v>
      </c>
      <c r="G2757" s="9" t="s">
        <v>1641</v>
      </c>
      <c r="H2757" s="9" t="s">
        <v>1642</v>
      </c>
      <c r="I2757" s="9" t="s">
        <v>1643</v>
      </c>
      <c r="J2757" s="9" t="s">
        <v>27</v>
      </c>
      <c r="K2757" s="15">
        <v>28193.219115185657</v>
      </c>
      <c r="L2757" s="16" t="s">
        <v>1637</v>
      </c>
      <c r="M2757" s="9" t="s">
        <v>1644</v>
      </c>
      <c r="N2757" s="9">
        <v>2022</v>
      </c>
      <c r="O2757" s="9" t="s">
        <v>1619</v>
      </c>
      <c r="P2757" s="9" t="s">
        <v>1619</v>
      </c>
      <c r="Q2757" s="9">
        <v>2041</v>
      </c>
      <c r="R2757" s="9" t="s">
        <v>32</v>
      </c>
      <c r="S2757" s="17">
        <v>2.0158499357287165</v>
      </c>
      <c r="T2757" s="9">
        <v>2041</v>
      </c>
      <c r="U2757" s="9" t="s">
        <v>27</v>
      </c>
      <c r="V2757" s="9" t="s">
        <v>1620</v>
      </c>
      <c r="W2757" s="9" t="s">
        <v>1621</v>
      </c>
      <c r="X2757" s="9"/>
      <c r="Y2757" s="9" t="s">
        <v>1645</v>
      </c>
    </row>
    <row r="2758" spans="1:25" ht="96">
      <c r="A2758" s="9" t="s">
        <v>1640</v>
      </c>
      <c r="B2758" s="9" t="s">
        <v>70</v>
      </c>
      <c r="C2758" s="9" t="s">
        <v>355</v>
      </c>
      <c r="D2758" s="9" t="s">
        <v>27</v>
      </c>
      <c r="E2758" s="9" t="s">
        <v>1255</v>
      </c>
      <c r="F2758" s="9" t="s">
        <v>1255</v>
      </c>
      <c r="G2758" s="9" t="s">
        <v>1641</v>
      </c>
      <c r="H2758" s="9" t="s">
        <v>1642</v>
      </c>
      <c r="I2758" s="9" t="s">
        <v>1643</v>
      </c>
      <c r="J2758" s="9" t="s">
        <v>27</v>
      </c>
      <c r="K2758" s="15">
        <v>49755.815581818417</v>
      </c>
      <c r="L2758" s="16" t="s">
        <v>1637</v>
      </c>
      <c r="M2758" s="9" t="s">
        <v>1644</v>
      </c>
      <c r="N2758" s="9">
        <v>2022</v>
      </c>
      <c r="O2758" s="9" t="s">
        <v>1619</v>
      </c>
      <c r="P2758" s="9" t="s">
        <v>1619</v>
      </c>
      <c r="Q2758" s="9">
        <v>2041</v>
      </c>
      <c r="R2758" s="9" t="s">
        <v>32</v>
      </c>
      <c r="S2758" s="17">
        <v>3.4513764780826102</v>
      </c>
      <c r="T2758" s="9">
        <v>2041</v>
      </c>
      <c r="U2758" s="9" t="s">
        <v>27</v>
      </c>
      <c r="V2758" s="9" t="s">
        <v>1620</v>
      </c>
      <c r="W2758" s="9" t="s">
        <v>1621</v>
      </c>
      <c r="X2758" s="9"/>
      <c r="Y2758" s="9" t="s">
        <v>1645</v>
      </c>
    </row>
    <row r="2759" spans="1:25" ht="96">
      <c r="A2759" s="9" t="s">
        <v>1640</v>
      </c>
      <c r="B2759" s="9" t="s">
        <v>70</v>
      </c>
      <c r="C2759" s="9" t="s">
        <v>247</v>
      </c>
      <c r="D2759" s="9" t="s">
        <v>27</v>
      </c>
      <c r="E2759" s="9" t="s">
        <v>578</v>
      </c>
      <c r="F2759" s="9" t="s">
        <v>578</v>
      </c>
      <c r="G2759" s="9" t="s">
        <v>1641</v>
      </c>
      <c r="H2759" s="9" t="s">
        <v>1642</v>
      </c>
      <c r="I2759" s="9" t="s">
        <v>1643</v>
      </c>
      <c r="J2759" s="9" t="s">
        <v>27</v>
      </c>
      <c r="K2759" s="15">
        <v>178350.61869461875</v>
      </c>
      <c r="L2759" s="16" t="s">
        <v>1637</v>
      </c>
      <c r="M2759" s="9" t="s">
        <v>1644</v>
      </c>
      <c r="N2759" s="9">
        <v>2022</v>
      </c>
      <c r="O2759" s="9" t="s">
        <v>1619</v>
      </c>
      <c r="P2759" s="9" t="s">
        <v>1619</v>
      </c>
      <c r="Q2759" s="9">
        <v>2041</v>
      </c>
      <c r="R2759" s="9" t="s">
        <v>32</v>
      </c>
      <c r="S2759" s="17">
        <v>13.746244103747062</v>
      </c>
      <c r="T2759" s="9">
        <v>2041</v>
      </c>
      <c r="U2759" s="9" t="s">
        <v>27</v>
      </c>
      <c r="V2759" s="9" t="s">
        <v>1620</v>
      </c>
      <c r="W2759" s="9" t="s">
        <v>1621</v>
      </c>
      <c r="X2759" s="9"/>
      <c r="Y2759" s="9" t="s">
        <v>1645</v>
      </c>
    </row>
    <row r="2760" spans="1:25" ht="96">
      <c r="A2760" s="9" t="s">
        <v>1640</v>
      </c>
      <c r="B2760" s="9" t="s">
        <v>70</v>
      </c>
      <c r="C2760" s="9" t="s">
        <v>241</v>
      </c>
      <c r="D2760" s="9" t="s">
        <v>27</v>
      </c>
      <c r="E2760" s="9" t="s">
        <v>976</v>
      </c>
      <c r="F2760" s="9" t="s">
        <v>976</v>
      </c>
      <c r="G2760" s="9" t="s">
        <v>1641</v>
      </c>
      <c r="H2760" s="9" t="s">
        <v>1642</v>
      </c>
      <c r="I2760" s="9" t="s">
        <v>1643</v>
      </c>
      <c r="J2760" s="9" t="s">
        <v>27</v>
      </c>
      <c r="K2760" s="15">
        <v>16360.17269594183</v>
      </c>
      <c r="L2760" s="16" t="s">
        <v>1637</v>
      </c>
      <c r="M2760" s="9" t="s">
        <v>1644</v>
      </c>
      <c r="N2760" s="9">
        <v>2022</v>
      </c>
      <c r="O2760" s="9" t="s">
        <v>1619</v>
      </c>
      <c r="P2760" s="9" t="s">
        <v>1619</v>
      </c>
      <c r="Q2760" s="9">
        <v>2041</v>
      </c>
      <c r="R2760" s="9" t="s">
        <v>32</v>
      </c>
      <c r="S2760" s="17">
        <v>2.1441758246290767</v>
      </c>
      <c r="T2760" s="9">
        <v>2041</v>
      </c>
      <c r="U2760" s="9" t="s">
        <v>27</v>
      </c>
      <c r="V2760" s="9" t="s">
        <v>1620</v>
      </c>
      <c r="W2760" s="9" t="s">
        <v>1621</v>
      </c>
      <c r="X2760" s="9"/>
      <c r="Y2760" s="9" t="s">
        <v>1645</v>
      </c>
    </row>
    <row r="2761" spans="1:25" ht="96">
      <c r="A2761" s="9" t="s">
        <v>1640</v>
      </c>
      <c r="B2761" s="9" t="s">
        <v>70</v>
      </c>
      <c r="C2761" s="9" t="s">
        <v>157</v>
      </c>
      <c r="D2761" s="9" t="s">
        <v>27</v>
      </c>
      <c r="E2761" s="9" t="s">
        <v>978</v>
      </c>
      <c r="F2761" s="9" t="s">
        <v>978</v>
      </c>
      <c r="G2761" s="9" t="s">
        <v>1641</v>
      </c>
      <c r="H2761" s="9" t="s">
        <v>1642</v>
      </c>
      <c r="I2761" s="9" t="s">
        <v>1643</v>
      </c>
      <c r="J2761" s="9" t="s">
        <v>27</v>
      </c>
      <c r="K2761" s="15">
        <v>23953.163354994951</v>
      </c>
      <c r="L2761" s="16" t="s">
        <v>1637</v>
      </c>
      <c r="M2761" s="9" t="s">
        <v>1644</v>
      </c>
      <c r="N2761" s="9">
        <v>2022</v>
      </c>
      <c r="O2761" s="9" t="s">
        <v>1619</v>
      </c>
      <c r="P2761" s="9" t="s">
        <v>1619</v>
      </c>
      <c r="Q2761" s="9">
        <v>2041</v>
      </c>
      <c r="R2761" s="9" t="s">
        <v>32</v>
      </c>
      <c r="S2761" s="17">
        <v>1.7228481600820422</v>
      </c>
      <c r="T2761" s="9">
        <v>2041</v>
      </c>
      <c r="U2761" s="9" t="s">
        <v>27</v>
      </c>
      <c r="V2761" s="9" t="s">
        <v>1620</v>
      </c>
      <c r="W2761" s="9" t="s">
        <v>1621</v>
      </c>
      <c r="X2761" s="9"/>
      <c r="Y2761" s="9" t="s">
        <v>1645</v>
      </c>
    </row>
    <row r="2762" spans="1:25" ht="96">
      <c r="A2762" s="9" t="s">
        <v>1640</v>
      </c>
      <c r="B2762" s="9" t="s">
        <v>70</v>
      </c>
      <c r="C2762" s="9" t="s">
        <v>247</v>
      </c>
      <c r="D2762" s="9" t="s">
        <v>27</v>
      </c>
      <c r="E2762" s="9" t="s">
        <v>580</v>
      </c>
      <c r="F2762" s="9" t="s">
        <v>580</v>
      </c>
      <c r="G2762" s="9" t="s">
        <v>1641</v>
      </c>
      <c r="H2762" s="9" t="s">
        <v>1642</v>
      </c>
      <c r="I2762" s="9" t="s">
        <v>1643</v>
      </c>
      <c r="J2762" s="9" t="s">
        <v>27</v>
      </c>
      <c r="K2762" s="15">
        <v>411302.07837261126</v>
      </c>
      <c r="L2762" s="16" t="s">
        <v>1637</v>
      </c>
      <c r="M2762" s="9" t="s">
        <v>1644</v>
      </c>
      <c r="N2762" s="9">
        <v>2022</v>
      </c>
      <c r="O2762" s="9" t="s">
        <v>1619</v>
      </c>
      <c r="P2762" s="9" t="s">
        <v>1619</v>
      </c>
      <c r="Q2762" s="9">
        <v>2041</v>
      </c>
      <c r="R2762" s="9" t="s">
        <v>32</v>
      </c>
      <c r="S2762" s="17">
        <v>24.602512002663612</v>
      </c>
      <c r="T2762" s="9">
        <v>2041</v>
      </c>
      <c r="U2762" s="9" t="s">
        <v>27</v>
      </c>
      <c r="V2762" s="9" t="s">
        <v>1620</v>
      </c>
      <c r="W2762" s="9" t="s">
        <v>1621</v>
      </c>
      <c r="X2762" s="9"/>
      <c r="Y2762" s="9" t="s">
        <v>1645</v>
      </c>
    </row>
    <row r="2763" spans="1:25" ht="96">
      <c r="A2763" s="9" t="s">
        <v>1640</v>
      </c>
      <c r="B2763" s="9" t="s">
        <v>70</v>
      </c>
      <c r="C2763" s="9" t="s">
        <v>468</v>
      </c>
      <c r="D2763" s="9" t="s">
        <v>27</v>
      </c>
      <c r="E2763" s="9" t="s">
        <v>980</v>
      </c>
      <c r="F2763" s="9" t="s">
        <v>980</v>
      </c>
      <c r="G2763" s="9" t="s">
        <v>1641</v>
      </c>
      <c r="H2763" s="9" t="s">
        <v>1642</v>
      </c>
      <c r="I2763" s="9" t="s">
        <v>1643</v>
      </c>
      <c r="J2763" s="9" t="s">
        <v>27</v>
      </c>
      <c r="K2763" s="15">
        <v>61720.92571337898</v>
      </c>
      <c r="L2763" s="16" t="s">
        <v>1637</v>
      </c>
      <c r="M2763" s="9" t="s">
        <v>1644</v>
      </c>
      <c r="N2763" s="9">
        <v>2022</v>
      </c>
      <c r="O2763" s="9" t="s">
        <v>1619</v>
      </c>
      <c r="P2763" s="9" t="s">
        <v>1619</v>
      </c>
      <c r="Q2763" s="9">
        <v>2041</v>
      </c>
      <c r="R2763" s="9" t="s">
        <v>32</v>
      </c>
      <c r="S2763" s="17">
        <v>7.7187982940378577</v>
      </c>
      <c r="T2763" s="9">
        <v>2041</v>
      </c>
      <c r="U2763" s="9" t="s">
        <v>27</v>
      </c>
      <c r="V2763" s="9" t="s">
        <v>1620</v>
      </c>
      <c r="W2763" s="9" t="s">
        <v>1621</v>
      </c>
      <c r="X2763" s="9"/>
      <c r="Y2763" s="9" t="s">
        <v>1645</v>
      </c>
    </row>
    <row r="2764" spans="1:25" ht="96">
      <c r="A2764" s="9" t="s">
        <v>1640</v>
      </c>
      <c r="B2764" s="9" t="s">
        <v>70</v>
      </c>
      <c r="C2764" s="9" t="s">
        <v>355</v>
      </c>
      <c r="D2764" s="9" t="s">
        <v>27</v>
      </c>
      <c r="E2764" s="9" t="s">
        <v>1256</v>
      </c>
      <c r="F2764" s="9" t="s">
        <v>1256</v>
      </c>
      <c r="G2764" s="9" t="s">
        <v>1641</v>
      </c>
      <c r="H2764" s="9" t="s">
        <v>1642</v>
      </c>
      <c r="I2764" s="9" t="s">
        <v>1643</v>
      </c>
      <c r="J2764" s="9" t="s">
        <v>27</v>
      </c>
      <c r="K2764" s="15">
        <v>6065.6838974800085</v>
      </c>
      <c r="L2764" s="16" t="s">
        <v>1637</v>
      </c>
      <c r="M2764" s="9" t="s">
        <v>1644</v>
      </c>
      <c r="N2764" s="9">
        <v>2022</v>
      </c>
      <c r="O2764" s="9" t="s">
        <v>1619</v>
      </c>
      <c r="P2764" s="9" t="s">
        <v>1619</v>
      </c>
      <c r="Q2764" s="9">
        <v>2041</v>
      </c>
      <c r="R2764" s="9" t="s">
        <v>32</v>
      </c>
      <c r="S2764" s="17">
        <v>0.78967005115191613</v>
      </c>
      <c r="T2764" s="9">
        <v>2041</v>
      </c>
      <c r="U2764" s="9" t="s">
        <v>27</v>
      </c>
      <c r="V2764" s="9" t="s">
        <v>1620</v>
      </c>
      <c r="W2764" s="9" t="s">
        <v>1621</v>
      </c>
      <c r="X2764" s="9"/>
      <c r="Y2764" s="9" t="s">
        <v>1645</v>
      </c>
    </row>
    <row r="2765" spans="1:25" ht="96">
      <c r="A2765" s="9" t="s">
        <v>1640</v>
      </c>
      <c r="B2765" s="9" t="s">
        <v>70</v>
      </c>
      <c r="C2765" s="9" t="s">
        <v>241</v>
      </c>
      <c r="D2765" s="9" t="s">
        <v>27</v>
      </c>
      <c r="E2765" s="9" t="s">
        <v>1257</v>
      </c>
      <c r="F2765" s="9" t="s">
        <v>1257</v>
      </c>
      <c r="G2765" s="9" t="s">
        <v>1641</v>
      </c>
      <c r="H2765" s="9" t="s">
        <v>1642</v>
      </c>
      <c r="I2765" s="9" t="s">
        <v>1643</v>
      </c>
      <c r="J2765" s="9" t="s">
        <v>27</v>
      </c>
      <c r="K2765" s="15">
        <v>1691978.4464977153</v>
      </c>
      <c r="L2765" s="16" t="s">
        <v>1637</v>
      </c>
      <c r="M2765" s="9" t="s">
        <v>1644</v>
      </c>
      <c r="N2765" s="9">
        <v>2022</v>
      </c>
      <c r="O2765" s="9" t="s">
        <v>1619</v>
      </c>
      <c r="P2765" s="9" t="s">
        <v>1619</v>
      </c>
      <c r="Q2765" s="9">
        <v>2041</v>
      </c>
      <c r="R2765" s="9" t="s">
        <v>32</v>
      </c>
      <c r="S2765" s="17">
        <v>76.020983353847086</v>
      </c>
      <c r="T2765" s="9">
        <v>2041</v>
      </c>
      <c r="U2765" s="9" t="s">
        <v>27</v>
      </c>
      <c r="V2765" s="9" t="s">
        <v>1620</v>
      </c>
      <c r="W2765" s="9" t="s">
        <v>1621</v>
      </c>
      <c r="X2765" s="9"/>
      <c r="Y2765" s="9" t="s">
        <v>1645</v>
      </c>
    </row>
    <row r="2766" spans="1:25" ht="96">
      <c r="A2766" s="9" t="s">
        <v>1640</v>
      </c>
      <c r="B2766" s="9" t="s">
        <v>70</v>
      </c>
      <c r="C2766" s="9" t="s">
        <v>270</v>
      </c>
      <c r="D2766" s="9" t="s">
        <v>27</v>
      </c>
      <c r="E2766" s="9" t="s">
        <v>1258</v>
      </c>
      <c r="F2766" s="9" t="s">
        <v>1258</v>
      </c>
      <c r="G2766" s="9" t="s">
        <v>1641</v>
      </c>
      <c r="H2766" s="9" t="s">
        <v>1642</v>
      </c>
      <c r="I2766" s="9" t="s">
        <v>1643</v>
      </c>
      <c r="J2766" s="9" t="s">
        <v>27</v>
      </c>
      <c r="K2766" s="15">
        <v>24469.867978244176</v>
      </c>
      <c r="L2766" s="16" t="s">
        <v>1637</v>
      </c>
      <c r="M2766" s="9" t="s">
        <v>1644</v>
      </c>
      <c r="N2766" s="9">
        <v>2022</v>
      </c>
      <c r="O2766" s="9" t="s">
        <v>1619</v>
      </c>
      <c r="P2766" s="9" t="s">
        <v>1619</v>
      </c>
      <c r="Q2766" s="9">
        <v>2041</v>
      </c>
      <c r="R2766" s="9" t="s">
        <v>32</v>
      </c>
      <c r="S2766" s="17">
        <v>1.6190498906797344</v>
      </c>
      <c r="T2766" s="9">
        <v>2041</v>
      </c>
      <c r="U2766" s="9" t="s">
        <v>27</v>
      </c>
      <c r="V2766" s="9" t="s">
        <v>1620</v>
      </c>
      <c r="W2766" s="9" t="s">
        <v>1621</v>
      </c>
      <c r="X2766" s="9"/>
      <c r="Y2766" s="9" t="s">
        <v>1645</v>
      </c>
    </row>
    <row r="2767" spans="1:25" ht="96">
      <c r="A2767" s="9" t="s">
        <v>1640</v>
      </c>
      <c r="B2767" s="9" t="s">
        <v>70</v>
      </c>
      <c r="C2767" s="9" t="s">
        <v>43</v>
      </c>
      <c r="D2767" s="9" t="s">
        <v>27</v>
      </c>
      <c r="E2767" s="9" t="s">
        <v>1259</v>
      </c>
      <c r="F2767" s="9" t="s">
        <v>1259</v>
      </c>
      <c r="G2767" s="9" t="s">
        <v>1641</v>
      </c>
      <c r="H2767" s="9" t="s">
        <v>1642</v>
      </c>
      <c r="I2767" s="9" t="s">
        <v>1643</v>
      </c>
      <c r="J2767" s="9" t="s">
        <v>27</v>
      </c>
      <c r="K2767" s="15">
        <v>66738.062302061575</v>
      </c>
      <c r="L2767" s="16" t="s">
        <v>1637</v>
      </c>
      <c r="M2767" s="9" t="s">
        <v>1644</v>
      </c>
      <c r="N2767" s="9">
        <v>2022</v>
      </c>
      <c r="O2767" s="9" t="s">
        <v>1619</v>
      </c>
      <c r="P2767" s="9" t="s">
        <v>1619</v>
      </c>
      <c r="Q2767" s="9">
        <v>2041</v>
      </c>
      <c r="R2767" s="9" t="s">
        <v>32</v>
      </c>
      <c r="S2767" s="17">
        <v>8.7303369161104278</v>
      </c>
      <c r="T2767" s="9">
        <v>2041</v>
      </c>
      <c r="U2767" s="9" t="s">
        <v>27</v>
      </c>
      <c r="V2767" s="9" t="s">
        <v>1620</v>
      </c>
      <c r="W2767" s="9" t="s">
        <v>1621</v>
      </c>
      <c r="X2767" s="9"/>
      <c r="Y2767" s="9" t="s">
        <v>1645</v>
      </c>
    </row>
    <row r="2768" spans="1:25" ht="96">
      <c r="A2768" s="9" t="s">
        <v>1640</v>
      </c>
      <c r="B2768" s="9" t="s">
        <v>70</v>
      </c>
      <c r="C2768" s="9" t="s">
        <v>241</v>
      </c>
      <c r="D2768" s="9" t="s">
        <v>27</v>
      </c>
      <c r="E2768" s="9" t="s">
        <v>1260</v>
      </c>
      <c r="F2768" s="9" t="s">
        <v>1260</v>
      </c>
      <c r="G2768" s="9" t="s">
        <v>1641</v>
      </c>
      <c r="H2768" s="9" t="s">
        <v>1642</v>
      </c>
      <c r="I2768" s="9" t="s">
        <v>1643</v>
      </c>
      <c r="J2768" s="9" t="s">
        <v>27</v>
      </c>
      <c r="K2768" s="15">
        <v>25959.873252741036</v>
      </c>
      <c r="L2768" s="16" t="s">
        <v>1637</v>
      </c>
      <c r="M2768" s="9" t="s">
        <v>1644</v>
      </c>
      <c r="N2768" s="9">
        <v>2022</v>
      </c>
      <c r="O2768" s="9" t="s">
        <v>1619</v>
      </c>
      <c r="P2768" s="9" t="s">
        <v>1619</v>
      </c>
      <c r="Q2768" s="9">
        <v>2041</v>
      </c>
      <c r="R2768" s="9" t="s">
        <v>32</v>
      </c>
      <c r="S2768" s="17">
        <v>1.5927633897026812</v>
      </c>
      <c r="T2768" s="9">
        <v>2041</v>
      </c>
      <c r="U2768" s="9" t="s">
        <v>27</v>
      </c>
      <c r="V2768" s="9" t="s">
        <v>1620</v>
      </c>
      <c r="W2768" s="9" t="s">
        <v>1621</v>
      </c>
      <c r="X2768" s="9"/>
      <c r="Y2768" s="9" t="s">
        <v>1645</v>
      </c>
    </row>
    <row r="2769" spans="1:25" ht="96">
      <c r="A2769" s="9" t="s">
        <v>1640</v>
      </c>
      <c r="B2769" s="9" t="s">
        <v>70</v>
      </c>
      <c r="C2769" s="9" t="s">
        <v>355</v>
      </c>
      <c r="D2769" s="9" t="s">
        <v>27</v>
      </c>
      <c r="E2769" s="9" t="s">
        <v>1261</v>
      </c>
      <c r="F2769" s="9" t="s">
        <v>1261</v>
      </c>
      <c r="G2769" s="9" t="s">
        <v>1641</v>
      </c>
      <c r="H2769" s="9" t="s">
        <v>1642</v>
      </c>
      <c r="I2769" s="9" t="s">
        <v>1643</v>
      </c>
      <c r="J2769" s="9" t="s">
        <v>27</v>
      </c>
      <c r="K2769" s="15">
        <v>6893.6070019967665</v>
      </c>
      <c r="L2769" s="16" t="s">
        <v>1637</v>
      </c>
      <c r="M2769" s="9" t="s">
        <v>1644</v>
      </c>
      <c r="N2769" s="9">
        <v>2022</v>
      </c>
      <c r="O2769" s="9" t="s">
        <v>1619</v>
      </c>
      <c r="P2769" s="9" t="s">
        <v>1619</v>
      </c>
      <c r="Q2769" s="9">
        <v>2041</v>
      </c>
      <c r="R2769" s="9" t="s">
        <v>32</v>
      </c>
      <c r="S2769" s="17">
        <v>0.93574655683338814</v>
      </c>
      <c r="T2769" s="9">
        <v>2041</v>
      </c>
      <c r="U2769" s="9" t="s">
        <v>27</v>
      </c>
      <c r="V2769" s="9" t="s">
        <v>1620</v>
      </c>
      <c r="W2769" s="9" t="s">
        <v>1621</v>
      </c>
      <c r="X2769" s="9"/>
      <c r="Y2769" s="9" t="s">
        <v>1645</v>
      </c>
    </row>
    <row r="2770" spans="1:25" ht="96">
      <c r="A2770" s="9" t="s">
        <v>1640</v>
      </c>
      <c r="B2770" s="9" t="s">
        <v>70</v>
      </c>
      <c r="C2770" s="9" t="s">
        <v>241</v>
      </c>
      <c r="D2770" s="9" t="s">
        <v>27</v>
      </c>
      <c r="E2770" s="9" t="s">
        <v>582</v>
      </c>
      <c r="F2770" s="9" t="s">
        <v>582</v>
      </c>
      <c r="G2770" s="9" t="s">
        <v>1641</v>
      </c>
      <c r="H2770" s="9" t="s">
        <v>1642</v>
      </c>
      <c r="I2770" s="9" t="s">
        <v>1643</v>
      </c>
      <c r="J2770" s="9" t="s">
        <v>27</v>
      </c>
      <c r="K2770" s="15">
        <v>66193.648142561622</v>
      </c>
      <c r="L2770" s="16" t="s">
        <v>1637</v>
      </c>
      <c r="M2770" s="9" t="s">
        <v>1644</v>
      </c>
      <c r="N2770" s="9">
        <v>2022</v>
      </c>
      <c r="O2770" s="9" t="s">
        <v>1619</v>
      </c>
      <c r="P2770" s="9" t="s">
        <v>1619</v>
      </c>
      <c r="Q2770" s="9">
        <v>2041</v>
      </c>
      <c r="R2770" s="9" t="s">
        <v>32</v>
      </c>
      <c r="S2770" s="17">
        <v>8.3530374041394513</v>
      </c>
      <c r="T2770" s="9">
        <v>2041</v>
      </c>
      <c r="U2770" s="9" t="s">
        <v>27</v>
      </c>
      <c r="V2770" s="9" t="s">
        <v>1620</v>
      </c>
      <c r="W2770" s="9" t="s">
        <v>1621</v>
      </c>
      <c r="X2770" s="9"/>
      <c r="Y2770" s="9" t="s">
        <v>1645</v>
      </c>
    </row>
    <row r="2771" spans="1:25" ht="96">
      <c r="A2771" s="9" t="s">
        <v>1640</v>
      </c>
      <c r="B2771" s="9" t="s">
        <v>70</v>
      </c>
      <c r="C2771" s="9" t="s">
        <v>136</v>
      </c>
      <c r="D2771" s="9" t="s">
        <v>27</v>
      </c>
      <c r="E2771" s="9" t="s">
        <v>584</v>
      </c>
      <c r="F2771" s="9" t="s">
        <v>584</v>
      </c>
      <c r="G2771" s="9" t="s">
        <v>1641</v>
      </c>
      <c r="H2771" s="9" t="s">
        <v>1642</v>
      </c>
      <c r="I2771" s="9" t="s">
        <v>1643</v>
      </c>
      <c r="J2771" s="9" t="s">
        <v>27</v>
      </c>
      <c r="K2771" s="15">
        <v>25968.049982638891</v>
      </c>
      <c r="L2771" s="16" t="s">
        <v>1637</v>
      </c>
      <c r="M2771" s="9" t="s">
        <v>1644</v>
      </c>
      <c r="N2771" s="9">
        <v>2022</v>
      </c>
      <c r="O2771" s="9" t="s">
        <v>1619</v>
      </c>
      <c r="P2771" s="9" t="s">
        <v>1619</v>
      </c>
      <c r="Q2771" s="9">
        <v>2041</v>
      </c>
      <c r="R2771" s="9" t="s">
        <v>32</v>
      </c>
      <c r="S2771" s="17">
        <v>3.4772200555310153</v>
      </c>
      <c r="T2771" s="9">
        <v>2041</v>
      </c>
      <c r="U2771" s="9" t="s">
        <v>27</v>
      </c>
      <c r="V2771" s="9" t="s">
        <v>1620</v>
      </c>
      <c r="W2771" s="9" t="s">
        <v>1621</v>
      </c>
      <c r="X2771" s="9"/>
      <c r="Y2771" s="9" t="s">
        <v>1645</v>
      </c>
    </row>
    <row r="2772" spans="1:25" ht="96">
      <c r="A2772" s="9" t="s">
        <v>1640</v>
      </c>
      <c r="B2772" s="9" t="s">
        <v>70</v>
      </c>
      <c r="C2772" s="9" t="s">
        <v>284</v>
      </c>
      <c r="D2772" s="9" t="s">
        <v>27</v>
      </c>
      <c r="E2772" s="9" t="s">
        <v>586</v>
      </c>
      <c r="F2772" s="9" t="s">
        <v>586</v>
      </c>
      <c r="G2772" s="9" t="s">
        <v>1641</v>
      </c>
      <c r="H2772" s="9" t="s">
        <v>1642</v>
      </c>
      <c r="I2772" s="9" t="s">
        <v>1643</v>
      </c>
      <c r="J2772" s="9" t="s">
        <v>27</v>
      </c>
      <c r="K2772" s="15">
        <v>90539.027045584342</v>
      </c>
      <c r="L2772" s="16" t="s">
        <v>1637</v>
      </c>
      <c r="M2772" s="9" t="s">
        <v>1644</v>
      </c>
      <c r="N2772" s="9">
        <v>2022</v>
      </c>
      <c r="O2772" s="9" t="s">
        <v>1619</v>
      </c>
      <c r="P2772" s="9" t="s">
        <v>1619</v>
      </c>
      <c r="Q2772" s="9">
        <v>2041</v>
      </c>
      <c r="R2772" s="9" t="s">
        <v>32</v>
      </c>
      <c r="S2772" s="17">
        <v>10.835065513328436</v>
      </c>
      <c r="T2772" s="9">
        <v>2041</v>
      </c>
      <c r="U2772" s="9" t="s">
        <v>27</v>
      </c>
      <c r="V2772" s="9" t="s">
        <v>1620</v>
      </c>
      <c r="W2772" s="9" t="s">
        <v>1621</v>
      </c>
      <c r="X2772" s="9"/>
      <c r="Y2772" s="9" t="s">
        <v>1645</v>
      </c>
    </row>
    <row r="2773" spans="1:25" ht="96">
      <c r="A2773" s="9" t="s">
        <v>1640</v>
      </c>
      <c r="B2773" s="9" t="s">
        <v>70</v>
      </c>
      <c r="C2773" s="9" t="s">
        <v>323</v>
      </c>
      <c r="D2773" s="9" t="s">
        <v>27</v>
      </c>
      <c r="E2773" s="9" t="s">
        <v>1262</v>
      </c>
      <c r="F2773" s="9" t="s">
        <v>1262</v>
      </c>
      <c r="G2773" s="9" t="s">
        <v>1641</v>
      </c>
      <c r="H2773" s="9" t="s">
        <v>1642</v>
      </c>
      <c r="I2773" s="9" t="s">
        <v>1643</v>
      </c>
      <c r="J2773" s="9" t="s">
        <v>27</v>
      </c>
      <c r="K2773" s="15">
        <v>324209.01942609402</v>
      </c>
      <c r="L2773" s="16" t="s">
        <v>1637</v>
      </c>
      <c r="M2773" s="9" t="s">
        <v>1644</v>
      </c>
      <c r="N2773" s="9">
        <v>2022</v>
      </c>
      <c r="O2773" s="9" t="s">
        <v>1619</v>
      </c>
      <c r="P2773" s="9" t="s">
        <v>1619</v>
      </c>
      <c r="Q2773" s="9">
        <v>2041</v>
      </c>
      <c r="R2773" s="9" t="s">
        <v>32</v>
      </c>
      <c r="S2773" s="17">
        <v>18.70884389209208</v>
      </c>
      <c r="T2773" s="9">
        <v>2041</v>
      </c>
      <c r="U2773" s="9" t="s">
        <v>27</v>
      </c>
      <c r="V2773" s="9" t="s">
        <v>1620</v>
      </c>
      <c r="W2773" s="9" t="s">
        <v>1621</v>
      </c>
      <c r="X2773" s="9"/>
      <c r="Y2773" s="9" t="s">
        <v>1645</v>
      </c>
    </row>
    <row r="2774" spans="1:25" ht="96">
      <c r="A2774" s="9" t="s">
        <v>1640</v>
      </c>
      <c r="B2774" s="9" t="s">
        <v>70</v>
      </c>
      <c r="C2774" s="9" t="s">
        <v>465</v>
      </c>
      <c r="D2774" s="9" t="s">
        <v>27</v>
      </c>
      <c r="E2774" s="9" t="s">
        <v>1263</v>
      </c>
      <c r="F2774" s="9" t="s">
        <v>1263</v>
      </c>
      <c r="G2774" s="9" t="s">
        <v>1641</v>
      </c>
      <c r="H2774" s="9" t="s">
        <v>1642</v>
      </c>
      <c r="I2774" s="9" t="s">
        <v>1643</v>
      </c>
      <c r="J2774" s="9" t="s">
        <v>27</v>
      </c>
      <c r="K2774" s="15">
        <v>23024.055942945546</v>
      </c>
      <c r="L2774" s="16" t="s">
        <v>1637</v>
      </c>
      <c r="M2774" s="9" t="s">
        <v>1644</v>
      </c>
      <c r="N2774" s="9">
        <v>2022</v>
      </c>
      <c r="O2774" s="9" t="s">
        <v>1619</v>
      </c>
      <c r="P2774" s="9" t="s">
        <v>1619</v>
      </c>
      <c r="Q2774" s="9">
        <v>2041</v>
      </c>
      <c r="R2774" s="9" t="s">
        <v>32</v>
      </c>
      <c r="S2774" s="17">
        <v>3.0536965105274674</v>
      </c>
      <c r="T2774" s="9">
        <v>2041</v>
      </c>
      <c r="U2774" s="9" t="s">
        <v>27</v>
      </c>
      <c r="V2774" s="9" t="s">
        <v>1620</v>
      </c>
      <c r="W2774" s="9" t="s">
        <v>1621</v>
      </c>
      <c r="X2774" s="9"/>
      <c r="Y2774" s="9" t="s">
        <v>1645</v>
      </c>
    </row>
    <row r="2775" spans="1:25" ht="96">
      <c r="A2775" s="9" t="s">
        <v>1640</v>
      </c>
      <c r="B2775" s="9" t="s">
        <v>70</v>
      </c>
      <c r="C2775" s="9" t="s">
        <v>316</v>
      </c>
      <c r="D2775" s="9" t="s">
        <v>27</v>
      </c>
      <c r="E2775" s="9" t="s">
        <v>1264</v>
      </c>
      <c r="F2775" s="9" t="s">
        <v>1264</v>
      </c>
      <c r="G2775" s="9" t="s">
        <v>1641</v>
      </c>
      <c r="H2775" s="9" t="s">
        <v>1642</v>
      </c>
      <c r="I2775" s="9" t="s">
        <v>1643</v>
      </c>
      <c r="J2775" s="9" t="s">
        <v>27</v>
      </c>
      <c r="K2775" s="15">
        <v>10992.203748429401</v>
      </c>
      <c r="L2775" s="16" t="s">
        <v>1637</v>
      </c>
      <c r="M2775" s="9" t="s">
        <v>1644</v>
      </c>
      <c r="N2775" s="9">
        <v>2022</v>
      </c>
      <c r="O2775" s="9" t="s">
        <v>1619</v>
      </c>
      <c r="P2775" s="9" t="s">
        <v>1619</v>
      </c>
      <c r="Q2775" s="9">
        <v>2041</v>
      </c>
      <c r="R2775" s="9" t="s">
        <v>32</v>
      </c>
      <c r="S2775" s="17">
        <v>0.6260326794793305</v>
      </c>
      <c r="T2775" s="9">
        <v>2041</v>
      </c>
      <c r="U2775" s="9" t="s">
        <v>27</v>
      </c>
      <c r="V2775" s="9" t="s">
        <v>1620</v>
      </c>
      <c r="W2775" s="9" t="s">
        <v>1621</v>
      </c>
      <c r="X2775" s="9"/>
      <c r="Y2775" s="9" t="s">
        <v>1645</v>
      </c>
    </row>
    <row r="2776" spans="1:25" ht="96">
      <c r="A2776" s="9" t="s">
        <v>1640</v>
      </c>
      <c r="B2776" s="9" t="s">
        <v>70</v>
      </c>
      <c r="C2776" s="9" t="s">
        <v>234</v>
      </c>
      <c r="D2776" s="9" t="s">
        <v>27</v>
      </c>
      <c r="E2776" s="9" t="s">
        <v>1265</v>
      </c>
      <c r="F2776" s="9" t="s">
        <v>1265</v>
      </c>
      <c r="G2776" s="9" t="s">
        <v>1641</v>
      </c>
      <c r="H2776" s="9" t="s">
        <v>1642</v>
      </c>
      <c r="I2776" s="9" t="s">
        <v>1643</v>
      </c>
      <c r="J2776" s="9" t="s">
        <v>27</v>
      </c>
      <c r="K2776" s="15">
        <v>10834.860295721533</v>
      </c>
      <c r="L2776" s="16" t="s">
        <v>1637</v>
      </c>
      <c r="M2776" s="9" t="s">
        <v>1644</v>
      </c>
      <c r="N2776" s="9">
        <v>2022</v>
      </c>
      <c r="O2776" s="9" t="s">
        <v>1619</v>
      </c>
      <c r="P2776" s="9" t="s">
        <v>1619</v>
      </c>
      <c r="Q2776" s="9">
        <v>2041</v>
      </c>
      <c r="R2776" s="9" t="s">
        <v>32</v>
      </c>
      <c r="S2776" s="17">
        <v>0.61866879902917704</v>
      </c>
      <c r="T2776" s="9">
        <v>2041</v>
      </c>
      <c r="U2776" s="9" t="s">
        <v>27</v>
      </c>
      <c r="V2776" s="9" t="s">
        <v>1620</v>
      </c>
      <c r="W2776" s="9" t="s">
        <v>1621</v>
      </c>
      <c r="X2776" s="9"/>
      <c r="Y2776" s="9" t="s">
        <v>1645</v>
      </c>
    </row>
    <row r="2777" spans="1:25" ht="96">
      <c r="A2777" s="9" t="s">
        <v>1640</v>
      </c>
      <c r="B2777" s="9" t="s">
        <v>70</v>
      </c>
      <c r="C2777" s="9" t="s">
        <v>229</v>
      </c>
      <c r="D2777" s="9" t="s">
        <v>27</v>
      </c>
      <c r="E2777" s="9" t="s">
        <v>1266</v>
      </c>
      <c r="F2777" s="9" t="s">
        <v>1266</v>
      </c>
      <c r="G2777" s="9" t="s">
        <v>1641</v>
      </c>
      <c r="H2777" s="9" t="s">
        <v>1642</v>
      </c>
      <c r="I2777" s="9" t="s">
        <v>1643</v>
      </c>
      <c r="J2777" s="9" t="s">
        <v>27</v>
      </c>
      <c r="K2777" s="15">
        <v>8490.3443086263142</v>
      </c>
      <c r="L2777" s="16" t="s">
        <v>1637</v>
      </c>
      <c r="M2777" s="9" t="s">
        <v>1644</v>
      </c>
      <c r="N2777" s="9">
        <v>2022</v>
      </c>
      <c r="O2777" s="9" t="s">
        <v>1619</v>
      </c>
      <c r="P2777" s="9" t="s">
        <v>1619</v>
      </c>
      <c r="Q2777" s="9">
        <v>2041</v>
      </c>
      <c r="R2777" s="9" t="s">
        <v>32</v>
      </c>
      <c r="S2777" s="17">
        <v>0.51535210641451168</v>
      </c>
      <c r="T2777" s="9">
        <v>2041</v>
      </c>
      <c r="U2777" s="9" t="s">
        <v>27</v>
      </c>
      <c r="V2777" s="9" t="s">
        <v>1620</v>
      </c>
      <c r="W2777" s="9" t="s">
        <v>1621</v>
      </c>
      <c r="X2777" s="9"/>
      <c r="Y2777" s="9" t="s">
        <v>1645</v>
      </c>
    </row>
    <row r="2778" spans="1:25" ht="96">
      <c r="A2778" s="9" t="s">
        <v>1640</v>
      </c>
      <c r="B2778" s="9" t="s">
        <v>70</v>
      </c>
      <c r="C2778" s="9" t="s">
        <v>355</v>
      </c>
      <c r="D2778" s="9" t="s">
        <v>27</v>
      </c>
      <c r="E2778" s="9" t="s">
        <v>588</v>
      </c>
      <c r="F2778" s="9" t="s">
        <v>588</v>
      </c>
      <c r="G2778" s="9" t="s">
        <v>1641</v>
      </c>
      <c r="H2778" s="9" t="s">
        <v>1642</v>
      </c>
      <c r="I2778" s="9" t="s">
        <v>1643</v>
      </c>
      <c r="J2778" s="9" t="s">
        <v>27</v>
      </c>
      <c r="K2778" s="15">
        <v>18133.264997500457</v>
      </c>
      <c r="L2778" s="16" t="s">
        <v>1637</v>
      </c>
      <c r="M2778" s="9" t="s">
        <v>1644</v>
      </c>
      <c r="N2778" s="9">
        <v>2022</v>
      </c>
      <c r="O2778" s="9" t="s">
        <v>1619</v>
      </c>
      <c r="P2778" s="9" t="s">
        <v>1619</v>
      </c>
      <c r="Q2778" s="9">
        <v>2041</v>
      </c>
      <c r="R2778" s="9" t="s">
        <v>32</v>
      </c>
      <c r="S2778" s="17">
        <v>1.1347563484939809</v>
      </c>
      <c r="T2778" s="9">
        <v>2041</v>
      </c>
      <c r="U2778" s="9" t="s">
        <v>27</v>
      </c>
      <c r="V2778" s="9" t="s">
        <v>1620</v>
      </c>
      <c r="W2778" s="9" t="s">
        <v>1621</v>
      </c>
      <c r="X2778" s="9"/>
      <c r="Y2778" s="9" t="s">
        <v>1645</v>
      </c>
    </row>
    <row r="2779" spans="1:25" ht="96">
      <c r="A2779" s="9" t="s">
        <v>1640</v>
      </c>
      <c r="B2779" s="9" t="s">
        <v>70</v>
      </c>
      <c r="C2779" s="9" t="s">
        <v>270</v>
      </c>
      <c r="D2779" s="9" t="s">
        <v>27</v>
      </c>
      <c r="E2779" s="9" t="s">
        <v>1267</v>
      </c>
      <c r="F2779" s="9" t="s">
        <v>1267</v>
      </c>
      <c r="G2779" s="9" t="s">
        <v>1641</v>
      </c>
      <c r="H2779" s="9" t="s">
        <v>1642</v>
      </c>
      <c r="I2779" s="9" t="s">
        <v>1643</v>
      </c>
      <c r="J2779" s="9" t="s">
        <v>27</v>
      </c>
      <c r="K2779" s="15">
        <v>18995.84692135566</v>
      </c>
      <c r="L2779" s="16" t="s">
        <v>1637</v>
      </c>
      <c r="M2779" s="9" t="s">
        <v>1644</v>
      </c>
      <c r="N2779" s="9">
        <v>2022</v>
      </c>
      <c r="O2779" s="9" t="s">
        <v>1619</v>
      </c>
      <c r="P2779" s="9" t="s">
        <v>1619</v>
      </c>
      <c r="Q2779" s="9">
        <v>2041</v>
      </c>
      <c r="R2779" s="9" t="s">
        <v>32</v>
      </c>
      <c r="S2779" s="17">
        <v>2.720626463802339</v>
      </c>
      <c r="T2779" s="9">
        <v>2041</v>
      </c>
      <c r="U2779" s="9" t="s">
        <v>27</v>
      </c>
      <c r="V2779" s="9" t="s">
        <v>1620</v>
      </c>
      <c r="W2779" s="9" t="s">
        <v>1621</v>
      </c>
      <c r="X2779" s="9"/>
      <c r="Y2779" s="9" t="s">
        <v>1645</v>
      </c>
    </row>
    <row r="2780" spans="1:25" ht="96">
      <c r="A2780" s="9" t="s">
        <v>1640</v>
      </c>
      <c r="B2780" s="9" t="s">
        <v>70</v>
      </c>
      <c r="C2780" s="9" t="s">
        <v>346</v>
      </c>
      <c r="D2780" s="9" t="s">
        <v>27</v>
      </c>
      <c r="E2780" s="9" t="s">
        <v>1268</v>
      </c>
      <c r="F2780" s="9" t="s">
        <v>1268</v>
      </c>
      <c r="G2780" s="9" t="s">
        <v>1641</v>
      </c>
      <c r="H2780" s="9" t="s">
        <v>1642</v>
      </c>
      <c r="I2780" s="9" t="s">
        <v>1643</v>
      </c>
      <c r="J2780" s="9" t="s">
        <v>27</v>
      </c>
      <c r="K2780" s="15">
        <v>7690.5242711826759</v>
      </c>
      <c r="L2780" s="16" t="s">
        <v>1637</v>
      </c>
      <c r="M2780" s="9" t="s">
        <v>1644</v>
      </c>
      <c r="N2780" s="9">
        <v>2022</v>
      </c>
      <c r="O2780" s="9" t="s">
        <v>1619</v>
      </c>
      <c r="P2780" s="9" t="s">
        <v>1619</v>
      </c>
      <c r="Q2780" s="9">
        <v>2041</v>
      </c>
      <c r="R2780" s="9" t="s">
        <v>32</v>
      </c>
      <c r="S2780" s="17">
        <v>0.44857460653512099</v>
      </c>
      <c r="T2780" s="9">
        <v>2041</v>
      </c>
      <c r="U2780" s="9" t="s">
        <v>27</v>
      </c>
      <c r="V2780" s="9" t="s">
        <v>1620</v>
      </c>
      <c r="W2780" s="9" t="s">
        <v>1621</v>
      </c>
      <c r="X2780" s="9"/>
      <c r="Y2780" s="9" t="s">
        <v>1645</v>
      </c>
    </row>
    <row r="2781" spans="1:25" ht="96">
      <c r="A2781" s="9" t="s">
        <v>1640</v>
      </c>
      <c r="B2781" s="9" t="s">
        <v>70</v>
      </c>
      <c r="C2781" s="9" t="s">
        <v>122</v>
      </c>
      <c r="D2781" s="9" t="s">
        <v>27</v>
      </c>
      <c r="E2781" s="9" t="s">
        <v>1269</v>
      </c>
      <c r="F2781" s="9" t="s">
        <v>1269</v>
      </c>
      <c r="G2781" s="9" t="s">
        <v>1641</v>
      </c>
      <c r="H2781" s="9" t="s">
        <v>1642</v>
      </c>
      <c r="I2781" s="9" t="s">
        <v>1643</v>
      </c>
      <c r="J2781" s="9" t="s">
        <v>27</v>
      </c>
      <c r="K2781" s="15">
        <v>12216.359563370144</v>
      </c>
      <c r="L2781" s="16" t="s">
        <v>1637</v>
      </c>
      <c r="M2781" s="9" t="s">
        <v>1644</v>
      </c>
      <c r="N2781" s="9">
        <v>2022</v>
      </c>
      <c r="O2781" s="9" t="s">
        <v>1619</v>
      </c>
      <c r="P2781" s="9" t="s">
        <v>1619</v>
      </c>
      <c r="Q2781" s="9">
        <v>2041</v>
      </c>
      <c r="R2781" s="9" t="s">
        <v>32</v>
      </c>
      <c r="S2781" s="17">
        <v>1.5600628544837902</v>
      </c>
      <c r="T2781" s="9">
        <v>2041</v>
      </c>
      <c r="U2781" s="9" t="s">
        <v>27</v>
      </c>
      <c r="V2781" s="9" t="s">
        <v>1620</v>
      </c>
      <c r="W2781" s="9" t="s">
        <v>1621</v>
      </c>
      <c r="X2781" s="9"/>
      <c r="Y2781" s="9" t="s">
        <v>1645</v>
      </c>
    </row>
    <row r="2782" spans="1:25" ht="96">
      <c r="A2782" s="9" t="s">
        <v>1640</v>
      </c>
      <c r="B2782" s="9" t="s">
        <v>70</v>
      </c>
      <c r="C2782" s="9" t="s">
        <v>590</v>
      </c>
      <c r="D2782" s="9" t="s">
        <v>27</v>
      </c>
      <c r="E2782" s="9" t="s">
        <v>591</v>
      </c>
      <c r="F2782" s="9" t="s">
        <v>591</v>
      </c>
      <c r="G2782" s="9" t="s">
        <v>1641</v>
      </c>
      <c r="H2782" s="9" t="s">
        <v>1642</v>
      </c>
      <c r="I2782" s="9" t="s">
        <v>1643</v>
      </c>
      <c r="J2782" s="9" t="s">
        <v>27</v>
      </c>
      <c r="K2782" s="15">
        <v>19732.725645178172</v>
      </c>
      <c r="L2782" s="16" t="s">
        <v>1637</v>
      </c>
      <c r="M2782" s="9" t="s">
        <v>1644</v>
      </c>
      <c r="N2782" s="9">
        <v>2022</v>
      </c>
      <c r="O2782" s="9" t="s">
        <v>1619</v>
      </c>
      <c r="P2782" s="9" t="s">
        <v>1619</v>
      </c>
      <c r="Q2782" s="9">
        <v>2041</v>
      </c>
      <c r="R2782" s="9" t="s">
        <v>32</v>
      </c>
      <c r="S2782" s="17">
        <v>2.5656185507009845</v>
      </c>
      <c r="T2782" s="9">
        <v>2041</v>
      </c>
      <c r="U2782" s="9" t="s">
        <v>27</v>
      </c>
      <c r="V2782" s="9" t="s">
        <v>1620</v>
      </c>
      <c r="W2782" s="9" t="s">
        <v>1621</v>
      </c>
      <c r="X2782" s="9"/>
      <c r="Y2782" s="9" t="s">
        <v>1645</v>
      </c>
    </row>
    <row r="2783" spans="1:25" ht="96">
      <c r="A2783" s="9" t="s">
        <v>1640</v>
      </c>
      <c r="B2783" s="9" t="s">
        <v>70</v>
      </c>
      <c r="C2783" s="9" t="s">
        <v>270</v>
      </c>
      <c r="D2783" s="9" t="s">
        <v>27</v>
      </c>
      <c r="E2783" s="9" t="s">
        <v>593</v>
      </c>
      <c r="F2783" s="9" t="s">
        <v>593</v>
      </c>
      <c r="G2783" s="9" t="s">
        <v>1641</v>
      </c>
      <c r="H2783" s="9" t="s">
        <v>1642</v>
      </c>
      <c r="I2783" s="9" t="s">
        <v>1643</v>
      </c>
      <c r="J2783" s="9" t="s">
        <v>27</v>
      </c>
      <c r="K2783" s="15">
        <v>34582.309039238127</v>
      </c>
      <c r="L2783" s="16" t="s">
        <v>1637</v>
      </c>
      <c r="M2783" s="9" t="s">
        <v>1644</v>
      </c>
      <c r="N2783" s="9">
        <v>2022</v>
      </c>
      <c r="O2783" s="9" t="s">
        <v>1619</v>
      </c>
      <c r="P2783" s="9" t="s">
        <v>1619</v>
      </c>
      <c r="Q2783" s="9">
        <v>2041</v>
      </c>
      <c r="R2783" s="9" t="s">
        <v>32</v>
      </c>
      <c r="S2783" s="17">
        <v>1.8243552257269611</v>
      </c>
      <c r="T2783" s="9">
        <v>2041</v>
      </c>
      <c r="U2783" s="9" t="s">
        <v>27</v>
      </c>
      <c r="V2783" s="9" t="s">
        <v>1620</v>
      </c>
      <c r="W2783" s="9" t="s">
        <v>1621</v>
      </c>
      <c r="X2783" s="9"/>
      <c r="Y2783" s="9" t="s">
        <v>1645</v>
      </c>
    </row>
    <row r="2784" spans="1:25" ht="96">
      <c r="A2784" s="9" t="s">
        <v>1640</v>
      </c>
      <c r="B2784" s="9" t="s">
        <v>70</v>
      </c>
      <c r="C2784" s="9" t="s">
        <v>122</v>
      </c>
      <c r="D2784" s="9" t="s">
        <v>27</v>
      </c>
      <c r="E2784" s="9" t="s">
        <v>1270</v>
      </c>
      <c r="F2784" s="9" t="s">
        <v>1270</v>
      </c>
      <c r="G2784" s="9" t="s">
        <v>1641</v>
      </c>
      <c r="H2784" s="9" t="s">
        <v>1642</v>
      </c>
      <c r="I2784" s="9" t="s">
        <v>1643</v>
      </c>
      <c r="J2784" s="9" t="s">
        <v>27</v>
      </c>
      <c r="K2784" s="15">
        <v>17906.808585373026</v>
      </c>
      <c r="L2784" s="16" t="s">
        <v>1637</v>
      </c>
      <c r="M2784" s="9" t="s">
        <v>1644</v>
      </c>
      <c r="N2784" s="9">
        <v>2022</v>
      </c>
      <c r="O2784" s="9" t="s">
        <v>1619</v>
      </c>
      <c r="P2784" s="9" t="s">
        <v>1619</v>
      </c>
      <c r="Q2784" s="9">
        <v>2041</v>
      </c>
      <c r="R2784" s="9" t="s">
        <v>32</v>
      </c>
      <c r="S2784" s="17">
        <v>2.2785915347487595</v>
      </c>
      <c r="T2784" s="9">
        <v>2041</v>
      </c>
      <c r="U2784" s="9" t="s">
        <v>27</v>
      </c>
      <c r="V2784" s="9" t="s">
        <v>1620</v>
      </c>
      <c r="W2784" s="9" t="s">
        <v>1621</v>
      </c>
      <c r="X2784" s="9"/>
      <c r="Y2784" s="9" t="s">
        <v>1645</v>
      </c>
    </row>
    <row r="2785" spans="1:25" ht="96">
      <c r="A2785" s="9" t="s">
        <v>1640</v>
      </c>
      <c r="B2785" s="9" t="s">
        <v>70</v>
      </c>
      <c r="C2785" s="9" t="s">
        <v>247</v>
      </c>
      <c r="D2785" s="9" t="s">
        <v>27</v>
      </c>
      <c r="E2785" s="9" t="s">
        <v>1271</v>
      </c>
      <c r="F2785" s="9" t="s">
        <v>1271</v>
      </c>
      <c r="G2785" s="9" t="s">
        <v>1641</v>
      </c>
      <c r="H2785" s="9" t="s">
        <v>1642</v>
      </c>
      <c r="I2785" s="9" t="s">
        <v>1643</v>
      </c>
      <c r="J2785" s="9" t="s">
        <v>27</v>
      </c>
      <c r="K2785" s="15">
        <v>14532.569582690805</v>
      </c>
      <c r="L2785" s="16" t="s">
        <v>1637</v>
      </c>
      <c r="M2785" s="9" t="s">
        <v>1644</v>
      </c>
      <c r="N2785" s="9">
        <v>2022</v>
      </c>
      <c r="O2785" s="9" t="s">
        <v>1619</v>
      </c>
      <c r="P2785" s="9" t="s">
        <v>1619</v>
      </c>
      <c r="Q2785" s="9">
        <v>2041</v>
      </c>
      <c r="R2785" s="9" t="s">
        <v>32</v>
      </c>
      <c r="S2785" s="17">
        <v>0.89137928973101332</v>
      </c>
      <c r="T2785" s="9">
        <v>2041</v>
      </c>
      <c r="U2785" s="9" t="s">
        <v>27</v>
      </c>
      <c r="V2785" s="9" t="s">
        <v>1620</v>
      </c>
      <c r="W2785" s="9" t="s">
        <v>1621</v>
      </c>
      <c r="X2785" s="9"/>
      <c r="Y2785" s="9" t="s">
        <v>1645</v>
      </c>
    </row>
    <row r="2786" spans="1:25" ht="96">
      <c r="A2786" s="9" t="s">
        <v>1640</v>
      </c>
      <c r="B2786" s="9" t="s">
        <v>70</v>
      </c>
      <c r="C2786" s="9" t="s">
        <v>276</v>
      </c>
      <c r="D2786" s="9" t="s">
        <v>27</v>
      </c>
      <c r="E2786" s="9" t="s">
        <v>595</v>
      </c>
      <c r="F2786" s="9" t="s">
        <v>595</v>
      </c>
      <c r="G2786" s="9" t="s">
        <v>1641</v>
      </c>
      <c r="H2786" s="9" t="s">
        <v>1642</v>
      </c>
      <c r="I2786" s="9" t="s">
        <v>1643</v>
      </c>
      <c r="J2786" s="9" t="s">
        <v>27</v>
      </c>
      <c r="K2786" s="15">
        <v>30133.261852126219</v>
      </c>
      <c r="L2786" s="16" t="s">
        <v>1637</v>
      </c>
      <c r="M2786" s="9" t="s">
        <v>1644</v>
      </c>
      <c r="N2786" s="9">
        <v>2022</v>
      </c>
      <c r="O2786" s="9" t="s">
        <v>1619</v>
      </c>
      <c r="P2786" s="9" t="s">
        <v>1619</v>
      </c>
      <c r="Q2786" s="9">
        <v>2041</v>
      </c>
      <c r="R2786" s="9" t="s">
        <v>32</v>
      </c>
      <c r="S2786" s="17">
        <v>1.9943878430176936</v>
      </c>
      <c r="T2786" s="9">
        <v>2041</v>
      </c>
      <c r="U2786" s="9" t="s">
        <v>27</v>
      </c>
      <c r="V2786" s="9" t="s">
        <v>1620</v>
      </c>
      <c r="W2786" s="9" t="s">
        <v>1621</v>
      </c>
      <c r="X2786" s="9"/>
      <c r="Y2786" s="9" t="s">
        <v>1645</v>
      </c>
    </row>
    <row r="2787" spans="1:25" ht="96">
      <c r="A2787" s="9" t="s">
        <v>1640</v>
      </c>
      <c r="B2787" s="9" t="s">
        <v>70</v>
      </c>
      <c r="C2787" s="9" t="s">
        <v>247</v>
      </c>
      <c r="D2787" s="9" t="s">
        <v>27</v>
      </c>
      <c r="E2787" s="9" t="s">
        <v>1272</v>
      </c>
      <c r="F2787" s="9" t="s">
        <v>1272</v>
      </c>
      <c r="G2787" s="9" t="s">
        <v>1641</v>
      </c>
      <c r="H2787" s="9" t="s">
        <v>1642</v>
      </c>
      <c r="I2787" s="9" t="s">
        <v>1643</v>
      </c>
      <c r="J2787" s="9" t="s">
        <v>27</v>
      </c>
      <c r="K2787" s="15">
        <v>18095.278004432279</v>
      </c>
      <c r="L2787" s="16" t="s">
        <v>1637</v>
      </c>
      <c r="M2787" s="9" t="s">
        <v>1644</v>
      </c>
      <c r="N2787" s="9">
        <v>2022</v>
      </c>
      <c r="O2787" s="9" t="s">
        <v>1619</v>
      </c>
      <c r="P2787" s="9" t="s">
        <v>1619</v>
      </c>
      <c r="Q2787" s="9">
        <v>2041</v>
      </c>
      <c r="R2787" s="9" t="s">
        <v>32</v>
      </c>
      <c r="S2787" s="17">
        <v>2.3132686026310667</v>
      </c>
      <c r="T2787" s="9">
        <v>2041</v>
      </c>
      <c r="U2787" s="9" t="s">
        <v>27</v>
      </c>
      <c r="V2787" s="9" t="s">
        <v>1620</v>
      </c>
      <c r="W2787" s="9" t="s">
        <v>1621</v>
      </c>
      <c r="X2787" s="9"/>
      <c r="Y2787" s="9" t="s">
        <v>1645</v>
      </c>
    </row>
    <row r="2788" spans="1:25" ht="96">
      <c r="A2788" s="9" t="s">
        <v>1640</v>
      </c>
      <c r="B2788" s="9" t="s">
        <v>70</v>
      </c>
      <c r="C2788" s="9" t="s">
        <v>284</v>
      </c>
      <c r="D2788" s="9" t="s">
        <v>27</v>
      </c>
      <c r="E2788" s="9" t="s">
        <v>597</v>
      </c>
      <c r="F2788" s="9" t="s">
        <v>597</v>
      </c>
      <c r="G2788" s="9" t="s">
        <v>1641</v>
      </c>
      <c r="H2788" s="9" t="s">
        <v>1642</v>
      </c>
      <c r="I2788" s="9" t="s">
        <v>1643</v>
      </c>
      <c r="J2788" s="9" t="s">
        <v>27</v>
      </c>
      <c r="K2788" s="15">
        <v>15039.8302548551</v>
      </c>
      <c r="L2788" s="16" t="s">
        <v>1637</v>
      </c>
      <c r="M2788" s="9" t="s">
        <v>1644</v>
      </c>
      <c r="N2788" s="9">
        <v>2022</v>
      </c>
      <c r="O2788" s="9" t="s">
        <v>1619</v>
      </c>
      <c r="P2788" s="9" t="s">
        <v>1619</v>
      </c>
      <c r="Q2788" s="9">
        <v>2041</v>
      </c>
      <c r="R2788" s="9" t="s">
        <v>32</v>
      </c>
      <c r="S2788" s="17">
        <v>1.812221058384158</v>
      </c>
      <c r="T2788" s="9">
        <v>2041</v>
      </c>
      <c r="U2788" s="9" t="s">
        <v>27</v>
      </c>
      <c r="V2788" s="9" t="s">
        <v>1620</v>
      </c>
      <c r="W2788" s="9" t="s">
        <v>1621</v>
      </c>
      <c r="X2788" s="9"/>
      <c r="Y2788" s="9" t="s">
        <v>1645</v>
      </c>
    </row>
    <row r="2789" spans="1:25" ht="96">
      <c r="A2789" s="9" t="s">
        <v>1640</v>
      </c>
      <c r="B2789" s="9" t="s">
        <v>70</v>
      </c>
      <c r="C2789" s="9" t="s">
        <v>276</v>
      </c>
      <c r="D2789" s="9" t="s">
        <v>27</v>
      </c>
      <c r="E2789" s="9" t="s">
        <v>278</v>
      </c>
      <c r="F2789" s="9" t="s">
        <v>278</v>
      </c>
      <c r="G2789" s="9" t="s">
        <v>1641</v>
      </c>
      <c r="H2789" s="9" t="s">
        <v>1642</v>
      </c>
      <c r="I2789" s="9" t="s">
        <v>1643</v>
      </c>
      <c r="J2789" s="9" t="s">
        <v>27</v>
      </c>
      <c r="K2789" s="15">
        <v>46970.448969597142</v>
      </c>
      <c r="L2789" s="16" t="s">
        <v>1637</v>
      </c>
      <c r="M2789" s="9" t="s">
        <v>1644</v>
      </c>
      <c r="N2789" s="9">
        <v>2022</v>
      </c>
      <c r="O2789" s="9" t="s">
        <v>1619</v>
      </c>
      <c r="P2789" s="9" t="s">
        <v>1619</v>
      </c>
      <c r="Q2789" s="9">
        <v>2041</v>
      </c>
      <c r="R2789" s="9" t="s">
        <v>32</v>
      </c>
      <c r="S2789" s="17">
        <v>2.8876074507331078</v>
      </c>
      <c r="T2789" s="9">
        <v>2041</v>
      </c>
      <c r="U2789" s="9" t="s">
        <v>27</v>
      </c>
      <c r="V2789" s="9" t="s">
        <v>1620</v>
      </c>
      <c r="W2789" s="9" t="s">
        <v>1621</v>
      </c>
      <c r="X2789" s="9"/>
      <c r="Y2789" s="9" t="s">
        <v>1645</v>
      </c>
    </row>
    <row r="2790" spans="1:25" ht="96">
      <c r="A2790" s="9" t="s">
        <v>1640</v>
      </c>
      <c r="B2790" s="9" t="s">
        <v>70</v>
      </c>
      <c r="C2790" s="9" t="s">
        <v>136</v>
      </c>
      <c r="D2790" s="9" t="s">
        <v>27</v>
      </c>
      <c r="E2790" s="9" t="s">
        <v>982</v>
      </c>
      <c r="F2790" s="9" t="s">
        <v>982</v>
      </c>
      <c r="G2790" s="9" t="s">
        <v>1641</v>
      </c>
      <c r="H2790" s="9" t="s">
        <v>1642</v>
      </c>
      <c r="I2790" s="9" t="s">
        <v>1643</v>
      </c>
      <c r="J2790" s="9" t="s">
        <v>27</v>
      </c>
      <c r="K2790" s="15">
        <v>14881.248210506354</v>
      </c>
      <c r="L2790" s="16" t="s">
        <v>1637</v>
      </c>
      <c r="M2790" s="9" t="s">
        <v>1644</v>
      </c>
      <c r="N2790" s="9">
        <v>2022</v>
      </c>
      <c r="O2790" s="9" t="s">
        <v>1619</v>
      </c>
      <c r="P2790" s="9" t="s">
        <v>1619</v>
      </c>
      <c r="Q2790" s="9">
        <v>2041</v>
      </c>
      <c r="R2790" s="9" t="s">
        <v>32</v>
      </c>
      <c r="S2790" s="17">
        <v>1.7825364375523294</v>
      </c>
      <c r="T2790" s="9">
        <v>2041</v>
      </c>
      <c r="U2790" s="9" t="s">
        <v>27</v>
      </c>
      <c r="V2790" s="9" t="s">
        <v>1620</v>
      </c>
      <c r="W2790" s="9" t="s">
        <v>1621</v>
      </c>
      <c r="X2790" s="9"/>
      <c r="Y2790" s="9" t="s">
        <v>1645</v>
      </c>
    </row>
    <row r="2791" spans="1:25" ht="96">
      <c r="A2791" s="9" t="s">
        <v>1640</v>
      </c>
      <c r="B2791" s="9" t="s">
        <v>70</v>
      </c>
      <c r="C2791" s="9" t="s">
        <v>221</v>
      </c>
      <c r="D2791" s="9" t="s">
        <v>27</v>
      </c>
      <c r="E2791" s="9" t="s">
        <v>984</v>
      </c>
      <c r="F2791" s="9" t="s">
        <v>984</v>
      </c>
      <c r="G2791" s="9" t="s">
        <v>1641</v>
      </c>
      <c r="H2791" s="9" t="s">
        <v>1642</v>
      </c>
      <c r="I2791" s="9" t="s">
        <v>1643</v>
      </c>
      <c r="J2791" s="9" t="s">
        <v>27</v>
      </c>
      <c r="K2791" s="15">
        <v>19550.494302184463</v>
      </c>
      <c r="L2791" s="16" t="s">
        <v>1637</v>
      </c>
      <c r="M2791" s="9" t="s">
        <v>1644</v>
      </c>
      <c r="N2791" s="9">
        <v>2022</v>
      </c>
      <c r="O2791" s="9" t="s">
        <v>1619</v>
      </c>
      <c r="P2791" s="9" t="s">
        <v>1619</v>
      </c>
      <c r="Q2791" s="9">
        <v>2041</v>
      </c>
      <c r="R2791" s="9" t="s">
        <v>32</v>
      </c>
      <c r="S2791" s="17">
        <v>2.7353300317897222</v>
      </c>
      <c r="T2791" s="9">
        <v>2041</v>
      </c>
      <c r="U2791" s="9" t="s">
        <v>27</v>
      </c>
      <c r="V2791" s="9" t="s">
        <v>1620</v>
      </c>
      <c r="W2791" s="9" t="s">
        <v>1621</v>
      </c>
      <c r="X2791" s="9"/>
      <c r="Y2791" s="9" t="s">
        <v>1645</v>
      </c>
    </row>
    <row r="2792" spans="1:25" ht="96">
      <c r="A2792" s="9" t="s">
        <v>1640</v>
      </c>
      <c r="B2792" s="9" t="s">
        <v>70</v>
      </c>
      <c r="C2792" s="9" t="s">
        <v>241</v>
      </c>
      <c r="D2792" s="9" t="s">
        <v>27</v>
      </c>
      <c r="E2792" s="9" t="s">
        <v>1273</v>
      </c>
      <c r="F2792" s="9" t="s">
        <v>1273</v>
      </c>
      <c r="G2792" s="9" t="s">
        <v>1641</v>
      </c>
      <c r="H2792" s="9" t="s">
        <v>1642</v>
      </c>
      <c r="I2792" s="9" t="s">
        <v>1643</v>
      </c>
      <c r="J2792" s="9" t="s">
        <v>27</v>
      </c>
      <c r="K2792" s="15">
        <v>269740.15289067139</v>
      </c>
      <c r="L2792" s="16" t="s">
        <v>1637</v>
      </c>
      <c r="M2792" s="9" t="s">
        <v>1644</v>
      </c>
      <c r="N2792" s="9">
        <v>2022</v>
      </c>
      <c r="O2792" s="9" t="s">
        <v>1619</v>
      </c>
      <c r="P2792" s="9" t="s">
        <v>1619</v>
      </c>
      <c r="Q2792" s="9">
        <v>2041</v>
      </c>
      <c r="R2792" s="9" t="s">
        <v>32</v>
      </c>
      <c r="S2792" s="17">
        <v>20.090081921349256</v>
      </c>
      <c r="T2792" s="9">
        <v>2041</v>
      </c>
      <c r="U2792" s="9" t="s">
        <v>27</v>
      </c>
      <c r="V2792" s="9" t="s">
        <v>1620</v>
      </c>
      <c r="W2792" s="9" t="s">
        <v>1621</v>
      </c>
      <c r="X2792" s="9"/>
      <c r="Y2792" s="9" t="s">
        <v>1645</v>
      </c>
    </row>
    <row r="2793" spans="1:25" ht="96">
      <c r="A2793" s="9" t="s">
        <v>1640</v>
      </c>
      <c r="B2793" s="9" t="s">
        <v>70</v>
      </c>
      <c r="C2793" s="9" t="s">
        <v>241</v>
      </c>
      <c r="D2793" s="9" t="s">
        <v>27</v>
      </c>
      <c r="E2793" s="9" t="s">
        <v>1274</v>
      </c>
      <c r="F2793" s="9" t="s">
        <v>1274</v>
      </c>
      <c r="G2793" s="9" t="s">
        <v>1641</v>
      </c>
      <c r="H2793" s="9" t="s">
        <v>1642</v>
      </c>
      <c r="I2793" s="9" t="s">
        <v>1643</v>
      </c>
      <c r="J2793" s="9" t="s">
        <v>27</v>
      </c>
      <c r="K2793" s="15">
        <v>15287.77443230276</v>
      </c>
      <c r="L2793" s="16" t="s">
        <v>1637</v>
      </c>
      <c r="M2793" s="9" t="s">
        <v>1644</v>
      </c>
      <c r="N2793" s="9">
        <v>2022</v>
      </c>
      <c r="O2793" s="9" t="s">
        <v>1619</v>
      </c>
      <c r="P2793" s="9" t="s">
        <v>1619</v>
      </c>
      <c r="Q2793" s="9">
        <v>2041</v>
      </c>
      <c r="R2793" s="9" t="s">
        <v>32</v>
      </c>
      <c r="S2793" s="17">
        <v>2.080906062934885</v>
      </c>
      <c r="T2793" s="9">
        <v>2041</v>
      </c>
      <c r="U2793" s="9" t="s">
        <v>27</v>
      </c>
      <c r="V2793" s="9" t="s">
        <v>1620</v>
      </c>
      <c r="W2793" s="9" t="s">
        <v>1621</v>
      </c>
      <c r="X2793" s="9"/>
      <c r="Y2793" s="9" t="s">
        <v>1645</v>
      </c>
    </row>
    <row r="2794" spans="1:25" ht="96">
      <c r="A2794" s="9" t="s">
        <v>1640</v>
      </c>
      <c r="B2794" s="9" t="s">
        <v>70</v>
      </c>
      <c r="C2794" s="9" t="s">
        <v>355</v>
      </c>
      <c r="D2794" s="9" t="s">
        <v>27</v>
      </c>
      <c r="E2794" s="9" t="s">
        <v>1275</v>
      </c>
      <c r="F2794" s="9" t="s">
        <v>1275</v>
      </c>
      <c r="G2794" s="9" t="s">
        <v>1641</v>
      </c>
      <c r="H2794" s="9" t="s">
        <v>1642</v>
      </c>
      <c r="I2794" s="9" t="s">
        <v>1643</v>
      </c>
      <c r="J2794" s="9" t="s">
        <v>27</v>
      </c>
      <c r="K2794" s="15">
        <v>21789.442456106935</v>
      </c>
      <c r="L2794" s="16" t="s">
        <v>1637</v>
      </c>
      <c r="M2794" s="9" t="s">
        <v>1644</v>
      </c>
      <c r="N2794" s="9">
        <v>2022</v>
      </c>
      <c r="O2794" s="9" t="s">
        <v>1619</v>
      </c>
      <c r="P2794" s="9" t="s">
        <v>1619</v>
      </c>
      <c r="Q2794" s="9">
        <v>2041</v>
      </c>
      <c r="R2794" s="9" t="s">
        <v>32</v>
      </c>
      <c r="S2794" s="17">
        <v>1.3860202142552915</v>
      </c>
      <c r="T2794" s="9">
        <v>2041</v>
      </c>
      <c r="U2794" s="9" t="s">
        <v>27</v>
      </c>
      <c r="V2794" s="9" t="s">
        <v>1620</v>
      </c>
      <c r="W2794" s="9" t="s">
        <v>1621</v>
      </c>
      <c r="X2794" s="9"/>
      <c r="Y2794" s="9" t="s">
        <v>1645</v>
      </c>
    </row>
    <row r="2795" spans="1:25" ht="96">
      <c r="A2795" s="9" t="s">
        <v>1640</v>
      </c>
      <c r="B2795" s="9" t="s">
        <v>70</v>
      </c>
      <c r="C2795" s="9" t="s">
        <v>383</v>
      </c>
      <c r="D2795" s="9" t="s">
        <v>27</v>
      </c>
      <c r="E2795" s="9" t="s">
        <v>599</v>
      </c>
      <c r="F2795" s="9" t="s">
        <v>599</v>
      </c>
      <c r="G2795" s="9" t="s">
        <v>1641</v>
      </c>
      <c r="H2795" s="9" t="s">
        <v>1642</v>
      </c>
      <c r="I2795" s="9" t="s">
        <v>1643</v>
      </c>
      <c r="J2795" s="9" t="s">
        <v>27</v>
      </c>
      <c r="K2795" s="15">
        <v>22693.508158850975</v>
      </c>
      <c r="L2795" s="16" t="s">
        <v>1637</v>
      </c>
      <c r="M2795" s="9" t="s">
        <v>1644</v>
      </c>
      <c r="N2795" s="9">
        <v>2022</v>
      </c>
      <c r="O2795" s="9" t="s">
        <v>1619</v>
      </c>
      <c r="P2795" s="9" t="s">
        <v>1619</v>
      </c>
      <c r="Q2795" s="9">
        <v>2041</v>
      </c>
      <c r="R2795" s="9" t="s">
        <v>32</v>
      </c>
      <c r="S2795" s="17">
        <v>2.862993966683514</v>
      </c>
      <c r="T2795" s="9">
        <v>2041</v>
      </c>
      <c r="U2795" s="9" t="s">
        <v>27</v>
      </c>
      <c r="V2795" s="9" t="s">
        <v>1620</v>
      </c>
      <c r="W2795" s="9" t="s">
        <v>1621</v>
      </c>
      <c r="X2795" s="9"/>
      <c r="Y2795" s="9" t="s">
        <v>1645</v>
      </c>
    </row>
    <row r="2796" spans="1:25" ht="96">
      <c r="A2796" s="9" t="s">
        <v>1640</v>
      </c>
      <c r="B2796" s="9" t="s">
        <v>70</v>
      </c>
      <c r="C2796" s="9" t="s">
        <v>157</v>
      </c>
      <c r="D2796" s="9" t="s">
        <v>27</v>
      </c>
      <c r="E2796" s="9" t="s">
        <v>1276</v>
      </c>
      <c r="F2796" s="9" t="s">
        <v>1276</v>
      </c>
      <c r="G2796" s="9" t="s">
        <v>1641</v>
      </c>
      <c r="H2796" s="9" t="s">
        <v>1642</v>
      </c>
      <c r="I2796" s="9" t="s">
        <v>1643</v>
      </c>
      <c r="J2796" s="9" t="s">
        <v>27</v>
      </c>
      <c r="K2796" s="15">
        <v>45311.618165321888</v>
      </c>
      <c r="L2796" s="16" t="s">
        <v>1637</v>
      </c>
      <c r="M2796" s="9" t="s">
        <v>1644</v>
      </c>
      <c r="N2796" s="9">
        <v>2022</v>
      </c>
      <c r="O2796" s="9" t="s">
        <v>1619</v>
      </c>
      <c r="P2796" s="9" t="s">
        <v>1619</v>
      </c>
      <c r="Q2796" s="9">
        <v>2041</v>
      </c>
      <c r="R2796" s="9" t="s">
        <v>32</v>
      </c>
      <c r="S2796" s="17">
        <v>3.1840489883393466</v>
      </c>
      <c r="T2796" s="9">
        <v>2041</v>
      </c>
      <c r="U2796" s="9" t="s">
        <v>27</v>
      </c>
      <c r="V2796" s="9" t="s">
        <v>1620</v>
      </c>
      <c r="W2796" s="9" t="s">
        <v>1621</v>
      </c>
      <c r="X2796" s="9"/>
      <c r="Y2796" s="9" t="s">
        <v>1645</v>
      </c>
    </row>
    <row r="2797" spans="1:25" ht="96">
      <c r="A2797" s="9" t="s">
        <v>1640</v>
      </c>
      <c r="B2797" s="9" t="s">
        <v>70</v>
      </c>
      <c r="C2797" s="9" t="s">
        <v>316</v>
      </c>
      <c r="D2797" s="9" t="s">
        <v>27</v>
      </c>
      <c r="E2797" s="9" t="s">
        <v>601</v>
      </c>
      <c r="F2797" s="9" t="s">
        <v>601</v>
      </c>
      <c r="G2797" s="9" t="s">
        <v>1641</v>
      </c>
      <c r="H2797" s="9" t="s">
        <v>1642</v>
      </c>
      <c r="I2797" s="9" t="s">
        <v>1643</v>
      </c>
      <c r="J2797" s="9" t="s">
        <v>27</v>
      </c>
      <c r="K2797" s="15">
        <v>15469.993975124205</v>
      </c>
      <c r="L2797" s="16" t="s">
        <v>1637</v>
      </c>
      <c r="M2797" s="9" t="s">
        <v>1644</v>
      </c>
      <c r="N2797" s="9">
        <v>2022</v>
      </c>
      <c r="O2797" s="9" t="s">
        <v>1619</v>
      </c>
      <c r="P2797" s="9" t="s">
        <v>1619</v>
      </c>
      <c r="Q2797" s="9">
        <v>2041</v>
      </c>
      <c r="R2797" s="9" t="s">
        <v>32</v>
      </c>
      <c r="S2797" s="17">
        <v>0.99839675043957932</v>
      </c>
      <c r="T2797" s="9">
        <v>2041</v>
      </c>
      <c r="U2797" s="9" t="s">
        <v>27</v>
      </c>
      <c r="V2797" s="9" t="s">
        <v>1620</v>
      </c>
      <c r="W2797" s="9" t="s">
        <v>1621</v>
      </c>
      <c r="X2797" s="9"/>
      <c r="Y2797" s="9" t="s">
        <v>1645</v>
      </c>
    </row>
    <row r="2798" spans="1:25" ht="96">
      <c r="A2798" s="9" t="s">
        <v>1640</v>
      </c>
      <c r="B2798" s="9" t="s">
        <v>70</v>
      </c>
      <c r="C2798" s="9" t="s">
        <v>273</v>
      </c>
      <c r="D2798" s="9" t="s">
        <v>27</v>
      </c>
      <c r="E2798" s="9" t="s">
        <v>1277</v>
      </c>
      <c r="F2798" s="9" t="s">
        <v>1277</v>
      </c>
      <c r="G2798" s="9" t="s">
        <v>1641</v>
      </c>
      <c r="H2798" s="9" t="s">
        <v>1642</v>
      </c>
      <c r="I2798" s="9" t="s">
        <v>1643</v>
      </c>
      <c r="J2798" s="9" t="s">
        <v>27</v>
      </c>
      <c r="K2798" s="15">
        <v>24825.074553972561</v>
      </c>
      <c r="L2798" s="16" t="s">
        <v>1637</v>
      </c>
      <c r="M2798" s="9" t="s">
        <v>1644</v>
      </c>
      <c r="N2798" s="9">
        <v>2022</v>
      </c>
      <c r="O2798" s="9" t="s">
        <v>1619</v>
      </c>
      <c r="P2798" s="9" t="s">
        <v>1619</v>
      </c>
      <c r="Q2798" s="9">
        <v>2041</v>
      </c>
      <c r="R2798" s="9" t="s">
        <v>32</v>
      </c>
      <c r="S2798" s="17">
        <v>3.0299069960013929</v>
      </c>
      <c r="T2798" s="9">
        <v>2041</v>
      </c>
      <c r="U2798" s="9" t="s">
        <v>27</v>
      </c>
      <c r="V2798" s="9" t="s">
        <v>1620</v>
      </c>
      <c r="W2798" s="9" t="s">
        <v>1621</v>
      </c>
      <c r="X2798" s="9"/>
      <c r="Y2798" s="9" t="s">
        <v>1645</v>
      </c>
    </row>
    <row r="2799" spans="1:25" ht="96">
      <c r="A2799" s="9" t="s">
        <v>1640</v>
      </c>
      <c r="B2799" s="9" t="s">
        <v>70</v>
      </c>
      <c r="C2799" s="9" t="s">
        <v>346</v>
      </c>
      <c r="D2799" s="9" t="s">
        <v>27</v>
      </c>
      <c r="E2799" s="9" t="s">
        <v>1278</v>
      </c>
      <c r="F2799" s="9" t="s">
        <v>1278</v>
      </c>
      <c r="G2799" s="9" t="s">
        <v>1641</v>
      </c>
      <c r="H2799" s="9" t="s">
        <v>1642</v>
      </c>
      <c r="I2799" s="9" t="s">
        <v>1643</v>
      </c>
      <c r="J2799" s="9" t="s">
        <v>27</v>
      </c>
      <c r="K2799" s="15">
        <v>11047.234680612844</v>
      </c>
      <c r="L2799" s="16" t="s">
        <v>1637</v>
      </c>
      <c r="M2799" s="9" t="s">
        <v>1644</v>
      </c>
      <c r="N2799" s="9">
        <v>2022</v>
      </c>
      <c r="O2799" s="9" t="s">
        <v>1619</v>
      </c>
      <c r="P2799" s="9" t="s">
        <v>1619</v>
      </c>
      <c r="Q2799" s="9">
        <v>2041</v>
      </c>
      <c r="R2799" s="9" t="s">
        <v>32</v>
      </c>
      <c r="S2799" s="17">
        <v>0.66015065815403073</v>
      </c>
      <c r="T2799" s="9">
        <v>2041</v>
      </c>
      <c r="U2799" s="9" t="s">
        <v>27</v>
      </c>
      <c r="V2799" s="9" t="s">
        <v>1620</v>
      </c>
      <c r="W2799" s="9" t="s">
        <v>1621</v>
      </c>
      <c r="X2799" s="9"/>
      <c r="Y2799" s="9" t="s">
        <v>1645</v>
      </c>
    </row>
    <row r="2800" spans="1:25" ht="96">
      <c r="A2800" s="9" t="s">
        <v>1640</v>
      </c>
      <c r="B2800" s="9" t="s">
        <v>70</v>
      </c>
      <c r="C2800" s="9" t="s">
        <v>122</v>
      </c>
      <c r="D2800" s="9" t="s">
        <v>27</v>
      </c>
      <c r="E2800" s="9" t="s">
        <v>1279</v>
      </c>
      <c r="F2800" s="9" t="s">
        <v>1279</v>
      </c>
      <c r="G2800" s="9" t="s">
        <v>1641</v>
      </c>
      <c r="H2800" s="9" t="s">
        <v>1642</v>
      </c>
      <c r="I2800" s="9" t="s">
        <v>1643</v>
      </c>
      <c r="J2800" s="9" t="s">
        <v>27</v>
      </c>
      <c r="K2800" s="15">
        <v>146335.04700037261</v>
      </c>
      <c r="L2800" s="16" t="s">
        <v>1637</v>
      </c>
      <c r="M2800" s="9" t="s">
        <v>1644</v>
      </c>
      <c r="N2800" s="9">
        <v>2022</v>
      </c>
      <c r="O2800" s="9" t="s">
        <v>1619</v>
      </c>
      <c r="P2800" s="9" t="s">
        <v>1619</v>
      </c>
      <c r="Q2800" s="9">
        <v>2041</v>
      </c>
      <c r="R2800" s="9" t="s">
        <v>32</v>
      </c>
      <c r="S2800" s="17">
        <v>18.351262561151998</v>
      </c>
      <c r="T2800" s="9">
        <v>2041</v>
      </c>
      <c r="U2800" s="9" t="s">
        <v>27</v>
      </c>
      <c r="V2800" s="9" t="s">
        <v>1620</v>
      </c>
      <c r="W2800" s="9" t="s">
        <v>1621</v>
      </c>
      <c r="X2800" s="9"/>
      <c r="Y2800" s="9" t="s">
        <v>1645</v>
      </c>
    </row>
    <row r="2801" spans="1:25" ht="96">
      <c r="A2801" s="9" t="s">
        <v>1640</v>
      </c>
      <c r="B2801" s="9" t="s">
        <v>70</v>
      </c>
      <c r="C2801" s="9" t="s">
        <v>346</v>
      </c>
      <c r="D2801" s="9" t="s">
        <v>27</v>
      </c>
      <c r="E2801" s="9" t="s">
        <v>603</v>
      </c>
      <c r="F2801" s="9" t="s">
        <v>603</v>
      </c>
      <c r="G2801" s="9" t="s">
        <v>1641</v>
      </c>
      <c r="H2801" s="9" t="s">
        <v>1642</v>
      </c>
      <c r="I2801" s="9" t="s">
        <v>1643</v>
      </c>
      <c r="J2801" s="9" t="s">
        <v>27</v>
      </c>
      <c r="K2801" s="15">
        <v>13479.958173112449</v>
      </c>
      <c r="L2801" s="16" t="s">
        <v>1637</v>
      </c>
      <c r="M2801" s="9" t="s">
        <v>1644</v>
      </c>
      <c r="N2801" s="9">
        <v>2022</v>
      </c>
      <c r="O2801" s="9" t="s">
        <v>1619</v>
      </c>
      <c r="P2801" s="9" t="s">
        <v>1619</v>
      </c>
      <c r="Q2801" s="9">
        <v>2041</v>
      </c>
      <c r="R2801" s="9" t="s">
        <v>32</v>
      </c>
      <c r="S2801" s="17">
        <v>0.79712337975747749</v>
      </c>
      <c r="T2801" s="9">
        <v>2041</v>
      </c>
      <c r="U2801" s="9" t="s">
        <v>27</v>
      </c>
      <c r="V2801" s="9" t="s">
        <v>1620</v>
      </c>
      <c r="W2801" s="9" t="s">
        <v>1621</v>
      </c>
      <c r="X2801" s="9"/>
      <c r="Y2801" s="9" t="s">
        <v>1645</v>
      </c>
    </row>
    <row r="2802" spans="1:25" ht="96">
      <c r="A2802" s="9" t="s">
        <v>1640</v>
      </c>
      <c r="B2802" s="9" t="s">
        <v>70</v>
      </c>
      <c r="C2802" s="9" t="s">
        <v>346</v>
      </c>
      <c r="D2802" s="9" t="s">
        <v>27</v>
      </c>
      <c r="E2802" s="9" t="s">
        <v>605</v>
      </c>
      <c r="F2802" s="9" t="s">
        <v>605</v>
      </c>
      <c r="G2802" s="9" t="s">
        <v>1641</v>
      </c>
      <c r="H2802" s="9" t="s">
        <v>1642</v>
      </c>
      <c r="I2802" s="9" t="s">
        <v>1643</v>
      </c>
      <c r="J2802" s="9" t="s">
        <v>27</v>
      </c>
      <c r="K2802" s="15">
        <v>17970.302630411854</v>
      </c>
      <c r="L2802" s="16" t="s">
        <v>1637</v>
      </c>
      <c r="M2802" s="9" t="s">
        <v>1644</v>
      </c>
      <c r="N2802" s="9">
        <v>2022</v>
      </c>
      <c r="O2802" s="9" t="s">
        <v>1619</v>
      </c>
      <c r="P2802" s="9" t="s">
        <v>1619</v>
      </c>
      <c r="Q2802" s="9">
        <v>2041</v>
      </c>
      <c r="R2802" s="9" t="s">
        <v>32</v>
      </c>
      <c r="S2802" s="17">
        <v>1.2090364971757572</v>
      </c>
      <c r="T2802" s="9">
        <v>2041</v>
      </c>
      <c r="U2802" s="9" t="s">
        <v>27</v>
      </c>
      <c r="V2802" s="9" t="s">
        <v>1620</v>
      </c>
      <c r="W2802" s="9" t="s">
        <v>1621</v>
      </c>
      <c r="X2802" s="9"/>
      <c r="Y2802" s="9" t="s">
        <v>1645</v>
      </c>
    </row>
    <row r="2803" spans="1:25" ht="96">
      <c r="A2803" s="9" t="s">
        <v>1640</v>
      </c>
      <c r="B2803" s="9" t="s">
        <v>70</v>
      </c>
      <c r="C2803" s="9" t="s">
        <v>346</v>
      </c>
      <c r="D2803" s="9" t="s">
        <v>27</v>
      </c>
      <c r="E2803" s="9" t="s">
        <v>607</v>
      </c>
      <c r="F2803" s="9" t="s">
        <v>607</v>
      </c>
      <c r="G2803" s="9" t="s">
        <v>1641</v>
      </c>
      <c r="H2803" s="9" t="s">
        <v>1642</v>
      </c>
      <c r="I2803" s="9" t="s">
        <v>1643</v>
      </c>
      <c r="J2803" s="9" t="s">
        <v>27</v>
      </c>
      <c r="K2803" s="15">
        <v>17183.063363559049</v>
      </c>
      <c r="L2803" s="16" t="s">
        <v>1637</v>
      </c>
      <c r="M2803" s="9" t="s">
        <v>1644</v>
      </c>
      <c r="N2803" s="9">
        <v>2022</v>
      </c>
      <c r="O2803" s="9" t="s">
        <v>1619</v>
      </c>
      <c r="P2803" s="9" t="s">
        <v>1619</v>
      </c>
      <c r="Q2803" s="9">
        <v>2041</v>
      </c>
      <c r="R2803" s="9" t="s">
        <v>32</v>
      </c>
      <c r="S2803" s="17">
        <v>1.9556761193948153</v>
      </c>
      <c r="T2803" s="9">
        <v>2041</v>
      </c>
      <c r="U2803" s="9" t="s">
        <v>27</v>
      </c>
      <c r="V2803" s="9" t="s">
        <v>1620</v>
      </c>
      <c r="W2803" s="9" t="s">
        <v>1621</v>
      </c>
      <c r="X2803" s="9"/>
      <c r="Y2803" s="9" t="s">
        <v>1645</v>
      </c>
    </row>
    <row r="2804" spans="1:25" ht="96">
      <c r="A2804" s="9" t="s">
        <v>1640</v>
      </c>
      <c r="B2804" s="9" t="s">
        <v>70</v>
      </c>
      <c r="C2804" s="9" t="s">
        <v>316</v>
      </c>
      <c r="D2804" s="9" t="s">
        <v>27</v>
      </c>
      <c r="E2804" s="9" t="s">
        <v>609</v>
      </c>
      <c r="F2804" s="9" t="s">
        <v>609</v>
      </c>
      <c r="G2804" s="9" t="s">
        <v>1641</v>
      </c>
      <c r="H2804" s="9" t="s">
        <v>1642</v>
      </c>
      <c r="I2804" s="9" t="s">
        <v>1643</v>
      </c>
      <c r="J2804" s="9" t="s">
        <v>27</v>
      </c>
      <c r="K2804" s="15">
        <v>64497.42885241584</v>
      </c>
      <c r="L2804" s="16" t="s">
        <v>1637</v>
      </c>
      <c r="M2804" s="9" t="s">
        <v>1644</v>
      </c>
      <c r="N2804" s="9">
        <v>2022</v>
      </c>
      <c r="O2804" s="9" t="s">
        <v>1619</v>
      </c>
      <c r="P2804" s="9" t="s">
        <v>1619</v>
      </c>
      <c r="Q2804" s="9">
        <v>2041</v>
      </c>
      <c r="R2804" s="9" t="s">
        <v>32</v>
      </c>
      <c r="S2804" s="17">
        <v>7.9701751564556291</v>
      </c>
      <c r="T2804" s="9">
        <v>2041</v>
      </c>
      <c r="U2804" s="9" t="s">
        <v>27</v>
      </c>
      <c r="V2804" s="9" t="s">
        <v>1620</v>
      </c>
      <c r="W2804" s="9" t="s">
        <v>1621</v>
      </c>
      <c r="X2804" s="9"/>
      <c r="Y2804" s="9" t="s">
        <v>1645</v>
      </c>
    </row>
    <row r="2805" spans="1:25" ht="96">
      <c r="A2805" s="9" t="s">
        <v>1640</v>
      </c>
      <c r="B2805" s="9" t="s">
        <v>70</v>
      </c>
      <c r="C2805" s="9" t="s">
        <v>136</v>
      </c>
      <c r="D2805" s="9" t="s">
        <v>27</v>
      </c>
      <c r="E2805" s="9" t="s">
        <v>986</v>
      </c>
      <c r="F2805" s="9" t="s">
        <v>986</v>
      </c>
      <c r="G2805" s="9" t="s">
        <v>1641</v>
      </c>
      <c r="H2805" s="9" t="s">
        <v>1642</v>
      </c>
      <c r="I2805" s="9" t="s">
        <v>1643</v>
      </c>
      <c r="J2805" s="9" t="s">
        <v>27</v>
      </c>
      <c r="K2805" s="15">
        <v>17873.678379831046</v>
      </c>
      <c r="L2805" s="16" t="s">
        <v>1637</v>
      </c>
      <c r="M2805" s="9" t="s">
        <v>1644</v>
      </c>
      <c r="N2805" s="9">
        <v>2022</v>
      </c>
      <c r="O2805" s="9" t="s">
        <v>1619</v>
      </c>
      <c r="P2805" s="9" t="s">
        <v>1619</v>
      </c>
      <c r="Q2805" s="9">
        <v>2041</v>
      </c>
      <c r="R2805" s="9" t="s">
        <v>32</v>
      </c>
      <c r="S2805" s="17">
        <v>2.3169630070035727</v>
      </c>
      <c r="T2805" s="9">
        <v>2041</v>
      </c>
      <c r="U2805" s="9" t="s">
        <v>27</v>
      </c>
      <c r="V2805" s="9" t="s">
        <v>1620</v>
      </c>
      <c r="W2805" s="9" t="s">
        <v>1621</v>
      </c>
      <c r="X2805" s="9"/>
      <c r="Y2805" s="9" t="s">
        <v>1645</v>
      </c>
    </row>
    <row r="2806" spans="1:25" ht="96">
      <c r="A2806" s="9" t="s">
        <v>1640</v>
      </c>
      <c r="B2806" s="9" t="s">
        <v>70</v>
      </c>
      <c r="C2806" s="9" t="s">
        <v>136</v>
      </c>
      <c r="D2806" s="9" t="s">
        <v>27</v>
      </c>
      <c r="E2806" s="9" t="s">
        <v>611</v>
      </c>
      <c r="F2806" s="9" t="s">
        <v>611</v>
      </c>
      <c r="G2806" s="9" t="s">
        <v>1641</v>
      </c>
      <c r="H2806" s="9" t="s">
        <v>1642</v>
      </c>
      <c r="I2806" s="9" t="s">
        <v>1643</v>
      </c>
      <c r="J2806" s="9" t="s">
        <v>27</v>
      </c>
      <c r="K2806" s="15">
        <v>21516.933626860999</v>
      </c>
      <c r="L2806" s="16" t="s">
        <v>1637</v>
      </c>
      <c r="M2806" s="9" t="s">
        <v>1644</v>
      </c>
      <c r="N2806" s="9">
        <v>2022</v>
      </c>
      <c r="O2806" s="9" t="s">
        <v>1619</v>
      </c>
      <c r="P2806" s="9" t="s">
        <v>1619</v>
      </c>
      <c r="Q2806" s="9">
        <v>2041</v>
      </c>
      <c r="R2806" s="9" t="s">
        <v>32</v>
      </c>
      <c r="S2806" s="17">
        <v>2.8405167639505322</v>
      </c>
      <c r="T2806" s="9">
        <v>2041</v>
      </c>
      <c r="U2806" s="9" t="s">
        <v>27</v>
      </c>
      <c r="V2806" s="9" t="s">
        <v>1620</v>
      </c>
      <c r="W2806" s="9" t="s">
        <v>1621</v>
      </c>
      <c r="X2806" s="9"/>
      <c r="Y2806" s="9" t="s">
        <v>1645</v>
      </c>
    </row>
    <row r="2807" spans="1:25" ht="96">
      <c r="A2807" s="9" t="s">
        <v>1640</v>
      </c>
      <c r="B2807" s="9" t="s">
        <v>70</v>
      </c>
      <c r="C2807" s="9" t="s">
        <v>273</v>
      </c>
      <c r="D2807" s="9" t="s">
        <v>27</v>
      </c>
      <c r="E2807" s="9" t="s">
        <v>1280</v>
      </c>
      <c r="F2807" s="9" t="s">
        <v>1280</v>
      </c>
      <c r="G2807" s="9" t="s">
        <v>1641</v>
      </c>
      <c r="H2807" s="9" t="s">
        <v>1642</v>
      </c>
      <c r="I2807" s="9" t="s">
        <v>1643</v>
      </c>
      <c r="J2807" s="9" t="s">
        <v>27</v>
      </c>
      <c r="K2807" s="15">
        <v>683243.86134912143</v>
      </c>
      <c r="L2807" s="16" t="s">
        <v>1637</v>
      </c>
      <c r="M2807" s="9" t="s">
        <v>1644</v>
      </c>
      <c r="N2807" s="9">
        <v>2022</v>
      </c>
      <c r="O2807" s="9" t="s">
        <v>1619</v>
      </c>
      <c r="P2807" s="9" t="s">
        <v>1619</v>
      </c>
      <c r="Q2807" s="9">
        <v>2041</v>
      </c>
      <c r="R2807" s="9" t="s">
        <v>32</v>
      </c>
      <c r="S2807" s="17">
        <v>63.607664577608148</v>
      </c>
      <c r="T2807" s="9">
        <v>2041</v>
      </c>
      <c r="U2807" s="9" t="s">
        <v>27</v>
      </c>
      <c r="V2807" s="9" t="s">
        <v>1620</v>
      </c>
      <c r="W2807" s="9" t="s">
        <v>1621</v>
      </c>
      <c r="X2807" s="9"/>
      <c r="Y2807" s="9" t="s">
        <v>1645</v>
      </c>
    </row>
    <row r="2808" spans="1:25" ht="96">
      <c r="A2808" s="9" t="s">
        <v>1640</v>
      </c>
      <c r="B2808" s="9" t="s">
        <v>70</v>
      </c>
      <c r="C2808" s="9" t="s">
        <v>221</v>
      </c>
      <c r="D2808" s="9" t="s">
        <v>27</v>
      </c>
      <c r="E2808" s="9" t="s">
        <v>281</v>
      </c>
      <c r="F2808" s="9" t="s">
        <v>281</v>
      </c>
      <c r="G2808" s="9" t="s">
        <v>1641</v>
      </c>
      <c r="H2808" s="9" t="s">
        <v>1642</v>
      </c>
      <c r="I2808" s="9" t="s">
        <v>1643</v>
      </c>
      <c r="J2808" s="9" t="s">
        <v>27</v>
      </c>
      <c r="K2808" s="15">
        <v>18959.220992715731</v>
      </c>
      <c r="L2808" s="16" t="s">
        <v>1637</v>
      </c>
      <c r="M2808" s="9" t="s">
        <v>1644</v>
      </c>
      <c r="N2808" s="9">
        <v>2022</v>
      </c>
      <c r="O2808" s="9" t="s">
        <v>1619</v>
      </c>
      <c r="P2808" s="9" t="s">
        <v>1619</v>
      </c>
      <c r="Q2808" s="9">
        <v>2041</v>
      </c>
      <c r="R2808" s="9" t="s">
        <v>32</v>
      </c>
      <c r="S2808" s="17">
        <v>2.6134960472887814</v>
      </c>
      <c r="T2808" s="9">
        <v>2041</v>
      </c>
      <c r="U2808" s="9" t="s">
        <v>27</v>
      </c>
      <c r="V2808" s="9" t="s">
        <v>1620</v>
      </c>
      <c r="W2808" s="9" t="s">
        <v>1621</v>
      </c>
      <c r="X2808" s="9"/>
      <c r="Y2808" s="9" t="s">
        <v>1645</v>
      </c>
    </row>
    <row r="2809" spans="1:25" ht="96">
      <c r="A2809" s="9" t="s">
        <v>1640</v>
      </c>
      <c r="B2809" s="9" t="s">
        <v>70</v>
      </c>
      <c r="C2809" s="9" t="s">
        <v>270</v>
      </c>
      <c r="D2809" s="9" t="s">
        <v>27</v>
      </c>
      <c r="E2809" s="9" t="s">
        <v>1281</v>
      </c>
      <c r="F2809" s="9" t="s">
        <v>1281</v>
      </c>
      <c r="G2809" s="9" t="s">
        <v>1641</v>
      </c>
      <c r="H2809" s="9" t="s">
        <v>1642</v>
      </c>
      <c r="I2809" s="9" t="s">
        <v>1643</v>
      </c>
      <c r="J2809" s="9" t="s">
        <v>27</v>
      </c>
      <c r="K2809" s="15">
        <v>17411.154739709313</v>
      </c>
      <c r="L2809" s="16" t="s">
        <v>1637</v>
      </c>
      <c r="M2809" s="9" t="s">
        <v>1644</v>
      </c>
      <c r="N2809" s="9">
        <v>2022</v>
      </c>
      <c r="O2809" s="9" t="s">
        <v>1619</v>
      </c>
      <c r="P2809" s="9" t="s">
        <v>1619</v>
      </c>
      <c r="Q2809" s="9">
        <v>2041</v>
      </c>
      <c r="R2809" s="9" t="s">
        <v>32</v>
      </c>
      <c r="S2809" s="17">
        <v>2.4137424269872443</v>
      </c>
      <c r="T2809" s="9">
        <v>2041</v>
      </c>
      <c r="U2809" s="9" t="s">
        <v>27</v>
      </c>
      <c r="V2809" s="9" t="s">
        <v>1620</v>
      </c>
      <c r="W2809" s="9" t="s">
        <v>1621</v>
      </c>
      <c r="X2809" s="9"/>
      <c r="Y2809" s="9" t="s">
        <v>1645</v>
      </c>
    </row>
    <row r="2810" spans="1:25" ht="96">
      <c r="A2810" s="9" t="s">
        <v>1640</v>
      </c>
      <c r="B2810" s="9" t="s">
        <v>70</v>
      </c>
      <c r="C2810" s="9" t="s">
        <v>465</v>
      </c>
      <c r="D2810" s="9" t="s">
        <v>27</v>
      </c>
      <c r="E2810" s="9" t="s">
        <v>988</v>
      </c>
      <c r="F2810" s="9" t="s">
        <v>988</v>
      </c>
      <c r="G2810" s="9" t="s">
        <v>1641</v>
      </c>
      <c r="H2810" s="9" t="s">
        <v>1642</v>
      </c>
      <c r="I2810" s="9" t="s">
        <v>1643</v>
      </c>
      <c r="J2810" s="9" t="s">
        <v>27</v>
      </c>
      <c r="K2810" s="15">
        <v>30841.571341791525</v>
      </c>
      <c r="L2810" s="16" t="s">
        <v>1637</v>
      </c>
      <c r="M2810" s="9" t="s">
        <v>1644</v>
      </c>
      <c r="N2810" s="9">
        <v>2022</v>
      </c>
      <c r="O2810" s="9" t="s">
        <v>1619</v>
      </c>
      <c r="P2810" s="9" t="s">
        <v>1619</v>
      </c>
      <c r="Q2810" s="9">
        <v>2041</v>
      </c>
      <c r="R2810" s="9" t="s">
        <v>32</v>
      </c>
      <c r="S2810" s="17">
        <v>3.8852661446686665</v>
      </c>
      <c r="T2810" s="9">
        <v>2041</v>
      </c>
      <c r="U2810" s="9" t="s">
        <v>27</v>
      </c>
      <c r="V2810" s="9" t="s">
        <v>1620</v>
      </c>
      <c r="W2810" s="9" t="s">
        <v>1621</v>
      </c>
      <c r="X2810" s="9"/>
      <c r="Y2810" s="9" t="s">
        <v>1645</v>
      </c>
    </row>
    <row r="2811" spans="1:25" ht="96">
      <c r="A2811" s="9" t="s">
        <v>1640</v>
      </c>
      <c r="B2811" s="9" t="s">
        <v>70</v>
      </c>
      <c r="C2811" s="9" t="s">
        <v>372</v>
      </c>
      <c r="D2811" s="9" t="s">
        <v>27</v>
      </c>
      <c r="E2811" s="9" t="s">
        <v>1282</v>
      </c>
      <c r="F2811" s="9" t="s">
        <v>1282</v>
      </c>
      <c r="G2811" s="9" t="s">
        <v>1641</v>
      </c>
      <c r="H2811" s="9" t="s">
        <v>1642</v>
      </c>
      <c r="I2811" s="9" t="s">
        <v>1643</v>
      </c>
      <c r="J2811" s="9" t="s">
        <v>27</v>
      </c>
      <c r="K2811" s="15">
        <v>11883.021406659911</v>
      </c>
      <c r="L2811" s="16" t="s">
        <v>1637</v>
      </c>
      <c r="M2811" s="9" t="s">
        <v>1644</v>
      </c>
      <c r="N2811" s="9">
        <v>2022</v>
      </c>
      <c r="O2811" s="9" t="s">
        <v>1619</v>
      </c>
      <c r="P2811" s="9" t="s">
        <v>1619</v>
      </c>
      <c r="Q2811" s="9">
        <v>2041</v>
      </c>
      <c r="R2811" s="9" t="s">
        <v>32</v>
      </c>
      <c r="S2811" s="17">
        <v>1.4434727299500982</v>
      </c>
      <c r="T2811" s="9">
        <v>2041</v>
      </c>
      <c r="U2811" s="9" t="s">
        <v>27</v>
      </c>
      <c r="V2811" s="9" t="s">
        <v>1620</v>
      </c>
      <c r="W2811" s="9" t="s">
        <v>1621</v>
      </c>
      <c r="X2811" s="9"/>
      <c r="Y2811" s="9" t="s">
        <v>1645</v>
      </c>
    </row>
    <row r="2812" spans="1:25" ht="96">
      <c r="A2812" s="9" t="s">
        <v>1640</v>
      </c>
      <c r="B2812" s="9" t="s">
        <v>70</v>
      </c>
      <c r="C2812" s="9" t="s">
        <v>468</v>
      </c>
      <c r="D2812" s="9" t="s">
        <v>27</v>
      </c>
      <c r="E2812" s="9" t="s">
        <v>1283</v>
      </c>
      <c r="F2812" s="9" t="s">
        <v>1283</v>
      </c>
      <c r="G2812" s="9" t="s">
        <v>1641</v>
      </c>
      <c r="H2812" s="9" t="s">
        <v>1642</v>
      </c>
      <c r="I2812" s="9" t="s">
        <v>1643</v>
      </c>
      <c r="J2812" s="9" t="s">
        <v>27</v>
      </c>
      <c r="K2812" s="15">
        <v>14865.616453709945</v>
      </c>
      <c r="L2812" s="16" t="s">
        <v>1637</v>
      </c>
      <c r="M2812" s="9" t="s">
        <v>1644</v>
      </c>
      <c r="N2812" s="9">
        <v>2022</v>
      </c>
      <c r="O2812" s="9" t="s">
        <v>1619</v>
      </c>
      <c r="P2812" s="9" t="s">
        <v>1619</v>
      </c>
      <c r="Q2812" s="9">
        <v>2041</v>
      </c>
      <c r="R2812" s="9" t="s">
        <v>32</v>
      </c>
      <c r="S2812" s="17">
        <v>0.92691226707245344</v>
      </c>
      <c r="T2812" s="9">
        <v>2041</v>
      </c>
      <c r="U2812" s="9" t="s">
        <v>27</v>
      </c>
      <c r="V2812" s="9" t="s">
        <v>1620</v>
      </c>
      <c r="W2812" s="9" t="s">
        <v>1621</v>
      </c>
      <c r="X2812" s="9"/>
      <c r="Y2812" s="9" t="s">
        <v>1645</v>
      </c>
    </row>
    <row r="2813" spans="1:25" ht="96">
      <c r="A2813" s="9" t="s">
        <v>1640</v>
      </c>
      <c r="B2813" s="9" t="s">
        <v>70</v>
      </c>
      <c r="C2813" s="9" t="s">
        <v>252</v>
      </c>
      <c r="D2813" s="9" t="s">
        <v>27</v>
      </c>
      <c r="E2813" s="9" t="s">
        <v>1284</v>
      </c>
      <c r="F2813" s="9" t="s">
        <v>1284</v>
      </c>
      <c r="G2813" s="9" t="s">
        <v>1641</v>
      </c>
      <c r="H2813" s="9" t="s">
        <v>1642</v>
      </c>
      <c r="I2813" s="9" t="s">
        <v>1643</v>
      </c>
      <c r="J2813" s="9" t="s">
        <v>27</v>
      </c>
      <c r="K2813" s="15">
        <v>14969.754730072516</v>
      </c>
      <c r="L2813" s="16" t="s">
        <v>1637</v>
      </c>
      <c r="M2813" s="9" t="s">
        <v>1644</v>
      </c>
      <c r="N2813" s="9">
        <v>2022</v>
      </c>
      <c r="O2813" s="9" t="s">
        <v>1619</v>
      </c>
      <c r="P2813" s="9" t="s">
        <v>1619</v>
      </c>
      <c r="Q2813" s="9">
        <v>2041</v>
      </c>
      <c r="R2813" s="9" t="s">
        <v>32</v>
      </c>
      <c r="S2813" s="17">
        <v>1.7646424686504931</v>
      </c>
      <c r="T2813" s="9">
        <v>2041</v>
      </c>
      <c r="U2813" s="9" t="s">
        <v>27</v>
      </c>
      <c r="V2813" s="9" t="s">
        <v>1620</v>
      </c>
      <c r="W2813" s="9" t="s">
        <v>1621</v>
      </c>
      <c r="X2813" s="9"/>
      <c r="Y2813" s="9" t="s">
        <v>1645</v>
      </c>
    </row>
    <row r="2814" spans="1:25" ht="96">
      <c r="A2814" s="9" t="s">
        <v>1640</v>
      </c>
      <c r="B2814" s="9" t="s">
        <v>70</v>
      </c>
      <c r="C2814" s="9" t="s">
        <v>346</v>
      </c>
      <c r="D2814" s="9" t="s">
        <v>27</v>
      </c>
      <c r="E2814" s="9" t="s">
        <v>1285</v>
      </c>
      <c r="F2814" s="9" t="s">
        <v>1285</v>
      </c>
      <c r="G2814" s="9" t="s">
        <v>1641</v>
      </c>
      <c r="H2814" s="9" t="s">
        <v>1642</v>
      </c>
      <c r="I2814" s="9" t="s">
        <v>1643</v>
      </c>
      <c r="J2814" s="9" t="s">
        <v>27</v>
      </c>
      <c r="K2814" s="15">
        <v>17194.806783024818</v>
      </c>
      <c r="L2814" s="16" t="s">
        <v>1637</v>
      </c>
      <c r="M2814" s="9" t="s">
        <v>1644</v>
      </c>
      <c r="N2814" s="9">
        <v>2022</v>
      </c>
      <c r="O2814" s="9" t="s">
        <v>1619</v>
      </c>
      <c r="P2814" s="9" t="s">
        <v>1619</v>
      </c>
      <c r="Q2814" s="9">
        <v>2041</v>
      </c>
      <c r="R2814" s="9" t="s">
        <v>32</v>
      </c>
      <c r="S2814" s="17">
        <v>2.2550589374818077</v>
      </c>
      <c r="T2814" s="9">
        <v>2041</v>
      </c>
      <c r="U2814" s="9" t="s">
        <v>27</v>
      </c>
      <c r="V2814" s="9" t="s">
        <v>1620</v>
      </c>
      <c r="W2814" s="9" t="s">
        <v>1621</v>
      </c>
      <c r="X2814" s="9"/>
      <c r="Y2814" s="9" t="s">
        <v>1645</v>
      </c>
    </row>
    <row r="2815" spans="1:25" ht="96">
      <c r="A2815" s="9" t="s">
        <v>1640</v>
      </c>
      <c r="B2815" s="9" t="s">
        <v>70</v>
      </c>
      <c r="C2815" s="9" t="s">
        <v>276</v>
      </c>
      <c r="D2815" s="9" t="s">
        <v>27</v>
      </c>
      <c r="E2815" s="9" t="s">
        <v>1286</v>
      </c>
      <c r="F2815" s="9" t="s">
        <v>1286</v>
      </c>
      <c r="G2815" s="9" t="s">
        <v>1641</v>
      </c>
      <c r="H2815" s="9" t="s">
        <v>1642</v>
      </c>
      <c r="I2815" s="9" t="s">
        <v>1643</v>
      </c>
      <c r="J2815" s="9" t="s">
        <v>27</v>
      </c>
      <c r="K2815" s="15">
        <v>10625.586395940647</v>
      </c>
      <c r="L2815" s="16" t="s">
        <v>1637</v>
      </c>
      <c r="M2815" s="9" t="s">
        <v>1644</v>
      </c>
      <c r="N2815" s="9">
        <v>2022</v>
      </c>
      <c r="O2815" s="9" t="s">
        <v>1619</v>
      </c>
      <c r="P2815" s="9" t="s">
        <v>1619</v>
      </c>
      <c r="Q2815" s="9">
        <v>2041</v>
      </c>
      <c r="R2815" s="9" t="s">
        <v>32</v>
      </c>
      <c r="S2815" s="17">
        <v>1.3043201289137729</v>
      </c>
      <c r="T2815" s="9">
        <v>2041</v>
      </c>
      <c r="U2815" s="9" t="s">
        <v>27</v>
      </c>
      <c r="V2815" s="9" t="s">
        <v>1620</v>
      </c>
      <c r="W2815" s="9" t="s">
        <v>1621</v>
      </c>
      <c r="X2815" s="9"/>
      <c r="Y2815" s="9" t="s">
        <v>1645</v>
      </c>
    </row>
    <row r="2816" spans="1:25" ht="96">
      <c r="A2816" s="9" t="s">
        <v>1640</v>
      </c>
      <c r="B2816" s="9" t="s">
        <v>70</v>
      </c>
      <c r="C2816" s="9" t="s">
        <v>316</v>
      </c>
      <c r="D2816" s="9" t="s">
        <v>27</v>
      </c>
      <c r="E2816" s="9" t="s">
        <v>1623</v>
      </c>
      <c r="F2816" s="9" t="s">
        <v>1623</v>
      </c>
      <c r="G2816" s="9" t="s">
        <v>1641</v>
      </c>
      <c r="H2816" s="9" t="s">
        <v>1642</v>
      </c>
      <c r="I2816" s="9" t="s">
        <v>1643</v>
      </c>
      <c r="J2816" s="9" t="s">
        <v>27</v>
      </c>
      <c r="K2816" s="15">
        <v>21817.955552120053</v>
      </c>
      <c r="L2816" s="16" t="s">
        <v>1637</v>
      </c>
      <c r="M2816" s="9" t="s">
        <v>1644</v>
      </c>
      <c r="N2816" s="9">
        <v>2022</v>
      </c>
      <c r="O2816" s="9" t="s">
        <v>1619</v>
      </c>
      <c r="P2816" s="9" t="s">
        <v>1619</v>
      </c>
      <c r="Q2816" s="9">
        <v>2041</v>
      </c>
      <c r="R2816" s="9" t="s">
        <v>32</v>
      </c>
      <c r="S2816" s="17">
        <v>1.5144568289953759</v>
      </c>
      <c r="T2816" s="9">
        <v>2041</v>
      </c>
      <c r="U2816" s="9" t="s">
        <v>27</v>
      </c>
      <c r="V2816" s="9" t="s">
        <v>1620</v>
      </c>
      <c r="W2816" s="9" t="s">
        <v>1621</v>
      </c>
      <c r="X2816" s="9"/>
      <c r="Y2816" s="9" t="s">
        <v>1645</v>
      </c>
    </row>
    <row r="2817" spans="1:25" ht="96">
      <c r="A2817" s="9" t="s">
        <v>1640</v>
      </c>
      <c r="B2817" s="9" t="s">
        <v>70</v>
      </c>
      <c r="C2817" s="9" t="s">
        <v>234</v>
      </c>
      <c r="D2817" s="9" t="s">
        <v>27</v>
      </c>
      <c r="E2817" s="9" t="s">
        <v>613</v>
      </c>
      <c r="F2817" s="9" t="s">
        <v>613</v>
      </c>
      <c r="G2817" s="9" t="s">
        <v>1641</v>
      </c>
      <c r="H2817" s="9" t="s">
        <v>1642</v>
      </c>
      <c r="I2817" s="9" t="s">
        <v>1643</v>
      </c>
      <c r="J2817" s="9" t="s">
        <v>27</v>
      </c>
      <c r="K2817" s="15">
        <v>29842.350400181313</v>
      </c>
      <c r="L2817" s="16" t="s">
        <v>1637</v>
      </c>
      <c r="M2817" s="9" t="s">
        <v>1644</v>
      </c>
      <c r="N2817" s="9">
        <v>2022</v>
      </c>
      <c r="O2817" s="9" t="s">
        <v>1619</v>
      </c>
      <c r="P2817" s="9" t="s">
        <v>1619</v>
      </c>
      <c r="Q2817" s="9">
        <v>2041</v>
      </c>
      <c r="R2817" s="9" t="s">
        <v>32</v>
      </c>
      <c r="S2817" s="17">
        <v>1.7773218260246246</v>
      </c>
      <c r="T2817" s="9">
        <v>2041</v>
      </c>
      <c r="U2817" s="9" t="s">
        <v>27</v>
      </c>
      <c r="V2817" s="9" t="s">
        <v>1620</v>
      </c>
      <c r="W2817" s="9" t="s">
        <v>1621</v>
      </c>
      <c r="X2817" s="9"/>
      <c r="Y2817" s="9" t="s">
        <v>1645</v>
      </c>
    </row>
    <row r="2818" spans="1:25" ht="96">
      <c r="A2818" s="9" t="s">
        <v>1640</v>
      </c>
      <c r="B2818" s="9" t="s">
        <v>70</v>
      </c>
      <c r="C2818" s="9" t="s">
        <v>252</v>
      </c>
      <c r="D2818" s="9" t="s">
        <v>27</v>
      </c>
      <c r="E2818" s="9" t="s">
        <v>1288</v>
      </c>
      <c r="F2818" s="9" t="s">
        <v>1288</v>
      </c>
      <c r="G2818" s="9" t="s">
        <v>1641</v>
      </c>
      <c r="H2818" s="9" t="s">
        <v>1642</v>
      </c>
      <c r="I2818" s="9" t="s">
        <v>1643</v>
      </c>
      <c r="J2818" s="9" t="s">
        <v>27</v>
      </c>
      <c r="K2818" s="15">
        <v>16064.780675306785</v>
      </c>
      <c r="L2818" s="16" t="s">
        <v>1637</v>
      </c>
      <c r="M2818" s="9" t="s">
        <v>1644</v>
      </c>
      <c r="N2818" s="9">
        <v>2022</v>
      </c>
      <c r="O2818" s="9" t="s">
        <v>1619</v>
      </c>
      <c r="P2818" s="9" t="s">
        <v>1619</v>
      </c>
      <c r="Q2818" s="9">
        <v>2041</v>
      </c>
      <c r="R2818" s="9" t="s">
        <v>32</v>
      </c>
      <c r="S2818" s="17">
        <v>2.0577607678159842</v>
      </c>
      <c r="T2818" s="9">
        <v>2041</v>
      </c>
      <c r="U2818" s="9" t="s">
        <v>27</v>
      </c>
      <c r="V2818" s="9" t="s">
        <v>1620</v>
      </c>
      <c r="W2818" s="9" t="s">
        <v>1621</v>
      </c>
      <c r="X2818" s="9"/>
      <c r="Y2818" s="9" t="s">
        <v>1645</v>
      </c>
    </row>
    <row r="2819" spans="1:25" ht="96">
      <c r="A2819" s="9" t="s">
        <v>1640</v>
      </c>
      <c r="B2819" s="9" t="s">
        <v>70</v>
      </c>
      <c r="C2819" s="9" t="s">
        <v>229</v>
      </c>
      <c r="D2819" s="9" t="s">
        <v>27</v>
      </c>
      <c r="E2819" s="9" t="s">
        <v>1289</v>
      </c>
      <c r="F2819" s="9" t="s">
        <v>1289</v>
      </c>
      <c r="G2819" s="9" t="s">
        <v>1641</v>
      </c>
      <c r="H2819" s="9" t="s">
        <v>1642</v>
      </c>
      <c r="I2819" s="9" t="s">
        <v>1643</v>
      </c>
      <c r="J2819" s="9" t="s">
        <v>27</v>
      </c>
      <c r="K2819" s="15">
        <v>35398.64948114744</v>
      </c>
      <c r="L2819" s="16" t="s">
        <v>1637</v>
      </c>
      <c r="M2819" s="9" t="s">
        <v>1644</v>
      </c>
      <c r="N2819" s="9">
        <v>2022</v>
      </c>
      <c r="O2819" s="9" t="s">
        <v>1619</v>
      </c>
      <c r="P2819" s="9" t="s">
        <v>1619</v>
      </c>
      <c r="Q2819" s="9">
        <v>2041</v>
      </c>
      <c r="R2819" s="9" t="s">
        <v>32</v>
      </c>
      <c r="S2819" s="17">
        <v>4.4013442976569381</v>
      </c>
      <c r="T2819" s="9">
        <v>2041</v>
      </c>
      <c r="U2819" s="9" t="s">
        <v>27</v>
      </c>
      <c r="V2819" s="9" t="s">
        <v>1620</v>
      </c>
      <c r="W2819" s="9" t="s">
        <v>1621</v>
      </c>
      <c r="X2819" s="9"/>
      <c r="Y2819" s="9" t="s">
        <v>1645</v>
      </c>
    </row>
    <row r="2820" spans="1:25" ht="96">
      <c r="A2820" s="9" t="s">
        <v>1640</v>
      </c>
      <c r="B2820" s="9" t="s">
        <v>70</v>
      </c>
      <c r="C2820" s="9" t="s">
        <v>346</v>
      </c>
      <c r="D2820" s="9" t="s">
        <v>27</v>
      </c>
      <c r="E2820" s="9" t="s">
        <v>1290</v>
      </c>
      <c r="F2820" s="9" t="s">
        <v>1290</v>
      </c>
      <c r="G2820" s="9" t="s">
        <v>1641</v>
      </c>
      <c r="H2820" s="9" t="s">
        <v>1642</v>
      </c>
      <c r="I2820" s="9" t="s">
        <v>1643</v>
      </c>
      <c r="J2820" s="9" t="s">
        <v>27</v>
      </c>
      <c r="K2820" s="15">
        <v>15886.005955885494</v>
      </c>
      <c r="L2820" s="16" t="s">
        <v>1637</v>
      </c>
      <c r="M2820" s="9" t="s">
        <v>1644</v>
      </c>
      <c r="N2820" s="9">
        <v>2022</v>
      </c>
      <c r="O2820" s="9" t="s">
        <v>1619</v>
      </c>
      <c r="P2820" s="9" t="s">
        <v>1619</v>
      </c>
      <c r="Q2820" s="9">
        <v>2041</v>
      </c>
      <c r="R2820" s="9" t="s">
        <v>32</v>
      </c>
      <c r="S2820" s="17">
        <v>1.2204124213652821</v>
      </c>
      <c r="T2820" s="9">
        <v>2041</v>
      </c>
      <c r="U2820" s="9" t="s">
        <v>27</v>
      </c>
      <c r="V2820" s="9" t="s">
        <v>1620</v>
      </c>
      <c r="W2820" s="9" t="s">
        <v>1621</v>
      </c>
      <c r="X2820" s="9"/>
      <c r="Y2820" s="9" t="s">
        <v>1645</v>
      </c>
    </row>
    <row r="2821" spans="1:25" ht="96">
      <c r="A2821" s="9" t="s">
        <v>1640</v>
      </c>
      <c r="B2821" s="9" t="s">
        <v>70</v>
      </c>
      <c r="C2821" s="9" t="s">
        <v>229</v>
      </c>
      <c r="D2821" s="9" t="s">
        <v>27</v>
      </c>
      <c r="E2821" s="9" t="s">
        <v>1291</v>
      </c>
      <c r="F2821" s="9" t="s">
        <v>1291</v>
      </c>
      <c r="G2821" s="9" t="s">
        <v>1641</v>
      </c>
      <c r="H2821" s="9" t="s">
        <v>1642</v>
      </c>
      <c r="I2821" s="9" t="s">
        <v>1643</v>
      </c>
      <c r="J2821" s="9" t="s">
        <v>27</v>
      </c>
      <c r="K2821" s="15">
        <v>5729.7842260709385</v>
      </c>
      <c r="L2821" s="16" t="s">
        <v>1637</v>
      </c>
      <c r="M2821" s="9" t="s">
        <v>1644</v>
      </c>
      <c r="N2821" s="9">
        <v>2022</v>
      </c>
      <c r="O2821" s="9" t="s">
        <v>1619</v>
      </c>
      <c r="P2821" s="9" t="s">
        <v>1619</v>
      </c>
      <c r="Q2821" s="9">
        <v>2041</v>
      </c>
      <c r="R2821" s="9" t="s">
        <v>32</v>
      </c>
      <c r="S2821" s="17">
        <v>0.73847947755174492</v>
      </c>
      <c r="T2821" s="9">
        <v>2041</v>
      </c>
      <c r="U2821" s="9" t="s">
        <v>27</v>
      </c>
      <c r="V2821" s="9" t="s">
        <v>1620</v>
      </c>
      <c r="W2821" s="9" t="s">
        <v>1621</v>
      </c>
      <c r="X2821" s="9"/>
      <c r="Y2821" s="9" t="s">
        <v>1645</v>
      </c>
    </row>
    <row r="2822" spans="1:25" ht="96">
      <c r="A2822" s="9" t="s">
        <v>1640</v>
      </c>
      <c r="B2822" s="9" t="s">
        <v>70</v>
      </c>
      <c r="C2822" s="9" t="s">
        <v>284</v>
      </c>
      <c r="D2822" s="9" t="s">
        <v>27</v>
      </c>
      <c r="E2822" s="9" t="s">
        <v>285</v>
      </c>
      <c r="F2822" s="9" t="s">
        <v>285</v>
      </c>
      <c r="G2822" s="9" t="s">
        <v>1641</v>
      </c>
      <c r="H2822" s="9" t="s">
        <v>1642</v>
      </c>
      <c r="I2822" s="9" t="s">
        <v>1643</v>
      </c>
      <c r="J2822" s="9" t="s">
        <v>27</v>
      </c>
      <c r="K2822" s="15">
        <v>6027.1669675353642</v>
      </c>
      <c r="L2822" s="16" t="s">
        <v>1637</v>
      </c>
      <c r="M2822" s="9" t="s">
        <v>1644</v>
      </c>
      <c r="N2822" s="9">
        <v>2022</v>
      </c>
      <c r="O2822" s="9" t="s">
        <v>1619</v>
      </c>
      <c r="P2822" s="9" t="s">
        <v>1619</v>
      </c>
      <c r="Q2822" s="9">
        <v>2041</v>
      </c>
      <c r="R2822" s="9" t="s">
        <v>32</v>
      </c>
      <c r="S2822" s="17">
        <v>0.76711747094654825</v>
      </c>
      <c r="T2822" s="9">
        <v>2041</v>
      </c>
      <c r="U2822" s="9" t="s">
        <v>27</v>
      </c>
      <c r="V2822" s="9" t="s">
        <v>1620</v>
      </c>
      <c r="W2822" s="9" t="s">
        <v>1621</v>
      </c>
      <c r="X2822" s="9"/>
      <c r="Y2822" s="9" t="s">
        <v>1645</v>
      </c>
    </row>
    <row r="2823" spans="1:25" ht="96">
      <c r="A2823" s="9" t="s">
        <v>1640</v>
      </c>
      <c r="B2823" s="9" t="s">
        <v>70</v>
      </c>
      <c r="C2823" s="9" t="s">
        <v>455</v>
      </c>
      <c r="D2823" s="9" t="s">
        <v>27</v>
      </c>
      <c r="E2823" s="9" t="s">
        <v>990</v>
      </c>
      <c r="F2823" s="9" t="s">
        <v>990</v>
      </c>
      <c r="G2823" s="9" t="s">
        <v>1641</v>
      </c>
      <c r="H2823" s="9" t="s">
        <v>1642</v>
      </c>
      <c r="I2823" s="9" t="s">
        <v>1643</v>
      </c>
      <c r="J2823" s="9" t="s">
        <v>27</v>
      </c>
      <c r="K2823" s="15">
        <v>24412.13408599269</v>
      </c>
      <c r="L2823" s="16" t="s">
        <v>1637</v>
      </c>
      <c r="M2823" s="9" t="s">
        <v>1644</v>
      </c>
      <c r="N2823" s="9">
        <v>2022</v>
      </c>
      <c r="O2823" s="9" t="s">
        <v>1619</v>
      </c>
      <c r="P2823" s="9" t="s">
        <v>1619</v>
      </c>
      <c r="Q2823" s="9">
        <v>2041</v>
      </c>
      <c r="R2823" s="9" t="s">
        <v>32</v>
      </c>
      <c r="S2823" s="17">
        <v>2.9166206377248693</v>
      </c>
      <c r="T2823" s="9">
        <v>2041</v>
      </c>
      <c r="U2823" s="9" t="s">
        <v>27</v>
      </c>
      <c r="V2823" s="9" t="s">
        <v>1620</v>
      </c>
      <c r="W2823" s="9" t="s">
        <v>1621</v>
      </c>
      <c r="X2823" s="9"/>
      <c r="Y2823" s="9" t="s">
        <v>1645</v>
      </c>
    </row>
    <row r="2824" spans="1:25" ht="96">
      <c r="A2824" s="9" t="s">
        <v>1640</v>
      </c>
      <c r="B2824" s="9" t="s">
        <v>70</v>
      </c>
      <c r="C2824" s="9" t="s">
        <v>355</v>
      </c>
      <c r="D2824" s="9" t="s">
        <v>27</v>
      </c>
      <c r="E2824" s="9" t="s">
        <v>615</v>
      </c>
      <c r="F2824" s="9" t="s">
        <v>615</v>
      </c>
      <c r="G2824" s="9" t="s">
        <v>1641</v>
      </c>
      <c r="H2824" s="9" t="s">
        <v>1642</v>
      </c>
      <c r="I2824" s="9" t="s">
        <v>1643</v>
      </c>
      <c r="J2824" s="9" t="s">
        <v>27</v>
      </c>
      <c r="K2824" s="15">
        <v>86610.898616056642</v>
      </c>
      <c r="L2824" s="16" t="s">
        <v>1637</v>
      </c>
      <c r="M2824" s="9" t="s">
        <v>1644</v>
      </c>
      <c r="N2824" s="9">
        <v>2022</v>
      </c>
      <c r="O2824" s="9" t="s">
        <v>1619</v>
      </c>
      <c r="P2824" s="9" t="s">
        <v>1619</v>
      </c>
      <c r="Q2824" s="9">
        <v>2041</v>
      </c>
      <c r="R2824" s="9" t="s">
        <v>32</v>
      </c>
      <c r="S2824" s="17">
        <v>8.5801427040409113</v>
      </c>
      <c r="T2824" s="9">
        <v>2041</v>
      </c>
      <c r="U2824" s="9" t="s">
        <v>27</v>
      </c>
      <c r="V2824" s="9" t="s">
        <v>1620</v>
      </c>
      <c r="W2824" s="9" t="s">
        <v>1621</v>
      </c>
      <c r="X2824" s="9"/>
      <c r="Y2824" s="9" t="s">
        <v>1645</v>
      </c>
    </row>
    <row r="2825" spans="1:25" ht="96">
      <c r="A2825" s="9" t="s">
        <v>1640</v>
      </c>
      <c r="B2825" s="9" t="s">
        <v>70</v>
      </c>
      <c r="C2825" s="9" t="s">
        <v>468</v>
      </c>
      <c r="D2825" s="9" t="s">
        <v>27</v>
      </c>
      <c r="E2825" s="9" t="s">
        <v>617</v>
      </c>
      <c r="F2825" s="9" t="s">
        <v>617</v>
      </c>
      <c r="G2825" s="9" t="s">
        <v>1641</v>
      </c>
      <c r="H2825" s="9" t="s">
        <v>1642</v>
      </c>
      <c r="I2825" s="9" t="s">
        <v>1643</v>
      </c>
      <c r="J2825" s="9" t="s">
        <v>27</v>
      </c>
      <c r="K2825" s="15">
        <v>26355.376087908051</v>
      </c>
      <c r="L2825" s="16" t="s">
        <v>1637</v>
      </c>
      <c r="M2825" s="9" t="s">
        <v>1644</v>
      </c>
      <c r="N2825" s="9">
        <v>2022</v>
      </c>
      <c r="O2825" s="9" t="s">
        <v>1619</v>
      </c>
      <c r="P2825" s="9" t="s">
        <v>1619</v>
      </c>
      <c r="Q2825" s="9">
        <v>2041</v>
      </c>
      <c r="R2825" s="9" t="s">
        <v>32</v>
      </c>
      <c r="S2825" s="17">
        <v>1.6640728951839037</v>
      </c>
      <c r="T2825" s="9">
        <v>2041</v>
      </c>
      <c r="U2825" s="9" t="s">
        <v>27</v>
      </c>
      <c r="V2825" s="9" t="s">
        <v>1620</v>
      </c>
      <c r="W2825" s="9" t="s">
        <v>1621</v>
      </c>
      <c r="X2825" s="9"/>
      <c r="Y2825" s="9" t="s">
        <v>1645</v>
      </c>
    </row>
    <row r="2826" spans="1:25" ht="96">
      <c r="A2826" s="9" t="s">
        <v>1640</v>
      </c>
      <c r="B2826" s="9" t="s">
        <v>70</v>
      </c>
      <c r="C2826" s="9" t="s">
        <v>43</v>
      </c>
      <c r="D2826" s="9" t="s">
        <v>27</v>
      </c>
      <c r="E2826" s="9" t="s">
        <v>1292</v>
      </c>
      <c r="F2826" s="9" t="s">
        <v>1292</v>
      </c>
      <c r="G2826" s="9" t="s">
        <v>1641</v>
      </c>
      <c r="H2826" s="9" t="s">
        <v>1642</v>
      </c>
      <c r="I2826" s="9" t="s">
        <v>1643</v>
      </c>
      <c r="J2826" s="9" t="s">
        <v>27</v>
      </c>
      <c r="K2826" s="15">
        <v>21391.605458558857</v>
      </c>
      <c r="L2826" s="16" t="s">
        <v>1637</v>
      </c>
      <c r="M2826" s="9" t="s">
        <v>1644</v>
      </c>
      <c r="N2826" s="9">
        <v>2022</v>
      </c>
      <c r="O2826" s="9" t="s">
        <v>1619</v>
      </c>
      <c r="P2826" s="9" t="s">
        <v>1619</v>
      </c>
      <c r="Q2826" s="9">
        <v>2041</v>
      </c>
      <c r="R2826" s="9" t="s">
        <v>32</v>
      </c>
      <c r="S2826" s="17">
        <v>1.2891107835688014</v>
      </c>
      <c r="T2826" s="9">
        <v>2041</v>
      </c>
      <c r="U2826" s="9" t="s">
        <v>27</v>
      </c>
      <c r="V2826" s="9" t="s">
        <v>1620</v>
      </c>
      <c r="W2826" s="9" t="s">
        <v>1621</v>
      </c>
      <c r="X2826" s="9"/>
      <c r="Y2826" s="9" t="s">
        <v>1645</v>
      </c>
    </row>
    <row r="2827" spans="1:25" ht="96">
      <c r="A2827" s="9" t="s">
        <v>1640</v>
      </c>
      <c r="B2827" s="9" t="s">
        <v>70</v>
      </c>
      <c r="C2827" s="9" t="s">
        <v>346</v>
      </c>
      <c r="D2827" s="9" t="s">
        <v>27</v>
      </c>
      <c r="E2827" s="9" t="s">
        <v>992</v>
      </c>
      <c r="F2827" s="9" t="s">
        <v>992</v>
      </c>
      <c r="G2827" s="9" t="s">
        <v>1641</v>
      </c>
      <c r="H2827" s="9" t="s">
        <v>1642</v>
      </c>
      <c r="I2827" s="9" t="s">
        <v>1643</v>
      </c>
      <c r="J2827" s="9" t="s">
        <v>27</v>
      </c>
      <c r="K2827" s="15">
        <v>17874.392384946645</v>
      </c>
      <c r="L2827" s="16" t="s">
        <v>1637</v>
      </c>
      <c r="M2827" s="9" t="s">
        <v>1644</v>
      </c>
      <c r="N2827" s="9">
        <v>2022</v>
      </c>
      <c r="O2827" s="9" t="s">
        <v>1619</v>
      </c>
      <c r="P2827" s="9" t="s">
        <v>1619</v>
      </c>
      <c r="Q2827" s="9">
        <v>2041</v>
      </c>
      <c r="R2827" s="9" t="s">
        <v>32</v>
      </c>
      <c r="S2827" s="17">
        <v>2.290167936175346</v>
      </c>
      <c r="T2827" s="9">
        <v>2041</v>
      </c>
      <c r="U2827" s="9" t="s">
        <v>27</v>
      </c>
      <c r="V2827" s="9" t="s">
        <v>1620</v>
      </c>
      <c r="W2827" s="9" t="s">
        <v>1621</v>
      </c>
      <c r="X2827" s="9"/>
      <c r="Y2827" s="9" t="s">
        <v>1645</v>
      </c>
    </row>
    <row r="2828" spans="1:25" ht="96">
      <c r="A2828" s="9" t="s">
        <v>1640</v>
      </c>
      <c r="B2828" s="9" t="s">
        <v>70</v>
      </c>
      <c r="C2828" s="9" t="s">
        <v>247</v>
      </c>
      <c r="D2828" s="9" t="s">
        <v>27</v>
      </c>
      <c r="E2828" s="9" t="s">
        <v>619</v>
      </c>
      <c r="F2828" s="9" t="s">
        <v>619</v>
      </c>
      <c r="G2828" s="9" t="s">
        <v>1641</v>
      </c>
      <c r="H2828" s="9" t="s">
        <v>1642</v>
      </c>
      <c r="I2828" s="9" t="s">
        <v>1643</v>
      </c>
      <c r="J2828" s="9" t="s">
        <v>27</v>
      </c>
      <c r="K2828" s="15">
        <v>51628.535382771886</v>
      </c>
      <c r="L2828" s="16" t="s">
        <v>1637</v>
      </c>
      <c r="M2828" s="9" t="s">
        <v>1644</v>
      </c>
      <c r="N2828" s="9">
        <v>2022</v>
      </c>
      <c r="O2828" s="9" t="s">
        <v>1619</v>
      </c>
      <c r="P2828" s="9" t="s">
        <v>1619</v>
      </c>
      <c r="Q2828" s="9">
        <v>2041</v>
      </c>
      <c r="R2828" s="9" t="s">
        <v>32</v>
      </c>
      <c r="S2828" s="17">
        <v>2.9417886462319203</v>
      </c>
      <c r="T2828" s="9">
        <v>2041</v>
      </c>
      <c r="U2828" s="9" t="s">
        <v>27</v>
      </c>
      <c r="V2828" s="9" t="s">
        <v>1620</v>
      </c>
      <c r="W2828" s="9" t="s">
        <v>1621</v>
      </c>
      <c r="X2828" s="9"/>
      <c r="Y2828" s="9" t="s">
        <v>1645</v>
      </c>
    </row>
    <row r="2829" spans="1:25" ht="96">
      <c r="A2829" s="9" t="s">
        <v>1640</v>
      </c>
      <c r="B2829" s="9" t="s">
        <v>70</v>
      </c>
      <c r="C2829" s="9" t="s">
        <v>346</v>
      </c>
      <c r="D2829" s="9" t="s">
        <v>27</v>
      </c>
      <c r="E2829" s="9" t="s">
        <v>1293</v>
      </c>
      <c r="F2829" s="9" t="s">
        <v>1293</v>
      </c>
      <c r="G2829" s="9" t="s">
        <v>1641</v>
      </c>
      <c r="H2829" s="9" t="s">
        <v>1642</v>
      </c>
      <c r="I2829" s="9" t="s">
        <v>1643</v>
      </c>
      <c r="J2829" s="9" t="s">
        <v>27</v>
      </c>
      <c r="K2829" s="15">
        <v>66412.246989453823</v>
      </c>
      <c r="L2829" s="16" t="s">
        <v>1637</v>
      </c>
      <c r="M2829" s="9" t="s">
        <v>1644</v>
      </c>
      <c r="N2829" s="9">
        <v>2022</v>
      </c>
      <c r="O2829" s="9" t="s">
        <v>1619</v>
      </c>
      <c r="P2829" s="9" t="s">
        <v>1619</v>
      </c>
      <c r="Q2829" s="9">
        <v>2041</v>
      </c>
      <c r="R2829" s="9" t="s">
        <v>32</v>
      </c>
      <c r="S2829" s="17">
        <v>6.4780697353468968</v>
      </c>
      <c r="T2829" s="9">
        <v>2041</v>
      </c>
      <c r="U2829" s="9" t="s">
        <v>27</v>
      </c>
      <c r="V2829" s="9" t="s">
        <v>1620</v>
      </c>
      <c r="W2829" s="9" t="s">
        <v>1621</v>
      </c>
      <c r="X2829" s="9"/>
      <c r="Y2829" s="9" t="s">
        <v>1645</v>
      </c>
    </row>
    <row r="2830" spans="1:25" ht="96">
      <c r="A2830" s="9" t="s">
        <v>1640</v>
      </c>
      <c r="B2830" s="9" t="s">
        <v>70</v>
      </c>
      <c r="C2830" s="9" t="s">
        <v>247</v>
      </c>
      <c r="D2830" s="9" t="s">
        <v>27</v>
      </c>
      <c r="E2830" s="9" t="s">
        <v>1294</v>
      </c>
      <c r="F2830" s="9" t="s">
        <v>1294</v>
      </c>
      <c r="G2830" s="9" t="s">
        <v>1641</v>
      </c>
      <c r="H2830" s="9" t="s">
        <v>1642</v>
      </c>
      <c r="I2830" s="9" t="s">
        <v>1643</v>
      </c>
      <c r="J2830" s="9" t="s">
        <v>27</v>
      </c>
      <c r="K2830" s="15">
        <v>312938.92036704539</v>
      </c>
      <c r="L2830" s="16" t="s">
        <v>1637</v>
      </c>
      <c r="M2830" s="9" t="s">
        <v>1644</v>
      </c>
      <c r="N2830" s="9">
        <v>2022</v>
      </c>
      <c r="O2830" s="9" t="s">
        <v>1619</v>
      </c>
      <c r="P2830" s="9" t="s">
        <v>1619</v>
      </c>
      <c r="Q2830" s="9">
        <v>2041</v>
      </c>
      <c r="R2830" s="9" t="s">
        <v>32</v>
      </c>
      <c r="S2830" s="17">
        <v>25.017102674549164</v>
      </c>
      <c r="T2830" s="9">
        <v>2041</v>
      </c>
      <c r="U2830" s="9" t="s">
        <v>27</v>
      </c>
      <c r="V2830" s="9" t="s">
        <v>1620</v>
      </c>
      <c r="W2830" s="9" t="s">
        <v>1621</v>
      </c>
      <c r="X2830" s="9"/>
      <c r="Y2830" s="9" t="s">
        <v>1645</v>
      </c>
    </row>
    <row r="2831" spans="1:25" ht="96">
      <c r="A2831" s="9" t="s">
        <v>1640</v>
      </c>
      <c r="B2831" s="9" t="s">
        <v>70</v>
      </c>
      <c r="C2831" s="9" t="s">
        <v>475</v>
      </c>
      <c r="D2831" s="9" t="s">
        <v>27</v>
      </c>
      <c r="E2831" s="9" t="s">
        <v>1295</v>
      </c>
      <c r="F2831" s="9" t="s">
        <v>1295</v>
      </c>
      <c r="G2831" s="9" t="s">
        <v>1641</v>
      </c>
      <c r="H2831" s="9" t="s">
        <v>1642</v>
      </c>
      <c r="I2831" s="9" t="s">
        <v>1643</v>
      </c>
      <c r="J2831" s="9" t="s">
        <v>27</v>
      </c>
      <c r="K2831" s="15">
        <v>88579.122152696364</v>
      </c>
      <c r="L2831" s="16" t="s">
        <v>1637</v>
      </c>
      <c r="M2831" s="9" t="s">
        <v>1644</v>
      </c>
      <c r="N2831" s="9">
        <v>2022</v>
      </c>
      <c r="O2831" s="9" t="s">
        <v>1619</v>
      </c>
      <c r="P2831" s="9" t="s">
        <v>1619</v>
      </c>
      <c r="Q2831" s="9">
        <v>2041</v>
      </c>
      <c r="R2831" s="9" t="s">
        <v>32</v>
      </c>
      <c r="S2831" s="17">
        <v>10.667378801580256</v>
      </c>
      <c r="T2831" s="9">
        <v>2041</v>
      </c>
      <c r="U2831" s="9" t="s">
        <v>27</v>
      </c>
      <c r="V2831" s="9" t="s">
        <v>1620</v>
      </c>
      <c r="W2831" s="9" t="s">
        <v>1621</v>
      </c>
      <c r="X2831" s="9"/>
      <c r="Y2831" s="9" t="s">
        <v>1645</v>
      </c>
    </row>
    <row r="2832" spans="1:25" ht="96">
      <c r="A2832" s="9" t="s">
        <v>1640</v>
      </c>
      <c r="B2832" s="9" t="s">
        <v>70</v>
      </c>
      <c r="C2832" s="9" t="s">
        <v>288</v>
      </c>
      <c r="D2832" s="9" t="s">
        <v>27</v>
      </c>
      <c r="E2832" s="9" t="s">
        <v>290</v>
      </c>
      <c r="F2832" s="9" t="s">
        <v>290</v>
      </c>
      <c r="G2832" s="9" t="s">
        <v>1641</v>
      </c>
      <c r="H2832" s="9" t="s">
        <v>1642</v>
      </c>
      <c r="I2832" s="9" t="s">
        <v>1643</v>
      </c>
      <c r="J2832" s="9" t="s">
        <v>27</v>
      </c>
      <c r="K2832" s="15">
        <v>62850.20955869012</v>
      </c>
      <c r="L2832" s="16" t="s">
        <v>1637</v>
      </c>
      <c r="M2832" s="9" t="s">
        <v>1644</v>
      </c>
      <c r="N2832" s="9">
        <v>2022</v>
      </c>
      <c r="O2832" s="9" t="s">
        <v>1619</v>
      </c>
      <c r="P2832" s="9" t="s">
        <v>1619</v>
      </c>
      <c r="Q2832" s="9">
        <v>2041</v>
      </c>
      <c r="R2832" s="9" t="s">
        <v>32</v>
      </c>
      <c r="S2832" s="17">
        <v>8.6700555058411446</v>
      </c>
      <c r="T2832" s="9">
        <v>2041</v>
      </c>
      <c r="U2832" s="9" t="s">
        <v>27</v>
      </c>
      <c r="V2832" s="9" t="s">
        <v>1620</v>
      </c>
      <c r="W2832" s="9" t="s">
        <v>1621</v>
      </c>
      <c r="X2832" s="9"/>
      <c r="Y2832" s="9" t="s">
        <v>1645</v>
      </c>
    </row>
    <row r="2833" spans="1:25" ht="96">
      <c r="A2833" s="9" t="s">
        <v>1640</v>
      </c>
      <c r="B2833" s="9" t="s">
        <v>70</v>
      </c>
      <c r="C2833" s="9" t="s">
        <v>355</v>
      </c>
      <c r="D2833" s="9" t="s">
        <v>27</v>
      </c>
      <c r="E2833" s="9" t="s">
        <v>1296</v>
      </c>
      <c r="F2833" s="9" t="s">
        <v>1296</v>
      </c>
      <c r="G2833" s="9" t="s">
        <v>1641</v>
      </c>
      <c r="H2833" s="9" t="s">
        <v>1642</v>
      </c>
      <c r="I2833" s="9" t="s">
        <v>1643</v>
      </c>
      <c r="J2833" s="9" t="s">
        <v>27</v>
      </c>
      <c r="K2833" s="15">
        <v>22048.275398245874</v>
      </c>
      <c r="L2833" s="16" t="s">
        <v>1637</v>
      </c>
      <c r="M2833" s="9" t="s">
        <v>1644</v>
      </c>
      <c r="N2833" s="9">
        <v>2022</v>
      </c>
      <c r="O2833" s="9" t="s">
        <v>1619</v>
      </c>
      <c r="P2833" s="9" t="s">
        <v>1619</v>
      </c>
      <c r="Q2833" s="9">
        <v>2041</v>
      </c>
      <c r="R2833" s="9" t="s">
        <v>32</v>
      </c>
      <c r="S2833" s="17">
        <v>1.7802840669982727</v>
      </c>
      <c r="T2833" s="9">
        <v>2041</v>
      </c>
      <c r="U2833" s="9" t="s">
        <v>27</v>
      </c>
      <c r="V2833" s="9" t="s">
        <v>1620</v>
      </c>
      <c r="W2833" s="9" t="s">
        <v>1621</v>
      </c>
      <c r="X2833" s="9"/>
      <c r="Y2833" s="9" t="s">
        <v>1645</v>
      </c>
    </row>
    <row r="2834" spans="1:25" ht="96">
      <c r="A2834" s="9" t="s">
        <v>1640</v>
      </c>
      <c r="B2834" s="9" t="s">
        <v>70</v>
      </c>
      <c r="C2834" s="9" t="s">
        <v>355</v>
      </c>
      <c r="D2834" s="9" t="s">
        <v>27</v>
      </c>
      <c r="E2834" s="9" t="s">
        <v>621</v>
      </c>
      <c r="F2834" s="9" t="s">
        <v>621</v>
      </c>
      <c r="G2834" s="9" t="s">
        <v>1641</v>
      </c>
      <c r="H2834" s="9" t="s">
        <v>1642</v>
      </c>
      <c r="I2834" s="9" t="s">
        <v>1643</v>
      </c>
      <c r="J2834" s="9" t="s">
        <v>27</v>
      </c>
      <c r="K2834" s="15">
        <v>36076.706675897301</v>
      </c>
      <c r="L2834" s="16" t="s">
        <v>1637</v>
      </c>
      <c r="M2834" s="9" t="s">
        <v>1644</v>
      </c>
      <c r="N2834" s="9">
        <v>2022</v>
      </c>
      <c r="O2834" s="9" t="s">
        <v>1619</v>
      </c>
      <c r="P2834" s="9" t="s">
        <v>1619</v>
      </c>
      <c r="Q2834" s="9">
        <v>2041</v>
      </c>
      <c r="R2834" s="9" t="s">
        <v>32</v>
      </c>
      <c r="S2834" s="17">
        <v>4.4861225508434242</v>
      </c>
      <c r="T2834" s="9">
        <v>2041</v>
      </c>
      <c r="U2834" s="9" t="s">
        <v>27</v>
      </c>
      <c r="V2834" s="9" t="s">
        <v>1620</v>
      </c>
      <c r="W2834" s="9" t="s">
        <v>1621</v>
      </c>
      <c r="X2834" s="9"/>
      <c r="Y2834" s="9" t="s">
        <v>1645</v>
      </c>
    </row>
    <row r="2835" spans="1:25" ht="96">
      <c r="A2835" s="9" t="s">
        <v>1640</v>
      </c>
      <c r="B2835" s="9" t="s">
        <v>70</v>
      </c>
      <c r="C2835" s="9" t="s">
        <v>316</v>
      </c>
      <c r="D2835" s="9" t="s">
        <v>27</v>
      </c>
      <c r="E2835" s="9" t="s">
        <v>1297</v>
      </c>
      <c r="F2835" s="9" t="s">
        <v>1297</v>
      </c>
      <c r="G2835" s="9" t="s">
        <v>1641</v>
      </c>
      <c r="H2835" s="9" t="s">
        <v>1642</v>
      </c>
      <c r="I2835" s="9" t="s">
        <v>1643</v>
      </c>
      <c r="J2835" s="9" t="s">
        <v>27</v>
      </c>
      <c r="K2835" s="15">
        <v>8924.9267988933534</v>
      </c>
      <c r="L2835" s="16" t="s">
        <v>1637</v>
      </c>
      <c r="M2835" s="9" t="s">
        <v>1644</v>
      </c>
      <c r="N2835" s="9">
        <v>2022</v>
      </c>
      <c r="O2835" s="9" t="s">
        <v>1619</v>
      </c>
      <c r="P2835" s="9" t="s">
        <v>1619</v>
      </c>
      <c r="Q2835" s="9">
        <v>2041</v>
      </c>
      <c r="R2835" s="9" t="s">
        <v>32</v>
      </c>
      <c r="S2835" s="17">
        <v>0.52246345751760448</v>
      </c>
      <c r="T2835" s="9">
        <v>2041</v>
      </c>
      <c r="U2835" s="9" t="s">
        <v>27</v>
      </c>
      <c r="V2835" s="9" t="s">
        <v>1620</v>
      </c>
      <c r="W2835" s="9" t="s">
        <v>1621</v>
      </c>
      <c r="X2835" s="9"/>
      <c r="Y2835" s="9" t="s">
        <v>1645</v>
      </c>
    </row>
    <row r="2836" spans="1:25" ht="96">
      <c r="A2836" s="9" t="s">
        <v>1640</v>
      </c>
      <c r="B2836" s="9" t="s">
        <v>70</v>
      </c>
      <c r="C2836" s="9" t="s">
        <v>229</v>
      </c>
      <c r="D2836" s="9" t="s">
        <v>27</v>
      </c>
      <c r="E2836" s="9" t="s">
        <v>1298</v>
      </c>
      <c r="F2836" s="9" t="s">
        <v>1298</v>
      </c>
      <c r="G2836" s="9" t="s">
        <v>1641</v>
      </c>
      <c r="H2836" s="9" t="s">
        <v>1642</v>
      </c>
      <c r="I2836" s="9" t="s">
        <v>1643</v>
      </c>
      <c r="J2836" s="9" t="s">
        <v>27</v>
      </c>
      <c r="K2836" s="15">
        <v>8144.8463496795566</v>
      </c>
      <c r="L2836" s="16" t="s">
        <v>1637</v>
      </c>
      <c r="M2836" s="9" t="s">
        <v>1644</v>
      </c>
      <c r="N2836" s="9">
        <v>2022</v>
      </c>
      <c r="O2836" s="9" t="s">
        <v>1619</v>
      </c>
      <c r="P2836" s="9" t="s">
        <v>1619</v>
      </c>
      <c r="Q2836" s="9">
        <v>2041</v>
      </c>
      <c r="R2836" s="9" t="s">
        <v>32</v>
      </c>
      <c r="S2836" s="17">
        <v>1.0546877393728598</v>
      </c>
      <c r="T2836" s="9">
        <v>2041</v>
      </c>
      <c r="U2836" s="9" t="s">
        <v>27</v>
      </c>
      <c r="V2836" s="9" t="s">
        <v>1620</v>
      </c>
      <c r="W2836" s="9" t="s">
        <v>1621</v>
      </c>
      <c r="X2836" s="9"/>
      <c r="Y2836" s="9" t="s">
        <v>1645</v>
      </c>
    </row>
    <row r="2837" spans="1:25" ht="96">
      <c r="A2837" s="9" t="s">
        <v>1640</v>
      </c>
      <c r="B2837" s="9" t="s">
        <v>70</v>
      </c>
      <c r="C2837" s="9" t="s">
        <v>284</v>
      </c>
      <c r="D2837" s="9" t="s">
        <v>27</v>
      </c>
      <c r="E2837" s="9" t="s">
        <v>623</v>
      </c>
      <c r="F2837" s="9" t="s">
        <v>623</v>
      </c>
      <c r="G2837" s="9" t="s">
        <v>1641</v>
      </c>
      <c r="H2837" s="9" t="s">
        <v>1642</v>
      </c>
      <c r="I2837" s="9" t="s">
        <v>1643</v>
      </c>
      <c r="J2837" s="9" t="s">
        <v>27</v>
      </c>
      <c r="K2837" s="15">
        <v>19636.255449727527</v>
      </c>
      <c r="L2837" s="16" t="s">
        <v>1637</v>
      </c>
      <c r="M2837" s="9" t="s">
        <v>1644</v>
      </c>
      <c r="N2837" s="9">
        <v>2022</v>
      </c>
      <c r="O2837" s="9" t="s">
        <v>1619</v>
      </c>
      <c r="P2837" s="9" t="s">
        <v>1619</v>
      </c>
      <c r="Q2837" s="9">
        <v>2041</v>
      </c>
      <c r="R2837" s="9" t="s">
        <v>32</v>
      </c>
      <c r="S2837" s="17">
        <v>2.8232497184258167</v>
      </c>
      <c r="T2837" s="9">
        <v>2041</v>
      </c>
      <c r="U2837" s="9" t="s">
        <v>27</v>
      </c>
      <c r="V2837" s="9" t="s">
        <v>1620</v>
      </c>
      <c r="W2837" s="9" t="s">
        <v>1621</v>
      </c>
      <c r="X2837" s="9"/>
      <c r="Y2837" s="9" t="s">
        <v>1645</v>
      </c>
    </row>
    <row r="2838" spans="1:25" ht="96">
      <c r="A2838" s="9" t="s">
        <v>1640</v>
      </c>
      <c r="B2838" s="9" t="s">
        <v>70</v>
      </c>
      <c r="C2838" s="9" t="s">
        <v>316</v>
      </c>
      <c r="D2838" s="9" t="s">
        <v>27</v>
      </c>
      <c r="E2838" s="9" t="s">
        <v>625</v>
      </c>
      <c r="F2838" s="9" t="s">
        <v>625</v>
      </c>
      <c r="G2838" s="9" t="s">
        <v>1641</v>
      </c>
      <c r="H2838" s="9" t="s">
        <v>1642</v>
      </c>
      <c r="I2838" s="9" t="s">
        <v>1643</v>
      </c>
      <c r="J2838" s="9" t="s">
        <v>27</v>
      </c>
      <c r="K2838" s="15">
        <v>35504.774818907441</v>
      </c>
      <c r="L2838" s="16" t="s">
        <v>1637</v>
      </c>
      <c r="M2838" s="9" t="s">
        <v>1644</v>
      </c>
      <c r="N2838" s="9">
        <v>2022</v>
      </c>
      <c r="O2838" s="9" t="s">
        <v>1619</v>
      </c>
      <c r="P2838" s="9" t="s">
        <v>1619</v>
      </c>
      <c r="Q2838" s="9">
        <v>2041</v>
      </c>
      <c r="R2838" s="9" t="s">
        <v>32</v>
      </c>
      <c r="S2838" s="17">
        <v>2.0787874342619097</v>
      </c>
      <c r="T2838" s="9">
        <v>2041</v>
      </c>
      <c r="U2838" s="9" t="s">
        <v>27</v>
      </c>
      <c r="V2838" s="9" t="s">
        <v>1620</v>
      </c>
      <c r="W2838" s="9" t="s">
        <v>1621</v>
      </c>
      <c r="X2838" s="9"/>
      <c r="Y2838" s="9" t="s">
        <v>1645</v>
      </c>
    </row>
    <row r="2839" spans="1:25" ht="96">
      <c r="A2839" s="9" t="s">
        <v>1640</v>
      </c>
      <c r="B2839" s="9" t="s">
        <v>70</v>
      </c>
      <c r="C2839" s="9" t="s">
        <v>294</v>
      </c>
      <c r="D2839" s="9" t="s">
        <v>27</v>
      </c>
      <c r="E2839" s="9" t="s">
        <v>295</v>
      </c>
      <c r="F2839" s="9" t="s">
        <v>295</v>
      </c>
      <c r="G2839" s="9" t="s">
        <v>1641</v>
      </c>
      <c r="H2839" s="9" t="s">
        <v>1642</v>
      </c>
      <c r="I2839" s="9" t="s">
        <v>1643</v>
      </c>
      <c r="J2839" s="9" t="s">
        <v>27</v>
      </c>
      <c r="K2839" s="15">
        <v>13447.373910757691</v>
      </c>
      <c r="L2839" s="16" t="s">
        <v>1637</v>
      </c>
      <c r="M2839" s="9" t="s">
        <v>1644</v>
      </c>
      <c r="N2839" s="9">
        <v>2022</v>
      </c>
      <c r="O2839" s="9" t="s">
        <v>1619</v>
      </c>
      <c r="P2839" s="9" t="s">
        <v>1619</v>
      </c>
      <c r="Q2839" s="9">
        <v>2041</v>
      </c>
      <c r="R2839" s="9" t="s">
        <v>32</v>
      </c>
      <c r="S2839" s="17">
        <v>0.81672200584324173</v>
      </c>
      <c r="T2839" s="9">
        <v>2041</v>
      </c>
      <c r="U2839" s="9" t="s">
        <v>27</v>
      </c>
      <c r="V2839" s="9" t="s">
        <v>1620</v>
      </c>
      <c r="W2839" s="9" t="s">
        <v>1621</v>
      </c>
      <c r="X2839" s="9"/>
      <c r="Y2839" s="9" t="s">
        <v>1645</v>
      </c>
    </row>
    <row r="2840" spans="1:25" ht="96">
      <c r="A2840" s="9" t="s">
        <v>1640</v>
      </c>
      <c r="B2840" s="9" t="s">
        <v>70</v>
      </c>
      <c r="C2840" s="9" t="s">
        <v>627</v>
      </c>
      <c r="D2840" s="9" t="s">
        <v>27</v>
      </c>
      <c r="E2840" s="9" t="s">
        <v>628</v>
      </c>
      <c r="F2840" s="9" t="s">
        <v>628</v>
      </c>
      <c r="G2840" s="9" t="s">
        <v>1641</v>
      </c>
      <c r="H2840" s="9" t="s">
        <v>1642</v>
      </c>
      <c r="I2840" s="9" t="s">
        <v>1643</v>
      </c>
      <c r="J2840" s="9" t="s">
        <v>27</v>
      </c>
      <c r="K2840" s="15">
        <v>188218.67455341073</v>
      </c>
      <c r="L2840" s="16" t="s">
        <v>1637</v>
      </c>
      <c r="M2840" s="9" t="s">
        <v>1644</v>
      </c>
      <c r="N2840" s="9">
        <v>2022</v>
      </c>
      <c r="O2840" s="9" t="s">
        <v>1619</v>
      </c>
      <c r="P2840" s="9" t="s">
        <v>1619</v>
      </c>
      <c r="Q2840" s="9">
        <v>2041</v>
      </c>
      <c r="R2840" s="9" t="s">
        <v>32</v>
      </c>
      <c r="S2840" s="17">
        <v>18.350645847806376</v>
      </c>
      <c r="T2840" s="9">
        <v>2041</v>
      </c>
      <c r="U2840" s="9" t="s">
        <v>27</v>
      </c>
      <c r="V2840" s="9" t="s">
        <v>1620</v>
      </c>
      <c r="W2840" s="9" t="s">
        <v>1621</v>
      </c>
      <c r="X2840" s="9"/>
      <c r="Y2840" s="9" t="s">
        <v>1645</v>
      </c>
    </row>
    <row r="2841" spans="1:25" ht="96">
      <c r="A2841" s="9" t="s">
        <v>1640</v>
      </c>
      <c r="B2841" s="9" t="s">
        <v>70</v>
      </c>
      <c r="C2841" s="9" t="s">
        <v>270</v>
      </c>
      <c r="D2841" s="9" t="s">
        <v>27</v>
      </c>
      <c r="E2841" s="9" t="s">
        <v>1299</v>
      </c>
      <c r="F2841" s="9" t="s">
        <v>1299</v>
      </c>
      <c r="G2841" s="9" t="s">
        <v>1641</v>
      </c>
      <c r="H2841" s="9" t="s">
        <v>1642</v>
      </c>
      <c r="I2841" s="9" t="s">
        <v>1643</v>
      </c>
      <c r="J2841" s="9" t="s">
        <v>27</v>
      </c>
      <c r="K2841" s="15">
        <v>8915.4321695026174</v>
      </c>
      <c r="L2841" s="16" t="s">
        <v>1637</v>
      </c>
      <c r="M2841" s="9" t="s">
        <v>1644</v>
      </c>
      <c r="N2841" s="9">
        <v>2022</v>
      </c>
      <c r="O2841" s="9" t="s">
        <v>1619</v>
      </c>
      <c r="P2841" s="9" t="s">
        <v>1619</v>
      </c>
      <c r="Q2841" s="9">
        <v>2041</v>
      </c>
      <c r="R2841" s="9" t="s">
        <v>32</v>
      </c>
      <c r="S2841" s="17">
        <v>0.52125236759690186</v>
      </c>
      <c r="T2841" s="9">
        <v>2041</v>
      </c>
      <c r="U2841" s="9" t="s">
        <v>27</v>
      </c>
      <c r="V2841" s="9" t="s">
        <v>1620</v>
      </c>
      <c r="W2841" s="9" t="s">
        <v>1621</v>
      </c>
      <c r="X2841" s="9"/>
      <c r="Y2841" s="9" t="s">
        <v>1645</v>
      </c>
    </row>
    <row r="2842" spans="1:25" ht="96">
      <c r="A2842" s="9" t="s">
        <v>1640</v>
      </c>
      <c r="B2842" s="9" t="s">
        <v>70</v>
      </c>
      <c r="C2842" s="9" t="s">
        <v>316</v>
      </c>
      <c r="D2842" s="9" t="s">
        <v>27</v>
      </c>
      <c r="E2842" s="9" t="s">
        <v>1300</v>
      </c>
      <c r="F2842" s="9" t="s">
        <v>1300</v>
      </c>
      <c r="G2842" s="9" t="s">
        <v>1641</v>
      </c>
      <c r="H2842" s="9" t="s">
        <v>1642</v>
      </c>
      <c r="I2842" s="9" t="s">
        <v>1643</v>
      </c>
      <c r="J2842" s="9" t="s">
        <v>27</v>
      </c>
      <c r="K2842" s="15">
        <v>8805.9444377273594</v>
      </c>
      <c r="L2842" s="16" t="s">
        <v>1637</v>
      </c>
      <c r="M2842" s="9" t="s">
        <v>1644</v>
      </c>
      <c r="N2842" s="9">
        <v>2022</v>
      </c>
      <c r="O2842" s="9" t="s">
        <v>1619</v>
      </c>
      <c r="P2842" s="9" t="s">
        <v>1619</v>
      </c>
      <c r="Q2842" s="9">
        <v>2041</v>
      </c>
      <c r="R2842" s="9" t="s">
        <v>32</v>
      </c>
      <c r="S2842" s="17">
        <v>0.48216772398646174</v>
      </c>
      <c r="T2842" s="9">
        <v>2041</v>
      </c>
      <c r="U2842" s="9" t="s">
        <v>27</v>
      </c>
      <c r="V2842" s="9" t="s">
        <v>1620</v>
      </c>
      <c r="W2842" s="9" t="s">
        <v>1621</v>
      </c>
      <c r="X2842" s="9"/>
      <c r="Y2842" s="9" t="s">
        <v>1645</v>
      </c>
    </row>
    <row r="2843" spans="1:25" ht="96">
      <c r="A2843" s="9" t="s">
        <v>1640</v>
      </c>
      <c r="B2843" s="9" t="s">
        <v>70</v>
      </c>
      <c r="C2843" s="9" t="s">
        <v>298</v>
      </c>
      <c r="D2843" s="9" t="s">
        <v>27</v>
      </c>
      <c r="E2843" s="9" t="s">
        <v>299</v>
      </c>
      <c r="F2843" s="9" t="s">
        <v>299</v>
      </c>
      <c r="G2843" s="9" t="s">
        <v>1641</v>
      </c>
      <c r="H2843" s="9" t="s">
        <v>1642</v>
      </c>
      <c r="I2843" s="9" t="s">
        <v>1643</v>
      </c>
      <c r="J2843" s="9" t="s">
        <v>27</v>
      </c>
      <c r="K2843" s="15">
        <v>15868.640808201311</v>
      </c>
      <c r="L2843" s="16" t="s">
        <v>1637</v>
      </c>
      <c r="M2843" s="9" t="s">
        <v>1644</v>
      </c>
      <c r="N2843" s="9">
        <v>2022</v>
      </c>
      <c r="O2843" s="9" t="s">
        <v>1619</v>
      </c>
      <c r="P2843" s="9" t="s">
        <v>1619</v>
      </c>
      <c r="Q2843" s="9">
        <v>2041</v>
      </c>
      <c r="R2843" s="9" t="s">
        <v>32</v>
      </c>
      <c r="S2843" s="17">
        <v>2.1093513884504276</v>
      </c>
      <c r="T2843" s="9">
        <v>2041</v>
      </c>
      <c r="U2843" s="9" t="s">
        <v>27</v>
      </c>
      <c r="V2843" s="9" t="s">
        <v>1620</v>
      </c>
      <c r="W2843" s="9" t="s">
        <v>1621</v>
      </c>
      <c r="X2843" s="9"/>
      <c r="Y2843" s="9" t="s">
        <v>1645</v>
      </c>
    </row>
    <row r="2844" spans="1:25" ht="96">
      <c r="A2844" s="9" t="s">
        <v>1640</v>
      </c>
      <c r="B2844" s="9" t="s">
        <v>70</v>
      </c>
      <c r="C2844" s="9" t="s">
        <v>298</v>
      </c>
      <c r="D2844" s="9" t="s">
        <v>27</v>
      </c>
      <c r="E2844" s="9" t="s">
        <v>1527</v>
      </c>
      <c r="F2844" s="9" t="s">
        <v>1527</v>
      </c>
      <c r="G2844" s="9" t="s">
        <v>1641</v>
      </c>
      <c r="H2844" s="9" t="s">
        <v>1642</v>
      </c>
      <c r="I2844" s="9" t="s">
        <v>1643</v>
      </c>
      <c r="J2844" s="9" t="s">
        <v>27</v>
      </c>
      <c r="K2844" s="15">
        <v>7326.7183746924975</v>
      </c>
      <c r="L2844" s="16" t="s">
        <v>1637</v>
      </c>
      <c r="M2844" s="9" t="s">
        <v>1644</v>
      </c>
      <c r="N2844" s="9">
        <v>2022</v>
      </c>
      <c r="O2844" s="9" t="s">
        <v>1619</v>
      </c>
      <c r="P2844" s="9" t="s">
        <v>1619</v>
      </c>
      <c r="Q2844" s="9">
        <v>2041</v>
      </c>
      <c r="R2844" s="9" t="s">
        <v>32</v>
      </c>
      <c r="S2844" s="17">
        <v>0.99767944363545169</v>
      </c>
      <c r="T2844" s="9">
        <v>2041</v>
      </c>
      <c r="U2844" s="9" t="s">
        <v>27</v>
      </c>
      <c r="V2844" s="9" t="s">
        <v>1620</v>
      </c>
      <c r="W2844" s="9" t="s">
        <v>1621</v>
      </c>
      <c r="X2844" s="9"/>
      <c r="Y2844" s="9" t="s">
        <v>1645</v>
      </c>
    </row>
    <row r="2845" spans="1:25" ht="96">
      <c r="A2845" s="9" t="s">
        <v>1640</v>
      </c>
      <c r="B2845" s="9" t="s">
        <v>70</v>
      </c>
      <c r="C2845" s="9" t="s">
        <v>465</v>
      </c>
      <c r="D2845" s="9" t="s">
        <v>27</v>
      </c>
      <c r="E2845" s="9" t="s">
        <v>995</v>
      </c>
      <c r="F2845" s="9" t="s">
        <v>995</v>
      </c>
      <c r="G2845" s="9" t="s">
        <v>1641</v>
      </c>
      <c r="H2845" s="9" t="s">
        <v>1642</v>
      </c>
      <c r="I2845" s="9" t="s">
        <v>1643</v>
      </c>
      <c r="J2845" s="9" t="s">
        <v>27</v>
      </c>
      <c r="K2845" s="15">
        <v>20120.216778893529</v>
      </c>
      <c r="L2845" s="16" t="s">
        <v>1637</v>
      </c>
      <c r="M2845" s="9" t="s">
        <v>1644</v>
      </c>
      <c r="N2845" s="9">
        <v>2022</v>
      </c>
      <c r="O2845" s="9" t="s">
        <v>1619</v>
      </c>
      <c r="P2845" s="9" t="s">
        <v>1619</v>
      </c>
      <c r="Q2845" s="9">
        <v>2041</v>
      </c>
      <c r="R2845" s="9" t="s">
        <v>32</v>
      </c>
      <c r="S2845" s="17">
        <v>2.6173429640500143</v>
      </c>
      <c r="T2845" s="9">
        <v>2041</v>
      </c>
      <c r="U2845" s="9" t="s">
        <v>27</v>
      </c>
      <c r="V2845" s="9" t="s">
        <v>1620</v>
      </c>
      <c r="W2845" s="9" t="s">
        <v>1621</v>
      </c>
      <c r="X2845" s="9"/>
      <c r="Y2845" s="9" t="s">
        <v>1645</v>
      </c>
    </row>
    <row r="2846" spans="1:25" ht="96">
      <c r="A2846" s="9" t="s">
        <v>1640</v>
      </c>
      <c r="B2846" s="9" t="s">
        <v>70</v>
      </c>
      <c r="C2846" s="9" t="s">
        <v>630</v>
      </c>
      <c r="D2846" s="9" t="s">
        <v>27</v>
      </c>
      <c r="E2846" s="9" t="s">
        <v>631</v>
      </c>
      <c r="F2846" s="9" t="s">
        <v>631</v>
      </c>
      <c r="G2846" s="9" t="s">
        <v>1641</v>
      </c>
      <c r="H2846" s="9" t="s">
        <v>1642</v>
      </c>
      <c r="I2846" s="9" t="s">
        <v>1643</v>
      </c>
      <c r="J2846" s="9" t="s">
        <v>27</v>
      </c>
      <c r="K2846" s="15">
        <v>42418.434824373355</v>
      </c>
      <c r="L2846" s="16" t="s">
        <v>1637</v>
      </c>
      <c r="M2846" s="9" t="s">
        <v>1644</v>
      </c>
      <c r="N2846" s="9">
        <v>2022</v>
      </c>
      <c r="O2846" s="9" t="s">
        <v>1619</v>
      </c>
      <c r="P2846" s="9" t="s">
        <v>1619</v>
      </c>
      <c r="Q2846" s="9">
        <v>2041</v>
      </c>
      <c r="R2846" s="9" t="s">
        <v>32</v>
      </c>
      <c r="S2846" s="17">
        <v>5.3413395132598165</v>
      </c>
      <c r="T2846" s="9">
        <v>2041</v>
      </c>
      <c r="U2846" s="9" t="s">
        <v>27</v>
      </c>
      <c r="V2846" s="9" t="s">
        <v>1620</v>
      </c>
      <c r="W2846" s="9" t="s">
        <v>1621</v>
      </c>
      <c r="X2846" s="9"/>
      <c r="Y2846" s="9" t="s">
        <v>1645</v>
      </c>
    </row>
    <row r="2847" spans="1:25" ht="96">
      <c r="A2847" s="9" t="s">
        <v>1640</v>
      </c>
      <c r="B2847" s="9" t="s">
        <v>70</v>
      </c>
      <c r="C2847" s="9" t="s">
        <v>468</v>
      </c>
      <c r="D2847" s="9" t="s">
        <v>27</v>
      </c>
      <c r="E2847" s="9" t="s">
        <v>633</v>
      </c>
      <c r="F2847" s="9" t="s">
        <v>633</v>
      </c>
      <c r="G2847" s="9" t="s">
        <v>1641</v>
      </c>
      <c r="H2847" s="9" t="s">
        <v>1642</v>
      </c>
      <c r="I2847" s="9" t="s">
        <v>1643</v>
      </c>
      <c r="J2847" s="9" t="s">
        <v>27</v>
      </c>
      <c r="K2847" s="15">
        <v>8833.1802810176487</v>
      </c>
      <c r="L2847" s="16" t="s">
        <v>1637</v>
      </c>
      <c r="M2847" s="9" t="s">
        <v>1644</v>
      </c>
      <c r="N2847" s="9">
        <v>2022</v>
      </c>
      <c r="O2847" s="9" t="s">
        <v>1619</v>
      </c>
      <c r="P2847" s="9" t="s">
        <v>1619</v>
      </c>
      <c r="Q2847" s="9">
        <v>2041</v>
      </c>
      <c r="R2847" s="9" t="s">
        <v>32</v>
      </c>
      <c r="S2847" s="17">
        <v>1.0927932553220248</v>
      </c>
      <c r="T2847" s="9">
        <v>2041</v>
      </c>
      <c r="U2847" s="9" t="s">
        <v>27</v>
      </c>
      <c r="V2847" s="9" t="s">
        <v>1620</v>
      </c>
      <c r="W2847" s="9" t="s">
        <v>1621</v>
      </c>
      <c r="X2847" s="9"/>
      <c r="Y2847" s="9" t="s">
        <v>1645</v>
      </c>
    </row>
    <row r="2848" spans="1:25" ht="96">
      <c r="A2848" s="9" t="s">
        <v>1640</v>
      </c>
      <c r="B2848" s="9" t="s">
        <v>70</v>
      </c>
      <c r="C2848" s="9" t="s">
        <v>252</v>
      </c>
      <c r="D2848" s="9" t="s">
        <v>27</v>
      </c>
      <c r="E2848" s="9" t="s">
        <v>635</v>
      </c>
      <c r="F2848" s="9" t="s">
        <v>635</v>
      </c>
      <c r="G2848" s="9" t="s">
        <v>1641</v>
      </c>
      <c r="H2848" s="9" t="s">
        <v>1642</v>
      </c>
      <c r="I2848" s="9" t="s">
        <v>1643</v>
      </c>
      <c r="J2848" s="9" t="s">
        <v>27</v>
      </c>
      <c r="K2848" s="15">
        <v>32329.71385579163</v>
      </c>
      <c r="L2848" s="16" t="s">
        <v>1637</v>
      </c>
      <c r="M2848" s="9" t="s">
        <v>1644</v>
      </c>
      <c r="N2848" s="9">
        <v>2022</v>
      </c>
      <c r="O2848" s="9" t="s">
        <v>1619</v>
      </c>
      <c r="P2848" s="9" t="s">
        <v>1619</v>
      </c>
      <c r="Q2848" s="9">
        <v>2041</v>
      </c>
      <c r="R2848" s="9" t="s">
        <v>32</v>
      </c>
      <c r="S2848" s="17">
        <v>4.1283767737103636</v>
      </c>
      <c r="T2848" s="9">
        <v>2041</v>
      </c>
      <c r="U2848" s="9" t="s">
        <v>27</v>
      </c>
      <c r="V2848" s="9" t="s">
        <v>1620</v>
      </c>
      <c r="W2848" s="9" t="s">
        <v>1621</v>
      </c>
      <c r="X2848" s="9"/>
      <c r="Y2848" s="9" t="s">
        <v>1645</v>
      </c>
    </row>
    <row r="2849" spans="1:25" ht="96">
      <c r="A2849" s="9" t="s">
        <v>1640</v>
      </c>
      <c r="B2849" s="9" t="s">
        <v>70</v>
      </c>
      <c r="C2849" s="9" t="s">
        <v>316</v>
      </c>
      <c r="D2849" s="9" t="s">
        <v>27</v>
      </c>
      <c r="E2849" s="9" t="s">
        <v>1301</v>
      </c>
      <c r="F2849" s="9" t="s">
        <v>1301</v>
      </c>
      <c r="G2849" s="9" t="s">
        <v>1641</v>
      </c>
      <c r="H2849" s="9" t="s">
        <v>1642</v>
      </c>
      <c r="I2849" s="9" t="s">
        <v>1643</v>
      </c>
      <c r="J2849" s="9" t="s">
        <v>27</v>
      </c>
      <c r="K2849" s="15">
        <v>36260.151739565605</v>
      </c>
      <c r="L2849" s="16" t="s">
        <v>1637</v>
      </c>
      <c r="M2849" s="9" t="s">
        <v>1644</v>
      </c>
      <c r="N2849" s="9">
        <v>2022</v>
      </c>
      <c r="O2849" s="9" t="s">
        <v>1619</v>
      </c>
      <c r="P2849" s="9" t="s">
        <v>1619</v>
      </c>
      <c r="Q2849" s="9">
        <v>2041</v>
      </c>
      <c r="R2849" s="9" t="s">
        <v>32</v>
      </c>
      <c r="S2849" s="17">
        <v>4.6806924961380778</v>
      </c>
      <c r="T2849" s="9">
        <v>2041</v>
      </c>
      <c r="U2849" s="9" t="s">
        <v>27</v>
      </c>
      <c r="V2849" s="9" t="s">
        <v>1620</v>
      </c>
      <c r="W2849" s="9" t="s">
        <v>1621</v>
      </c>
      <c r="X2849" s="9"/>
      <c r="Y2849" s="9" t="s">
        <v>1645</v>
      </c>
    </row>
    <row r="2850" spans="1:25" ht="96">
      <c r="A2850" s="9" t="s">
        <v>1640</v>
      </c>
      <c r="B2850" s="9" t="s">
        <v>70</v>
      </c>
      <c r="C2850" s="9" t="s">
        <v>247</v>
      </c>
      <c r="D2850" s="9" t="s">
        <v>27</v>
      </c>
      <c r="E2850" s="9" t="s">
        <v>1302</v>
      </c>
      <c r="F2850" s="9" t="s">
        <v>1302</v>
      </c>
      <c r="G2850" s="9" t="s">
        <v>1641</v>
      </c>
      <c r="H2850" s="9" t="s">
        <v>1642</v>
      </c>
      <c r="I2850" s="9" t="s">
        <v>1643</v>
      </c>
      <c r="J2850" s="9" t="s">
        <v>27</v>
      </c>
      <c r="K2850" s="15">
        <v>37632.572458839793</v>
      </c>
      <c r="L2850" s="16" t="s">
        <v>1637</v>
      </c>
      <c r="M2850" s="9" t="s">
        <v>1644</v>
      </c>
      <c r="N2850" s="9">
        <v>2022</v>
      </c>
      <c r="O2850" s="9" t="s">
        <v>1619</v>
      </c>
      <c r="P2850" s="9" t="s">
        <v>1619</v>
      </c>
      <c r="Q2850" s="9">
        <v>2041</v>
      </c>
      <c r="R2850" s="9" t="s">
        <v>32</v>
      </c>
      <c r="S2850" s="17">
        <v>4.6037153768045203</v>
      </c>
      <c r="T2850" s="9">
        <v>2041</v>
      </c>
      <c r="U2850" s="9" t="s">
        <v>27</v>
      </c>
      <c r="V2850" s="9" t="s">
        <v>1620</v>
      </c>
      <c r="W2850" s="9" t="s">
        <v>1621</v>
      </c>
      <c r="X2850" s="9"/>
      <c r="Y2850" s="9" t="s">
        <v>1645</v>
      </c>
    </row>
    <row r="2851" spans="1:25" ht="96">
      <c r="A2851" s="9" t="s">
        <v>1640</v>
      </c>
      <c r="B2851" s="9" t="s">
        <v>70</v>
      </c>
      <c r="C2851" s="9" t="s">
        <v>270</v>
      </c>
      <c r="D2851" s="9" t="s">
        <v>27</v>
      </c>
      <c r="E2851" s="9" t="s">
        <v>303</v>
      </c>
      <c r="F2851" s="9" t="s">
        <v>303</v>
      </c>
      <c r="G2851" s="9" t="s">
        <v>1641</v>
      </c>
      <c r="H2851" s="9" t="s">
        <v>1642</v>
      </c>
      <c r="I2851" s="9" t="s">
        <v>1643</v>
      </c>
      <c r="J2851" s="9" t="s">
        <v>27</v>
      </c>
      <c r="K2851" s="15">
        <v>200380.86951385863</v>
      </c>
      <c r="L2851" s="16" t="s">
        <v>1637</v>
      </c>
      <c r="M2851" s="9" t="s">
        <v>1644</v>
      </c>
      <c r="N2851" s="9">
        <v>2022</v>
      </c>
      <c r="O2851" s="9" t="s">
        <v>1619</v>
      </c>
      <c r="P2851" s="9" t="s">
        <v>1619</v>
      </c>
      <c r="Q2851" s="9">
        <v>2041</v>
      </c>
      <c r="R2851" s="9" t="s">
        <v>32</v>
      </c>
      <c r="S2851" s="17">
        <v>14.44700604635255</v>
      </c>
      <c r="T2851" s="9">
        <v>2041</v>
      </c>
      <c r="U2851" s="9" t="s">
        <v>27</v>
      </c>
      <c r="V2851" s="9" t="s">
        <v>1620</v>
      </c>
      <c r="W2851" s="9" t="s">
        <v>1621</v>
      </c>
      <c r="X2851" s="9"/>
      <c r="Y2851" s="9" t="s">
        <v>1645</v>
      </c>
    </row>
    <row r="2852" spans="1:25" ht="96">
      <c r="A2852" s="9" t="s">
        <v>1640</v>
      </c>
      <c r="B2852" s="9" t="s">
        <v>70</v>
      </c>
      <c r="C2852" s="9" t="s">
        <v>884</v>
      </c>
      <c r="D2852" s="9" t="s">
        <v>27</v>
      </c>
      <c r="E2852" s="9" t="s">
        <v>1303</v>
      </c>
      <c r="F2852" s="9" t="s">
        <v>1303</v>
      </c>
      <c r="G2852" s="9" t="s">
        <v>1641</v>
      </c>
      <c r="H2852" s="9" t="s">
        <v>1642</v>
      </c>
      <c r="I2852" s="9" t="s">
        <v>1643</v>
      </c>
      <c r="J2852" s="9" t="s">
        <v>27</v>
      </c>
      <c r="K2852" s="15">
        <v>28626.827398375972</v>
      </c>
      <c r="L2852" s="16" t="s">
        <v>1637</v>
      </c>
      <c r="M2852" s="9" t="s">
        <v>1644</v>
      </c>
      <c r="N2852" s="9">
        <v>2022</v>
      </c>
      <c r="O2852" s="9" t="s">
        <v>1619</v>
      </c>
      <c r="P2852" s="9" t="s">
        <v>1619</v>
      </c>
      <c r="Q2852" s="9">
        <v>2041</v>
      </c>
      <c r="R2852" s="9" t="s">
        <v>32</v>
      </c>
      <c r="S2852" s="17">
        <v>3.7646742989432358</v>
      </c>
      <c r="T2852" s="9">
        <v>2041</v>
      </c>
      <c r="U2852" s="9" t="s">
        <v>27</v>
      </c>
      <c r="V2852" s="9" t="s">
        <v>1620</v>
      </c>
      <c r="W2852" s="9" t="s">
        <v>1621</v>
      </c>
      <c r="X2852" s="9"/>
      <c r="Y2852" s="9" t="s">
        <v>1645</v>
      </c>
    </row>
    <row r="2853" spans="1:25" ht="96">
      <c r="A2853" s="9" t="s">
        <v>1640</v>
      </c>
      <c r="B2853" s="9" t="s">
        <v>70</v>
      </c>
      <c r="C2853" s="9" t="s">
        <v>383</v>
      </c>
      <c r="D2853" s="9" t="s">
        <v>27</v>
      </c>
      <c r="E2853" s="9" t="s">
        <v>1304</v>
      </c>
      <c r="F2853" s="9" t="s">
        <v>1304</v>
      </c>
      <c r="G2853" s="9" t="s">
        <v>1641</v>
      </c>
      <c r="H2853" s="9" t="s">
        <v>1642</v>
      </c>
      <c r="I2853" s="9" t="s">
        <v>1643</v>
      </c>
      <c r="J2853" s="9" t="s">
        <v>27</v>
      </c>
      <c r="K2853" s="15">
        <v>10840.522210711108</v>
      </c>
      <c r="L2853" s="16" t="s">
        <v>1637</v>
      </c>
      <c r="M2853" s="9" t="s">
        <v>1644</v>
      </c>
      <c r="N2853" s="9">
        <v>2022</v>
      </c>
      <c r="O2853" s="9" t="s">
        <v>1619</v>
      </c>
      <c r="P2853" s="9" t="s">
        <v>1619</v>
      </c>
      <c r="Q2853" s="9">
        <v>2041</v>
      </c>
      <c r="R2853" s="9" t="s">
        <v>32</v>
      </c>
      <c r="S2853" s="17">
        <v>1.2574973851411657</v>
      </c>
      <c r="T2853" s="9">
        <v>2041</v>
      </c>
      <c r="U2853" s="9" t="s">
        <v>27</v>
      </c>
      <c r="V2853" s="9" t="s">
        <v>1620</v>
      </c>
      <c r="W2853" s="9" t="s">
        <v>1621</v>
      </c>
      <c r="X2853" s="9"/>
      <c r="Y2853" s="9" t="s">
        <v>1645</v>
      </c>
    </row>
    <row r="2854" spans="1:25" ht="96">
      <c r="A2854" s="9" t="s">
        <v>1640</v>
      </c>
      <c r="B2854" s="9" t="s">
        <v>70</v>
      </c>
      <c r="C2854" s="9" t="s">
        <v>247</v>
      </c>
      <c r="D2854" s="9" t="s">
        <v>27</v>
      </c>
      <c r="E2854" s="9" t="s">
        <v>1305</v>
      </c>
      <c r="F2854" s="9" t="s">
        <v>1305</v>
      </c>
      <c r="G2854" s="9" t="s">
        <v>1641</v>
      </c>
      <c r="H2854" s="9" t="s">
        <v>1642</v>
      </c>
      <c r="I2854" s="9" t="s">
        <v>1643</v>
      </c>
      <c r="J2854" s="9" t="s">
        <v>27</v>
      </c>
      <c r="K2854" s="15">
        <v>9588.7566440014816</v>
      </c>
      <c r="L2854" s="16" t="s">
        <v>1637</v>
      </c>
      <c r="M2854" s="9" t="s">
        <v>1644</v>
      </c>
      <c r="N2854" s="9">
        <v>2022</v>
      </c>
      <c r="O2854" s="9" t="s">
        <v>1619</v>
      </c>
      <c r="P2854" s="9" t="s">
        <v>1619</v>
      </c>
      <c r="Q2854" s="9">
        <v>2041</v>
      </c>
      <c r="R2854" s="9" t="s">
        <v>32</v>
      </c>
      <c r="S2854" s="17">
        <v>0.5644610972160955</v>
      </c>
      <c r="T2854" s="9">
        <v>2041</v>
      </c>
      <c r="U2854" s="9" t="s">
        <v>27</v>
      </c>
      <c r="V2854" s="9" t="s">
        <v>1620</v>
      </c>
      <c r="W2854" s="9" t="s">
        <v>1621</v>
      </c>
      <c r="X2854" s="9"/>
      <c r="Y2854" s="9" t="s">
        <v>1645</v>
      </c>
    </row>
    <row r="2855" spans="1:25" ht="96">
      <c r="A2855" s="9" t="s">
        <v>1640</v>
      </c>
      <c r="B2855" s="9" t="s">
        <v>70</v>
      </c>
      <c r="C2855" s="9" t="s">
        <v>298</v>
      </c>
      <c r="D2855" s="9" t="s">
        <v>27</v>
      </c>
      <c r="E2855" s="9" t="s">
        <v>1306</v>
      </c>
      <c r="F2855" s="9" t="s">
        <v>1306</v>
      </c>
      <c r="G2855" s="9" t="s">
        <v>1641</v>
      </c>
      <c r="H2855" s="9" t="s">
        <v>1642</v>
      </c>
      <c r="I2855" s="9" t="s">
        <v>1643</v>
      </c>
      <c r="J2855" s="9" t="s">
        <v>27</v>
      </c>
      <c r="K2855" s="15">
        <v>21302.912941412447</v>
      </c>
      <c r="L2855" s="16" t="s">
        <v>1637</v>
      </c>
      <c r="M2855" s="9" t="s">
        <v>1644</v>
      </c>
      <c r="N2855" s="9">
        <v>2022</v>
      </c>
      <c r="O2855" s="9" t="s">
        <v>1619</v>
      </c>
      <c r="P2855" s="9" t="s">
        <v>1619</v>
      </c>
      <c r="Q2855" s="9">
        <v>2041</v>
      </c>
      <c r="R2855" s="9" t="s">
        <v>32</v>
      </c>
      <c r="S2855" s="17">
        <v>3.0601274028369372</v>
      </c>
      <c r="T2855" s="9">
        <v>2041</v>
      </c>
      <c r="U2855" s="9" t="s">
        <v>27</v>
      </c>
      <c r="V2855" s="9" t="s">
        <v>1620</v>
      </c>
      <c r="W2855" s="9" t="s">
        <v>1621</v>
      </c>
      <c r="X2855" s="9"/>
      <c r="Y2855" s="9" t="s">
        <v>1645</v>
      </c>
    </row>
    <row r="2856" spans="1:25" ht="96">
      <c r="A2856" s="9" t="s">
        <v>1640</v>
      </c>
      <c r="B2856" s="9" t="s">
        <v>70</v>
      </c>
      <c r="C2856" s="9" t="s">
        <v>43</v>
      </c>
      <c r="D2856" s="9" t="s">
        <v>27</v>
      </c>
      <c r="E2856" s="9" t="s">
        <v>1307</v>
      </c>
      <c r="F2856" s="9" t="s">
        <v>1307</v>
      </c>
      <c r="G2856" s="9" t="s">
        <v>1641</v>
      </c>
      <c r="H2856" s="9" t="s">
        <v>1642</v>
      </c>
      <c r="I2856" s="9" t="s">
        <v>1643</v>
      </c>
      <c r="J2856" s="9" t="s">
        <v>27</v>
      </c>
      <c r="K2856" s="15">
        <v>14804.202914778274</v>
      </c>
      <c r="L2856" s="16" t="s">
        <v>1637</v>
      </c>
      <c r="M2856" s="9" t="s">
        <v>1644</v>
      </c>
      <c r="N2856" s="9">
        <v>2022</v>
      </c>
      <c r="O2856" s="9" t="s">
        <v>1619</v>
      </c>
      <c r="P2856" s="9" t="s">
        <v>1619</v>
      </c>
      <c r="Q2856" s="9">
        <v>2041</v>
      </c>
      <c r="R2856" s="9" t="s">
        <v>32</v>
      </c>
      <c r="S2856" s="17">
        <v>0.97566567290472783</v>
      </c>
      <c r="T2856" s="9">
        <v>2041</v>
      </c>
      <c r="U2856" s="9" t="s">
        <v>27</v>
      </c>
      <c r="V2856" s="9" t="s">
        <v>1620</v>
      </c>
      <c r="W2856" s="9" t="s">
        <v>1621</v>
      </c>
      <c r="X2856" s="9"/>
      <c r="Y2856" s="9" t="s">
        <v>1645</v>
      </c>
    </row>
    <row r="2857" spans="1:25" ht="96">
      <c r="A2857" s="9" t="s">
        <v>1640</v>
      </c>
      <c r="B2857" s="9" t="s">
        <v>70</v>
      </c>
      <c r="C2857" s="9" t="s">
        <v>288</v>
      </c>
      <c r="D2857" s="9" t="s">
        <v>27</v>
      </c>
      <c r="E2857" s="9" t="s">
        <v>1308</v>
      </c>
      <c r="F2857" s="9" t="s">
        <v>1308</v>
      </c>
      <c r="G2857" s="9" t="s">
        <v>1641</v>
      </c>
      <c r="H2857" s="9" t="s">
        <v>1642</v>
      </c>
      <c r="I2857" s="9" t="s">
        <v>1643</v>
      </c>
      <c r="J2857" s="9" t="s">
        <v>27</v>
      </c>
      <c r="K2857" s="15">
        <v>74056.868301248076</v>
      </c>
      <c r="L2857" s="16" t="s">
        <v>1637</v>
      </c>
      <c r="M2857" s="9" t="s">
        <v>1644</v>
      </c>
      <c r="N2857" s="9">
        <v>2022</v>
      </c>
      <c r="O2857" s="9" t="s">
        <v>1619</v>
      </c>
      <c r="P2857" s="9" t="s">
        <v>1619</v>
      </c>
      <c r="Q2857" s="9">
        <v>2041</v>
      </c>
      <c r="R2857" s="9" t="s">
        <v>32</v>
      </c>
      <c r="S2857" s="17">
        <v>9.3068072508763429</v>
      </c>
      <c r="T2857" s="9">
        <v>2041</v>
      </c>
      <c r="U2857" s="9" t="s">
        <v>27</v>
      </c>
      <c r="V2857" s="9" t="s">
        <v>1620</v>
      </c>
      <c r="W2857" s="9" t="s">
        <v>1621</v>
      </c>
      <c r="X2857" s="9"/>
      <c r="Y2857" s="9" t="s">
        <v>1645</v>
      </c>
    </row>
    <row r="2858" spans="1:25" ht="96">
      <c r="A2858" s="9" t="s">
        <v>1640</v>
      </c>
      <c r="B2858" s="9" t="s">
        <v>70</v>
      </c>
      <c r="C2858" s="9" t="s">
        <v>136</v>
      </c>
      <c r="D2858" s="9" t="s">
        <v>27</v>
      </c>
      <c r="E2858" s="9" t="s">
        <v>637</v>
      </c>
      <c r="F2858" s="9" t="s">
        <v>637</v>
      </c>
      <c r="G2858" s="9" t="s">
        <v>1641</v>
      </c>
      <c r="H2858" s="9" t="s">
        <v>1642</v>
      </c>
      <c r="I2858" s="9" t="s">
        <v>1643</v>
      </c>
      <c r="J2858" s="9" t="s">
        <v>27</v>
      </c>
      <c r="K2858" s="15">
        <v>18023.355483577725</v>
      </c>
      <c r="L2858" s="16" t="s">
        <v>1637</v>
      </c>
      <c r="M2858" s="9" t="s">
        <v>1644</v>
      </c>
      <c r="N2858" s="9">
        <v>2022</v>
      </c>
      <c r="O2858" s="9" t="s">
        <v>1619</v>
      </c>
      <c r="P2858" s="9" t="s">
        <v>1619</v>
      </c>
      <c r="Q2858" s="9">
        <v>2041</v>
      </c>
      <c r="R2858" s="9" t="s">
        <v>32</v>
      </c>
      <c r="S2858" s="17">
        <v>2.3432310954897173</v>
      </c>
      <c r="T2858" s="9">
        <v>2041</v>
      </c>
      <c r="U2858" s="9" t="s">
        <v>27</v>
      </c>
      <c r="V2858" s="9" t="s">
        <v>1620</v>
      </c>
      <c r="W2858" s="9" t="s">
        <v>1621</v>
      </c>
      <c r="X2858" s="9"/>
      <c r="Y2858" s="9" t="s">
        <v>1645</v>
      </c>
    </row>
    <row r="2859" spans="1:25" ht="96">
      <c r="A2859" s="9" t="s">
        <v>1640</v>
      </c>
      <c r="B2859" s="9" t="s">
        <v>70</v>
      </c>
      <c r="C2859" s="9" t="s">
        <v>352</v>
      </c>
      <c r="D2859" s="9" t="s">
        <v>27</v>
      </c>
      <c r="E2859" s="9" t="s">
        <v>1309</v>
      </c>
      <c r="F2859" s="9" t="s">
        <v>1309</v>
      </c>
      <c r="G2859" s="9" t="s">
        <v>1641</v>
      </c>
      <c r="H2859" s="9" t="s">
        <v>1642</v>
      </c>
      <c r="I2859" s="9" t="s">
        <v>1643</v>
      </c>
      <c r="J2859" s="9" t="s">
        <v>27</v>
      </c>
      <c r="K2859" s="15">
        <v>18556.035690030803</v>
      </c>
      <c r="L2859" s="16" t="s">
        <v>1637</v>
      </c>
      <c r="M2859" s="9" t="s">
        <v>1644</v>
      </c>
      <c r="N2859" s="9">
        <v>2022</v>
      </c>
      <c r="O2859" s="9" t="s">
        <v>1619</v>
      </c>
      <c r="P2859" s="9" t="s">
        <v>1619</v>
      </c>
      <c r="Q2859" s="9">
        <v>2041</v>
      </c>
      <c r="R2859" s="9" t="s">
        <v>32</v>
      </c>
      <c r="S2859" s="17">
        <v>2.3989546431395055</v>
      </c>
      <c r="T2859" s="9">
        <v>2041</v>
      </c>
      <c r="U2859" s="9" t="s">
        <v>27</v>
      </c>
      <c r="V2859" s="9" t="s">
        <v>1620</v>
      </c>
      <c r="W2859" s="9" t="s">
        <v>1621</v>
      </c>
      <c r="X2859" s="9"/>
      <c r="Y2859" s="9" t="s">
        <v>1645</v>
      </c>
    </row>
    <row r="2860" spans="1:25" ht="96">
      <c r="A2860" s="9" t="s">
        <v>1640</v>
      </c>
      <c r="B2860" s="9" t="s">
        <v>70</v>
      </c>
      <c r="C2860" s="9" t="s">
        <v>136</v>
      </c>
      <c r="D2860" s="9" t="s">
        <v>27</v>
      </c>
      <c r="E2860" s="9" t="s">
        <v>1310</v>
      </c>
      <c r="F2860" s="9" t="s">
        <v>1310</v>
      </c>
      <c r="G2860" s="9" t="s">
        <v>1641</v>
      </c>
      <c r="H2860" s="9" t="s">
        <v>1642</v>
      </c>
      <c r="I2860" s="9" t="s">
        <v>1643</v>
      </c>
      <c r="J2860" s="9" t="s">
        <v>27</v>
      </c>
      <c r="K2860" s="15">
        <v>21687.370413507739</v>
      </c>
      <c r="L2860" s="16" t="s">
        <v>1637</v>
      </c>
      <c r="M2860" s="9" t="s">
        <v>1644</v>
      </c>
      <c r="N2860" s="9">
        <v>2022</v>
      </c>
      <c r="O2860" s="9" t="s">
        <v>1619</v>
      </c>
      <c r="P2860" s="9" t="s">
        <v>1619</v>
      </c>
      <c r="Q2860" s="9">
        <v>2041</v>
      </c>
      <c r="R2860" s="9" t="s">
        <v>32</v>
      </c>
      <c r="S2860" s="17">
        <v>3.0089184920784477</v>
      </c>
      <c r="T2860" s="9">
        <v>2041</v>
      </c>
      <c r="U2860" s="9" t="s">
        <v>27</v>
      </c>
      <c r="V2860" s="9" t="s">
        <v>1620</v>
      </c>
      <c r="W2860" s="9" t="s">
        <v>1621</v>
      </c>
      <c r="X2860" s="9"/>
      <c r="Y2860" s="9" t="s">
        <v>1645</v>
      </c>
    </row>
    <row r="2861" spans="1:25" ht="96">
      <c r="A2861" s="9" t="s">
        <v>1640</v>
      </c>
      <c r="B2861" s="9" t="s">
        <v>70</v>
      </c>
      <c r="C2861" s="9" t="s">
        <v>136</v>
      </c>
      <c r="D2861" s="9" t="s">
        <v>27</v>
      </c>
      <c r="E2861" s="9" t="s">
        <v>305</v>
      </c>
      <c r="F2861" s="9" t="s">
        <v>305</v>
      </c>
      <c r="G2861" s="9" t="s">
        <v>1641</v>
      </c>
      <c r="H2861" s="9" t="s">
        <v>1642</v>
      </c>
      <c r="I2861" s="9" t="s">
        <v>1643</v>
      </c>
      <c r="J2861" s="9" t="s">
        <v>27</v>
      </c>
      <c r="K2861" s="15">
        <v>11626.574687479753</v>
      </c>
      <c r="L2861" s="16" t="s">
        <v>1637</v>
      </c>
      <c r="M2861" s="9" t="s">
        <v>1644</v>
      </c>
      <c r="N2861" s="9">
        <v>2022</v>
      </c>
      <c r="O2861" s="9" t="s">
        <v>1619</v>
      </c>
      <c r="P2861" s="9" t="s">
        <v>1619</v>
      </c>
      <c r="Q2861" s="9">
        <v>2041</v>
      </c>
      <c r="R2861" s="9" t="s">
        <v>32</v>
      </c>
      <c r="S2861" s="17">
        <v>1.3531788024651377</v>
      </c>
      <c r="T2861" s="9">
        <v>2041</v>
      </c>
      <c r="U2861" s="9" t="s">
        <v>27</v>
      </c>
      <c r="V2861" s="9" t="s">
        <v>1620</v>
      </c>
      <c r="W2861" s="9" t="s">
        <v>1621</v>
      </c>
      <c r="X2861" s="9"/>
      <c r="Y2861" s="9" t="s">
        <v>1645</v>
      </c>
    </row>
    <row r="2862" spans="1:25" ht="96">
      <c r="A2862" s="9" t="s">
        <v>1640</v>
      </c>
      <c r="B2862" s="9" t="s">
        <v>70</v>
      </c>
      <c r="C2862" s="9" t="s">
        <v>157</v>
      </c>
      <c r="D2862" s="9" t="s">
        <v>27</v>
      </c>
      <c r="E2862" s="9" t="s">
        <v>1311</v>
      </c>
      <c r="F2862" s="9" t="s">
        <v>1311</v>
      </c>
      <c r="G2862" s="9" t="s">
        <v>1641</v>
      </c>
      <c r="H2862" s="9" t="s">
        <v>1642</v>
      </c>
      <c r="I2862" s="9" t="s">
        <v>1643</v>
      </c>
      <c r="J2862" s="9" t="s">
        <v>27</v>
      </c>
      <c r="K2862" s="15">
        <v>35313.294429848604</v>
      </c>
      <c r="L2862" s="16" t="s">
        <v>1637</v>
      </c>
      <c r="M2862" s="9" t="s">
        <v>1644</v>
      </c>
      <c r="N2862" s="9">
        <v>2022</v>
      </c>
      <c r="O2862" s="9" t="s">
        <v>1619</v>
      </c>
      <c r="P2862" s="9" t="s">
        <v>1619</v>
      </c>
      <c r="Q2862" s="9">
        <v>2041</v>
      </c>
      <c r="R2862" s="9" t="s">
        <v>32</v>
      </c>
      <c r="S2862" s="17">
        <v>4.5088279039988723</v>
      </c>
      <c r="T2862" s="9">
        <v>2041</v>
      </c>
      <c r="U2862" s="9" t="s">
        <v>27</v>
      </c>
      <c r="V2862" s="9" t="s">
        <v>1620</v>
      </c>
      <c r="W2862" s="9" t="s">
        <v>1621</v>
      </c>
      <c r="X2862" s="9"/>
      <c r="Y2862" s="9" t="s">
        <v>1645</v>
      </c>
    </row>
    <row r="2863" spans="1:25" ht="96">
      <c r="A2863" s="9" t="s">
        <v>1640</v>
      </c>
      <c r="B2863" s="9" t="s">
        <v>70</v>
      </c>
      <c r="C2863" s="9" t="s">
        <v>590</v>
      </c>
      <c r="D2863" s="9" t="s">
        <v>27</v>
      </c>
      <c r="E2863" s="9" t="s">
        <v>997</v>
      </c>
      <c r="F2863" s="9" t="s">
        <v>997</v>
      </c>
      <c r="G2863" s="9" t="s">
        <v>1641</v>
      </c>
      <c r="H2863" s="9" t="s">
        <v>1642</v>
      </c>
      <c r="I2863" s="9" t="s">
        <v>1643</v>
      </c>
      <c r="J2863" s="9" t="s">
        <v>27</v>
      </c>
      <c r="K2863" s="15">
        <v>14538.2215442993</v>
      </c>
      <c r="L2863" s="16" t="s">
        <v>1637</v>
      </c>
      <c r="M2863" s="9" t="s">
        <v>1644</v>
      </c>
      <c r="N2863" s="9">
        <v>2022</v>
      </c>
      <c r="O2863" s="9" t="s">
        <v>1619</v>
      </c>
      <c r="P2863" s="9" t="s">
        <v>1619</v>
      </c>
      <c r="Q2863" s="9">
        <v>2041</v>
      </c>
      <c r="R2863" s="9" t="s">
        <v>32</v>
      </c>
      <c r="S2863" s="17">
        <v>1.7942786437080105</v>
      </c>
      <c r="T2863" s="9">
        <v>2041</v>
      </c>
      <c r="U2863" s="9" t="s">
        <v>27</v>
      </c>
      <c r="V2863" s="9" t="s">
        <v>1620</v>
      </c>
      <c r="W2863" s="9" t="s">
        <v>1621</v>
      </c>
      <c r="X2863" s="9"/>
      <c r="Y2863" s="9" t="s">
        <v>1645</v>
      </c>
    </row>
    <row r="2864" spans="1:25" ht="96">
      <c r="A2864" s="9" t="s">
        <v>1640</v>
      </c>
      <c r="B2864" s="9" t="s">
        <v>70</v>
      </c>
      <c r="C2864" s="9" t="s">
        <v>122</v>
      </c>
      <c r="D2864" s="9" t="s">
        <v>27</v>
      </c>
      <c r="E2864" s="9" t="s">
        <v>999</v>
      </c>
      <c r="F2864" s="9" t="s">
        <v>999</v>
      </c>
      <c r="G2864" s="9" t="s">
        <v>1641</v>
      </c>
      <c r="H2864" s="9" t="s">
        <v>1642</v>
      </c>
      <c r="I2864" s="9" t="s">
        <v>1643</v>
      </c>
      <c r="J2864" s="9" t="s">
        <v>27</v>
      </c>
      <c r="K2864" s="15">
        <v>14024.133839827718</v>
      </c>
      <c r="L2864" s="16" t="s">
        <v>1637</v>
      </c>
      <c r="M2864" s="9" t="s">
        <v>1644</v>
      </c>
      <c r="N2864" s="9">
        <v>2022</v>
      </c>
      <c r="O2864" s="9" t="s">
        <v>1619</v>
      </c>
      <c r="P2864" s="9" t="s">
        <v>1619</v>
      </c>
      <c r="Q2864" s="9">
        <v>2041</v>
      </c>
      <c r="R2864" s="9" t="s">
        <v>32</v>
      </c>
      <c r="S2864" s="17">
        <v>0.96074676477702936</v>
      </c>
      <c r="T2864" s="9">
        <v>2041</v>
      </c>
      <c r="U2864" s="9" t="s">
        <v>27</v>
      </c>
      <c r="V2864" s="9" t="s">
        <v>1620</v>
      </c>
      <c r="W2864" s="9" t="s">
        <v>1621</v>
      </c>
      <c r="X2864" s="9"/>
      <c r="Y2864" s="9" t="s">
        <v>1645</v>
      </c>
    </row>
    <row r="2865" spans="1:25" ht="96">
      <c r="A2865" s="9" t="s">
        <v>1640</v>
      </c>
      <c r="B2865" s="9" t="s">
        <v>70</v>
      </c>
      <c r="C2865" s="9" t="s">
        <v>157</v>
      </c>
      <c r="D2865" s="9" t="s">
        <v>27</v>
      </c>
      <c r="E2865" s="9" t="s">
        <v>1001</v>
      </c>
      <c r="F2865" s="9" t="s">
        <v>1001</v>
      </c>
      <c r="G2865" s="9" t="s">
        <v>1641</v>
      </c>
      <c r="H2865" s="9" t="s">
        <v>1642</v>
      </c>
      <c r="I2865" s="9" t="s">
        <v>1643</v>
      </c>
      <c r="J2865" s="9" t="s">
        <v>27</v>
      </c>
      <c r="K2865" s="15">
        <v>195624.48607649381</v>
      </c>
      <c r="L2865" s="16" t="s">
        <v>1637</v>
      </c>
      <c r="M2865" s="9" t="s">
        <v>1644</v>
      </c>
      <c r="N2865" s="9">
        <v>2022</v>
      </c>
      <c r="O2865" s="9" t="s">
        <v>1619</v>
      </c>
      <c r="P2865" s="9" t="s">
        <v>1619</v>
      </c>
      <c r="Q2865" s="9">
        <v>2041</v>
      </c>
      <c r="R2865" s="9" t="s">
        <v>32</v>
      </c>
      <c r="S2865" s="17">
        <v>14.301681559371836</v>
      </c>
      <c r="T2865" s="9">
        <v>2041</v>
      </c>
      <c r="U2865" s="9" t="s">
        <v>27</v>
      </c>
      <c r="V2865" s="9" t="s">
        <v>1620</v>
      </c>
      <c r="W2865" s="9" t="s">
        <v>1621</v>
      </c>
      <c r="X2865" s="9"/>
      <c r="Y2865" s="9" t="s">
        <v>1645</v>
      </c>
    </row>
    <row r="2866" spans="1:25" ht="96">
      <c r="A2866" s="9" t="s">
        <v>1640</v>
      </c>
      <c r="B2866" s="9" t="s">
        <v>70</v>
      </c>
      <c r="C2866" s="9" t="s">
        <v>241</v>
      </c>
      <c r="D2866" s="9" t="s">
        <v>27</v>
      </c>
      <c r="E2866" s="9" t="s">
        <v>1312</v>
      </c>
      <c r="F2866" s="9" t="s">
        <v>1312</v>
      </c>
      <c r="G2866" s="9" t="s">
        <v>1641</v>
      </c>
      <c r="H2866" s="9" t="s">
        <v>1642</v>
      </c>
      <c r="I2866" s="9" t="s">
        <v>1643</v>
      </c>
      <c r="J2866" s="9" t="s">
        <v>27</v>
      </c>
      <c r="K2866" s="15">
        <v>17540.935083876186</v>
      </c>
      <c r="L2866" s="16" t="s">
        <v>1637</v>
      </c>
      <c r="M2866" s="9" t="s">
        <v>1644</v>
      </c>
      <c r="N2866" s="9">
        <v>2022</v>
      </c>
      <c r="O2866" s="9" t="s">
        <v>1619</v>
      </c>
      <c r="P2866" s="9" t="s">
        <v>1619</v>
      </c>
      <c r="Q2866" s="9">
        <v>2041</v>
      </c>
      <c r="R2866" s="9" t="s">
        <v>32</v>
      </c>
      <c r="S2866" s="17">
        <v>2.0876066224180807</v>
      </c>
      <c r="T2866" s="9">
        <v>2041</v>
      </c>
      <c r="U2866" s="9" t="s">
        <v>27</v>
      </c>
      <c r="V2866" s="9" t="s">
        <v>1620</v>
      </c>
      <c r="W2866" s="9" t="s">
        <v>1621</v>
      </c>
      <c r="X2866" s="9"/>
      <c r="Y2866" s="9" t="s">
        <v>1645</v>
      </c>
    </row>
    <row r="2867" spans="1:25" ht="96">
      <c r="A2867" s="9" t="s">
        <v>1640</v>
      </c>
      <c r="B2867" s="9" t="s">
        <v>70</v>
      </c>
      <c r="C2867" s="9" t="s">
        <v>136</v>
      </c>
      <c r="D2867" s="9" t="s">
        <v>27</v>
      </c>
      <c r="E2867" s="9" t="s">
        <v>1313</v>
      </c>
      <c r="F2867" s="9" t="s">
        <v>1313</v>
      </c>
      <c r="G2867" s="9" t="s">
        <v>1641</v>
      </c>
      <c r="H2867" s="9" t="s">
        <v>1642</v>
      </c>
      <c r="I2867" s="9" t="s">
        <v>1643</v>
      </c>
      <c r="J2867" s="9" t="s">
        <v>27</v>
      </c>
      <c r="K2867" s="15">
        <v>17079.761997686335</v>
      </c>
      <c r="L2867" s="16" t="s">
        <v>1637</v>
      </c>
      <c r="M2867" s="9" t="s">
        <v>1644</v>
      </c>
      <c r="N2867" s="9">
        <v>2022</v>
      </c>
      <c r="O2867" s="9" t="s">
        <v>1619</v>
      </c>
      <c r="P2867" s="9" t="s">
        <v>1619</v>
      </c>
      <c r="Q2867" s="9">
        <v>2041</v>
      </c>
      <c r="R2867" s="9" t="s">
        <v>32</v>
      </c>
      <c r="S2867" s="17">
        <v>2.2614287771692019</v>
      </c>
      <c r="T2867" s="9">
        <v>2041</v>
      </c>
      <c r="U2867" s="9" t="s">
        <v>27</v>
      </c>
      <c r="V2867" s="9" t="s">
        <v>1620</v>
      </c>
      <c r="W2867" s="9" t="s">
        <v>1621</v>
      </c>
      <c r="X2867" s="9"/>
      <c r="Y2867" s="9" t="s">
        <v>1645</v>
      </c>
    </row>
    <row r="2868" spans="1:25" ht="96">
      <c r="A2868" s="9" t="s">
        <v>1640</v>
      </c>
      <c r="B2868" s="9" t="s">
        <v>70</v>
      </c>
      <c r="C2868" s="9" t="s">
        <v>288</v>
      </c>
      <c r="D2868" s="9" t="s">
        <v>27</v>
      </c>
      <c r="E2868" s="9" t="s">
        <v>1003</v>
      </c>
      <c r="F2868" s="9" t="s">
        <v>1003</v>
      </c>
      <c r="G2868" s="9" t="s">
        <v>1641</v>
      </c>
      <c r="H2868" s="9" t="s">
        <v>1642</v>
      </c>
      <c r="I2868" s="9" t="s">
        <v>1643</v>
      </c>
      <c r="J2868" s="9" t="s">
        <v>27</v>
      </c>
      <c r="K2868" s="15">
        <v>16246.272917137308</v>
      </c>
      <c r="L2868" s="16" t="s">
        <v>1637</v>
      </c>
      <c r="M2868" s="9" t="s">
        <v>1644</v>
      </c>
      <c r="N2868" s="9">
        <v>2022</v>
      </c>
      <c r="O2868" s="9" t="s">
        <v>1619</v>
      </c>
      <c r="P2868" s="9" t="s">
        <v>1619</v>
      </c>
      <c r="Q2868" s="9">
        <v>2041</v>
      </c>
      <c r="R2868" s="9" t="s">
        <v>32</v>
      </c>
      <c r="S2868" s="17">
        <v>2.1537807187981861</v>
      </c>
      <c r="T2868" s="9">
        <v>2041</v>
      </c>
      <c r="U2868" s="9" t="s">
        <v>27</v>
      </c>
      <c r="V2868" s="9" t="s">
        <v>1620</v>
      </c>
      <c r="W2868" s="9" t="s">
        <v>1621</v>
      </c>
      <c r="X2868" s="9"/>
      <c r="Y2868" s="9" t="s">
        <v>1645</v>
      </c>
    </row>
    <row r="2869" spans="1:25" ht="96">
      <c r="A2869" s="9" t="s">
        <v>1640</v>
      </c>
      <c r="B2869" s="9" t="s">
        <v>70</v>
      </c>
      <c r="C2869" s="9" t="s">
        <v>288</v>
      </c>
      <c r="D2869" s="9" t="s">
        <v>27</v>
      </c>
      <c r="E2869" s="9" t="s">
        <v>639</v>
      </c>
      <c r="F2869" s="9" t="s">
        <v>639</v>
      </c>
      <c r="G2869" s="9" t="s">
        <v>1641</v>
      </c>
      <c r="H2869" s="9" t="s">
        <v>1642</v>
      </c>
      <c r="I2869" s="9" t="s">
        <v>1643</v>
      </c>
      <c r="J2869" s="9" t="s">
        <v>27</v>
      </c>
      <c r="K2869" s="15">
        <v>10926.938108595768</v>
      </c>
      <c r="L2869" s="16" t="s">
        <v>1637</v>
      </c>
      <c r="M2869" s="9" t="s">
        <v>1644</v>
      </c>
      <c r="N2869" s="9">
        <v>2022</v>
      </c>
      <c r="O2869" s="9" t="s">
        <v>1619</v>
      </c>
      <c r="P2869" s="9" t="s">
        <v>1619</v>
      </c>
      <c r="Q2869" s="9">
        <v>2041</v>
      </c>
      <c r="R2869" s="9" t="s">
        <v>32</v>
      </c>
      <c r="S2869" s="17">
        <v>0.67349881085184238</v>
      </c>
      <c r="T2869" s="9">
        <v>2041</v>
      </c>
      <c r="U2869" s="9" t="s">
        <v>27</v>
      </c>
      <c r="V2869" s="9" t="s">
        <v>1620</v>
      </c>
      <c r="W2869" s="9" t="s">
        <v>1621</v>
      </c>
      <c r="X2869" s="9"/>
      <c r="Y2869" s="9" t="s">
        <v>1645</v>
      </c>
    </row>
    <row r="2870" spans="1:25" ht="96">
      <c r="A2870" s="9" t="s">
        <v>1640</v>
      </c>
      <c r="B2870" s="9" t="s">
        <v>70</v>
      </c>
      <c r="C2870" s="9" t="s">
        <v>136</v>
      </c>
      <c r="D2870" s="9" t="s">
        <v>27</v>
      </c>
      <c r="E2870" s="9" t="s">
        <v>1005</v>
      </c>
      <c r="F2870" s="9" t="s">
        <v>1005</v>
      </c>
      <c r="G2870" s="9" t="s">
        <v>1641</v>
      </c>
      <c r="H2870" s="9" t="s">
        <v>1642</v>
      </c>
      <c r="I2870" s="9" t="s">
        <v>1643</v>
      </c>
      <c r="J2870" s="9" t="s">
        <v>27</v>
      </c>
      <c r="K2870" s="15">
        <v>14630.095814278477</v>
      </c>
      <c r="L2870" s="16" t="s">
        <v>1637</v>
      </c>
      <c r="M2870" s="9" t="s">
        <v>1644</v>
      </c>
      <c r="N2870" s="9">
        <v>2022</v>
      </c>
      <c r="O2870" s="9" t="s">
        <v>1619</v>
      </c>
      <c r="P2870" s="9" t="s">
        <v>1619</v>
      </c>
      <c r="Q2870" s="9">
        <v>2041</v>
      </c>
      <c r="R2870" s="9" t="s">
        <v>32</v>
      </c>
      <c r="S2870" s="17">
        <v>1.7247513543148749</v>
      </c>
      <c r="T2870" s="9">
        <v>2041</v>
      </c>
      <c r="U2870" s="9" t="s">
        <v>27</v>
      </c>
      <c r="V2870" s="9" t="s">
        <v>1620</v>
      </c>
      <c r="W2870" s="9" t="s">
        <v>1621</v>
      </c>
      <c r="X2870" s="9"/>
      <c r="Y2870" s="9" t="s">
        <v>1645</v>
      </c>
    </row>
    <row r="2871" spans="1:25" ht="96">
      <c r="A2871" s="9" t="s">
        <v>1640</v>
      </c>
      <c r="B2871" s="9" t="s">
        <v>70</v>
      </c>
      <c r="C2871" s="9" t="s">
        <v>316</v>
      </c>
      <c r="D2871" s="9" t="s">
        <v>27</v>
      </c>
      <c r="E2871" s="9" t="s">
        <v>1314</v>
      </c>
      <c r="F2871" s="9" t="s">
        <v>1314</v>
      </c>
      <c r="G2871" s="9" t="s">
        <v>1641</v>
      </c>
      <c r="H2871" s="9" t="s">
        <v>1642</v>
      </c>
      <c r="I2871" s="9" t="s">
        <v>1643</v>
      </c>
      <c r="J2871" s="9" t="s">
        <v>27</v>
      </c>
      <c r="K2871" s="15">
        <v>13424.282836343064</v>
      </c>
      <c r="L2871" s="16" t="s">
        <v>1637</v>
      </c>
      <c r="M2871" s="9" t="s">
        <v>1644</v>
      </c>
      <c r="N2871" s="9">
        <v>2022</v>
      </c>
      <c r="O2871" s="9" t="s">
        <v>1619</v>
      </c>
      <c r="P2871" s="9" t="s">
        <v>1619</v>
      </c>
      <c r="Q2871" s="9">
        <v>2041</v>
      </c>
      <c r="R2871" s="9" t="s">
        <v>32</v>
      </c>
      <c r="S2871" s="17">
        <v>0.78968109989673596</v>
      </c>
      <c r="T2871" s="9">
        <v>2041</v>
      </c>
      <c r="U2871" s="9" t="s">
        <v>27</v>
      </c>
      <c r="V2871" s="9" t="s">
        <v>1620</v>
      </c>
      <c r="W2871" s="9" t="s">
        <v>1621</v>
      </c>
      <c r="X2871" s="9"/>
      <c r="Y2871" s="9" t="s">
        <v>1645</v>
      </c>
    </row>
    <row r="2872" spans="1:25" ht="96">
      <c r="A2872" s="9" t="s">
        <v>1640</v>
      </c>
      <c r="B2872" s="9" t="s">
        <v>70</v>
      </c>
      <c r="C2872" s="9" t="s">
        <v>355</v>
      </c>
      <c r="D2872" s="9" t="s">
        <v>27</v>
      </c>
      <c r="E2872" s="9" t="s">
        <v>1315</v>
      </c>
      <c r="F2872" s="9" t="s">
        <v>1315</v>
      </c>
      <c r="G2872" s="9" t="s">
        <v>1641</v>
      </c>
      <c r="H2872" s="9" t="s">
        <v>1642</v>
      </c>
      <c r="I2872" s="9" t="s">
        <v>1643</v>
      </c>
      <c r="J2872" s="9" t="s">
        <v>27</v>
      </c>
      <c r="K2872" s="15">
        <v>14306.658223419779</v>
      </c>
      <c r="L2872" s="16" t="s">
        <v>1637</v>
      </c>
      <c r="M2872" s="9" t="s">
        <v>1644</v>
      </c>
      <c r="N2872" s="9">
        <v>2022</v>
      </c>
      <c r="O2872" s="9" t="s">
        <v>1619</v>
      </c>
      <c r="P2872" s="9" t="s">
        <v>1619</v>
      </c>
      <c r="Q2872" s="9">
        <v>2041</v>
      </c>
      <c r="R2872" s="9" t="s">
        <v>32</v>
      </c>
      <c r="S2872" s="17">
        <v>0.74002278572636793</v>
      </c>
      <c r="T2872" s="9">
        <v>2041</v>
      </c>
      <c r="U2872" s="9" t="s">
        <v>27</v>
      </c>
      <c r="V2872" s="9" t="s">
        <v>1620</v>
      </c>
      <c r="W2872" s="9" t="s">
        <v>1621</v>
      </c>
      <c r="X2872" s="9"/>
      <c r="Y2872" s="9" t="s">
        <v>1645</v>
      </c>
    </row>
    <row r="2873" spans="1:25" ht="96">
      <c r="A2873" s="9" t="s">
        <v>1640</v>
      </c>
      <c r="B2873" s="9" t="s">
        <v>70</v>
      </c>
      <c r="C2873" s="9" t="s">
        <v>136</v>
      </c>
      <c r="D2873" s="9" t="s">
        <v>27</v>
      </c>
      <c r="E2873" s="9" t="s">
        <v>1316</v>
      </c>
      <c r="F2873" s="9" t="s">
        <v>1316</v>
      </c>
      <c r="G2873" s="9" t="s">
        <v>1641</v>
      </c>
      <c r="H2873" s="9" t="s">
        <v>1642</v>
      </c>
      <c r="I2873" s="9" t="s">
        <v>1643</v>
      </c>
      <c r="J2873" s="9" t="s">
        <v>27</v>
      </c>
      <c r="K2873" s="15">
        <v>18271.291459065495</v>
      </c>
      <c r="L2873" s="16" t="s">
        <v>1637</v>
      </c>
      <c r="M2873" s="9" t="s">
        <v>1644</v>
      </c>
      <c r="N2873" s="9">
        <v>2022</v>
      </c>
      <c r="O2873" s="9" t="s">
        <v>1619</v>
      </c>
      <c r="P2873" s="9" t="s">
        <v>1619</v>
      </c>
      <c r="Q2873" s="9">
        <v>2041</v>
      </c>
      <c r="R2873" s="9" t="s">
        <v>32</v>
      </c>
      <c r="S2873" s="17">
        <v>2.3389236369950623</v>
      </c>
      <c r="T2873" s="9">
        <v>2041</v>
      </c>
      <c r="U2873" s="9" t="s">
        <v>27</v>
      </c>
      <c r="V2873" s="9" t="s">
        <v>1620</v>
      </c>
      <c r="W2873" s="9" t="s">
        <v>1621</v>
      </c>
      <c r="X2873" s="9"/>
      <c r="Y2873" s="9" t="s">
        <v>1645</v>
      </c>
    </row>
    <row r="2874" spans="1:25" ht="96">
      <c r="A2874" s="9" t="s">
        <v>1640</v>
      </c>
      <c r="B2874" s="9" t="s">
        <v>70</v>
      </c>
      <c r="C2874" s="9" t="s">
        <v>241</v>
      </c>
      <c r="D2874" s="9" t="s">
        <v>27</v>
      </c>
      <c r="E2874" s="9" t="s">
        <v>308</v>
      </c>
      <c r="F2874" s="9" t="s">
        <v>308</v>
      </c>
      <c r="G2874" s="9" t="s">
        <v>1641</v>
      </c>
      <c r="H2874" s="9" t="s">
        <v>1642</v>
      </c>
      <c r="I2874" s="9" t="s">
        <v>1643</v>
      </c>
      <c r="J2874" s="9" t="s">
        <v>27</v>
      </c>
      <c r="K2874" s="15">
        <v>36274.578428189052</v>
      </c>
      <c r="L2874" s="16" t="s">
        <v>1637</v>
      </c>
      <c r="M2874" s="9" t="s">
        <v>1644</v>
      </c>
      <c r="N2874" s="9">
        <v>2022</v>
      </c>
      <c r="O2874" s="9" t="s">
        <v>1619</v>
      </c>
      <c r="P2874" s="9" t="s">
        <v>1619</v>
      </c>
      <c r="Q2874" s="9">
        <v>2041</v>
      </c>
      <c r="R2874" s="9" t="s">
        <v>32</v>
      </c>
      <c r="S2874" s="17">
        <v>4.7466933025679925</v>
      </c>
      <c r="T2874" s="9">
        <v>2041</v>
      </c>
      <c r="U2874" s="9" t="s">
        <v>27</v>
      </c>
      <c r="V2874" s="9" t="s">
        <v>1620</v>
      </c>
      <c r="W2874" s="9" t="s">
        <v>1621</v>
      </c>
      <c r="X2874" s="9"/>
      <c r="Y2874" s="9" t="s">
        <v>1645</v>
      </c>
    </row>
    <row r="2875" spans="1:25" ht="96">
      <c r="A2875" s="9" t="s">
        <v>1640</v>
      </c>
      <c r="B2875" s="9" t="s">
        <v>70</v>
      </c>
      <c r="C2875" s="9" t="s">
        <v>136</v>
      </c>
      <c r="D2875" s="9" t="s">
        <v>27</v>
      </c>
      <c r="E2875" s="9" t="s">
        <v>138</v>
      </c>
      <c r="F2875" s="9" t="s">
        <v>138</v>
      </c>
      <c r="G2875" s="9" t="s">
        <v>1641</v>
      </c>
      <c r="H2875" s="9" t="s">
        <v>1642</v>
      </c>
      <c r="I2875" s="9" t="s">
        <v>1643</v>
      </c>
      <c r="J2875" s="9" t="s">
        <v>27</v>
      </c>
      <c r="K2875" s="15">
        <v>838071.46024108387</v>
      </c>
      <c r="L2875" s="16" t="s">
        <v>1637</v>
      </c>
      <c r="M2875" s="9" t="s">
        <v>1644</v>
      </c>
      <c r="N2875" s="9">
        <v>2022</v>
      </c>
      <c r="O2875" s="9" t="s">
        <v>1619</v>
      </c>
      <c r="P2875" s="9" t="s">
        <v>1619</v>
      </c>
      <c r="Q2875" s="9">
        <v>2041</v>
      </c>
      <c r="R2875" s="9" t="s">
        <v>32</v>
      </c>
      <c r="S2875" s="17">
        <v>40.700158236731973</v>
      </c>
      <c r="T2875" s="9">
        <v>2041</v>
      </c>
      <c r="U2875" s="9" t="s">
        <v>27</v>
      </c>
      <c r="V2875" s="9" t="s">
        <v>1620</v>
      </c>
      <c r="W2875" s="9" t="s">
        <v>1621</v>
      </c>
      <c r="X2875" s="9"/>
      <c r="Y2875" s="9" t="s">
        <v>1645</v>
      </c>
    </row>
    <row r="2876" spans="1:25" ht="96">
      <c r="A2876" s="9" t="s">
        <v>1640</v>
      </c>
      <c r="B2876" s="9" t="s">
        <v>70</v>
      </c>
      <c r="C2876" s="9" t="s">
        <v>122</v>
      </c>
      <c r="D2876" s="9" t="s">
        <v>27</v>
      </c>
      <c r="E2876" s="9" t="s">
        <v>1317</v>
      </c>
      <c r="F2876" s="9" t="s">
        <v>1317</v>
      </c>
      <c r="G2876" s="9" t="s">
        <v>1641</v>
      </c>
      <c r="H2876" s="9" t="s">
        <v>1642</v>
      </c>
      <c r="I2876" s="9" t="s">
        <v>1643</v>
      </c>
      <c r="J2876" s="9" t="s">
        <v>27</v>
      </c>
      <c r="K2876" s="15">
        <v>44750.456134401582</v>
      </c>
      <c r="L2876" s="16" t="s">
        <v>1637</v>
      </c>
      <c r="M2876" s="9" t="s">
        <v>1644</v>
      </c>
      <c r="N2876" s="9">
        <v>2022</v>
      </c>
      <c r="O2876" s="9" t="s">
        <v>1619</v>
      </c>
      <c r="P2876" s="9" t="s">
        <v>1619</v>
      </c>
      <c r="Q2876" s="9">
        <v>2041</v>
      </c>
      <c r="R2876" s="9" t="s">
        <v>32</v>
      </c>
      <c r="S2876" s="17">
        <v>2.6856265007780662</v>
      </c>
      <c r="T2876" s="9">
        <v>2041</v>
      </c>
      <c r="U2876" s="9" t="s">
        <v>27</v>
      </c>
      <c r="V2876" s="9" t="s">
        <v>1620</v>
      </c>
      <c r="W2876" s="9" t="s">
        <v>1621</v>
      </c>
      <c r="X2876" s="9"/>
      <c r="Y2876" s="9" t="s">
        <v>1645</v>
      </c>
    </row>
    <row r="2877" spans="1:25" ht="96">
      <c r="A2877" s="9" t="s">
        <v>1640</v>
      </c>
      <c r="B2877" s="9" t="s">
        <v>70</v>
      </c>
      <c r="C2877" s="9" t="s">
        <v>284</v>
      </c>
      <c r="D2877" s="9" t="s">
        <v>27</v>
      </c>
      <c r="E2877" s="9" t="s">
        <v>314</v>
      </c>
      <c r="F2877" s="9" t="s">
        <v>314</v>
      </c>
      <c r="G2877" s="9" t="s">
        <v>1641</v>
      </c>
      <c r="H2877" s="9" t="s">
        <v>1642</v>
      </c>
      <c r="I2877" s="9" t="s">
        <v>1643</v>
      </c>
      <c r="J2877" s="9" t="s">
        <v>27</v>
      </c>
      <c r="K2877" s="15">
        <v>5030.8504297441223</v>
      </c>
      <c r="L2877" s="16" t="s">
        <v>1637</v>
      </c>
      <c r="M2877" s="9" t="s">
        <v>1644</v>
      </c>
      <c r="N2877" s="9">
        <v>2022</v>
      </c>
      <c r="O2877" s="9" t="s">
        <v>1619</v>
      </c>
      <c r="P2877" s="9" t="s">
        <v>1619</v>
      </c>
      <c r="Q2877" s="9">
        <v>2041</v>
      </c>
      <c r="R2877" s="9" t="s">
        <v>32</v>
      </c>
      <c r="S2877" s="17">
        <v>0.62003967225245959</v>
      </c>
      <c r="T2877" s="9">
        <v>2041</v>
      </c>
      <c r="U2877" s="9" t="s">
        <v>27</v>
      </c>
      <c r="V2877" s="9" t="s">
        <v>1620</v>
      </c>
      <c r="W2877" s="9" t="s">
        <v>1621</v>
      </c>
      <c r="X2877" s="9"/>
      <c r="Y2877" s="9" t="s">
        <v>1645</v>
      </c>
    </row>
    <row r="2878" spans="1:25" ht="96">
      <c r="A2878" s="9" t="s">
        <v>1640</v>
      </c>
      <c r="B2878" s="9" t="s">
        <v>70</v>
      </c>
      <c r="C2878" s="9" t="s">
        <v>136</v>
      </c>
      <c r="D2878" s="9" t="s">
        <v>27</v>
      </c>
      <c r="E2878" s="9" t="s">
        <v>641</v>
      </c>
      <c r="F2878" s="9" t="s">
        <v>641</v>
      </c>
      <c r="G2878" s="9" t="s">
        <v>1641</v>
      </c>
      <c r="H2878" s="9" t="s">
        <v>1642</v>
      </c>
      <c r="I2878" s="9" t="s">
        <v>1643</v>
      </c>
      <c r="J2878" s="9" t="s">
        <v>27</v>
      </c>
      <c r="K2878" s="15">
        <v>98103.337973175512</v>
      </c>
      <c r="L2878" s="16" t="s">
        <v>1637</v>
      </c>
      <c r="M2878" s="9" t="s">
        <v>1644</v>
      </c>
      <c r="N2878" s="9">
        <v>2022</v>
      </c>
      <c r="O2878" s="9" t="s">
        <v>1619</v>
      </c>
      <c r="P2878" s="9" t="s">
        <v>1619</v>
      </c>
      <c r="Q2878" s="9">
        <v>2041</v>
      </c>
      <c r="R2878" s="9" t="s">
        <v>32</v>
      </c>
      <c r="S2878" s="17">
        <v>11.895060933558112</v>
      </c>
      <c r="T2878" s="9">
        <v>2041</v>
      </c>
      <c r="U2878" s="9" t="s">
        <v>27</v>
      </c>
      <c r="V2878" s="9" t="s">
        <v>1620</v>
      </c>
      <c r="W2878" s="9" t="s">
        <v>1621</v>
      </c>
      <c r="X2878" s="9"/>
      <c r="Y2878" s="9" t="s">
        <v>1645</v>
      </c>
    </row>
    <row r="2879" spans="1:25" ht="96">
      <c r="A2879" s="9" t="s">
        <v>1640</v>
      </c>
      <c r="B2879" s="9" t="s">
        <v>70</v>
      </c>
      <c r="C2879" s="9" t="s">
        <v>270</v>
      </c>
      <c r="D2879" s="9" t="s">
        <v>27</v>
      </c>
      <c r="E2879" s="9" t="s">
        <v>1007</v>
      </c>
      <c r="F2879" s="9" t="s">
        <v>1007</v>
      </c>
      <c r="G2879" s="9" t="s">
        <v>1641</v>
      </c>
      <c r="H2879" s="9" t="s">
        <v>1642</v>
      </c>
      <c r="I2879" s="9" t="s">
        <v>1643</v>
      </c>
      <c r="J2879" s="9" t="s">
        <v>27</v>
      </c>
      <c r="K2879" s="15">
        <v>43716.593265074283</v>
      </c>
      <c r="L2879" s="16" t="s">
        <v>1637</v>
      </c>
      <c r="M2879" s="9" t="s">
        <v>1644</v>
      </c>
      <c r="N2879" s="9">
        <v>2022</v>
      </c>
      <c r="O2879" s="9" t="s">
        <v>1619</v>
      </c>
      <c r="P2879" s="9" t="s">
        <v>1619</v>
      </c>
      <c r="Q2879" s="9">
        <v>2041</v>
      </c>
      <c r="R2879" s="9" t="s">
        <v>32</v>
      </c>
      <c r="S2879" s="17">
        <v>2.3486835332723519</v>
      </c>
      <c r="T2879" s="9">
        <v>2041</v>
      </c>
      <c r="U2879" s="9" t="s">
        <v>27</v>
      </c>
      <c r="V2879" s="9" t="s">
        <v>1620</v>
      </c>
      <c r="W2879" s="9" t="s">
        <v>1621</v>
      </c>
      <c r="X2879" s="9"/>
      <c r="Y2879" s="9" t="s">
        <v>1645</v>
      </c>
    </row>
    <row r="2880" spans="1:25" ht="96">
      <c r="A2880" s="9" t="s">
        <v>1640</v>
      </c>
      <c r="B2880" s="9" t="s">
        <v>70</v>
      </c>
      <c r="C2880" s="9" t="s">
        <v>346</v>
      </c>
      <c r="D2880" s="9" t="s">
        <v>27</v>
      </c>
      <c r="E2880" s="9" t="s">
        <v>1318</v>
      </c>
      <c r="F2880" s="9" t="s">
        <v>1318</v>
      </c>
      <c r="G2880" s="9" t="s">
        <v>1641</v>
      </c>
      <c r="H2880" s="9" t="s">
        <v>1642</v>
      </c>
      <c r="I2880" s="9" t="s">
        <v>1643</v>
      </c>
      <c r="J2880" s="9" t="s">
        <v>27</v>
      </c>
      <c r="K2880" s="15">
        <v>27349.132495046299</v>
      </c>
      <c r="L2880" s="16" t="s">
        <v>1637</v>
      </c>
      <c r="M2880" s="9" t="s">
        <v>1644</v>
      </c>
      <c r="N2880" s="9">
        <v>2022</v>
      </c>
      <c r="O2880" s="9" t="s">
        <v>1619</v>
      </c>
      <c r="P2880" s="9" t="s">
        <v>1619</v>
      </c>
      <c r="Q2880" s="9">
        <v>2041</v>
      </c>
      <c r="R2880" s="9" t="s">
        <v>32</v>
      </c>
      <c r="S2880" s="17">
        <v>1.5227180723130382</v>
      </c>
      <c r="T2880" s="9">
        <v>2041</v>
      </c>
      <c r="U2880" s="9" t="s">
        <v>27</v>
      </c>
      <c r="V2880" s="9" t="s">
        <v>1620</v>
      </c>
      <c r="W2880" s="9" t="s">
        <v>1621</v>
      </c>
      <c r="X2880" s="9"/>
      <c r="Y2880" s="9" t="s">
        <v>1645</v>
      </c>
    </row>
    <row r="2881" spans="1:25" ht="96">
      <c r="A2881" s="9" t="s">
        <v>1640</v>
      </c>
      <c r="B2881" s="9" t="s">
        <v>70</v>
      </c>
      <c r="C2881" s="9" t="s">
        <v>288</v>
      </c>
      <c r="D2881" s="9" t="s">
        <v>27</v>
      </c>
      <c r="E2881" s="9" t="s">
        <v>1009</v>
      </c>
      <c r="F2881" s="9" t="s">
        <v>1009</v>
      </c>
      <c r="G2881" s="9" t="s">
        <v>1641</v>
      </c>
      <c r="H2881" s="9" t="s">
        <v>1642</v>
      </c>
      <c r="I2881" s="9" t="s">
        <v>1643</v>
      </c>
      <c r="J2881" s="9" t="s">
        <v>27</v>
      </c>
      <c r="K2881" s="15">
        <v>9865.9075128650366</v>
      </c>
      <c r="L2881" s="16" t="s">
        <v>1637</v>
      </c>
      <c r="M2881" s="9" t="s">
        <v>1644</v>
      </c>
      <c r="N2881" s="9">
        <v>2022</v>
      </c>
      <c r="O2881" s="9" t="s">
        <v>1619</v>
      </c>
      <c r="P2881" s="9" t="s">
        <v>1619</v>
      </c>
      <c r="Q2881" s="9">
        <v>2041</v>
      </c>
      <c r="R2881" s="9" t="s">
        <v>32</v>
      </c>
      <c r="S2881" s="17">
        <v>0.57306702558039624</v>
      </c>
      <c r="T2881" s="9">
        <v>2041</v>
      </c>
      <c r="U2881" s="9" t="s">
        <v>27</v>
      </c>
      <c r="V2881" s="9" t="s">
        <v>1620</v>
      </c>
      <c r="W2881" s="9" t="s">
        <v>1621</v>
      </c>
      <c r="X2881" s="9"/>
      <c r="Y2881" s="9" t="s">
        <v>1645</v>
      </c>
    </row>
    <row r="2882" spans="1:25" ht="96">
      <c r="A2882" s="9" t="s">
        <v>1640</v>
      </c>
      <c r="B2882" s="9" t="s">
        <v>70</v>
      </c>
      <c r="C2882" s="9" t="s">
        <v>402</v>
      </c>
      <c r="D2882" s="9" t="s">
        <v>27</v>
      </c>
      <c r="E2882" s="9" t="s">
        <v>1319</v>
      </c>
      <c r="F2882" s="9" t="s">
        <v>1319</v>
      </c>
      <c r="G2882" s="9" t="s">
        <v>1641</v>
      </c>
      <c r="H2882" s="9" t="s">
        <v>1642</v>
      </c>
      <c r="I2882" s="9" t="s">
        <v>1643</v>
      </c>
      <c r="J2882" s="9" t="s">
        <v>27</v>
      </c>
      <c r="K2882" s="15">
        <v>58166.73011002328</v>
      </c>
      <c r="L2882" s="16" t="s">
        <v>1637</v>
      </c>
      <c r="M2882" s="9" t="s">
        <v>1644</v>
      </c>
      <c r="N2882" s="9">
        <v>2022</v>
      </c>
      <c r="O2882" s="9" t="s">
        <v>1619</v>
      </c>
      <c r="P2882" s="9" t="s">
        <v>1619</v>
      </c>
      <c r="Q2882" s="9">
        <v>2041</v>
      </c>
      <c r="R2882" s="9" t="s">
        <v>32</v>
      </c>
      <c r="S2882" s="17">
        <v>6.8790414725076037</v>
      </c>
      <c r="T2882" s="9">
        <v>2041</v>
      </c>
      <c r="U2882" s="9" t="s">
        <v>27</v>
      </c>
      <c r="V2882" s="9" t="s">
        <v>1620</v>
      </c>
      <c r="W2882" s="9" t="s">
        <v>1621</v>
      </c>
      <c r="X2882" s="9"/>
      <c r="Y2882" s="9" t="s">
        <v>1645</v>
      </c>
    </row>
    <row r="2883" spans="1:25" ht="96">
      <c r="A2883" s="9" t="s">
        <v>1640</v>
      </c>
      <c r="B2883" s="9" t="s">
        <v>70</v>
      </c>
      <c r="C2883" s="9" t="s">
        <v>316</v>
      </c>
      <c r="D2883" s="9" t="s">
        <v>27</v>
      </c>
      <c r="E2883" s="9" t="s">
        <v>318</v>
      </c>
      <c r="F2883" s="9" t="s">
        <v>318</v>
      </c>
      <c r="G2883" s="9" t="s">
        <v>1641</v>
      </c>
      <c r="H2883" s="9" t="s">
        <v>1642</v>
      </c>
      <c r="I2883" s="9" t="s">
        <v>1643</v>
      </c>
      <c r="J2883" s="9" t="s">
        <v>27</v>
      </c>
      <c r="K2883" s="15">
        <v>25485.784000493724</v>
      </c>
      <c r="L2883" s="16" t="s">
        <v>1637</v>
      </c>
      <c r="M2883" s="9" t="s">
        <v>1644</v>
      </c>
      <c r="N2883" s="9">
        <v>2022</v>
      </c>
      <c r="O2883" s="9" t="s">
        <v>1619</v>
      </c>
      <c r="P2883" s="9" t="s">
        <v>1619</v>
      </c>
      <c r="Q2883" s="9">
        <v>2041</v>
      </c>
      <c r="R2883" s="9" t="s">
        <v>32</v>
      </c>
      <c r="S2883" s="17">
        <v>1.6011055590172962</v>
      </c>
      <c r="T2883" s="9">
        <v>2041</v>
      </c>
      <c r="U2883" s="9" t="s">
        <v>27</v>
      </c>
      <c r="V2883" s="9" t="s">
        <v>1620</v>
      </c>
      <c r="W2883" s="9" t="s">
        <v>1621</v>
      </c>
      <c r="X2883" s="9"/>
      <c r="Y2883" s="9" t="s">
        <v>1645</v>
      </c>
    </row>
    <row r="2884" spans="1:25" ht="96">
      <c r="A2884" s="9" t="s">
        <v>1640</v>
      </c>
      <c r="B2884" s="9" t="s">
        <v>70</v>
      </c>
      <c r="C2884" s="9" t="s">
        <v>294</v>
      </c>
      <c r="D2884" s="9" t="s">
        <v>27</v>
      </c>
      <c r="E2884" s="9" t="s">
        <v>1320</v>
      </c>
      <c r="F2884" s="9" t="s">
        <v>1320</v>
      </c>
      <c r="G2884" s="9" t="s">
        <v>1641</v>
      </c>
      <c r="H2884" s="9" t="s">
        <v>1642</v>
      </c>
      <c r="I2884" s="9" t="s">
        <v>1643</v>
      </c>
      <c r="J2884" s="9" t="s">
        <v>27</v>
      </c>
      <c r="K2884" s="15">
        <v>12663.346052477969</v>
      </c>
      <c r="L2884" s="16" t="s">
        <v>1637</v>
      </c>
      <c r="M2884" s="9" t="s">
        <v>1644</v>
      </c>
      <c r="N2884" s="9">
        <v>2022</v>
      </c>
      <c r="O2884" s="9" t="s">
        <v>1619</v>
      </c>
      <c r="P2884" s="9" t="s">
        <v>1619</v>
      </c>
      <c r="Q2884" s="9">
        <v>2041</v>
      </c>
      <c r="R2884" s="9" t="s">
        <v>32</v>
      </c>
      <c r="S2884" s="17">
        <v>0.73213023386425258</v>
      </c>
      <c r="T2884" s="9">
        <v>2041</v>
      </c>
      <c r="U2884" s="9" t="s">
        <v>27</v>
      </c>
      <c r="V2884" s="9" t="s">
        <v>1620</v>
      </c>
      <c r="W2884" s="9" t="s">
        <v>1621</v>
      </c>
      <c r="X2884" s="9"/>
      <c r="Y2884" s="9" t="s">
        <v>1645</v>
      </c>
    </row>
    <row r="2885" spans="1:25" ht="96">
      <c r="A2885" s="9" t="s">
        <v>1640</v>
      </c>
      <c r="B2885" s="9" t="s">
        <v>70</v>
      </c>
      <c r="C2885" s="9" t="s">
        <v>372</v>
      </c>
      <c r="D2885" s="9" t="s">
        <v>27</v>
      </c>
      <c r="E2885" s="9" t="s">
        <v>643</v>
      </c>
      <c r="F2885" s="9" t="s">
        <v>643</v>
      </c>
      <c r="G2885" s="9" t="s">
        <v>1641</v>
      </c>
      <c r="H2885" s="9" t="s">
        <v>1642</v>
      </c>
      <c r="I2885" s="9" t="s">
        <v>1643</v>
      </c>
      <c r="J2885" s="9" t="s">
        <v>27</v>
      </c>
      <c r="K2885" s="15">
        <v>22107.87684707567</v>
      </c>
      <c r="L2885" s="16" t="s">
        <v>1637</v>
      </c>
      <c r="M2885" s="9" t="s">
        <v>1644</v>
      </c>
      <c r="N2885" s="9">
        <v>2022</v>
      </c>
      <c r="O2885" s="9" t="s">
        <v>1619</v>
      </c>
      <c r="P2885" s="9" t="s">
        <v>1619</v>
      </c>
      <c r="Q2885" s="9">
        <v>2041</v>
      </c>
      <c r="R2885" s="9" t="s">
        <v>32</v>
      </c>
      <c r="S2885" s="17">
        <v>2.9242835744453868</v>
      </c>
      <c r="T2885" s="9">
        <v>2041</v>
      </c>
      <c r="U2885" s="9" t="s">
        <v>27</v>
      </c>
      <c r="V2885" s="9" t="s">
        <v>1620</v>
      </c>
      <c r="W2885" s="9" t="s">
        <v>1621</v>
      </c>
      <c r="X2885" s="9"/>
      <c r="Y2885" s="9" t="s">
        <v>1645</v>
      </c>
    </row>
    <row r="2886" spans="1:25" ht="96">
      <c r="A2886" s="9" t="s">
        <v>1640</v>
      </c>
      <c r="B2886" s="9" t="s">
        <v>70</v>
      </c>
      <c r="C2886" s="9" t="s">
        <v>402</v>
      </c>
      <c r="D2886" s="9" t="s">
        <v>27</v>
      </c>
      <c r="E2886" s="9" t="s">
        <v>645</v>
      </c>
      <c r="F2886" s="9" t="s">
        <v>645</v>
      </c>
      <c r="G2886" s="9" t="s">
        <v>1641</v>
      </c>
      <c r="H2886" s="9" t="s">
        <v>1642</v>
      </c>
      <c r="I2886" s="9" t="s">
        <v>1643</v>
      </c>
      <c r="J2886" s="9" t="s">
        <v>27</v>
      </c>
      <c r="K2886" s="15">
        <v>150229.79319224332</v>
      </c>
      <c r="L2886" s="16" t="s">
        <v>1637</v>
      </c>
      <c r="M2886" s="9" t="s">
        <v>1644</v>
      </c>
      <c r="N2886" s="9">
        <v>2022</v>
      </c>
      <c r="O2886" s="9" t="s">
        <v>1619</v>
      </c>
      <c r="P2886" s="9" t="s">
        <v>1619</v>
      </c>
      <c r="Q2886" s="9">
        <v>2041</v>
      </c>
      <c r="R2886" s="9" t="s">
        <v>32</v>
      </c>
      <c r="S2886" s="17">
        <v>18.183917847181409</v>
      </c>
      <c r="T2886" s="9">
        <v>2041</v>
      </c>
      <c r="U2886" s="9" t="s">
        <v>27</v>
      </c>
      <c r="V2886" s="9" t="s">
        <v>1620</v>
      </c>
      <c r="W2886" s="9" t="s">
        <v>1621</v>
      </c>
      <c r="X2886" s="9"/>
      <c r="Y2886" s="9" t="s">
        <v>1645</v>
      </c>
    </row>
    <row r="2887" spans="1:25" ht="96">
      <c r="A2887" s="9" t="s">
        <v>1640</v>
      </c>
      <c r="B2887" s="9" t="s">
        <v>70</v>
      </c>
      <c r="C2887" s="9" t="s">
        <v>316</v>
      </c>
      <c r="D2887" s="9" t="s">
        <v>27</v>
      </c>
      <c r="E2887" s="9" t="s">
        <v>1321</v>
      </c>
      <c r="F2887" s="9" t="s">
        <v>1321</v>
      </c>
      <c r="G2887" s="9" t="s">
        <v>1641</v>
      </c>
      <c r="H2887" s="9" t="s">
        <v>1642</v>
      </c>
      <c r="I2887" s="9" t="s">
        <v>1643</v>
      </c>
      <c r="J2887" s="9" t="s">
        <v>27</v>
      </c>
      <c r="K2887" s="15">
        <v>16431.26589776059</v>
      </c>
      <c r="L2887" s="16" t="s">
        <v>1637</v>
      </c>
      <c r="M2887" s="9" t="s">
        <v>1644</v>
      </c>
      <c r="N2887" s="9">
        <v>2022</v>
      </c>
      <c r="O2887" s="9" t="s">
        <v>1619</v>
      </c>
      <c r="P2887" s="9" t="s">
        <v>1619</v>
      </c>
      <c r="Q2887" s="9">
        <v>2041</v>
      </c>
      <c r="R2887" s="9" t="s">
        <v>32</v>
      </c>
      <c r="S2887" s="17">
        <v>1.2128308659891351</v>
      </c>
      <c r="T2887" s="9">
        <v>2041</v>
      </c>
      <c r="U2887" s="9" t="s">
        <v>27</v>
      </c>
      <c r="V2887" s="9" t="s">
        <v>1620</v>
      </c>
      <c r="W2887" s="9" t="s">
        <v>1621</v>
      </c>
      <c r="X2887" s="9"/>
      <c r="Y2887" s="9" t="s">
        <v>1645</v>
      </c>
    </row>
    <row r="2888" spans="1:25" ht="96">
      <c r="A2888" s="9" t="s">
        <v>1640</v>
      </c>
      <c r="B2888" s="9" t="s">
        <v>70</v>
      </c>
      <c r="C2888" s="9" t="s">
        <v>284</v>
      </c>
      <c r="D2888" s="9" t="s">
        <v>27</v>
      </c>
      <c r="E2888" s="9" t="s">
        <v>1322</v>
      </c>
      <c r="F2888" s="9" t="s">
        <v>1322</v>
      </c>
      <c r="G2888" s="9" t="s">
        <v>1641</v>
      </c>
      <c r="H2888" s="9" t="s">
        <v>1642</v>
      </c>
      <c r="I2888" s="9" t="s">
        <v>1643</v>
      </c>
      <c r="J2888" s="9" t="s">
        <v>27</v>
      </c>
      <c r="K2888" s="15">
        <v>23361.408688818243</v>
      </c>
      <c r="L2888" s="16" t="s">
        <v>1637</v>
      </c>
      <c r="M2888" s="9" t="s">
        <v>1644</v>
      </c>
      <c r="N2888" s="9">
        <v>2022</v>
      </c>
      <c r="O2888" s="9" t="s">
        <v>1619</v>
      </c>
      <c r="P2888" s="9" t="s">
        <v>1619</v>
      </c>
      <c r="Q2888" s="9">
        <v>2041</v>
      </c>
      <c r="R2888" s="9" t="s">
        <v>32</v>
      </c>
      <c r="S2888" s="17">
        <v>1.5349479180359917</v>
      </c>
      <c r="T2888" s="9">
        <v>2041</v>
      </c>
      <c r="U2888" s="9" t="s">
        <v>27</v>
      </c>
      <c r="V2888" s="9" t="s">
        <v>1620</v>
      </c>
      <c r="W2888" s="9" t="s">
        <v>1621</v>
      </c>
      <c r="X2888" s="9"/>
      <c r="Y2888" s="9" t="s">
        <v>1645</v>
      </c>
    </row>
    <row r="2889" spans="1:25" ht="96">
      <c r="A2889" s="9" t="s">
        <v>1640</v>
      </c>
      <c r="B2889" s="9" t="s">
        <v>70</v>
      </c>
      <c r="C2889" s="9" t="s">
        <v>316</v>
      </c>
      <c r="D2889" s="9" t="s">
        <v>27</v>
      </c>
      <c r="E2889" s="9" t="s">
        <v>1323</v>
      </c>
      <c r="F2889" s="9" t="s">
        <v>1323</v>
      </c>
      <c r="G2889" s="9" t="s">
        <v>1641</v>
      </c>
      <c r="H2889" s="9" t="s">
        <v>1642</v>
      </c>
      <c r="I2889" s="9" t="s">
        <v>1643</v>
      </c>
      <c r="J2889" s="9" t="s">
        <v>27</v>
      </c>
      <c r="K2889" s="15">
        <v>29125.515512696718</v>
      </c>
      <c r="L2889" s="16" t="s">
        <v>1637</v>
      </c>
      <c r="M2889" s="9" t="s">
        <v>1644</v>
      </c>
      <c r="N2889" s="9">
        <v>2022</v>
      </c>
      <c r="O2889" s="9" t="s">
        <v>1619</v>
      </c>
      <c r="P2889" s="9" t="s">
        <v>1619</v>
      </c>
      <c r="Q2889" s="9">
        <v>2041</v>
      </c>
      <c r="R2889" s="9" t="s">
        <v>32</v>
      </c>
      <c r="S2889" s="17">
        <v>1.7881071804107127</v>
      </c>
      <c r="T2889" s="9">
        <v>2041</v>
      </c>
      <c r="U2889" s="9" t="s">
        <v>27</v>
      </c>
      <c r="V2889" s="9" t="s">
        <v>1620</v>
      </c>
      <c r="W2889" s="9" t="s">
        <v>1621</v>
      </c>
      <c r="X2889" s="9"/>
      <c r="Y2889" s="9" t="s">
        <v>1645</v>
      </c>
    </row>
    <row r="2890" spans="1:25" ht="96">
      <c r="A2890" s="9" t="s">
        <v>1640</v>
      </c>
      <c r="B2890" s="9" t="s">
        <v>70</v>
      </c>
      <c r="C2890" s="9" t="s">
        <v>330</v>
      </c>
      <c r="D2890" s="9" t="s">
        <v>27</v>
      </c>
      <c r="E2890" s="9" t="s">
        <v>1324</v>
      </c>
      <c r="F2890" s="9" t="s">
        <v>1324</v>
      </c>
      <c r="G2890" s="9" t="s">
        <v>1641</v>
      </c>
      <c r="H2890" s="9" t="s">
        <v>1642</v>
      </c>
      <c r="I2890" s="9" t="s">
        <v>1643</v>
      </c>
      <c r="J2890" s="9" t="s">
        <v>27</v>
      </c>
      <c r="K2890" s="15">
        <v>12039.543385326608</v>
      </c>
      <c r="L2890" s="16" t="s">
        <v>1637</v>
      </c>
      <c r="M2890" s="9" t="s">
        <v>1644</v>
      </c>
      <c r="N2890" s="9">
        <v>2022</v>
      </c>
      <c r="O2890" s="9" t="s">
        <v>1619</v>
      </c>
      <c r="P2890" s="9" t="s">
        <v>1619</v>
      </c>
      <c r="Q2890" s="9">
        <v>2041</v>
      </c>
      <c r="R2890" s="9" t="s">
        <v>32</v>
      </c>
      <c r="S2890" s="17">
        <v>1.5514783114425361</v>
      </c>
      <c r="T2890" s="9">
        <v>2041</v>
      </c>
      <c r="U2890" s="9" t="s">
        <v>27</v>
      </c>
      <c r="V2890" s="9" t="s">
        <v>1620</v>
      </c>
      <c r="W2890" s="9" t="s">
        <v>1621</v>
      </c>
      <c r="X2890" s="9"/>
      <c r="Y2890" s="9" t="s">
        <v>1645</v>
      </c>
    </row>
    <row r="2891" spans="1:25" ht="96">
      <c r="A2891" s="9" t="s">
        <v>1640</v>
      </c>
      <c r="B2891" s="9" t="s">
        <v>70</v>
      </c>
      <c r="C2891" s="9" t="s">
        <v>355</v>
      </c>
      <c r="D2891" s="9" t="s">
        <v>27</v>
      </c>
      <c r="E2891" s="9" t="s">
        <v>1325</v>
      </c>
      <c r="F2891" s="9" t="s">
        <v>1325</v>
      </c>
      <c r="G2891" s="9" t="s">
        <v>1641</v>
      </c>
      <c r="H2891" s="9" t="s">
        <v>1642</v>
      </c>
      <c r="I2891" s="9" t="s">
        <v>1643</v>
      </c>
      <c r="J2891" s="9" t="s">
        <v>27</v>
      </c>
      <c r="K2891" s="15">
        <v>18931.294137252742</v>
      </c>
      <c r="L2891" s="16" t="s">
        <v>1637</v>
      </c>
      <c r="M2891" s="9" t="s">
        <v>1644</v>
      </c>
      <c r="N2891" s="9">
        <v>2022</v>
      </c>
      <c r="O2891" s="9" t="s">
        <v>1619</v>
      </c>
      <c r="P2891" s="9" t="s">
        <v>1619</v>
      </c>
      <c r="Q2891" s="9">
        <v>2041</v>
      </c>
      <c r="R2891" s="9" t="s">
        <v>32</v>
      </c>
      <c r="S2891" s="17">
        <v>1.2844853838275669</v>
      </c>
      <c r="T2891" s="9">
        <v>2041</v>
      </c>
      <c r="U2891" s="9" t="s">
        <v>27</v>
      </c>
      <c r="V2891" s="9" t="s">
        <v>1620</v>
      </c>
      <c r="W2891" s="9" t="s">
        <v>1621</v>
      </c>
      <c r="X2891" s="9"/>
      <c r="Y2891" s="9" t="s">
        <v>1645</v>
      </c>
    </row>
    <row r="2892" spans="1:25" ht="96">
      <c r="A2892" s="9" t="s">
        <v>1640</v>
      </c>
      <c r="B2892" s="9" t="s">
        <v>70</v>
      </c>
      <c r="C2892" s="9" t="s">
        <v>468</v>
      </c>
      <c r="D2892" s="9" t="s">
        <v>27</v>
      </c>
      <c r="E2892" s="9" t="s">
        <v>1326</v>
      </c>
      <c r="F2892" s="9" t="s">
        <v>1326</v>
      </c>
      <c r="G2892" s="9" t="s">
        <v>1641</v>
      </c>
      <c r="H2892" s="9" t="s">
        <v>1642</v>
      </c>
      <c r="I2892" s="9" t="s">
        <v>1643</v>
      </c>
      <c r="J2892" s="9" t="s">
        <v>27</v>
      </c>
      <c r="K2892" s="15">
        <v>30718.950618369949</v>
      </c>
      <c r="L2892" s="16" t="s">
        <v>1637</v>
      </c>
      <c r="M2892" s="9" t="s">
        <v>1644</v>
      </c>
      <c r="N2892" s="9">
        <v>2022</v>
      </c>
      <c r="O2892" s="9" t="s">
        <v>1619</v>
      </c>
      <c r="P2892" s="9" t="s">
        <v>1619</v>
      </c>
      <c r="Q2892" s="9">
        <v>2041</v>
      </c>
      <c r="R2892" s="9" t="s">
        <v>32</v>
      </c>
      <c r="S2892" s="17">
        <v>1.9973215973589407</v>
      </c>
      <c r="T2892" s="9">
        <v>2041</v>
      </c>
      <c r="U2892" s="9" t="s">
        <v>27</v>
      </c>
      <c r="V2892" s="9" t="s">
        <v>1620</v>
      </c>
      <c r="W2892" s="9" t="s">
        <v>1621</v>
      </c>
      <c r="X2892" s="9"/>
      <c r="Y2892" s="9" t="s">
        <v>1645</v>
      </c>
    </row>
    <row r="2893" spans="1:25" ht="96">
      <c r="A2893" s="9" t="s">
        <v>1640</v>
      </c>
      <c r="B2893" s="9" t="s">
        <v>70</v>
      </c>
      <c r="C2893" s="9" t="s">
        <v>234</v>
      </c>
      <c r="D2893" s="9" t="s">
        <v>27</v>
      </c>
      <c r="E2893" s="9" t="s">
        <v>1327</v>
      </c>
      <c r="F2893" s="9" t="s">
        <v>1327</v>
      </c>
      <c r="G2893" s="9" t="s">
        <v>1641</v>
      </c>
      <c r="H2893" s="9" t="s">
        <v>1642</v>
      </c>
      <c r="I2893" s="9" t="s">
        <v>1643</v>
      </c>
      <c r="J2893" s="9" t="s">
        <v>27</v>
      </c>
      <c r="K2893" s="15">
        <v>15240.102302304284</v>
      </c>
      <c r="L2893" s="16" t="s">
        <v>1637</v>
      </c>
      <c r="M2893" s="9" t="s">
        <v>1644</v>
      </c>
      <c r="N2893" s="9">
        <v>2022</v>
      </c>
      <c r="O2893" s="9" t="s">
        <v>1619</v>
      </c>
      <c r="P2893" s="9" t="s">
        <v>1619</v>
      </c>
      <c r="Q2893" s="9">
        <v>2041</v>
      </c>
      <c r="R2893" s="9" t="s">
        <v>32</v>
      </c>
      <c r="S2893" s="17">
        <v>1.1828832901345026</v>
      </c>
      <c r="T2893" s="9">
        <v>2041</v>
      </c>
      <c r="U2893" s="9" t="s">
        <v>27</v>
      </c>
      <c r="V2893" s="9" t="s">
        <v>1620</v>
      </c>
      <c r="W2893" s="9" t="s">
        <v>1621</v>
      </c>
      <c r="X2893" s="9"/>
      <c r="Y2893" s="9" t="s">
        <v>1645</v>
      </c>
    </row>
    <row r="2894" spans="1:25" ht="96">
      <c r="A2894" s="9" t="s">
        <v>1640</v>
      </c>
      <c r="B2894" s="9" t="s">
        <v>70</v>
      </c>
      <c r="C2894" s="9" t="s">
        <v>112</v>
      </c>
      <c r="D2894" s="9" t="s">
        <v>27</v>
      </c>
      <c r="E2894" s="9" t="s">
        <v>1328</v>
      </c>
      <c r="F2894" s="9" t="s">
        <v>1328</v>
      </c>
      <c r="G2894" s="9" t="s">
        <v>1641</v>
      </c>
      <c r="H2894" s="9" t="s">
        <v>1642</v>
      </c>
      <c r="I2894" s="9" t="s">
        <v>1643</v>
      </c>
      <c r="J2894" s="9" t="s">
        <v>27</v>
      </c>
      <c r="K2894" s="15">
        <v>56757.50361575812</v>
      </c>
      <c r="L2894" s="16" t="s">
        <v>1637</v>
      </c>
      <c r="M2894" s="9" t="s">
        <v>1644</v>
      </c>
      <c r="N2894" s="9">
        <v>2022</v>
      </c>
      <c r="O2894" s="9" t="s">
        <v>1619</v>
      </c>
      <c r="P2894" s="9" t="s">
        <v>1619</v>
      </c>
      <c r="Q2894" s="9">
        <v>2041</v>
      </c>
      <c r="R2894" s="9" t="s">
        <v>32</v>
      </c>
      <c r="S2894" s="17">
        <v>5.899002089226304</v>
      </c>
      <c r="T2894" s="9">
        <v>2041</v>
      </c>
      <c r="U2894" s="9" t="s">
        <v>27</v>
      </c>
      <c r="V2894" s="9" t="s">
        <v>1620</v>
      </c>
      <c r="W2894" s="9" t="s">
        <v>1621</v>
      </c>
      <c r="X2894" s="9"/>
      <c r="Y2894" s="9" t="s">
        <v>1645</v>
      </c>
    </row>
    <row r="2895" spans="1:25" ht="96">
      <c r="A2895" s="9" t="s">
        <v>1640</v>
      </c>
      <c r="B2895" s="9" t="s">
        <v>70</v>
      </c>
      <c r="C2895" s="9" t="s">
        <v>43</v>
      </c>
      <c r="D2895" s="9" t="s">
        <v>27</v>
      </c>
      <c r="E2895" s="9" t="s">
        <v>274</v>
      </c>
      <c r="F2895" s="9" t="s">
        <v>274</v>
      </c>
      <c r="G2895" s="9" t="s">
        <v>1641</v>
      </c>
      <c r="H2895" s="9" t="s">
        <v>1642</v>
      </c>
      <c r="I2895" s="9" t="s">
        <v>1643</v>
      </c>
      <c r="J2895" s="9" t="s">
        <v>27</v>
      </c>
      <c r="K2895" s="15">
        <v>20524.698746322803</v>
      </c>
      <c r="L2895" s="16" t="s">
        <v>1637</v>
      </c>
      <c r="M2895" s="9" t="s">
        <v>1644</v>
      </c>
      <c r="N2895" s="9">
        <v>2022</v>
      </c>
      <c r="O2895" s="9" t="s">
        <v>1619</v>
      </c>
      <c r="P2895" s="9" t="s">
        <v>1619</v>
      </c>
      <c r="Q2895" s="9">
        <v>2041</v>
      </c>
      <c r="R2895" s="9" t="s">
        <v>32</v>
      </c>
      <c r="S2895" s="17">
        <v>2.8757424188492795</v>
      </c>
      <c r="T2895" s="9">
        <v>2041</v>
      </c>
      <c r="U2895" s="9" t="s">
        <v>27</v>
      </c>
      <c r="V2895" s="9" t="s">
        <v>1620</v>
      </c>
      <c r="W2895" s="9" t="s">
        <v>1621</v>
      </c>
      <c r="X2895" s="9"/>
      <c r="Y2895" s="9" t="s">
        <v>1645</v>
      </c>
    </row>
    <row r="2896" spans="1:25" ht="96">
      <c r="A2896" s="9" t="s">
        <v>1640</v>
      </c>
      <c r="B2896" s="9" t="s">
        <v>70</v>
      </c>
      <c r="C2896" s="9" t="s">
        <v>266</v>
      </c>
      <c r="D2896" s="9" t="s">
        <v>27</v>
      </c>
      <c r="E2896" s="9" t="s">
        <v>647</v>
      </c>
      <c r="F2896" s="9" t="s">
        <v>647</v>
      </c>
      <c r="G2896" s="9" t="s">
        <v>1641</v>
      </c>
      <c r="H2896" s="9" t="s">
        <v>1642</v>
      </c>
      <c r="I2896" s="9" t="s">
        <v>1643</v>
      </c>
      <c r="J2896" s="9" t="s">
        <v>27</v>
      </c>
      <c r="K2896" s="15">
        <v>16979.310797128492</v>
      </c>
      <c r="L2896" s="16" t="s">
        <v>1637</v>
      </c>
      <c r="M2896" s="9" t="s">
        <v>1644</v>
      </c>
      <c r="N2896" s="9">
        <v>2022</v>
      </c>
      <c r="O2896" s="9" t="s">
        <v>1619</v>
      </c>
      <c r="P2896" s="9" t="s">
        <v>1619</v>
      </c>
      <c r="Q2896" s="9">
        <v>2041</v>
      </c>
      <c r="R2896" s="9" t="s">
        <v>32</v>
      </c>
      <c r="S2896" s="17">
        <v>2.2811985304330173</v>
      </c>
      <c r="T2896" s="9">
        <v>2041</v>
      </c>
      <c r="U2896" s="9" t="s">
        <v>27</v>
      </c>
      <c r="V2896" s="9" t="s">
        <v>1620</v>
      </c>
      <c r="W2896" s="9" t="s">
        <v>1621</v>
      </c>
      <c r="X2896" s="9"/>
      <c r="Y2896" s="9" t="s">
        <v>1645</v>
      </c>
    </row>
    <row r="2897" spans="1:25" ht="96">
      <c r="A2897" s="9" t="s">
        <v>1640</v>
      </c>
      <c r="B2897" s="9" t="s">
        <v>70</v>
      </c>
      <c r="C2897" s="9" t="s">
        <v>383</v>
      </c>
      <c r="D2897" s="9" t="s">
        <v>27</v>
      </c>
      <c r="E2897" s="9" t="s">
        <v>1329</v>
      </c>
      <c r="F2897" s="9" t="s">
        <v>1329</v>
      </c>
      <c r="G2897" s="9" t="s">
        <v>1641</v>
      </c>
      <c r="H2897" s="9" t="s">
        <v>1642</v>
      </c>
      <c r="I2897" s="9" t="s">
        <v>1643</v>
      </c>
      <c r="J2897" s="9" t="s">
        <v>27</v>
      </c>
      <c r="K2897" s="15">
        <v>38462.593800485323</v>
      </c>
      <c r="L2897" s="16" t="s">
        <v>1637</v>
      </c>
      <c r="M2897" s="9" t="s">
        <v>1644</v>
      </c>
      <c r="N2897" s="9">
        <v>2022</v>
      </c>
      <c r="O2897" s="9" t="s">
        <v>1619</v>
      </c>
      <c r="P2897" s="9" t="s">
        <v>1619</v>
      </c>
      <c r="Q2897" s="9">
        <v>2041</v>
      </c>
      <c r="R2897" s="9" t="s">
        <v>32</v>
      </c>
      <c r="S2897" s="17">
        <v>4.9933412094325886</v>
      </c>
      <c r="T2897" s="9">
        <v>2041</v>
      </c>
      <c r="U2897" s="9" t="s">
        <v>27</v>
      </c>
      <c r="V2897" s="9" t="s">
        <v>1620</v>
      </c>
      <c r="W2897" s="9" t="s">
        <v>1621</v>
      </c>
      <c r="X2897" s="9"/>
      <c r="Y2897" s="9" t="s">
        <v>1645</v>
      </c>
    </row>
    <row r="2898" spans="1:25" ht="96">
      <c r="A2898" s="9" t="s">
        <v>1640</v>
      </c>
      <c r="B2898" s="9" t="s">
        <v>70</v>
      </c>
      <c r="C2898" s="9" t="s">
        <v>247</v>
      </c>
      <c r="D2898" s="9" t="s">
        <v>27</v>
      </c>
      <c r="E2898" s="9" t="s">
        <v>1330</v>
      </c>
      <c r="F2898" s="9" t="s">
        <v>1330</v>
      </c>
      <c r="G2898" s="9" t="s">
        <v>1641</v>
      </c>
      <c r="H2898" s="9" t="s">
        <v>1642</v>
      </c>
      <c r="I2898" s="9" t="s">
        <v>1643</v>
      </c>
      <c r="J2898" s="9" t="s">
        <v>27</v>
      </c>
      <c r="K2898" s="15">
        <v>758685.67604940804</v>
      </c>
      <c r="L2898" s="16" t="s">
        <v>1637</v>
      </c>
      <c r="M2898" s="9" t="s">
        <v>1644</v>
      </c>
      <c r="N2898" s="9">
        <v>2022</v>
      </c>
      <c r="O2898" s="9" t="s">
        <v>1619</v>
      </c>
      <c r="P2898" s="9" t="s">
        <v>1619</v>
      </c>
      <c r="Q2898" s="9">
        <v>2041</v>
      </c>
      <c r="R2898" s="9" t="s">
        <v>32</v>
      </c>
      <c r="S2898" s="17">
        <v>46.477734180837643</v>
      </c>
      <c r="T2898" s="9">
        <v>2041</v>
      </c>
      <c r="U2898" s="9" t="s">
        <v>27</v>
      </c>
      <c r="V2898" s="9" t="s">
        <v>1620</v>
      </c>
      <c r="W2898" s="9" t="s">
        <v>1621</v>
      </c>
      <c r="X2898" s="9"/>
      <c r="Y2898" s="9" t="s">
        <v>1645</v>
      </c>
    </row>
    <row r="2899" spans="1:25" ht="96">
      <c r="A2899" s="9" t="s">
        <v>1640</v>
      </c>
      <c r="B2899" s="9" t="s">
        <v>70</v>
      </c>
      <c r="C2899" s="9" t="s">
        <v>402</v>
      </c>
      <c r="D2899" s="9" t="s">
        <v>27</v>
      </c>
      <c r="E2899" s="9" t="s">
        <v>1331</v>
      </c>
      <c r="F2899" s="9" t="s">
        <v>1331</v>
      </c>
      <c r="G2899" s="9" t="s">
        <v>1641</v>
      </c>
      <c r="H2899" s="9" t="s">
        <v>1642</v>
      </c>
      <c r="I2899" s="9" t="s">
        <v>1643</v>
      </c>
      <c r="J2899" s="9" t="s">
        <v>27</v>
      </c>
      <c r="K2899" s="15">
        <v>9028.3327147773452</v>
      </c>
      <c r="L2899" s="16" t="s">
        <v>1637</v>
      </c>
      <c r="M2899" s="9" t="s">
        <v>1644</v>
      </c>
      <c r="N2899" s="9">
        <v>2022</v>
      </c>
      <c r="O2899" s="9" t="s">
        <v>1619</v>
      </c>
      <c r="P2899" s="9" t="s">
        <v>1619</v>
      </c>
      <c r="Q2899" s="9">
        <v>2041</v>
      </c>
      <c r="R2899" s="9" t="s">
        <v>32</v>
      </c>
      <c r="S2899" s="17">
        <v>0.55885371378338</v>
      </c>
      <c r="T2899" s="9">
        <v>2041</v>
      </c>
      <c r="U2899" s="9" t="s">
        <v>27</v>
      </c>
      <c r="V2899" s="9" t="s">
        <v>1620</v>
      </c>
      <c r="W2899" s="9" t="s">
        <v>1621</v>
      </c>
      <c r="X2899" s="9"/>
      <c r="Y2899" s="9" t="s">
        <v>1645</v>
      </c>
    </row>
    <row r="2900" spans="1:25" ht="96">
      <c r="A2900" s="9" t="s">
        <v>1640</v>
      </c>
      <c r="B2900" s="9" t="s">
        <v>70</v>
      </c>
      <c r="C2900" s="9" t="s">
        <v>234</v>
      </c>
      <c r="D2900" s="9" t="s">
        <v>27</v>
      </c>
      <c r="E2900" s="9" t="s">
        <v>1332</v>
      </c>
      <c r="F2900" s="9" t="s">
        <v>1332</v>
      </c>
      <c r="G2900" s="9" t="s">
        <v>1641</v>
      </c>
      <c r="H2900" s="9" t="s">
        <v>1642</v>
      </c>
      <c r="I2900" s="9" t="s">
        <v>1643</v>
      </c>
      <c r="J2900" s="9" t="s">
        <v>27</v>
      </c>
      <c r="K2900" s="15">
        <v>8132.9345777573981</v>
      </c>
      <c r="L2900" s="16" t="s">
        <v>1637</v>
      </c>
      <c r="M2900" s="9" t="s">
        <v>1644</v>
      </c>
      <c r="N2900" s="9">
        <v>2022</v>
      </c>
      <c r="O2900" s="9" t="s">
        <v>1619</v>
      </c>
      <c r="P2900" s="9" t="s">
        <v>1619</v>
      </c>
      <c r="Q2900" s="9">
        <v>2041</v>
      </c>
      <c r="R2900" s="9" t="s">
        <v>32</v>
      </c>
      <c r="S2900" s="17">
        <v>0.45932781428129577</v>
      </c>
      <c r="T2900" s="9">
        <v>2041</v>
      </c>
      <c r="U2900" s="9" t="s">
        <v>27</v>
      </c>
      <c r="V2900" s="9" t="s">
        <v>1620</v>
      </c>
      <c r="W2900" s="9" t="s">
        <v>1621</v>
      </c>
      <c r="X2900" s="9"/>
      <c r="Y2900" s="9" t="s">
        <v>1645</v>
      </c>
    </row>
    <row r="2901" spans="1:25" ht="96">
      <c r="A2901" s="9" t="s">
        <v>1640</v>
      </c>
      <c r="B2901" s="9" t="s">
        <v>70</v>
      </c>
      <c r="C2901" s="9" t="s">
        <v>43</v>
      </c>
      <c r="D2901" s="9" t="s">
        <v>27</v>
      </c>
      <c r="E2901" s="9" t="s">
        <v>649</v>
      </c>
      <c r="F2901" s="9" t="s">
        <v>649</v>
      </c>
      <c r="G2901" s="9" t="s">
        <v>1641</v>
      </c>
      <c r="H2901" s="9" t="s">
        <v>1642</v>
      </c>
      <c r="I2901" s="9" t="s">
        <v>1643</v>
      </c>
      <c r="J2901" s="9" t="s">
        <v>27</v>
      </c>
      <c r="K2901" s="15">
        <v>36653.731968131382</v>
      </c>
      <c r="L2901" s="16" t="s">
        <v>1637</v>
      </c>
      <c r="M2901" s="9" t="s">
        <v>1644</v>
      </c>
      <c r="N2901" s="9">
        <v>2022</v>
      </c>
      <c r="O2901" s="9" t="s">
        <v>1619</v>
      </c>
      <c r="P2901" s="9" t="s">
        <v>1619</v>
      </c>
      <c r="Q2901" s="9">
        <v>2041</v>
      </c>
      <c r="R2901" s="9" t="s">
        <v>32</v>
      </c>
      <c r="S2901" s="17">
        <v>4.9391444227871961</v>
      </c>
      <c r="T2901" s="9">
        <v>2041</v>
      </c>
      <c r="U2901" s="9" t="s">
        <v>27</v>
      </c>
      <c r="V2901" s="9" t="s">
        <v>1620</v>
      </c>
      <c r="W2901" s="9" t="s">
        <v>1621</v>
      </c>
      <c r="X2901" s="9"/>
      <c r="Y2901" s="9" t="s">
        <v>1645</v>
      </c>
    </row>
    <row r="2902" spans="1:25" ht="96">
      <c r="A2902" s="9" t="s">
        <v>1640</v>
      </c>
      <c r="B2902" s="9" t="s">
        <v>70</v>
      </c>
      <c r="C2902" s="9" t="s">
        <v>247</v>
      </c>
      <c r="D2902" s="9" t="s">
        <v>27</v>
      </c>
      <c r="E2902" s="9" t="s">
        <v>1333</v>
      </c>
      <c r="F2902" s="9" t="s">
        <v>1333</v>
      </c>
      <c r="G2902" s="9" t="s">
        <v>1641</v>
      </c>
      <c r="H2902" s="9" t="s">
        <v>1642</v>
      </c>
      <c r="I2902" s="9" t="s">
        <v>1643</v>
      </c>
      <c r="J2902" s="9" t="s">
        <v>27</v>
      </c>
      <c r="K2902" s="15">
        <v>172226.61525739645</v>
      </c>
      <c r="L2902" s="16" t="s">
        <v>1637</v>
      </c>
      <c r="M2902" s="9" t="s">
        <v>1644</v>
      </c>
      <c r="N2902" s="9">
        <v>2022</v>
      </c>
      <c r="O2902" s="9" t="s">
        <v>1619</v>
      </c>
      <c r="P2902" s="9" t="s">
        <v>1619</v>
      </c>
      <c r="Q2902" s="9">
        <v>2041</v>
      </c>
      <c r="R2902" s="9" t="s">
        <v>32</v>
      </c>
      <c r="S2902" s="17">
        <v>16.897790735439472</v>
      </c>
      <c r="T2902" s="9">
        <v>2041</v>
      </c>
      <c r="U2902" s="9" t="s">
        <v>27</v>
      </c>
      <c r="V2902" s="9" t="s">
        <v>1620</v>
      </c>
      <c r="W2902" s="9" t="s">
        <v>1621</v>
      </c>
      <c r="X2902" s="9"/>
      <c r="Y2902" s="9" t="s">
        <v>1645</v>
      </c>
    </row>
    <row r="2903" spans="1:25" ht="96">
      <c r="A2903" s="9" t="s">
        <v>1640</v>
      </c>
      <c r="B2903" s="9" t="s">
        <v>70</v>
      </c>
      <c r="C2903" s="9" t="s">
        <v>273</v>
      </c>
      <c r="D2903" s="9" t="s">
        <v>27</v>
      </c>
      <c r="E2903" s="9" t="s">
        <v>651</v>
      </c>
      <c r="F2903" s="9" t="s">
        <v>651</v>
      </c>
      <c r="G2903" s="9" t="s">
        <v>1641</v>
      </c>
      <c r="H2903" s="9" t="s">
        <v>1642</v>
      </c>
      <c r="I2903" s="9" t="s">
        <v>1643</v>
      </c>
      <c r="J2903" s="9" t="s">
        <v>27</v>
      </c>
      <c r="K2903" s="15">
        <v>33581.96619573432</v>
      </c>
      <c r="L2903" s="16" t="s">
        <v>1637</v>
      </c>
      <c r="M2903" s="9" t="s">
        <v>1644</v>
      </c>
      <c r="N2903" s="9">
        <v>2022</v>
      </c>
      <c r="O2903" s="9" t="s">
        <v>1619</v>
      </c>
      <c r="P2903" s="9" t="s">
        <v>1619</v>
      </c>
      <c r="Q2903" s="9">
        <v>2041</v>
      </c>
      <c r="R2903" s="9" t="s">
        <v>32</v>
      </c>
      <c r="S2903" s="17">
        <v>4.2863570130953805</v>
      </c>
      <c r="T2903" s="9">
        <v>2041</v>
      </c>
      <c r="U2903" s="9" t="s">
        <v>27</v>
      </c>
      <c r="V2903" s="9" t="s">
        <v>1620</v>
      </c>
      <c r="W2903" s="9" t="s">
        <v>1621</v>
      </c>
      <c r="X2903" s="9"/>
      <c r="Y2903" s="9" t="s">
        <v>1645</v>
      </c>
    </row>
    <row r="2904" spans="1:25" ht="96">
      <c r="A2904" s="9" t="s">
        <v>1640</v>
      </c>
      <c r="B2904" s="9" t="s">
        <v>70</v>
      </c>
      <c r="C2904" s="9" t="s">
        <v>229</v>
      </c>
      <c r="D2904" s="9" t="s">
        <v>27</v>
      </c>
      <c r="E2904" s="9" t="s">
        <v>653</v>
      </c>
      <c r="F2904" s="9" t="s">
        <v>653</v>
      </c>
      <c r="G2904" s="9" t="s">
        <v>1641</v>
      </c>
      <c r="H2904" s="9" t="s">
        <v>1642</v>
      </c>
      <c r="I2904" s="9" t="s">
        <v>1643</v>
      </c>
      <c r="J2904" s="9" t="s">
        <v>27</v>
      </c>
      <c r="K2904" s="15">
        <v>21541.595397701323</v>
      </c>
      <c r="L2904" s="16" t="s">
        <v>1637</v>
      </c>
      <c r="M2904" s="9" t="s">
        <v>1644</v>
      </c>
      <c r="N2904" s="9">
        <v>2022</v>
      </c>
      <c r="O2904" s="9" t="s">
        <v>1619</v>
      </c>
      <c r="P2904" s="9" t="s">
        <v>1619</v>
      </c>
      <c r="Q2904" s="9">
        <v>2041</v>
      </c>
      <c r="R2904" s="9" t="s">
        <v>32</v>
      </c>
      <c r="S2904" s="17">
        <v>2.8957045268112469</v>
      </c>
      <c r="T2904" s="9">
        <v>2041</v>
      </c>
      <c r="U2904" s="9" t="s">
        <v>27</v>
      </c>
      <c r="V2904" s="9" t="s">
        <v>1620</v>
      </c>
      <c r="W2904" s="9" t="s">
        <v>1621</v>
      </c>
      <c r="X2904" s="9"/>
      <c r="Y2904" s="9" t="s">
        <v>1645</v>
      </c>
    </row>
    <row r="2905" spans="1:25" ht="96">
      <c r="A2905" s="9" t="s">
        <v>1640</v>
      </c>
      <c r="B2905" s="9" t="s">
        <v>70</v>
      </c>
      <c r="C2905" s="9" t="s">
        <v>234</v>
      </c>
      <c r="D2905" s="9" t="s">
        <v>27</v>
      </c>
      <c r="E2905" s="9" t="s">
        <v>320</v>
      </c>
      <c r="F2905" s="9" t="s">
        <v>320</v>
      </c>
      <c r="G2905" s="9" t="s">
        <v>1641</v>
      </c>
      <c r="H2905" s="9" t="s">
        <v>1642</v>
      </c>
      <c r="I2905" s="9" t="s">
        <v>1643</v>
      </c>
      <c r="J2905" s="9" t="s">
        <v>27</v>
      </c>
      <c r="K2905" s="15">
        <v>21203.4024840698</v>
      </c>
      <c r="L2905" s="16" t="s">
        <v>1637</v>
      </c>
      <c r="M2905" s="9" t="s">
        <v>1644</v>
      </c>
      <c r="N2905" s="9">
        <v>2022</v>
      </c>
      <c r="O2905" s="9" t="s">
        <v>1619</v>
      </c>
      <c r="P2905" s="9" t="s">
        <v>1619</v>
      </c>
      <c r="Q2905" s="9">
        <v>2041</v>
      </c>
      <c r="R2905" s="9" t="s">
        <v>32</v>
      </c>
      <c r="S2905" s="17">
        <v>1.626859635477474</v>
      </c>
      <c r="T2905" s="9">
        <v>2041</v>
      </c>
      <c r="U2905" s="9" t="s">
        <v>27</v>
      </c>
      <c r="V2905" s="9" t="s">
        <v>1620</v>
      </c>
      <c r="W2905" s="9" t="s">
        <v>1621</v>
      </c>
      <c r="X2905" s="9"/>
      <c r="Y2905" s="9" t="s">
        <v>1645</v>
      </c>
    </row>
    <row r="2906" spans="1:25" ht="96">
      <c r="A2906" s="9" t="s">
        <v>1640</v>
      </c>
      <c r="B2906" s="9" t="s">
        <v>70</v>
      </c>
      <c r="C2906" s="9" t="s">
        <v>270</v>
      </c>
      <c r="D2906" s="9" t="s">
        <v>27</v>
      </c>
      <c r="E2906" s="9" t="s">
        <v>1334</v>
      </c>
      <c r="F2906" s="9" t="s">
        <v>1334</v>
      </c>
      <c r="G2906" s="9" t="s">
        <v>1641</v>
      </c>
      <c r="H2906" s="9" t="s">
        <v>1642</v>
      </c>
      <c r="I2906" s="9" t="s">
        <v>1643</v>
      </c>
      <c r="J2906" s="9" t="s">
        <v>27</v>
      </c>
      <c r="K2906" s="15">
        <v>39908.087966835825</v>
      </c>
      <c r="L2906" s="16" t="s">
        <v>1637</v>
      </c>
      <c r="M2906" s="9" t="s">
        <v>1644</v>
      </c>
      <c r="N2906" s="9">
        <v>2022</v>
      </c>
      <c r="O2906" s="9" t="s">
        <v>1619</v>
      </c>
      <c r="P2906" s="9" t="s">
        <v>1619</v>
      </c>
      <c r="Q2906" s="9">
        <v>2041</v>
      </c>
      <c r="R2906" s="9" t="s">
        <v>32</v>
      </c>
      <c r="S2906" s="17">
        <v>2.2907541742886264</v>
      </c>
      <c r="T2906" s="9">
        <v>2041</v>
      </c>
      <c r="U2906" s="9" t="s">
        <v>27</v>
      </c>
      <c r="V2906" s="9" t="s">
        <v>1620</v>
      </c>
      <c r="W2906" s="9" t="s">
        <v>1621</v>
      </c>
      <c r="X2906" s="9"/>
      <c r="Y2906" s="9" t="s">
        <v>1645</v>
      </c>
    </row>
    <row r="2907" spans="1:25" ht="96">
      <c r="A2907" s="9" t="s">
        <v>1640</v>
      </c>
      <c r="B2907" s="9" t="s">
        <v>70</v>
      </c>
      <c r="C2907" s="9" t="s">
        <v>468</v>
      </c>
      <c r="D2907" s="9" t="s">
        <v>27</v>
      </c>
      <c r="E2907" s="9" t="s">
        <v>1011</v>
      </c>
      <c r="F2907" s="9" t="s">
        <v>1011</v>
      </c>
      <c r="G2907" s="9" t="s">
        <v>1641</v>
      </c>
      <c r="H2907" s="9" t="s">
        <v>1642</v>
      </c>
      <c r="I2907" s="9" t="s">
        <v>1643</v>
      </c>
      <c r="J2907" s="9" t="s">
        <v>27</v>
      </c>
      <c r="K2907" s="15">
        <v>22459.185707451441</v>
      </c>
      <c r="L2907" s="16" t="s">
        <v>1637</v>
      </c>
      <c r="M2907" s="9" t="s">
        <v>1644</v>
      </c>
      <c r="N2907" s="9">
        <v>2022</v>
      </c>
      <c r="O2907" s="9" t="s">
        <v>1619</v>
      </c>
      <c r="P2907" s="9" t="s">
        <v>1619</v>
      </c>
      <c r="Q2907" s="9">
        <v>2041</v>
      </c>
      <c r="R2907" s="9" t="s">
        <v>32</v>
      </c>
      <c r="S2907" s="17">
        <v>2.8113966289510861</v>
      </c>
      <c r="T2907" s="9">
        <v>2041</v>
      </c>
      <c r="U2907" s="9" t="s">
        <v>27</v>
      </c>
      <c r="V2907" s="9" t="s">
        <v>1620</v>
      </c>
      <c r="W2907" s="9" t="s">
        <v>1621</v>
      </c>
      <c r="X2907" s="9"/>
      <c r="Y2907" s="9" t="s">
        <v>1645</v>
      </c>
    </row>
    <row r="2908" spans="1:25" ht="96">
      <c r="A2908" s="9" t="s">
        <v>1640</v>
      </c>
      <c r="B2908" s="9" t="s">
        <v>70</v>
      </c>
      <c r="C2908" s="9" t="s">
        <v>402</v>
      </c>
      <c r="D2908" s="9" t="s">
        <v>27</v>
      </c>
      <c r="E2908" s="9" t="s">
        <v>1335</v>
      </c>
      <c r="F2908" s="9" t="s">
        <v>1335</v>
      </c>
      <c r="G2908" s="9" t="s">
        <v>1641</v>
      </c>
      <c r="H2908" s="9" t="s">
        <v>1642</v>
      </c>
      <c r="I2908" s="9" t="s">
        <v>1643</v>
      </c>
      <c r="J2908" s="9" t="s">
        <v>27</v>
      </c>
      <c r="K2908" s="15">
        <v>22079.407615096039</v>
      </c>
      <c r="L2908" s="16" t="s">
        <v>1637</v>
      </c>
      <c r="M2908" s="9" t="s">
        <v>1644</v>
      </c>
      <c r="N2908" s="9">
        <v>2022</v>
      </c>
      <c r="O2908" s="9" t="s">
        <v>1619</v>
      </c>
      <c r="P2908" s="9" t="s">
        <v>1619</v>
      </c>
      <c r="Q2908" s="9">
        <v>2041</v>
      </c>
      <c r="R2908" s="9" t="s">
        <v>32</v>
      </c>
      <c r="S2908" s="17">
        <v>3.0183373495423207</v>
      </c>
      <c r="T2908" s="9">
        <v>2041</v>
      </c>
      <c r="U2908" s="9" t="s">
        <v>27</v>
      </c>
      <c r="V2908" s="9" t="s">
        <v>1620</v>
      </c>
      <c r="W2908" s="9" t="s">
        <v>1621</v>
      </c>
      <c r="X2908" s="9"/>
      <c r="Y2908" s="9" t="s">
        <v>1645</v>
      </c>
    </row>
    <row r="2909" spans="1:25" ht="96">
      <c r="A2909" s="9" t="s">
        <v>1640</v>
      </c>
      <c r="B2909" s="9" t="s">
        <v>70</v>
      </c>
      <c r="C2909" s="9" t="s">
        <v>221</v>
      </c>
      <c r="D2909" s="9" t="s">
        <v>27</v>
      </c>
      <c r="E2909" s="9" t="s">
        <v>1013</v>
      </c>
      <c r="F2909" s="9" t="s">
        <v>1013</v>
      </c>
      <c r="G2909" s="9" t="s">
        <v>1641</v>
      </c>
      <c r="H2909" s="9" t="s">
        <v>1642</v>
      </c>
      <c r="I2909" s="9" t="s">
        <v>1643</v>
      </c>
      <c r="J2909" s="9" t="s">
        <v>27</v>
      </c>
      <c r="K2909" s="15">
        <v>21162.384536583464</v>
      </c>
      <c r="L2909" s="16" t="s">
        <v>1637</v>
      </c>
      <c r="M2909" s="9" t="s">
        <v>1644</v>
      </c>
      <c r="N2909" s="9">
        <v>2022</v>
      </c>
      <c r="O2909" s="9" t="s">
        <v>1619</v>
      </c>
      <c r="P2909" s="9" t="s">
        <v>1619</v>
      </c>
      <c r="Q2909" s="9">
        <v>2041</v>
      </c>
      <c r="R2909" s="9" t="s">
        <v>32</v>
      </c>
      <c r="S2909" s="17">
        <v>2.7784572883132763</v>
      </c>
      <c r="T2909" s="9">
        <v>2041</v>
      </c>
      <c r="U2909" s="9" t="s">
        <v>27</v>
      </c>
      <c r="V2909" s="9" t="s">
        <v>1620</v>
      </c>
      <c r="W2909" s="9" t="s">
        <v>1621</v>
      </c>
      <c r="X2909" s="9"/>
      <c r="Y2909" s="9" t="s">
        <v>1645</v>
      </c>
    </row>
    <row r="2910" spans="1:25" ht="96">
      <c r="A2910" s="9" t="s">
        <v>1640</v>
      </c>
      <c r="B2910" s="9" t="s">
        <v>70</v>
      </c>
      <c r="C2910" s="9" t="s">
        <v>112</v>
      </c>
      <c r="D2910" s="9" t="s">
        <v>27</v>
      </c>
      <c r="E2910" s="9" t="s">
        <v>655</v>
      </c>
      <c r="F2910" s="9" t="s">
        <v>655</v>
      </c>
      <c r="G2910" s="9" t="s">
        <v>1641</v>
      </c>
      <c r="H2910" s="9" t="s">
        <v>1642</v>
      </c>
      <c r="I2910" s="9" t="s">
        <v>1643</v>
      </c>
      <c r="J2910" s="9" t="s">
        <v>27</v>
      </c>
      <c r="K2910" s="15">
        <v>15483.089034296678</v>
      </c>
      <c r="L2910" s="16" t="s">
        <v>1637</v>
      </c>
      <c r="M2910" s="9" t="s">
        <v>1644</v>
      </c>
      <c r="N2910" s="9">
        <v>2022</v>
      </c>
      <c r="O2910" s="9" t="s">
        <v>1619</v>
      </c>
      <c r="P2910" s="9" t="s">
        <v>1619</v>
      </c>
      <c r="Q2910" s="9">
        <v>2041</v>
      </c>
      <c r="R2910" s="9" t="s">
        <v>32</v>
      </c>
      <c r="S2910" s="17">
        <v>1.2586106391912453</v>
      </c>
      <c r="T2910" s="9">
        <v>2041</v>
      </c>
      <c r="U2910" s="9" t="s">
        <v>27</v>
      </c>
      <c r="V2910" s="9" t="s">
        <v>1620</v>
      </c>
      <c r="W2910" s="9" t="s">
        <v>1621</v>
      </c>
      <c r="X2910" s="9"/>
      <c r="Y2910" s="9" t="s">
        <v>1645</v>
      </c>
    </row>
    <row r="2911" spans="1:25" ht="96">
      <c r="A2911" s="9" t="s">
        <v>1640</v>
      </c>
      <c r="B2911" s="9" t="s">
        <v>70</v>
      </c>
      <c r="C2911" s="9" t="s">
        <v>458</v>
      </c>
      <c r="D2911" s="9" t="s">
        <v>27</v>
      </c>
      <c r="E2911" s="9" t="s">
        <v>1336</v>
      </c>
      <c r="F2911" s="9" t="s">
        <v>1336</v>
      </c>
      <c r="G2911" s="9" t="s">
        <v>1641</v>
      </c>
      <c r="H2911" s="9" t="s">
        <v>1642</v>
      </c>
      <c r="I2911" s="9" t="s">
        <v>1643</v>
      </c>
      <c r="J2911" s="9" t="s">
        <v>27</v>
      </c>
      <c r="K2911" s="15">
        <v>9770.7915699024852</v>
      </c>
      <c r="L2911" s="16" t="s">
        <v>1637</v>
      </c>
      <c r="M2911" s="9" t="s">
        <v>1644</v>
      </c>
      <c r="N2911" s="9">
        <v>2022</v>
      </c>
      <c r="O2911" s="9" t="s">
        <v>1619</v>
      </c>
      <c r="P2911" s="9" t="s">
        <v>1619</v>
      </c>
      <c r="Q2911" s="9">
        <v>2041</v>
      </c>
      <c r="R2911" s="9" t="s">
        <v>32</v>
      </c>
      <c r="S2911" s="17">
        <v>0.61063657489923595</v>
      </c>
      <c r="T2911" s="9">
        <v>2041</v>
      </c>
      <c r="U2911" s="9" t="s">
        <v>27</v>
      </c>
      <c r="V2911" s="9" t="s">
        <v>1620</v>
      </c>
      <c r="W2911" s="9" t="s">
        <v>1621</v>
      </c>
      <c r="X2911" s="9"/>
      <c r="Y2911" s="9" t="s">
        <v>1645</v>
      </c>
    </row>
    <row r="2912" spans="1:25" ht="96">
      <c r="A2912" s="9" t="s">
        <v>1640</v>
      </c>
      <c r="B2912" s="9" t="s">
        <v>70</v>
      </c>
      <c r="C2912" s="9" t="s">
        <v>468</v>
      </c>
      <c r="D2912" s="9" t="s">
        <v>27</v>
      </c>
      <c r="E2912" s="9" t="s">
        <v>657</v>
      </c>
      <c r="F2912" s="9" t="s">
        <v>657</v>
      </c>
      <c r="G2912" s="9" t="s">
        <v>1641</v>
      </c>
      <c r="H2912" s="9" t="s">
        <v>1642</v>
      </c>
      <c r="I2912" s="9" t="s">
        <v>1643</v>
      </c>
      <c r="J2912" s="9" t="s">
        <v>27</v>
      </c>
      <c r="K2912" s="15">
        <v>63473.844793084827</v>
      </c>
      <c r="L2912" s="16" t="s">
        <v>1637</v>
      </c>
      <c r="M2912" s="9" t="s">
        <v>1644</v>
      </c>
      <c r="N2912" s="9">
        <v>2022</v>
      </c>
      <c r="O2912" s="9" t="s">
        <v>1619</v>
      </c>
      <c r="P2912" s="9" t="s">
        <v>1619</v>
      </c>
      <c r="Q2912" s="9">
        <v>2041</v>
      </c>
      <c r="R2912" s="9" t="s">
        <v>32</v>
      </c>
      <c r="S2912" s="17">
        <v>8.0616105521658508</v>
      </c>
      <c r="T2912" s="9">
        <v>2041</v>
      </c>
      <c r="U2912" s="9" t="s">
        <v>27</v>
      </c>
      <c r="V2912" s="9" t="s">
        <v>1620</v>
      </c>
      <c r="W2912" s="9" t="s">
        <v>1621</v>
      </c>
      <c r="X2912" s="9"/>
      <c r="Y2912" s="9" t="s">
        <v>1645</v>
      </c>
    </row>
    <row r="2913" spans="1:25" ht="96">
      <c r="A2913" s="9" t="s">
        <v>1640</v>
      </c>
      <c r="B2913" s="9" t="s">
        <v>70</v>
      </c>
      <c r="C2913" s="9" t="s">
        <v>247</v>
      </c>
      <c r="D2913" s="9" t="s">
        <v>27</v>
      </c>
      <c r="E2913" s="9" t="s">
        <v>659</v>
      </c>
      <c r="F2913" s="9" t="s">
        <v>659</v>
      </c>
      <c r="G2913" s="9" t="s">
        <v>1641</v>
      </c>
      <c r="H2913" s="9" t="s">
        <v>1642</v>
      </c>
      <c r="I2913" s="9" t="s">
        <v>1643</v>
      </c>
      <c r="J2913" s="9" t="s">
        <v>27</v>
      </c>
      <c r="K2913" s="15">
        <v>18083.243159172715</v>
      </c>
      <c r="L2913" s="16" t="s">
        <v>1637</v>
      </c>
      <c r="M2913" s="9" t="s">
        <v>1644</v>
      </c>
      <c r="N2913" s="9">
        <v>2022</v>
      </c>
      <c r="O2913" s="9" t="s">
        <v>1619</v>
      </c>
      <c r="P2913" s="9" t="s">
        <v>1619</v>
      </c>
      <c r="Q2913" s="9">
        <v>2041</v>
      </c>
      <c r="R2913" s="9" t="s">
        <v>32</v>
      </c>
      <c r="S2913" s="17">
        <v>2.5156880556125278</v>
      </c>
      <c r="T2913" s="9">
        <v>2041</v>
      </c>
      <c r="U2913" s="9" t="s">
        <v>27</v>
      </c>
      <c r="V2913" s="9" t="s">
        <v>1620</v>
      </c>
      <c r="W2913" s="9" t="s">
        <v>1621</v>
      </c>
      <c r="X2913" s="9"/>
      <c r="Y2913" s="9" t="s">
        <v>1645</v>
      </c>
    </row>
    <row r="2914" spans="1:25" ht="96">
      <c r="A2914" s="9" t="s">
        <v>1640</v>
      </c>
      <c r="B2914" s="9" t="s">
        <v>70</v>
      </c>
      <c r="C2914" s="9" t="s">
        <v>241</v>
      </c>
      <c r="D2914" s="9" t="s">
        <v>27</v>
      </c>
      <c r="E2914" s="9" t="s">
        <v>1337</v>
      </c>
      <c r="F2914" s="9" t="s">
        <v>1337</v>
      </c>
      <c r="G2914" s="9" t="s">
        <v>1641</v>
      </c>
      <c r="H2914" s="9" t="s">
        <v>1642</v>
      </c>
      <c r="I2914" s="9" t="s">
        <v>1643</v>
      </c>
      <c r="J2914" s="9" t="s">
        <v>27</v>
      </c>
      <c r="K2914" s="15">
        <v>21947.503279729099</v>
      </c>
      <c r="L2914" s="16" t="s">
        <v>1637</v>
      </c>
      <c r="M2914" s="9" t="s">
        <v>1644</v>
      </c>
      <c r="N2914" s="9">
        <v>2022</v>
      </c>
      <c r="O2914" s="9" t="s">
        <v>1619</v>
      </c>
      <c r="P2914" s="9" t="s">
        <v>1619</v>
      </c>
      <c r="Q2914" s="9">
        <v>2041</v>
      </c>
      <c r="R2914" s="9" t="s">
        <v>32</v>
      </c>
      <c r="S2914" s="17">
        <v>2.9327024427264385</v>
      </c>
      <c r="T2914" s="9">
        <v>2041</v>
      </c>
      <c r="U2914" s="9" t="s">
        <v>27</v>
      </c>
      <c r="V2914" s="9" t="s">
        <v>1620</v>
      </c>
      <c r="W2914" s="9" t="s">
        <v>1621</v>
      </c>
      <c r="X2914" s="9"/>
      <c r="Y2914" s="9" t="s">
        <v>1645</v>
      </c>
    </row>
    <row r="2915" spans="1:25" ht="96">
      <c r="A2915" s="9" t="s">
        <v>1640</v>
      </c>
      <c r="B2915" s="9" t="s">
        <v>70</v>
      </c>
      <c r="C2915" s="9" t="s">
        <v>468</v>
      </c>
      <c r="D2915" s="9" t="s">
        <v>27</v>
      </c>
      <c r="E2915" s="9" t="s">
        <v>1338</v>
      </c>
      <c r="F2915" s="9" t="s">
        <v>1338</v>
      </c>
      <c r="G2915" s="9" t="s">
        <v>1641</v>
      </c>
      <c r="H2915" s="9" t="s">
        <v>1642</v>
      </c>
      <c r="I2915" s="9" t="s">
        <v>1643</v>
      </c>
      <c r="J2915" s="9" t="s">
        <v>27</v>
      </c>
      <c r="K2915" s="15">
        <v>54229.78020352056</v>
      </c>
      <c r="L2915" s="16" t="s">
        <v>1637</v>
      </c>
      <c r="M2915" s="9" t="s">
        <v>1644</v>
      </c>
      <c r="N2915" s="9">
        <v>2022</v>
      </c>
      <c r="O2915" s="9" t="s">
        <v>1619</v>
      </c>
      <c r="P2915" s="9" t="s">
        <v>1619</v>
      </c>
      <c r="Q2915" s="9">
        <v>2041</v>
      </c>
      <c r="R2915" s="9" t="s">
        <v>32</v>
      </c>
      <c r="S2915" s="17">
        <v>3.2771289191645723</v>
      </c>
      <c r="T2915" s="9">
        <v>2041</v>
      </c>
      <c r="U2915" s="9" t="s">
        <v>27</v>
      </c>
      <c r="V2915" s="9" t="s">
        <v>1620</v>
      </c>
      <c r="W2915" s="9" t="s">
        <v>1621</v>
      </c>
      <c r="X2915" s="9"/>
      <c r="Y2915" s="9" t="s">
        <v>1645</v>
      </c>
    </row>
    <row r="2916" spans="1:25" ht="96">
      <c r="A2916" s="9" t="s">
        <v>1640</v>
      </c>
      <c r="B2916" s="9" t="s">
        <v>70</v>
      </c>
      <c r="C2916" s="9" t="s">
        <v>455</v>
      </c>
      <c r="D2916" s="9" t="s">
        <v>27</v>
      </c>
      <c r="E2916" s="9" t="s">
        <v>1015</v>
      </c>
      <c r="F2916" s="9" t="s">
        <v>1015</v>
      </c>
      <c r="G2916" s="9" t="s">
        <v>1641</v>
      </c>
      <c r="H2916" s="9" t="s">
        <v>1642</v>
      </c>
      <c r="I2916" s="9" t="s">
        <v>1643</v>
      </c>
      <c r="J2916" s="9" t="s">
        <v>27</v>
      </c>
      <c r="K2916" s="15">
        <v>66290.167866522344</v>
      </c>
      <c r="L2916" s="16" t="s">
        <v>1637</v>
      </c>
      <c r="M2916" s="9" t="s">
        <v>1644</v>
      </c>
      <c r="N2916" s="9">
        <v>2022</v>
      </c>
      <c r="O2916" s="9" t="s">
        <v>1619</v>
      </c>
      <c r="P2916" s="9" t="s">
        <v>1619</v>
      </c>
      <c r="Q2916" s="9">
        <v>2041</v>
      </c>
      <c r="R2916" s="9" t="s">
        <v>32</v>
      </c>
      <c r="S2916" s="17">
        <v>7.671437910436941</v>
      </c>
      <c r="T2916" s="9">
        <v>2041</v>
      </c>
      <c r="U2916" s="9" t="s">
        <v>27</v>
      </c>
      <c r="V2916" s="9" t="s">
        <v>1620</v>
      </c>
      <c r="W2916" s="9" t="s">
        <v>1621</v>
      </c>
      <c r="X2916" s="9"/>
      <c r="Y2916" s="9" t="s">
        <v>1645</v>
      </c>
    </row>
    <row r="2917" spans="1:25" ht="96">
      <c r="A2917" s="9" t="s">
        <v>1640</v>
      </c>
      <c r="B2917" s="9" t="s">
        <v>70</v>
      </c>
      <c r="C2917" s="9" t="s">
        <v>252</v>
      </c>
      <c r="D2917" s="9" t="s">
        <v>27</v>
      </c>
      <c r="E2917" s="9" t="s">
        <v>1339</v>
      </c>
      <c r="F2917" s="9" t="s">
        <v>1339</v>
      </c>
      <c r="G2917" s="9" t="s">
        <v>1641</v>
      </c>
      <c r="H2917" s="9" t="s">
        <v>1642</v>
      </c>
      <c r="I2917" s="9" t="s">
        <v>1643</v>
      </c>
      <c r="J2917" s="9" t="s">
        <v>27</v>
      </c>
      <c r="K2917" s="15">
        <v>708039.48033165582</v>
      </c>
      <c r="L2917" s="16" t="s">
        <v>1637</v>
      </c>
      <c r="M2917" s="9" t="s">
        <v>1644</v>
      </c>
      <c r="N2917" s="9">
        <v>2022</v>
      </c>
      <c r="O2917" s="9" t="s">
        <v>1619</v>
      </c>
      <c r="P2917" s="9" t="s">
        <v>1619</v>
      </c>
      <c r="Q2917" s="9">
        <v>2041</v>
      </c>
      <c r="R2917" s="9" t="s">
        <v>32</v>
      </c>
      <c r="S2917" s="17">
        <v>40.940309074611768</v>
      </c>
      <c r="T2917" s="9">
        <v>2041</v>
      </c>
      <c r="U2917" s="9" t="s">
        <v>27</v>
      </c>
      <c r="V2917" s="9" t="s">
        <v>1620</v>
      </c>
      <c r="W2917" s="9" t="s">
        <v>1621</v>
      </c>
      <c r="X2917" s="9"/>
      <c r="Y2917" s="9" t="s">
        <v>1645</v>
      </c>
    </row>
    <row r="2918" spans="1:25" ht="96">
      <c r="A2918" s="9" t="s">
        <v>1640</v>
      </c>
      <c r="B2918" s="9" t="s">
        <v>70</v>
      </c>
      <c r="C2918" s="9" t="s">
        <v>330</v>
      </c>
      <c r="D2918" s="9" t="s">
        <v>27</v>
      </c>
      <c r="E2918" s="9" t="s">
        <v>1340</v>
      </c>
      <c r="F2918" s="9" t="s">
        <v>1340</v>
      </c>
      <c r="G2918" s="9" t="s">
        <v>1641</v>
      </c>
      <c r="H2918" s="9" t="s">
        <v>1642</v>
      </c>
      <c r="I2918" s="9" t="s">
        <v>1643</v>
      </c>
      <c r="J2918" s="9" t="s">
        <v>27</v>
      </c>
      <c r="K2918" s="15">
        <v>8694.5156054562285</v>
      </c>
      <c r="L2918" s="16" t="s">
        <v>1637</v>
      </c>
      <c r="M2918" s="9" t="s">
        <v>1644</v>
      </c>
      <c r="N2918" s="9">
        <v>2022</v>
      </c>
      <c r="O2918" s="9" t="s">
        <v>1619</v>
      </c>
      <c r="P2918" s="9" t="s">
        <v>1619</v>
      </c>
      <c r="Q2918" s="9">
        <v>2041</v>
      </c>
      <c r="R2918" s="9" t="s">
        <v>32</v>
      </c>
      <c r="S2918" s="17">
        <v>1.1519525119300817</v>
      </c>
      <c r="T2918" s="9">
        <v>2041</v>
      </c>
      <c r="U2918" s="9" t="s">
        <v>27</v>
      </c>
      <c r="V2918" s="9" t="s">
        <v>1620</v>
      </c>
      <c r="W2918" s="9" t="s">
        <v>1621</v>
      </c>
      <c r="X2918" s="9"/>
      <c r="Y2918" s="9" t="s">
        <v>1645</v>
      </c>
    </row>
    <row r="2919" spans="1:25" ht="96">
      <c r="A2919" s="9" t="s">
        <v>1640</v>
      </c>
      <c r="B2919" s="9" t="s">
        <v>70</v>
      </c>
      <c r="C2919" s="9" t="s">
        <v>402</v>
      </c>
      <c r="D2919" s="9" t="s">
        <v>27</v>
      </c>
      <c r="E2919" s="9" t="s">
        <v>1341</v>
      </c>
      <c r="F2919" s="9" t="s">
        <v>1341</v>
      </c>
      <c r="G2919" s="9" t="s">
        <v>1641</v>
      </c>
      <c r="H2919" s="9" t="s">
        <v>1642</v>
      </c>
      <c r="I2919" s="9" t="s">
        <v>1643</v>
      </c>
      <c r="J2919" s="9" t="s">
        <v>27</v>
      </c>
      <c r="K2919" s="15">
        <v>28517.78613031259</v>
      </c>
      <c r="L2919" s="16" t="s">
        <v>1637</v>
      </c>
      <c r="M2919" s="9" t="s">
        <v>1644</v>
      </c>
      <c r="N2919" s="9">
        <v>2022</v>
      </c>
      <c r="O2919" s="9" t="s">
        <v>1619</v>
      </c>
      <c r="P2919" s="9" t="s">
        <v>1619</v>
      </c>
      <c r="Q2919" s="9">
        <v>2041</v>
      </c>
      <c r="R2919" s="9" t="s">
        <v>32</v>
      </c>
      <c r="S2919" s="17">
        <v>1.8398599332117116</v>
      </c>
      <c r="T2919" s="9">
        <v>2041</v>
      </c>
      <c r="U2919" s="9" t="s">
        <v>27</v>
      </c>
      <c r="V2919" s="9" t="s">
        <v>1620</v>
      </c>
      <c r="W2919" s="9" t="s">
        <v>1621</v>
      </c>
      <c r="X2919" s="9"/>
      <c r="Y2919" s="9" t="s">
        <v>1645</v>
      </c>
    </row>
    <row r="2920" spans="1:25" ht="96">
      <c r="A2920" s="9" t="s">
        <v>1640</v>
      </c>
      <c r="B2920" s="9" t="s">
        <v>70</v>
      </c>
      <c r="C2920" s="9" t="s">
        <v>284</v>
      </c>
      <c r="D2920" s="9" t="s">
        <v>27</v>
      </c>
      <c r="E2920" s="9" t="s">
        <v>661</v>
      </c>
      <c r="F2920" s="9" t="s">
        <v>661</v>
      </c>
      <c r="G2920" s="9" t="s">
        <v>1641</v>
      </c>
      <c r="H2920" s="9" t="s">
        <v>1642</v>
      </c>
      <c r="I2920" s="9" t="s">
        <v>1643</v>
      </c>
      <c r="J2920" s="9" t="s">
        <v>27</v>
      </c>
      <c r="K2920" s="15">
        <v>20165.676623234693</v>
      </c>
      <c r="L2920" s="16" t="s">
        <v>1637</v>
      </c>
      <c r="M2920" s="9" t="s">
        <v>1644</v>
      </c>
      <c r="N2920" s="9">
        <v>2022</v>
      </c>
      <c r="O2920" s="9" t="s">
        <v>1619</v>
      </c>
      <c r="P2920" s="9" t="s">
        <v>1619</v>
      </c>
      <c r="Q2920" s="9">
        <v>2041</v>
      </c>
      <c r="R2920" s="9" t="s">
        <v>32</v>
      </c>
      <c r="S2920" s="17">
        <v>2.737048809114969</v>
      </c>
      <c r="T2920" s="9">
        <v>2041</v>
      </c>
      <c r="U2920" s="9" t="s">
        <v>27</v>
      </c>
      <c r="V2920" s="9" t="s">
        <v>1620</v>
      </c>
      <c r="W2920" s="9" t="s">
        <v>1621</v>
      </c>
      <c r="X2920" s="9"/>
      <c r="Y2920" s="9" t="s">
        <v>1645</v>
      </c>
    </row>
    <row r="2921" spans="1:25" ht="96">
      <c r="A2921" s="9" t="s">
        <v>1640</v>
      </c>
      <c r="B2921" s="9" t="s">
        <v>70</v>
      </c>
      <c r="C2921" s="9" t="s">
        <v>323</v>
      </c>
      <c r="D2921" s="9" t="s">
        <v>27</v>
      </c>
      <c r="E2921" s="9" t="s">
        <v>152</v>
      </c>
      <c r="F2921" s="9" t="s">
        <v>152</v>
      </c>
      <c r="G2921" s="9" t="s">
        <v>1641</v>
      </c>
      <c r="H2921" s="9" t="s">
        <v>1642</v>
      </c>
      <c r="I2921" s="9" t="s">
        <v>1643</v>
      </c>
      <c r="J2921" s="9" t="s">
        <v>27</v>
      </c>
      <c r="K2921" s="15">
        <v>353560.74832441524</v>
      </c>
      <c r="L2921" s="16" t="s">
        <v>1637</v>
      </c>
      <c r="M2921" s="9" t="s">
        <v>1644</v>
      </c>
      <c r="N2921" s="9">
        <v>2022</v>
      </c>
      <c r="O2921" s="9" t="s">
        <v>1619</v>
      </c>
      <c r="P2921" s="9" t="s">
        <v>1619</v>
      </c>
      <c r="Q2921" s="9">
        <v>2041</v>
      </c>
      <c r="R2921" s="9" t="s">
        <v>32</v>
      </c>
      <c r="S2921" s="17">
        <v>21.355589569991999</v>
      </c>
      <c r="T2921" s="9">
        <v>2041</v>
      </c>
      <c r="U2921" s="9" t="s">
        <v>27</v>
      </c>
      <c r="V2921" s="9" t="s">
        <v>1620</v>
      </c>
      <c r="W2921" s="9" t="s">
        <v>1621</v>
      </c>
      <c r="X2921" s="9"/>
      <c r="Y2921" s="9" t="s">
        <v>1645</v>
      </c>
    </row>
    <row r="2922" spans="1:25" ht="96">
      <c r="A2922" s="9" t="s">
        <v>1640</v>
      </c>
      <c r="B2922" s="9" t="s">
        <v>70</v>
      </c>
      <c r="C2922" s="9" t="s">
        <v>352</v>
      </c>
      <c r="D2922" s="9" t="s">
        <v>27</v>
      </c>
      <c r="E2922" s="9" t="s">
        <v>1017</v>
      </c>
      <c r="F2922" s="9" t="s">
        <v>1017</v>
      </c>
      <c r="G2922" s="9" t="s">
        <v>1641</v>
      </c>
      <c r="H2922" s="9" t="s">
        <v>1642</v>
      </c>
      <c r="I2922" s="9" t="s">
        <v>1643</v>
      </c>
      <c r="J2922" s="9" t="s">
        <v>27</v>
      </c>
      <c r="K2922" s="15">
        <v>35116.5380087218</v>
      </c>
      <c r="L2922" s="16" t="s">
        <v>1637</v>
      </c>
      <c r="M2922" s="9" t="s">
        <v>1644</v>
      </c>
      <c r="N2922" s="9">
        <v>2022</v>
      </c>
      <c r="O2922" s="9" t="s">
        <v>1619</v>
      </c>
      <c r="P2922" s="9" t="s">
        <v>1619</v>
      </c>
      <c r="Q2922" s="9">
        <v>2041</v>
      </c>
      <c r="R2922" s="9" t="s">
        <v>32</v>
      </c>
      <c r="S2922" s="17">
        <v>4.4244343077585597</v>
      </c>
      <c r="T2922" s="9">
        <v>2041</v>
      </c>
      <c r="U2922" s="9" t="s">
        <v>27</v>
      </c>
      <c r="V2922" s="9" t="s">
        <v>1620</v>
      </c>
      <c r="W2922" s="9" t="s">
        <v>1621</v>
      </c>
      <c r="X2922" s="9"/>
      <c r="Y2922" s="9" t="s">
        <v>1645</v>
      </c>
    </row>
    <row r="2923" spans="1:25" ht="96">
      <c r="A2923" s="9" t="s">
        <v>1640</v>
      </c>
      <c r="B2923" s="9" t="s">
        <v>70</v>
      </c>
      <c r="C2923" s="9" t="s">
        <v>241</v>
      </c>
      <c r="D2923" s="9" t="s">
        <v>27</v>
      </c>
      <c r="E2923" s="9" t="s">
        <v>1019</v>
      </c>
      <c r="F2923" s="9" t="s">
        <v>1019</v>
      </c>
      <c r="G2923" s="9" t="s">
        <v>1641</v>
      </c>
      <c r="H2923" s="9" t="s">
        <v>1642</v>
      </c>
      <c r="I2923" s="9" t="s">
        <v>1643</v>
      </c>
      <c r="J2923" s="9" t="s">
        <v>27</v>
      </c>
      <c r="K2923" s="15">
        <v>208648.49815444663</v>
      </c>
      <c r="L2923" s="16" t="s">
        <v>1637</v>
      </c>
      <c r="M2923" s="9" t="s">
        <v>1644</v>
      </c>
      <c r="N2923" s="9">
        <v>2022</v>
      </c>
      <c r="O2923" s="9" t="s">
        <v>1619</v>
      </c>
      <c r="P2923" s="9" t="s">
        <v>1619</v>
      </c>
      <c r="Q2923" s="9">
        <v>2041</v>
      </c>
      <c r="R2923" s="9" t="s">
        <v>32</v>
      </c>
      <c r="S2923" s="17">
        <v>16.663016590238424</v>
      </c>
      <c r="T2923" s="9">
        <v>2041</v>
      </c>
      <c r="U2923" s="9" t="s">
        <v>27</v>
      </c>
      <c r="V2923" s="9" t="s">
        <v>1620</v>
      </c>
      <c r="W2923" s="9" t="s">
        <v>1621</v>
      </c>
      <c r="X2923" s="9"/>
      <c r="Y2923" s="9" t="s">
        <v>1645</v>
      </c>
    </row>
    <row r="2924" spans="1:25" ht="96">
      <c r="A2924" s="9" t="s">
        <v>1640</v>
      </c>
      <c r="B2924" s="9" t="s">
        <v>70</v>
      </c>
      <c r="C2924" s="9" t="s">
        <v>122</v>
      </c>
      <c r="D2924" s="9" t="s">
        <v>27</v>
      </c>
      <c r="E2924" s="9" t="s">
        <v>663</v>
      </c>
      <c r="F2924" s="9" t="s">
        <v>663</v>
      </c>
      <c r="G2924" s="9" t="s">
        <v>1641</v>
      </c>
      <c r="H2924" s="9" t="s">
        <v>1642</v>
      </c>
      <c r="I2924" s="9" t="s">
        <v>1643</v>
      </c>
      <c r="J2924" s="9" t="s">
        <v>27</v>
      </c>
      <c r="K2924" s="15">
        <v>16773.40020775751</v>
      </c>
      <c r="L2924" s="16" t="s">
        <v>1637</v>
      </c>
      <c r="M2924" s="9" t="s">
        <v>1644</v>
      </c>
      <c r="N2924" s="9">
        <v>2022</v>
      </c>
      <c r="O2924" s="9" t="s">
        <v>1619</v>
      </c>
      <c r="P2924" s="9" t="s">
        <v>1619</v>
      </c>
      <c r="Q2924" s="9">
        <v>2041</v>
      </c>
      <c r="R2924" s="9" t="s">
        <v>32</v>
      </c>
      <c r="S2924" s="17">
        <v>1.131738565056112</v>
      </c>
      <c r="T2924" s="9">
        <v>2041</v>
      </c>
      <c r="U2924" s="9" t="s">
        <v>27</v>
      </c>
      <c r="V2924" s="9" t="s">
        <v>1620</v>
      </c>
      <c r="W2924" s="9" t="s">
        <v>1621</v>
      </c>
      <c r="X2924" s="9"/>
      <c r="Y2924" s="9" t="s">
        <v>1645</v>
      </c>
    </row>
    <row r="2925" spans="1:25" ht="96">
      <c r="A2925" s="9" t="s">
        <v>1640</v>
      </c>
      <c r="B2925" s="9" t="s">
        <v>70</v>
      </c>
      <c r="C2925" s="9" t="s">
        <v>266</v>
      </c>
      <c r="D2925" s="9" t="s">
        <v>27</v>
      </c>
      <c r="E2925" s="9" t="s">
        <v>1342</v>
      </c>
      <c r="F2925" s="9" t="s">
        <v>1342</v>
      </c>
      <c r="G2925" s="9" t="s">
        <v>1641</v>
      </c>
      <c r="H2925" s="9" t="s">
        <v>1642</v>
      </c>
      <c r="I2925" s="9" t="s">
        <v>1643</v>
      </c>
      <c r="J2925" s="9" t="s">
        <v>27</v>
      </c>
      <c r="K2925" s="15">
        <v>42622.105660879817</v>
      </c>
      <c r="L2925" s="16" t="s">
        <v>1637</v>
      </c>
      <c r="M2925" s="9" t="s">
        <v>1644</v>
      </c>
      <c r="N2925" s="9">
        <v>2022</v>
      </c>
      <c r="O2925" s="9" t="s">
        <v>1619</v>
      </c>
      <c r="P2925" s="9" t="s">
        <v>1619</v>
      </c>
      <c r="Q2925" s="9">
        <v>2041</v>
      </c>
      <c r="R2925" s="9" t="s">
        <v>32</v>
      </c>
      <c r="S2925" s="17">
        <v>5.788276947909754</v>
      </c>
      <c r="T2925" s="9">
        <v>2041</v>
      </c>
      <c r="U2925" s="9" t="s">
        <v>27</v>
      </c>
      <c r="V2925" s="9" t="s">
        <v>1620</v>
      </c>
      <c r="W2925" s="9" t="s">
        <v>1621</v>
      </c>
      <c r="X2925" s="9"/>
      <c r="Y2925" s="9" t="s">
        <v>1645</v>
      </c>
    </row>
    <row r="2926" spans="1:25" ht="96">
      <c r="A2926" s="9" t="s">
        <v>1640</v>
      </c>
      <c r="B2926" s="9" t="s">
        <v>70</v>
      </c>
      <c r="C2926" s="9" t="s">
        <v>273</v>
      </c>
      <c r="D2926" s="9" t="s">
        <v>27</v>
      </c>
      <c r="E2926" s="9" t="s">
        <v>328</v>
      </c>
      <c r="F2926" s="9" t="s">
        <v>328</v>
      </c>
      <c r="G2926" s="9" t="s">
        <v>1641</v>
      </c>
      <c r="H2926" s="9" t="s">
        <v>1642</v>
      </c>
      <c r="I2926" s="9" t="s">
        <v>1643</v>
      </c>
      <c r="J2926" s="9" t="s">
        <v>27</v>
      </c>
      <c r="K2926" s="15">
        <v>39784.73613547541</v>
      </c>
      <c r="L2926" s="16" t="s">
        <v>1637</v>
      </c>
      <c r="M2926" s="9" t="s">
        <v>1644</v>
      </c>
      <c r="N2926" s="9">
        <v>2022</v>
      </c>
      <c r="O2926" s="9" t="s">
        <v>1619</v>
      </c>
      <c r="P2926" s="9" t="s">
        <v>1619</v>
      </c>
      <c r="Q2926" s="9">
        <v>2041</v>
      </c>
      <c r="R2926" s="9" t="s">
        <v>32</v>
      </c>
      <c r="S2926" s="17">
        <v>2.4118113473393645</v>
      </c>
      <c r="T2926" s="9">
        <v>2041</v>
      </c>
      <c r="U2926" s="9" t="s">
        <v>27</v>
      </c>
      <c r="V2926" s="9" t="s">
        <v>1620</v>
      </c>
      <c r="W2926" s="9" t="s">
        <v>1621</v>
      </c>
      <c r="X2926" s="9"/>
      <c r="Y2926" s="9" t="s">
        <v>1645</v>
      </c>
    </row>
    <row r="2927" spans="1:25" ht="96">
      <c r="A2927" s="9" t="s">
        <v>1640</v>
      </c>
      <c r="B2927" s="9" t="s">
        <v>70</v>
      </c>
      <c r="C2927" s="9" t="s">
        <v>590</v>
      </c>
      <c r="D2927" s="9" t="s">
        <v>27</v>
      </c>
      <c r="E2927" s="9" t="s">
        <v>1343</v>
      </c>
      <c r="F2927" s="9" t="s">
        <v>1343</v>
      </c>
      <c r="G2927" s="9" t="s">
        <v>1641</v>
      </c>
      <c r="H2927" s="9" t="s">
        <v>1642</v>
      </c>
      <c r="I2927" s="9" t="s">
        <v>1643</v>
      </c>
      <c r="J2927" s="9" t="s">
        <v>27</v>
      </c>
      <c r="K2927" s="15">
        <v>37438.946115474624</v>
      </c>
      <c r="L2927" s="16" t="s">
        <v>1637</v>
      </c>
      <c r="M2927" s="9" t="s">
        <v>1644</v>
      </c>
      <c r="N2927" s="9">
        <v>2022</v>
      </c>
      <c r="O2927" s="9" t="s">
        <v>1619</v>
      </c>
      <c r="P2927" s="9" t="s">
        <v>1619</v>
      </c>
      <c r="Q2927" s="9">
        <v>2041</v>
      </c>
      <c r="R2927" s="9" t="s">
        <v>32</v>
      </c>
      <c r="S2927" s="17">
        <v>4.9785883545701397</v>
      </c>
      <c r="T2927" s="9">
        <v>2041</v>
      </c>
      <c r="U2927" s="9" t="s">
        <v>27</v>
      </c>
      <c r="V2927" s="9" t="s">
        <v>1620</v>
      </c>
      <c r="W2927" s="9" t="s">
        <v>1621</v>
      </c>
      <c r="X2927" s="9"/>
      <c r="Y2927" s="9" t="s">
        <v>1645</v>
      </c>
    </row>
    <row r="2928" spans="1:25" ht="96">
      <c r="A2928" s="9" t="s">
        <v>1640</v>
      </c>
      <c r="B2928" s="9" t="s">
        <v>70</v>
      </c>
      <c r="C2928" s="9" t="s">
        <v>355</v>
      </c>
      <c r="D2928" s="9" t="s">
        <v>27</v>
      </c>
      <c r="E2928" s="9" t="s">
        <v>1344</v>
      </c>
      <c r="F2928" s="9" t="s">
        <v>1344</v>
      </c>
      <c r="G2928" s="9" t="s">
        <v>1641</v>
      </c>
      <c r="H2928" s="9" t="s">
        <v>1642</v>
      </c>
      <c r="I2928" s="9" t="s">
        <v>1643</v>
      </c>
      <c r="J2928" s="9" t="s">
        <v>27</v>
      </c>
      <c r="K2928" s="15">
        <v>296420.32458430668</v>
      </c>
      <c r="L2928" s="16" t="s">
        <v>1637</v>
      </c>
      <c r="M2928" s="9" t="s">
        <v>1644</v>
      </c>
      <c r="N2928" s="9">
        <v>2022</v>
      </c>
      <c r="O2928" s="9" t="s">
        <v>1619</v>
      </c>
      <c r="P2928" s="9" t="s">
        <v>1619</v>
      </c>
      <c r="Q2928" s="9">
        <v>2041</v>
      </c>
      <c r="R2928" s="9" t="s">
        <v>32</v>
      </c>
      <c r="S2928" s="17">
        <v>21.626751447987395</v>
      </c>
      <c r="T2928" s="9">
        <v>2041</v>
      </c>
      <c r="U2928" s="9" t="s">
        <v>27</v>
      </c>
      <c r="V2928" s="9" t="s">
        <v>1620</v>
      </c>
      <c r="W2928" s="9" t="s">
        <v>1621</v>
      </c>
      <c r="X2928" s="9"/>
      <c r="Y2928" s="9" t="s">
        <v>1645</v>
      </c>
    </row>
    <row r="2929" spans="1:25" ht="96">
      <c r="A2929" s="9" t="s">
        <v>1640</v>
      </c>
      <c r="B2929" s="9" t="s">
        <v>70</v>
      </c>
      <c r="C2929" s="9" t="s">
        <v>298</v>
      </c>
      <c r="D2929" s="9" t="s">
        <v>27</v>
      </c>
      <c r="E2929" s="9" t="s">
        <v>1345</v>
      </c>
      <c r="F2929" s="9" t="s">
        <v>1345</v>
      </c>
      <c r="G2929" s="9" t="s">
        <v>1641</v>
      </c>
      <c r="H2929" s="9" t="s">
        <v>1642</v>
      </c>
      <c r="I2929" s="9" t="s">
        <v>1643</v>
      </c>
      <c r="J2929" s="9" t="s">
        <v>27</v>
      </c>
      <c r="K2929" s="15">
        <v>108667.22053973062</v>
      </c>
      <c r="L2929" s="16" t="s">
        <v>1637</v>
      </c>
      <c r="M2929" s="9" t="s">
        <v>1644</v>
      </c>
      <c r="N2929" s="9">
        <v>2022</v>
      </c>
      <c r="O2929" s="9" t="s">
        <v>1619</v>
      </c>
      <c r="P2929" s="9" t="s">
        <v>1619</v>
      </c>
      <c r="Q2929" s="9">
        <v>2041</v>
      </c>
      <c r="R2929" s="9" t="s">
        <v>32</v>
      </c>
      <c r="S2929" s="17">
        <v>13.480590162767887</v>
      </c>
      <c r="T2929" s="9">
        <v>2041</v>
      </c>
      <c r="U2929" s="9" t="s">
        <v>27</v>
      </c>
      <c r="V2929" s="9" t="s">
        <v>1620</v>
      </c>
      <c r="W2929" s="9" t="s">
        <v>1621</v>
      </c>
      <c r="X2929" s="9"/>
      <c r="Y2929" s="9" t="s">
        <v>1645</v>
      </c>
    </row>
    <row r="2930" spans="1:25" ht="96">
      <c r="A2930" s="9" t="s">
        <v>1640</v>
      </c>
      <c r="B2930" s="9" t="s">
        <v>70</v>
      </c>
      <c r="C2930" s="9" t="s">
        <v>316</v>
      </c>
      <c r="D2930" s="9" t="s">
        <v>27</v>
      </c>
      <c r="E2930" s="9" t="s">
        <v>1346</v>
      </c>
      <c r="F2930" s="9" t="s">
        <v>1346</v>
      </c>
      <c r="G2930" s="9" t="s">
        <v>1641</v>
      </c>
      <c r="H2930" s="9" t="s">
        <v>1642</v>
      </c>
      <c r="I2930" s="9" t="s">
        <v>1643</v>
      </c>
      <c r="J2930" s="9" t="s">
        <v>27</v>
      </c>
      <c r="K2930" s="15">
        <v>13511.119338992983</v>
      </c>
      <c r="L2930" s="16" t="s">
        <v>1637</v>
      </c>
      <c r="M2930" s="9" t="s">
        <v>1644</v>
      </c>
      <c r="N2930" s="9">
        <v>2022</v>
      </c>
      <c r="O2930" s="9" t="s">
        <v>1619</v>
      </c>
      <c r="P2930" s="9" t="s">
        <v>1619</v>
      </c>
      <c r="Q2930" s="9">
        <v>2041</v>
      </c>
      <c r="R2930" s="9" t="s">
        <v>32</v>
      </c>
      <c r="S2930" s="17">
        <v>0.78006344522545656</v>
      </c>
      <c r="T2930" s="9">
        <v>2041</v>
      </c>
      <c r="U2930" s="9" t="s">
        <v>27</v>
      </c>
      <c r="V2930" s="9" t="s">
        <v>1620</v>
      </c>
      <c r="W2930" s="9" t="s">
        <v>1621</v>
      </c>
      <c r="X2930" s="9"/>
      <c r="Y2930" s="9" t="s">
        <v>1645</v>
      </c>
    </row>
    <row r="2931" spans="1:25" ht="96">
      <c r="A2931" s="9" t="s">
        <v>1640</v>
      </c>
      <c r="B2931" s="9" t="s">
        <v>70</v>
      </c>
      <c r="C2931" s="9" t="s">
        <v>136</v>
      </c>
      <c r="D2931" s="9" t="s">
        <v>27</v>
      </c>
      <c r="E2931" s="9" t="s">
        <v>1021</v>
      </c>
      <c r="F2931" s="9" t="s">
        <v>1021</v>
      </c>
      <c r="G2931" s="9" t="s">
        <v>1641</v>
      </c>
      <c r="H2931" s="9" t="s">
        <v>1642</v>
      </c>
      <c r="I2931" s="9" t="s">
        <v>1643</v>
      </c>
      <c r="J2931" s="9" t="s">
        <v>27</v>
      </c>
      <c r="K2931" s="15">
        <v>56062.034713994624</v>
      </c>
      <c r="L2931" s="16" t="s">
        <v>1637</v>
      </c>
      <c r="M2931" s="9" t="s">
        <v>1644</v>
      </c>
      <c r="N2931" s="9">
        <v>2022</v>
      </c>
      <c r="O2931" s="9" t="s">
        <v>1619</v>
      </c>
      <c r="P2931" s="9" t="s">
        <v>1619</v>
      </c>
      <c r="Q2931" s="9">
        <v>2041</v>
      </c>
      <c r="R2931" s="9" t="s">
        <v>32</v>
      </c>
      <c r="S2931" s="17">
        <v>7.1779169008916295</v>
      </c>
      <c r="T2931" s="9">
        <v>2041</v>
      </c>
      <c r="U2931" s="9" t="s">
        <v>27</v>
      </c>
      <c r="V2931" s="9" t="s">
        <v>1620</v>
      </c>
      <c r="W2931" s="9" t="s">
        <v>1621</v>
      </c>
      <c r="X2931" s="9"/>
      <c r="Y2931" s="9" t="s">
        <v>1645</v>
      </c>
    </row>
    <row r="2932" spans="1:25" ht="96">
      <c r="A2932" s="9" t="s">
        <v>1640</v>
      </c>
      <c r="B2932" s="9" t="s">
        <v>70</v>
      </c>
      <c r="C2932" s="9" t="s">
        <v>252</v>
      </c>
      <c r="D2932" s="9" t="s">
        <v>27</v>
      </c>
      <c r="E2932" s="9" t="s">
        <v>1347</v>
      </c>
      <c r="F2932" s="9" t="s">
        <v>1347</v>
      </c>
      <c r="G2932" s="9" t="s">
        <v>1641</v>
      </c>
      <c r="H2932" s="9" t="s">
        <v>1642</v>
      </c>
      <c r="I2932" s="9" t="s">
        <v>1643</v>
      </c>
      <c r="J2932" s="9" t="s">
        <v>27</v>
      </c>
      <c r="K2932" s="15">
        <v>8485.196821342437</v>
      </c>
      <c r="L2932" s="16" t="s">
        <v>1637</v>
      </c>
      <c r="M2932" s="9" t="s">
        <v>1644</v>
      </c>
      <c r="N2932" s="9">
        <v>2022</v>
      </c>
      <c r="O2932" s="9" t="s">
        <v>1619</v>
      </c>
      <c r="P2932" s="9" t="s">
        <v>1619</v>
      </c>
      <c r="Q2932" s="9">
        <v>2041</v>
      </c>
      <c r="R2932" s="9" t="s">
        <v>32</v>
      </c>
      <c r="S2932" s="17">
        <v>1.0413570943508439</v>
      </c>
      <c r="T2932" s="9">
        <v>2041</v>
      </c>
      <c r="U2932" s="9" t="s">
        <v>27</v>
      </c>
      <c r="V2932" s="9" t="s">
        <v>1620</v>
      </c>
      <c r="W2932" s="9" t="s">
        <v>1621</v>
      </c>
      <c r="X2932" s="9"/>
      <c r="Y2932" s="9" t="s">
        <v>1645</v>
      </c>
    </row>
    <row r="2933" spans="1:25" ht="96">
      <c r="A2933" s="9" t="s">
        <v>1640</v>
      </c>
      <c r="B2933" s="9" t="s">
        <v>70</v>
      </c>
      <c r="C2933" s="9" t="s">
        <v>383</v>
      </c>
      <c r="D2933" s="9" t="s">
        <v>27</v>
      </c>
      <c r="E2933" s="9" t="s">
        <v>665</v>
      </c>
      <c r="F2933" s="9" t="s">
        <v>665</v>
      </c>
      <c r="G2933" s="9" t="s">
        <v>1641</v>
      </c>
      <c r="H2933" s="9" t="s">
        <v>1642</v>
      </c>
      <c r="I2933" s="9" t="s">
        <v>1643</v>
      </c>
      <c r="J2933" s="9" t="s">
        <v>27</v>
      </c>
      <c r="K2933" s="15">
        <v>31017.445956555901</v>
      </c>
      <c r="L2933" s="16" t="s">
        <v>1637</v>
      </c>
      <c r="M2933" s="9" t="s">
        <v>1644</v>
      </c>
      <c r="N2933" s="9">
        <v>2022</v>
      </c>
      <c r="O2933" s="9" t="s">
        <v>1619</v>
      </c>
      <c r="P2933" s="9" t="s">
        <v>1619</v>
      </c>
      <c r="Q2933" s="9">
        <v>2041</v>
      </c>
      <c r="R2933" s="9" t="s">
        <v>32</v>
      </c>
      <c r="S2933" s="17">
        <v>3.9425927383537478</v>
      </c>
      <c r="T2933" s="9">
        <v>2041</v>
      </c>
      <c r="U2933" s="9" t="s">
        <v>27</v>
      </c>
      <c r="V2933" s="9" t="s">
        <v>1620</v>
      </c>
      <c r="W2933" s="9" t="s">
        <v>1621</v>
      </c>
      <c r="X2933" s="9"/>
      <c r="Y2933" s="9" t="s">
        <v>1645</v>
      </c>
    </row>
    <row r="2934" spans="1:25" ht="96">
      <c r="A2934" s="9" t="s">
        <v>1640</v>
      </c>
      <c r="B2934" s="9" t="s">
        <v>70</v>
      </c>
      <c r="C2934" s="9" t="s">
        <v>276</v>
      </c>
      <c r="D2934" s="9" t="s">
        <v>27</v>
      </c>
      <c r="E2934" s="9" t="s">
        <v>1348</v>
      </c>
      <c r="F2934" s="9" t="s">
        <v>1348</v>
      </c>
      <c r="G2934" s="9" t="s">
        <v>1641</v>
      </c>
      <c r="H2934" s="9" t="s">
        <v>1642</v>
      </c>
      <c r="I2934" s="9" t="s">
        <v>1643</v>
      </c>
      <c r="J2934" s="9" t="s">
        <v>27</v>
      </c>
      <c r="K2934" s="15">
        <v>50224.358722967496</v>
      </c>
      <c r="L2934" s="16" t="s">
        <v>1637</v>
      </c>
      <c r="M2934" s="9" t="s">
        <v>1644</v>
      </c>
      <c r="N2934" s="9">
        <v>2022</v>
      </c>
      <c r="O2934" s="9" t="s">
        <v>1619</v>
      </c>
      <c r="P2934" s="9" t="s">
        <v>1619</v>
      </c>
      <c r="Q2934" s="9">
        <v>2041</v>
      </c>
      <c r="R2934" s="9" t="s">
        <v>32</v>
      </c>
      <c r="S2934" s="17">
        <v>3.1522216385078625</v>
      </c>
      <c r="T2934" s="9">
        <v>2041</v>
      </c>
      <c r="U2934" s="9" t="s">
        <v>27</v>
      </c>
      <c r="V2934" s="9" t="s">
        <v>1620</v>
      </c>
      <c r="W2934" s="9" t="s">
        <v>1621</v>
      </c>
      <c r="X2934" s="9"/>
      <c r="Y2934" s="9" t="s">
        <v>1645</v>
      </c>
    </row>
    <row r="2935" spans="1:25" ht="96">
      <c r="A2935" s="9" t="s">
        <v>1640</v>
      </c>
      <c r="B2935" s="9" t="s">
        <v>70</v>
      </c>
      <c r="C2935" s="9" t="s">
        <v>276</v>
      </c>
      <c r="D2935" s="9" t="s">
        <v>27</v>
      </c>
      <c r="E2935" s="9" t="s">
        <v>667</v>
      </c>
      <c r="F2935" s="9" t="s">
        <v>667</v>
      </c>
      <c r="G2935" s="9" t="s">
        <v>1641</v>
      </c>
      <c r="H2935" s="9" t="s">
        <v>1642</v>
      </c>
      <c r="I2935" s="9" t="s">
        <v>1643</v>
      </c>
      <c r="J2935" s="9" t="s">
        <v>27</v>
      </c>
      <c r="K2935" s="15">
        <v>46997.573225588625</v>
      </c>
      <c r="L2935" s="16" t="s">
        <v>1637</v>
      </c>
      <c r="M2935" s="9" t="s">
        <v>1644</v>
      </c>
      <c r="N2935" s="9">
        <v>2022</v>
      </c>
      <c r="O2935" s="9" t="s">
        <v>1619</v>
      </c>
      <c r="P2935" s="9" t="s">
        <v>1619</v>
      </c>
      <c r="Q2935" s="9">
        <v>2041</v>
      </c>
      <c r="R2935" s="9" t="s">
        <v>32</v>
      </c>
      <c r="S2935" s="17">
        <v>2.6801941195685481</v>
      </c>
      <c r="T2935" s="9">
        <v>2041</v>
      </c>
      <c r="U2935" s="9" t="s">
        <v>27</v>
      </c>
      <c r="V2935" s="9" t="s">
        <v>1620</v>
      </c>
      <c r="W2935" s="9" t="s">
        <v>1621</v>
      </c>
      <c r="X2935" s="9"/>
      <c r="Y2935" s="9" t="s">
        <v>1645</v>
      </c>
    </row>
    <row r="2936" spans="1:25" ht="96">
      <c r="A2936" s="9" t="s">
        <v>1640</v>
      </c>
      <c r="B2936" s="9" t="s">
        <v>70</v>
      </c>
      <c r="C2936" s="9" t="s">
        <v>468</v>
      </c>
      <c r="D2936" s="9" t="s">
        <v>27</v>
      </c>
      <c r="E2936" s="9" t="s">
        <v>1349</v>
      </c>
      <c r="F2936" s="9" t="s">
        <v>1349</v>
      </c>
      <c r="G2936" s="9" t="s">
        <v>1641</v>
      </c>
      <c r="H2936" s="9" t="s">
        <v>1642</v>
      </c>
      <c r="I2936" s="9" t="s">
        <v>1643</v>
      </c>
      <c r="J2936" s="9" t="s">
        <v>27</v>
      </c>
      <c r="K2936" s="15">
        <v>35364.111402310227</v>
      </c>
      <c r="L2936" s="16" t="s">
        <v>1637</v>
      </c>
      <c r="M2936" s="9" t="s">
        <v>1644</v>
      </c>
      <c r="N2936" s="9">
        <v>2022</v>
      </c>
      <c r="O2936" s="9" t="s">
        <v>1619</v>
      </c>
      <c r="P2936" s="9" t="s">
        <v>1619</v>
      </c>
      <c r="Q2936" s="9">
        <v>2041</v>
      </c>
      <c r="R2936" s="9" t="s">
        <v>32</v>
      </c>
      <c r="S2936" s="17">
        <v>4.4357384307732532</v>
      </c>
      <c r="T2936" s="9">
        <v>2041</v>
      </c>
      <c r="U2936" s="9" t="s">
        <v>27</v>
      </c>
      <c r="V2936" s="9" t="s">
        <v>1620</v>
      </c>
      <c r="W2936" s="9" t="s">
        <v>1621</v>
      </c>
      <c r="X2936" s="9"/>
      <c r="Y2936" s="9" t="s">
        <v>1645</v>
      </c>
    </row>
    <row r="2937" spans="1:25" ht="96">
      <c r="A2937" s="9" t="s">
        <v>1640</v>
      </c>
      <c r="B2937" s="9" t="s">
        <v>70</v>
      </c>
      <c r="C2937" s="9" t="s">
        <v>465</v>
      </c>
      <c r="D2937" s="9" t="s">
        <v>27</v>
      </c>
      <c r="E2937" s="9" t="s">
        <v>1350</v>
      </c>
      <c r="F2937" s="9" t="s">
        <v>1350</v>
      </c>
      <c r="G2937" s="9" t="s">
        <v>1641</v>
      </c>
      <c r="H2937" s="9" t="s">
        <v>1642</v>
      </c>
      <c r="I2937" s="9" t="s">
        <v>1643</v>
      </c>
      <c r="J2937" s="9" t="s">
        <v>27</v>
      </c>
      <c r="K2937" s="15">
        <v>51822.667373766599</v>
      </c>
      <c r="L2937" s="16" t="s">
        <v>1637</v>
      </c>
      <c r="M2937" s="9" t="s">
        <v>1644</v>
      </c>
      <c r="N2937" s="9">
        <v>2022</v>
      </c>
      <c r="O2937" s="9" t="s">
        <v>1619</v>
      </c>
      <c r="P2937" s="9" t="s">
        <v>1619</v>
      </c>
      <c r="Q2937" s="9">
        <v>2041</v>
      </c>
      <c r="R2937" s="9" t="s">
        <v>32</v>
      </c>
      <c r="S2937" s="17">
        <v>6.9546873801390303</v>
      </c>
      <c r="T2937" s="9">
        <v>2041</v>
      </c>
      <c r="U2937" s="9" t="s">
        <v>27</v>
      </c>
      <c r="V2937" s="9" t="s">
        <v>1620</v>
      </c>
      <c r="W2937" s="9" t="s">
        <v>1621</v>
      </c>
      <c r="X2937" s="9"/>
      <c r="Y2937" s="9" t="s">
        <v>1645</v>
      </c>
    </row>
    <row r="2938" spans="1:25" ht="96">
      <c r="A2938" s="9" t="s">
        <v>1640</v>
      </c>
      <c r="B2938" s="9" t="s">
        <v>70</v>
      </c>
      <c r="C2938" s="9" t="s">
        <v>157</v>
      </c>
      <c r="D2938" s="9" t="s">
        <v>27</v>
      </c>
      <c r="E2938" s="9" t="s">
        <v>1351</v>
      </c>
      <c r="F2938" s="9" t="s">
        <v>1351</v>
      </c>
      <c r="G2938" s="9" t="s">
        <v>1641</v>
      </c>
      <c r="H2938" s="9" t="s">
        <v>1642</v>
      </c>
      <c r="I2938" s="9" t="s">
        <v>1643</v>
      </c>
      <c r="J2938" s="9" t="s">
        <v>27</v>
      </c>
      <c r="K2938" s="15">
        <v>42772.838340181224</v>
      </c>
      <c r="L2938" s="16" t="s">
        <v>1637</v>
      </c>
      <c r="M2938" s="9" t="s">
        <v>1644</v>
      </c>
      <c r="N2938" s="9">
        <v>2022</v>
      </c>
      <c r="O2938" s="9" t="s">
        <v>1619</v>
      </c>
      <c r="P2938" s="9" t="s">
        <v>1619</v>
      </c>
      <c r="Q2938" s="9">
        <v>2041</v>
      </c>
      <c r="R2938" s="9" t="s">
        <v>32</v>
      </c>
      <c r="S2938" s="17">
        <v>2.337918993919355</v>
      </c>
      <c r="T2938" s="9">
        <v>2041</v>
      </c>
      <c r="U2938" s="9" t="s">
        <v>27</v>
      </c>
      <c r="V2938" s="9" t="s">
        <v>1620</v>
      </c>
      <c r="W2938" s="9" t="s">
        <v>1621</v>
      </c>
      <c r="X2938" s="9"/>
      <c r="Y2938" s="9" t="s">
        <v>1645</v>
      </c>
    </row>
    <row r="2939" spans="1:25" ht="96">
      <c r="A2939" s="9" t="s">
        <v>1640</v>
      </c>
      <c r="B2939" s="9" t="s">
        <v>70</v>
      </c>
      <c r="C2939" s="9" t="s">
        <v>273</v>
      </c>
      <c r="D2939" s="9" t="s">
        <v>27</v>
      </c>
      <c r="E2939" s="9" t="s">
        <v>1352</v>
      </c>
      <c r="F2939" s="9" t="s">
        <v>1352</v>
      </c>
      <c r="G2939" s="9" t="s">
        <v>1641</v>
      </c>
      <c r="H2939" s="9" t="s">
        <v>1642</v>
      </c>
      <c r="I2939" s="9" t="s">
        <v>1643</v>
      </c>
      <c r="J2939" s="9" t="s">
        <v>27</v>
      </c>
      <c r="K2939" s="15">
        <v>64735.504134621253</v>
      </c>
      <c r="L2939" s="16" t="s">
        <v>1637</v>
      </c>
      <c r="M2939" s="9" t="s">
        <v>1644</v>
      </c>
      <c r="N2939" s="9">
        <v>2022</v>
      </c>
      <c r="O2939" s="9" t="s">
        <v>1619</v>
      </c>
      <c r="P2939" s="9" t="s">
        <v>1619</v>
      </c>
      <c r="Q2939" s="9">
        <v>2041</v>
      </c>
      <c r="R2939" s="9" t="s">
        <v>32</v>
      </c>
      <c r="S2939" s="17">
        <v>8.0134214390126708</v>
      </c>
      <c r="T2939" s="9">
        <v>2041</v>
      </c>
      <c r="U2939" s="9" t="s">
        <v>27</v>
      </c>
      <c r="V2939" s="9" t="s">
        <v>1620</v>
      </c>
      <c r="W2939" s="9" t="s">
        <v>1621</v>
      </c>
      <c r="X2939" s="9"/>
      <c r="Y2939" s="9" t="s">
        <v>1645</v>
      </c>
    </row>
    <row r="2940" spans="1:25" ht="96">
      <c r="A2940" s="9" t="s">
        <v>1640</v>
      </c>
      <c r="B2940" s="9" t="s">
        <v>70</v>
      </c>
      <c r="C2940" s="9" t="s">
        <v>627</v>
      </c>
      <c r="D2940" s="9" t="s">
        <v>27</v>
      </c>
      <c r="E2940" s="9" t="s">
        <v>1353</v>
      </c>
      <c r="F2940" s="9" t="s">
        <v>1353</v>
      </c>
      <c r="G2940" s="9" t="s">
        <v>1641</v>
      </c>
      <c r="H2940" s="9" t="s">
        <v>1642</v>
      </c>
      <c r="I2940" s="9" t="s">
        <v>1643</v>
      </c>
      <c r="J2940" s="9" t="s">
        <v>27</v>
      </c>
      <c r="K2940" s="15">
        <v>31104.924560885738</v>
      </c>
      <c r="L2940" s="16" t="s">
        <v>1637</v>
      </c>
      <c r="M2940" s="9" t="s">
        <v>1644</v>
      </c>
      <c r="N2940" s="9">
        <v>2022</v>
      </c>
      <c r="O2940" s="9" t="s">
        <v>1619</v>
      </c>
      <c r="P2940" s="9" t="s">
        <v>1619</v>
      </c>
      <c r="Q2940" s="9">
        <v>2041</v>
      </c>
      <c r="R2940" s="9" t="s">
        <v>32</v>
      </c>
      <c r="S2940" s="17">
        <v>1.9607152260245782</v>
      </c>
      <c r="T2940" s="9">
        <v>2041</v>
      </c>
      <c r="U2940" s="9" t="s">
        <v>27</v>
      </c>
      <c r="V2940" s="9" t="s">
        <v>1620</v>
      </c>
      <c r="W2940" s="9" t="s">
        <v>1621</v>
      </c>
      <c r="X2940" s="9"/>
      <c r="Y2940" s="9" t="s">
        <v>1645</v>
      </c>
    </row>
    <row r="2941" spans="1:25" ht="96">
      <c r="A2941" s="9" t="s">
        <v>1640</v>
      </c>
      <c r="B2941" s="9" t="s">
        <v>70</v>
      </c>
      <c r="C2941" s="9" t="s">
        <v>247</v>
      </c>
      <c r="D2941" s="9" t="s">
        <v>27</v>
      </c>
      <c r="E2941" s="9" t="s">
        <v>1354</v>
      </c>
      <c r="F2941" s="9" t="s">
        <v>1354</v>
      </c>
      <c r="G2941" s="9" t="s">
        <v>1641</v>
      </c>
      <c r="H2941" s="9" t="s">
        <v>1642</v>
      </c>
      <c r="I2941" s="9" t="s">
        <v>1643</v>
      </c>
      <c r="J2941" s="9" t="s">
        <v>27</v>
      </c>
      <c r="K2941" s="15">
        <v>46606.372972610101</v>
      </c>
      <c r="L2941" s="16" t="s">
        <v>1637</v>
      </c>
      <c r="M2941" s="9" t="s">
        <v>1644</v>
      </c>
      <c r="N2941" s="9">
        <v>2022</v>
      </c>
      <c r="O2941" s="9" t="s">
        <v>1619</v>
      </c>
      <c r="P2941" s="9" t="s">
        <v>1619</v>
      </c>
      <c r="Q2941" s="9">
        <v>2041</v>
      </c>
      <c r="R2941" s="9" t="s">
        <v>32</v>
      </c>
      <c r="S2941" s="17">
        <v>3.1256704499974837</v>
      </c>
      <c r="T2941" s="9">
        <v>2041</v>
      </c>
      <c r="U2941" s="9" t="s">
        <v>27</v>
      </c>
      <c r="V2941" s="9" t="s">
        <v>1620</v>
      </c>
      <c r="W2941" s="9" t="s">
        <v>1621</v>
      </c>
      <c r="X2941" s="9"/>
      <c r="Y2941" s="9" t="s">
        <v>1645</v>
      </c>
    </row>
    <row r="2942" spans="1:25" ht="96">
      <c r="A2942" s="9" t="s">
        <v>1640</v>
      </c>
      <c r="B2942" s="9" t="s">
        <v>70</v>
      </c>
      <c r="C2942" s="9" t="s">
        <v>383</v>
      </c>
      <c r="D2942" s="9" t="s">
        <v>27</v>
      </c>
      <c r="E2942" s="9" t="s">
        <v>669</v>
      </c>
      <c r="F2942" s="9" t="s">
        <v>669</v>
      </c>
      <c r="G2942" s="9" t="s">
        <v>1641</v>
      </c>
      <c r="H2942" s="9" t="s">
        <v>1642</v>
      </c>
      <c r="I2942" s="9" t="s">
        <v>1643</v>
      </c>
      <c r="J2942" s="9" t="s">
        <v>27</v>
      </c>
      <c r="K2942" s="15">
        <v>42544.261223185633</v>
      </c>
      <c r="L2942" s="16" t="s">
        <v>1637</v>
      </c>
      <c r="M2942" s="9" t="s">
        <v>1644</v>
      </c>
      <c r="N2942" s="9">
        <v>2022</v>
      </c>
      <c r="O2942" s="9" t="s">
        <v>1619</v>
      </c>
      <c r="P2942" s="9" t="s">
        <v>1619</v>
      </c>
      <c r="Q2942" s="9">
        <v>2041</v>
      </c>
      <c r="R2942" s="9" t="s">
        <v>32</v>
      </c>
      <c r="S2942" s="17">
        <v>2.1768052093230446</v>
      </c>
      <c r="T2942" s="9">
        <v>2041</v>
      </c>
      <c r="U2942" s="9" t="s">
        <v>27</v>
      </c>
      <c r="V2942" s="9" t="s">
        <v>1620</v>
      </c>
      <c r="W2942" s="9" t="s">
        <v>1621</v>
      </c>
      <c r="X2942" s="9"/>
      <c r="Y2942" s="9" t="s">
        <v>1645</v>
      </c>
    </row>
    <row r="2943" spans="1:25" ht="96">
      <c r="A2943" s="9" t="s">
        <v>1640</v>
      </c>
      <c r="B2943" s="9" t="s">
        <v>70</v>
      </c>
      <c r="C2943" s="9" t="s">
        <v>273</v>
      </c>
      <c r="D2943" s="9" t="s">
        <v>27</v>
      </c>
      <c r="E2943" s="9" t="s">
        <v>1355</v>
      </c>
      <c r="F2943" s="9" t="s">
        <v>1355</v>
      </c>
      <c r="G2943" s="9" t="s">
        <v>1641</v>
      </c>
      <c r="H2943" s="9" t="s">
        <v>1642</v>
      </c>
      <c r="I2943" s="9" t="s">
        <v>1643</v>
      </c>
      <c r="J2943" s="9" t="s">
        <v>27</v>
      </c>
      <c r="K2943" s="15">
        <v>286843.05632537446</v>
      </c>
      <c r="L2943" s="16" t="s">
        <v>1637</v>
      </c>
      <c r="M2943" s="9" t="s">
        <v>1644</v>
      </c>
      <c r="N2943" s="9">
        <v>2022</v>
      </c>
      <c r="O2943" s="9" t="s">
        <v>1619</v>
      </c>
      <c r="P2943" s="9" t="s">
        <v>1619</v>
      </c>
      <c r="Q2943" s="9">
        <v>2041</v>
      </c>
      <c r="R2943" s="9" t="s">
        <v>32</v>
      </c>
      <c r="S2943" s="17">
        <v>21.931597239102786</v>
      </c>
      <c r="T2943" s="9">
        <v>2041</v>
      </c>
      <c r="U2943" s="9" t="s">
        <v>27</v>
      </c>
      <c r="V2943" s="9" t="s">
        <v>1620</v>
      </c>
      <c r="W2943" s="9" t="s">
        <v>1621</v>
      </c>
      <c r="X2943" s="9"/>
      <c r="Y2943" s="9" t="s">
        <v>1645</v>
      </c>
    </row>
    <row r="2944" spans="1:25" ht="96">
      <c r="A2944" s="9" t="s">
        <v>1640</v>
      </c>
      <c r="B2944" s="9" t="s">
        <v>70</v>
      </c>
      <c r="C2944" s="9" t="s">
        <v>346</v>
      </c>
      <c r="D2944" s="9" t="s">
        <v>27</v>
      </c>
      <c r="E2944" s="9" t="s">
        <v>671</v>
      </c>
      <c r="F2944" s="9" t="s">
        <v>671</v>
      </c>
      <c r="G2944" s="9" t="s">
        <v>1641</v>
      </c>
      <c r="H2944" s="9" t="s">
        <v>1642</v>
      </c>
      <c r="I2944" s="9" t="s">
        <v>1643</v>
      </c>
      <c r="J2944" s="9" t="s">
        <v>27</v>
      </c>
      <c r="K2944" s="15">
        <v>15611.36290022387</v>
      </c>
      <c r="L2944" s="16" t="s">
        <v>1637</v>
      </c>
      <c r="M2944" s="9" t="s">
        <v>1644</v>
      </c>
      <c r="N2944" s="9">
        <v>2022</v>
      </c>
      <c r="O2944" s="9" t="s">
        <v>1619</v>
      </c>
      <c r="P2944" s="9" t="s">
        <v>1619</v>
      </c>
      <c r="Q2944" s="9">
        <v>2041</v>
      </c>
      <c r="R2944" s="9" t="s">
        <v>32</v>
      </c>
      <c r="S2944" s="17">
        <v>0.97313525272449675</v>
      </c>
      <c r="T2944" s="9">
        <v>2041</v>
      </c>
      <c r="U2944" s="9" t="s">
        <v>27</v>
      </c>
      <c r="V2944" s="9" t="s">
        <v>1620</v>
      </c>
      <c r="W2944" s="9" t="s">
        <v>1621</v>
      </c>
      <c r="X2944" s="9"/>
      <c r="Y2944" s="9" t="s">
        <v>1645</v>
      </c>
    </row>
    <row r="2945" spans="1:25" ht="96">
      <c r="A2945" s="9" t="s">
        <v>1640</v>
      </c>
      <c r="B2945" s="9" t="s">
        <v>70</v>
      </c>
      <c r="C2945" s="9" t="s">
        <v>465</v>
      </c>
      <c r="D2945" s="9" t="s">
        <v>27</v>
      </c>
      <c r="E2945" s="9" t="s">
        <v>1356</v>
      </c>
      <c r="F2945" s="9" t="s">
        <v>1356</v>
      </c>
      <c r="G2945" s="9" t="s">
        <v>1641</v>
      </c>
      <c r="H2945" s="9" t="s">
        <v>1642</v>
      </c>
      <c r="I2945" s="9" t="s">
        <v>1643</v>
      </c>
      <c r="J2945" s="9" t="s">
        <v>27</v>
      </c>
      <c r="K2945" s="15">
        <v>34701.500784123738</v>
      </c>
      <c r="L2945" s="16" t="s">
        <v>1637</v>
      </c>
      <c r="M2945" s="9" t="s">
        <v>1644</v>
      </c>
      <c r="N2945" s="9">
        <v>2022</v>
      </c>
      <c r="O2945" s="9" t="s">
        <v>1619</v>
      </c>
      <c r="P2945" s="9" t="s">
        <v>1619</v>
      </c>
      <c r="Q2945" s="9">
        <v>2041</v>
      </c>
      <c r="R2945" s="9" t="s">
        <v>32</v>
      </c>
      <c r="S2945" s="17">
        <v>4.8085091347611737</v>
      </c>
      <c r="T2945" s="9">
        <v>2041</v>
      </c>
      <c r="U2945" s="9" t="s">
        <v>27</v>
      </c>
      <c r="V2945" s="9" t="s">
        <v>1620</v>
      </c>
      <c r="W2945" s="9" t="s">
        <v>1621</v>
      </c>
      <c r="X2945" s="9"/>
      <c r="Y2945" s="9" t="s">
        <v>1645</v>
      </c>
    </row>
    <row r="2946" spans="1:25" ht="96">
      <c r="A2946" s="9" t="s">
        <v>1640</v>
      </c>
      <c r="B2946" s="9" t="s">
        <v>70</v>
      </c>
      <c r="C2946" s="9" t="s">
        <v>455</v>
      </c>
      <c r="D2946" s="9" t="s">
        <v>27</v>
      </c>
      <c r="E2946" s="9" t="s">
        <v>673</v>
      </c>
      <c r="F2946" s="9" t="s">
        <v>673</v>
      </c>
      <c r="G2946" s="9" t="s">
        <v>1641</v>
      </c>
      <c r="H2946" s="9" t="s">
        <v>1642</v>
      </c>
      <c r="I2946" s="9" t="s">
        <v>1643</v>
      </c>
      <c r="J2946" s="9" t="s">
        <v>27</v>
      </c>
      <c r="K2946" s="15">
        <v>12164.630414148287</v>
      </c>
      <c r="L2946" s="16" t="s">
        <v>1637</v>
      </c>
      <c r="M2946" s="9" t="s">
        <v>1644</v>
      </c>
      <c r="N2946" s="9">
        <v>2022</v>
      </c>
      <c r="O2946" s="9" t="s">
        <v>1619</v>
      </c>
      <c r="P2946" s="9" t="s">
        <v>1619</v>
      </c>
      <c r="Q2946" s="9">
        <v>2041</v>
      </c>
      <c r="R2946" s="9" t="s">
        <v>32</v>
      </c>
      <c r="S2946" s="17">
        <v>1.0200852317049491</v>
      </c>
      <c r="T2946" s="9">
        <v>2041</v>
      </c>
      <c r="U2946" s="9" t="s">
        <v>27</v>
      </c>
      <c r="V2946" s="9" t="s">
        <v>1620</v>
      </c>
      <c r="W2946" s="9" t="s">
        <v>1621</v>
      </c>
      <c r="X2946" s="9"/>
      <c r="Y2946" s="9" t="s">
        <v>1645</v>
      </c>
    </row>
    <row r="2947" spans="1:25" ht="96">
      <c r="A2947" s="9" t="s">
        <v>1640</v>
      </c>
      <c r="B2947" s="9" t="s">
        <v>70</v>
      </c>
      <c r="C2947" s="9" t="s">
        <v>330</v>
      </c>
      <c r="D2947" s="9" t="s">
        <v>27</v>
      </c>
      <c r="E2947" s="9" t="s">
        <v>331</v>
      </c>
      <c r="F2947" s="9" t="s">
        <v>331</v>
      </c>
      <c r="G2947" s="9" t="s">
        <v>1641</v>
      </c>
      <c r="H2947" s="9" t="s">
        <v>1642</v>
      </c>
      <c r="I2947" s="9" t="s">
        <v>1643</v>
      </c>
      <c r="J2947" s="9" t="s">
        <v>27</v>
      </c>
      <c r="K2947" s="15">
        <v>324052.27758674719</v>
      </c>
      <c r="L2947" s="16" t="s">
        <v>1637</v>
      </c>
      <c r="M2947" s="9" t="s">
        <v>1644</v>
      </c>
      <c r="N2947" s="9">
        <v>2022</v>
      </c>
      <c r="O2947" s="9" t="s">
        <v>1619</v>
      </c>
      <c r="P2947" s="9" t="s">
        <v>1619</v>
      </c>
      <c r="Q2947" s="9">
        <v>2041</v>
      </c>
      <c r="R2947" s="9" t="s">
        <v>32</v>
      </c>
      <c r="S2947" s="17">
        <v>18.912398373439654</v>
      </c>
      <c r="T2947" s="9">
        <v>2041</v>
      </c>
      <c r="U2947" s="9" t="s">
        <v>27</v>
      </c>
      <c r="V2947" s="9" t="s">
        <v>1620</v>
      </c>
      <c r="W2947" s="9" t="s">
        <v>1621</v>
      </c>
      <c r="X2947" s="9"/>
      <c r="Y2947" s="9" t="s">
        <v>1645</v>
      </c>
    </row>
    <row r="2948" spans="1:25" ht="96">
      <c r="A2948" s="9" t="s">
        <v>1640</v>
      </c>
      <c r="B2948" s="9" t="s">
        <v>70</v>
      </c>
      <c r="C2948" s="9" t="s">
        <v>458</v>
      </c>
      <c r="D2948" s="9" t="s">
        <v>27</v>
      </c>
      <c r="E2948" s="9" t="s">
        <v>1357</v>
      </c>
      <c r="F2948" s="9" t="s">
        <v>1357</v>
      </c>
      <c r="G2948" s="9" t="s">
        <v>1641</v>
      </c>
      <c r="H2948" s="9" t="s">
        <v>1642</v>
      </c>
      <c r="I2948" s="9" t="s">
        <v>1643</v>
      </c>
      <c r="J2948" s="9" t="s">
        <v>27</v>
      </c>
      <c r="K2948" s="15">
        <v>19544.209416403803</v>
      </c>
      <c r="L2948" s="16" t="s">
        <v>1637</v>
      </c>
      <c r="M2948" s="9" t="s">
        <v>1644</v>
      </c>
      <c r="N2948" s="9">
        <v>2022</v>
      </c>
      <c r="O2948" s="9" t="s">
        <v>1619</v>
      </c>
      <c r="P2948" s="9" t="s">
        <v>1619</v>
      </c>
      <c r="Q2948" s="9">
        <v>2041</v>
      </c>
      <c r="R2948" s="9" t="s">
        <v>32</v>
      </c>
      <c r="S2948" s="17">
        <v>1.3367210600002073</v>
      </c>
      <c r="T2948" s="9">
        <v>2041</v>
      </c>
      <c r="U2948" s="9" t="s">
        <v>27</v>
      </c>
      <c r="V2948" s="9" t="s">
        <v>1620</v>
      </c>
      <c r="W2948" s="9" t="s">
        <v>1621</v>
      </c>
      <c r="X2948" s="9"/>
      <c r="Y2948" s="9" t="s">
        <v>1645</v>
      </c>
    </row>
    <row r="2949" spans="1:25" ht="96">
      <c r="A2949" s="9" t="s">
        <v>1640</v>
      </c>
      <c r="B2949" s="9" t="s">
        <v>70</v>
      </c>
      <c r="C2949" s="9" t="s">
        <v>157</v>
      </c>
      <c r="D2949" s="9" t="s">
        <v>27</v>
      </c>
      <c r="E2949" s="9" t="s">
        <v>1358</v>
      </c>
      <c r="F2949" s="9" t="s">
        <v>1358</v>
      </c>
      <c r="G2949" s="9" t="s">
        <v>1641</v>
      </c>
      <c r="H2949" s="9" t="s">
        <v>1642</v>
      </c>
      <c r="I2949" s="9" t="s">
        <v>1643</v>
      </c>
      <c r="J2949" s="9" t="s">
        <v>27</v>
      </c>
      <c r="K2949" s="15">
        <v>126829.14909608421</v>
      </c>
      <c r="L2949" s="16" t="s">
        <v>1637</v>
      </c>
      <c r="M2949" s="9" t="s">
        <v>1644</v>
      </c>
      <c r="N2949" s="9">
        <v>2022</v>
      </c>
      <c r="O2949" s="9" t="s">
        <v>1619</v>
      </c>
      <c r="P2949" s="9" t="s">
        <v>1619</v>
      </c>
      <c r="Q2949" s="9">
        <v>2041</v>
      </c>
      <c r="R2949" s="9" t="s">
        <v>32</v>
      </c>
      <c r="S2949" s="17">
        <v>12.261293500891558</v>
      </c>
      <c r="T2949" s="9">
        <v>2041</v>
      </c>
      <c r="U2949" s="9" t="s">
        <v>27</v>
      </c>
      <c r="V2949" s="9" t="s">
        <v>1620</v>
      </c>
      <c r="W2949" s="9" t="s">
        <v>1621</v>
      </c>
      <c r="X2949" s="9"/>
      <c r="Y2949" s="9" t="s">
        <v>1645</v>
      </c>
    </row>
    <row r="2950" spans="1:25" ht="96">
      <c r="A2950" s="9" t="s">
        <v>1640</v>
      </c>
      <c r="B2950" s="9" t="s">
        <v>70</v>
      </c>
      <c r="C2950" s="9" t="s">
        <v>458</v>
      </c>
      <c r="D2950" s="9" t="s">
        <v>27</v>
      </c>
      <c r="E2950" s="9" t="s">
        <v>1359</v>
      </c>
      <c r="F2950" s="9" t="s">
        <v>1359</v>
      </c>
      <c r="G2950" s="9" t="s">
        <v>1641</v>
      </c>
      <c r="H2950" s="9" t="s">
        <v>1642</v>
      </c>
      <c r="I2950" s="9" t="s">
        <v>1643</v>
      </c>
      <c r="J2950" s="9" t="s">
        <v>27</v>
      </c>
      <c r="K2950" s="15">
        <v>13080.173384908367</v>
      </c>
      <c r="L2950" s="16" t="s">
        <v>1637</v>
      </c>
      <c r="M2950" s="9" t="s">
        <v>1644</v>
      </c>
      <c r="N2950" s="9">
        <v>2022</v>
      </c>
      <c r="O2950" s="9" t="s">
        <v>1619</v>
      </c>
      <c r="P2950" s="9" t="s">
        <v>1619</v>
      </c>
      <c r="Q2950" s="9">
        <v>2041</v>
      </c>
      <c r="R2950" s="9" t="s">
        <v>32</v>
      </c>
      <c r="S2950" s="17">
        <v>0.74737428883576784</v>
      </c>
      <c r="T2950" s="9">
        <v>2041</v>
      </c>
      <c r="U2950" s="9" t="s">
        <v>27</v>
      </c>
      <c r="V2950" s="9" t="s">
        <v>1620</v>
      </c>
      <c r="W2950" s="9" t="s">
        <v>1621</v>
      </c>
      <c r="X2950" s="9"/>
      <c r="Y2950" s="9" t="s">
        <v>1645</v>
      </c>
    </row>
    <row r="2951" spans="1:25" ht="96">
      <c r="A2951" s="9" t="s">
        <v>1640</v>
      </c>
      <c r="B2951" s="9" t="s">
        <v>70</v>
      </c>
      <c r="C2951" s="9" t="s">
        <v>241</v>
      </c>
      <c r="D2951" s="9" t="s">
        <v>27</v>
      </c>
      <c r="E2951" s="9" t="s">
        <v>675</v>
      </c>
      <c r="F2951" s="9" t="s">
        <v>675</v>
      </c>
      <c r="G2951" s="9" t="s">
        <v>1641</v>
      </c>
      <c r="H2951" s="9" t="s">
        <v>1642</v>
      </c>
      <c r="I2951" s="9" t="s">
        <v>1643</v>
      </c>
      <c r="J2951" s="9" t="s">
        <v>27</v>
      </c>
      <c r="K2951" s="15">
        <v>65803.917939228122</v>
      </c>
      <c r="L2951" s="16" t="s">
        <v>1637</v>
      </c>
      <c r="M2951" s="9" t="s">
        <v>1644</v>
      </c>
      <c r="N2951" s="9">
        <v>2022</v>
      </c>
      <c r="O2951" s="9" t="s">
        <v>1619</v>
      </c>
      <c r="P2951" s="9" t="s">
        <v>1619</v>
      </c>
      <c r="Q2951" s="9">
        <v>2041</v>
      </c>
      <c r="R2951" s="9" t="s">
        <v>32</v>
      </c>
      <c r="S2951" s="17">
        <v>6.4819102406965055</v>
      </c>
      <c r="T2951" s="9">
        <v>2041</v>
      </c>
      <c r="U2951" s="9" t="s">
        <v>27</v>
      </c>
      <c r="V2951" s="9" t="s">
        <v>1620</v>
      </c>
      <c r="W2951" s="9" t="s">
        <v>1621</v>
      </c>
      <c r="X2951" s="9"/>
      <c r="Y2951" s="9" t="s">
        <v>1645</v>
      </c>
    </row>
    <row r="2952" spans="1:25" ht="96">
      <c r="A2952" s="9" t="s">
        <v>1640</v>
      </c>
      <c r="B2952" s="9" t="s">
        <v>70</v>
      </c>
      <c r="C2952" s="9" t="s">
        <v>465</v>
      </c>
      <c r="D2952" s="9" t="s">
        <v>27</v>
      </c>
      <c r="E2952" s="9" t="s">
        <v>1360</v>
      </c>
      <c r="F2952" s="9" t="s">
        <v>1360</v>
      </c>
      <c r="G2952" s="9" t="s">
        <v>1641</v>
      </c>
      <c r="H2952" s="9" t="s">
        <v>1642</v>
      </c>
      <c r="I2952" s="9" t="s">
        <v>1643</v>
      </c>
      <c r="J2952" s="9" t="s">
        <v>27</v>
      </c>
      <c r="K2952" s="15">
        <v>36211.307523031486</v>
      </c>
      <c r="L2952" s="16" t="s">
        <v>1637</v>
      </c>
      <c r="M2952" s="9" t="s">
        <v>1644</v>
      </c>
      <c r="N2952" s="9">
        <v>2022</v>
      </c>
      <c r="O2952" s="9" t="s">
        <v>1619</v>
      </c>
      <c r="P2952" s="9" t="s">
        <v>1619</v>
      </c>
      <c r="Q2952" s="9">
        <v>2041</v>
      </c>
      <c r="R2952" s="9" t="s">
        <v>32</v>
      </c>
      <c r="S2952" s="17">
        <v>4.7249415376132031</v>
      </c>
      <c r="T2952" s="9">
        <v>2041</v>
      </c>
      <c r="U2952" s="9" t="s">
        <v>27</v>
      </c>
      <c r="V2952" s="9" t="s">
        <v>1620</v>
      </c>
      <c r="W2952" s="9" t="s">
        <v>1621</v>
      </c>
      <c r="X2952" s="9"/>
      <c r="Y2952" s="9" t="s">
        <v>1645</v>
      </c>
    </row>
    <row r="2953" spans="1:25" ht="96">
      <c r="A2953" s="9" t="s">
        <v>1640</v>
      </c>
      <c r="B2953" s="9" t="s">
        <v>70</v>
      </c>
      <c r="C2953" s="9" t="s">
        <v>383</v>
      </c>
      <c r="D2953" s="9" t="s">
        <v>27</v>
      </c>
      <c r="E2953" s="9" t="s">
        <v>677</v>
      </c>
      <c r="F2953" s="9" t="s">
        <v>677</v>
      </c>
      <c r="G2953" s="9" t="s">
        <v>1641</v>
      </c>
      <c r="H2953" s="9" t="s">
        <v>1642</v>
      </c>
      <c r="I2953" s="9" t="s">
        <v>1643</v>
      </c>
      <c r="J2953" s="9" t="s">
        <v>27</v>
      </c>
      <c r="K2953" s="15">
        <v>23928.221267648907</v>
      </c>
      <c r="L2953" s="16" t="s">
        <v>1637</v>
      </c>
      <c r="M2953" s="9" t="s">
        <v>1644</v>
      </c>
      <c r="N2953" s="9">
        <v>2022</v>
      </c>
      <c r="O2953" s="9" t="s">
        <v>1619</v>
      </c>
      <c r="P2953" s="9" t="s">
        <v>1619</v>
      </c>
      <c r="Q2953" s="9">
        <v>2041</v>
      </c>
      <c r="R2953" s="9" t="s">
        <v>32</v>
      </c>
      <c r="S2953" s="17">
        <v>2.9608270273062152</v>
      </c>
      <c r="T2953" s="9">
        <v>2041</v>
      </c>
      <c r="U2953" s="9" t="s">
        <v>27</v>
      </c>
      <c r="V2953" s="9" t="s">
        <v>1620</v>
      </c>
      <c r="W2953" s="9" t="s">
        <v>1621</v>
      </c>
      <c r="X2953" s="9"/>
      <c r="Y2953" s="9" t="s">
        <v>1645</v>
      </c>
    </row>
    <row r="2954" spans="1:25" ht="96">
      <c r="A2954" s="9" t="s">
        <v>1640</v>
      </c>
      <c r="B2954" s="9" t="s">
        <v>70</v>
      </c>
      <c r="C2954" s="9" t="s">
        <v>402</v>
      </c>
      <c r="D2954" s="9" t="s">
        <v>27</v>
      </c>
      <c r="E2954" s="9" t="s">
        <v>679</v>
      </c>
      <c r="F2954" s="9" t="s">
        <v>679</v>
      </c>
      <c r="G2954" s="9" t="s">
        <v>1641</v>
      </c>
      <c r="H2954" s="9" t="s">
        <v>1642</v>
      </c>
      <c r="I2954" s="9" t="s">
        <v>1643</v>
      </c>
      <c r="J2954" s="9" t="s">
        <v>27</v>
      </c>
      <c r="K2954" s="15">
        <v>85715.876276034614</v>
      </c>
      <c r="L2954" s="16" t="s">
        <v>1637</v>
      </c>
      <c r="M2954" s="9" t="s">
        <v>1644</v>
      </c>
      <c r="N2954" s="9">
        <v>2022</v>
      </c>
      <c r="O2954" s="9" t="s">
        <v>1619</v>
      </c>
      <c r="P2954" s="9" t="s">
        <v>1619</v>
      </c>
      <c r="Q2954" s="9">
        <v>2041</v>
      </c>
      <c r="R2954" s="9" t="s">
        <v>32</v>
      </c>
      <c r="S2954" s="17">
        <v>10.5318411841693</v>
      </c>
      <c r="T2954" s="9">
        <v>2041</v>
      </c>
      <c r="U2954" s="9" t="s">
        <v>27</v>
      </c>
      <c r="V2954" s="9" t="s">
        <v>1620</v>
      </c>
      <c r="W2954" s="9" t="s">
        <v>1621</v>
      </c>
      <c r="X2954" s="9"/>
      <c r="Y2954" s="9" t="s">
        <v>1645</v>
      </c>
    </row>
    <row r="2955" spans="1:25" ht="96">
      <c r="A2955" s="9" t="s">
        <v>1640</v>
      </c>
      <c r="B2955" s="9" t="s">
        <v>70</v>
      </c>
      <c r="C2955" s="9" t="s">
        <v>323</v>
      </c>
      <c r="D2955" s="9" t="s">
        <v>27</v>
      </c>
      <c r="E2955" s="9" t="s">
        <v>1361</v>
      </c>
      <c r="F2955" s="9" t="s">
        <v>1361</v>
      </c>
      <c r="G2955" s="9" t="s">
        <v>1641</v>
      </c>
      <c r="H2955" s="9" t="s">
        <v>1642</v>
      </c>
      <c r="I2955" s="9" t="s">
        <v>1643</v>
      </c>
      <c r="J2955" s="9" t="s">
        <v>27</v>
      </c>
      <c r="K2955" s="15">
        <v>14181.697817065076</v>
      </c>
      <c r="L2955" s="16" t="s">
        <v>1637</v>
      </c>
      <c r="M2955" s="9" t="s">
        <v>1644</v>
      </c>
      <c r="N2955" s="9">
        <v>2022</v>
      </c>
      <c r="O2955" s="9" t="s">
        <v>1619</v>
      </c>
      <c r="P2955" s="9" t="s">
        <v>1619</v>
      </c>
      <c r="Q2955" s="9">
        <v>2041</v>
      </c>
      <c r="R2955" s="9" t="s">
        <v>32</v>
      </c>
      <c r="S2955" s="17">
        <v>0.90379248823425984</v>
      </c>
      <c r="T2955" s="9">
        <v>2041</v>
      </c>
      <c r="U2955" s="9" t="s">
        <v>27</v>
      </c>
      <c r="V2955" s="9" t="s">
        <v>1620</v>
      </c>
      <c r="W2955" s="9" t="s">
        <v>1621</v>
      </c>
      <c r="X2955" s="9"/>
      <c r="Y2955" s="9" t="s">
        <v>1645</v>
      </c>
    </row>
    <row r="2956" spans="1:25" ht="96">
      <c r="A2956" s="9" t="s">
        <v>1640</v>
      </c>
      <c r="B2956" s="9" t="s">
        <v>70</v>
      </c>
      <c r="C2956" s="9" t="s">
        <v>288</v>
      </c>
      <c r="D2956" s="9" t="s">
        <v>27</v>
      </c>
      <c r="E2956" s="9" t="s">
        <v>1362</v>
      </c>
      <c r="F2956" s="9" t="s">
        <v>1362</v>
      </c>
      <c r="G2956" s="9" t="s">
        <v>1641</v>
      </c>
      <c r="H2956" s="9" t="s">
        <v>1642</v>
      </c>
      <c r="I2956" s="9" t="s">
        <v>1643</v>
      </c>
      <c r="J2956" s="9" t="s">
        <v>27</v>
      </c>
      <c r="K2956" s="15">
        <v>112381.79030401325</v>
      </c>
      <c r="L2956" s="16" t="s">
        <v>1637</v>
      </c>
      <c r="M2956" s="9" t="s">
        <v>1644</v>
      </c>
      <c r="N2956" s="9">
        <v>2022</v>
      </c>
      <c r="O2956" s="9" t="s">
        <v>1619</v>
      </c>
      <c r="P2956" s="9" t="s">
        <v>1619</v>
      </c>
      <c r="Q2956" s="9">
        <v>2041</v>
      </c>
      <c r="R2956" s="9" t="s">
        <v>32</v>
      </c>
      <c r="S2956" s="17">
        <v>14.195858195994907</v>
      </c>
      <c r="T2956" s="9">
        <v>2041</v>
      </c>
      <c r="U2956" s="9" t="s">
        <v>27</v>
      </c>
      <c r="V2956" s="9" t="s">
        <v>1620</v>
      </c>
      <c r="W2956" s="9" t="s">
        <v>1621</v>
      </c>
      <c r="X2956" s="9"/>
      <c r="Y2956" s="9" t="s">
        <v>1645</v>
      </c>
    </row>
    <row r="2957" spans="1:25" ht="96">
      <c r="A2957" s="9" t="s">
        <v>1640</v>
      </c>
      <c r="B2957" s="9" t="s">
        <v>70</v>
      </c>
      <c r="C2957" s="9" t="s">
        <v>136</v>
      </c>
      <c r="D2957" s="9" t="s">
        <v>27</v>
      </c>
      <c r="E2957" s="9" t="s">
        <v>1363</v>
      </c>
      <c r="F2957" s="9" t="s">
        <v>1363</v>
      </c>
      <c r="G2957" s="9" t="s">
        <v>1641</v>
      </c>
      <c r="H2957" s="9" t="s">
        <v>1642</v>
      </c>
      <c r="I2957" s="9" t="s">
        <v>1643</v>
      </c>
      <c r="J2957" s="9" t="s">
        <v>27</v>
      </c>
      <c r="K2957" s="15">
        <v>16054.42001170356</v>
      </c>
      <c r="L2957" s="16" t="s">
        <v>1637</v>
      </c>
      <c r="M2957" s="9" t="s">
        <v>1644</v>
      </c>
      <c r="N2957" s="9">
        <v>2022</v>
      </c>
      <c r="O2957" s="9" t="s">
        <v>1619</v>
      </c>
      <c r="P2957" s="9" t="s">
        <v>1619</v>
      </c>
      <c r="Q2957" s="9">
        <v>2041</v>
      </c>
      <c r="R2957" s="9" t="s">
        <v>32</v>
      </c>
      <c r="S2957" s="17">
        <v>2.123884584510598</v>
      </c>
      <c r="T2957" s="9">
        <v>2041</v>
      </c>
      <c r="U2957" s="9" t="s">
        <v>27</v>
      </c>
      <c r="V2957" s="9" t="s">
        <v>1620</v>
      </c>
      <c r="W2957" s="9" t="s">
        <v>1621</v>
      </c>
      <c r="X2957" s="9"/>
      <c r="Y2957" s="9" t="s">
        <v>1645</v>
      </c>
    </row>
    <row r="2958" spans="1:25" ht="96">
      <c r="A2958" s="9" t="s">
        <v>1640</v>
      </c>
      <c r="B2958" s="9" t="s">
        <v>70</v>
      </c>
      <c r="C2958" s="9" t="s">
        <v>288</v>
      </c>
      <c r="D2958" s="9" t="s">
        <v>27</v>
      </c>
      <c r="E2958" s="9" t="s">
        <v>1364</v>
      </c>
      <c r="F2958" s="9" t="s">
        <v>1364</v>
      </c>
      <c r="G2958" s="9" t="s">
        <v>1641</v>
      </c>
      <c r="H2958" s="9" t="s">
        <v>1642</v>
      </c>
      <c r="I2958" s="9" t="s">
        <v>1643</v>
      </c>
      <c r="J2958" s="9" t="s">
        <v>27</v>
      </c>
      <c r="K2958" s="15">
        <v>211750.45874047113</v>
      </c>
      <c r="L2958" s="16" t="s">
        <v>1637</v>
      </c>
      <c r="M2958" s="9" t="s">
        <v>1644</v>
      </c>
      <c r="N2958" s="9">
        <v>2022</v>
      </c>
      <c r="O2958" s="9" t="s">
        <v>1619</v>
      </c>
      <c r="P2958" s="9" t="s">
        <v>1619</v>
      </c>
      <c r="Q2958" s="9">
        <v>2041</v>
      </c>
      <c r="R2958" s="9" t="s">
        <v>32</v>
      </c>
      <c r="S2958" s="17">
        <v>15.825141985721622</v>
      </c>
      <c r="T2958" s="9">
        <v>2041</v>
      </c>
      <c r="U2958" s="9" t="s">
        <v>27</v>
      </c>
      <c r="V2958" s="9" t="s">
        <v>1620</v>
      </c>
      <c r="W2958" s="9" t="s">
        <v>1621</v>
      </c>
      <c r="X2958" s="9"/>
      <c r="Y2958" s="9" t="s">
        <v>1645</v>
      </c>
    </row>
    <row r="2959" spans="1:25" ht="96">
      <c r="A2959" s="9" t="s">
        <v>1640</v>
      </c>
      <c r="B2959" s="9" t="s">
        <v>70</v>
      </c>
      <c r="C2959" s="9" t="s">
        <v>266</v>
      </c>
      <c r="D2959" s="9" t="s">
        <v>27</v>
      </c>
      <c r="E2959" s="9" t="s">
        <v>683</v>
      </c>
      <c r="F2959" s="9" t="s">
        <v>683</v>
      </c>
      <c r="G2959" s="9" t="s">
        <v>1641</v>
      </c>
      <c r="H2959" s="9" t="s">
        <v>1642</v>
      </c>
      <c r="I2959" s="9" t="s">
        <v>1643</v>
      </c>
      <c r="J2959" s="9" t="s">
        <v>27</v>
      </c>
      <c r="K2959" s="15">
        <v>198136.93578863528</v>
      </c>
      <c r="L2959" s="16" t="s">
        <v>1637</v>
      </c>
      <c r="M2959" s="9" t="s">
        <v>1644</v>
      </c>
      <c r="N2959" s="9">
        <v>2022</v>
      </c>
      <c r="O2959" s="9" t="s">
        <v>1619</v>
      </c>
      <c r="P2959" s="9" t="s">
        <v>1619</v>
      </c>
      <c r="Q2959" s="9">
        <v>2041</v>
      </c>
      <c r="R2959" s="9" t="s">
        <v>32</v>
      </c>
      <c r="S2959" s="17">
        <v>24.541072249334977</v>
      </c>
      <c r="T2959" s="9">
        <v>2041</v>
      </c>
      <c r="U2959" s="9" t="s">
        <v>27</v>
      </c>
      <c r="V2959" s="9" t="s">
        <v>1620</v>
      </c>
      <c r="W2959" s="9" t="s">
        <v>1621</v>
      </c>
      <c r="X2959" s="9"/>
      <c r="Y2959" s="9" t="s">
        <v>1645</v>
      </c>
    </row>
    <row r="2960" spans="1:25" ht="96">
      <c r="A2960" s="9" t="s">
        <v>1640</v>
      </c>
      <c r="B2960" s="9" t="s">
        <v>70</v>
      </c>
      <c r="C2960" s="9" t="s">
        <v>229</v>
      </c>
      <c r="D2960" s="9" t="s">
        <v>27</v>
      </c>
      <c r="E2960" s="9" t="s">
        <v>685</v>
      </c>
      <c r="F2960" s="9" t="s">
        <v>685</v>
      </c>
      <c r="G2960" s="9" t="s">
        <v>1641</v>
      </c>
      <c r="H2960" s="9" t="s">
        <v>1642</v>
      </c>
      <c r="I2960" s="9" t="s">
        <v>1643</v>
      </c>
      <c r="J2960" s="9" t="s">
        <v>27</v>
      </c>
      <c r="K2960" s="15">
        <v>14453.060095475917</v>
      </c>
      <c r="L2960" s="16" t="s">
        <v>1637</v>
      </c>
      <c r="M2960" s="9" t="s">
        <v>1644</v>
      </c>
      <c r="N2960" s="9">
        <v>2022</v>
      </c>
      <c r="O2960" s="9" t="s">
        <v>1619</v>
      </c>
      <c r="P2960" s="9" t="s">
        <v>1619</v>
      </c>
      <c r="Q2960" s="9">
        <v>2041</v>
      </c>
      <c r="R2960" s="9" t="s">
        <v>32</v>
      </c>
      <c r="S2960" s="17">
        <v>1.8133562021674317</v>
      </c>
      <c r="T2960" s="9">
        <v>2041</v>
      </c>
      <c r="U2960" s="9" t="s">
        <v>27</v>
      </c>
      <c r="V2960" s="9" t="s">
        <v>1620</v>
      </c>
      <c r="W2960" s="9" t="s">
        <v>1621</v>
      </c>
      <c r="X2960" s="9"/>
      <c r="Y2960" s="9" t="s">
        <v>1645</v>
      </c>
    </row>
    <row r="2961" spans="1:25" ht="96">
      <c r="A2961" s="9" t="s">
        <v>1640</v>
      </c>
      <c r="B2961" s="9" t="s">
        <v>70</v>
      </c>
      <c r="C2961" s="9" t="s">
        <v>266</v>
      </c>
      <c r="D2961" s="9" t="s">
        <v>27</v>
      </c>
      <c r="E2961" s="9" t="s">
        <v>687</v>
      </c>
      <c r="F2961" s="9" t="s">
        <v>687</v>
      </c>
      <c r="G2961" s="9" t="s">
        <v>1641</v>
      </c>
      <c r="H2961" s="9" t="s">
        <v>1642</v>
      </c>
      <c r="I2961" s="9" t="s">
        <v>1643</v>
      </c>
      <c r="J2961" s="9" t="s">
        <v>27</v>
      </c>
      <c r="K2961" s="15">
        <v>24188.315727612593</v>
      </c>
      <c r="L2961" s="16" t="s">
        <v>1637</v>
      </c>
      <c r="M2961" s="9" t="s">
        <v>1644</v>
      </c>
      <c r="N2961" s="9">
        <v>2022</v>
      </c>
      <c r="O2961" s="9" t="s">
        <v>1619</v>
      </c>
      <c r="P2961" s="9" t="s">
        <v>1619</v>
      </c>
      <c r="Q2961" s="9">
        <v>2041</v>
      </c>
      <c r="R2961" s="9" t="s">
        <v>32</v>
      </c>
      <c r="S2961" s="17">
        <v>3.0933090817427611</v>
      </c>
      <c r="T2961" s="9">
        <v>2041</v>
      </c>
      <c r="U2961" s="9" t="s">
        <v>27</v>
      </c>
      <c r="V2961" s="9" t="s">
        <v>1620</v>
      </c>
      <c r="W2961" s="9" t="s">
        <v>1621</v>
      </c>
      <c r="X2961" s="9"/>
      <c r="Y2961" s="9" t="s">
        <v>1645</v>
      </c>
    </row>
    <row r="2962" spans="1:25" ht="96">
      <c r="A2962" s="9" t="s">
        <v>1640</v>
      </c>
      <c r="B2962" s="9" t="s">
        <v>70</v>
      </c>
      <c r="C2962" s="9" t="s">
        <v>247</v>
      </c>
      <c r="D2962" s="9" t="s">
        <v>27</v>
      </c>
      <c r="E2962" s="9" t="s">
        <v>1365</v>
      </c>
      <c r="F2962" s="9" t="s">
        <v>1365</v>
      </c>
      <c r="G2962" s="9" t="s">
        <v>1641</v>
      </c>
      <c r="H2962" s="9" t="s">
        <v>1642</v>
      </c>
      <c r="I2962" s="9" t="s">
        <v>1643</v>
      </c>
      <c r="J2962" s="9" t="s">
        <v>27</v>
      </c>
      <c r="K2962" s="15">
        <v>20920.205912692432</v>
      </c>
      <c r="L2962" s="16" t="s">
        <v>1637</v>
      </c>
      <c r="M2962" s="9" t="s">
        <v>1644</v>
      </c>
      <c r="N2962" s="9">
        <v>2022</v>
      </c>
      <c r="O2962" s="9" t="s">
        <v>1619</v>
      </c>
      <c r="P2962" s="9" t="s">
        <v>1619</v>
      </c>
      <c r="Q2962" s="9">
        <v>2041</v>
      </c>
      <c r="R2962" s="9" t="s">
        <v>32</v>
      </c>
      <c r="S2962" s="17">
        <v>1.4859113696550732</v>
      </c>
      <c r="T2962" s="9">
        <v>2041</v>
      </c>
      <c r="U2962" s="9" t="s">
        <v>27</v>
      </c>
      <c r="V2962" s="9" t="s">
        <v>1620</v>
      </c>
      <c r="W2962" s="9" t="s">
        <v>1621</v>
      </c>
      <c r="X2962" s="9"/>
      <c r="Y2962" s="9" t="s">
        <v>1645</v>
      </c>
    </row>
    <row r="2963" spans="1:25" ht="96">
      <c r="A2963" s="9" t="s">
        <v>1640</v>
      </c>
      <c r="B2963" s="9" t="s">
        <v>70</v>
      </c>
      <c r="C2963" s="9" t="s">
        <v>298</v>
      </c>
      <c r="D2963" s="9" t="s">
        <v>27</v>
      </c>
      <c r="E2963" s="9" t="s">
        <v>1366</v>
      </c>
      <c r="F2963" s="9" t="s">
        <v>1366</v>
      </c>
      <c r="G2963" s="9" t="s">
        <v>1641</v>
      </c>
      <c r="H2963" s="9" t="s">
        <v>1642</v>
      </c>
      <c r="I2963" s="9" t="s">
        <v>1643</v>
      </c>
      <c r="J2963" s="9" t="s">
        <v>27</v>
      </c>
      <c r="K2963" s="15">
        <v>18533.167975455515</v>
      </c>
      <c r="L2963" s="16" t="s">
        <v>1637</v>
      </c>
      <c r="M2963" s="9" t="s">
        <v>1644</v>
      </c>
      <c r="N2963" s="9">
        <v>2022</v>
      </c>
      <c r="O2963" s="9" t="s">
        <v>1619</v>
      </c>
      <c r="P2963" s="9" t="s">
        <v>1619</v>
      </c>
      <c r="Q2963" s="9">
        <v>2041</v>
      </c>
      <c r="R2963" s="9" t="s">
        <v>32</v>
      </c>
      <c r="S2963" s="17">
        <v>2.4083433224508708</v>
      </c>
      <c r="T2963" s="9">
        <v>2041</v>
      </c>
      <c r="U2963" s="9" t="s">
        <v>27</v>
      </c>
      <c r="V2963" s="9" t="s">
        <v>1620</v>
      </c>
      <c r="W2963" s="9" t="s">
        <v>1621</v>
      </c>
      <c r="X2963" s="9"/>
      <c r="Y2963" s="9" t="s">
        <v>1645</v>
      </c>
    </row>
    <row r="2964" spans="1:25" ht="96">
      <c r="A2964" s="9" t="s">
        <v>1640</v>
      </c>
      <c r="B2964" s="9" t="s">
        <v>70</v>
      </c>
      <c r="C2964" s="9" t="s">
        <v>346</v>
      </c>
      <c r="D2964" s="9" t="s">
        <v>27</v>
      </c>
      <c r="E2964" s="9" t="s">
        <v>1367</v>
      </c>
      <c r="F2964" s="9" t="s">
        <v>1367</v>
      </c>
      <c r="G2964" s="9" t="s">
        <v>1641</v>
      </c>
      <c r="H2964" s="9" t="s">
        <v>1642</v>
      </c>
      <c r="I2964" s="9" t="s">
        <v>1643</v>
      </c>
      <c r="J2964" s="9" t="s">
        <v>27</v>
      </c>
      <c r="K2964" s="15">
        <v>41799.964810509642</v>
      </c>
      <c r="L2964" s="16" t="s">
        <v>1637</v>
      </c>
      <c r="M2964" s="9" t="s">
        <v>1644</v>
      </c>
      <c r="N2964" s="9">
        <v>2022</v>
      </c>
      <c r="O2964" s="9" t="s">
        <v>1619</v>
      </c>
      <c r="P2964" s="9" t="s">
        <v>1619</v>
      </c>
      <c r="Q2964" s="9">
        <v>2041</v>
      </c>
      <c r="R2964" s="9" t="s">
        <v>32</v>
      </c>
      <c r="S2964" s="17">
        <v>5.2469345177685458</v>
      </c>
      <c r="T2964" s="9">
        <v>2041</v>
      </c>
      <c r="U2964" s="9" t="s">
        <v>27</v>
      </c>
      <c r="V2964" s="9" t="s">
        <v>1620</v>
      </c>
      <c r="W2964" s="9" t="s">
        <v>1621</v>
      </c>
      <c r="X2964" s="9"/>
      <c r="Y2964" s="9" t="s">
        <v>1645</v>
      </c>
    </row>
    <row r="2965" spans="1:25" ht="96">
      <c r="A2965" s="9" t="s">
        <v>1640</v>
      </c>
      <c r="B2965" s="9" t="s">
        <v>70</v>
      </c>
      <c r="C2965" s="9" t="s">
        <v>43</v>
      </c>
      <c r="D2965" s="9" t="s">
        <v>27</v>
      </c>
      <c r="E2965" s="9" t="s">
        <v>72</v>
      </c>
      <c r="F2965" s="9" t="s">
        <v>72</v>
      </c>
      <c r="G2965" s="9" t="s">
        <v>1641</v>
      </c>
      <c r="H2965" s="9" t="s">
        <v>1642</v>
      </c>
      <c r="I2965" s="9" t="s">
        <v>1643</v>
      </c>
      <c r="J2965" s="9" t="s">
        <v>27</v>
      </c>
      <c r="K2965" s="15">
        <v>18026.336457477966</v>
      </c>
      <c r="L2965" s="16" t="s">
        <v>1637</v>
      </c>
      <c r="M2965" s="9" t="s">
        <v>1644</v>
      </c>
      <c r="N2965" s="9">
        <v>2022</v>
      </c>
      <c r="O2965" s="9" t="s">
        <v>1619</v>
      </c>
      <c r="P2965" s="9" t="s">
        <v>1619</v>
      </c>
      <c r="Q2965" s="9">
        <v>2041</v>
      </c>
      <c r="R2965" s="9" t="s">
        <v>32</v>
      </c>
      <c r="S2965" s="17">
        <v>1.1343889514323142</v>
      </c>
      <c r="T2965" s="9">
        <v>2041</v>
      </c>
      <c r="U2965" s="9" t="s">
        <v>27</v>
      </c>
      <c r="V2965" s="9" t="s">
        <v>1620</v>
      </c>
      <c r="W2965" s="9" t="s">
        <v>1621</v>
      </c>
      <c r="X2965" s="9"/>
      <c r="Y2965" s="9" t="s">
        <v>1645</v>
      </c>
    </row>
    <row r="2966" spans="1:25" ht="96">
      <c r="A2966" s="9" t="s">
        <v>1640</v>
      </c>
      <c r="B2966" s="9" t="s">
        <v>70</v>
      </c>
      <c r="C2966" s="9" t="s">
        <v>241</v>
      </c>
      <c r="D2966" s="9" t="s">
        <v>27</v>
      </c>
      <c r="E2966" s="9" t="s">
        <v>689</v>
      </c>
      <c r="F2966" s="9" t="s">
        <v>689</v>
      </c>
      <c r="G2966" s="9" t="s">
        <v>1641</v>
      </c>
      <c r="H2966" s="9" t="s">
        <v>1642</v>
      </c>
      <c r="I2966" s="9" t="s">
        <v>1643</v>
      </c>
      <c r="J2966" s="9" t="s">
        <v>27</v>
      </c>
      <c r="K2966" s="15">
        <v>17296.473945799091</v>
      </c>
      <c r="L2966" s="16" t="s">
        <v>1637</v>
      </c>
      <c r="M2966" s="9" t="s">
        <v>1644</v>
      </c>
      <c r="N2966" s="9">
        <v>2022</v>
      </c>
      <c r="O2966" s="9" t="s">
        <v>1619</v>
      </c>
      <c r="P2966" s="9" t="s">
        <v>1619</v>
      </c>
      <c r="Q2966" s="9">
        <v>2041</v>
      </c>
      <c r="R2966" s="9" t="s">
        <v>32</v>
      </c>
      <c r="S2966" s="17">
        <v>1.0140286915817174</v>
      </c>
      <c r="T2966" s="9">
        <v>2041</v>
      </c>
      <c r="U2966" s="9" t="s">
        <v>27</v>
      </c>
      <c r="V2966" s="9" t="s">
        <v>1620</v>
      </c>
      <c r="W2966" s="9" t="s">
        <v>1621</v>
      </c>
      <c r="X2966" s="9"/>
      <c r="Y2966" s="9" t="s">
        <v>1645</v>
      </c>
    </row>
    <row r="2967" spans="1:25" ht="96">
      <c r="A2967" s="9" t="s">
        <v>1640</v>
      </c>
      <c r="B2967" s="9" t="s">
        <v>70</v>
      </c>
      <c r="C2967" s="9" t="s">
        <v>465</v>
      </c>
      <c r="D2967" s="9" t="s">
        <v>27</v>
      </c>
      <c r="E2967" s="9" t="s">
        <v>1023</v>
      </c>
      <c r="F2967" s="9" t="s">
        <v>1023</v>
      </c>
      <c r="G2967" s="9" t="s">
        <v>1641</v>
      </c>
      <c r="H2967" s="9" t="s">
        <v>1642</v>
      </c>
      <c r="I2967" s="9" t="s">
        <v>1643</v>
      </c>
      <c r="J2967" s="9" t="s">
        <v>27</v>
      </c>
      <c r="K2967" s="15">
        <v>65018.032050085465</v>
      </c>
      <c r="L2967" s="16" t="s">
        <v>1637</v>
      </c>
      <c r="M2967" s="9" t="s">
        <v>1644</v>
      </c>
      <c r="N2967" s="9">
        <v>2022</v>
      </c>
      <c r="O2967" s="9" t="s">
        <v>1619</v>
      </c>
      <c r="P2967" s="9" t="s">
        <v>1619</v>
      </c>
      <c r="Q2967" s="9">
        <v>2041</v>
      </c>
      <c r="R2967" s="9" t="s">
        <v>32</v>
      </c>
      <c r="S2967" s="17">
        <v>7.9876426884083296</v>
      </c>
      <c r="T2967" s="9">
        <v>2041</v>
      </c>
      <c r="U2967" s="9" t="s">
        <v>27</v>
      </c>
      <c r="V2967" s="9" t="s">
        <v>1620</v>
      </c>
      <c r="W2967" s="9" t="s">
        <v>1621</v>
      </c>
      <c r="X2967" s="9"/>
      <c r="Y2967" s="9" t="s">
        <v>1645</v>
      </c>
    </row>
    <row r="2968" spans="1:25" ht="96">
      <c r="A2968" s="9" t="s">
        <v>1640</v>
      </c>
      <c r="B2968" s="9" t="s">
        <v>70</v>
      </c>
      <c r="C2968" s="9" t="s">
        <v>276</v>
      </c>
      <c r="D2968" s="9" t="s">
        <v>27</v>
      </c>
      <c r="E2968" s="9" t="s">
        <v>1368</v>
      </c>
      <c r="F2968" s="9" t="s">
        <v>1368</v>
      </c>
      <c r="G2968" s="9" t="s">
        <v>1641</v>
      </c>
      <c r="H2968" s="9" t="s">
        <v>1642</v>
      </c>
      <c r="I2968" s="9" t="s">
        <v>1643</v>
      </c>
      <c r="J2968" s="9" t="s">
        <v>27</v>
      </c>
      <c r="K2968" s="15">
        <v>12096.598758149266</v>
      </c>
      <c r="L2968" s="16" t="s">
        <v>1637</v>
      </c>
      <c r="M2968" s="9" t="s">
        <v>1644</v>
      </c>
      <c r="N2968" s="9">
        <v>2022</v>
      </c>
      <c r="O2968" s="9" t="s">
        <v>1619</v>
      </c>
      <c r="P2968" s="9" t="s">
        <v>1619</v>
      </c>
      <c r="Q2968" s="9">
        <v>2041</v>
      </c>
      <c r="R2968" s="9" t="s">
        <v>32</v>
      </c>
      <c r="S2968" s="17">
        <v>1.5368018047382943</v>
      </c>
      <c r="T2968" s="9">
        <v>2041</v>
      </c>
      <c r="U2968" s="9" t="s">
        <v>27</v>
      </c>
      <c r="V2968" s="9" t="s">
        <v>1620</v>
      </c>
      <c r="W2968" s="9" t="s">
        <v>1621</v>
      </c>
      <c r="X2968" s="9"/>
      <c r="Y2968" s="9" t="s">
        <v>1645</v>
      </c>
    </row>
    <row r="2969" spans="1:25" ht="96">
      <c r="A2969" s="9" t="s">
        <v>1640</v>
      </c>
      <c r="B2969" s="9" t="s">
        <v>70</v>
      </c>
      <c r="C2969" s="9" t="s">
        <v>465</v>
      </c>
      <c r="D2969" s="9" t="s">
        <v>27</v>
      </c>
      <c r="E2969" s="9" t="s">
        <v>691</v>
      </c>
      <c r="F2969" s="9" t="s">
        <v>691</v>
      </c>
      <c r="G2969" s="9" t="s">
        <v>1641</v>
      </c>
      <c r="H2969" s="9" t="s">
        <v>1642</v>
      </c>
      <c r="I2969" s="9" t="s">
        <v>1643</v>
      </c>
      <c r="J2969" s="9" t="s">
        <v>27</v>
      </c>
      <c r="K2969" s="15">
        <v>32189.862871459227</v>
      </c>
      <c r="L2969" s="16" t="s">
        <v>1637</v>
      </c>
      <c r="M2969" s="9" t="s">
        <v>1644</v>
      </c>
      <c r="N2969" s="9">
        <v>2022</v>
      </c>
      <c r="O2969" s="9" t="s">
        <v>1619</v>
      </c>
      <c r="P2969" s="9" t="s">
        <v>1619</v>
      </c>
      <c r="Q2969" s="9">
        <v>2041</v>
      </c>
      <c r="R2969" s="9" t="s">
        <v>32</v>
      </c>
      <c r="S2969" s="17">
        <v>4.4152469883815071</v>
      </c>
      <c r="T2969" s="9">
        <v>2041</v>
      </c>
      <c r="U2969" s="9" t="s">
        <v>27</v>
      </c>
      <c r="V2969" s="9" t="s">
        <v>1620</v>
      </c>
      <c r="W2969" s="9" t="s">
        <v>1621</v>
      </c>
      <c r="X2969" s="9"/>
      <c r="Y2969" s="9" t="s">
        <v>1645</v>
      </c>
    </row>
    <row r="2970" spans="1:25" ht="96">
      <c r="A2970" s="9" t="s">
        <v>1640</v>
      </c>
      <c r="B2970" s="9" t="s">
        <v>70</v>
      </c>
      <c r="C2970" s="9" t="s">
        <v>252</v>
      </c>
      <c r="D2970" s="9" t="s">
        <v>27</v>
      </c>
      <c r="E2970" s="9" t="s">
        <v>693</v>
      </c>
      <c r="F2970" s="9" t="s">
        <v>693</v>
      </c>
      <c r="G2970" s="9" t="s">
        <v>1641</v>
      </c>
      <c r="H2970" s="9" t="s">
        <v>1642</v>
      </c>
      <c r="I2970" s="9" t="s">
        <v>1643</v>
      </c>
      <c r="J2970" s="9" t="s">
        <v>27</v>
      </c>
      <c r="K2970" s="15">
        <v>13391.306803441417</v>
      </c>
      <c r="L2970" s="16" t="s">
        <v>1637</v>
      </c>
      <c r="M2970" s="9" t="s">
        <v>1644</v>
      </c>
      <c r="N2970" s="9">
        <v>2022</v>
      </c>
      <c r="O2970" s="9" t="s">
        <v>1619</v>
      </c>
      <c r="P2970" s="9" t="s">
        <v>1619</v>
      </c>
      <c r="Q2970" s="9">
        <v>2041</v>
      </c>
      <c r="R2970" s="9" t="s">
        <v>32</v>
      </c>
      <c r="S2970" s="17">
        <v>1.8653029184029994</v>
      </c>
      <c r="T2970" s="9">
        <v>2041</v>
      </c>
      <c r="U2970" s="9" t="s">
        <v>27</v>
      </c>
      <c r="V2970" s="9" t="s">
        <v>1620</v>
      </c>
      <c r="W2970" s="9" t="s">
        <v>1621</v>
      </c>
      <c r="X2970" s="9"/>
      <c r="Y2970" s="9" t="s">
        <v>1645</v>
      </c>
    </row>
    <row r="2971" spans="1:25" ht="96">
      <c r="A2971" s="9" t="s">
        <v>1640</v>
      </c>
      <c r="B2971" s="9" t="s">
        <v>70</v>
      </c>
      <c r="C2971" s="9" t="s">
        <v>323</v>
      </c>
      <c r="D2971" s="9" t="s">
        <v>27</v>
      </c>
      <c r="E2971" s="9" t="s">
        <v>695</v>
      </c>
      <c r="F2971" s="9" t="s">
        <v>695</v>
      </c>
      <c r="G2971" s="9" t="s">
        <v>1641</v>
      </c>
      <c r="H2971" s="9" t="s">
        <v>1642</v>
      </c>
      <c r="I2971" s="9" t="s">
        <v>1643</v>
      </c>
      <c r="J2971" s="9" t="s">
        <v>27</v>
      </c>
      <c r="K2971" s="15">
        <v>238368.16513870819</v>
      </c>
      <c r="L2971" s="16" t="s">
        <v>1637</v>
      </c>
      <c r="M2971" s="9" t="s">
        <v>1644</v>
      </c>
      <c r="N2971" s="9">
        <v>2022</v>
      </c>
      <c r="O2971" s="9" t="s">
        <v>1619</v>
      </c>
      <c r="P2971" s="9" t="s">
        <v>1619</v>
      </c>
      <c r="Q2971" s="9">
        <v>2041</v>
      </c>
      <c r="R2971" s="9" t="s">
        <v>32</v>
      </c>
      <c r="S2971" s="17">
        <v>17.605265798624025</v>
      </c>
      <c r="T2971" s="9">
        <v>2041</v>
      </c>
      <c r="U2971" s="9" t="s">
        <v>27</v>
      </c>
      <c r="V2971" s="9" t="s">
        <v>1620</v>
      </c>
      <c r="W2971" s="9" t="s">
        <v>1621</v>
      </c>
      <c r="X2971" s="9"/>
      <c r="Y2971" s="9" t="s">
        <v>1645</v>
      </c>
    </row>
    <row r="2972" spans="1:25" ht="96">
      <c r="A2972" s="9" t="s">
        <v>1640</v>
      </c>
      <c r="B2972" s="9" t="s">
        <v>70</v>
      </c>
      <c r="C2972" s="9" t="s">
        <v>372</v>
      </c>
      <c r="D2972" s="9" t="s">
        <v>27</v>
      </c>
      <c r="E2972" s="9" t="s">
        <v>1025</v>
      </c>
      <c r="F2972" s="9" t="s">
        <v>1025</v>
      </c>
      <c r="G2972" s="9" t="s">
        <v>1641</v>
      </c>
      <c r="H2972" s="9" t="s">
        <v>1642</v>
      </c>
      <c r="I2972" s="9" t="s">
        <v>1643</v>
      </c>
      <c r="J2972" s="9" t="s">
        <v>27</v>
      </c>
      <c r="K2972" s="15">
        <v>134234.03209118807</v>
      </c>
      <c r="L2972" s="16" t="s">
        <v>1637</v>
      </c>
      <c r="M2972" s="9" t="s">
        <v>1644</v>
      </c>
      <c r="N2972" s="9">
        <v>2022</v>
      </c>
      <c r="O2972" s="9" t="s">
        <v>1619</v>
      </c>
      <c r="P2972" s="9" t="s">
        <v>1619</v>
      </c>
      <c r="Q2972" s="9">
        <v>2041</v>
      </c>
      <c r="R2972" s="9" t="s">
        <v>32</v>
      </c>
      <c r="S2972" s="17">
        <v>16.588151404156491</v>
      </c>
      <c r="T2972" s="9">
        <v>2041</v>
      </c>
      <c r="U2972" s="9" t="s">
        <v>27</v>
      </c>
      <c r="V2972" s="9" t="s">
        <v>1620</v>
      </c>
      <c r="W2972" s="9" t="s">
        <v>1621</v>
      </c>
      <c r="X2972" s="9"/>
      <c r="Y2972" s="9" t="s">
        <v>1645</v>
      </c>
    </row>
    <row r="2973" spans="1:25" ht="96">
      <c r="A2973" s="9" t="s">
        <v>1640</v>
      </c>
      <c r="B2973" s="9" t="s">
        <v>70</v>
      </c>
      <c r="C2973" s="9" t="s">
        <v>43</v>
      </c>
      <c r="D2973" s="9" t="s">
        <v>27</v>
      </c>
      <c r="E2973" s="9" t="s">
        <v>1369</v>
      </c>
      <c r="F2973" s="9" t="s">
        <v>1369</v>
      </c>
      <c r="G2973" s="9" t="s">
        <v>1641</v>
      </c>
      <c r="H2973" s="9" t="s">
        <v>1642</v>
      </c>
      <c r="I2973" s="9" t="s">
        <v>1643</v>
      </c>
      <c r="J2973" s="9" t="s">
        <v>27</v>
      </c>
      <c r="K2973" s="15">
        <v>9409.0193973695332</v>
      </c>
      <c r="L2973" s="16" t="s">
        <v>1637</v>
      </c>
      <c r="M2973" s="9" t="s">
        <v>1644</v>
      </c>
      <c r="N2973" s="9">
        <v>2022</v>
      </c>
      <c r="O2973" s="9" t="s">
        <v>1619</v>
      </c>
      <c r="P2973" s="9" t="s">
        <v>1619</v>
      </c>
      <c r="Q2973" s="9">
        <v>2041</v>
      </c>
      <c r="R2973" s="9" t="s">
        <v>32</v>
      </c>
      <c r="S2973" s="17">
        <v>0.53591286956407913</v>
      </c>
      <c r="T2973" s="9">
        <v>2041</v>
      </c>
      <c r="U2973" s="9" t="s">
        <v>27</v>
      </c>
      <c r="V2973" s="9" t="s">
        <v>1620</v>
      </c>
      <c r="W2973" s="9" t="s">
        <v>1621</v>
      </c>
      <c r="X2973" s="9"/>
      <c r="Y2973" s="9" t="s">
        <v>1645</v>
      </c>
    </row>
    <row r="2974" spans="1:25" ht="96">
      <c r="A2974" s="9" t="s">
        <v>1640</v>
      </c>
      <c r="B2974" s="9" t="s">
        <v>70</v>
      </c>
      <c r="C2974" s="9" t="s">
        <v>465</v>
      </c>
      <c r="D2974" s="9" t="s">
        <v>27</v>
      </c>
      <c r="E2974" s="9" t="s">
        <v>1370</v>
      </c>
      <c r="F2974" s="9" t="s">
        <v>1370</v>
      </c>
      <c r="G2974" s="9" t="s">
        <v>1641</v>
      </c>
      <c r="H2974" s="9" t="s">
        <v>1642</v>
      </c>
      <c r="I2974" s="9" t="s">
        <v>1643</v>
      </c>
      <c r="J2974" s="9" t="s">
        <v>27</v>
      </c>
      <c r="K2974" s="15">
        <v>23929.420409759059</v>
      </c>
      <c r="L2974" s="16" t="s">
        <v>1637</v>
      </c>
      <c r="M2974" s="9" t="s">
        <v>1644</v>
      </c>
      <c r="N2974" s="9">
        <v>2022</v>
      </c>
      <c r="O2974" s="9" t="s">
        <v>1619</v>
      </c>
      <c r="P2974" s="9" t="s">
        <v>1619</v>
      </c>
      <c r="Q2974" s="9">
        <v>2041</v>
      </c>
      <c r="R2974" s="9" t="s">
        <v>32</v>
      </c>
      <c r="S2974" s="17">
        <v>3.3005988396557111</v>
      </c>
      <c r="T2974" s="9">
        <v>2041</v>
      </c>
      <c r="U2974" s="9" t="s">
        <v>27</v>
      </c>
      <c r="V2974" s="9" t="s">
        <v>1620</v>
      </c>
      <c r="W2974" s="9" t="s">
        <v>1621</v>
      </c>
      <c r="X2974" s="9"/>
      <c r="Y2974" s="9" t="s">
        <v>1645</v>
      </c>
    </row>
    <row r="2975" spans="1:25" ht="96">
      <c r="A2975" s="9" t="s">
        <v>1640</v>
      </c>
      <c r="B2975" s="9" t="s">
        <v>70</v>
      </c>
      <c r="C2975" s="9" t="s">
        <v>298</v>
      </c>
      <c r="D2975" s="9" t="s">
        <v>27</v>
      </c>
      <c r="E2975" s="9" t="s">
        <v>1371</v>
      </c>
      <c r="F2975" s="9" t="s">
        <v>1371</v>
      </c>
      <c r="G2975" s="9" t="s">
        <v>1641</v>
      </c>
      <c r="H2975" s="9" t="s">
        <v>1642</v>
      </c>
      <c r="I2975" s="9" t="s">
        <v>1643</v>
      </c>
      <c r="J2975" s="9" t="s">
        <v>27</v>
      </c>
      <c r="K2975" s="15">
        <v>11764.30210695705</v>
      </c>
      <c r="L2975" s="16" t="s">
        <v>1637</v>
      </c>
      <c r="M2975" s="9" t="s">
        <v>1644</v>
      </c>
      <c r="N2975" s="9">
        <v>2022</v>
      </c>
      <c r="O2975" s="9" t="s">
        <v>1619</v>
      </c>
      <c r="P2975" s="9" t="s">
        <v>1619</v>
      </c>
      <c r="Q2975" s="9">
        <v>2041</v>
      </c>
      <c r="R2975" s="9" t="s">
        <v>32</v>
      </c>
      <c r="S2975" s="17">
        <v>1.5566568606391125</v>
      </c>
      <c r="T2975" s="9">
        <v>2041</v>
      </c>
      <c r="U2975" s="9" t="s">
        <v>27</v>
      </c>
      <c r="V2975" s="9" t="s">
        <v>1620</v>
      </c>
      <c r="W2975" s="9" t="s">
        <v>1621</v>
      </c>
      <c r="X2975" s="9"/>
      <c r="Y2975" s="9" t="s">
        <v>1645</v>
      </c>
    </row>
    <row r="2976" spans="1:25" ht="96">
      <c r="A2976" s="9" t="s">
        <v>1640</v>
      </c>
      <c r="B2976" s="9" t="s">
        <v>70</v>
      </c>
      <c r="C2976" s="9" t="s">
        <v>136</v>
      </c>
      <c r="D2976" s="9" t="s">
        <v>27</v>
      </c>
      <c r="E2976" s="9" t="s">
        <v>1372</v>
      </c>
      <c r="F2976" s="9" t="s">
        <v>1372</v>
      </c>
      <c r="G2976" s="9" t="s">
        <v>1641</v>
      </c>
      <c r="H2976" s="9" t="s">
        <v>1642</v>
      </c>
      <c r="I2976" s="9" t="s">
        <v>1643</v>
      </c>
      <c r="J2976" s="9" t="s">
        <v>27</v>
      </c>
      <c r="K2976" s="15">
        <v>15651.987129907051</v>
      </c>
      <c r="L2976" s="16" t="s">
        <v>1637</v>
      </c>
      <c r="M2976" s="9" t="s">
        <v>1644</v>
      </c>
      <c r="N2976" s="9">
        <v>2022</v>
      </c>
      <c r="O2976" s="9" t="s">
        <v>1619</v>
      </c>
      <c r="P2976" s="9" t="s">
        <v>1619</v>
      </c>
      <c r="Q2976" s="9">
        <v>2041</v>
      </c>
      <c r="R2976" s="9" t="s">
        <v>32</v>
      </c>
      <c r="S2976" s="17">
        <v>1.8977697223637733</v>
      </c>
      <c r="T2976" s="9">
        <v>2041</v>
      </c>
      <c r="U2976" s="9" t="s">
        <v>27</v>
      </c>
      <c r="V2976" s="9" t="s">
        <v>1620</v>
      </c>
      <c r="W2976" s="9" t="s">
        <v>1621</v>
      </c>
      <c r="X2976" s="9"/>
      <c r="Y2976" s="9" t="s">
        <v>1645</v>
      </c>
    </row>
    <row r="2977" spans="1:25" ht="96">
      <c r="A2977" s="9" t="s">
        <v>1640</v>
      </c>
      <c r="B2977" s="9" t="s">
        <v>70</v>
      </c>
      <c r="C2977" s="9" t="s">
        <v>122</v>
      </c>
      <c r="D2977" s="9" t="s">
        <v>27</v>
      </c>
      <c r="E2977" s="9" t="s">
        <v>1373</v>
      </c>
      <c r="F2977" s="9" t="s">
        <v>1373</v>
      </c>
      <c r="G2977" s="9" t="s">
        <v>1641</v>
      </c>
      <c r="H2977" s="9" t="s">
        <v>1642</v>
      </c>
      <c r="I2977" s="9" t="s">
        <v>1643</v>
      </c>
      <c r="J2977" s="9" t="s">
        <v>27</v>
      </c>
      <c r="K2977" s="15">
        <v>9908.2860068093523</v>
      </c>
      <c r="L2977" s="16" t="s">
        <v>1637</v>
      </c>
      <c r="M2977" s="9" t="s">
        <v>1644</v>
      </c>
      <c r="N2977" s="9">
        <v>2022</v>
      </c>
      <c r="O2977" s="9" t="s">
        <v>1619</v>
      </c>
      <c r="P2977" s="9" t="s">
        <v>1619</v>
      </c>
      <c r="Q2977" s="9">
        <v>2041</v>
      </c>
      <c r="R2977" s="9" t="s">
        <v>32</v>
      </c>
      <c r="S2977" s="17">
        <v>1.3484076105597012</v>
      </c>
      <c r="T2977" s="9">
        <v>2041</v>
      </c>
      <c r="U2977" s="9" t="s">
        <v>27</v>
      </c>
      <c r="V2977" s="9" t="s">
        <v>1620</v>
      </c>
      <c r="W2977" s="9" t="s">
        <v>1621</v>
      </c>
      <c r="X2977" s="9"/>
      <c r="Y2977" s="9" t="s">
        <v>1645</v>
      </c>
    </row>
    <row r="2978" spans="1:25" ht="96">
      <c r="A2978" s="9" t="s">
        <v>1640</v>
      </c>
      <c r="B2978" s="9" t="s">
        <v>70</v>
      </c>
      <c r="C2978" s="9" t="s">
        <v>241</v>
      </c>
      <c r="D2978" s="9" t="s">
        <v>27</v>
      </c>
      <c r="E2978" s="9" t="s">
        <v>1431</v>
      </c>
      <c r="F2978" s="9" t="s">
        <v>1431</v>
      </c>
      <c r="G2978" s="9" t="s">
        <v>1641</v>
      </c>
      <c r="H2978" s="9" t="s">
        <v>1642</v>
      </c>
      <c r="I2978" s="9" t="s">
        <v>1643</v>
      </c>
      <c r="J2978" s="9" t="s">
        <v>27</v>
      </c>
      <c r="K2978" s="15">
        <v>17284.642984205111</v>
      </c>
      <c r="L2978" s="16" t="s">
        <v>1637</v>
      </c>
      <c r="M2978" s="9" t="s">
        <v>1644</v>
      </c>
      <c r="N2978" s="9">
        <v>2022</v>
      </c>
      <c r="O2978" s="9" t="s">
        <v>1619</v>
      </c>
      <c r="P2978" s="9" t="s">
        <v>1619</v>
      </c>
      <c r="Q2978" s="9">
        <v>2041</v>
      </c>
      <c r="R2978" s="9" t="s">
        <v>32</v>
      </c>
      <c r="S2978" s="17">
        <v>1.1525677938353662</v>
      </c>
      <c r="T2978" s="9">
        <v>2041</v>
      </c>
      <c r="U2978" s="9" t="s">
        <v>27</v>
      </c>
      <c r="V2978" s="9" t="s">
        <v>1620</v>
      </c>
      <c r="W2978" s="9" t="s">
        <v>1621</v>
      </c>
      <c r="X2978" s="9"/>
      <c r="Y2978" s="9" t="s">
        <v>1645</v>
      </c>
    </row>
    <row r="2979" spans="1:25" ht="96">
      <c r="A2979" s="9" t="s">
        <v>1640</v>
      </c>
      <c r="B2979" s="9" t="s">
        <v>70</v>
      </c>
      <c r="C2979" s="9" t="s">
        <v>247</v>
      </c>
      <c r="D2979" s="9" t="s">
        <v>27</v>
      </c>
      <c r="E2979" s="9" t="s">
        <v>1374</v>
      </c>
      <c r="F2979" s="9" t="s">
        <v>1374</v>
      </c>
      <c r="G2979" s="9" t="s">
        <v>1641</v>
      </c>
      <c r="H2979" s="9" t="s">
        <v>1642</v>
      </c>
      <c r="I2979" s="9" t="s">
        <v>1643</v>
      </c>
      <c r="J2979" s="9" t="s">
        <v>27</v>
      </c>
      <c r="K2979" s="15">
        <v>124638.89913055656</v>
      </c>
      <c r="L2979" s="16" t="s">
        <v>1637</v>
      </c>
      <c r="M2979" s="9" t="s">
        <v>1644</v>
      </c>
      <c r="N2979" s="9">
        <v>2022</v>
      </c>
      <c r="O2979" s="9" t="s">
        <v>1619</v>
      </c>
      <c r="P2979" s="9" t="s">
        <v>1619</v>
      </c>
      <c r="Q2979" s="9">
        <v>2041</v>
      </c>
      <c r="R2979" s="9" t="s">
        <v>32</v>
      </c>
      <c r="S2979" s="17">
        <v>12.166141957099784</v>
      </c>
      <c r="T2979" s="9">
        <v>2041</v>
      </c>
      <c r="U2979" s="9" t="s">
        <v>27</v>
      </c>
      <c r="V2979" s="9" t="s">
        <v>1620</v>
      </c>
      <c r="W2979" s="9" t="s">
        <v>1621</v>
      </c>
      <c r="X2979" s="9"/>
      <c r="Y2979" s="9" t="s">
        <v>1645</v>
      </c>
    </row>
    <row r="2980" spans="1:25" ht="96">
      <c r="A2980" s="9" t="s">
        <v>1640</v>
      </c>
      <c r="B2980" s="9" t="s">
        <v>70</v>
      </c>
      <c r="C2980" s="9" t="s">
        <v>294</v>
      </c>
      <c r="D2980" s="9" t="s">
        <v>27</v>
      </c>
      <c r="E2980" s="9" t="s">
        <v>335</v>
      </c>
      <c r="F2980" s="9" t="s">
        <v>335</v>
      </c>
      <c r="G2980" s="9" t="s">
        <v>1641</v>
      </c>
      <c r="H2980" s="9" t="s">
        <v>1642</v>
      </c>
      <c r="I2980" s="9" t="s">
        <v>1643</v>
      </c>
      <c r="J2980" s="9" t="s">
        <v>27</v>
      </c>
      <c r="K2980" s="15">
        <v>1695866.7559690685</v>
      </c>
      <c r="L2980" s="16" t="s">
        <v>1637</v>
      </c>
      <c r="M2980" s="9" t="s">
        <v>1644</v>
      </c>
      <c r="N2980" s="9">
        <v>2022</v>
      </c>
      <c r="O2980" s="9" t="s">
        <v>1619</v>
      </c>
      <c r="P2980" s="9" t="s">
        <v>1619</v>
      </c>
      <c r="Q2980" s="9">
        <v>2041</v>
      </c>
      <c r="R2980" s="9" t="s">
        <v>32</v>
      </c>
      <c r="S2980" s="17">
        <v>76.108297710484294</v>
      </c>
      <c r="T2980" s="9">
        <v>2041</v>
      </c>
      <c r="U2980" s="9" t="s">
        <v>27</v>
      </c>
      <c r="V2980" s="9" t="s">
        <v>1620</v>
      </c>
      <c r="W2980" s="9" t="s">
        <v>1621</v>
      </c>
      <c r="X2980" s="9"/>
      <c r="Y2980" s="9" t="s">
        <v>1645</v>
      </c>
    </row>
    <row r="2981" spans="1:25" ht="96">
      <c r="A2981" s="9" t="s">
        <v>1640</v>
      </c>
      <c r="B2981" s="9" t="s">
        <v>70</v>
      </c>
      <c r="C2981" s="9" t="s">
        <v>288</v>
      </c>
      <c r="D2981" s="9" t="s">
        <v>27</v>
      </c>
      <c r="E2981" s="9" t="s">
        <v>1027</v>
      </c>
      <c r="F2981" s="9" t="s">
        <v>1027</v>
      </c>
      <c r="G2981" s="9" t="s">
        <v>1641</v>
      </c>
      <c r="H2981" s="9" t="s">
        <v>1642</v>
      </c>
      <c r="I2981" s="9" t="s">
        <v>1643</v>
      </c>
      <c r="J2981" s="9" t="s">
        <v>27</v>
      </c>
      <c r="K2981" s="15">
        <v>13028.641878014572</v>
      </c>
      <c r="L2981" s="16" t="s">
        <v>1637</v>
      </c>
      <c r="M2981" s="9" t="s">
        <v>1644</v>
      </c>
      <c r="N2981" s="9">
        <v>2022</v>
      </c>
      <c r="O2981" s="9" t="s">
        <v>1619</v>
      </c>
      <c r="P2981" s="9" t="s">
        <v>1619</v>
      </c>
      <c r="Q2981" s="9">
        <v>2041</v>
      </c>
      <c r="R2981" s="9" t="s">
        <v>32</v>
      </c>
      <c r="S2981" s="17">
        <v>0.80039620077379348</v>
      </c>
      <c r="T2981" s="9">
        <v>2041</v>
      </c>
      <c r="U2981" s="9" t="s">
        <v>27</v>
      </c>
      <c r="V2981" s="9" t="s">
        <v>1620</v>
      </c>
      <c r="W2981" s="9" t="s">
        <v>1621</v>
      </c>
      <c r="X2981" s="9"/>
      <c r="Y2981" s="9" t="s">
        <v>1645</v>
      </c>
    </row>
    <row r="2982" spans="1:25" ht="96">
      <c r="A2982" s="9" t="s">
        <v>1640</v>
      </c>
      <c r="B2982" s="9" t="s">
        <v>70</v>
      </c>
      <c r="C2982" s="9" t="s">
        <v>270</v>
      </c>
      <c r="D2982" s="9" t="s">
        <v>27</v>
      </c>
      <c r="E2982" s="9" t="s">
        <v>1375</v>
      </c>
      <c r="F2982" s="9" t="s">
        <v>1375</v>
      </c>
      <c r="G2982" s="9" t="s">
        <v>1641</v>
      </c>
      <c r="H2982" s="9" t="s">
        <v>1642</v>
      </c>
      <c r="I2982" s="9" t="s">
        <v>1643</v>
      </c>
      <c r="J2982" s="9" t="s">
        <v>27</v>
      </c>
      <c r="K2982" s="15">
        <v>43345.888958602824</v>
      </c>
      <c r="L2982" s="16" t="s">
        <v>1637</v>
      </c>
      <c r="M2982" s="9" t="s">
        <v>1644</v>
      </c>
      <c r="N2982" s="9">
        <v>2022</v>
      </c>
      <c r="O2982" s="9" t="s">
        <v>1619</v>
      </c>
      <c r="P2982" s="9" t="s">
        <v>1619</v>
      </c>
      <c r="Q2982" s="9">
        <v>2041</v>
      </c>
      <c r="R2982" s="9" t="s">
        <v>32</v>
      </c>
      <c r="S2982" s="17">
        <v>2.760917418951268</v>
      </c>
      <c r="T2982" s="9">
        <v>2041</v>
      </c>
      <c r="U2982" s="9" t="s">
        <v>27</v>
      </c>
      <c r="V2982" s="9" t="s">
        <v>1620</v>
      </c>
      <c r="W2982" s="9" t="s">
        <v>1621</v>
      </c>
      <c r="X2982" s="9"/>
      <c r="Y2982" s="9" t="s">
        <v>1645</v>
      </c>
    </row>
    <row r="2983" spans="1:25" ht="96">
      <c r="A2983" s="9" t="s">
        <v>1640</v>
      </c>
      <c r="B2983" s="9" t="s">
        <v>70</v>
      </c>
      <c r="C2983" s="9" t="s">
        <v>266</v>
      </c>
      <c r="D2983" s="9" t="s">
        <v>27</v>
      </c>
      <c r="E2983" s="9" t="s">
        <v>1376</v>
      </c>
      <c r="F2983" s="9" t="s">
        <v>1376</v>
      </c>
      <c r="G2983" s="9" t="s">
        <v>1641</v>
      </c>
      <c r="H2983" s="9" t="s">
        <v>1642</v>
      </c>
      <c r="I2983" s="9" t="s">
        <v>1643</v>
      </c>
      <c r="J2983" s="9" t="s">
        <v>27</v>
      </c>
      <c r="K2983" s="15">
        <v>17243.022530760747</v>
      </c>
      <c r="L2983" s="16" t="s">
        <v>1637</v>
      </c>
      <c r="M2983" s="9" t="s">
        <v>1644</v>
      </c>
      <c r="N2983" s="9">
        <v>2022</v>
      </c>
      <c r="O2983" s="9" t="s">
        <v>1619</v>
      </c>
      <c r="P2983" s="9" t="s">
        <v>1619</v>
      </c>
      <c r="Q2983" s="9">
        <v>2041</v>
      </c>
      <c r="R2983" s="9" t="s">
        <v>32</v>
      </c>
      <c r="S2983" s="17">
        <v>2.3052294023451418</v>
      </c>
      <c r="T2983" s="9">
        <v>2041</v>
      </c>
      <c r="U2983" s="9" t="s">
        <v>27</v>
      </c>
      <c r="V2983" s="9" t="s">
        <v>1620</v>
      </c>
      <c r="W2983" s="9" t="s">
        <v>1621</v>
      </c>
      <c r="X2983" s="9"/>
      <c r="Y2983" s="9" t="s">
        <v>1645</v>
      </c>
    </row>
    <row r="2984" spans="1:25" ht="96">
      <c r="A2984" s="9" t="s">
        <v>1640</v>
      </c>
      <c r="B2984" s="9" t="s">
        <v>70</v>
      </c>
      <c r="C2984" s="9" t="s">
        <v>590</v>
      </c>
      <c r="D2984" s="9" t="s">
        <v>27</v>
      </c>
      <c r="E2984" s="9" t="s">
        <v>1377</v>
      </c>
      <c r="F2984" s="9" t="s">
        <v>1377</v>
      </c>
      <c r="G2984" s="9" t="s">
        <v>1641</v>
      </c>
      <c r="H2984" s="9" t="s">
        <v>1642</v>
      </c>
      <c r="I2984" s="9" t="s">
        <v>1643</v>
      </c>
      <c r="J2984" s="9" t="s">
        <v>27</v>
      </c>
      <c r="K2984" s="15">
        <v>41671.681056050315</v>
      </c>
      <c r="L2984" s="16" t="s">
        <v>1637</v>
      </c>
      <c r="M2984" s="9" t="s">
        <v>1644</v>
      </c>
      <c r="N2984" s="9">
        <v>2022</v>
      </c>
      <c r="O2984" s="9" t="s">
        <v>1619</v>
      </c>
      <c r="P2984" s="9" t="s">
        <v>1619</v>
      </c>
      <c r="Q2984" s="9">
        <v>2041</v>
      </c>
      <c r="R2984" s="9" t="s">
        <v>32</v>
      </c>
      <c r="S2984" s="17">
        <v>5.6659858063752324</v>
      </c>
      <c r="T2984" s="9">
        <v>2041</v>
      </c>
      <c r="U2984" s="9" t="s">
        <v>27</v>
      </c>
      <c r="V2984" s="9" t="s">
        <v>1620</v>
      </c>
      <c r="W2984" s="9" t="s">
        <v>1621</v>
      </c>
      <c r="X2984" s="9"/>
      <c r="Y2984" s="9" t="s">
        <v>1645</v>
      </c>
    </row>
    <row r="2985" spans="1:25" ht="96">
      <c r="A2985" s="9" t="s">
        <v>1640</v>
      </c>
      <c r="B2985" s="9" t="s">
        <v>70</v>
      </c>
      <c r="C2985" s="9" t="s">
        <v>372</v>
      </c>
      <c r="D2985" s="9" t="s">
        <v>27</v>
      </c>
      <c r="E2985" s="9" t="s">
        <v>697</v>
      </c>
      <c r="F2985" s="9" t="s">
        <v>697</v>
      </c>
      <c r="G2985" s="9" t="s">
        <v>1641</v>
      </c>
      <c r="H2985" s="9" t="s">
        <v>1642</v>
      </c>
      <c r="I2985" s="9" t="s">
        <v>1643</v>
      </c>
      <c r="J2985" s="9" t="s">
        <v>27</v>
      </c>
      <c r="K2985" s="15">
        <v>20671.449092680832</v>
      </c>
      <c r="L2985" s="16" t="s">
        <v>1637</v>
      </c>
      <c r="M2985" s="9" t="s">
        <v>1644</v>
      </c>
      <c r="N2985" s="9">
        <v>2022</v>
      </c>
      <c r="O2985" s="9" t="s">
        <v>1619</v>
      </c>
      <c r="P2985" s="9" t="s">
        <v>1619</v>
      </c>
      <c r="Q2985" s="9">
        <v>2041</v>
      </c>
      <c r="R2985" s="9" t="s">
        <v>32</v>
      </c>
      <c r="S2985" s="17">
        <v>2.7691681579468472</v>
      </c>
      <c r="T2985" s="9">
        <v>2041</v>
      </c>
      <c r="U2985" s="9" t="s">
        <v>27</v>
      </c>
      <c r="V2985" s="9" t="s">
        <v>1620</v>
      </c>
      <c r="W2985" s="9" t="s">
        <v>1621</v>
      </c>
      <c r="X2985" s="9"/>
      <c r="Y2985" s="9" t="s">
        <v>1645</v>
      </c>
    </row>
    <row r="2986" spans="1:25" ht="96">
      <c r="A2986" s="9" t="s">
        <v>1640</v>
      </c>
      <c r="B2986" s="9" t="s">
        <v>70</v>
      </c>
      <c r="C2986" s="9" t="s">
        <v>229</v>
      </c>
      <c r="D2986" s="9" t="s">
        <v>27</v>
      </c>
      <c r="E2986" s="9" t="s">
        <v>338</v>
      </c>
      <c r="F2986" s="9" t="s">
        <v>338</v>
      </c>
      <c r="G2986" s="9" t="s">
        <v>1641</v>
      </c>
      <c r="H2986" s="9" t="s">
        <v>1642</v>
      </c>
      <c r="I2986" s="9" t="s">
        <v>1643</v>
      </c>
      <c r="J2986" s="9" t="s">
        <v>27</v>
      </c>
      <c r="K2986" s="15">
        <v>149164.80285729657</v>
      </c>
      <c r="L2986" s="16" t="s">
        <v>1637</v>
      </c>
      <c r="M2986" s="9" t="s">
        <v>1644</v>
      </c>
      <c r="N2986" s="9">
        <v>2022</v>
      </c>
      <c r="O2986" s="9" t="s">
        <v>1619</v>
      </c>
      <c r="P2986" s="9" t="s">
        <v>1619</v>
      </c>
      <c r="Q2986" s="9">
        <v>2041</v>
      </c>
      <c r="R2986" s="9" t="s">
        <v>32</v>
      </c>
      <c r="S2986" s="17">
        <v>14.5599229333737</v>
      </c>
      <c r="T2986" s="9">
        <v>2041</v>
      </c>
      <c r="U2986" s="9" t="s">
        <v>27</v>
      </c>
      <c r="V2986" s="9" t="s">
        <v>1620</v>
      </c>
      <c r="W2986" s="9" t="s">
        <v>1621</v>
      </c>
      <c r="X2986" s="9"/>
      <c r="Y2986" s="9" t="s">
        <v>1645</v>
      </c>
    </row>
    <row r="2987" spans="1:25" ht="96">
      <c r="A2987" s="9" t="s">
        <v>1640</v>
      </c>
      <c r="B2987" s="9" t="s">
        <v>70</v>
      </c>
      <c r="C2987" s="9" t="s">
        <v>43</v>
      </c>
      <c r="D2987" s="9" t="s">
        <v>27</v>
      </c>
      <c r="E2987" s="9" t="s">
        <v>699</v>
      </c>
      <c r="F2987" s="9" t="s">
        <v>699</v>
      </c>
      <c r="G2987" s="9" t="s">
        <v>1641</v>
      </c>
      <c r="H2987" s="9" t="s">
        <v>1642</v>
      </c>
      <c r="I2987" s="9" t="s">
        <v>1643</v>
      </c>
      <c r="J2987" s="9" t="s">
        <v>27</v>
      </c>
      <c r="K2987" s="15">
        <v>9515.7746784323353</v>
      </c>
      <c r="L2987" s="16" t="s">
        <v>1637</v>
      </c>
      <c r="M2987" s="9" t="s">
        <v>1644</v>
      </c>
      <c r="N2987" s="9">
        <v>2022</v>
      </c>
      <c r="O2987" s="9" t="s">
        <v>1619</v>
      </c>
      <c r="P2987" s="9" t="s">
        <v>1619</v>
      </c>
      <c r="Q2987" s="9">
        <v>2041</v>
      </c>
      <c r="R2987" s="9" t="s">
        <v>32</v>
      </c>
      <c r="S2987" s="17">
        <v>1.2831885207027476</v>
      </c>
      <c r="T2987" s="9">
        <v>2041</v>
      </c>
      <c r="U2987" s="9" t="s">
        <v>27</v>
      </c>
      <c r="V2987" s="9" t="s">
        <v>1620</v>
      </c>
      <c r="W2987" s="9" t="s">
        <v>1621</v>
      </c>
      <c r="X2987" s="9"/>
      <c r="Y2987" s="9" t="s">
        <v>1645</v>
      </c>
    </row>
    <row r="2988" spans="1:25" ht="96">
      <c r="A2988" s="9" t="s">
        <v>1640</v>
      </c>
      <c r="B2988" s="9" t="s">
        <v>70</v>
      </c>
      <c r="C2988" s="9" t="s">
        <v>247</v>
      </c>
      <c r="D2988" s="9" t="s">
        <v>27</v>
      </c>
      <c r="E2988" s="9" t="s">
        <v>701</v>
      </c>
      <c r="F2988" s="9" t="s">
        <v>701</v>
      </c>
      <c r="G2988" s="9" t="s">
        <v>1641</v>
      </c>
      <c r="H2988" s="9" t="s">
        <v>1642</v>
      </c>
      <c r="I2988" s="9" t="s">
        <v>1643</v>
      </c>
      <c r="J2988" s="9" t="s">
        <v>27</v>
      </c>
      <c r="K2988" s="15">
        <v>38164.337620292557</v>
      </c>
      <c r="L2988" s="16" t="s">
        <v>1637</v>
      </c>
      <c r="M2988" s="9" t="s">
        <v>1644</v>
      </c>
      <c r="N2988" s="9">
        <v>2022</v>
      </c>
      <c r="O2988" s="9" t="s">
        <v>1619</v>
      </c>
      <c r="P2988" s="9" t="s">
        <v>1619</v>
      </c>
      <c r="Q2988" s="9">
        <v>2041</v>
      </c>
      <c r="R2988" s="9" t="s">
        <v>32</v>
      </c>
      <c r="S2988" s="17">
        <v>2.4374898374146676</v>
      </c>
      <c r="T2988" s="9">
        <v>2041</v>
      </c>
      <c r="U2988" s="9" t="s">
        <v>27</v>
      </c>
      <c r="V2988" s="9" t="s">
        <v>1620</v>
      </c>
      <c r="W2988" s="9" t="s">
        <v>1621</v>
      </c>
      <c r="X2988" s="9"/>
      <c r="Y2988" s="9" t="s">
        <v>1645</v>
      </c>
    </row>
    <row r="2989" spans="1:25" ht="96">
      <c r="A2989" s="9" t="s">
        <v>1640</v>
      </c>
      <c r="B2989" s="9" t="s">
        <v>70</v>
      </c>
      <c r="C2989" s="9" t="s">
        <v>284</v>
      </c>
      <c r="D2989" s="9" t="s">
        <v>27</v>
      </c>
      <c r="E2989" s="9" t="s">
        <v>342</v>
      </c>
      <c r="F2989" s="9" t="s">
        <v>342</v>
      </c>
      <c r="G2989" s="9" t="s">
        <v>1641</v>
      </c>
      <c r="H2989" s="9" t="s">
        <v>1642</v>
      </c>
      <c r="I2989" s="9" t="s">
        <v>1643</v>
      </c>
      <c r="J2989" s="9" t="s">
        <v>27</v>
      </c>
      <c r="K2989" s="15">
        <v>63666.826442806996</v>
      </c>
      <c r="L2989" s="16" t="s">
        <v>1637</v>
      </c>
      <c r="M2989" s="9" t="s">
        <v>1644</v>
      </c>
      <c r="N2989" s="9">
        <v>2022</v>
      </c>
      <c r="O2989" s="9" t="s">
        <v>1619</v>
      </c>
      <c r="P2989" s="9" t="s">
        <v>1619</v>
      </c>
      <c r="Q2989" s="9">
        <v>2041</v>
      </c>
      <c r="R2989" s="9" t="s">
        <v>32</v>
      </c>
      <c r="S2989" s="17">
        <v>3.5161317207123286</v>
      </c>
      <c r="T2989" s="9">
        <v>2041</v>
      </c>
      <c r="U2989" s="9" t="s">
        <v>27</v>
      </c>
      <c r="V2989" s="9" t="s">
        <v>1620</v>
      </c>
      <c r="W2989" s="9" t="s">
        <v>1621</v>
      </c>
      <c r="X2989" s="9"/>
      <c r="Y2989" s="9" t="s">
        <v>1645</v>
      </c>
    </row>
    <row r="2990" spans="1:25" ht="96">
      <c r="A2990" s="9" t="s">
        <v>1640</v>
      </c>
      <c r="B2990" s="9" t="s">
        <v>70</v>
      </c>
      <c r="C2990" s="9" t="s">
        <v>372</v>
      </c>
      <c r="D2990" s="9" t="s">
        <v>27</v>
      </c>
      <c r="E2990" s="9" t="s">
        <v>1378</v>
      </c>
      <c r="F2990" s="9" t="s">
        <v>1378</v>
      </c>
      <c r="G2990" s="9" t="s">
        <v>1641</v>
      </c>
      <c r="H2990" s="9" t="s">
        <v>1642</v>
      </c>
      <c r="I2990" s="9" t="s">
        <v>1643</v>
      </c>
      <c r="J2990" s="9" t="s">
        <v>27</v>
      </c>
      <c r="K2990" s="15">
        <v>28471.944338092668</v>
      </c>
      <c r="L2990" s="16" t="s">
        <v>1637</v>
      </c>
      <c r="M2990" s="9" t="s">
        <v>1644</v>
      </c>
      <c r="N2990" s="9">
        <v>2022</v>
      </c>
      <c r="O2990" s="9" t="s">
        <v>1619</v>
      </c>
      <c r="P2990" s="9" t="s">
        <v>1619</v>
      </c>
      <c r="Q2990" s="9">
        <v>2041</v>
      </c>
      <c r="R2990" s="9" t="s">
        <v>32</v>
      </c>
      <c r="S2990" s="17">
        <v>3.4257279271639862</v>
      </c>
      <c r="T2990" s="9">
        <v>2041</v>
      </c>
      <c r="U2990" s="9" t="s">
        <v>27</v>
      </c>
      <c r="V2990" s="9" t="s">
        <v>1620</v>
      </c>
      <c r="W2990" s="9" t="s">
        <v>1621</v>
      </c>
      <c r="X2990" s="9"/>
      <c r="Y2990" s="9" t="s">
        <v>1645</v>
      </c>
    </row>
    <row r="2991" spans="1:25" ht="96">
      <c r="A2991" s="9" t="s">
        <v>1640</v>
      </c>
      <c r="B2991" s="9" t="s">
        <v>70</v>
      </c>
      <c r="C2991" s="9" t="s">
        <v>241</v>
      </c>
      <c r="D2991" s="9" t="s">
        <v>27</v>
      </c>
      <c r="E2991" s="9" t="s">
        <v>1379</v>
      </c>
      <c r="F2991" s="9" t="s">
        <v>1379</v>
      </c>
      <c r="G2991" s="9" t="s">
        <v>1641</v>
      </c>
      <c r="H2991" s="9" t="s">
        <v>1642</v>
      </c>
      <c r="I2991" s="9" t="s">
        <v>1643</v>
      </c>
      <c r="J2991" s="9" t="s">
        <v>27</v>
      </c>
      <c r="K2991" s="15">
        <v>255597.23463025753</v>
      </c>
      <c r="L2991" s="16" t="s">
        <v>1637</v>
      </c>
      <c r="M2991" s="9" t="s">
        <v>1644</v>
      </c>
      <c r="N2991" s="9">
        <v>2022</v>
      </c>
      <c r="O2991" s="9" t="s">
        <v>1619</v>
      </c>
      <c r="P2991" s="9" t="s">
        <v>1619</v>
      </c>
      <c r="Q2991" s="9">
        <v>2041</v>
      </c>
      <c r="R2991" s="9" t="s">
        <v>32</v>
      </c>
      <c r="S2991" s="17">
        <v>20.018312966046199</v>
      </c>
      <c r="T2991" s="9">
        <v>2041</v>
      </c>
      <c r="U2991" s="9" t="s">
        <v>27</v>
      </c>
      <c r="V2991" s="9" t="s">
        <v>1620</v>
      </c>
      <c r="W2991" s="9" t="s">
        <v>1621</v>
      </c>
      <c r="X2991" s="9"/>
      <c r="Y2991" s="9" t="s">
        <v>1645</v>
      </c>
    </row>
    <row r="2992" spans="1:25" ht="96">
      <c r="A2992" s="9" t="s">
        <v>1640</v>
      </c>
      <c r="B2992" s="9" t="s">
        <v>70</v>
      </c>
      <c r="C2992" s="9" t="s">
        <v>455</v>
      </c>
      <c r="D2992" s="9" t="s">
        <v>27</v>
      </c>
      <c r="E2992" s="9" t="s">
        <v>1380</v>
      </c>
      <c r="F2992" s="9" t="s">
        <v>1380</v>
      </c>
      <c r="G2992" s="9" t="s">
        <v>1641</v>
      </c>
      <c r="H2992" s="9" t="s">
        <v>1642</v>
      </c>
      <c r="I2992" s="9" t="s">
        <v>1643</v>
      </c>
      <c r="J2992" s="9" t="s">
        <v>27</v>
      </c>
      <c r="K2992" s="15">
        <v>66475.879869296332</v>
      </c>
      <c r="L2992" s="16" t="s">
        <v>1637</v>
      </c>
      <c r="M2992" s="9" t="s">
        <v>1644</v>
      </c>
      <c r="N2992" s="9">
        <v>2022</v>
      </c>
      <c r="O2992" s="9" t="s">
        <v>1619</v>
      </c>
      <c r="P2992" s="9" t="s">
        <v>1619</v>
      </c>
      <c r="Q2992" s="9">
        <v>2041</v>
      </c>
      <c r="R2992" s="9" t="s">
        <v>32</v>
      </c>
      <c r="S2992" s="17">
        <v>7.8202279472045841</v>
      </c>
      <c r="T2992" s="9">
        <v>2041</v>
      </c>
      <c r="U2992" s="9" t="s">
        <v>27</v>
      </c>
      <c r="V2992" s="9" t="s">
        <v>1620</v>
      </c>
      <c r="W2992" s="9" t="s">
        <v>1621</v>
      </c>
      <c r="X2992" s="9"/>
      <c r="Y2992" s="9" t="s">
        <v>1645</v>
      </c>
    </row>
    <row r="2993" spans="1:25" ht="96">
      <c r="A2993" s="9" t="s">
        <v>1640</v>
      </c>
      <c r="B2993" s="9" t="s">
        <v>70</v>
      </c>
      <c r="C2993" s="9" t="s">
        <v>276</v>
      </c>
      <c r="D2993" s="9" t="s">
        <v>27</v>
      </c>
      <c r="E2993" s="9" t="s">
        <v>344</v>
      </c>
      <c r="F2993" s="9" t="s">
        <v>344</v>
      </c>
      <c r="G2993" s="9" t="s">
        <v>1641</v>
      </c>
      <c r="H2993" s="9" t="s">
        <v>1642</v>
      </c>
      <c r="I2993" s="9" t="s">
        <v>1643</v>
      </c>
      <c r="J2993" s="9" t="s">
        <v>27</v>
      </c>
      <c r="K2993" s="15">
        <v>63634.04440908142</v>
      </c>
      <c r="L2993" s="16" t="s">
        <v>1637</v>
      </c>
      <c r="M2993" s="9" t="s">
        <v>1644</v>
      </c>
      <c r="N2993" s="9">
        <v>2022</v>
      </c>
      <c r="O2993" s="9" t="s">
        <v>1619</v>
      </c>
      <c r="P2993" s="9" t="s">
        <v>1619</v>
      </c>
      <c r="Q2993" s="9">
        <v>2041</v>
      </c>
      <c r="R2993" s="9" t="s">
        <v>32</v>
      </c>
      <c r="S2993" s="17">
        <v>7.9978164012299162</v>
      </c>
      <c r="T2993" s="9">
        <v>2041</v>
      </c>
      <c r="U2993" s="9" t="s">
        <v>27</v>
      </c>
      <c r="V2993" s="9" t="s">
        <v>1620</v>
      </c>
      <c r="W2993" s="9" t="s">
        <v>1621</v>
      </c>
      <c r="X2993" s="9"/>
      <c r="Y2993" s="9" t="s">
        <v>1645</v>
      </c>
    </row>
    <row r="2994" spans="1:25" ht="96">
      <c r="A2994" s="9" t="s">
        <v>1640</v>
      </c>
      <c r="B2994" s="9" t="s">
        <v>70</v>
      </c>
      <c r="C2994" s="9" t="s">
        <v>346</v>
      </c>
      <c r="D2994" s="9" t="s">
        <v>27</v>
      </c>
      <c r="E2994" s="9" t="s">
        <v>348</v>
      </c>
      <c r="F2994" s="9" t="s">
        <v>348</v>
      </c>
      <c r="G2994" s="9" t="s">
        <v>1641</v>
      </c>
      <c r="H2994" s="9" t="s">
        <v>1642</v>
      </c>
      <c r="I2994" s="9" t="s">
        <v>1643</v>
      </c>
      <c r="J2994" s="9" t="s">
        <v>27</v>
      </c>
      <c r="K2994" s="15">
        <v>11232.853618133329</v>
      </c>
      <c r="L2994" s="16" t="s">
        <v>1637</v>
      </c>
      <c r="M2994" s="9" t="s">
        <v>1644</v>
      </c>
      <c r="N2994" s="9">
        <v>2022</v>
      </c>
      <c r="O2994" s="9" t="s">
        <v>1619</v>
      </c>
      <c r="P2994" s="9" t="s">
        <v>1619</v>
      </c>
      <c r="Q2994" s="9">
        <v>2041</v>
      </c>
      <c r="R2994" s="9" t="s">
        <v>32</v>
      </c>
      <c r="S2994" s="17">
        <v>0.64626864460607025</v>
      </c>
      <c r="T2994" s="9">
        <v>2041</v>
      </c>
      <c r="U2994" s="9" t="s">
        <v>27</v>
      </c>
      <c r="V2994" s="9" t="s">
        <v>1620</v>
      </c>
      <c r="W2994" s="9" t="s">
        <v>1621</v>
      </c>
      <c r="X2994" s="9"/>
      <c r="Y2994" s="9" t="s">
        <v>1645</v>
      </c>
    </row>
    <row r="2995" spans="1:25" ht="96">
      <c r="A2995" s="9" t="s">
        <v>1640</v>
      </c>
      <c r="B2995" s="9" t="s">
        <v>70</v>
      </c>
      <c r="C2995" s="9" t="s">
        <v>316</v>
      </c>
      <c r="D2995" s="9" t="s">
        <v>27</v>
      </c>
      <c r="E2995" s="9" t="s">
        <v>703</v>
      </c>
      <c r="F2995" s="9" t="s">
        <v>703</v>
      </c>
      <c r="G2995" s="9" t="s">
        <v>1641</v>
      </c>
      <c r="H2995" s="9" t="s">
        <v>1642</v>
      </c>
      <c r="I2995" s="9" t="s">
        <v>1643</v>
      </c>
      <c r="J2995" s="9" t="s">
        <v>27</v>
      </c>
      <c r="K2995" s="15">
        <v>20430.650008676515</v>
      </c>
      <c r="L2995" s="16" t="s">
        <v>1637</v>
      </c>
      <c r="M2995" s="9" t="s">
        <v>1644</v>
      </c>
      <c r="N2995" s="9">
        <v>2022</v>
      </c>
      <c r="O2995" s="9" t="s">
        <v>1619</v>
      </c>
      <c r="P2995" s="9" t="s">
        <v>1619</v>
      </c>
      <c r="Q2995" s="9">
        <v>2041</v>
      </c>
      <c r="R2995" s="9" t="s">
        <v>32</v>
      </c>
      <c r="S2995" s="17">
        <v>1.3900904017402844</v>
      </c>
      <c r="T2995" s="9">
        <v>2041</v>
      </c>
      <c r="U2995" s="9" t="s">
        <v>27</v>
      </c>
      <c r="V2995" s="9" t="s">
        <v>1620</v>
      </c>
      <c r="W2995" s="9" t="s">
        <v>1621</v>
      </c>
      <c r="X2995" s="9"/>
      <c r="Y2995" s="9" t="s">
        <v>1645</v>
      </c>
    </row>
    <row r="2996" spans="1:25" ht="96">
      <c r="A2996" s="9" t="s">
        <v>1640</v>
      </c>
      <c r="B2996" s="9" t="s">
        <v>70</v>
      </c>
      <c r="C2996" s="9" t="s">
        <v>241</v>
      </c>
      <c r="D2996" s="9" t="s">
        <v>27</v>
      </c>
      <c r="E2996" s="9" t="s">
        <v>1381</v>
      </c>
      <c r="F2996" s="9" t="s">
        <v>1381</v>
      </c>
      <c r="G2996" s="9" t="s">
        <v>1641</v>
      </c>
      <c r="H2996" s="9" t="s">
        <v>1642</v>
      </c>
      <c r="I2996" s="9" t="s">
        <v>1643</v>
      </c>
      <c r="J2996" s="9" t="s">
        <v>27</v>
      </c>
      <c r="K2996" s="15">
        <v>20136.068284714231</v>
      </c>
      <c r="L2996" s="16" t="s">
        <v>1637</v>
      </c>
      <c r="M2996" s="9" t="s">
        <v>1644</v>
      </c>
      <c r="N2996" s="9">
        <v>2022</v>
      </c>
      <c r="O2996" s="9" t="s">
        <v>1619</v>
      </c>
      <c r="P2996" s="9" t="s">
        <v>1619</v>
      </c>
      <c r="Q2996" s="9">
        <v>2041</v>
      </c>
      <c r="R2996" s="9" t="s">
        <v>32</v>
      </c>
      <c r="S2996" s="17">
        <v>2.6454843429860584</v>
      </c>
      <c r="T2996" s="9">
        <v>2041</v>
      </c>
      <c r="U2996" s="9" t="s">
        <v>27</v>
      </c>
      <c r="V2996" s="9" t="s">
        <v>1620</v>
      </c>
      <c r="W2996" s="9" t="s">
        <v>1621</v>
      </c>
      <c r="X2996" s="9"/>
      <c r="Y2996" s="9" t="s">
        <v>1645</v>
      </c>
    </row>
    <row r="2997" spans="1:25" ht="96">
      <c r="A2997" s="9" t="s">
        <v>1640</v>
      </c>
      <c r="B2997" s="9" t="s">
        <v>70</v>
      </c>
      <c r="C2997" s="9" t="s">
        <v>234</v>
      </c>
      <c r="D2997" s="9" t="s">
        <v>27</v>
      </c>
      <c r="E2997" s="9" t="s">
        <v>350</v>
      </c>
      <c r="F2997" s="9" t="s">
        <v>350</v>
      </c>
      <c r="G2997" s="9" t="s">
        <v>1641</v>
      </c>
      <c r="H2997" s="9" t="s">
        <v>1642</v>
      </c>
      <c r="I2997" s="9" t="s">
        <v>1643</v>
      </c>
      <c r="J2997" s="9" t="s">
        <v>27</v>
      </c>
      <c r="K2997" s="15">
        <v>309345.77264965326</v>
      </c>
      <c r="L2997" s="16" t="s">
        <v>1637</v>
      </c>
      <c r="M2997" s="9" t="s">
        <v>1644</v>
      </c>
      <c r="N2997" s="9">
        <v>2022</v>
      </c>
      <c r="O2997" s="9" t="s">
        <v>1619</v>
      </c>
      <c r="P2997" s="9" t="s">
        <v>1619</v>
      </c>
      <c r="Q2997" s="9">
        <v>2041</v>
      </c>
      <c r="R2997" s="9" t="s">
        <v>32</v>
      </c>
      <c r="S2997" s="17">
        <v>18.163147588551737</v>
      </c>
      <c r="T2997" s="9">
        <v>2041</v>
      </c>
      <c r="U2997" s="9" t="s">
        <v>27</v>
      </c>
      <c r="V2997" s="9" t="s">
        <v>1620</v>
      </c>
      <c r="W2997" s="9" t="s">
        <v>1621</v>
      </c>
      <c r="X2997" s="9"/>
      <c r="Y2997" s="9" t="s">
        <v>1645</v>
      </c>
    </row>
    <row r="2998" spans="1:25" ht="96">
      <c r="A2998" s="9" t="s">
        <v>1640</v>
      </c>
      <c r="B2998" s="9" t="s">
        <v>70</v>
      </c>
      <c r="C2998" s="9" t="s">
        <v>273</v>
      </c>
      <c r="D2998" s="9" t="s">
        <v>27</v>
      </c>
      <c r="E2998" s="9" t="s">
        <v>1382</v>
      </c>
      <c r="F2998" s="9" t="s">
        <v>1382</v>
      </c>
      <c r="G2998" s="9" t="s">
        <v>1641</v>
      </c>
      <c r="H2998" s="9" t="s">
        <v>1642</v>
      </c>
      <c r="I2998" s="9" t="s">
        <v>1643</v>
      </c>
      <c r="J2998" s="9" t="s">
        <v>27</v>
      </c>
      <c r="K2998" s="15">
        <v>11227.674536442859</v>
      </c>
      <c r="L2998" s="16" t="s">
        <v>1637</v>
      </c>
      <c r="M2998" s="9" t="s">
        <v>1644</v>
      </c>
      <c r="N2998" s="9">
        <v>2022</v>
      </c>
      <c r="O2998" s="9" t="s">
        <v>1619</v>
      </c>
      <c r="P2998" s="9" t="s">
        <v>1619</v>
      </c>
      <c r="Q2998" s="9">
        <v>2041</v>
      </c>
      <c r="R2998" s="9" t="s">
        <v>32</v>
      </c>
      <c r="S2998" s="17">
        <v>1.3476348837996077</v>
      </c>
      <c r="T2998" s="9">
        <v>2041</v>
      </c>
      <c r="U2998" s="9" t="s">
        <v>27</v>
      </c>
      <c r="V2998" s="9" t="s">
        <v>1620</v>
      </c>
      <c r="W2998" s="9" t="s">
        <v>1621</v>
      </c>
      <c r="X2998" s="9"/>
      <c r="Y2998" s="9" t="s">
        <v>1645</v>
      </c>
    </row>
    <row r="2999" spans="1:25" ht="96">
      <c r="A2999" s="9" t="s">
        <v>1640</v>
      </c>
      <c r="B2999" s="9" t="s">
        <v>70</v>
      </c>
      <c r="C2999" s="9" t="s">
        <v>298</v>
      </c>
      <c r="D2999" s="9" t="s">
        <v>27</v>
      </c>
      <c r="E2999" s="9" t="s">
        <v>1383</v>
      </c>
      <c r="F2999" s="9" t="s">
        <v>1383</v>
      </c>
      <c r="G2999" s="9" t="s">
        <v>1641</v>
      </c>
      <c r="H2999" s="9" t="s">
        <v>1642</v>
      </c>
      <c r="I2999" s="9" t="s">
        <v>1643</v>
      </c>
      <c r="J2999" s="9" t="s">
        <v>27</v>
      </c>
      <c r="K2999" s="15">
        <v>14631.036839400529</v>
      </c>
      <c r="L2999" s="16" t="s">
        <v>1637</v>
      </c>
      <c r="M2999" s="9" t="s">
        <v>1644</v>
      </c>
      <c r="N2999" s="9">
        <v>2022</v>
      </c>
      <c r="O2999" s="9" t="s">
        <v>1619</v>
      </c>
      <c r="P2999" s="9" t="s">
        <v>1619</v>
      </c>
      <c r="Q2999" s="9">
        <v>2041</v>
      </c>
      <c r="R2999" s="9" t="s">
        <v>32</v>
      </c>
      <c r="S2999" s="17">
        <v>0.98736972748131557</v>
      </c>
      <c r="T2999" s="9">
        <v>2041</v>
      </c>
      <c r="U2999" s="9" t="s">
        <v>27</v>
      </c>
      <c r="V2999" s="9" t="s">
        <v>1620</v>
      </c>
      <c r="W2999" s="9" t="s">
        <v>1621</v>
      </c>
      <c r="X2999" s="9"/>
      <c r="Y2999" s="9" t="s">
        <v>1645</v>
      </c>
    </row>
    <row r="3000" spans="1:25" ht="96">
      <c r="A3000" s="9" t="s">
        <v>1640</v>
      </c>
      <c r="B3000" s="9" t="s">
        <v>70</v>
      </c>
      <c r="C3000" s="9" t="s">
        <v>316</v>
      </c>
      <c r="D3000" s="9" t="s">
        <v>27</v>
      </c>
      <c r="E3000" s="9" t="s">
        <v>705</v>
      </c>
      <c r="F3000" s="9" t="s">
        <v>705</v>
      </c>
      <c r="G3000" s="9" t="s">
        <v>1641</v>
      </c>
      <c r="H3000" s="9" t="s">
        <v>1642</v>
      </c>
      <c r="I3000" s="9" t="s">
        <v>1643</v>
      </c>
      <c r="J3000" s="9" t="s">
        <v>27</v>
      </c>
      <c r="K3000" s="15">
        <v>162047.92017476546</v>
      </c>
      <c r="L3000" s="16" t="s">
        <v>1637</v>
      </c>
      <c r="M3000" s="9" t="s">
        <v>1644</v>
      </c>
      <c r="N3000" s="9">
        <v>2022</v>
      </c>
      <c r="O3000" s="9" t="s">
        <v>1619</v>
      </c>
      <c r="P3000" s="9" t="s">
        <v>1619</v>
      </c>
      <c r="Q3000" s="9">
        <v>2041</v>
      </c>
      <c r="R3000" s="9" t="s">
        <v>32</v>
      </c>
      <c r="S3000" s="17">
        <v>11.665683604656905</v>
      </c>
      <c r="T3000" s="9">
        <v>2041</v>
      </c>
      <c r="U3000" s="9" t="s">
        <v>27</v>
      </c>
      <c r="V3000" s="9" t="s">
        <v>1620</v>
      </c>
      <c r="W3000" s="9" t="s">
        <v>1621</v>
      </c>
      <c r="X3000" s="9"/>
      <c r="Y3000" s="9" t="s">
        <v>1645</v>
      </c>
    </row>
    <row r="3001" spans="1:25" ht="96">
      <c r="A3001" s="9" t="s">
        <v>1640</v>
      </c>
      <c r="B3001" s="9" t="s">
        <v>70</v>
      </c>
      <c r="C3001" s="9" t="s">
        <v>458</v>
      </c>
      <c r="D3001" s="9" t="s">
        <v>27</v>
      </c>
      <c r="E3001" s="9" t="s">
        <v>1384</v>
      </c>
      <c r="F3001" s="9" t="s">
        <v>1384</v>
      </c>
      <c r="G3001" s="9" t="s">
        <v>1641</v>
      </c>
      <c r="H3001" s="9" t="s">
        <v>1642</v>
      </c>
      <c r="I3001" s="9" t="s">
        <v>1643</v>
      </c>
      <c r="J3001" s="9" t="s">
        <v>27</v>
      </c>
      <c r="K3001" s="15">
        <v>15601.348303327552</v>
      </c>
      <c r="L3001" s="16" t="s">
        <v>1637</v>
      </c>
      <c r="M3001" s="9" t="s">
        <v>1644</v>
      </c>
      <c r="N3001" s="9">
        <v>2022</v>
      </c>
      <c r="O3001" s="9" t="s">
        <v>1619</v>
      </c>
      <c r="P3001" s="9" t="s">
        <v>1619</v>
      </c>
      <c r="Q3001" s="9">
        <v>2041</v>
      </c>
      <c r="R3001" s="9" t="s">
        <v>32</v>
      </c>
      <c r="S3001" s="17">
        <v>0.97064236017857097</v>
      </c>
      <c r="T3001" s="9">
        <v>2041</v>
      </c>
      <c r="U3001" s="9" t="s">
        <v>27</v>
      </c>
      <c r="V3001" s="9" t="s">
        <v>1620</v>
      </c>
      <c r="W3001" s="9" t="s">
        <v>1621</v>
      </c>
      <c r="X3001" s="9"/>
      <c r="Y3001" s="9" t="s">
        <v>1645</v>
      </c>
    </row>
    <row r="3002" spans="1:25" ht="96">
      <c r="A3002" s="9" t="s">
        <v>1640</v>
      </c>
      <c r="B3002" s="9" t="s">
        <v>70</v>
      </c>
      <c r="C3002" s="9" t="s">
        <v>294</v>
      </c>
      <c r="D3002" s="9" t="s">
        <v>27</v>
      </c>
      <c r="E3002" s="9" t="s">
        <v>1385</v>
      </c>
      <c r="F3002" s="9" t="s">
        <v>1385</v>
      </c>
      <c r="G3002" s="9" t="s">
        <v>1641</v>
      </c>
      <c r="H3002" s="9" t="s">
        <v>1642</v>
      </c>
      <c r="I3002" s="9" t="s">
        <v>1643</v>
      </c>
      <c r="J3002" s="9" t="s">
        <v>27</v>
      </c>
      <c r="K3002" s="15">
        <v>54698.321354666259</v>
      </c>
      <c r="L3002" s="16" t="s">
        <v>1637</v>
      </c>
      <c r="M3002" s="9" t="s">
        <v>1644</v>
      </c>
      <c r="N3002" s="9">
        <v>2022</v>
      </c>
      <c r="O3002" s="9" t="s">
        <v>1619</v>
      </c>
      <c r="P3002" s="9" t="s">
        <v>1619</v>
      </c>
      <c r="Q3002" s="9">
        <v>2041</v>
      </c>
      <c r="R3002" s="9" t="s">
        <v>32</v>
      </c>
      <c r="S3002" s="17">
        <v>3.0222418310253807</v>
      </c>
      <c r="T3002" s="9">
        <v>2041</v>
      </c>
      <c r="U3002" s="9" t="s">
        <v>27</v>
      </c>
      <c r="V3002" s="9" t="s">
        <v>1620</v>
      </c>
      <c r="W3002" s="9" t="s">
        <v>1621</v>
      </c>
      <c r="X3002" s="9"/>
      <c r="Y3002" s="9" t="s">
        <v>1645</v>
      </c>
    </row>
    <row r="3003" spans="1:25" ht="96">
      <c r="A3003" s="9" t="s">
        <v>1640</v>
      </c>
      <c r="B3003" s="9" t="s">
        <v>70</v>
      </c>
      <c r="C3003" s="9" t="s">
        <v>330</v>
      </c>
      <c r="D3003" s="9" t="s">
        <v>27</v>
      </c>
      <c r="E3003" s="9" t="s">
        <v>1386</v>
      </c>
      <c r="F3003" s="9" t="s">
        <v>1386</v>
      </c>
      <c r="G3003" s="9" t="s">
        <v>1641</v>
      </c>
      <c r="H3003" s="9" t="s">
        <v>1642</v>
      </c>
      <c r="I3003" s="9" t="s">
        <v>1643</v>
      </c>
      <c r="J3003" s="9" t="s">
        <v>27</v>
      </c>
      <c r="K3003" s="15">
        <v>32897.25913269724</v>
      </c>
      <c r="L3003" s="16" t="s">
        <v>1637</v>
      </c>
      <c r="M3003" s="9" t="s">
        <v>1644</v>
      </c>
      <c r="N3003" s="9">
        <v>2022</v>
      </c>
      <c r="O3003" s="9" t="s">
        <v>1619</v>
      </c>
      <c r="P3003" s="9" t="s">
        <v>1619</v>
      </c>
      <c r="Q3003" s="9">
        <v>2041</v>
      </c>
      <c r="R3003" s="9" t="s">
        <v>32</v>
      </c>
      <c r="S3003" s="17">
        <v>2.238369051755424</v>
      </c>
      <c r="T3003" s="9">
        <v>2041</v>
      </c>
      <c r="U3003" s="9" t="s">
        <v>27</v>
      </c>
      <c r="V3003" s="9" t="s">
        <v>1620</v>
      </c>
      <c r="W3003" s="9" t="s">
        <v>1621</v>
      </c>
      <c r="X3003" s="9"/>
      <c r="Y3003" s="9" t="s">
        <v>1645</v>
      </c>
    </row>
    <row r="3004" spans="1:25" ht="96">
      <c r="A3004" s="9" t="s">
        <v>1640</v>
      </c>
      <c r="B3004" s="9" t="s">
        <v>70</v>
      </c>
      <c r="C3004" s="9" t="s">
        <v>266</v>
      </c>
      <c r="D3004" s="9" t="s">
        <v>27</v>
      </c>
      <c r="E3004" s="9" t="s">
        <v>707</v>
      </c>
      <c r="F3004" s="9" t="s">
        <v>707</v>
      </c>
      <c r="G3004" s="9" t="s">
        <v>1641</v>
      </c>
      <c r="H3004" s="9" t="s">
        <v>1642</v>
      </c>
      <c r="I3004" s="9" t="s">
        <v>1643</v>
      </c>
      <c r="J3004" s="9" t="s">
        <v>27</v>
      </c>
      <c r="K3004" s="15">
        <v>25514.862311642246</v>
      </c>
      <c r="L3004" s="16" t="s">
        <v>1637</v>
      </c>
      <c r="M3004" s="9" t="s">
        <v>1644</v>
      </c>
      <c r="N3004" s="9">
        <v>2022</v>
      </c>
      <c r="O3004" s="9" t="s">
        <v>1619</v>
      </c>
      <c r="P3004" s="9" t="s">
        <v>1619</v>
      </c>
      <c r="Q3004" s="9">
        <v>2041</v>
      </c>
      <c r="R3004" s="9" t="s">
        <v>32</v>
      </c>
      <c r="S3004" s="17">
        <v>3.3872871560673983</v>
      </c>
      <c r="T3004" s="9">
        <v>2041</v>
      </c>
      <c r="U3004" s="9" t="s">
        <v>27</v>
      </c>
      <c r="V3004" s="9" t="s">
        <v>1620</v>
      </c>
      <c r="W3004" s="9" t="s">
        <v>1621</v>
      </c>
      <c r="X3004" s="9"/>
      <c r="Y3004" s="9" t="s">
        <v>1645</v>
      </c>
    </row>
    <row r="3005" spans="1:25" ht="96">
      <c r="A3005" s="9" t="s">
        <v>1640</v>
      </c>
      <c r="B3005" s="9" t="s">
        <v>70</v>
      </c>
      <c r="C3005" s="9" t="s">
        <v>455</v>
      </c>
      <c r="D3005" s="9" t="s">
        <v>27</v>
      </c>
      <c r="E3005" s="9" t="s">
        <v>1029</v>
      </c>
      <c r="F3005" s="9" t="s">
        <v>1029</v>
      </c>
      <c r="G3005" s="9" t="s">
        <v>1641</v>
      </c>
      <c r="H3005" s="9" t="s">
        <v>1642</v>
      </c>
      <c r="I3005" s="9" t="s">
        <v>1643</v>
      </c>
      <c r="J3005" s="9" t="s">
        <v>27</v>
      </c>
      <c r="K3005" s="15">
        <v>20885.368811740762</v>
      </c>
      <c r="L3005" s="16" t="s">
        <v>1637</v>
      </c>
      <c r="M3005" s="9" t="s">
        <v>1644</v>
      </c>
      <c r="N3005" s="9">
        <v>2022</v>
      </c>
      <c r="O3005" s="9" t="s">
        <v>1619</v>
      </c>
      <c r="P3005" s="9" t="s">
        <v>1619</v>
      </c>
      <c r="Q3005" s="9">
        <v>2041</v>
      </c>
      <c r="R3005" s="9" t="s">
        <v>32</v>
      </c>
      <c r="S3005" s="17">
        <v>2.6489086576734566</v>
      </c>
      <c r="T3005" s="9">
        <v>2041</v>
      </c>
      <c r="U3005" s="9" t="s">
        <v>27</v>
      </c>
      <c r="V3005" s="9" t="s">
        <v>1620</v>
      </c>
      <c r="W3005" s="9" t="s">
        <v>1621</v>
      </c>
      <c r="X3005" s="9"/>
      <c r="Y3005" s="9" t="s">
        <v>1645</v>
      </c>
    </row>
    <row r="3006" spans="1:25" ht="96">
      <c r="A3006" s="9" t="s">
        <v>1640</v>
      </c>
      <c r="B3006" s="9" t="s">
        <v>70</v>
      </c>
      <c r="C3006" s="9" t="s">
        <v>43</v>
      </c>
      <c r="D3006" s="9" t="s">
        <v>27</v>
      </c>
      <c r="E3006" s="9" t="s">
        <v>1387</v>
      </c>
      <c r="F3006" s="9" t="s">
        <v>1387</v>
      </c>
      <c r="G3006" s="9" t="s">
        <v>1641</v>
      </c>
      <c r="H3006" s="9" t="s">
        <v>1642</v>
      </c>
      <c r="I3006" s="9" t="s">
        <v>1643</v>
      </c>
      <c r="J3006" s="9" t="s">
        <v>27</v>
      </c>
      <c r="K3006" s="15">
        <v>20638.889374907278</v>
      </c>
      <c r="L3006" s="16" t="s">
        <v>1637</v>
      </c>
      <c r="M3006" s="9" t="s">
        <v>1644</v>
      </c>
      <c r="N3006" s="9">
        <v>2022</v>
      </c>
      <c r="O3006" s="9" t="s">
        <v>1619</v>
      </c>
      <c r="P3006" s="9" t="s">
        <v>1619</v>
      </c>
      <c r="Q3006" s="9">
        <v>2041</v>
      </c>
      <c r="R3006" s="9" t="s">
        <v>32</v>
      </c>
      <c r="S3006" s="17">
        <v>1.3108178513946795</v>
      </c>
      <c r="T3006" s="9">
        <v>2041</v>
      </c>
      <c r="U3006" s="9" t="s">
        <v>27</v>
      </c>
      <c r="V3006" s="9" t="s">
        <v>1620</v>
      </c>
      <c r="W3006" s="9" t="s">
        <v>1621</v>
      </c>
      <c r="X3006" s="9"/>
      <c r="Y3006" s="9" t="s">
        <v>1645</v>
      </c>
    </row>
    <row r="3007" spans="1:25" ht="96">
      <c r="A3007" s="9" t="s">
        <v>1640</v>
      </c>
      <c r="B3007" s="9" t="s">
        <v>70</v>
      </c>
      <c r="C3007" s="9" t="s">
        <v>458</v>
      </c>
      <c r="D3007" s="9" t="s">
        <v>27</v>
      </c>
      <c r="E3007" s="9" t="s">
        <v>1388</v>
      </c>
      <c r="F3007" s="9" t="s">
        <v>1388</v>
      </c>
      <c r="G3007" s="9" t="s">
        <v>1641</v>
      </c>
      <c r="H3007" s="9" t="s">
        <v>1642</v>
      </c>
      <c r="I3007" s="9" t="s">
        <v>1643</v>
      </c>
      <c r="J3007" s="9" t="s">
        <v>27</v>
      </c>
      <c r="K3007" s="15">
        <v>16972.626307153099</v>
      </c>
      <c r="L3007" s="16" t="s">
        <v>1637</v>
      </c>
      <c r="M3007" s="9" t="s">
        <v>1644</v>
      </c>
      <c r="N3007" s="9">
        <v>2022</v>
      </c>
      <c r="O3007" s="9" t="s">
        <v>1619</v>
      </c>
      <c r="P3007" s="9" t="s">
        <v>1619</v>
      </c>
      <c r="Q3007" s="9">
        <v>2041</v>
      </c>
      <c r="R3007" s="9" t="s">
        <v>32</v>
      </c>
      <c r="S3007" s="17">
        <v>1.0530593034019664</v>
      </c>
      <c r="T3007" s="9">
        <v>2041</v>
      </c>
      <c r="U3007" s="9" t="s">
        <v>27</v>
      </c>
      <c r="V3007" s="9" t="s">
        <v>1620</v>
      </c>
      <c r="W3007" s="9" t="s">
        <v>1621</v>
      </c>
      <c r="X3007" s="9"/>
      <c r="Y3007" s="9" t="s">
        <v>1645</v>
      </c>
    </row>
    <row r="3008" spans="1:25" ht="96">
      <c r="A3008" s="9" t="s">
        <v>1640</v>
      </c>
      <c r="B3008" s="9" t="s">
        <v>70</v>
      </c>
      <c r="C3008" s="9" t="s">
        <v>229</v>
      </c>
      <c r="D3008" s="9" t="s">
        <v>27</v>
      </c>
      <c r="E3008" s="9" t="s">
        <v>709</v>
      </c>
      <c r="F3008" s="9" t="s">
        <v>709</v>
      </c>
      <c r="G3008" s="9" t="s">
        <v>1641</v>
      </c>
      <c r="H3008" s="9" t="s">
        <v>1642</v>
      </c>
      <c r="I3008" s="9" t="s">
        <v>1643</v>
      </c>
      <c r="J3008" s="9" t="s">
        <v>27</v>
      </c>
      <c r="K3008" s="15">
        <v>52130.94387104176</v>
      </c>
      <c r="L3008" s="16" t="s">
        <v>1637</v>
      </c>
      <c r="M3008" s="9" t="s">
        <v>1644</v>
      </c>
      <c r="N3008" s="9">
        <v>2022</v>
      </c>
      <c r="O3008" s="9" t="s">
        <v>1619</v>
      </c>
      <c r="P3008" s="9" t="s">
        <v>1619</v>
      </c>
      <c r="Q3008" s="9">
        <v>2041</v>
      </c>
      <c r="R3008" s="9" t="s">
        <v>32</v>
      </c>
      <c r="S3008" s="17">
        <v>6.6494274319210218</v>
      </c>
      <c r="T3008" s="9">
        <v>2041</v>
      </c>
      <c r="U3008" s="9" t="s">
        <v>27</v>
      </c>
      <c r="V3008" s="9" t="s">
        <v>1620</v>
      </c>
      <c r="W3008" s="9" t="s">
        <v>1621</v>
      </c>
      <c r="X3008" s="9"/>
      <c r="Y3008" s="9" t="s">
        <v>1645</v>
      </c>
    </row>
    <row r="3009" spans="1:25" ht="96">
      <c r="A3009" s="9" t="s">
        <v>1640</v>
      </c>
      <c r="B3009" s="9" t="s">
        <v>70</v>
      </c>
      <c r="C3009" s="9" t="s">
        <v>1177</v>
      </c>
      <c r="D3009" s="9" t="s">
        <v>27</v>
      </c>
      <c r="E3009" s="9" t="s">
        <v>1389</v>
      </c>
      <c r="F3009" s="9" t="s">
        <v>1389</v>
      </c>
      <c r="G3009" s="9" t="s">
        <v>1641</v>
      </c>
      <c r="H3009" s="9" t="s">
        <v>1642</v>
      </c>
      <c r="I3009" s="9" t="s">
        <v>1643</v>
      </c>
      <c r="J3009" s="9" t="s">
        <v>27</v>
      </c>
      <c r="K3009" s="15">
        <v>25432.503938385664</v>
      </c>
      <c r="L3009" s="16" t="s">
        <v>1637</v>
      </c>
      <c r="M3009" s="9" t="s">
        <v>1644</v>
      </c>
      <c r="N3009" s="9">
        <v>2022</v>
      </c>
      <c r="O3009" s="9" t="s">
        <v>1619</v>
      </c>
      <c r="P3009" s="9" t="s">
        <v>1619</v>
      </c>
      <c r="Q3009" s="9">
        <v>2041</v>
      </c>
      <c r="R3009" s="9" t="s">
        <v>32</v>
      </c>
      <c r="S3009" s="17">
        <v>3.3771698342188365</v>
      </c>
      <c r="T3009" s="9">
        <v>2041</v>
      </c>
      <c r="U3009" s="9" t="s">
        <v>27</v>
      </c>
      <c r="V3009" s="9" t="s">
        <v>1620</v>
      </c>
      <c r="W3009" s="9" t="s">
        <v>1621</v>
      </c>
      <c r="X3009" s="9"/>
      <c r="Y3009" s="9" t="s">
        <v>1645</v>
      </c>
    </row>
    <row r="3010" spans="1:25" ht="96">
      <c r="A3010" s="9" t="s">
        <v>1640</v>
      </c>
      <c r="B3010" s="9" t="s">
        <v>70</v>
      </c>
      <c r="C3010" s="9" t="s">
        <v>270</v>
      </c>
      <c r="D3010" s="9" t="s">
        <v>27</v>
      </c>
      <c r="E3010" s="9" t="s">
        <v>1390</v>
      </c>
      <c r="F3010" s="9" t="s">
        <v>1390</v>
      </c>
      <c r="G3010" s="9" t="s">
        <v>1641</v>
      </c>
      <c r="H3010" s="9" t="s">
        <v>1642</v>
      </c>
      <c r="I3010" s="9" t="s">
        <v>1643</v>
      </c>
      <c r="J3010" s="9" t="s">
        <v>27</v>
      </c>
      <c r="K3010" s="15">
        <v>121427.9307023764</v>
      </c>
      <c r="L3010" s="16" t="s">
        <v>1637</v>
      </c>
      <c r="M3010" s="9" t="s">
        <v>1644</v>
      </c>
      <c r="N3010" s="9">
        <v>2022</v>
      </c>
      <c r="O3010" s="9" t="s">
        <v>1619</v>
      </c>
      <c r="P3010" s="9" t="s">
        <v>1619</v>
      </c>
      <c r="Q3010" s="9">
        <v>2041</v>
      </c>
      <c r="R3010" s="9" t="s">
        <v>32</v>
      </c>
      <c r="S3010" s="17">
        <v>11.84510966776655</v>
      </c>
      <c r="T3010" s="9">
        <v>2041</v>
      </c>
      <c r="U3010" s="9" t="s">
        <v>27</v>
      </c>
      <c r="V3010" s="9" t="s">
        <v>1620</v>
      </c>
      <c r="W3010" s="9" t="s">
        <v>1621</v>
      </c>
      <c r="X3010" s="9"/>
      <c r="Y3010" s="9" t="s">
        <v>1645</v>
      </c>
    </row>
    <row r="3011" spans="1:25" ht="96">
      <c r="A3011" s="9" t="s">
        <v>1640</v>
      </c>
      <c r="B3011" s="9" t="s">
        <v>70</v>
      </c>
      <c r="C3011" s="9" t="s">
        <v>458</v>
      </c>
      <c r="D3011" s="9" t="s">
        <v>27</v>
      </c>
      <c r="E3011" s="9" t="s">
        <v>1391</v>
      </c>
      <c r="F3011" s="9" t="s">
        <v>1391</v>
      </c>
      <c r="G3011" s="9" t="s">
        <v>1641</v>
      </c>
      <c r="H3011" s="9" t="s">
        <v>1642</v>
      </c>
      <c r="I3011" s="9" t="s">
        <v>1643</v>
      </c>
      <c r="J3011" s="9" t="s">
        <v>27</v>
      </c>
      <c r="K3011" s="15">
        <v>11795.579322731352</v>
      </c>
      <c r="L3011" s="16" t="s">
        <v>1637</v>
      </c>
      <c r="M3011" s="9" t="s">
        <v>1644</v>
      </c>
      <c r="N3011" s="9">
        <v>2022</v>
      </c>
      <c r="O3011" s="9" t="s">
        <v>1619</v>
      </c>
      <c r="P3011" s="9" t="s">
        <v>1619</v>
      </c>
      <c r="Q3011" s="9">
        <v>2041</v>
      </c>
      <c r="R3011" s="9" t="s">
        <v>32</v>
      </c>
      <c r="S3011" s="17">
        <v>0.63205067624229527</v>
      </c>
      <c r="T3011" s="9">
        <v>2041</v>
      </c>
      <c r="U3011" s="9" t="s">
        <v>27</v>
      </c>
      <c r="V3011" s="9" t="s">
        <v>1620</v>
      </c>
      <c r="W3011" s="9" t="s">
        <v>1621</v>
      </c>
      <c r="X3011" s="9"/>
      <c r="Y3011" s="9" t="s">
        <v>1645</v>
      </c>
    </row>
    <row r="3012" spans="1:25" ht="96">
      <c r="A3012" s="9" t="s">
        <v>1640</v>
      </c>
      <c r="B3012" s="9" t="s">
        <v>70</v>
      </c>
      <c r="C3012" s="9" t="s">
        <v>136</v>
      </c>
      <c r="D3012" s="9" t="s">
        <v>27</v>
      </c>
      <c r="E3012" s="9" t="s">
        <v>1031</v>
      </c>
      <c r="F3012" s="9" t="s">
        <v>1031</v>
      </c>
      <c r="G3012" s="9" t="s">
        <v>1641</v>
      </c>
      <c r="H3012" s="9" t="s">
        <v>1642</v>
      </c>
      <c r="I3012" s="9" t="s">
        <v>1643</v>
      </c>
      <c r="J3012" s="9" t="s">
        <v>27</v>
      </c>
      <c r="K3012" s="15">
        <v>44208.34309042216</v>
      </c>
      <c r="L3012" s="16" t="s">
        <v>1637</v>
      </c>
      <c r="M3012" s="9" t="s">
        <v>1644</v>
      </c>
      <c r="N3012" s="9">
        <v>2022</v>
      </c>
      <c r="O3012" s="9" t="s">
        <v>1619</v>
      </c>
      <c r="P3012" s="9" t="s">
        <v>1619</v>
      </c>
      <c r="Q3012" s="9">
        <v>2041</v>
      </c>
      <c r="R3012" s="9" t="s">
        <v>32</v>
      </c>
      <c r="S3012" s="17">
        <v>5.5772264542883798</v>
      </c>
      <c r="T3012" s="9">
        <v>2041</v>
      </c>
      <c r="U3012" s="9" t="s">
        <v>27</v>
      </c>
      <c r="V3012" s="9" t="s">
        <v>1620</v>
      </c>
      <c r="W3012" s="9" t="s">
        <v>1621</v>
      </c>
      <c r="X3012" s="9"/>
      <c r="Y3012" s="9" t="s">
        <v>1645</v>
      </c>
    </row>
    <row r="3013" spans="1:25" ht="96">
      <c r="A3013" s="9" t="s">
        <v>1640</v>
      </c>
      <c r="B3013" s="9" t="s">
        <v>70</v>
      </c>
      <c r="C3013" s="9" t="s">
        <v>288</v>
      </c>
      <c r="D3013" s="9" t="s">
        <v>27</v>
      </c>
      <c r="E3013" s="9" t="s">
        <v>1033</v>
      </c>
      <c r="F3013" s="9" t="s">
        <v>1033</v>
      </c>
      <c r="G3013" s="9" t="s">
        <v>1641</v>
      </c>
      <c r="H3013" s="9" t="s">
        <v>1642</v>
      </c>
      <c r="I3013" s="9" t="s">
        <v>1643</v>
      </c>
      <c r="J3013" s="9" t="s">
        <v>27</v>
      </c>
      <c r="K3013" s="15">
        <v>22862.776042743149</v>
      </c>
      <c r="L3013" s="16" t="s">
        <v>1637</v>
      </c>
      <c r="M3013" s="9" t="s">
        <v>1644</v>
      </c>
      <c r="N3013" s="9">
        <v>2022</v>
      </c>
      <c r="O3013" s="9" t="s">
        <v>1619</v>
      </c>
      <c r="P3013" s="9" t="s">
        <v>1619</v>
      </c>
      <c r="Q3013" s="9">
        <v>2041</v>
      </c>
      <c r="R3013" s="9" t="s">
        <v>32</v>
      </c>
      <c r="S3013" s="17">
        <v>2.8342948668043717</v>
      </c>
      <c r="T3013" s="9">
        <v>2041</v>
      </c>
      <c r="U3013" s="9" t="s">
        <v>27</v>
      </c>
      <c r="V3013" s="9" t="s">
        <v>1620</v>
      </c>
      <c r="W3013" s="9" t="s">
        <v>1621</v>
      </c>
      <c r="X3013" s="9"/>
      <c r="Y3013" s="9" t="s">
        <v>1645</v>
      </c>
    </row>
    <row r="3014" spans="1:25" ht="96">
      <c r="A3014" s="9" t="s">
        <v>1640</v>
      </c>
      <c r="B3014" s="9" t="s">
        <v>70</v>
      </c>
      <c r="C3014" s="9" t="s">
        <v>266</v>
      </c>
      <c r="D3014" s="9" t="s">
        <v>27</v>
      </c>
      <c r="E3014" s="9" t="s">
        <v>1392</v>
      </c>
      <c r="F3014" s="9" t="s">
        <v>1392</v>
      </c>
      <c r="G3014" s="9" t="s">
        <v>1641</v>
      </c>
      <c r="H3014" s="9" t="s">
        <v>1642</v>
      </c>
      <c r="I3014" s="9" t="s">
        <v>1643</v>
      </c>
      <c r="J3014" s="9" t="s">
        <v>27</v>
      </c>
      <c r="K3014" s="15">
        <v>48687.60226082374</v>
      </c>
      <c r="L3014" s="16" t="s">
        <v>1637</v>
      </c>
      <c r="M3014" s="9" t="s">
        <v>1644</v>
      </c>
      <c r="N3014" s="9">
        <v>2022</v>
      </c>
      <c r="O3014" s="9" t="s">
        <v>1619</v>
      </c>
      <c r="P3014" s="9" t="s">
        <v>1619</v>
      </c>
      <c r="Q3014" s="9">
        <v>2041</v>
      </c>
      <c r="R3014" s="9" t="s">
        <v>32</v>
      </c>
      <c r="S3014" s="17">
        <v>6.4200241452611797</v>
      </c>
      <c r="T3014" s="9">
        <v>2041</v>
      </c>
      <c r="U3014" s="9" t="s">
        <v>27</v>
      </c>
      <c r="V3014" s="9" t="s">
        <v>1620</v>
      </c>
      <c r="W3014" s="9" t="s">
        <v>1621</v>
      </c>
      <c r="X3014" s="9"/>
      <c r="Y3014" s="9" t="s">
        <v>1645</v>
      </c>
    </row>
    <row r="3015" spans="1:25" ht="96">
      <c r="A3015" s="9" t="s">
        <v>1640</v>
      </c>
      <c r="B3015" s="9" t="s">
        <v>70</v>
      </c>
      <c r="C3015" s="9" t="s">
        <v>455</v>
      </c>
      <c r="D3015" s="9" t="s">
        <v>27</v>
      </c>
      <c r="E3015" s="9" t="s">
        <v>711</v>
      </c>
      <c r="F3015" s="9" t="s">
        <v>711</v>
      </c>
      <c r="G3015" s="9" t="s">
        <v>1641</v>
      </c>
      <c r="H3015" s="9" t="s">
        <v>1642</v>
      </c>
      <c r="I3015" s="9" t="s">
        <v>1643</v>
      </c>
      <c r="J3015" s="9" t="s">
        <v>27</v>
      </c>
      <c r="K3015" s="15">
        <v>279684.87550732057</v>
      </c>
      <c r="L3015" s="16" t="s">
        <v>1637</v>
      </c>
      <c r="M3015" s="9" t="s">
        <v>1644</v>
      </c>
      <c r="N3015" s="9">
        <v>2022</v>
      </c>
      <c r="O3015" s="9" t="s">
        <v>1619</v>
      </c>
      <c r="P3015" s="9" t="s">
        <v>1619</v>
      </c>
      <c r="Q3015" s="9">
        <v>2041</v>
      </c>
      <c r="R3015" s="9" t="s">
        <v>32</v>
      </c>
      <c r="S3015" s="17">
        <v>33.407066911294756</v>
      </c>
      <c r="T3015" s="9">
        <v>2041</v>
      </c>
      <c r="U3015" s="9" t="s">
        <v>27</v>
      </c>
      <c r="V3015" s="9" t="s">
        <v>1620</v>
      </c>
      <c r="W3015" s="9" t="s">
        <v>1621</v>
      </c>
      <c r="X3015" s="9"/>
      <c r="Y3015" s="9" t="s">
        <v>1645</v>
      </c>
    </row>
    <row r="3016" spans="1:25" ht="96">
      <c r="A3016" s="9" t="s">
        <v>1640</v>
      </c>
      <c r="B3016" s="9" t="s">
        <v>70</v>
      </c>
      <c r="C3016" s="9" t="s">
        <v>455</v>
      </c>
      <c r="D3016" s="9" t="s">
        <v>27</v>
      </c>
      <c r="E3016" s="9" t="s">
        <v>713</v>
      </c>
      <c r="F3016" s="9" t="s">
        <v>713</v>
      </c>
      <c r="G3016" s="9" t="s">
        <v>1641</v>
      </c>
      <c r="H3016" s="9" t="s">
        <v>1642</v>
      </c>
      <c r="I3016" s="9" t="s">
        <v>1643</v>
      </c>
      <c r="J3016" s="9" t="s">
        <v>27</v>
      </c>
      <c r="K3016" s="15">
        <v>65842.499738973085</v>
      </c>
      <c r="L3016" s="16" t="s">
        <v>1637</v>
      </c>
      <c r="M3016" s="9" t="s">
        <v>1644</v>
      </c>
      <c r="N3016" s="9">
        <v>2022</v>
      </c>
      <c r="O3016" s="9" t="s">
        <v>1619</v>
      </c>
      <c r="P3016" s="9" t="s">
        <v>1619</v>
      </c>
      <c r="Q3016" s="9">
        <v>2041</v>
      </c>
      <c r="R3016" s="9" t="s">
        <v>32</v>
      </c>
      <c r="S3016" s="17">
        <v>7.8278872435942723</v>
      </c>
      <c r="T3016" s="9">
        <v>2041</v>
      </c>
      <c r="U3016" s="9" t="s">
        <v>27</v>
      </c>
      <c r="V3016" s="9" t="s">
        <v>1620</v>
      </c>
      <c r="W3016" s="9" t="s">
        <v>1621</v>
      </c>
      <c r="X3016" s="9"/>
      <c r="Y3016" s="9" t="s">
        <v>1645</v>
      </c>
    </row>
    <row r="3017" spans="1:25" ht="96">
      <c r="A3017" s="9" t="s">
        <v>1640</v>
      </c>
      <c r="B3017" s="9" t="s">
        <v>70</v>
      </c>
      <c r="C3017" s="9" t="s">
        <v>352</v>
      </c>
      <c r="D3017" s="9" t="s">
        <v>27</v>
      </c>
      <c r="E3017" s="9" t="s">
        <v>353</v>
      </c>
      <c r="F3017" s="9" t="s">
        <v>353</v>
      </c>
      <c r="G3017" s="9" t="s">
        <v>1641</v>
      </c>
      <c r="H3017" s="9" t="s">
        <v>1642</v>
      </c>
      <c r="I3017" s="9" t="s">
        <v>1643</v>
      </c>
      <c r="J3017" s="9" t="s">
        <v>27</v>
      </c>
      <c r="K3017" s="15">
        <v>99660.845742266727</v>
      </c>
      <c r="L3017" s="16" t="s">
        <v>1637</v>
      </c>
      <c r="M3017" s="9" t="s">
        <v>1644</v>
      </c>
      <c r="N3017" s="9">
        <v>2022</v>
      </c>
      <c r="O3017" s="9" t="s">
        <v>1619</v>
      </c>
      <c r="P3017" s="9" t="s">
        <v>1619</v>
      </c>
      <c r="Q3017" s="9">
        <v>2041</v>
      </c>
      <c r="R3017" s="9" t="s">
        <v>32</v>
      </c>
      <c r="S3017" s="17">
        <v>11.691744118542724</v>
      </c>
      <c r="T3017" s="9">
        <v>2041</v>
      </c>
      <c r="U3017" s="9" t="s">
        <v>27</v>
      </c>
      <c r="V3017" s="9" t="s">
        <v>1620</v>
      </c>
      <c r="W3017" s="9" t="s">
        <v>1621</v>
      </c>
      <c r="X3017" s="9"/>
      <c r="Y3017" s="9" t="s">
        <v>1645</v>
      </c>
    </row>
    <row r="3018" spans="1:25" ht="96">
      <c r="A3018" s="9" t="s">
        <v>1640</v>
      </c>
      <c r="B3018" s="9" t="s">
        <v>70</v>
      </c>
      <c r="C3018" s="9" t="s">
        <v>247</v>
      </c>
      <c r="D3018" s="9" t="s">
        <v>27</v>
      </c>
      <c r="E3018" s="9" t="s">
        <v>1394</v>
      </c>
      <c r="F3018" s="9" t="s">
        <v>1394</v>
      </c>
      <c r="G3018" s="9" t="s">
        <v>1641</v>
      </c>
      <c r="H3018" s="9" t="s">
        <v>1642</v>
      </c>
      <c r="I3018" s="9" t="s">
        <v>1643</v>
      </c>
      <c r="J3018" s="9" t="s">
        <v>27</v>
      </c>
      <c r="K3018" s="15">
        <v>22309.669501497468</v>
      </c>
      <c r="L3018" s="16" t="s">
        <v>1637</v>
      </c>
      <c r="M3018" s="9" t="s">
        <v>1644</v>
      </c>
      <c r="N3018" s="9">
        <v>2022</v>
      </c>
      <c r="O3018" s="9" t="s">
        <v>1619</v>
      </c>
      <c r="P3018" s="9" t="s">
        <v>1619</v>
      </c>
      <c r="Q3018" s="9">
        <v>2041</v>
      </c>
      <c r="R3018" s="9" t="s">
        <v>32</v>
      </c>
      <c r="S3018" s="17">
        <v>3.0114310304457237</v>
      </c>
      <c r="T3018" s="9">
        <v>2041</v>
      </c>
      <c r="U3018" s="9" t="s">
        <v>27</v>
      </c>
      <c r="V3018" s="9" t="s">
        <v>1620</v>
      </c>
      <c r="W3018" s="9" t="s">
        <v>1621</v>
      </c>
      <c r="X3018" s="9"/>
      <c r="Y3018" s="9" t="s">
        <v>1645</v>
      </c>
    </row>
    <row r="3019" spans="1:25" ht="96">
      <c r="A3019" s="9" t="s">
        <v>1640</v>
      </c>
      <c r="B3019" s="9" t="s">
        <v>70</v>
      </c>
      <c r="C3019" s="9" t="s">
        <v>294</v>
      </c>
      <c r="D3019" s="9" t="s">
        <v>27</v>
      </c>
      <c r="E3019" s="9" t="s">
        <v>1393</v>
      </c>
      <c r="F3019" s="9" t="s">
        <v>1393</v>
      </c>
      <c r="G3019" s="9" t="s">
        <v>1641</v>
      </c>
      <c r="H3019" s="9" t="s">
        <v>1642</v>
      </c>
      <c r="I3019" s="9" t="s">
        <v>1643</v>
      </c>
      <c r="J3019" s="9" t="s">
        <v>27</v>
      </c>
      <c r="K3019" s="15">
        <v>39409.158500937607</v>
      </c>
      <c r="L3019" s="16" t="s">
        <v>1637</v>
      </c>
      <c r="M3019" s="9" t="s">
        <v>1644</v>
      </c>
      <c r="N3019" s="9">
        <v>2022</v>
      </c>
      <c r="O3019" s="9" t="s">
        <v>1619</v>
      </c>
      <c r="P3019" s="9" t="s">
        <v>1619</v>
      </c>
      <c r="Q3019" s="9">
        <v>2041</v>
      </c>
      <c r="R3019" s="9" t="s">
        <v>32</v>
      </c>
      <c r="S3019" s="17">
        <v>2.4047765265539569</v>
      </c>
      <c r="T3019" s="9">
        <v>2041</v>
      </c>
      <c r="U3019" s="9" t="s">
        <v>27</v>
      </c>
      <c r="V3019" s="9" t="s">
        <v>1620</v>
      </c>
      <c r="W3019" s="9" t="s">
        <v>1621</v>
      </c>
      <c r="X3019" s="9"/>
      <c r="Y3019" s="9" t="s">
        <v>1645</v>
      </c>
    </row>
    <row r="3020" spans="1:25" ht="96">
      <c r="A3020" s="9" t="s">
        <v>1640</v>
      </c>
      <c r="B3020" s="9" t="s">
        <v>70</v>
      </c>
      <c r="C3020" s="9" t="s">
        <v>355</v>
      </c>
      <c r="D3020" s="9" t="s">
        <v>27</v>
      </c>
      <c r="E3020" s="9" t="s">
        <v>1395</v>
      </c>
      <c r="F3020" s="9" t="s">
        <v>1395</v>
      </c>
      <c r="G3020" s="9" t="s">
        <v>1641</v>
      </c>
      <c r="H3020" s="9" t="s">
        <v>1642</v>
      </c>
      <c r="I3020" s="9" t="s">
        <v>1643</v>
      </c>
      <c r="J3020" s="9" t="s">
        <v>27</v>
      </c>
      <c r="K3020" s="15">
        <v>39800.82389570037</v>
      </c>
      <c r="L3020" s="16" t="s">
        <v>1637</v>
      </c>
      <c r="M3020" s="9" t="s">
        <v>1644</v>
      </c>
      <c r="N3020" s="9">
        <v>2022</v>
      </c>
      <c r="O3020" s="9" t="s">
        <v>1619</v>
      </c>
      <c r="P3020" s="9" t="s">
        <v>1619</v>
      </c>
      <c r="Q3020" s="9">
        <v>2041</v>
      </c>
      <c r="R3020" s="9" t="s">
        <v>32</v>
      </c>
      <c r="S3020" s="17">
        <v>2.3819195837831626</v>
      </c>
      <c r="T3020" s="9">
        <v>2041</v>
      </c>
      <c r="U3020" s="9" t="s">
        <v>27</v>
      </c>
      <c r="V3020" s="9" t="s">
        <v>1620</v>
      </c>
      <c r="W3020" s="9" t="s">
        <v>1621</v>
      </c>
      <c r="X3020" s="9"/>
      <c r="Y3020" s="9" t="s">
        <v>1645</v>
      </c>
    </row>
    <row r="3021" spans="1:25" ht="96">
      <c r="A3021" s="9" t="s">
        <v>1640</v>
      </c>
      <c r="B3021" s="9" t="s">
        <v>70</v>
      </c>
      <c r="C3021" s="9" t="s">
        <v>346</v>
      </c>
      <c r="D3021" s="9" t="s">
        <v>27</v>
      </c>
      <c r="E3021" s="9" t="s">
        <v>438</v>
      </c>
      <c r="F3021" s="9" t="s">
        <v>438</v>
      </c>
      <c r="G3021" s="9" t="s">
        <v>1641</v>
      </c>
      <c r="H3021" s="9" t="s">
        <v>1642</v>
      </c>
      <c r="I3021" s="9" t="s">
        <v>1643</v>
      </c>
      <c r="J3021" s="9" t="s">
        <v>27</v>
      </c>
      <c r="K3021" s="15">
        <v>201636.90826811345</v>
      </c>
      <c r="L3021" s="16" t="s">
        <v>1637</v>
      </c>
      <c r="M3021" s="9" t="s">
        <v>1644</v>
      </c>
      <c r="N3021" s="9">
        <v>2022</v>
      </c>
      <c r="O3021" s="9" t="s">
        <v>1619</v>
      </c>
      <c r="P3021" s="9" t="s">
        <v>1619</v>
      </c>
      <c r="Q3021" s="9">
        <v>2041</v>
      </c>
      <c r="R3021" s="9" t="s">
        <v>32</v>
      </c>
      <c r="S3021" s="17">
        <v>15.280653301764717</v>
      </c>
      <c r="T3021" s="9">
        <v>2041</v>
      </c>
      <c r="U3021" s="9" t="s">
        <v>27</v>
      </c>
      <c r="V3021" s="9" t="s">
        <v>1620</v>
      </c>
      <c r="W3021" s="9" t="s">
        <v>1621</v>
      </c>
      <c r="X3021" s="9"/>
      <c r="Y3021" s="9" t="s">
        <v>1645</v>
      </c>
    </row>
    <row r="3022" spans="1:25" ht="96">
      <c r="A3022" s="9" t="s">
        <v>1640</v>
      </c>
      <c r="B3022" s="9" t="s">
        <v>70</v>
      </c>
      <c r="C3022" s="9" t="s">
        <v>136</v>
      </c>
      <c r="D3022" s="9" t="s">
        <v>27</v>
      </c>
      <c r="E3022" s="9" t="s">
        <v>1396</v>
      </c>
      <c r="F3022" s="9" t="s">
        <v>1396</v>
      </c>
      <c r="G3022" s="9" t="s">
        <v>1641</v>
      </c>
      <c r="H3022" s="9" t="s">
        <v>1642</v>
      </c>
      <c r="I3022" s="9" t="s">
        <v>1643</v>
      </c>
      <c r="J3022" s="9" t="s">
        <v>27</v>
      </c>
      <c r="K3022" s="15">
        <v>15085.194210865879</v>
      </c>
      <c r="L3022" s="16" t="s">
        <v>1637</v>
      </c>
      <c r="M3022" s="9" t="s">
        <v>1644</v>
      </c>
      <c r="N3022" s="9">
        <v>2022</v>
      </c>
      <c r="O3022" s="9" t="s">
        <v>1619</v>
      </c>
      <c r="P3022" s="9" t="s">
        <v>1619</v>
      </c>
      <c r="Q3022" s="9">
        <v>2041</v>
      </c>
      <c r="R3022" s="9" t="s">
        <v>32</v>
      </c>
      <c r="S3022" s="17">
        <v>1.8529775523724954</v>
      </c>
      <c r="T3022" s="9">
        <v>2041</v>
      </c>
      <c r="U3022" s="9" t="s">
        <v>27</v>
      </c>
      <c r="V3022" s="9" t="s">
        <v>1620</v>
      </c>
      <c r="W3022" s="9" t="s">
        <v>1621</v>
      </c>
      <c r="X3022" s="9"/>
      <c r="Y3022" s="9" t="s">
        <v>1645</v>
      </c>
    </row>
    <row r="3023" spans="1:25" ht="96">
      <c r="A3023" s="9" t="s">
        <v>1640</v>
      </c>
      <c r="B3023" s="9" t="s">
        <v>70</v>
      </c>
      <c r="C3023" s="9" t="s">
        <v>247</v>
      </c>
      <c r="D3023" s="9" t="s">
        <v>27</v>
      </c>
      <c r="E3023" s="9" t="s">
        <v>1397</v>
      </c>
      <c r="F3023" s="9" t="s">
        <v>1397</v>
      </c>
      <c r="G3023" s="9" t="s">
        <v>1641</v>
      </c>
      <c r="H3023" s="9" t="s">
        <v>1642</v>
      </c>
      <c r="I3023" s="9" t="s">
        <v>1643</v>
      </c>
      <c r="J3023" s="9" t="s">
        <v>27</v>
      </c>
      <c r="K3023" s="15">
        <v>67323.85493977298</v>
      </c>
      <c r="L3023" s="16" t="s">
        <v>1637</v>
      </c>
      <c r="M3023" s="9" t="s">
        <v>1644</v>
      </c>
      <c r="N3023" s="9">
        <v>2022</v>
      </c>
      <c r="O3023" s="9" t="s">
        <v>1619</v>
      </c>
      <c r="P3023" s="9" t="s">
        <v>1619</v>
      </c>
      <c r="Q3023" s="9">
        <v>2041</v>
      </c>
      <c r="R3023" s="9" t="s">
        <v>32</v>
      </c>
      <c r="S3023" s="17">
        <v>4.5814396516215856</v>
      </c>
      <c r="T3023" s="9">
        <v>2041</v>
      </c>
      <c r="U3023" s="9" t="s">
        <v>27</v>
      </c>
      <c r="V3023" s="9" t="s">
        <v>1620</v>
      </c>
      <c r="W3023" s="9" t="s">
        <v>1621</v>
      </c>
      <c r="X3023" s="9"/>
      <c r="Y3023" s="9" t="s">
        <v>1645</v>
      </c>
    </row>
    <row r="3024" spans="1:25" ht="96">
      <c r="A3024" s="9" t="s">
        <v>1640</v>
      </c>
      <c r="B3024" s="9" t="s">
        <v>70</v>
      </c>
      <c r="C3024" s="9" t="s">
        <v>294</v>
      </c>
      <c r="D3024" s="9" t="s">
        <v>27</v>
      </c>
      <c r="E3024" s="9" t="s">
        <v>715</v>
      </c>
      <c r="F3024" s="9" t="s">
        <v>715</v>
      </c>
      <c r="G3024" s="9" t="s">
        <v>1641</v>
      </c>
      <c r="H3024" s="9" t="s">
        <v>1642</v>
      </c>
      <c r="I3024" s="9" t="s">
        <v>1643</v>
      </c>
      <c r="J3024" s="9" t="s">
        <v>27</v>
      </c>
      <c r="K3024" s="15">
        <v>9177.4036717560484</v>
      </c>
      <c r="L3024" s="16" t="s">
        <v>1637</v>
      </c>
      <c r="M3024" s="9" t="s">
        <v>1644</v>
      </c>
      <c r="N3024" s="9">
        <v>2022</v>
      </c>
      <c r="O3024" s="9" t="s">
        <v>1619</v>
      </c>
      <c r="P3024" s="9" t="s">
        <v>1619</v>
      </c>
      <c r="Q3024" s="9">
        <v>2041</v>
      </c>
      <c r="R3024" s="9" t="s">
        <v>32</v>
      </c>
      <c r="S3024" s="17">
        <v>0.52510337115349404</v>
      </c>
      <c r="T3024" s="9">
        <v>2041</v>
      </c>
      <c r="U3024" s="9" t="s">
        <v>27</v>
      </c>
      <c r="V3024" s="9" t="s">
        <v>1620</v>
      </c>
      <c r="W3024" s="9" t="s">
        <v>1621</v>
      </c>
      <c r="X3024" s="9"/>
      <c r="Y3024" s="9" t="s">
        <v>1645</v>
      </c>
    </row>
    <row r="3025" spans="1:25" ht="96">
      <c r="A3025" s="9" t="s">
        <v>1640</v>
      </c>
      <c r="B3025" s="9" t="s">
        <v>70</v>
      </c>
      <c r="C3025" s="9" t="s">
        <v>323</v>
      </c>
      <c r="D3025" s="9" t="s">
        <v>27</v>
      </c>
      <c r="E3025" s="9" t="s">
        <v>717</v>
      </c>
      <c r="F3025" s="9" t="s">
        <v>717</v>
      </c>
      <c r="G3025" s="9" t="s">
        <v>1641</v>
      </c>
      <c r="H3025" s="9" t="s">
        <v>1642</v>
      </c>
      <c r="I3025" s="9" t="s">
        <v>1643</v>
      </c>
      <c r="J3025" s="9" t="s">
        <v>27</v>
      </c>
      <c r="K3025" s="15">
        <v>15035.937002913808</v>
      </c>
      <c r="L3025" s="16" t="s">
        <v>1637</v>
      </c>
      <c r="M3025" s="9" t="s">
        <v>1644</v>
      </c>
      <c r="N3025" s="9">
        <v>2022</v>
      </c>
      <c r="O3025" s="9" t="s">
        <v>1619</v>
      </c>
      <c r="P3025" s="9" t="s">
        <v>1619</v>
      </c>
      <c r="Q3025" s="9">
        <v>2041</v>
      </c>
      <c r="R3025" s="9" t="s">
        <v>32</v>
      </c>
      <c r="S3025" s="17">
        <v>0.92803155704380924</v>
      </c>
      <c r="T3025" s="9">
        <v>2041</v>
      </c>
      <c r="U3025" s="9" t="s">
        <v>27</v>
      </c>
      <c r="V3025" s="9" t="s">
        <v>1620</v>
      </c>
      <c r="W3025" s="9" t="s">
        <v>1621</v>
      </c>
      <c r="X3025" s="9"/>
      <c r="Y3025" s="9" t="s">
        <v>1645</v>
      </c>
    </row>
    <row r="3026" spans="1:25" ht="96">
      <c r="A3026" s="9" t="s">
        <v>1640</v>
      </c>
      <c r="B3026" s="9" t="s">
        <v>70</v>
      </c>
      <c r="C3026" s="9" t="s">
        <v>355</v>
      </c>
      <c r="D3026" s="9" t="s">
        <v>27</v>
      </c>
      <c r="E3026" s="9" t="s">
        <v>356</v>
      </c>
      <c r="F3026" s="9" t="s">
        <v>356</v>
      </c>
      <c r="G3026" s="9" t="s">
        <v>1641</v>
      </c>
      <c r="H3026" s="9" t="s">
        <v>1642</v>
      </c>
      <c r="I3026" s="9" t="s">
        <v>1643</v>
      </c>
      <c r="J3026" s="9" t="s">
        <v>27</v>
      </c>
      <c r="K3026" s="15">
        <v>6353.6347979838347</v>
      </c>
      <c r="L3026" s="16" t="s">
        <v>1637</v>
      </c>
      <c r="M3026" s="9" t="s">
        <v>1644</v>
      </c>
      <c r="N3026" s="9">
        <v>2022</v>
      </c>
      <c r="O3026" s="9" t="s">
        <v>1619</v>
      </c>
      <c r="P3026" s="9" t="s">
        <v>1619</v>
      </c>
      <c r="Q3026" s="9">
        <v>2041</v>
      </c>
      <c r="R3026" s="9" t="s">
        <v>32</v>
      </c>
      <c r="S3026" s="17">
        <v>0.41958116731727962</v>
      </c>
      <c r="T3026" s="9">
        <v>2041</v>
      </c>
      <c r="U3026" s="9" t="s">
        <v>27</v>
      </c>
      <c r="V3026" s="9" t="s">
        <v>1620</v>
      </c>
      <c r="W3026" s="9" t="s">
        <v>1621</v>
      </c>
      <c r="X3026" s="9"/>
      <c r="Y3026" s="9" t="s">
        <v>1645</v>
      </c>
    </row>
    <row r="3027" spans="1:25" ht="96">
      <c r="A3027" s="9" t="s">
        <v>1640</v>
      </c>
      <c r="B3027" s="9" t="s">
        <v>70</v>
      </c>
      <c r="C3027" s="9" t="s">
        <v>229</v>
      </c>
      <c r="D3027" s="9" t="s">
        <v>27</v>
      </c>
      <c r="E3027" s="9" t="s">
        <v>719</v>
      </c>
      <c r="F3027" s="9" t="s">
        <v>719</v>
      </c>
      <c r="G3027" s="9" t="s">
        <v>1641</v>
      </c>
      <c r="H3027" s="9" t="s">
        <v>1642</v>
      </c>
      <c r="I3027" s="9" t="s">
        <v>1643</v>
      </c>
      <c r="J3027" s="9" t="s">
        <v>27</v>
      </c>
      <c r="K3027" s="15">
        <v>44671.855140266765</v>
      </c>
      <c r="L3027" s="16" t="s">
        <v>1637</v>
      </c>
      <c r="M3027" s="9" t="s">
        <v>1644</v>
      </c>
      <c r="N3027" s="9">
        <v>2022</v>
      </c>
      <c r="O3027" s="9" t="s">
        <v>1619</v>
      </c>
      <c r="P3027" s="9" t="s">
        <v>1619</v>
      </c>
      <c r="Q3027" s="9">
        <v>2041</v>
      </c>
      <c r="R3027" s="9" t="s">
        <v>32</v>
      </c>
      <c r="S3027" s="17">
        <v>5.4955647825001535</v>
      </c>
      <c r="T3027" s="9">
        <v>2041</v>
      </c>
      <c r="U3027" s="9" t="s">
        <v>27</v>
      </c>
      <c r="V3027" s="9" t="s">
        <v>1620</v>
      </c>
      <c r="W3027" s="9" t="s">
        <v>1621</v>
      </c>
      <c r="X3027" s="9"/>
      <c r="Y3027" s="9" t="s">
        <v>1645</v>
      </c>
    </row>
    <row r="3028" spans="1:25" ht="96">
      <c r="A3028" s="9" t="s">
        <v>1640</v>
      </c>
      <c r="B3028" s="9" t="s">
        <v>70</v>
      </c>
      <c r="C3028" s="9" t="s">
        <v>455</v>
      </c>
      <c r="D3028" s="9" t="s">
        <v>27</v>
      </c>
      <c r="E3028" s="9" t="s">
        <v>721</v>
      </c>
      <c r="F3028" s="9" t="s">
        <v>721</v>
      </c>
      <c r="G3028" s="9" t="s">
        <v>1641</v>
      </c>
      <c r="H3028" s="9" t="s">
        <v>1642</v>
      </c>
      <c r="I3028" s="9" t="s">
        <v>1643</v>
      </c>
      <c r="J3028" s="9" t="s">
        <v>27</v>
      </c>
      <c r="K3028" s="15">
        <v>33910.372962099544</v>
      </c>
      <c r="L3028" s="16" t="s">
        <v>1637</v>
      </c>
      <c r="M3028" s="9" t="s">
        <v>1644</v>
      </c>
      <c r="N3028" s="9">
        <v>2022</v>
      </c>
      <c r="O3028" s="9" t="s">
        <v>1619</v>
      </c>
      <c r="P3028" s="9" t="s">
        <v>1619</v>
      </c>
      <c r="Q3028" s="9">
        <v>2041</v>
      </c>
      <c r="R3028" s="9" t="s">
        <v>32</v>
      </c>
      <c r="S3028" s="17">
        <v>4.2787506537830771</v>
      </c>
      <c r="T3028" s="9">
        <v>2041</v>
      </c>
      <c r="U3028" s="9" t="s">
        <v>27</v>
      </c>
      <c r="V3028" s="9" t="s">
        <v>1620</v>
      </c>
      <c r="W3028" s="9" t="s">
        <v>1621</v>
      </c>
      <c r="X3028" s="9"/>
      <c r="Y3028" s="9" t="s">
        <v>1645</v>
      </c>
    </row>
    <row r="3029" spans="1:25" ht="96">
      <c r="A3029" s="9" t="s">
        <v>1640</v>
      </c>
      <c r="B3029" s="9" t="s">
        <v>70</v>
      </c>
      <c r="C3029" s="9" t="s">
        <v>465</v>
      </c>
      <c r="D3029" s="9" t="s">
        <v>27</v>
      </c>
      <c r="E3029" s="9" t="s">
        <v>1035</v>
      </c>
      <c r="F3029" s="9" t="s">
        <v>1035</v>
      </c>
      <c r="G3029" s="9" t="s">
        <v>1641</v>
      </c>
      <c r="H3029" s="9" t="s">
        <v>1642</v>
      </c>
      <c r="I3029" s="9" t="s">
        <v>1643</v>
      </c>
      <c r="J3029" s="9" t="s">
        <v>27</v>
      </c>
      <c r="K3029" s="15">
        <v>16810.389929637506</v>
      </c>
      <c r="L3029" s="16" t="s">
        <v>1637</v>
      </c>
      <c r="M3029" s="9" t="s">
        <v>1644</v>
      </c>
      <c r="N3029" s="9">
        <v>2022</v>
      </c>
      <c r="O3029" s="9" t="s">
        <v>1619</v>
      </c>
      <c r="P3029" s="9" t="s">
        <v>1619</v>
      </c>
      <c r="Q3029" s="9">
        <v>2041</v>
      </c>
      <c r="R3029" s="9" t="s">
        <v>32</v>
      </c>
      <c r="S3029" s="17">
        <v>2.6447331226231441</v>
      </c>
      <c r="T3029" s="9">
        <v>2041</v>
      </c>
      <c r="U3029" s="9" t="s">
        <v>27</v>
      </c>
      <c r="V3029" s="9" t="s">
        <v>1620</v>
      </c>
      <c r="W3029" s="9" t="s">
        <v>1621</v>
      </c>
      <c r="X3029" s="9"/>
      <c r="Y3029" s="9" t="s">
        <v>1645</v>
      </c>
    </row>
    <row r="3030" spans="1:25" ht="96">
      <c r="A3030" s="9" t="s">
        <v>1640</v>
      </c>
      <c r="B3030" s="9" t="s">
        <v>70</v>
      </c>
      <c r="C3030" s="9" t="s">
        <v>136</v>
      </c>
      <c r="D3030" s="9" t="s">
        <v>27</v>
      </c>
      <c r="E3030" s="9" t="s">
        <v>359</v>
      </c>
      <c r="F3030" s="9" t="s">
        <v>359</v>
      </c>
      <c r="G3030" s="9" t="s">
        <v>1641</v>
      </c>
      <c r="H3030" s="9" t="s">
        <v>1642</v>
      </c>
      <c r="I3030" s="9" t="s">
        <v>1643</v>
      </c>
      <c r="J3030" s="9" t="s">
        <v>27</v>
      </c>
      <c r="K3030" s="15">
        <v>12161.970992050565</v>
      </c>
      <c r="L3030" s="16" t="s">
        <v>1637</v>
      </c>
      <c r="M3030" s="9" t="s">
        <v>1644</v>
      </c>
      <c r="N3030" s="9">
        <v>2022</v>
      </c>
      <c r="O3030" s="9" t="s">
        <v>1619</v>
      </c>
      <c r="P3030" s="9" t="s">
        <v>1619</v>
      </c>
      <c r="Q3030" s="9">
        <v>2041</v>
      </c>
      <c r="R3030" s="9" t="s">
        <v>32</v>
      </c>
      <c r="S3030" s="17">
        <v>1.5828926394597731</v>
      </c>
      <c r="T3030" s="9">
        <v>2041</v>
      </c>
      <c r="U3030" s="9" t="s">
        <v>27</v>
      </c>
      <c r="V3030" s="9" t="s">
        <v>1620</v>
      </c>
      <c r="W3030" s="9" t="s">
        <v>1621</v>
      </c>
      <c r="X3030" s="9"/>
      <c r="Y3030" s="9" t="s">
        <v>1645</v>
      </c>
    </row>
    <row r="3031" spans="1:25" ht="96">
      <c r="A3031" s="9" t="s">
        <v>1640</v>
      </c>
      <c r="B3031" s="9" t="s">
        <v>70</v>
      </c>
      <c r="C3031" s="9" t="s">
        <v>247</v>
      </c>
      <c r="D3031" s="9" t="s">
        <v>27</v>
      </c>
      <c r="E3031" s="9" t="s">
        <v>1398</v>
      </c>
      <c r="F3031" s="9" t="s">
        <v>1398</v>
      </c>
      <c r="G3031" s="9" t="s">
        <v>1641</v>
      </c>
      <c r="H3031" s="9" t="s">
        <v>1642</v>
      </c>
      <c r="I3031" s="9" t="s">
        <v>1643</v>
      </c>
      <c r="J3031" s="9" t="s">
        <v>27</v>
      </c>
      <c r="K3031" s="15">
        <v>142875.00595611404</v>
      </c>
      <c r="L3031" s="16" t="s">
        <v>1637</v>
      </c>
      <c r="M3031" s="9" t="s">
        <v>1644</v>
      </c>
      <c r="N3031" s="9">
        <v>2022</v>
      </c>
      <c r="O3031" s="9" t="s">
        <v>1619</v>
      </c>
      <c r="P3031" s="9" t="s">
        <v>1619</v>
      </c>
      <c r="Q3031" s="9">
        <v>2041</v>
      </c>
      <c r="R3031" s="9" t="s">
        <v>32</v>
      </c>
      <c r="S3031" s="17">
        <v>16.934716078301182</v>
      </c>
      <c r="T3031" s="9">
        <v>2041</v>
      </c>
      <c r="U3031" s="9" t="s">
        <v>27</v>
      </c>
      <c r="V3031" s="9" t="s">
        <v>1620</v>
      </c>
      <c r="W3031" s="9" t="s">
        <v>1621</v>
      </c>
      <c r="X3031" s="9"/>
      <c r="Y3031" s="9" t="s">
        <v>1645</v>
      </c>
    </row>
    <row r="3032" spans="1:25" ht="96">
      <c r="A3032" s="9" t="s">
        <v>1640</v>
      </c>
      <c r="B3032" s="9" t="s">
        <v>70</v>
      </c>
      <c r="C3032" s="9" t="s">
        <v>294</v>
      </c>
      <c r="D3032" s="9" t="s">
        <v>27</v>
      </c>
      <c r="E3032" s="9" t="s">
        <v>1400</v>
      </c>
      <c r="F3032" s="9" t="s">
        <v>1400</v>
      </c>
      <c r="G3032" s="9" t="s">
        <v>1641</v>
      </c>
      <c r="H3032" s="9" t="s">
        <v>1642</v>
      </c>
      <c r="I3032" s="9" t="s">
        <v>1643</v>
      </c>
      <c r="J3032" s="9" t="s">
        <v>27</v>
      </c>
      <c r="K3032" s="15">
        <v>46848.228724564433</v>
      </c>
      <c r="L3032" s="16" t="s">
        <v>1637</v>
      </c>
      <c r="M3032" s="9" t="s">
        <v>1644</v>
      </c>
      <c r="N3032" s="9">
        <v>2022</v>
      </c>
      <c r="O3032" s="9" t="s">
        <v>1619</v>
      </c>
      <c r="P3032" s="9" t="s">
        <v>1619</v>
      </c>
      <c r="Q3032" s="9">
        <v>2041</v>
      </c>
      <c r="R3032" s="9" t="s">
        <v>32</v>
      </c>
      <c r="S3032" s="17">
        <v>2.7886883496142851</v>
      </c>
      <c r="T3032" s="9">
        <v>2041</v>
      </c>
      <c r="U3032" s="9" t="s">
        <v>27</v>
      </c>
      <c r="V3032" s="9" t="s">
        <v>1620</v>
      </c>
      <c r="W3032" s="9" t="s">
        <v>1621</v>
      </c>
      <c r="X3032" s="9"/>
      <c r="Y3032" s="9" t="s">
        <v>1645</v>
      </c>
    </row>
    <row r="3033" spans="1:25" ht="96">
      <c r="A3033" s="9" t="s">
        <v>1640</v>
      </c>
      <c r="B3033" s="9" t="s">
        <v>70</v>
      </c>
      <c r="C3033" s="9" t="s">
        <v>266</v>
      </c>
      <c r="D3033" s="9" t="s">
        <v>27</v>
      </c>
      <c r="E3033" s="9" t="s">
        <v>723</v>
      </c>
      <c r="F3033" s="9" t="s">
        <v>723</v>
      </c>
      <c r="G3033" s="9" t="s">
        <v>1641</v>
      </c>
      <c r="H3033" s="9" t="s">
        <v>1642</v>
      </c>
      <c r="I3033" s="9" t="s">
        <v>1643</v>
      </c>
      <c r="J3033" s="9" t="s">
        <v>27</v>
      </c>
      <c r="K3033" s="15">
        <v>31768.953448295681</v>
      </c>
      <c r="L3033" s="16" t="s">
        <v>1637</v>
      </c>
      <c r="M3033" s="9" t="s">
        <v>1644</v>
      </c>
      <c r="N3033" s="9">
        <v>2022</v>
      </c>
      <c r="O3033" s="9" t="s">
        <v>1619</v>
      </c>
      <c r="P3033" s="9" t="s">
        <v>1619</v>
      </c>
      <c r="Q3033" s="9">
        <v>2041</v>
      </c>
      <c r="R3033" s="9" t="s">
        <v>32</v>
      </c>
      <c r="S3033" s="17">
        <v>4.0719056149359139</v>
      </c>
      <c r="T3033" s="9">
        <v>2041</v>
      </c>
      <c r="U3033" s="9" t="s">
        <v>27</v>
      </c>
      <c r="V3033" s="9" t="s">
        <v>1620</v>
      </c>
      <c r="W3033" s="9" t="s">
        <v>1621</v>
      </c>
      <c r="X3033" s="9"/>
      <c r="Y3033" s="9" t="s">
        <v>1645</v>
      </c>
    </row>
    <row r="3034" spans="1:25" ht="96">
      <c r="A3034" s="9" t="s">
        <v>1640</v>
      </c>
      <c r="B3034" s="9" t="s">
        <v>70</v>
      </c>
      <c r="C3034" s="9" t="s">
        <v>346</v>
      </c>
      <c r="D3034" s="9" t="s">
        <v>27</v>
      </c>
      <c r="E3034" s="9" t="s">
        <v>1401</v>
      </c>
      <c r="F3034" s="9" t="s">
        <v>1401</v>
      </c>
      <c r="G3034" s="9" t="s">
        <v>1641</v>
      </c>
      <c r="H3034" s="9" t="s">
        <v>1642</v>
      </c>
      <c r="I3034" s="9" t="s">
        <v>1643</v>
      </c>
      <c r="J3034" s="9" t="s">
        <v>27</v>
      </c>
      <c r="K3034" s="15">
        <v>62606.773815450913</v>
      </c>
      <c r="L3034" s="16" t="s">
        <v>1637</v>
      </c>
      <c r="M3034" s="9" t="s">
        <v>1644</v>
      </c>
      <c r="N3034" s="9">
        <v>2022</v>
      </c>
      <c r="O3034" s="9" t="s">
        <v>1619</v>
      </c>
      <c r="P3034" s="9" t="s">
        <v>1619</v>
      </c>
      <c r="Q3034" s="9">
        <v>2041</v>
      </c>
      <c r="R3034" s="9" t="s">
        <v>32</v>
      </c>
      <c r="S3034" s="17">
        <v>6.3678188615232907</v>
      </c>
      <c r="T3034" s="9">
        <v>2041</v>
      </c>
      <c r="U3034" s="9" t="s">
        <v>27</v>
      </c>
      <c r="V3034" s="9" t="s">
        <v>1620</v>
      </c>
      <c r="W3034" s="9" t="s">
        <v>1621</v>
      </c>
      <c r="X3034" s="9"/>
      <c r="Y3034" s="9" t="s">
        <v>1645</v>
      </c>
    </row>
    <row r="3035" spans="1:25" ht="96">
      <c r="A3035" s="9" t="s">
        <v>1640</v>
      </c>
      <c r="B3035" s="9" t="s">
        <v>70</v>
      </c>
      <c r="C3035" s="9" t="s">
        <v>288</v>
      </c>
      <c r="D3035" s="9" t="s">
        <v>27</v>
      </c>
      <c r="E3035" s="9" t="s">
        <v>1402</v>
      </c>
      <c r="F3035" s="9" t="s">
        <v>1402</v>
      </c>
      <c r="G3035" s="9" t="s">
        <v>1641</v>
      </c>
      <c r="H3035" s="9" t="s">
        <v>1642</v>
      </c>
      <c r="I3035" s="9" t="s">
        <v>1643</v>
      </c>
      <c r="J3035" s="9" t="s">
        <v>27</v>
      </c>
      <c r="K3035" s="15">
        <v>33559.260514963498</v>
      </c>
      <c r="L3035" s="16" t="s">
        <v>1637</v>
      </c>
      <c r="M3035" s="9" t="s">
        <v>1644</v>
      </c>
      <c r="N3035" s="9">
        <v>2022</v>
      </c>
      <c r="O3035" s="9" t="s">
        <v>1619</v>
      </c>
      <c r="P3035" s="9" t="s">
        <v>1619</v>
      </c>
      <c r="Q3035" s="9">
        <v>2041</v>
      </c>
      <c r="R3035" s="9" t="s">
        <v>32</v>
      </c>
      <c r="S3035" s="17">
        <v>4.3057093656043621</v>
      </c>
      <c r="T3035" s="9">
        <v>2041</v>
      </c>
      <c r="U3035" s="9" t="s">
        <v>27</v>
      </c>
      <c r="V3035" s="9" t="s">
        <v>1620</v>
      </c>
      <c r="W3035" s="9" t="s">
        <v>1621</v>
      </c>
      <c r="X3035" s="9"/>
      <c r="Y3035" s="9" t="s">
        <v>1645</v>
      </c>
    </row>
    <row r="3036" spans="1:25" ht="96">
      <c r="A3036" s="9" t="s">
        <v>1640</v>
      </c>
      <c r="B3036" s="9" t="s">
        <v>70</v>
      </c>
      <c r="C3036" s="9" t="s">
        <v>241</v>
      </c>
      <c r="D3036" s="9" t="s">
        <v>27</v>
      </c>
      <c r="E3036" s="9" t="s">
        <v>1403</v>
      </c>
      <c r="F3036" s="9" t="s">
        <v>1403</v>
      </c>
      <c r="G3036" s="9" t="s">
        <v>1641</v>
      </c>
      <c r="H3036" s="9" t="s">
        <v>1642</v>
      </c>
      <c r="I3036" s="9" t="s">
        <v>1643</v>
      </c>
      <c r="J3036" s="9" t="s">
        <v>27</v>
      </c>
      <c r="K3036" s="15">
        <v>111210.6199728738</v>
      </c>
      <c r="L3036" s="16" t="s">
        <v>1637</v>
      </c>
      <c r="M3036" s="9" t="s">
        <v>1644</v>
      </c>
      <c r="N3036" s="9">
        <v>2022</v>
      </c>
      <c r="O3036" s="9" t="s">
        <v>1619</v>
      </c>
      <c r="P3036" s="9" t="s">
        <v>1619</v>
      </c>
      <c r="Q3036" s="9">
        <v>2041</v>
      </c>
      <c r="R3036" s="9" t="s">
        <v>32</v>
      </c>
      <c r="S3036" s="17">
        <v>10.873408291989852</v>
      </c>
      <c r="T3036" s="9">
        <v>2041</v>
      </c>
      <c r="U3036" s="9" t="s">
        <v>27</v>
      </c>
      <c r="V3036" s="9" t="s">
        <v>1620</v>
      </c>
      <c r="W3036" s="9" t="s">
        <v>1621</v>
      </c>
      <c r="X3036" s="9"/>
      <c r="Y3036" s="9" t="s">
        <v>1645</v>
      </c>
    </row>
    <row r="3037" spans="1:25" ht="96">
      <c r="A3037" s="9" t="s">
        <v>1640</v>
      </c>
      <c r="B3037" s="9" t="s">
        <v>70</v>
      </c>
      <c r="C3037" s="9" t="s">
        <v>630</v>
      </c>
      <c r="D3037" s="9" t="s">
        <v>27</v>
      </c>
      <c r="E3037" s="9" t="s">
        <v>1404</v>
      </c>
      <c r="F3037" s="9" t="s">
        <v>1404</v>
      </c>
      <c r="G3037" s="9" t="s">
        <v>1641</v>
      </c>
      <c r="H3037" s="9" t="s">
        <v>1642</v>
      </c>
      <c r="I3037" s="9" t="s">
        <v>1643</v>
      </c>
      <c r="J3037" s="9" t="s">
        <v>27</v>
      </c>
      <c r="K3037" s="15">
        <v>11948.628253055749</v>
      </c>
      <c r="L3037" s="16" t="s">
        <v>1637</v>
      </c>
      <c r="M3037" s="9" t="s">
        <v>1644</v>
      </c>
      <c r="N3037" s="9">
        <v>2022</v>
      </c>
      <c r="O3037" s="9" t="s">
        <v>1619</v>
      </c>
      <c r="P3037" s="9" t="s">
        <v>1619</v>
      </c>
      <c r="Q3037" s="9">
        <v>2041</v>
      </c>
      <c r="R3037" s="9" t="s">
        <v>32</v>
      </c>
      <c r="S3037" s="17">
        <v>1.316052870246796</v>
      </c>
      <c r="T3037" s="9">
        <v>2041</v>
      </c>
      <c r="U3037" s="9" t="s">
        <v>27</v>
      </c>
      <c r="V3037" s="9" t="s">
        <v>1620</v>
      </c>
      <c r="W3037" s="9" t="s">
        <v>1621</v>
      </c>
      <c r="X3037" s="9"/>
      <c r="Y3037" s="9" t="s">
        <v>1645</v>
      </c>
    </row>
    <row r="3038" spans="1:25" ht="96">
      <c r="A3038" s="9" t="s">
        <v>1640</v>
      </c>
      <c r="B3038" s="9" t="s">
        <v>70</v>
      </c>
      <c r="C3038" s="9" t="s">
        <v>229</v>
      </c>
      <c r="D3038" s="9" t="s">
        <v>27</v>
      </c>
      <c r="E3038" s="9" t="s">
        <v>1405</v>
      </c>
      <c r="F3038" s="9" t="s">
        <v>1405</v>
      </c>
      <c r="G3038" s="9" t="s">
        <v>1641</v>
      </c>
      <c r="H3038" s="9" t="s">
        <v>1642</v>
      </c>
      <c r="I3038" s="9" t="s">
        <v>1643</v>
      </c>
      <c r="J3038" s="9" t="s">
        <v>27</v>
      </c>
      <c r="K3038" s="15">
        <v>11565.171647678711</v>
      </c>
      <c r="L3038" s="16" t="s">
        <v>1637</v>
      </c>
      <c r="M3038" s="9" t="s">
        <v>1644</v>
      </c>
      <c r="N3038" s="9">
        <v>2022</v>
      </c>
      <c r="O3038" s="9" t="s">
        <v>1619</v>
      </c>
      <c r="P3038" s="9" t="s">
        <v>1619</v>
      </c>
      <c r="Q3038" s="9">
        <v>2041</v>
      </c>
      <c r="R3038" s="9" t="s">
        <v>32</v>
      </c>
      <c r="S3038" s="17">
        <v>1.4148490210834486</v>
      </c>
      <c r="T3038" s="9">
        <v>2041</v>
      </c>
      <c r="U3038" s="9" t="s">
        <v>27</v>
      </c>
      <c r="V3038" s="9" t="s">
        <v>1620</v>
      </c>
      <c r="W3038" s="9" t="s">
        <v>1621</v>
      </c>
      <c r="X3038" s="9"/>
      <c r="Y3038" s="9" t="s">
        <v>1645</v>
      </c>
    </row>
    <row r="3039" spans="1:25" ht="96">
      <c r="A3039" s="9" t="s">
        <v>1640</v>
      </c>
      <c r="B3039" s="9" t="s">
        <v>70</v>
      </c>
      <c r="C3039" s="9" t="s">
        <v>465</v>
      </c>
      <c r="D3039" s="9" t="s">
        <v>27</v>
      </c>
      <c r="E3039" s="9" t="s">
        <v>1037</v>
      </c>
      <c r="F3039" s="9" t="s">
        <v>1037</v>
      </c>
      <c r="G3039" s="9" t="s">
        <v>1641</v>
      </c>
      <c r="H3039" s="9" t="s">
        <v>1642</v>
      </c>
      <c r="I3039" s="9" t="s">
        <v>1643</v>
      </c>
      <c r="J3039" s="9" t="s">
        <v>27</v>
      </c>
      <c r="K3039" s="15">
        <v>61080.20588838595</v>
      </c>
      <c r="L3039" s="16" t="s">
        <v>1637</v>
      </c>
      <c r="M3039" s="9" t="s">
        <v>1644</v>
      </c>
      <c r="N3039" s="9">
        <v>2022</v>
      </c>
      <c r="O3039" s="9" t="s">
        <v>1619</v>
      </c>
      <c r="P3039" s="9" t="s">
        <v>1619</v>
      </c>
      <c r="Q3039" s="9">
        <v>2041</v>
      </c>
      <c r="R3039" s="9" t="s">
        <v>32</v>
      </c>
      <c r="S3039" s="17">
        <v>7.8066460653572518</v>
      </c>
      <c r="T3039" s="9">
        <v>2041</v>
      </c>
      <c r="U3039" s="9" t="s">
        <v>27</v>
      </c>
      <c r="V3039" s="9" t="s">
        <v>1620</v>
      </c>
      <c r="W3039" s="9" t="s">
        <v>1621</v>
      </c>
      <c r="X3039" s="9"/>
      <c r="Y3039" s="9" t="s">
        <v>1645</v>
      </c>
    </row>
    <row r="3040" spans="1:25" ht="96">
      <c r="A3040" s="9" t="s">
        <v>1640</v>
      </c>
      <c r="B3040" s="9" t="s">
        <v>70</v>
      </c>
      <c r="C3040" s="9" t="s">
        <v>352</v>
      </c>
      <c r="D3040" s="9" t="s">
        <v>27</v>
      </c>
      <c r="E3040" s="9" t="s">
        <v>725</v>
      </c>
      <c r="F3040" s="9" t="s">
        <v>725</v>
      </c>
      <c r="G3040" s="9" t="s">
        <v>1641</v>
      </c>
      <c r="H3040" s="9" t="s">
        <v>1642</v>
      </c>
      <c r="I3040" s="9" t="s">
        <v>1643</v>
      </c>
      <c r="J3040" s="9" t="s">
        <v>27</v>
      </c>
      <c r="K3040" s="15">
        <v>20130.112808806589</v>
      </c>
      <c r="L3040" s="16" t="s">
        <v>1637</v>
      </c>
      <c r="M3040" s="9" t="s">
        <v>1644</v>
      </c>
      <c r="N3040" s="9">
        <v>2022</v>
      </c>
      <c r="O3040" s="9" t="s">
        <v>1619</v>
      </c>
      <c r="P3040" s="9" t="s">
        <v>1619</v>
      </c>
      <c r="Q3040" s="9">
        <v>2041</v>
      </c>
      <c r="R3040" s="9" t="s">
        <v>32</v>
      </c>
      <c r="S3040" s="17">
        <v>2.401235883335322</v>
      </c>
      <c r="T3040" s="9">
        <v>2041</v>
      </c>
      <c r="U3040" s="9" t="s">
        <v>27</v>
      </c>
      <c r="V3040" s="9" t="s">
        <v>1620</v>
      </c>
      <c r="W3040" s="9" t="s">
        <v>1621</v>
      </c>
      <c r="X3040" s="9"/>
      <c r="Y3040" s="9" t="s">
        <v>1645</v>
      </c>
    </row>
    <row r="3041" spans="1:25" ht="96">
      <c r="A3041" s="9" t="s">
        <v>1640</v>
      </c>
      <c r="B3041" s="9" t="s">
        <v>70</v>
      </c>
      <c r="C3041" s="9" t="s">
        <v>316</v>
      </c>
      <c r="D3041" s="9" t="s">
        <v>27</v>
      </c>
      <c r="E3041" s="9" t="s">
        <v>727</v>
      </c>
      <c r="F3041" s="9" t="s">
        <v>727</v>
      </c>
      <c r="G3041" s="9" t="s">
        <v>1641</v>
      </c>
      <c r="H3041" s="9" t="s">
        <v>1642</v>
      </c>
      <c r="I3041" s="9" t="s">
        <v>1643</v>
      </c>
      <c r="J3041" s="9" t="s">
        <v>27</v>
      </c>
      <c r="K3041" s="15">
        <v>38090.651488425516</v>
      </c>
      <c r="L3041" s="16" t="s">
        <v>1637</v>
      </c>
      <c r="M3041" s="9" t="s">
        <v>1644</v>
      </c>
      <c r="N3041" s="9">
        <v>2022</v>
      </c>
      <c r="O3041" s="9" t="s">
        <v>1619</v>
      </c>
      <c r="P3041" s="9" t="s">
        <v>1619</v>
      </c>
      <c r="Q3041" s="9">
        <v>2041</v>
      </c>
      <c r="R3041" s="9" t="s">
        <v>32</v>
      </c>
      <c r="S3041" s="17">
        <v>2.4295583784840749</v>
      </c>
      <c r="T3041" s="9">
        <v>2041</v>
      </c>
      <c r="U3041" s="9" t="s">
        <v>27</v>
      </c>
      <c r="V3041" s="9" t="s">
        <v>1620</v>
      </c>
      <c r="W3041" s="9" t="s">
        <v>1621</v>
      </c>
      <c r="X3041" s="9"/>
      <c r="Y3041" s="9" t="s">
        <v>1645</v>
      </c>
    </row>
    <row r="3042" spans="1:25" ht="96">
      <c r="A3042" s="9" t="s">
        <v>1640</v>
      </c>
      <c r="B3042" s="9" t="s">
        <v>70</v>
      </c>
      <c r="C3042" s="9" t="s">
        <v>252</v>
      </c>
      <c r="D3042" s="9" t="s">
        <v>27</v>
      </c>
      <c r="E3042" s="9" t="s">
        <v>1406</v>
      </c>
      <c r="F3042" s="9" t="s">
        <v>1406</v>
      </c>
      <c r="G3042" s="9" t="s">
        <v>1641</v>
      </c>
      <c r="H3042" s="9" t="s">
        <v>1642</v>
      </c>
      <c r="I3042" s="9" t="s">
        <v>1643</v>
      </c>
      <c r="J3042" s="9" t="s">
        <v>27</v>
      </c>
      <c r="K3042" s="15">
        <v>16568.329329365621</v>
      </c>
      <c r="L3042" s="16" t="s">
        <v>1637</v>
      </c>
      <c r="M3042" s="9" t="s">
        <v>1644</v>
      </c>
      <c r="N3042" s="9">
        <v>2022</v>
      </c>
      <c r="O3042" s="9" t="s">
        <v>1619</v>
      </c>
      <c r="P3042" s="9" t="s">
        <v>1619</v>
      </c>
      <c r="Q3042" s="9">
        <v>2041</v>
      </c>
      <c r="R3042" s="9" t="s">
        <v>32</v>
      </c>
      <c r="S3042" s="17">
        <v>1.0016475042940576</v>
      </c>
      <c r="T3042" s="9">
        <v>2041</v>
      </c>
      <c r="U3042" s="9" t="s">
        <v>27</v>
      </c>
      <c r="V3042" s="9" t="s">
        <v>1620</v>
      </c>
      <c r="W3042" s="9" t="s">
        <v>1621</v>
      </c>
      <c r="X3042" s="9"/>
      <c r="Y3042" s="9" t="s">
        <v>1645</v>
      </c>
    </row>
    <row r="3043" spans="1:25" ht="96">
      <c r="A3043" s="9" t="s">
        <v>1640</v>
      </c>
      <c r="B3043" s="9" t="s">
        <v>70</v>
      </c>
      <c r="C3043" s="9" t="s">
        <v>298</v>
      </c>
      <c r="D3043" s="9" t="s">
        <v>27</v>
      </c>
      <c r="E3043" s="9" t="s">
        <v>1407</v>
      </c>
      <c r="F3043" s="9" t="s">
        <v>1407</v>
      </c>
      <c r="G3043" s="9" t="s">
        <v>1641</v>
      </c>
      <c r="H3043" s="9" t="s">
        <v>1642</v>
      </c>
      <c r="I3043" s="9" t="s">
        <v>1643</v>
      </c>
      <c r="J3043" s="9" t="s">
        <v>27</v>
      </c>
      <c r="K3043" s="15">
        <v>67865.265042259067</v>
      </c>
      <c r="L3043" s="16" t="s">
        <v>1637</v>
      </c>
      <c r="M3043" s="9" t="s">
        <v>1644</v>
      </c>
      <c r="N3043" s="9">
        <v>2022</v>
      </c>
      <c r="O3043" s="9" t="s">
        <v>1619</v>
      </c>
      <c r="P3043" s="9" t="s">
        <v>1619</v>
      </c>
      <c r="Q3043" s="9">
        <v>2041</v>
      </c>
      <c r="R3043" s="9" t="s">
        <v>32</v>
      </c>
      <c r="S3043" s="17">
        <v>9.3373784525626657</v>
      </c>
      <c r="T3043" s="9">
        <v>2041</v>
      </c>
      <c r="U3043" s="9" t="s">
        <v>27</v>
      </c>
      <c r="V3043" s="9" t="s">
        <v>1620</v>
      </c>
      <c r="W3043" s="9" t="s">
        <v>1621</v>
      </c>
      <c r="X3043" s="9"/>
      <c r="Y3043" s="9" t="s">
        <v>1645</v>
      </c>
    </row>
    <row r="3044" spans="1:25" ht="96">
      <c r="A3044" s="9" t="s">
        <v>1640</v>
      </c>
      <c r="B3044" s="9" t="s">
        <v>70</v>
      </c>
      <c r="C3044" s="9" t="s">
        <v>458</v>
      </c>
      <c r="D3044" s="9" t="s">
        <v>27</v>
      </c>
      <c r="E3044" s="9" t="s">
        <v>1408</v>
      </c>
      <c r="F3044" s="9" t="s">
        <v>1408</v>
      </c>
      <c r="G3044" s="9" t="s">
        <v>1641</v>
      </c>
      <c r="H3044" s="9" t="s">
        <v>1642</v>
      </c>
      <c r="I3044" s="9" t="s">
        <v>1643</v>
      </c>
      <c r="J3044" s="9" t="s">
        <v>27</v>
      </c>
      <c r="K3044" s="15">
        <v>10844.112445704628</v>
      </c>
      <c r="L3044" s="16" t="s">
        <v>1637</v>
      </c>
      <c r="M3044" s="9" t="s">
        <v>1644</v>
      </c>
      <c r="N3044" s="9">
        <v>2022</v>
      </c>
      <c r="O3044" s="9" t="s">
        <v>1619</v>
      </c>
      <c r="P3044" s="9" t="s">
        <v>1619</v>
      </c>
      <c r="Q3044" s="9">
        <v>2041</v>
      </c>
      <c r="R3044" s="9" t="s">
        <v>32</v>
      </c>
      <c r="S3044" s="17">
        <v>0.60226873201001974</v>
      </c>
      <c r="T3044" s="9">
        <v>2041</v>
      </c>
      <c r="U3044" s="9" t="s">
        <v>27</v>
      </c>
      <c r="V3044" s="9" t="s">
        <v>1620</v>
      </c>
      <c r="W3044" s="9" t="s">
        <v>1621</v>
      </c>
      <c r="X3044" s="9"/>
      <c r="Y3044" s="9" t="s">
        <v>1645</v>
      </c>
    </row>
    <row r="3045" spans="1:25" ht="96">
      <c r="A3045" s="9" t="s">
        <v>1640</v>
      </c>
      <c r="B3045" s="9" t="s">
        <v>70</v>
      </c>
      <c r="C3045" s="9" t="s">
        <v>288</v>
      </c>
      <c r="D3045" s="9" t="s">
        <v>27</v>
      </c>
      <c r="E3045" s="9" t="s">
        <v>729</v>
      </c>
      <c r="F3045" s="9" t="s">
        <v>729</v>
      </c>
      <c r="G3045" s="9" t="s">
        <v>1641</v>
      </c>
      <c r="H3045" s="9" t="s">
        <v>1642</v>
      </c>
      <c r="I3045" s="9" t="s">
        <v>1643</v>
      </c>
      <c r="J3045" s="9" t="s">
        <v>27</v>
      </c>
      <c r="K3045" s="15">
        <v>38531.264447451933</v>
      </c>
      <c r="L3045" s="16" t="s">
        <v>1637</v>
      </c>
      <c r="M3045" s="9" t="s">
        <v>1644</v>
      </c>
      <c r="N3045" s="9">
        <v>2022</v>
      </c>
      <c r="O3045" s="9" t="s">
        <v>1619</v>
      </c>
      <c r="P3045" s="9" t="s">
        <v>1619</v>
      </c>
      <c r="Q3045" s="9">
        <v>2041</v>
      </c>
      <c r="R3045" s="9" t="s">
        <v>32</v>
      </c>
      <c r="S3045" s="17">
        <v>5.0291525614465398</v>
      </c>
      <c r="T3045" s="9">
        <v>2041</v>
      </c>
      <c r="U3045" s="9" t="s">
        <v>27</v>
      </c>
      <c r="V3045" s="9" t="s">
        <v>1620</v>
      </c>
      <c r="W3045" s="9" t="s">
        <v>1621</v>
      </c>
      <c r="X3045" s="9"/>
      <c r="Y3045" s="9" t="s">
        <v>1645</v>
      </c>
    </row>
    <row r="3046" spans="1:25" ht="96">
      <c r="A3046" s="9" t="s">
        <v>1640</v>
      </c>
      <c r="B3046" s="9" t="s">
        <v>70</v>
      </c>
      <c r="C3046" s="9" t="s">
        <v>316</v>
      </c>
      <c r="D3046" s="9" t="s">
        <v>27</v>
      </c>
      <c r="E3046" s="9" t="s">
        <v>1409</v>
      </c>
      <c r="F3046" s="9" t="s">
        <v>1409</v>
      </c>
      <c r="G3046" s="9" t="s">
        <v>1641</v>
      </c>
      <c r="H3046" s="9" t="s">
        <v>1642</v>
      </c>
      <c r="I3046" s="9" t="s">
        <v>1643</v>
      </c>
      <c r="J3046" s="9" t="s">
        <v>27</v>
      </c>
      <c r="K3046" s="15">
        <v>21127.870365642681</v>
      </c>
      <c r="L3046" s="16" t="s">
        <v>1637</v>
      </c>
      <c r="M3046" s="9" t="s">
        <v>1644</v>
      </c>
      <c r="N3046" s="9">
        <v>2022</v>
      </c>
      <c r="O3046" s="9" t="s">
        <v>1619</v>
      </c>
      <c r="P3046" s="9" t="s">
        <v>1619</v>
      </c>
      <c r="Q3046" s="9">
        <v>2041</v>
      </c>
      <c r="R3046" s="9" t="s">
        <v>32</v>
      </c>
      <c r="S3046" s="17">
        <v>1.473063253547513</v>
      </c>
      <c r="T3046" s="9">
        <v>2041</v>
      </c>
      <c r="U3046" s="9" t="s">
        <v>27</v>
      </c>
      <c r="V3046" s="9" t="s">
        <v>1620</v>
      </c>
      <c r="W3046" s="9" t="s">
        <v>1621</v>
      </c>
      <c r="X3046" s="9"/>
      <c r="Y3046" s="9" t="s">
        <v>1645</v>
      </c>
    </row>
    <row r="3047" spans="1:25" ht="96">
      <c r="A3047" s="9" t="s">
        <v>1640</v>
      </c>
      <c r="B3047" s="9" t="s">
        <v>70</v>
      </c>
      <c r="C3047" s="9" t="s">
        <v>316</v>
      </c>
      <c r="D3047" s="9" t="s">
        <v>27</v>
      </c>
      <c r="E3047" s="9" t="s">
        <v>731</v>
      </c>
      <c r="F3047" s="9" t="s">
        <v>731</v>
      </c>
      <c r="G3047" s="9" t="s">
        <v>1641</v>
      </c>
      <c r="H3047" s="9" t="s">
        <v>1642</v>
      </c>
      <c r="I3047" s="9" t="s">
        <v>1643</v>
      </c>
      <c r="J3047" s="9" t="s">
        <v>27</v>
      </c>
      <c r="K3047" s="15">
        <v>41219.928719963762</v>
      </c>
      <c r="L3047" s="16" t="s">
        <v>1637</v>
      </c>
      <c r="M3047" s="9" t="s">
        <v>1644</v>
      </c>
      <c r="N3047" s="9">
        <v>2022</v>
      </c>
      <c r="O3047" s="9" t="s">
        <v>1619</v>
      </c>
      <c r="P3047" s="9" t="s">
        <v>1619</v>
      </c>
      <c r="Q3047" s="9">
        <v>2041</v>
      </c>
      <c r="R3047" s="9" t="s">
        <v>32</v>
      </c>
      <c r="S3047" s="17">
        <v>2.4755296113947396</v>
      </c>
      <c r="T3047" s="9">
        <v>2041</v>
      </c>
      <c r="U3047" s="9" t="s">
        <v>27</v>
      </c>
      <c r="V3047" s="9" t="s">
        <v>1620</v>
      </c>
      <c r="W3047" s="9" t="s">
        <v>1621</v>
      </c>
      <c r="X3047" s="9"/>
      <c r="Y3047" s="9" t="s">
        <v>1645</v>
      </c>
    </row>
    <row r="3048" spans="1:25" ht="96">
      <c r="A3048" s="9" t="s">
        <v>1640</v>
      </c>
      <c r="B3048" s="9" t="s">
        <v>70</v>
      </c>
      <c r="C3048" s="9" t="s">
        <v>266</v>
      </c>
      <c r="D3048" s="9" t="s">
        <v>27</v>
      </c>
      <c r="E3048" s="9" t="s">
        <v>733</v>
      </c>
      <c r="F3048" s="9" t="s">
        <v>733</v>
      </c>
      <c r="G3048" s="9" t="s">
        <v>1641</v>
      </c>
      <c r="H3048" s="9" t="s">
        <v>1642</v>
      </c>
      <c r="I3048" s="9" t="s">
        <v>1643</v>
      </c>
      <c r="J3048" s="9" t="s">
        <v>27</v>
      </c>
      <c r="K3048" s="15">
        <v>12026.931325800586</v>
      </c>
      <c r="L3048" s="16" t="s">
        <v>1637</v>
      </c>
      <c r="M3048" s="9" t="s">
        <v>1644</v>
      </c>
      <c r="N3048" s="9">
        <v>2022</v>
      </c>
      <c r="O3048" s="9" t="s">
        <v>1619</v>
      </c>
      <c r="P3048" s="9" t="s">
        <v>1619</v>
      </c>
      <c r="Q3048" s="9">
        <v>2041</v>
      </c>
      <c r="R3048" s="9" t="s">
        <v>32</v>
      </c>
      <c r="S3048" s="17">
        <v>1.5848233093956066</v>
      </c>
      <c r="T3048" s="9">
        <v>2041</v>
      </c>
      <c r="U3048" s="9" t="s">
        <v>27</v>
      </c>
      <c r="V3048" s="9" t="s">
        <v>1620</v>
      </c>
      <c r="W3048" s="9" t="s">
        <v>1621</v>
      </c>
      <c r="X3048" s="9"/>
      <c r="Y3048" s="9" t="s">
        <v>1645</v>
      </c>
    </row>
    <row r="3049" spans="1:25" ht="96">
      <c r="A3049" s="9" t="s">
        <v>1640</v>
      </c>
      <c r="B3049" s="9" t="s">
        <v>70</v>
      </c>
      <c r="C3049" s="9" t="s">
        <v>247</v>
      </c>
      <c r="D3049" s="9" t="s">
        <v>27</v>
      </c>
      <c r="E3049" s="9" t="s">
        <v>1039</v>
      </c>
      <c r="F3049" s="9" t="s">
        <v>1039</v>
      </c>
      <c r="G3049" s="9" t="s">
        <v>1641</v>
      </c>
      <c r="H3049" s="9" t="s">
        <v>1642</v>
      </c>
      <c r="I3049" s="9" t="s">
        <v>1643</v>
      </c>
      <c r="J3049" s="9" t="s">
        <v>27</v>
      </c>
      <c r="K3049" s="15">
        <v>17817.249013804736</v>
      </c>
      <c r="L3049" s="16" t="s">
        <v>1637</v>
      </c>
      <c r="M3049" s="9" t="s">
        <v>1644</v>
      </c>
      <c r="N3049" s="9">
        <v>2022</v>
      </c>
      <c r="O3049" s="9" t="s">
        <v>1619</v>
      </c>
      <c r="P3049" s="9" t="s">
        <v>1619</v>
      </c>
      <c r="Q3049" s="9">
        <v>2041</v>
      </c>
      <c r="R3049" s="9" t="s">
        <v>32</v>
      </c>
      <c r="S3049" s="17">
        <v>1.1524264526985366</v>
      </c>
      <c r="T3049" s="9">
        <v>2041</v>
      </c>
      <c r="U3049" s="9" t="s">
        <v>27</v>
      </c>
      <c r="V3049" s="9" t="s">
        <v>1620</v>
      </c>
      <c r="W3049" s="9" t="s">
        <v>1621</v>
      </c>
      <c r="X3049" s="9"/>
      <c r="Y3049" s="9" t="s">
        <v>1645</v>
      </c>
    </row>
    <row r="3050" spans="1:25" ht="96">
      <c r="A3050" s="9" t="s">
        <v>1640</v>
      </c>
      <c r="B3050" s="9" t="s">
        <v>70</v>
      </c>
      <c r="C3050" s="9" t="s">
        <v>229</v>
      </c>
      <c r="D3050" s="9" t="s">
        <v>27</v>
      </c>
      <c r="E3050" s="9" t="s">
        <v>1410</v>
      </c>
      <c r="F3050" s="9" t="s">
        <v>1410</v>
      </c>
      <c r="G3050" s="9" t="s">
        <v>1641</v>
      </c>
      <c r="H3050" s="9" t="s">
        <v>1642</v>
      </c>
      <c r="I3050" s="9" t="s">
        <v>1643</v>
      </c>
      <c r="J3050" s="9" t="s">
        <v>27</v>
      </c>
      <c r="K3050" s="15">
        <v>22170.373681411838</v>
      </c>
      <c r="L3050" s="16" t="s">
        <v>1637</v>
      </c>
      <c r="M3050" s="9" t="s">
        <v>1644</v>
      </c>
      <c r="N3050" s="9">
        <v>2022</v>
      </c>
      <c r="O3050" s="9" t="s">
        <v>1619</v>
      </c>
      <c r="P3050" s="9" t="s">
        <v>1619</v>
      </c>
      <c r="Q3050" s="9">
        <v>2041</v>
      </c>
      <c r="R3050" s="9" t="s">
        <v>32</v>
      </c>
      <c r="S3050" s="17">
        <v>2.9247088054416621</v>
      </c>
      <c r="T3050" s="9">
        <v>2041</v>
      </c>
      <c r="U3050" s="9" t="s">
        <v>27</v>
      </c>
      <c r="V3050" s="9" t="s">
        <v>1620</v>
      </c>
      <c r="W3050" s="9" t="s">
        <v>1621</v>
      </c>
      <c r="X3050" s="9"/>
      <c r="Y3050" s="9" t="s">
        <v>1645</v>
      </c>
    </row>
    <row r="3051" spans="1:25" ht="96">
      <c r="A3051" s="9" t="s">
        <v>1640</v>
      </c>
      <c r="B3051" s="9" t="s">
        <v>70</v>
      </c>
      <c r="C3051" s="9" t="s">
        <v>241</v>
      </c>
      <c r="D3051" s="9" t="s">
        <v>27</v>
      </c>
      <c r="E3051" s="9" t="s">
        <v>1411</v>
      </c>
      <c r="F3051" s="9" t="s">
        <v>1411</v>
      </c>
      <c r="G3051" s="9" t="s">
        <v>1641</v>
      </c>
      <c r="H3051" s="9" t="s">
        <v>1642</v>
      </c>
      <c r="I3051" s="9" t="s">
        <v>1643</v>
      </c>
      <c r="J3051" s="9" t="s">
        <v>27</v>
      </c>
      <c r="K3051" s="15">
        <v>6785.1233509888007</v>
      </c>
      <c r="L3051" s="16" t="s">
        <v>1637</v>
      </c>
      <c r="M3051" s="9" t="s">
        <v>1644</v>
      </c>
      <c r="N3051" s="9">
        <v>2022</v>
      </c>
      <c r="O3051" s="9" t="s">
        <v>1619</v>
      </c>
      <c r="P3051" s="9" t="s">
        <v>1619</v>
      </c>
      <c r="Q3051" s="9">
        <v>2041</v>
      </c>
      <c r="R3051" s="9" t="s">
        <v>32</v>
      </c>
      <c r="S3051" s="17">
        <v>0.89314028647883181</v>
      </c>
      <c r="T3051" s="9">
        <v>2041</v>
      </c>
      <c r="U3051" s="9" t="s">
        <v>27</v>
      </c>
      <c r="V3051" s="9" t="s">
        <v>1620</v>
      </c>
      <c r="W3051" s="9" t="s">
        <v>1621</v>
      </c>
      <c r="X3051" s="9"/>
      <c r="Y3051" s="9" t="s">
        <v>1645</v>
      </c>
    </row>
    <row r="3052" spans="1:25" ht="96">
      <c r="A3052" s="9" t="s">
        <v>1640</v>
      </c>
      <c r="B3052" s="9" t="s">
        <v>70</v>
      </c>
      <c r="C3052" s="9" t="s">
        <v>355</v>
      </c>
      <c r="D3052" s="9" t="s">
        <v>27</v>
      </c>
      <c r="E3052" s="9" t="s">
        <v>1412</v>
      </c>
      <c r="F3052" s="9" t="s">
        <v>1412</v>
      </c>
      <c r="G3052" s="9" t="s">
        <v>1641</v>
      </c>
      <c r="H3052" s="9" t="s">
        <v>1642</v>
      </c>
      <c r="I3052" s="9" t="s">
        <v>1643</v>
      </c>
      <c r="J3052" s="9" t="s">
        <v>27</v>
      </c>
      <c r="K3052" s="15">
        <v>28490.963518301825</v>
      </c>
      <c r="L3052" s="16" t="s">
        <v>1637</v>
      </c>
      <c r="M3052" s="9" t="s">
        <v>1644</v>
      </c>
      <c r="N3052" s="9">
        <v>2022</v>
      </c>
      <c r="O3052" s="9" t="s">
        <v>1619</v>
      </c>
      <c r="P3052" s="9" t="s">
        <v>1619</v>
      </c>
      <c r="Q3052" s="9">
        <v>2041</v>
      </c>
      <c r="R3052" s="9" t="s">
        <v>32</v>
      </c>
      <c r="S3052" s="17">
        <v>3.6407194848784172</v>
      </c>
      <c r="T3052" s="9">
        <v>2041</v>
      </c>
      <c r="U3052" s="9" t="s">
        <v>27</v>
      </c>
      <c r="V3052" s="9" t="s">
        <v>1620</v>
      </c>
      <c r="W3052" s="9" t="s">
        <v>1621</v>
      </c>
      <c r="X3052" s="9"/>
      <c r="Y3052" s="9" t="s">
        <v>1645</v>
      </c>
    </row>
    <row r="3053" spans="1:25" ht="96">
      <c r="A3053" s="9" t="s">
        <v>1640</v>
      </c>
      <c r="B3053" s="9" t="s">
        <v>70</v>
      </c>
      <c r="C3053" s="9" t="s">
        <v>266</v>
      </c>
      <c r="D3053" s="9" t="s">
        <v>27</v>
      </c>
      <c r="E3053" s="9" t="s">
        <v>1413</v>
      </c>
      <c r="F3053" s="9" t="s">
        <v>1413</v>
      </c>
      <c r="G3053" s="9" t="s">
        <v>1641</v>
      </c>
      <c r="H3053" s="9" t="s">
        <v>1642</v>
      </c>
      <c r="I3053" s="9" t="s">
        <v>1643</v>
      </c>
      <c r="J3053" s="9" t="s">
        <v>27</v>
      </c>
      <c r="K3053" s="15">
        <v>36897.729792653969</v>
      </c>
      <c r="L3053" s="16" t="s">
        <v>1637</v>
      </c>
      <c r="M3053" s="9" t="s">
        <v>1644</v>
      </c>
      <c r="N3053" s="9">
        <v>2022</v>
      </c>
      <c r="O3053" s="9" t="s">
        <v>1619</v>
      </c>
      <c r="P3053" s="9" t="s">
        <v>1619</v>
      </c>
      <c r="Q3053" s="9">
        <v>2041</v>
      </c>
      <c r="R3053" s="9" t="s">
        <v>32</v>
      </c>
      <c r="S3053" s="17">
        <v>5.0334653189537359</v>
      </c>
      <c r="T3053" s="9">
        <v>2041</v>
      </c>
      <c r="U3053" s="9" t="s">
        <v>27</v>
      </c>
      <c r="V3053" s="9" t="s">
        <v>1620</v>
      </c>
      <c r="W3053" s="9" t="s">
        <v>1621</v>
      </c>
      <c r="X3053" s="9"/>
      <c r="Y3053" s="9" t="s">
        <v>1645</v>
      </c>
    </row>
    <row r="3054" spans="1:25" ht="96">
      <c r="A3054" s="9" t="s">
        <v>1640</v>
      </c>
      <c r="B3054" s="9" t="s">
        <v>70</v>
      </c>
      <c r="C3054" s="9" t="s">
        <v>330</v>
      </c>
      <c r="D3054" s="9" t="s">
        <v>27</v>
      </c>
      <c r="E3054" s="9" t="s">
        <v>1414</v>
      </c>
      <c r="F3054" s="9" t="s">
        <v>1414</v>
      </c>
      <c r="G3054" s="9" t="s">
        <v>1641</v>
      </c>
      <c r="H3054" s="9" t="s">
        <v>1642</v>
      </c>
      <c r="I3054" s="9" t="s">
        <v>1643</v>
      </c>
      <c r="J3054" s="9" t="s">
        <v>27</v>
      </c>
      <c r="K3054" s="15">
        <v>67158.829587483866</v>
      </c>
      <c r="L3054" s="16" t="s">
        <v>1637</v>
      </c>
      <c r="M3054" s="9" t="s">
        <v>1644</v>
      </c>
      <c r="N3054" s="9">
        <v>2022</v>
      </c>
      <c r="O3054" s="9" t="s">
        <v>1619</v>
      </c>
      <c r="P3054" s="9" t="s">
        <v>1619</v>
      </c>
      <c r="Q3054" s="9">
        <v>2041</v>
      </c>
      <c r="R3054" s="9" t="s">
        <v>32</v>
      </c>
      <c r="S3054" s="17">
        <v>8.1044115028243517</v>
      </c>
      <c r="T3054" s="9">
        <v>2041</v>
      </c>
      <c r="U3054" s="9" t="s">
        <v>27</v>
      </c>
      <c r="V3054" s="9" t="s">
        <v>1620</v>
      </c>
      <c r="W3054" s="9" t="s">
        <v>1621</v>
      </c>
      <c r="X3054" s="9"/>
      <c r="Y3054" s="9" t="s">
        <v>1645</v>
      </c>
    </row>
    <row r="3055" spans="1:25" ht="96">
      <c r="A3055" s="9" t="s">
        <v>1640</v>
      </c>
      <c r="B3055" s="9" t="s">
        <v>70</v>
      </c>
      <c r="C3055" s="9" t="s">
        <v>288</v>
      </c>
      <c r="D3055" s="9" t="s">
        <v>27</v>
      </c>
      <c r="E3055" s="9" t="s">
        <v>1041</v>
      </c>
      <c r="F3055" s="9" t="s">
        <v>1041</v>
      </c>
      <c r="G3055" s="9" t="s">
        <v>1641</v>
      </c>
      <c r="H3055" s="9" t="s">
        <v>1642</v>
      </c>
      <c r="I3055" s="9" t="s">
        <v>1643</v>
      </c>
      <c r="J3055" s="9" t="s">
        <v>27</v>
      </c>
      <c r="K3055" s="15">
        <v>65237.789102797644</v>
      </c>
      <c r="L3055" s="16" t="s">
        <v>1637</v>
      </c>
      <c r="M3055" s="9" t="s">
        <v>1644</v>
      </c>
      <c r="N3055" s="9">
        <v>2022</v>
      </c>
      <c r="O3055" s="9" t="s">
        <v>1619</v>
      </c>
      <c r="P3055" s="9" t="s">
        <v>1619</v>
      </c>
      <c r="Q3055" s="9">
        <v>2041</v>
      </c>
      <c r="R3055" s="9" t="s">
        <v>32</v>
      </c>
      <c r="S3055" s="17">
        <v>8.1175627787616591</v>
      </c>
      <c r="T3055" s="9">
        <v>2041</v>
      </c>
      <c r="U3055" s="9" t="s">
        <v>27</v>
      </c>
      <c r="V3055" s="9" t="s">
        <v>1620</v>
      </c>
      <c r="W3055" s="9" t="s">
        <v>1621</v>
      </c>
      <c r="X3055" s="9"/>
      <c r="Y3055" s="9" t="s">
        <v>1645</v>
      </c>
    </row>
    <row r="3056" spans="1:25" ht="96">
      <c r="A3056" s="9" t="s">
        <v>1640</v>
      </c>
      <c r="B3056" s="9" t="s">
        <v>70</v>
      </c>
      <c r="C3056" s="9" t="s">
        <v>270</v>
      </c>
      <c r="D3056" s="9" t="s">
        <v>27</v>
      </c>
      <c r="E3056" s="9" t="s">
        <v>735</v>
      </c>
      <c r="F3056" s="9" t="s">
        <v>735</v>
      </c>
      <c r="G3056" s="9" t="s">
        <v>1641</v>
      </c>
      <c r="H3056" s="9" t="s">
        <v>1642</v>
      </c>
      <c r="I3056" s="9" t="s">
        <v>1643</v>
      </c>
      <c r="J3056" s="9" t="s">
        <v>27</v>
      </c>
      <c r="K3056" s="15">
        <v>38004.841476518195</v>
      </c>
      <c r="L3056" s="16" t="s">
        <v>1637</v>
      </c>
      <c r="M3056" s="9" t="s">
        <v>1644</v>
      </c>
      <c r="N3056" s="9">
        <v>2022</v>
      </c>
      <c r="O3056" s="9" t="s">
        <v>1619</v>
      </c>
      <c r="P3056" s="9" t="s">
        <v>1619</v>
      </c>
      <c r="Q3056" s="9">
        <v>2041</v>
      </c>
      <c r="R3056" s="9" t="s">
        <v>32</v>
      </c>
      <c r="S3056" s="17">
        <v>2.2414039867945426</v>
      </c>
      <c r="T3056" s="9">
        <v>2041</v>
      </c>
      <c r="U3056" s="9" t="s">
        <v>27</v>
      </c>
      <c r="V3056" s="9" t="s">
        <v>1620</v>
      </c>
      <c r="W3056" s="9" t="s">
        <v>1621</v>
      </c>
      <c r="X3056" s="9"/>
      <c r="Y3056" s="9" t="s">
        <v>1645</v>
      </c>
    </row>
    <row r="3057" spans="1:25" ht="96">
      <c r="A3057" s="9" t="s">
        <v>1640</v>
      </c>
      <c r="B3057" s="9" t="s">
        <v>70</v>
      </c>
      <c r="C3057" s="9" t="s">
        <v>284</v>
      </c>
      <c r="D3057" s="9" t="s">
        <v>27</v>
      </c>
      <c r="E3057" s="9" t="s">
        <v>1415</v>
      </c>
      <c r="F3057" s="9" t="s">
        <v>1415</v>
      </c>
      <c r="G3057" s="9" t="s">
        <v>1641</v>
      </c>
      <c r="H3057" s="9" t="s">
        <v>1642</v>
      </c>
      <c r="I3057" s="9" t="s">
        <v>1643</v>
      </c>
      <c r="J3057" s="9" t="s">
        <v>27</v>
      </c>
      <c r="K3057" s="15">
        <v>128089.56467019641</v>
      </c>
      <c r="L3057" s="16" t="s">
        <v>1637</v>
      </c>
      <c r="M3057" s="9" t="s">
        <v>1644</v>
      </c>
      <c r="N3057" s="9">
        <v>2022</v>
      </c>
      <c r="O3057" s="9" t="s">
        <v>1619</v>
      </c>
      <c r="P3057" s="9" t="s">
        <v>1619</v>
      </c>
      <c r="Q3057" s="9">
        <v>2041</v>
      </c>
      <c r="R3057" s="9" t="s">
        <v>32</v>
      </c>
      <c r="S3057" s="17">
        <v>12.204422803101696</v>
      </c>
      <c r="T3057" s="9">
        <v>2041</v>
      </c>
      <c r="U3057" s="9" t="s">
        <v>27</v>
      </c>
      <c r="V3057" s="9" t="s">
        <v>1620</v>
      </c>
      <c r="W3057" s="9" t="s">
        <v>1621</v>
      </c>
      <c r="X3057" s="9"/>
      <c r="Y3057" s="9" t="s">
        <v>1645</v>
      </c>
    </row>
    <row r="3058" spans="1:25" ht="96">
      <c r="A3058" s="9" t="s">
        <v>1640</v>
      </c>
      <c r="B3058" s="9" t="s">
        <v>70</v>
      </c>
      <c r="C3058" s="9" t="s">
        <v>465</v>
      </c>
      <c r="D3058" s="9" t="s">
        <v>27</v>
      </c>
      <c r="E3058" s="9" t="s">
        <v>1043</v>
      </c>
      <c r="F3058" s="9" t="s">
        <v>1043</v>
      </c>
      <c r="G3058" s="9" t="s">
        <v>1641</v>
      </c>
      <c r="H3058" s="9" t="s">
        <v>1642</v>
      </c>
      <c r="I3058" s="9" t="s">
        <v>1643</v>
      </c>
      <c r="J3058" s="9" t="s">
        <v>27</v>
      </c>
      <c r="K3058" s="15">
        <v>16665.764981616954</v>
      </c>
      <c r="L3058" s="16" t="s">
        <v>1637</v>
      </c>
      <c r="M3058" s="9" t="s">
        <v>1644</v>
      </c>
      <c r="N3058" s="9">
        <v>2022</v>
      </c>
      <c r="O3058" s="9" t="s">
        <v>1619</v>
      </c>
      <c r="P3058" s="9" t="s">
        <v>1619</v>
      </c>
      <c r="Q3058" s="9">
        <v>2041</v>
      </c>
      <c r="R3058" s="9" t="s">
        <v>32</v>
      </c>
      <c r="S3058" s="17">
        <v>2.2180027237947062</v>
      </c>
      <c r="T3058" s="9">
        <v>2041</v>
      </c>
      <c r="U3058" s="9" t="s">
        <v>27</v>
      </c>
      <c r="V3058" s="9" t="s">
        <v>1620</v>
      </c>
      <c r="W3058" s="9" t="s">
        <v>1621</v>
      </c>
      <c r="X3058" s="9"/>
      <c r="Y3058" s="9" t="s">
        <v>1645</v>
      </c>
    </row>
    <row r="3059" spans="1:25" ht="96">
      <c r="A3059" s="9" t="s">
        <v>1640</v>
      </c>
      <c r="B3059" s="9" t="s">
        <v>70</v>
      </c>
      <c r="C3059" s="9" t="s">
        <v>402</v>
      </c>
      <c r="D3059" s="9" t="s">
        <v>27</v>
      </c>
      <c r="E3059" s="9" t="s">
        <v>1045</v>
      </c>
      <c r="F3059" s="9" t="s">
        <v>1045</v>
      </c>
      <c r="G3059" s="9" t="s">
        <v>1641</v>
      </c>
      <c r="H3059" s="9" t="s">
        <v>1642</v>
      </c>
      <c r="I3059" s="9" t="s">
        <v>1643</v>
      </c>
      <c r="J3059" s="9" t="s">
        <v>27</v>
      </c>
      <c r="K3059" s="15">
        <v>57390.951617044004</v>
      </c>
      <c r="L3059" s="16" t="s">
        <v>1637</v>
      </c>
      <c r="M3059" s="9" t="s">
        <v>1644</v>
      </c>
      <c r="N3059" s="9">
        <v>2022</v>
      </c>
      <c r="O3059" s="9" t="s">
        <v>1619</v>
      </c>
      <c r="P3059" s="9" t="s">
        <v>1619</v>
      </c>
      <c r="Q3059" s="9">
        <v>2041</v>
      </c>
      <c r="R3059" s="9" t="s">
        <v>32</v>
      </c>
      <c r="S3059" s="17">
        <v>7.1229326664232646</v>
      </c>
      <c r="T3059" s="9">
        <v>2041</v>
      </c>
      <c r="U3059" s="9" t="s">
        <v>27</v>
      </c>
      <c r="V3059" s="9" t="s">
        <v>1620</v>
      </c>
      <c r="W3059" s="9" t="s">
        <v>1621</v>
      </c>
      <c r="X3059" s="9"/>
      <c r="Y3059" s="9" t="s">
        <v>1645</v>
      </c>
    </row>
    <row r="3060" spans="1:25" ht="96">
      <c r="A3060" s="9" t="s">
        <v>1640</v>
      </c>
      <c r="B3060" s="9" t="s">
        <v>70</v>
      </c>
      <c r="C3060" s="9" t="s">
        <v>288</v>
      </c>
      <c r="D3060" s="9" t="s">
        <v>27</v>
      </c>
      <c r="E3060" s="9" t="s">
        <v>1416</v>
      </c>
      <c r="F3060" s="9" t="s">
        <v>1416</v>
      </c>
      <c r="G3060" s="9" t="s">
        <v>1641</v>
      </c>
      <c r="H3060" s="9" t="s">
        <v>1642</v>
      </c>
      <c r="I3060" s="9" t="s">
        <v>1643</v>
      </c>
      <c r="J3060" s="9" t="s">
        <v>27</v>
      </c>
      <c r="K3060" s="15">
        <v>1276298.0257769495</v>
      </c>
      <c r="L3060" s="16" t="s">
        <v>1637</v>
      </c>
      <c r="M3060" s="9" t="s">
        <v>1644</v>
      </c>
      <c r="N3060" s="9">
        <v>2022</v>
      </c>
      <c r="O3060" s="9" t="s">
        <v>1619</v>
      </c>
      <c r="P3060" s="9" t="s">
        <v>1619</v>
      </c>
      <c r="Q3060" s="9">
        <v>2041</v>
      </c>
      <c r="R3060" s="9" t="s">
        <v>32</v>
      </c>
      <c r="S3060" s="17">
        <v>62.548112521374271</v>
      </c>
      <c r="T3060" s="9">
        <v>2041</v>
      </c>
      <c r="U3060" s="9" t="s">
        <v>27</v>
      </c>
      <c r="V3060" s="9" t="s">
        <v>1620</v>
      </c>
      <c r="W3060" s="9" t="s">
        <v>1621</v>
      </c>
      <c r="X3060" s="9"/>
      <c r="Y3060" s="9" t="s">
        <v>1645</v>
      </c>
    </row>
    <row r="3061" spans="1:25" ht="96">
      <c r="A3061" s="9" t="s">
        <v>1640</v>
      </c>
      <c r="B3061" s="9" t="s">
        <v>70</v>
      </c>
      <c r="C3061" s="9" t="s">
        <v>402</v>
      </c>
      <c r="D3061" s="9" t="s">
        <v>27</v>
      </c>
      <c r="E3061" s="9" t="s">
        <v>737</v>
      </c>
      <c r="F3061" s="9" t="s">
        <v>737</v>
      </c>
      <c r="G3061" s="9" t="s">
        <v>1641</v>
      </c>
      <c r="H3061" s="9" t="s">
        <v>1642</v>
      </c>
      <c r="I3061" s="9" t="s">
        <v>1643</v>
      </c>
      <c r="J3061" s="9" t="s">
        <v>27</v>
      </c>
      <c r="K3061" s="15">
        <v>77551.267375607145</v>
      </c>
      <c r="L3061" s="16" t="s">
        <v>1637</v>
      </c>
      <c r="M3061" s="9" t="s">
        <v>1644</v>
      </c>
      <c r="N3061" s="9">
        <v>2022</v>
      </c>
      <c r="O3061" s="9" t="s">
        <v>1619</v>
      </c>
      <c r="P3061" s="9" t="s">
        <v>1619</v>
      </c>
      <c r="Q3061" s="9">
        <v>2041</v>
      </c>
      <c r="R3061" s="9" t="s">
        <v>32</v>
      </c>
      <c r="S3061" s="17">
        <v>9.3719292773207066</v>
      </c>
      <c r="T3061" s="9">
        <v>2041</v>
      </c>
      <c r="U3061" s="9" t="s">
        <v>27</v>
      </c>
      <c r="V3061" s="9" t="s">
        <v>1620</v>
      </c>
      <c r="W3061" s="9" t="s">
        <v>1621</v>
      </c>
      <c r="X3061" s="9"/>
      <c r="Y3061" s="9" t="s">
        <v>1645</v>
      </c>
    </row>
    <row r="3062" spans="1:25" ht="96">
      <c r="A3062" s="9" t="s">
        <v>1640</v>
      </c>
      <c r="B3062" s="9" t="s">
        <v>70</v>
      </c>
      <c r="C3062" s="9" t="s">
        <v>221</v>
      </c>
      <c r="D3062" s="9" t="s">
        <v>27</v>
      </c>
      <c r="E3062" s="9" t="s">
        <v>1047</v>
      </c>
      <c r="F3062" s="9" t="s">
        <v>1047</v>
      </c>
      <c r="G3062" s="9" t="s">
        <v>1641</v>
      </c>
      <c r="H3062" s="9" t="s">
        <v>1642</v>
      </c>
      <c r="I3062" s="9" t="s">
        <v>1643</v>
      </c>
      <c r="J3062" s="9" t="s">
        <v>27</v>
      </c>
      <c r="K3062" s="15">
        <v>22062.788598563726</v>
      </c>
      <c r="L3062" s="16" t="s">
        <v>1637</v>
      </c>
      <c r="M3062" s="9" t="s">
        <v>1644</v>
      </c>
      <c r="N3062" s="9">
        <v>2022</v>
      </c>
      <c r="O3062" s="9" t="s">
        <v>1619</v>
      </c>
      <c r="P3062" s="9" t="s">
        <v>1619</v>
      </c>
      <c r="Q3062" s="9">
        <v>2041</v>
      </c>
      <c r="R3062" s="9" t="s">
        <v>32</v>
      </c>
      <c r="S3062" s="17">
        <v>2.8983564267220641</v>
      </c>
      <c r="T3062" s="9">
        <v>2041</v>
      </c>
      <c r="U3062" s="9" t="s">
        <v>27</v>
      </c>
      <c r="V3062" s="9" t="s">
        <v>1620</v>
      </c>
      <c r="W3062" s="9" t="s">
        <v>1621</v>
      </c>
      <c r="X3062" s="9"/>
      <c r="Y3062" s="9" t="s">
        <v>1645</v>
      </c>
    </row>
    <row r="3063" spans="1:25" ht="96">
      <c r="A3063" s="9" t="s">
        <v>1640</v>
      </c>
      <c r="B3063" s="9" t="s">
        <v>70</v>
      </c>
      <c r="C3063" s="9" t="s">
        <v>630</v>
      </c>
      <c r="D3063" s="9" t="s">
        <v>27</v>
      </c>
      <c r="E3063" s="9" t="s">
        <v>1417</v>
      </c>
      <c r="F3063" s="9" t="s">
        <v>1417</v>
      </c>
      <c r="G3063" s="9" t="s">
        <v>1641</v>
      </c>
      <c r="H3063" s="9" t="s">
        <v>1642</v>
      </c>
      <c r="I3063" s="9" t="s">
        <v>1643</v>
      </c>
      <c r="J3063" s="9" t="s">
        <v>27</v>
      </c>
      <c r="K3063" s="15">
        <v>27653.888306888221</v>
      </c>
      <c r="L3063" s="16" t="s">
        <v>1637</v>
      </c>
      <c r="M3063" s="9" t="s">
        <v>1644</v>
      </c>
      <c r="N3063" s="9">
        <v>2022</v>
      </c>
      <c r="O3063" s="9" t="s">
        <v>1619</v>
      </c>
      <c r="P3063" s="9" t="s">
        <v>1619</v>
      </c>
      <c r="Q3063" s="9">
        <v>2041</v>
      </c>
      <c r="R3063" s="9" t="s">
        <v>32</v>
      </c>
      <c r="S3063" s="17">
        <v>3.4530959853276664</v>
      </c>
      <c r="T3063" s="9">
        <v>2041</v>
      </c>
      <c r="U3063" s="9" t="s">
        <v>27</v>
      </c>
      <c r="V3063" s="9" t="s">
        <v>1620</v>
      </c>
      <c r="W3063" s="9" t="s">
        <v>1621</v>
      </c>
      <c r="X3063" s="9"/>
      <c r="Y3063" s="9" t="s">
        <v>1645</v>
      </c>
    </row>
    <row r="3064" spans="1:25" ht="96">
      <c r="A3064" s="9" t="s">
        <v>1640</v>
      </c>
      <c r="B3064" s="9" t="s">
        <v>70</v>
      </c>
      <c r="C3064" s="9" t="s">
        <v>241</v>
      </c>
      <c r="D3064" s="9" t="s">
        <v>27</v>
      </c>
      <c r="E3064" s="9" t="s">
        <v>1418</v>
      </c>
      <c r="F3064" s="9" t="s">
        <v>1418</v>
      </c>
      <c r="G3064" s="9" t="s">
        <v>1641</v>
      </c>
      <c r="H3064" s="9" t="s">
        <v>1642</v>
      </c>
      <c r="I3064" s="9" t="s">
        <v>1643</v>
      </c>
      <c r="J3064" s="9" t="s">
        <v>27</v>
      </c>
      <c r="K3064" s="15">
        <v>6734.1040495791522</v>
      </c>
      <c r="L3064" s="16" t="s">
        <v>1637</v>
      </c>
      <c r="M3064" s="9" t="s">
        <v>1644</v>
      </c>
      <c r="N3064" s="9">
        <v>2022</v>
      </c>
      <c r="O3064" s="9" t="s">
        <v>1619</v>
      </c>
      <c r="P3064" s="9" t="s">
        <v>1619</v>
      </c>
      <c r="Q3064" s="9">
        <v>2041</v>
      </c>
      <c r="R3064" s="9" t="s">
        <v>32</v>
      </c>
      <c r="S3064" s="17">
        <v>0.89722171924671623</v>
      </c>
      <c r="T3064" s="9">
        <v>2041</v>
      </c>
      <c r="U3064" s="9" t="s">
        <v>27</v>
      </c>
      <c r="V3064" s="9" t="s">
        <v>1620</v>
      </c>
      <c r="W3064" s="9" t="s">
        <v>1621</v>
      </c>
      <c r="X3064" s="9"/>
      <c r="Y3064" s="9" t="s">
        <v>1645</v>
      </c>
    </row>
    <row r="3065" spans="1:25" ht="96">
      <c r="A3065" s="9" t="s">
        <v>1640</v>
      </c>
      <c r="B3065" s="9" t="s">
        <v>70</v>
      </c>
      <c r="C3065" s="9" t="s">
        <v>252</v>
      </c>
      <c r="D3065" s="9" t="s">
        <v>27</v>
      </c>
      <c r="E3065" s="9" t="s">
        <v>1419</v>
      </c>
      <c r="F3065" s="9" t="s">
        <v>1419</v>
      </c>
      <c r="G3065" s="9" t="s">
        <v>1641</v>
      </c>
      <c r="H3065" s="9" t="s">
        <v>1642</v>
      </c>
      <c r="I3065" s="9" t="s">
        <v>1643</v>
      </c>
      <c r="J3065" s="9" t="s">
        <v>27</v>
      </c>
      <c r="K3065" s="15">
        <v>12002.505991758959</v>
      </c>
      <c r="L3065" s="16" t="s">
        <v>1637</v>
      </c>
      <c r="M3065" s="9" t="s">
        <v>1644</v>
      </c>
      <c r="N3065" s="9">
        <v>2022</v>
      </c>
      <c r="O3065" s="9" t="s">
        <v>1619</v>
      </c>
      <c r="P3065" s="9" t="s">
        <v>1619</v>
      </c>
      <c r="Q3065" s="9">
        <v>2041</v>
      </c>
      <c r="R3065" s="9" t="s">
        <v>32</v>
      </c>
      <c r="S3065" s="17">
        <v>1.4583784557224517</v>
      </c>
      <c r="T3065" s="9">
        <v>2041</v>
      </c>
      <c r="U3065" s="9" t="s">
        <v>27</v>
      </c>
      <c r="V3065" s="9" t="s">
        <v>1620</v>
      </c>
      <c r="W3065" s="9" t="s">
        <v>1621</v>
      </c>
      <c r="X3065" s="9"/>
      <c r="Y3065" s="9" t="s">
        <v>1645</v>
      </c>
    </row>
    <row r="3066" spans="1:25" ht="96">
      <c r="A3066" s="9" t="s">
        <v>1640</v>
      </c>
      <c r="B3066" s="9" t="s">
        <v>70</v>
      </c>
      <c r="C3066" s="9" t="s">
        <v>402</v>
      </c>
      <c r="D3066" s="9" t="s">
        <v>27</v>
      </c>
      <c r="E3066" s="9" t="s">
        <v>1049</v>
      </c>
      <c r="F3066" s="9" t="s">
        <v>1049</v>
      </c>
      <c r="G3066" s="9" t="s">
        <v>1641</v>
      </c>
      <c r="H3066" s="9" t="s">
        <v>1642</v>
      </c>
      <c r="I3066" s="9" t="s">
        <v>1643</v>
      </c>
      <c r="J3066" s="9" t="s">
        <v>27</v>
      </c>
      <c r="K3066" s="15">
        <v>22868.023864847295</v>
      </c>
      <c r="L3066" s="16" t="s">
        <v>1637</v>
      </c>
      <c r="M3066" s="9" t="s">
        <v>1644</v>
      </c>
      <c r="N3066" s="9">
        <v>2022</v>
      </c>
      <c r="O3066" s="9" t="s">
        <v>1619</v>
      </c>
      <c r="P3066" s="9" t="s">
        <v>1619</v>
      </c>
      <c r="Q3066" s="9">
        <v>2041</v>
      </c>
      <c r="R3066" s="9" t="s">
        <v>32</v>
      </c>
      <c r="S3066" s="17">
        <v>2.9975594985257112</v>
      </c>
      <c r="T3066" s="9">
        <v>2041</v>
      </c>
      <c r="U3066" s="9" t="s">
        <v>27</v>
      </c>
      <c r="V3066" s="9" t="s">
        <v>1620</v>
      </c>
      <c r="W3066" s="9" t="s">
        <v>1621</v>
      </c>
      <c r="X3066" s="9"/>
      <c r="Y3066" s="9" t="s">
        <v>1645</v>
      </c>
    </row>
    <row r="3067" spans="1:25" ht="96">
      <c r="A3067" s="9" t="s">
        <v>1640</v>
      </c>
      <c r="B3067" s="9" t="s">
        <v>70</v>
      </c>
      <c r="C3067" s="9" t="s">
        <v>316</v>
      </c>
      <c r="D3067" s="9" t="s">
        <v>27</v>
      </c>
      <c r="E3067" s="9" t="s">
        <v>739</v>
      </c>
      <c r="F3067" s="9" t="s">
        <v>739</v>
      </c>
      <c r="G3067" s="9" t="s">
        <v>1641</v>
      </c>
      <c r="H3067" s="9" t="s">
        <v>1642</v>
      </c>
      <c r="I3067" s="9" t="s">
        <v>1643</v>
      </c>
      <c r="J3067" s="9" t="s">
        <v>27</v>
      </c>
      <c r="K3067" s="15">
        <v>327742.95672954246</v>
      </c>
      <c r="L3067" s="16" t="s">
        <v>1637</v>
      </c>
      <c r="M3067" s="9" t="s">
        <v>1644</v>
      </c>
      <c r="N3067" s="9">
        <v>2022</v>
      </c>
      <c r="O3067" s="9" t="s">
        <v>1619</v>
      </c>
      <c r="P3067" s="9" t="s">
        <v>1619</v>
      </c>
      <c r="Q3067" s="9">
        <v>2041</v>
      </c>
      <c r="R3067" s="9" t="s">
        <v>32</v>
      </c>
      <c r="S3067" s="17">
        <v>19.007888074103313</v>
      </c>
      <c r="T3067" s="9">
        <v>2041</v>
      </c>
      <c r="U3067" s="9" t="s">
        <v>27</v>
      </c>
      <c r="V3067" s="9" t="s">
        <v>1620</v>
      </c>
      <c r="W3067" s="9" t="s">
        <v>1621</v>
      </c>
      <c r="X3067" s="9"/>
      <c r="Y3067" s="9" t="s">
        <v>1645</v>
      </c>
    </row>
    <row r="3068" spans="1:25" ht="96">
      <c r="A3068" s="9" t="s">
        <v>1640</v>
      </c>
      <c r="B3068" s="9" t="s">
        <v>70</v>
      </c>
      <c r="C3068" s="9" t="s">
        <v>455</v>
      </c>
      <c r="D3068" s="9" t="s">
        <v>27</v>
      </c>
      <c r="E3068" s="9" t="s">
        <v>1420</v>
      </c>
      <c r="F3068" s="9" t="s">
        <v>1420</v>
      </c>
      <c r="G3068" s="9" t="s">
        <v>1641</v>
      </c>
      <c r="H3068" s="9" t="s">
        <v>1642</v>
      </c>
      <c r="I3068" s="9" t="s">
        <v>1643</v>
      </c>
      <c r="J3068" s="9" t="s">
        <v>27</v>
      </c>
      <c r="K3068" s="15">
        <v>87535.928925485598</v>
      </c>
      <c r="L3068" s="16" t="s">
        <v>1637</v>
      </c>
      <c r="M3068" s="9" t="s">
        <v>1644</v>
      </c>
      <c r="N3068" s="9">
        <v>2022</v>
      </c>
      <c r="O3068" s="9" t="s">
        <v>1619</v>
      </c>
      <c r="P3068" s="9" t="s">
        <v>1619</v>
      </c>
      <c r="Q3068" s="9">
        <v>2041</v>
      </c>
      <c r="R3068" s="9" t="s">
        <v>32</v>
      </c>
      <c r="S3068" s="17">
        <v>10.687578419535923</v>
      </c>
      <c r="T3068" s="9">
        <v>2041</v>
      </c>
      <c r="U3068" s="9" t="s">
        <v>27</v>
      </c>
      <c r="V3068" s="9" t="s">
        <v>1620</v>
      </c>
      <c r="W3068" s="9" t="s">
        <v>1621</v>
      </c>
      <c r="X3068" s="9"/>
      <c r="Y3068" s="9" t="s">
        <v>1645</v>
      </c>
    </row>
    <row r="3069" spans="1:25" ht="96">
      <c r="A3069" s="9" t="s">
        <v>1640</v>
      </c>
      <c r="B3069" s="9" t="s">
        <v>70</v>
      </c>
      <c r="C3069" s="9" t="s">
        <v>270</v>
      </c>
      <c r="D3069" s="9" t="s">
        <v>27</v>
      </c>
      <c r="E3069" s="9" t="s">
        <v>741</v>
      </c>
      <c r="F3069" s="9" t="s">
        <v>741</v>
      </c>
      <c r="G3069" s="9" t="s">
        <v>1641</v>
      </c>
      <c r="H3069" s="9" t="s">
        <v>1642</v>
      </c>
      <c r="I3069" s="9" t="s">
        <v>1643</v>
      </c>
      <c r="J3069" s="9" t="s">
        <v>27</v>
      </c>
      <c r="K3069" s="15">
        <v>74545.699837024978</v>
      </c>
      <c r="L3069" s="16" t="s">
        <v>1637</v>
      </c>
      <c r="M3069" s="9" t="s">
        <v>1644</v>
      </c>
      <c r="N3069" s="9">
        <v>2022</v>
      </c>
      <c r="O3069" s="9" t="s">
        <v>1619</v>
      </c>
      <c r="P3069" s="9" t="s">
        <v>1619</v>
      </c>
      <c r="Q3069" s="9">
        <v>2041</v>
      </c>
      <c r="R3069" s="9" t="s">
        <v>32</v>
      </c>
      <c r="S3069" s="17">
        <v>8.9567214114229525</v>
      </c>
      <c r="T3069" s="9">
        <v>2041</v>
      </c>
      <c r="U3069" s="9" t="s">
        <v>27</v>
      </c>
      <c r="V3069" s="9" t="s">
        <v>1620</v>
      </c>
      <c r="W3069" s="9" t="s">
        <v>1621</v>
      </c>
      <c r="X3069" s="9"/>
      <c r="Y3069" s="9" t="s">
        <v>1645</v>
      </c>
    </row>
    <row r="3070" spans="1:25" ht="96">
      <c r="A3070" s="9" t="s">
        <v>1640</v>
      </c>
      <c r="B3070" s="9" t="s">
        <v>70</v>
      </c>
      <c r="C3070" s="9" t="s">
        <v>136</v>
      </c>
      <c r="D3070" s="9" t="s">
        <v>27</v>
      </c>
      <c r="E3070" s="9" t="s">
        <v>743</v>
      </c>
      <c r="F3070" s="9" t="s">
        <v>743</v>
      </c>
      <c r="G3070" s="9" t="s">
        <v>1641</v>
      </c>
      <c r="H3070" s="9" t="s">
        <v>1642</v>
      </c>
      <c r="I3070" s="9" t="s">
        <v>1643</v>
      </c>
      <c r="J3070" s="9" t="s">
        <v>27</v>
      </c>
      <c r="K3070" s="15">
        <v>11094.641459969451</v>
      </c>
      <c r="L3070" s="16" t="s">
        <v>1637</v>
      </c>
      <c r="M3070" s="9" t="s">
        <v>1644</v>
      </c>
      <c r="N3070" s="9">
        <v>2022</v>
      </c>
      <c r="O3070" s="9" t="s">
        <v>1619</v>
      </c>
      <c r="P3070" s="9" t="s">
        <v>1619</v>
      </c>
      <c r="Q3070" s="9">
        <v>2041</v>
      </c>
      <c r="R3070" s="9" t="s">
        <v>32</v>
      </c>
      <c r="S3070" s="17">
        <v>1.3875067855458094</v>
      </c>
      <c r="T3070" s="9">
        <v>2041</v>
      </c>
      <c r="U3070" s="9" t="s">
        <v>27</v>
      </c>
      <c r="V3070" s="9" t="s">
        <v>1620</v>
      </c>
      <c r="W3070" s="9" t="s">
        <v>1621</v>
      </c>
      <c r="X3070" s="9"/>
      <c r="Y3070" s="9" t="s">
        <v>1645</v>
      </c>
    </row>
    <row r="3071" spans="1:25" ht="96">
      <c r="A3071" s="9" t="s">
        <v>1640</v>
      </c>
      <c r="B3071" s="9" t="s">
        <v>70</v>
      </c>
      <c r="C3071" s="9" t="s">
        <v>590</v>
      </c>
      <c r="D3071" s="9" t="s">
        <v>27</v>
      </c>
      <c r="E3071" s="9" t="s">
        <v>1421</v>
      </c>
      <c r="F3071" s="9" t="s">
        <v>1421</v>
      </c>
      <c r="G3071" s="9" t="s">
        <v>1641</v>
      </c>
      <c r="H3071" s="9" t="s">
        <v>1642</v>
      </c>
      <c r="I3071" s="9" t="s">
        <v>1643</v>
      </c>
      <c r="J3071" s="9" t="s">
        <v>27</v>
      </c>
      <c r="K3071" s="15">
        <v>92866.386173092935</v>
      </c>
      <c r="L3071" s="16" t="s">
        <v>1637</v>
      </c>
      <c r="M3071" s="9" t="s">
        <v>1644</v>
      </c>
      <c r="N3071" s="9">
        <v>2022</v>
      </c>
      <c r="O3071" s="9" t="s">
        <v>1619</v>
      </c>
      <c r="P3071" s="9" t="s">
        <v>1619</v>
      </c>
      <c r="Q3071" s="9">
        <v>2041</v>
      </c>
      <c r="R3071" s="9" t="s">
        <v>32</v>
      </c>
      <c r="S3071" s="17">
        <v>11.89964629751953</v>
      </c>
      <c r="T3071" s="9">
        <v>2041</v>
      </c>
      <c r="U3071" s="9" t="s">
        <v>27</v>
      </c>
      <c r="V3071" s="9" t="s">
        <v>1620</v>
      </c>
      <c r="W3071" s="9" t="s">
        <v>1621</v>
      </c>
      <c r="X3071" s="9"/>
      <c r="Y3071" s="9" t="s">
        <v>1645</v>
      </c>
    </row>
    <row r="3072" spans="1:25" ht="96">
      <c r="A3072" s="9" t="s">
        <v>1640</v>
      </c>
      <c r="B3072" s="9" t="s">
        <v>70</v>
      </c>
      <c r="C3072" s="9" t="s">
        <v>252</v>
      </c>
      <c r="D3072" s="9" t="s">
        <v>27</v>
      </c>
      <c r="E3072" s="9" t="s">
        <v>1422</v>
      </c>
      <c r="F3072" s="9" t="s">
        <v>1422</v>
      </c>
      <c r="G3072" s="9" t="s">
        <v>1641</v>
      </c>
      <c r="H3072" s="9" t="s">
        <v>1642</v>
      </c>
      <c r="I3072" s="9" t="s">
        <v>1643</v>
      </c>
      <c r="J3072" s="9" t="s">
        <v>27</v>
      </c>
      <c r="K3072" s="15">
        <v>20744.683797132577</v>
      </c>
      <c r="L3072" s="16" t="s">
        <v>1637</v>
      </c>
      <c r="M3072" s="9" t="s">
        <v>1644</v>
      </c>
      <c r="N3072" s="9">
        <v>2022</v>
      </c>
      <c r="O3072" s="9" t="s">
        <v>1619</v>
      </c>
      <c r="P3072" s="9" t="s">
        <v>1619</v>
      </c>
      <c r="Q3072" s="9">
        <v>2041</v>
      </c>
      <c r="R3072" s="9" t="s">
        <v>32</v>
      </c>
      <c r="S3072" s="17">
        <v>1.4497245126392748</v>
      </c>
      <c r="T3072" s="9">
        <v>2041</v>
      </c>
      <c r="U3072" s="9" t="s">
        <v>27</v>
      </c>
      <c r="V3072" s="9" t="s">
        <v>1620</v>
      </c>
      <c r="W3072" s="9" t="s">
        <v>1621</v>
      </c>
      <c r="X3072" s="9"/>
      <c r="Y3072" s="9" t="s">
        <v>1645</v>
      </c>
    </row>
    <row r="3073" spans="1:25" ht="96">
      <c r="A3073" s="9" t="s">
        <v>1640</v>
      </c>
      <c r="B3073" s="9" t="s">
        <v>70</v>
      </c>
      <c r="C3073" s="9" t="s">
        <v>372</v>
      </c>
      <c r="D3073" s="9" t="s">
        <v>27</v>
      </c>
      <c r="E3073" s="9" t="s">
        <v>1423</v>
      </c>
      <c r="F3073" s="9" t="s">
        <v>1423</v>
      </c>
      <c r="G3073" s="9" t="s">
        <v>1641</v>
      </c>
      <c r="H3073" s="9" t="s">
        <v>1642</v>
      </c>
      <c r="I3073" s="9" t="s">
        <v>1643</v>
      </c>
      <c r="J3073" s="9" t="s">
        <v>27</v>
      </c>
      <c r="K3073" s="15">
        <v>12669.00780125492</v>
      </c>
      <c r="L3073" s="16" t="s">
        <v>1637</v>
      </c>
      <c r="M3073" s="9" t="s">
        <v>1644</v>
      </c>
      <c r="N3073" s="9">
        <v>2022</v>
      </c>
      <c r="O3073" s="9" t="s">
        <v>1619</v>
      </c>
      <c r="P3073" s="9" t="s">
        <v>1619</v>
      </c>
      <c r="Q3073" s="9">
        <v>2041</v>
      </c>
      <c r="R3073" s="9" t="s">
        <v>32</v>
      </c>
      <c r="S3073" s="17">
        <v>1.5919472184877166</v>
      </c>
      <c r="T3073" s="9">
        <v>2041</v>
      </c>
      <c r="U3073" s="9" t="s">
        <v>27</v>
      </c>
      <c r="V3073" s="9" t="s">
        <v>1620</v>
      </c>
      <c r="W3073" s="9" t="s">
        <v>1621</v>
      </c>
      <c r="X3073" s="9"/>
      <c r="Y3073" s="9" t="s">
        <v>1645</v>
      </c>
    </row>
    <row r="3074" spans="1:25" ht="96">
      <c r="A3074" s="9" t="s">
        <v>1640</v>
      </c>
      <c r="B3074" s="9" t="s">
        <v>70</v>
      </c>
      <c r="C3074" s="9" t="s">
        <v>355</v>
      </c>
      <c r="D3074" s="9" t="s">
        <v>27</v>
      </c>
      <c r="E3074" s="9" t="s">
        <v>1424</v>
      </c>
      <c r="F3074" s="9" t="s">
        <v>1424</v>
      </c>
      <c r="G3074" s="9" t="s">
        <v>1641</v>
      </c>
      <c r="H3074" s="9" t="s">
        <v>1642</v>
      </c>
      <c r="I3074" s="9" t="s">
        <v>1643</v>
      </c>
      <c r="J3074" s="9" t="s">
        <v>27</v>
      </c>
      <c r="K3074" s="15">
        <v>13702.212693447816</v>
      </c>
      <c r="L3074" s="16" t="s">
        <v>1637</v>
      </c>
      <c r="M3074" s="9" t="s">
        <v>1644</v>
      </c>
      <c r="N3074" s="9">
        <v>2022</v>
      </c>
      <c r="O3074" s="9" t="s">
        <v>1619</v>
      </c>
      <c r="P3074" s="9" t="s">
        <v>1619</v>
      </c>
      <c r="Q3074" s="9">
        <v>2041</v>
      </c>
      <c r="R3074" s="9" t="s">
        <v>32</v>
      </c>
      <c r="S3074" s="17">
        <v>0.76885818836084208</v>
      </c>
      <c r="T3074" s="9">
        <v>2041</v>
      </c>
      <c r="U3074" s="9" t="s">
        <v>27</v>
      </c>
      <c r="V3074" s="9" t="s">
        <v>1620</v>
      </c>
      <c r="W3074" s="9" t="s">
        <v>1621</v>
      </c>
      <c r="X3074" s="9"/>
      <c r="Y3074" s="9" t="s">
        <v>1645</v>
      </c>
    </row>
    <row r="3075" spans="1:25" ht="96">
      <c r="A3075" s="9" t="s">
        <v>1640</v>
      </c>
      <c r="B3075" s="9" t="s">
        <v>70</v>
      </c>
      <c r="C3075" s="9" t="s">
        <v>458</v>
      </c>
      <c r="D3075" s="9" t="s">
        <v>27</v>
      </c>
      <c r="E3075" s="9" t="s">
        <v>1425</v>
      </c>
      <c r="F3075" s="9" t="s">
        <v>1425</v>
      </c>
      <c r="G3075" s="9" t="s">
        <v>1641</v>
      </c>
      <c r="H3075" s="9" t="s">
        <v>1642</v>
      </c>
      <c r="I3075" s="9" t="s">
        <v>1643</v>
      </c>
      <c r="J3075" s="9" t="s">
        <v>27</v>
      </c>
      <c r="K3075" s="15">
        <v>25153.517111489014</v>
      </c>
      <c r="L3075" s="16" t="s">
        <v>1637</v>
      </c>
      <c r="M3075" s="9" t="s">
        <v>1644</v>
      </c>
      <c r="N3075" s="9">
        <v>2022</v>
      </c>
      <c r="O3075" s="9" t="s">
        <v>1619</v>
      </c>
      <c r="P3075" s="9" t="s">
        <v>1619</v>
      </c>
      <c r="Q3075" s="9">
        <v>2041</v>
      </c>
      <c r="R3075" s="9" t="s">
        <v>32</v>
      </c>
      <c r="S3075" s="17">
        <v>1.5870328611896243</v>
      </c>
      <c r="T3075" s="9">
        <v>2041</v>
      </c>
      <c r="U3075" s="9" t="s">
        <v>27</v>
      </c>
      <c r="V3075" s="9" t="s">
        <v>1620</v>
      </c>
      <c r="W3075" s="9" t="s">
        <v>1621</v>
      </c>
      <c r="X3075" s="9"/>
      <c r="Y3075" s="9" t="s">
        <v>1645</v>
      </c>
    </row>
    <row r="3076" spans="1:25" ht="96">
      <c r="A3076" s="9" t="s">
        <v>1640</v>
      </c>
      <c r="B3076" s="9" t="s">
        <v>70</v>
      </c>
      <c r="C3076" s="9" t="s">
        <v>270</v>
      </c>
      <c r="D3076" s="9" t="s">
        <v>27</v>
      </c>
      <c r="E3076" s="9" t="s">
        <v>1426</v>
      </c>
      <c r="F3076" s="9" t="s">
        <v>1426</v>
      </c>
      <c r="G3076" s="9" t="s">
        <v>1641</v>
      </c>
      <c r="H3076" s="9" t="s">
        <v>1642</v>
      </c>
      <c r="I3076" s="9" t="s">
        <v>1643</v>
      </c>
      <c r="J3076" s="9" t="s">
        <v>27</v>
      </c>
      <c r="K3076" s="15">
        <v>79487.654346134863</v>
      </c>
      <c r="L3076" s="16" t="s">
        <v>1637</v>
      </c>
      <c r="M3076" s="9" t="s">
        <v>1644</v>
      </c>
      <c r="N3076" s="9">
        <v>2022</v>
      </c>
      <c r="O3076" s="9" t="s">
        <v>1619</v>
      </c>
      <c r="P3076" s="9" t="s">
        <v>1619</v>
      </c>
      <c r="Q3076" s="9">
        <v>2041</v>
      </c>
      <c r="R3076" s="9" t="s">
        <v>32</v>
      </c>
      <c r="S3076" s="17">
        <v>7.9436045407052926</v>
      </c>
      <c r="T3076" s="9">
        <v>2041</v>
      </c>
      <c r="U3076" s="9" t="s">
        <v>27</v>
      </c>
      <c r="V3076" s="9" t="s">
        <v>1620</v>
      </c>
      <c r="W3076" s="9" t="s">
        <v>1621</v>
      </c>
      <c r="X3076" s="9"/>
      <c r="Y3076" s="9" t="s">
        <v>1645</v>
      </c>
    </row>
    <row r="3077" spans="1:25" ht="96">
      <c r="A3077" s="9" t="s">
        <v>1640</v>
      </c>
      <c r="B3077" s="9" t="s">
        <v>70</v>
      </c>
      <c r="C3077" s="9" t="s">
        <v>221</v>
      </c>
      <c r="D3077" s="9" t="s">
        <v>27</v>
      </c>
      <c r="E3077" s="9" t="s">
        <v>1051</v>
      </c>
      <c r="F3077" s="9" t="s">
        <v>1051</v>
      </c>
      <c r="G3077" s="9" t="s">
        <v>1641</v>
      </c>
      <c r="H3077" s="9" t="s">
        <v>1642</v>
      </c>
      <c r="I3077" s="9" t="s">
        <v>1643</v>
      </c>
      <c r="J3077" s="9" t="s">
        <v>27</v>
      </c>
      <c r="K3077" s="15">
        <v>29749.326738502314</v>
      </c>
      <c r="L3077" s="16" t="s">
        <v>1637</v>
      </c>
      <c r="M3077" s="9" t="s">
        <v>1644</v>
      </c>
      <c r="N3077" s="9">
        <v>2022</v>
      </c>
      <c r="O3077" s="9" t="s">
        <v>1619</v>
      </c>
      <c r="P3077" s="9" t="s">
        <v>1619</v>
      </c>
      <c r="Q3077" s="9">
        <v>2041</v>
      </c>
      <c r="R3077" s="9" t="s">
        <v>32</v>
      </c>
      <c r="S3077" s="17">
        <v>3.7749820627504191</v>
      </c>
      <c r="T3077" s="9">
        <v>2041</v>
      </c>
      <c r="U3077" s="9" t="s">
        <v>27</v>
      </c>
      <c r="V3077" s="9" t="s">
        <v>1620</v>
      </c>
      <c r="W3077" s="9" t="s">
        <v>1621</v>
      </c>
      <c r="X3077" s="9"/>
      <c r="Y3077" s="9" t="s">
        <v>1645</v>
      </c>
    </row>
    <row r="3078" spans="1:25" ht="96">
      <c r="A3078" s="9" t="s">
        <v>1640</v>
      </c>
      <c r="B3078" s="9" t="s">
        <v>70</v>
      </c>
      <c r="C3078" s="9" t="s">
        <v>352</v>
      </c>
      <c r="D3078" s="9" t="s">
        <v>27</v>
      </c>
      <c r="E3078" s="9" t="s">
        <v>1053</v>
      </c>
      <c r="F3078" s="9" t="s">
        <v>1053</v>
      </c>
      <c r="G3078" s="9" t="s">
        <v>1641</v>
      </c>
      <c r="H3078" s="9" t="s">
        <v>1642</v>
      </c>
      <c r="I3078" s="9" t="s">
        <v>1643</v>
      </c>
      <c r="J3078" s="9" t="s">
        <v>27</v>
      </c>
      <c r="K3078" s="15">
        <v>9718.6801195760927</v>
      </c>
      <c r="L3078" s="16" t="s">
        <v>1637</v>
      </c>
      <c r="M3078" s="9" t="s">
        <v>1644</v>
      </c>
      <c r="N3078" s="9">
        <v>2022</v>
      </c>
      <c r="O3078" s="9" t="s">
        <v>1619</v>
      </c>
      <c r="P3078" s="9" t="s">
        <v>1619</v>
      </c>
      <c r="Q3078" s="9">
        <v>2041</v>
      </c>
      <c r="R3078" s="9" t="s">
        <v>32</v>
      </c>
      <c r="S3078" s="17">
        <v>1.1609670410869184</v>
      </c>
      <c r="T3078" s="9">
        <v>2041</v>
      </c>
      <c r="U3078" s="9" t="s">
        <v>27</v>
      </c>
      <c r="V3078" s="9" t="s">
        <v>1620</v>
      </c>
      <c r="W3078" s="9" t="s">
        <v>1621</v>
      </c>
      <c r="X3078" s="9"/>
      <c r="Y3078" s="9" t="s">
        <v>1645</v>
      </c>
    </row>
    <row r="3079" spans="1:25" ht="96">
      <c r="A3079" s="9" t="s">
        <v>1640</v>
      </c>
      <c r="B3079" s="9" t="s">
        <v>70</v>
      </c>
      <c r="C3079" s="9" t="s">
        <v>323</v>
      </c>
      <c r="D3079" s="9" t="s">
        <v>27</v>
      </c>
      <c r="E3079" s="9" t="s">
        <v>1427</v>
      </c>
      <c r="F3079" s="9" t="s">
        <v>1427</v>
      </c>
      <c r="G3079" s="9" t="s">
        <v>1641</v>
      </c>
      <c r="H3079" s="9" t="s">
        <v>1642</v>
      </c>
      <c r="I3079" s="9" t="s">
        <v>1643</v>
      </c>
      <c r="J3079" s="9" t="s">
        <v>27</v>
      </c>
      <c r="K3079" s="15">
        <v>49497.529158814883</v>
      </c>
      <c r="L3079" s="16" t="s">
        <v>1637</v>
      </c>
      <c r="M3079" s="9" t="s">
        <v>1644</v>
      </c>
      <c r="N3079" s="9">
        <v>2022</v>
      </c>
      <c r="O3079" s="9" t="s">
        <v>1619</v>
      </c>
      <c r="P3079" s="9" t="s">
        <v>1619</v>
      </c>
      <c r="Q3079" s="9">
        <v>2041</v>
      </c>
      <c r="R3079" s="9" t="s">
        <v>32</v>
      </c>
      <c r="S3079" s="17">
        <v>3.0181193590054307</v>
      </c>
      <c r="T3079" s="9">
        <v>2041</v>
      </c>
      <c r="U3079" s="9" t="s">
        <v>27</v>
      </c>
      <c r="V3079" s="9" t="s">
        <v>1620</v>
      </c>
      <c r="W3079" s="9" t="s">
        <v>1621</v>
      </c>
      <c r="X3079" s="9"/>
      <c r="Y3079" s="9" t="s">
        <v>1645</v>
      </c>
    </row>
    <row r="3080" spans="1:25" ht="96">
      <c r="A3080" s="9" t="s">
        <v>1640</v>
      </c>
      <c r="B3080" s="9" t="s">
        <v>70</v>
      </c>
      <c r="C3080" s="9" t="s">
        <v>241</v>
      </c>
      <c r="D3080" s="9" t="s">
        <v>27</v>
      </c>
      <c r="E3080" s="9" t="s">
        <v>1428</v>
      </c>
      <c r="F3080" s="9" t="s">
        <v>1428</v>
      </c>
      <c r="G3080" s="9" t="s">
        <v>1641</v>
      </c>
      <c r="H3080" s="9" t="s">
        <v>1642</v>
      </c>
      <c r="I3080" s="9" t="s">
        <v>1643</v>
      </c>
      <c r="J3080" s="9" t="s">
        <v>27</v>
      </c>
      <c r="K3080" s="15">
        <v>397095.96181284561</v>
      </c>
      <c r="L3080" s="16" t="s">
        <v>1637</v>
      </c>
      <c r="M3080" s="9" t="s">
        <v>1644</v>
      </c>
      <c r="N3080" s="9">
        <v>2022</v>
      </c>
      <c r="O3080" s="9" t="s">
        <v>1619</v>
      </c>
      <c r="P3080" s="9" t="s">
        <v>1619</v>
      </c>
      <c r="Q3080" s="9">
        <v>2041</v>
      </c>
      <c r="R3080" s="9" t="s">
        <v>32</v>
      </c>
      <c r="S3080" s="17">
        <v>24.300494309081795</v>
      </c>
      <c r="T3080" s="9">
        <v>2041</v>
      </c>
      <c r="U3080" s="9" t="s">
        <v>27</v>
      </c>
      <c r="V3080" s="9" t="s">
        <v>1620</v>
      </c>
      <c r="W3080" s="9" t="s">
        <v>1621</v>
      </c>
      <c r="X3080" s="9"/>
      <c r="Y3080" s="9" t="s">
        <v>1645</v>
      </c>
    </row>
    <row r="3081" spans="1:25" ht="96">
      <c r="A3081" s="9" t="s">
        <v>1640</v>
      </c>
      <c r="B3081" s="9" t="s">
        <v>70</v>
      </c>
      <c r="C3081" s="9" t="s">
        <v>352</v>
      </c>
      <c r="D3081" s="9" t="s">
        <v>27</v>
      </c>
      <c r="E3081" s="9" t="s">
        <v>1429</v>
      </c>
      <c r="F3081" s="9" t="s">
        <v>1429</v>
      </c>
      <c r="G3081" s="9" t="s">
        <v>1641</v>
      </c>
      <c r="H3081" s="9" t="s">
        <v>1642</v>
      </c>
      <c r="I3081" s="9" t="s">
        <v>1643</v>
      </c>
      <c r="J3081" s="9" t="s">
        <v>27</v>
      </c>
      <c r="K3081" s="15">
        <v>11193.073804728103</v>
      </c>
      <c r="L3081" s="16" t="s">
        <v>1637</v>
      </c>
      <c r="M3081" s="9" t="s">
        <v>1644</v>
      </c>
      <c r="N3081" s="9">
        <v>2022</v>
      </c>
      <c r="O3081" s="9" t="s">
        <v>1619</v>
      </c>
      <c r="P3081" s="9" t="s">
        <v>1619</v>
      </c>
      <c r="Q3081" s="9">
        <v>2041</v>
      </c>
      <c r="R3081" s="9" t="s">
        <v>32</v>
      </c>
      <c r="S3081" s="17">
        <v>1.4079678649725038</v>
      </c>
      <c r="T3081" s="9">
        <v>2041</v>
      </c>
      <c r="U3081" s="9" t="s">
        <v>27</v>
      </c>
      <c r="V3081" s="9" t="s">
        <v>1620</v>
      </c>
      <c r="W3081" s="9" t="s">
        <v>1621</v>
      </c>
      <c r="X3081" s="9"/>
      <c r="Y3081" s="9" t="s">
        <v>1645</v>
      </c>
    </row>
    <row r="3082" spans="1:25" ht="96">
      <c r="A3082" s="9" t="s">
        <v>1640</v>
      </c>
      <c r="B3082" s="9" t="s">
        <v>70</v>
      </c>
      <c r="C3082" s="9" t="s">
        <v>112</v>
      </c>
      <c r="D3082" s="9" t="s">
        <v>27</v>
      </c>
      <c r="E3082" s="9" t="s">
        <v>745</v>
      </c>
      <c r="F3082" s="9" t="s">
        <v>745</v>
      </c>
      <c r="G3082" s="9" t="s">
        <v>1641</v>
      </c>
      <c r="H3082" s="9" t="s">
        <v>1642</v>
      </c>
      <c r="I3082" s="9" t="s">
        <v>1643</v>
      </c>
      <c r="J3082" s="9" t="s">
        <v>27</v>
      </c>
      <c r="K3082" s="15">
        <v>60432.838219461642</v>
      </c>
      <c r="L3082" s="16" t="s">
        <v>1637</v>
      </c>
      <c r="M3082" s="9" t="s">
        <v>1644</v>
      </c>
      <c r="N3082" s="9">
        <v>2022</v>
      </c>
      <c r="O3082" s="9" t="s">
        <v>1619</v>
      </c>
      <c r="P3082" s="9" t="s">
        <v>1619</v>
      </c>
      <c r="Q3082" s="9">
        <v>2041</v>
      </c>
      <c r="R3082" s="9" t="s">
        <v>32</v>
      </c>
      <c r="S3082" s="17">
        <v>7.0895625263990194</v>
      </c>
      <c r="T3082" s="9">
        <v>2041</v>
      </c>
      <c r="U3082" s="9" t="s">
        <v>27</v>
      </c>
      <c r="V3082" s="9" t="s">
        <v>1620</v>
      </c>
      <c r="W3082" s="9" t="s">
        <v>1621</v>
      </c>
      <c r="X3082" s="9"/>
      <c r="Y3082" s="9" t="s">
        <v>1645</v>
      </c>
    </row>
    <row r="3083" spans="1:25" ht="96">
      <c r="A3083" s="9" t="s">
        <v>1640</v>
      </c>
      <c r="B3083" s="9" t="s">
        <v>70</v>
      </c>
      <c r="C3083" s="9" t="s">
        <v>288</v>
      </c>
      <c r="D3083" s="9" t="s">
        <v>27</v>
      </c>
      <c r="E3083" s="9" t="s">
        <v>1430</v>
      </c>
      <c r="F3083" s="9" t="s">
        <v>1430</v>
      </c>
      <c r="G3083" s="9" t="s">
        <v>1641</v>
      </c>
      <c r="H3083" s="9" t="s">
        <v>1642</v>
      </c>
      <c r="I3083" s="9" t="s">
        <v>1643</v>
      </c>
      <c r="J3083" s="9" t="s">
        <v>27</v>
      </c>
      <c r="K3083" s="15">
        <v>14917.606457959218</v>
      </c>
      <c r="L3083" s="16" t="s">
        <v>1637</v>
      </c>
      <c r="M3083" s="9" t="s">
        <v>1644</v>
      </c>
      <c r="N3083" s="9">
        <v>2022</v>
      </c>
      <c r="O3083" s="9" t="s">
        <v>1619</v>
      </c>
      <c r="P3083" s="9" t="s">
        <v>1619</v>
      </c>
      <c r="Q3083" s="9">
        <v>2041</v>
      </c>
      <c r="R3083" s="9" t="s">
        <v>32</v>
      </c>
      <c r="S3083" s="17">
        <v>2.1392682615432079</v>
      </c>
      <c r="T3083" s="9">
        <v>2041</v>
      </c>
      <c r="U3083" s="9" t="s">
        <v>27</v>
      </c>
      <c r="V3083" s="9" t="s">
        <v>1620</v>
      </c>
      <c r="W3083" s="9" t="s">
        <v>1621</v>
      </c>
      <c r="X3083" s="9"/>
      <c r="Y3083" s="9" t="s">
        <v>1645</v>
      </c>
    </row>
    <row r="3084" spans="1:25" ht="96">
      <c r="A3084" s="9" t="s">
        <v>1640</v>
      </c>
      <c r="B3084" s="9" t="s">
        <v>70</v>
      </c>
      <c r="C3084" s="9" t="s">
        <v>270</v>
      </c>
      <c r="D3084" s="9" t="s">
        <v>27</v>
      </c>
      <c r="E3084" s="9" t="s">
        <v>361</v>
      </c>
      <c r="F3084" s="9" t="s">
        <v>361</v>
      </c>
      <c r="G3084" s="9" t="s">
        <v>1641</v>
      </c>
      <c r="H3084" s="9" t="s">
        <v>1642</v>
      </c>
      <c r="I3084" s="9" t="s">
        <v>1643</v>
      </c>
      <c r="J3084" s="9" t="s">
        <v>27</v>
      </c>
      <c r="K3084" s="15">
        <v>55801.97685797124</v>
      </c>
      <c r="L3084" s="16" t="s">
        <v>1637</v>
      </c>
      <c r="M3084" s="9" t="s">
        <v>1644</v>
      </c>
      <c r="N3084" s="9">
        <v>2022</v>
      </c>
      <c r="O3084" s="9" t="s">
        <v>1619</v>
      </c>
      <c r="P3084" s="9" t="s">
        <v>1619</v>
      </c>
      <c r="Q3084" s="9">
        <v>2041</v>
      </c>
      <c r="R3084" s="9" t="s">
        <v>32</v>
      </c>
      <c r="S3084" s="17">
        <v>6.5434389129684654</v>
      </c>
      <c r="T3084" s="9">
        <v>2041</v>
      </c>
      <c r="U3084" s="9" t="s">
        <v>27</v>
      </c>
      <c r="V3084" s="9" t="s">
        <v>1620</v>
      </c>
      <c r="W3084" s="9" t="s">
        <v>1621</v>
      </c>
      <c r="X3084" s="9"/>
      <c r="Y3084" s="9" t="s">
        <v>1645</v>
      </c>
    </row>
    <row r="3085" spans="1:25" ht="96">
      <c r="A3085" s="9" t="s">
        <v>1640</v>
      </c>
      <c r="B3085" s="9" t="s">
        <v>70</v>
      </c>
      <c r="C3085" s="9" t="s">
        <v>273</v>
      </c>
      <c r="D3085" s="9" t="s">
        <v>27</v>
      </c>
      <c r="E3085" s="9" t="s">
        <v>364</v>
      </c>
      <c r="F3085" s="9" t="s">
        <v>364</v>
      </c>
      <c r="G3085" s="9" t="s">
        <v>1641</v>
      </c>
      <c r="H3085" s="9" t="s">
        <v>1642</v>
      </c>
      <c r="I3085" s="9" t="s">
        <v>1643</v>
      </c>
      <c r="J3085" s="9" t="s">
        <v>27</v>
      </c>
      <c r="K3085" s="15">
        <v>413875.6012992835</v>
      </c>
      <c r="L3085" s="16" t="s">
        <v>1637</v>
      </c>
      <c r="M3085" s="9" t="s">
        <v>1644</v>
      </c>
      <c r="N3085" s="9">
        <v>2022</v>
      </c>
      <c r="O3085" s="9" t="s">
        <v>1619</v>
      </c>
      <c r="P3085" s="9" t="s">
        <v>1619</v>
      </c>
      <c r="Q3085" s="9">
        <v>2041</v>
      </c>
      <c r="R3085" s="9" t="s">
        <v>32</v>
      </c>
      <c r="S3085" s="17">
        <v>37.696375569707477</v>
      </c>
      <c r="T3085" s="9">
        <v>2041</v>
      </c>
      <c r="U3085" s="9" t="s">
        <v>27</v>
      </c>
      <c r="V3085" s="9" t="s">
        <v>1620</v>
      </c>
      <c r="W3085" s="9" t="s">
        <v>1621</v>
      </c>
      <c r="X3085" s="9"/>
      <c r="Y3085" s="9" t="s">
        <v>1645</v>
      </c>
    </row>
    <row r="3086" spans="1:25" ht="96">
      <c r="A3086" s="9" t="s">
        <v>1640</v>
      </c>
      <c r="B3086" s="9" t="s">
        <v>70</v>
      </c>
      <c r="C3086" s="9" t="s">
        <v>298</v>
      </c>
      <c r="D3086" s="9" t="s">
        <v>27</v>
      </c>
      <c r="E3086" s="9" t="s">
        <v>1055</v>
      </c>
      <c r="F3086" s="9" t="s">
        <v>1055</v>
      </c>
      <c r="G3086" s="9" t="s">
        <v>1641</v>
      </c>
      <c r="H3086" s="9" t="s">
        <v>1642</v>
      </c>
      <c r="I3086" s="9" t="s">
        <v>1643</v>
      </c>
      <c r="J3086" s="9" t="s">
        <v>27</v>
      </c>
      <c r="K3086" s="15">
        <v>86464.751132498233</v>
      </c>
      <c r="L3086" s="16" t="s">
        <v>1637</v>
      </c>
      <c r="M3086" s="9" t="s">
        <v>1644</v>
      </c>
      <c r="N3086" s="9">
        <v>2022</v>
      </c>
      <c r="O3086" s="9" t="s">
        <v>1619</v>
      </c>
      <c r="P3086" s="9" t="s">
        <v>1619</v>
      </c>
      <c r="Q3086" s="9">
        <v>2041</v>
      </c>
      <c r="R3086" s="9" t="s">
        <v>32</v>
      </c>
      <c r="S3086" s="17">
        <v>11.295079631481197</v>
      </c>
      <c r="T3086" s="9">
        <v>2041</v>
      </c>
      <c r="U3086" s="9" t="s">
        <v>27</v>
      </c>
      <c r="V3086" s="9" t="s">
        <v>1620</v>
      </c>
      <c r="W3086" s="9" t="s">
        <v>1621</v>
      </c>
      <c r="X3086" s="9"/>
      <c r="Y3086" s="9" t="s">
        <v>1645</v>
      </c>
    </row>
    <row r="3087" spans="1:25" ht="96">
      <c r="A3087" s="9" t="s">
        <v>1640</v>
      </c>
      <c r="B3087" s="9" t="s">
        <v>70</v>
      </c>
      <c r="C3087" s="9" t="s">
        <v>590</v>
      </c>
      <c r="D3087" s="9" t="s">
        <v>27</v>
      </c>
      <c r="E3087" s="9" t="s">
        <v>747</v>
      </c>
      <c r="F3087" s="9" t="s">
        <v>747</v>
      </c>
      <c r="G3087" s="9" t="s">
        <v>1641</v>
      </c>
      <c r="H3087" s="9" t="s">
        <v>1642</v>
      </c>
      <c r="I3087" s="9" t="s">
        <v>1643</v>
      </c>
      <c r="J3087" s="9" t="s">
        <v>27</v>
      </c>
      <c r="K3087" s="15">
        <v>30396.25954303451</v>
      </c>
      <c r="L3087" s="16" t="s">
        <v>1637</v>
      </c>
      <c r="M3087" s="9" t="s">
        <v>1644</v>
      </c>
      <c r="N3087" s="9">
        <v>2022</v>
      </c>
      <c r="O3087" s="9" t="s">
        <v>1619</v>
      </c>
      <c r="P3087" s="9" t="s">
        <v>1619</v>
      </c>
      <c r="Q3087" s="9">
        <v>2041</v>
      </c>
      <c r="R3087" s="9" t="s">
        <v>32</v>
      </c>
      <c r="S3087" s="17">
        <v>3.7942496310293614</v>
      </c>
      <c r="T3087" s="9">
        <v>2041</v>
      </c>
      <c r="U3087" s="9" t="s">
        <v>27</v>
      </c>
      <c r="V3087" s="9" t="s">
        <v>1620</v>
      </c>
      <c r="W3087" s="9" t="s">
        <v>1621</v>
      </c>
      <c r="X3087" s="9"/>
      <c r="Y3087" s="9" t="s">
        <v>1645</v>
      </c>
    </row>
    <row r="3088" spans="1:25" ht="96">
      <c r="A3088" s="9" t="s">
        <v>1640</v>
      </c>
      <c r="B3088" s="9" t="s">
        <v>70</v>
      </c>
      <c r="C3088" s="9" t="s">
        <v>465</v>
      </c>
      <c r="D3088" s="9" t="s">
        <v>27</v>
      </c>
      <c r="E3088" s="9" t="s">
        <v>1057</v>
      </c>
      <c r="F3088" s="9" t="s">
        <v>1057</v>
      </c>
      <c r="G3088" s="9" t="s">
        <v>1641</v>
      </c>
      <c r="H3088" s="9" t="s">
        <v>1642</v>
      </c>
      <c r="I3088" s="9" t="s">
        <v>1643</v>
      </c>
      <c r="J3088" s="9" t="s">
        <v>27</v>
      </c>
      <c r="K3088" s="15">
        <v>15774.084879956205</v>
      </c>
      <c r="L3088" s="16" t="s">
        <v>1637</v>
      </c>
      <c r="M3088" s="9" t="s">
        <v>1644</v>
      </c>
      <c r="N3088" s="9">
        <v>2022</v>
      </c>
      <c r="O3088" s="9" t="s">
        <v>1619</v>
      </c>
      <c r="P3088" s="9" t="s">
        <v>1619</v>
      </c>
      <c r="Q3088" s="9">
        <v>2041</v>
      </c>
      <c r="R3088" s="9" t="s">
        <v>32</v>
      </c>
      <c r="S3088" s="17">
        <v>2.1105626440315337</v>
      </c>
      <c r="T3088" s="9">
        <v>2041</v>
      </c>
      <c r="U3088" s="9" t="s">
        <v>27</v>
      </c>
      <c r="V3088" s="9" t="s">
        <v>1620</v>
      </c>
      <c r="W3088" s="9" t="s">
        <v>1621</v>
      </c>
      <c r="X3088" s="9"/>
      <c r="Y3088" s="9" t="s">
        <v>1645</v>
      </c>
    </row>
    <row r="3089" spans="1:25" ht="96">
      <c r="A3089" s="9" t="s">
        <v>1640</v>
      </c>
      <c r="B3089" s="9" t="s">
        <v>70</v>
      </c>
      <c r="C3089" s="9" t="s">
        <v>294</v>
      </c>
      <c r="D3089" s="9" t="s">
        <v>27</v>
      </c>
      <c r="E3089" s="9" t="s">
        <v>1432</v>
      </c>
      <c r="F3089" s="9" t="s">
        <v>1432</v>
      </c>
      <c r="G3089" s="9" t="s">
        <v>1641</v>
      </c>
      <c r="H3089" s="9" t="s">
        <v>1642</v>
      </c>
      <c r="I3089" s="9" t="s">
        <v>1643</v>
      </c>
      <c r="J3089" s="9" t="s">
        <v>27</v>
      </c>
      <c r="K3089" s="15">
        <v>6498.4629359952787</v>
      </c>
      <c r="L3089" s="16" t="s">
        <v>1637</v>
      </c>
      <c r="M3089" s="9" t="s">
        <v>1644</v>
      </c>
      <c r="N3089" s="9">
        <v>2022</v>
      </c>
      <c r="O3089" s="9" t="s">
        <v>1619</v>
      </c>
      <c r="P3089" s="9" t="s">
        <v>1619</v>
      </c>
      <c r="Q3089" s="9">
        <v>2041</v>
      </c>
      <c r="R3089" s="9" t="s">
        <v>32</v>
      </c>
      <c r="S3089" s="17">
        <v>0.40750532737720951</v>
      </c>
      <c r="T3089" s="9">
        <v>2041</v>
      </c>
      <c r="U3089" s="9" t="s">
        <v>27</v>
      </c>
      <c r="V3089" s="9" t="s">
        <v>1620</v>
      </c>
      <c r="W3089" s="9" t="s">
        <v>1621</v>
      </c>
      <c r="X3089" s="9"/>
      <c r="Y3089" s="9" t="s">
        <v>1645</v>
      </c>
    </row>
    <row r="3090" spans="1:25" ht="96">
      <c r="A3090" s="9" t="s">
        <v>1640</v>
      </c>
      <c r="B3090" s="9" t="s">
        <v>70</v>
      </c>
      <c r="C3090" s="9" t="s">
        <v>122</v>
      </c>
      <c r="D3090" s="9" t="s">
        <v>27</v>
      </c>
      <c r="E3090" s="9" t="s">
        <v>1624</v>
      </c>
      <c r="F3090" s="9" t="s">
        <v>1624</v>
      </c>
      <c r="G3090" s="9" t="s">
        <v>1641</v>
      </c>
      <c r="H3090" s="9" t="s">
        <v>1642</v>
      </c>
      <c r="I3090" s="9" t="s">
        <v>1643</v>
      </c>
      <c r="J3090" s="9" t="s">
        <v>27</v>
      </c>
      <c r="K3090" s="15">
        <v>16510.378288690241</v>
      </c>
      <c r="L3090" s="16" t="s">
        <v>1637</v>
      </c>
      <c r="M3090" s="9" t="s">
        <v>1644</v>
      </c>
      <c r="N3090" s="9">
        <v>2022</v>
      </c>
      <c r="O3090" s="9" t="s">
        <v>1619</v>
      </c>
      <c r="P3090" s="9" t="s">
        <v>1619</v>
      </c>
      <c r="Q3090" s="9">
        <v>2041</v>
      </c>
      <c r="R3090" s="9" t="s">
        <v>32</v>
      </c>
      <c r="S3090" s="17">
        <v>2.1945153582897423</v>
      </c>
      <c r="T3090" s="9">
        <v>2041</v>
      </c>
      <c r="U3090" s="9" t="s">
        <v>27</v>
      </c>
      <c r="V3090" s="9" t="s">
        <v>1620</v>
      </c>
      <c r="W3090" s="9" t="s">
        <v>1621</v>
      </c>
      <c r="X3090" s="9"/>
      <c r="Y3090" s="9" t="s">
        <v>1645</v>
      </c>
    </row>
    <row r="3091" spans="1:25" ht="96">
      <c r="A3091" s="9" t="s">
        <v>1640</v>
      </c>
      <c r="B3091" s="9" t="s">
        <v>70</v>
      </c>
      <c r="C3091" s="9" t="s">
        <v>276</v>
      </c>
      <c r="D3091" s="9" t="s">
        <v>27</v>
      </c>
      <c r="E3091" s="9" t="s">
        <v>751</v>
      </c>
      <c r="F3091" s="9" t="s">
        <v>751</v>
      </c>
      <c r="G3091" s="9" t="s">
        <v>1641</v>
      </c>
      <c r="H3091" s="9" t="s">
        <v>1642</v>
      </c>
      <c r="I3091" s="9" t="s">
        <v>1643</v>
      </c>
      <c r="J3091" s="9" t="s">
        <v>27</v>
      </c>
      <c r="K3091" s="15">
        <v>8912.2157851720749</v>
      </c>
      <c r="L3091" s="16" t="s">
        <v>1637</v>
      </c>
      <c r="M3091" s="9" t="s">
        <v>1644</v>
      </c>
      <c r="N3091" s="9">
        <v>2022</v>
      </c>
      <c r="O3091" s="9" t="s">
        <v>1619</v>
      </c>
      <c r="P3091" s="9" t="s">
        <v>1619</v>
      </c>
      <c r="Q3091" s="9">
        <v>2041</v>
      </c>
      <c r="R3091" s="9" t="s">
        <v>32</v>
      </c>
      <c r="S3091" s="17">
        <v>0.52954238031869683</v>
      </c>
      <c r="T3091" s="9">
        <v>2041</v>
      </c>
      <c r="U3091" s="9" t="s">
        <v>27</v>
      </c>
      <c r="V3091" s="9" t="s">
        <v>1620</v>
      </c>
      <c r="W3091" s="9" t="s">
        <v>1621</v>
      </c>
      <c r="X3091" s="9"/>
      <c r="Y3091" s="9" t="s">
        <v>1645</v>
      </c>
    </row>
    <row r="3092" spans="1:25" ht="96">
      <c r="A3092" s="9" t="s">
        <v>1640</v>
      </c>
      <c r="B3092" s="9" t="s">
        <v>70</v>
      </c>
      <c r="C3092" s="9" t="s">
        <v>234</v>
      </c>
      <c r="D3092" s="9" t="s">
        <v>27</v>
      </c>
      <c r="E3092" s="9" t="s">
        <v>1434</v>
      </c>
      <c r="F3092" s="9" t="s">
        <v>1434</v>
      </c>
      <c r="G3092" s="9" t="s">
        <v>1641</v>
      </c>
      <c r="H3092" s="9" t="s">
        <v>1642</v>
      </c>
      <c r="I3092" s="9" t="s">
        <v>1643</v>
      </c>
      <c r="J3092" s="9" t="s">
        <v>27</v>
      </c>
      <c r="K3092" s="15">
        <v>124211.13764107894</v>
      </c>
      <c r="L3092" s="16" t="s">
        <v>1637</v>
      </c>
      <c r="M3092" s="9" t="s">
        <v>1644</v>
      </c>
      <c r="N3092" s="9">
        <v>2022</v>
      </c>
      <c r="O3092" s="9" t="s">
        <v>1619</v>
      </c>
      <c r="P3092" s="9" t="s">
        <v>1619</v>
      </c>
      <c r="Q3092" s="9">
        <v>2041</v>
      </c>
      <c r="R3092" s="9" t="s">
        <v>32</v>
      </c>
      <c r="S3092" s="17">
        <v>15.193773282264974</v>
      </c>
      <c r="T3092" s="9">
        <v>2041</v>
      </c>
      <c r="U3092" s="9" t="s">
        <v>27</v>
      </c>
      <c r="V3092" s="9" t="s">
        <v>1620</v>
      </c>
      <c r="W3092" s="9" t="s">
        <v>1621</v>
      </c>
      <c r="X3092" s="9"/>
      <c r="Y3092" s="9" t="s">
        <v>1645</v>
      </c>
    </row>
    <row r="3093" spans="1:25" ht="96">
      <c r="A3093" s="9" t="s">
        <v>1640</v>
      </c>
      <c r="B3093" s="9" t="s">
        <v>70</v>
      </c>
      <c r="C3093" s="9" t="s">
        <v>316</v>
      </c>
      <c r="D3093" s="9" t="s">
        <v>27</v>
      </c>
      <c r="E3093" s="9" t="s">
        <v>753</v>
      </c>
      <c r="F3093" s="9" t="s">
        <v>753</v>
      </c>
      <c r="G3093" s="9" t="s">
        <v>1641</v>
      </c>
      <c r="H3093" s="9" t="s">
        <v>1642</v>
      </c>
      <c r="I3093" s="9" t="s">
        <v>1643</v>
      </c>
      <c r="J3093" s="9" t="s">
        <v>27</v>
      </c>
      <c r="K3093" s="15">
        <v>7273.5670488020669</v>
      </c>
      <c r="L3093" s="16" t="s">
        <v>1637</v>
      </c>
      <c r="M3093" s="9" t="s">
        <v>1644</v>
      </c>
      <c r="N3093" s="9">
        <v>2022</v>
      </c>
      <c r="O3093" s="9" t="s">
        <v>1619</v>
      </c>
      <c r="P3093" s="9" t="s">
        <v>1619</v>
      </c>
      <c r="Q3093" s="9">
        <v>2041</v>
      </c>
      <c r="R3093" s="9" t="s">
        <v>32</v>
      </c>
      <c r="S3093" s="17">
        <v>0.42511152051042789</v>
      </c>
      <c r="T3093" s="9">
        <v>2041</v>
      </c>
      <c r="U3093" s="9" t="s">
        <v>27</v>
      </c>
      <c r="V3093" s="9" t="s">
        <v>1620</v>
      </c>
      <c r="W3093" s="9" t="s">
        <v>1621</v>
      </c>
      <c r="X3093" s="9"/>
      <c r="Y3093" s="9" t="s">
        <v>1645</v>
      </c>
    </row>
    <row r="3094" spans="1:25" ht="96">
      <c r="A3094" s="9" t="s">
        <v>1640</v>
      </c>
      <c r="B3094" s="9" t="s">
        <v>70</v>
      </c>
      <c r="C3094" s="9" t="s">
        <v>273</v>
      </c>
      <c r="D3094" s="9" t="s">
        <v>27</v>
      </c>
      <c r="E3094" s="9" t="s">
        <v>755</v>
      </c>
      <c r="F3094" s="9" t="s">
        <v>755</v>
      </c>
      <c r="G3094" s="9" t="s">
        <v>1641</v>
      </c>
      <c r="H3094" s="9" t="s">
        <v>1642</v>
      </c>
      <c r="I3094" s="9" t="s">
        <v>1643</v>
      </c>
      <c r="J3094" s="9" t="s">
        <v>27</v>
      </c>
      <c r="K3094" s="15">
        <v>10670.408819575523</v>
      </c>
      <c r="L3094" s="16" t="s">
        <v>1637</v>
      </c>
      <c r="M3094" s="9" t="s">
        <v>1644</v>
      </c>
      <c r="N3094" s="9">
        <v>2022</v>
      </c>
      <c r="O3094" s="9" t="s">
        <v>1619</v>
      </c>
      <c r="P3094" s="9" t="s">
        <v>1619</v>
      </c>
      <c r="Q3094" s="9">
        <v>2041</v>
      </c>
      <c r="R3094" s="9" t="s">
        <v>32</v>
      </c>
      <c r="S3094" s="17">
        <v>1.3561947336773059</v>
      </c>
      <c r="T3094" s="9">
        <v>2041</v>
      </c>
      <c r="U3094" s="9" t="s">
        <v>27</v>
      </c>
      <c r="V3094" s="9" t="s">
        <v>1620</v>
      </c>
      <c r="W3094" s="9" t="s">
        <v>1621</v>
      </c>
      <c r="X3094" s="9"/>
      <c r="Y3094" s="9" t="s">
        <v>1645</v>
      </c>
    </row>
    <row r="3095" spans="1:25" ht="96">
      <c r="A3095" s="9" t="s">
        <v>1640</v>
      </c>
      <c r="B3095" s="9" t="s">
        <v>70</v>
      </c>
      <c r="C3095" s="9" t="s">
        <v>346</v>
      </c>
      <c r="D3095" s="9" t="s">
        <v>27</v>
      </c>
      <c r="E3095" s="9" t="s">
        <v>1435</v>
      </c>
      <c r="F3095" s="9" t="s">
        <v>1435</v>
      </c>
      <c r="G3095" s="9" t="s">
        <v>1641</v>
      </c>
      <c r="H3095" s="9" t="s">
        <v>1642</v>
      </c>
      <c r="I3095" s="9" t="s">
        <v>1643</v>
      </c>
      <c r="J3095" s="9" t="s">
        <v>27</v>
      </c>
      <c r="K3095" s="15">
        <v>14562.844854370946</v>
      </c>
      <c r="L3095" s="16" t="s">
        <v>1637</v>
      </c>
      <c r="M3095" s="9" t="s">
        <v>1644</v>
      </c>
      <c r="N3095" s="9">
        <v>2022</v>
      </c>
      <c r="O3095" s="9" t="s">
        <v>1619</v>
      </c>
      <c r="P3095" s="9" t="s">
        <v>1619</v>
      </c>
      <c r="Q3095" s="9">
        <v>2041</v>
      </c>
      <c r="R3095" s="9" t="s">
        <v>32</v>
      </c>
      <c r="S3095" s="17">
        <v>0.83875898601028831</v>
      </c>
      <c r="T3095" s="9">
        <v>2041</v>
      </c>
      <c r="U3095" s="9" t="s">
        <v>27</v>
      </c>
      <c r="V3095" s="9" t="s">
        <v>1620</v>
      </c>
      <c r="W3095" s="9" t="s">
        <v>1621</v>
      </c>
      <c r="X3095" s="9"/>
      <c r="Y3095" s="9" t="s">
        <v>1645</v>
      </c>
    </row>
    <row r="3096" spans="1:25" ht="96">
      <c r="A3096" s="9" t="s">
        <v>1640</v>
      </c>
      <c r="B3096" s="9" t="s">
        <v>70</v>
      </c>
      <c r="C3096" s="9" t="s">
        <v>316</v>
      </c>
      <c r="D3096" s="9" t="s">
        <v>27</v>
      </c>
      <c r="E3096" s="9" t="s">
        <v>757</v>
      </c>
      <c r="F3096" s="9" t="s">
        <v>757</v>
      </c>
      <c r="G3096" s="9" t="s">
        <v>1641</v>
      </c>
      <c r="H3096" s="9" t="s">
        <v>1642</v>
      </c>
      <c r="I3096" s="9" t="s">
        <v>1643</v>
      </c>
      <c r="J3096" s="9" t="s">
        <v>27</v>
      </c>
      <c r="K3096" s="15">
        <v>24281.528580771181</v>
      </c>
      <c r="L3096" s="16" t="s">
        <v>1637</v>
      </c>
      <c r="M3096" s="9" t="s">
        <v>1644</v>
      </c>
      <c r="N3096" s="9">
        <v>2022</v>
      </c>
      <c r="O3096" s="9" t="s">
        <v>1619</v>
      </c>
      <c r="P3096" s="9" t="s">
        <v>1619</v>
      </c>
      <c r="Q3096" s="9">
        <v>2041</v>
      </c>
      <c r="R3096" s="9" t="s">
        <v>32</v>
      </c>
      <c r="S3096" s="17">
        <v>3.1654980519053479</v>
      </c>
      <c r="T3096" s="9">
        <v>2041</v>
      </c>
      <c r="U3096" s="9" t="s">
        <v>27</v>
      </c>
      <c r="V3096" s="9" t="s">
        <v>1620</v>
      </c>
      <c r="W3096" s="9" t="s">
        <v>1621</v>
      </c>
      <c r="X3096" s="9"/>
      <c r="Y3096" s="9" t="s">
        <v>1645</v>
      </c>
    </row>
    <row r="3097" spans="1:25" ht="96">
      <c r="A3097" s="9" t="s">
        <v>1640</v>
      </c>
      <c r="B3097" s="9" t="s">
        <v>70</v>
      </c>
      <c r="C3097" s="9" t="s">
        <v>247</v>
      </c>
      <c r="D3097" s="9" t="s">
        <v>27</v>
      </c>
      <c r="E3097" s="9" t="s">
        <v>1436</v>
      </c>
      <c r="F3097" s="9" t="s">
        <v>1436</v>
      </c>
      <c r="G3097" s="9" t="s">
        <v>1641</v>
      </c>
      <c r="H3097" s="9" t="s">
        <v>1642</v>
      </c>
      <c r="I3097" s="9" t="s">
        <v>1643</v>
      </c>
      <c r="J3097" s="9" t="s">
        <v>27</v>
      </c>
      <c r="K3097" s="15">
        <v>134642.44387186167</v>
      </c>
      <c r="L3097" s="16" t="s">
        <v>1637</v>
      </c>
      <c r="M3097" s="9" t="s">
        <v>1644</v>
      </c>
      <c r="N3097" s="9">
        <v>2022</v>
      </c>
      <c r="O3097" s="9" t="s">
        <v>1619</v>
      </c>
      <c r="P3097" s="9" t="s">
        <v>1619</v>
      </c>
      <c r="Q3097" s="9">
        <v>2041</v>
      </c>
      <c r="R3097" s="9" t="s">
        <v>32</v>
      </c>
      <c r="S3097" s="17">
        <v>13.152265747099726</v>
      </c>
      <c r="T3097" s="9">
        <v>2041</v>
      </c>
      <c r="U3097" s="9" t="s">
        <v>27</v>
      </c>
      <c r="V3097" s="9" t="s">
        <v>1620</v>
      </c>
      <c r="W3097" s="9" t="s">
        <v>1621</v>
      </c>
      <c r="X3097" s="9"/>
      <c r="Y3097" s="9" t="s">
        <v>1645</v>
      </c>
    </row>
    <row r="3098" spans="1:25" ht="96">
      <c r="A3098" s="9" t="s">
        <v>1640</v>
      </c>
      <c r="B3098" s="9" t="s">
        <v>70</v>
      </c>
      <c r="C3098" s="9" t="s">
        <v>402</v>
      </c>
      <c r="D3098" s="9" t="s">
        <v>27</v>
      </c>
      <c r="E3098" s="9" t="s">
        <v>759</v>
      </c>
      <c r="F3098" s="9" t="s">
        <v>759</v>
      </c>
      <c r="G3098" s="9" t="s">
        <v>1641</v>
      </c>
      <c r="H3098" s="9" t="s">
        <v>1642</v>
      </c>
      <c r="I3098" s="9" t="s">
        <v>1643</v>
      </c>
      <c r="J3098" s="9" t="s">
        <v>27</v>
      </c>
      <c r="K3098" s="15">
        <v>103986.9903657636</v>
      </c>
      <c r="L3098" s="16" t="s">
        <v>1637</v>
      </c>
      <c r="M3098" s="9" t="s">
        <v>1644</v>
      </c>
      <c r="N3098" s="9">
        <v>2022</v>
      </c>
      <c r="O3098" s="9" t="s">
        <v>1619</v>
      </c>
      <c r="P3098" s="9" t="s">
        <v>1619</v>
      </c>
      <c r="Q3098" s="9">
        <v>2041</v>
      </c>
      <c r="R3098" s="9" t="s">
        <v>32</v>
      </c>
      <c r="S3098" s="17">
        <v>9.8033863202892579</v>
      </c>
      <c r="T3098" s="9">
        <v>2041</v>
      </c>
      <c r="U3098" s="9" t="s">
        <v>27</v>
      </c>
      <c r="V3098" s="9" t="s">
        <v>1620</v>
      </c>
      <c r="W3098" s="9" t="s">
        <v>1621</v>
      </c>
      <c r="X3098" s="9"/>
      <c r="Y3098" s="9" t="s">
        <v>1645</v>
      </c>
    </row>
    <row r="3099" spans="1:25" ht="96">
      <c r="A3099" s="9" t="s">
        <v>1640</v>
      </c>
      <c r="B3099" s="9" t="s">
        <v>70</v>
      </c>
      <c r="C3099" s="9" t="s">
        <v>346</v>
      </c>
      <c r="D3099" s="9" t="s">
        <v>27</v>
      </c>
      <c r="E3099" s="9" t="s">
        <v>761</v>
      </c>
      <c r="F3099" s="9" t="s">
        <v>761</v>
      </c>
      <c r="G3099" s="9" t="s">
        <v>1641</v>
      </c>
      <c r="H3099" s="9" t="s">
        <v>1642</v>
      </c>
      <c r="I3099" s="9" t="s">
        <v>1643</v>
      </c>
      <c r="J3099" s="9" t="s">
        <v>27</v>
      </c>
      <c r="K3099" s="15">
        <v>238867.46222568635</v>
      </c>
      <c r="L3099" s="16" t="s">
        <v>1637</v>
      </c>
      <c r="M3099" s="9" t="s">
        <v>1644</v>
      </c>
      <c r="N3099" s="9">
        <v>2022</v>
      </c>
      <c r="O3099" s="9" t="s">
        <v>1619</v>
      </c>
      <c r="P3099" s="9" t="s">
        <v>1619</v>
      </c>
      <c r="Q3099" s="9">
        <v>2041</v>
      </c>
      <c r="R3099" s="9" t="s">
        <v>32</v>
      </c>
      <c r="S3099" s="17">
        <v>28.856321329485919</v>
      </c>
      <c r="T3099" s="9">
        <v>2041</v>
      </c>
      <c r="U3099" s="9" t="s">
        <v>27</v>
      </c>
      <c r="V3099" s="9" t="s">
        <v>1620</v>
      </c>
      <c r="W3099" s="9" t="s">
        <v>1621</v>
      </c>
      <c r="X3099" s="9"/>
      <c r="Y3099" s="9" t="s">
        <v>1645</v>
      </c>
    </row>
    <row r="3100" spans="1:25" ht="96">
      <c r="A3100" s="9" t="s">
        <v>1640</v>
      </c>
      <c r="B3100" s="9" t="s">
        <v>70</v>
      </c>
      <c r="C3100" s="9" t="s">
        <v>352</v>
      </c>
      <c r="D3100" s="9" t="s">
        <v>27</v>
      </c>
      <c r="E3100" s="9" t="s">
        <v>1437</v>
      </c>
      <c r="F3100" s="9" t="s">
        <v>1437</v>
      </c>
      <c r="G3100" s="9" t="s">
        <v>1641</v>
      </c>
      <c r="H3100" s="9" t="s">
        <v>1642</v>
      </c>
      <c r="I3100" s="9" t="s">
        <v>1643</v>
      </c>
      <c r="J3100" s="9" t="s">
        <v>27</v>
      </c>
      <c r="K3100" s="15">
        <v>17150.272984420462</v>
      </c>
      <c r="L3100" s="16" t="s">
        <v>1637</v>
      </c>
      <c r="M3100" s="9" t="s">
        <v>1644</v>
      </c>
      <c r="N3100" s="9">
        <v>2022</v>
      </c>
      <c r="O3100" s="9" t="s">
        <v>1619</v>
      </c>
      <c r="P3100" s="9" t="s">
        <v>1619</v>
      </c>
      <c r="Q3100" s="9">
        <v>2041</v>
      </c>
      <c r="R3100" s="9" t="s">
        <v>32</v>
      </c>
      <c r="S3100" s="17">
        <v>2.3016347303608922</v>
      </c>
      <c r="T3100" s="9">
        <v>2041</v>
      </c>
      <c r="U3100" s="9" t="s">
        <v>27</v>
      </c>
      <c r="V3100" s="9" t="s">
        <v>1620</v>
      </c>
      <c r="W3100" s="9" t="s">
        <v>1621</v>
      </c>
      <c r="X3100" s="9"/>
      <c r="Y3100" s="9" t="s">
        <v>1645</v>
      </c>
    </row>
    <row r="3101" spans="1:25" ht="96">
      <c r="A3101" s="9" t="s">
        <v>1640</v>
      </c>
      <c r="B3101" s="9" t="s">
        <v>70</v>
      </c>
      <c r="C3101" s="9" t="s">
        <v>122</v>
      </c>
      <c r="D3101" s="9" t="s">
        <v>27</v>
      </c>
      <c r="E3101" s="9" t="s">
        <v>1438</v>
      </c>
      <c r="F3101" s="9" t="s">
        <v>1438</v>
      </c>
      <c r="G3101" s="9" t="s">
        <v>1641</v>
      </c>
      <c r="H3101" s="9" t="s">
        <v>1642</v>
      </c>
      <c r="I3101" s="9" t="s">
        <v>1643</v>
      </c>
      <c r="J3101" s="9" t="s">
        <v>27</v>
      </c>
      <c r="K3101" s="15">
        <v>16071.990725010153</v>
      </c>
      <c r="L3101" s="16" t="s">
        <v>1637</v>
      </c>
      <c r="M3101" s="9" t="s">
        <v>1644</v>
      </c>
      <c r="N3101" s="9">
        <v>2022</v>
      </c>
      <c r="O3101" s="9" t="s">
        <v>1619</v>
      </c>
      <c r="P3101" s="9" t="s">
        <v>1619</v>
      </c>
      <c r="Q3101" s="9">
        <v>2041</v>
      </c>
      <c r="R3101" s="9" t="s">
        <v>32</v>
      </c>
      <c r="S3101" s="17">
        <v>2.2295790155684347</v>
      </c>
      <c r="T3101" s="9">
        <v>2041</v>
      </c>
      <c r="U3101" s="9" t="s">
        <v>27</v>
      </c>
      <c r="V3101" s="9" t="s">
        <v>1620</v>
      </c>
      <c r="W3101" s="9" t="s">
        <v>1621</v>
      </c>
      <c r="X3101" s="9"/>
      <c r="Y3101" s="9" t="s">
        <v>1645</v>
      </c>
    </row>
    <row r="3102" spans="1:25" ht="96">
      <c r="A3102" s="9" t="s">
        <v>1640</v>
      </c>
      <c r="B3102" s="9" t="s">
        <v>70</v>
      </c>
      <c r="C3102" s="9" t="s">
        <v>465</v>
      </c>
      <c r="D3102" s="9" t="s">
        <v>27</v>
      </c>
      <c r="E3102" s="9" t="s">
        <v>1059</v>
      </c>
      <c r="F3102" s="9" t="s">
        <v>1059</v>
      </c>
      <c r="G3102" s="9" t="s">
        <v>1641</v>
      </c>
      <c r="H3102" s="9" t="s">
        <v>1642</v>
      </c>
      <c r="I3102" s="9" t="s">
        <v>1643</v>
      </c>
      <c r="J3102" s="9" t="s">
        <v>27</v>
      </c>
      <c r="K3102" s="15">
        <v>42214.858107535139</v>
      </c>
      <c r="L3102" s="16" t="s">
        <v>1637</v>
      </c>
      <c r="M3102" s="9" t="s">
        <v>1644</v>
      </c>
      <c r="N3102" s="9">
        <v>2022</v>
      </c>
      <c r="O3102" s="9" t="s">
        <v>1619</v>
      </c>
      <c r="P3102" s="9" t="s">
        <v>1619</v>
      </c>
      <c r="Q3102" s="9">
        <v>2041</v>
      </c>
      <c r="R3102" s="9" t="s">
        <v>32</v>
      </c>
      <c r="S3102" s="17">
        <v>5.7641105103260806</v>
      </c>
      <c r="T3102" s="9">
        <v>2041</v>
      </c>
      <c r="U3102" s="9" t="s">
        <v>27</v>
      </c>
      <c r="V3102" s="9" t="s">
        <v>1620</v>
      </c>
      <c r="W3102" s="9" t="s">
        <v>1621</v>
      </c>
      <c r="X3102" s="9"/>
      <c r="Y3102" s="9" t="s">
        <v>1645</v>
      </c>
    </row>
    <row r="3103" spans="1:25" ht="96">
      <c r="A3103" s="9" t="s">
        <v>1640</v>
      </c>
      <c r="B3103" s="9" t="s">
        <v>70</v>
      </c>
      <c r="C3103" s="9" t="s">
        <v>630</v>
      </c>
      <c r="D3103" s="9" t="s">
        <v>27</v>
      </c>
      <c r="E3103" s="9" t="s">
        <v>1439</v>
      </c>
      <c r="F3103" s="9" t="s">
        <v>1439</v>
      </c>
      <c r="G3103" s="9" t="s">
        <v>1641</v>
      </c>
      <c r="H3103" s="9" t="s">
        <v>1642</v>
      </c>
      <c r="I3103" s="9" t="s">
        <v>1643</v>
      </c>
      <c r="J3103" s="9" t="s">
        <v>27</v>
      </c>
      <c r="K3103" s="15">
        <v>11805.842422400759</v>
      </c>
      <c r="L3103" s="16" t="s">
        <v>1637</v>
      </c>
      <c r="M3103" s="9" t="s">
        <v>1644</v>
      </c>
      <c r="N3103" s="9">
        <v>2022</v>
      </c>
      <c r="O3103" s="9" t="s">
        <v>1619</v>
      </c>
      <c r="P3103" s="9" t="s">
        <v>1619</v>
      </c>
      <c r="Q3103" s="9">
        <v>2041</v>
      </c>
      <c r="R3103" s="9" t="s">
        <v>32</v>
      </c>
      <c r="S3103" s="17">
        <v>1.4462386303590886</v>
      </c>
      <c r="T3103" s="9">
        <v>2041</v>
      </c>
      <c r="U3103" s="9" t="s">
        <v>27</v>
      </c>
      <c r="V3103" s="9" t="s">
        <v>1620</v>
      </c>
      <c r="W3103" s="9" t="s">
        <v>1621</v>
      </c>
      <c r="X3103" s="9"/>
      <c r="Y3103" s="9" t="s">
        <v>1645</v>
      </c>
    </row>
    <row r="3104" spans="1:25" ht="96">
      <c r="A3104" s="9" t="s">
        <v>1640</v>
      </c>
      <c r="B3104" s="9" t="s">
        <v>70</v>
      </c>
      <c r="C3104" s="9" t="s">
        <v>229</v>
      </c>
      <c r="D3104" s="9" t="s">
        <v>27</v>
      </c>
      <c r="E3104" s="9" t="s">
        <v>367</v>
      </c>
      <c r="F3104" s="9" t="s">
        <v>367</v>
      </c>
      <c r="G3104" s="9" t="s">
        <v>1641</v>
      </c>
      <c r="H3104" s="9" t="s">
        <v>1642</v>
      </c>
      <c r="I3104" s="9" t="s">
        <v>1643</v>
      </c>
      <c r="J3104" s="9" t="s">
        <v>27</v>
      </c>
      <c r="K3104" s="15">
        <v>22161.392323042361</v>
      </c>
      <c r="L3104" s="16" t="s">
        <v>1637</v>
      </c>
      <c r="M3104" s="9" t="s">
        <v>1644</v>
      </c>
      <c r="N3104" s="9">
        <v>2022</v>
      </c>
      <c r="O3104" s="9" t="s">
        <v>1619</v>
      </c>
      <c r="P3104" s="9" t="s">
        <v>1619</v>
      </c>
      <c r="Q3104" s="9">
        <v>2041</v>
      </c>
      <c r="R3104" s="9" t="s">
        <v>32</v>
      </c>
      <c r="S3104" s="17">
        <v>1.5002707309829151</v>
      </c>
      <c r="T3104" s="9">
        <v>2041</v>
      </c>
      <c r="U3104" s="9" t="s">
        <v>27</v>
      </c>
      <c r="V3104" s="9" t="s">
        <v>1620</v>
      </c>
      <c r="W3104" s="9" t="s">
        <v>1621</v>
      </c>
      <c r="X3104" s="9"/>
      <c r="Y3104" s="9" t="s">
        <v>1645</v>
      </c>
    </row>
    <row r="3105" spans="1:25" ht="96">
      <c r="A3105" s="9" t="s">
        <v>1640</v>
      </c>
      <c r="B3105" s="9" t="s">
        <v>70</v>
      </c>
      <c r="C3105" s="9" t="s">
        <v>288</v>
      </c>
      <c r="D3105" s="9" t="s">
        <v>27</v>
      </c>
      <c r="E3105" s="9" t="s">
        <v>1061</v>
      </c>
      <c r="F3105" s="9" t="s">
        <v>1061</v>
      </c>
      <c r="G3105" s="9" t="s">
        <v>1641</v>
      </c>
      <c r="H3105" s="9" t="s">
        <v>1642</v>
      </c>
      <c r="I3105" s="9" t="s">
        <v>1643</v>
      </c>
      <c r="J3105" s="9" t="s">
        <v>27</v>
      </c>
      <c r="K3105" s="15">
        <v>21418.817346158685</v>
      </c>
      <c r="L3105" s="16" t="s">
        <v>1637</v>
      </c>
      <c r="M3105" s="9" t="s">
        <v>1644</v>
      </c>
      <c r="N3105" s="9">
        <v>2022</v>
      </c>
      <c r="O3105" s="9" t="s">
        <v>1619</v>
      </c>
      <c r="P3105" s="9" t="s">
        <v>1619</v>
      </c>
      <c r="Q3105" s="9">
        <v>2041</v>
      </c>
      <c r="R3105" s="9" t="s">
        <v>32</v>
      </c>
      <c r="S3105" s="17">
        <v>2.9041404136685505</v>
      </c>
      <c r="T3105" s="9">
        <v>2041</v>
      </c>
      <c r="U3105" s="9" t="s">
        <v>27</v>
      </c>
      <c r="V3105" s="9" t="s">
        <v>1620</v>
      </c>
      <c r="W3105" s="9" t="s">
        <v>1621</v>
      </c>
      <c r="X3105" s="9"/>
      <c r="Y3105" s="9" t="s">
        <v>1645</v>
      </c>
    </row>
    <row r="3106" spans="1:25" ht="96">
      <c r="A3106" s="9" t="s">
        <v>1640</v>
      </c>
      <c r="B3106" s="9" t="s">
        <v>70</v>
      </c>
      <c r="C3106" s="9" t="s">
        <v>316</v>
      </c>
      <c r="D3106" s="9" t="s">
        <v>27</v>
      </c>
      <c r="E3106" s="9" t="s">
        <v>1440</v>
      </c>
      <c r="F3106" s="9" t="s">
        <v>1440</v>
      </c>
      <c r="G3106" s="9" t="s">
        <v>1641</v>
      </c>
      <c r="H3106" s="9" t="s">
        <v>1642</v>
      </c>
      <c r="I3106" s="9" t="s">
        <v>1643</v>
      </c>
      <c r="J3106" s="9" t="s">
        <v>27</v>
      </c>
      <c r="K3106" s="15">
        <v>5070.3837091281766</v>
      </c>
      <c r="L3106" s="16" t="s">
        <v>1637</v>
      </c>
      <c r="M3106" s="9" t="s">
        <v>1644</v>
      </c>
      <c r="N3106" s="9">
        <v>2022</v>
      </c>
      <c r="O3106" s="9" t="s">
        <v>1619</v>
      </c>
      <c r="P3106" s="9" t="s">
        <v>1619</v>
      </c>
      <c r="Q3106" s="9">
        <v>2041</v>
      </c>
      <c r="R3106" s="9" t="s">
        <v>32</v>
      </c>
      <c r="S3106" s="17">
        <v>0.31356917338486984</v>
      </c>
      <c r="T3106" s="9">
        <v>2041</v>
      </c>
      <c r="U3106" s="9" t="s">
        <v>27</v>
      </c>
      <c r="V3106" s="9" t="s">
        <v>1620</v>
      </c>
      <c r="W3106" s="9" t="s">
        <v>1621</v>
      </c>
      <c r="X3106" s="9"/>
      <c r="Y3106" s="9" t="s">
        <v>1645</v>
      </c>
    </row>
    <row r="3107" spans="1:25" ht="96">
      <c r="A3107" s="9" t="s">
        <v>1640</v>
      </c>
      <c r="B3107" s="9" t="s">
        <v>70</v>
      </c>
      <c r="C3107" s="9" t="s">
        <v>316</v>
      </c>
      <c r="D3107" s="9" t="s">
        <v>27</v>
      </c>
      <c r="E3107" s="9" t="s">
        <v>370</v>
      </c>
      <c r="F3107" s="9" t="s">
        <v>370</v>
      </c>
      <c r="G3107" s="9" t="s">
        <v>1641</v>
      </c>
      <c r="H3107" s="9" t="s">
        <v>1642</v>
      </c>
      <c r="I3107" s="9" t="s">
        <v>1643</v>
      </c>
      <c r="J3107" s="9" t="s">
        <v>27</v>
      </c>
      <c r="K3107" s="15">
        <v>22630.270569790468</v>
      </c>
      <c r="L3107" s="16" t="s">
        <v>1637</v>
      </c>
      <c r="M3107" s="9" t="s">
        <v>1644</v>
      </c>
      <c r="N3107" s="9">
        <v>2022</v>
      </c>
      <c r="O3107" s="9" t="s">
        <v>1619</v>
      </c>
      <c r="P3107" s="9" t="s">
        <v>1619</v>
      </c>
      <c r="Q3107" s="9">
        <v>2041</v>
      </c>
      <c r="R3107" s="9" t="s">
        <v>32</v>
      </c>
      <c r="S3107" s="17">
        <v>1.5403086520799949</v>
      </c>
      <c r="T3107" s="9">
        <v>2041</v>
      </c>
      <c r="U3107" s="9" t="s">
        <v>27</v>
      </c>
      <c r="V3107" s="9" t="s">
        <v>1620</v>
      </c>
      <c r="W3107" s="9" t="s">
        <v>1621</v>
      </c>
      <c r="X3107" s="9"/>
      <c r="Y3107" s="9" t="s">
        <v>1645</v>
      </c>
    </row>
    <row r="3108" spans="1:25" ht="96">
      <c r="A3108" s="9" t="s">
        <v>1640</v>
      </c>
      <c r="B3108" s="9" t="s">
        <v>70</v>
      </c>
      <c r="C3108" s="9" t="s">
        <v>1441</v>
      </c>
      <c r="D3108" s="9" t="s">
        <v>27</v>
      </c>
      <c r="E3108" s="9" t="s">
        <v>1442</v>
      </c>
      <c r="F3108" s="9" t="s">
        <v>1442</v>
      </c>
      <c r="G3108" s="9" t="s">
        <v>1641</v>
      </c>
      <c r="H3108" s="9" t="s">
        <v>1642</v>
      </c>
      <c r="I3108" s="9" t="s">
        <v>1643</v>
      </c>
      <c r="J3108" s="9" t="s">
        <v>27</v>
      </c>
      <c r="K3108" s="15">
        <v>17095.929729960837</v>
      </c>
      <c r="L3108" s="16" t="s">
        <v>1637</v>
      </c>
      <c r="M3108" s="9" t="s">
        <v>1644</v>
      </c>
      <c r="N3108" s="9">
        <v>2022</v>
      </c>
      <c r="O3108" s="9" t="s">
        <v>1619</v>
      </c>
      <c r="P3108" s="9" t="s">
        <v>1619</v>
      </c>
      <c r="Q3108" s="9">
        <v>2041</v>
      </c>
      <c r="R3108" s="9" t="s">
        <v>32</v>
      </c>
      <c r="S3108" s="17">
        <v>2.449399055701825</v>
      </c>
      <c r="T3108" s="9">
        <v>2041</v>
      </c>
      <c r="U3108" s="9" t="s">
        <v>27</v>
      </c>
      <c r="V3108" s="9" t="s">
        <v>1620</v>
      </c>
      <c r="W3108" s="9" t="s">
        <v>1621</v>
      </c>
      <c r="X3108" s="9"/>
      <c r="Y3108" s="9" t="s">
        <v>1645</v>
      </c>
    </row>
    <row r="3109" spans="1:25" ht="96">
      <c r="A3109" s="9" t="s">
        <v>1640</v>
      </c>
      <c r="B3109" s="9" t="s">
        <v>70</v>
      </c>
      <c r="C3109" s="9" t="s">
        <v>273</v>
      </c>
      <c r="D3109" s="9" t="s">
        <v>27</v>
      </c>
      <c r="E3109" s="9" t="s">
        <v>1443</v>
      </c>
      <c r="F3109" s="9" t="s">
        <v>1443</v>
      </c>
      <c r="G3109" s="9" t="s">
        <v>1641</v>
      </c>
      <c r="H3109" s="9" t="s">
        <v>1642</v>
      </c>
      <c r="I3109" s="9" t="s">
        <v>1643</v>
      </c>
      <c r="J3109" s="9" t="s">
        <v>27</v>
      </c>
      <c r="K3109" s="15">
        <v>44141.58212129568</v>
      </c>
      <c r="L3109" s="16" t="s">
        <v>1637</v>
      </c>
      <c r="M3109" s="9" t="s">
        <v>1644</v>
      </c>
      <c r="N3109" s="9">
        <v>2022</v>
      </c>
      <c r="O3109" s="9" t="s">
        <v>1619</v>
      </c>
      <c r="P3109" s="9" t="s">
        <v>1619</v>
      </c>
      <c r="Q3109" s="9">
        <v>2041</v>
      </c>
      <c r="R3109" s="9" t="s">
        <v>32</v>
      </c>
      <c r="S3109" s="17">
        <v>5.419433798789993</v>
      </c>
      <c r="T3109" s="9">
        <v>2041</v>
      </c>
      <c r="U3109" s="9" t="s">
        <v>27</v>
      </c>
      <c r="V3109" s="9" t="s">
        <v>1620</v>
      </c>
      <c r="W3109" s="9" t="s">
        <v>1621</v>
      </c>
      <c r="X3109" s="9"/>
      <c r="Y3109" s="9" t="s">
        <v>1645</v>
      </c>
    </row>
    <row r="3110" spans="1:25" ht="96">
      <c r="A3110" s="9" t="s">
        <v>1640</v>
      </c>
      <c r="B3110" s="9" t="s">
        <v>70</v>
      </c>
      <c r="C3110" s="9" t="s">
        <v>372</v>
      </c>
      <c r="D3110" s="9" t="s">
        <v>27</v>
      </c>
      <c r="E3110" s="9" t="s">
        <v>374</v>
      </c>
      <c r="F3110" s="9" t="s">
        <v>374</v>
      </c>
      <c r="G3110" s="9" t="s">
        <v>1641</v>
      </c>
      <c r="H3110" s="9" t="s">
        <v>1642</v>
      </c>
      <c r="I3110" s="9" t="s">
        <v>1643</v>
      </c>
      <c r="J3110" s="9" t="s">
        <v>27</v>
      </c>
      <c r="K3110" s="15">
        <v>277185.46587806224</v>
      </c>
      <c r="L3110" s="16" t="s">
        <v>1637</v>
      </c>
      <c r="M3110" s="9" t="s">
        <v>1644</v>
      </c>
      <c r="N3110" s="9">
        <v>2022</v>
      </c>
      <c r="O3110" s="9" t="s">
        <v>1619</v>
      </c>
      <c r="P3110" s="9" t="s">
        <v>1619</v>
      </c>
      <c r="Q3110" s="9">
        <v>2041</v>
      </c>
      <c r="R3110" s="9" t="s">
        <v>32</v>
      </c>
      <c r="S3110" s="17">
        <v>20.975750823368926</v>
      </c>
      <c r="T3110" s="9">
        <v>2041</v>
      </c>
      <c r="U3110" s="9" t="s">
        <v>27</v>
      </c>
      <c r="V3110" s="9" t="s">
        <v>1620</v>
      </c>
      <c r="W3110" s="9" t="s">
        <v>1621</v>
      </c>
      <c r="X3110" s="9"/>
      <c r="Y3110" s="9" t="s">
        <v>1645</v>
      </c>
    </row>
    <row r="3111" spans="1:25" ht="96">
      <c r="A3111" s="9" t="s">
        <v>1640</v>
      </c>
      <c r="B3111" s="9" t="s">
        <v>70</v>
      </c>
      <c r="C3111" s="9" t="s">
        <v>273</v>
      </c>
      <c r="D3111" s="9" t="s">
        <v>27</v>
      </c>
      <c r="E3111" s="9" t="s">
        <v>377</v>
      </c>
      <c r="F3111" s="9" t="s">
        <v>377</v>
      </c>
      <c r="G3111" s="9" t="s">
        <v>1641</v>
      </c>
      <c r="H3111" s="9" t="s">
        <v>1642</v>
      </c>
      <c r="I3111" s="9" t="s">
        <v>1643</v>
      </c>
      <c r="J3111" s="9" t="s">
        <v>27</v>
      </c>
      <c r="K3111" s="15">
        <v>313653.29942628712</v>
      </c>
      <c r="L3111" s="16" t="s">
        <v>1637</v>
      </c>
      <c r="M3111" s="9" t="s">
        <v>1644</v>
      </c>
      <c r="N3111" s="9">
        <v>2022</v>
      </c>
      <c r="O3111" s="9" t="s">
        <v>1619</v>
      </c>
      <c r="P3111" s="9" t="s">
        <v>1619</v>
      </c>
      <c r="Q3111" s="9">
        <v>2041</v>
      </c>
      <c r="R3111" s="9" t="s">
        <v>32</v>
      </c>
      <c r="S3111" s="17">
        <v>23.610912659801404</v>
      </c>
      <c r="T3111" s="9">
        <v>2041</v>
      </c>
      <c r="U3111" s="9" t="s">
        <v>27</v>
      </c>
      <c r="V3111" s="9" t="s">
        <v>1620</v>
      </c>
      <c r="W3111" s="9" t="s">
        <v>1621</v>
      </c>
      <c r="X3111" s="9"/>
      <c r="Y3111" s="9" t="s">
        <v>1645</v>
      </c>
    </row>
    <row r="3112" spans="1:25" ht="96">
      <c r="A3112" s="9" t="s">
        <v>1640</v>
      </c>
      <c r="B3112" s="9" t="s">
        <v>70</v>
      </c>
      <c r="C3112" s="9" t="s">
        <v>355</v>
      </c>
      <c r="D3112" s="9" t="s">
        <v>27</v>
      </c>
      <c r="E3112" s="9" t="s">
        <v>763</v>
      </c>
      <c r="F3112" s="9" t="s">
        <v>763</v>
      </c>
      <c r="G3112" s="9" t="s">
        <v>1641</v>
      </c>
      <c r="H3112" s="9" t="s">
        <v>1642</v>
      </c>
      <c r="I3112" s="9" t="s">
        <v>1643</v>
      </c>
      <c r="J3112" s="9" t="s">
        <v>27</v>
      </c>
      <c r="K3112" s="15">
        <v>63261.208671301953</v>
      </c>
      <c r="L3112" s="16" t="s">
        <v>1637</v>
      </c>
      <c r="M3112" s="9" t="s">
        <v>1644</v>
      </c>
      <c r="N3112" s="9">
        <v>2022</v>
      </c>
      <c r="O3112" s="9" t="s">
        <v>1619</v>
      </c>
      <c r="P3112" s="9" t="s">
        <v>1619</v>
      </c>
      <c r="Q3112" s="9">
        <v>2041</v>
      </c>
      <c r="R3112" s="9" t="s">
        <v>32</v>
      </c>
      <c r="S3112" s="17">
        <v>6.2775719108057038</v>
      </c>
      <c r="T3112" s="9">
        <v>2041</v>
      </c>
      <c r="U3112" s="9" t="s">
        <v>27</v>
      </c>
      <c r="V3112" s="9" t="s">
        <v>1620</v>
      </c>
      <c r="W3112" s="9" t="s">
        <v>1621</v>
      </c>
      <c r="X3112" s="9"/>
      <c r="Y3112" s="9" t="s">
        <v>1645</v>
      </c>
    </row>
    <row r="3113" spans="1:25" ht="96">
      <c r="A3113" s="9" t="s">
        <v>1640</v>
      </c>
      <c r="B3113" s="9" t="s">
        <v>70</v>
      </c>
      <c r="C3113" s="9" t="s">
        <v>355</v>
      </c>
      <c r="D3113" s="9" t="s">
        <v>27</v>
      </c>
      <c r="E3113" s="9" t="s">
        <v>379</v>
      </c>
      <c r="F3113" s="9" t="s">
        <v>379</v>
      </c>
      <c r="G3113" s="9" t="s">
        <v>1641</v>
      </c>
      <c r="H3113" s="9" t="s">
        <v>1642</v>
      </c>
      <c r="I3113" s="9" t="s">
        <v>1643</v>
      </c>
      <c r="J3113" s="9" t="s">
        <v>27</v>
      </c>
      <c r="K3113" s="15">
        <v>61347.24096269923</v>
      </c>
      <c r="L3113" s="16" t="s">
        <v>1637</v>
      </c>
      <c r="M3113" s="9" t="s">
        <v>1644</v>
      </c>
      <c r="N3113" s="9">
        <v>2022</v>
      </c>
      <c r="O3113" s="9" t="s">
        <v>1619</v>
      </c>
      <c r="P3113" s="9" t="s">
        <v>1619</v>
      </c>
      <c r="Q3113" s="9">
        <v>2041</v>
      </c>
      <c r="R3113" s="9" t="s">
        <v>32</v>
      </c>
      <c r="S3113" s="17">
        <v>5.7307248975637499</v>
      </c>
      <c r="T3113" s="9">
        <v>2041</v>
      </c>
      <c r="U3113" s="9" t="s">
        <v>27</v>
      </c>
      <c r="V3113" s="9" t="s">
        <v>1620</v>
      </c>
      <c r="W3113" s="9" t="s">
        <v>1621</v>
      </c>
      <c r="X3113" s="9"/>
      <c r="Y3113" s="9" t="s">
        <v>1645</v>
      </c>
    </row>
    <row r="3114" spans="1:25" ht="96">
      <c r="A3114" s="9" t="s">
        <v>1640</v>
      </c>
      <c r="B3114" s="9" t="s">
        <v>70</v>
      </c>
      <c r="C3114" s="9" t="s">
        <v>247</v>
      </c>
      <c r="D3114" s="9" t="s">
        <v>27</v>
      </c>
      <c r="E3114" s="9" t="s">
        <v>1444</v>
      </c>
      <c r="F3114" s="9" t="s">
        <v>1444</v>
      </c>
      <c r="G3114" s="9" t="s">
        <v>1641</v>
      </c>
      <c r="H3114" s="9" t="s">
        <v>1642</v>
      </c>
      <c r="I3114" s="9" t="s">
        <v>1643</v>
      </c>
      <c r="J3114" s="9" t="s">
        <v>27</v>
      </c>
      <c r="K3114" s="15">
        <v>77065.734278931151</v>
      </c>
      <c r="L3114" s="16" t="s">
        <v>1637</v>
      </c>
      <c r="M3114" s="9" t="s">
        <v>1644</v>
      </c>
      <c r="N3114" s="9">
        <v>2022</v>
      </c>
      <c r="O3114" s="9" t="s">
        <v>1619</v>
      </c>
      <c r="P3114" s="9" t="s">
        <v>1619</v>
      </c>
      <c r="Q3114" s="9">
        <v>2041</v>
      </c>
      <c r="R3114" s="9" t="s">
        <v>32</v>
      </c>
      <c r="S3114" s="17">
        <v>9.4448425503417326</v>
      </c>
      <c r="T3114" s="9">
        <v>2041</v>
      </c>
      <c r="U3114" s="9" t="s">
        <v>27</v>
      </c>
      <c r="V3114" s="9" t="s">
        <v>1620</v>
      </c>
      <c r="W3114" s="9" t="s">
        <v>1621</v>
      </c>
      <c r="X3114" s="9"/>
      <c r="Y3114" s="9" t="s">
        <v>1645</v>
      </c>
    </row>
    <row r="3115" spans="1:25" ht="96">
      <c r="A3115" s="9" t="s">
        <v>1640</v>
      </c>
      <c r="B3115" s="9" t="s">
        <v>70</v>
      </c>
      <c r="C3115" s="9" t="s">
        <v>252</v>
      </c>
      <c r="D3115" s="9" t="s">
        <v>27</v>
      </c>
      <c r="E3115" s="9" t="s">
        <v>1446</v>
      </c>
      <c r="F3115" s="9" t="s">
        <v>1446</v>
      </c>
      <c r="G3115" s="9" t="s">
        <v>1641</v>
      </c>
      <c r="H3115" s="9" t="s">
        <v>1642</v>
      </c>
      <c r="I3115" s="9" t="s">
        <v>1643</v>
      </c>
      <c r="J3115" s="9" t="s">
        <v>27</v>
      </c>
      <c r="K3115" s="15">
        <v>3686.0694801713084</v>
      </c>
      <c r="L3115" s="16" t="s">
        <v>1637</v>
      </c>
      <c r="M3115" s="9" t="s">
        <v>1644</v>
      </c>
      <c r="N3115" s="9">
        <v>2022</v>
      </c>
      <c r="O3115" s="9" t="s">
        <v>1619</v>
      </c>
      <c r="P3115" s="9" t="s">
        <v>1619</v>
      </c>
      <c r="Q3115" s="9">
        <v>2041</v>
      </c>
      <c r="R3115" s="9" t="s">
        <v>32</v>
      </c>
      <c r="S3115" s="17">
        <v>0.23215950731250276</v>
      </c>
      <c r="T3115" s="9">
        <v>2041</v>
      </c>
      <c r="U3115" s="9" t="s">
        <v>27</v>
      </c>
      <c r="V3115" s="9" t="s">
        <v>1620</v>
      </c>
      <c r="W3115" s="9" t="s">
        <v>1621</v>
      </c>
      <c r="X3115" s="9"/>
      <c r="Y3115" s="9" t="s">
        <v>1645</v>
      </c>
    </row>
    <row r="3116" spans="1:25" ht="96">
      <c r="A3116" s="9" t="s">
        <v>1640</v>
      </c>
      <c r="B3116" s="9" t="s">
        <v>70</v>
      </c>
      <c r="C3116" s="9" t="s">
        <v>276</v>
      </c>
      <c r="D3116" s="9" t="s">
        <v>27</v>
      </c>
      <c r="E3116" s="9" t="s">
        <v>765</v>
      </c>
      <c r="F3116" s="9" t="s">
        <v>765</v>
      </c>
      <c r="G3116" s="9" t="s">
        <v>1641</v>
      </c>
      <c r="H3116" s="9" t="s">
        <v>1642</v>
      </c>
      <c r="I3116" s="9" t="s">
        <v>1643</v>
      </c>
      <c r="J3116" s="9" t="s">
        <v>27</v>
      </c>
      <c r="K3116" s="15">
        <v>46930.270281201796</v>
      </c>
      <c r="L3116" s="16" t="s">
        <v>1637</v>
      </c>
      <c r="M3116" s="9" t="s">
        <v>1644</v>
      </c>
      <c r="N3116" s="9">
        <v>2022</v>
      </c>
      <c r="O3116" s="9" t="s">
        <v>1619</v>
      </c>
      <c r="P3116" s="9" t="s">
        <v>1619</v>
      </c>
      <c r="Q3116" s="9">
        <v>2041</v>
      </c>
      <c r="R3116" s="9" t="s">
        <v>32</v>
      </c>
      <c r="S3116" s="17">
        <v>2.8222566964307854</v>
      </c>
      <c r="T3116" s="9">
        <v>2041</v>
      </c>
      <c r="U3116" s="9" t="s">
        <v>27</v>
      </c>
      <c r="V3116" s="9" t="s">
        <v>1620</v>
      </c>
      <c r="W3116" s="9" t="s">
        <v>1621</v>
      </c>
      <c r="X3116" s="9"/>
      <c r="Y3116" s="9" t="s">
        <v>1645</v>
      </c>
    </row>
    <row r="3117" spans="1:25" ht="96">
      <c r="A3117" s="9" t="s">
        <v>1640</v>
      </c>
      <c r="B3117" s="9" t="s">
        <v>70</v>
      </c>
      <c r="C3117" s="9" t="s">
        <v>273</v>
      </c>
      <c r="D3117" s="9" t="s">
        <v>27</v>
      </c>
      <c r="E3117" s="9" t="s">
        <v>1445</v>
      </c>
      <c r="F3117" s="9" t="s">
        <v>1445</v>
      </c>
      <c r="G3117" s="9" t="s">
        <v>1641</v>
      </c>
      <c r="H3117" s="9" t="s">
        <v>1642</v>
      </c>
      <c r="I3117" s="9" t="s">
        <v>1643</v>
      </c>
      <c r="J3117" s="9" t="s">
        <v>27</v>
      </c>
      <c r="K3117" s="15">
        <v>26118.903915484145</v>
      </c>
      <c r="L3117" s="16" t="s">
        <v>1637</v>
      </c>
      <c r="M3117" s="9" t="s">
        <v>1644</v>
      </c>
      <c r="N3117" s="9">
        <v>2022</v>
      </c>
      <c r="O3117" s="9" t="s">
        <v>1619</v>
      </c>
      <c r="P3117" s="9" t="s">
        <v>1619</v>
      </c>
      <c r="Q3117" s="9">
        <v>2041</v>
      </c>
      <c r="R3117" s="9" t="s">
        <v>32</v>
      </c>
      <c r="S3117" s="17">
        <v>1.593163389707275</v>
      </c>
      <c r="T3117" s="9">
        <v>2041</v>
      </c>
      <c r="U3117" s="9" t="s">
        <v>27</v>
      </c>
      <c r="V3117" s="9" t="s">
        <v>1620</v>
      </c>
      <c r="W3117" s="9" t="s">
        <v>1621</v>
      </c>
      <c r="X3117" s="9"/>
      <c r="Y3117" s="9" t="s">
        <v>1645</v>
      </c>
    </row>
    <row r="3118" spans="1:25" ht="96">
      <c r="A3118" s="9" t="s">
        <v>1640</v>
      </c>
      <c r="B3118" s="9" t="s">
        <v>70</v>
      </c>
      <c r="C3118" s="9" t="s">
        <v>294</v>
      </c>
      <c r="D3118" s="9" t="s">
        <v>27</v>
      </c>
      <c r="E3118" s="9" t="s">
        <v>1647</v>
      </c>
      <c r="F3118" s="9" t="s">
        <v>1647</v>
      </c>
      <c r="G3118" s="9" t="s">
        <v>1641</v>
      </c>
      <c r="H3118" s="9" t="s">
        <v>1642</v>
      </c>
      <c r="I3118" s="9" t="s">
        <v>1643</v>
      </c>
      <c r="J3118" s="9" t="s">
        <v>27</v>
      </c>
      <c r="K3118" s="15">
        <v>9713.6047800222459</v>
      </c>
      <c r="L3118" s="16" t="s">
        <v>1637</v>
      </c>
      <c r="M3118" s="9" t="s">
        <v>1644</v>
      </c>
      <c r="N3118" s="9">
        <v>2022</v>
      </c>
      <c r="O3118" s="9" t="s">
        <v>1619</v>
      </c>
      <c r="P3118" s="9" t="s">
        <v>1619</v>
      </c>
      <c r="Q3118" s="9">
        <v>2041</v>
      </c>
      <c r="R3118" s="9" t="s">
        <v>32</v>
      </c>
      <c r="S3118" s="17">
        <v>0.65478328843542943</v>
      </c>
      <c r="T3118" s="9">
        <v>2041</v>
      </c>
      <c r="U3118" s="9" t="s">
        <v>27</v>
      </c>
      <c r="V3118" s="9" t="s">
        <v>1620</v>
      </c>
      <c r="W3118" s="9" t="s">
        <v>1621</v>
      </c>
      <c r="X3118" s="9"/>
      <c r="Y3118" s="9" t="s">
        <v>1645</v>
      </c>
    </row>
    <row r="3119" spans="1:25" ht="96">
      <c r="A3119" s="9" t="s">
        <v>1640</v>
      </c>
      <c r="B3119" s="9" t="s">
        <v>70</v>
      </c>
      <c r="C3119" s="9" t="s">
        <v>383</v>
      </c>
      <c r="D3119" s="9" t="s">
        <v>27</v>
      </c>
      <c r="E3119" s="9" t="s">
        <v>385</v>
      </c>
      <c r="F3119" s="9" t="s">
        <v>385</v>
      </c>
      <c r="G3119" s="9" t="s">
        <v>1641</v>
      </c>
      <c r="H3119" s="9" t="s">
        <v>1642</v>
      </c>
      <c r="I3119" s="9" t="s">
        <v>1643</v>
      </c>
      <c r="J3119" s="9" t="s">
        <v>27</v>
      </c>
      <c r="K3119" s="15">
        <v>339965.11752880656</v>
      </c>
      <c r="L3119" s="16" t="s">
        <v>1637</v>
      </c>
      <c r="M3119" s="9" t="s">
        <v>1644</v>
      </c>
      <c r="N3119" s="9">
        <v>2022</v>
      </c>
      <c r="O3119" s="9" t="s">
        <v>1619</v>
      </c>
      <c r="P3119" s="9" t="s">
        <v>1619</v>
      </c>
      <c r="Q3119" s="9">
        <v>2041</v>
      </c>
      <c r="R3119" s="9" t="s">
        <v>32</v>
      </c>
      <c r="S3119" s="17">
        <v>31.786561504725601</v>
      </c>
      <c r="T3119" s="9">
        <v>2041</v>
      </c>
      <c r="U3119" s="9" t="s">
        <v>27</v>
      </c>
      <c r="V3119" s="9" t="s">
        <v>1620</v>
      </c>
      <c r="W3119" s="9" t="s">
        <v>1621</v>
      </c>
      <c r="X3119" s="9"/>
      <c r="Y3119" s="9" t="s">
        <v>1645</v>
      </c>
    </row>
    <row r="3120" spans="1:25" ht="96">
      <c r="A3120" s="9" t="s">
        <v>1640</v>
      </c>
      <c r="B3120" s="9" t="s">
        <v>70</v>
      </c>
      <c r="C3120" s="9" t="s">
        <v>288</v>
      </c>
      <c r="D3120" s="9" t="s">
        <v>27</v>
      </c>
      <c r="E3120" s="9" t="s">
        <v>1447</v>
      </c>
      <c r="F3120" s="9" t="s">
        <v>1447</v>
      </c>
      <c r="G3120" s="9" t="s">
        <v>1641</v>
      </c>
      <c r="H3120" s="9" t="s">
        <v>1642</v>
      </c>
      <c r="I3120" s="9" t="s">
        <v>1643</v>
      </c>
      <c r="J3120" s="9" t="s">
        <v>27</v>
      </c>
      <c r="K3120" s="15">
        <v>20676.390225050727</v>
      </c>
      <c r="L3120" s="16" t="s">
        <v>1637</v>
      </c>
      <c r="M3120" s="9" t="s">
        <v>1644</v>
      </c>
      <c r="N3120" s="9">
        <v>2022</v>
      </c>
      <c r="O3120" s="9" t="s">
        <v>1619</v>
      </c>
      <c r="P3120" s="9" t="s">
        <v>1619</v>
      </c>
      <c r="Q3120" s="9">
        <v>2041</v>
      </c>
      <c r="R3120" s="9" t="s">
        <v>32</v>
      </c>
      <c r="S3120" s="17">
        <v>2.6861400990933806</v>
      </c>
      <c r="T3120" s="9">
        <v>2041</v>
      </c>
      <c r="U3120" s="9" t="s">
        <v>27</v>
      </c>
      <c r="V3120" s="9" t="s">
        <v>1620</v>
      </c>
      <c r="W3120" s="9" t="s">
        <v>1621</v>
      </c>
      <c r="X3120" s="9"/>
      <c r="Y3120" s="9" t="s">
        <v>1645</v>
      </c>
    </row>
    <row r="3121" spans="1:25" ht="96">
      <c r="A3121" s="9" t="s">
        <v>1640</v>
      </c>
      <c r="B3121" s="9" t="s">
        <v>70</v>
      </c>
      <c r="C3121" s="9" t="s">
        <v>284</v>
      </c>
      <c r="D3121" s="9" t="s">
        <v>27</v>
      </c>
      <c r="E3121" s="9" t="s">
        <v>767</v>
      </c>
      <c r="F3121" s="9" t="s">
        <v>767</v>
      </c>
      <c r="G3121" s="9" t="s">
        <v>1641</v>
      </c>
      <c r="H3121" s="9" t="s">
        <v>1642</v>
      </c>
      <c r="I3121" s="9" t="s">
        <v>1643</v>
      </c>
      <c r="J3121" s="9" t="s">
        <v>27</v>
      </c>
      <c r="K3121" s="15">
        <v>493915.41969849856</v>
      </c>
      <c r="L3121" s="16" t="s">
        <v>1637</v>
      </c>
      <c r="M3121" s="9" t="s">
        <v>1644</v>
      </c>
      <c r="N3121" s="9">
        <v>2022</v>
      </c>
      <c r="O3121" s="9" t="s">
        <v>1619</v>
      </c>
      <c r="P3121" s="9" t="s">
        <v>1619</v>
      </c>
      <c r="Q3121" s="9">
        <v>2041</v>
      </c>
      <c r="R3121" s="9" t="s">
        <v>32</v>
      </c>
      <c r="S3121" s="17">
        <v>27.821369294918732</v>
      </c>
      <c r="T3121" s="9">
        <v>2041</v>
      </c>
      <c r="U3121" s="9" t="s">
        <v>27</v>
      </c>
      <c r="V3121" s="9" t="s">
        <v>1620</v>
      </c>
      <c r="W3121" s="9" t="s">
        <v>1621</v>
      </c>
      <c r="X3121" s="9"/>
      <c r="Y3121" s="9" t="s">
        <v>1645</v>
      </c>
    </row>
    <row r="3122" spans="1:25" ht="96">
      <c r="A3122" s="9" t="s">
        <v>1640</v>
      </c>
      <c r="B3122" s="9" t="s">
        <v>70</v>
      </c>
      <c r="C3122" s="9" t="s">
        <v>112</v>
      </c>
      <c r="D3122" s="9" t="s">
        <v>27</v>
      </c>
      <c r="E3122" s="9" t="s">
        <v>769</v>
      </c>
      <c r="F3122" s="9" t="s">
        <v>769</v>
      </c>
      <c r="G3122" s="9" t="s">
        <v>1641</v>
      </c>
      <c r="H3122" s="9" t="s">
        <v>1642</v>
      </c>
      <c r="I3122" s="9" t="s">
        <v>1643</v>
      </c>
      <c r="J3122" s="9" t="s">
        <v>27</v>
      </c>
      <c r="K3122" s="15">
        <v>292365.58572480374</v>
      </c>
      <c r="L3122" s="16" t="s">
        <v>1637</v>
      </c>
      <c r="M3122" s="9" t="s">
        <v>1644</v>
      </c>
      <c r="N3122" s="9">
        <v>2022</v>
      </c>
      <c r="O3122" s="9" t="s">
        <v>1619</v>
      </c>
      <c r="P3122" s="9" t="s">
        <v>1619</v>
      </c>
      <c r="Q3122" s="9">
        <v>2041</v>
      </c>
      <c r="R3122" s="9" t="s">
        <v>32</v>
      </c>
      <c r="S3122" s="17">
        <v>34.85927378470209</v>
      </c>
      <c r="T3122" s="9">
        <v>2041</v>
      </c>
      <c r="U3122" s="9" t="s">
        <v>27</v>
      </c>
      <c r="V3122" s="9" t="s">
        <v>1620</v>
      </c>
      <c r="W3122" s="9" t="s">
        <v>1621</v>
      </c>
      <c r="X3122" s="9"/>
      <c r="Y3122" s="9" t="s">
        <v>1645</v>
      </c>
    </row>
    <row r="3123" spans="1:25" ht="96">
      <c r="A3123" s="9" t="s">
        <v>1640</v>
      </c>
      <c r="B3123" s="9" t="s">
        <v>70</v>
      </c>
      <c r="C3123" s="9" t="s">
        <v>316</v>
      </c>
      <c r="D3123" s="9" t="s">
        <v>27</v>
      </c>
      <c r="E3123" s="9" t="s">
        <v>1448</v>
      </c>
      <c r="F3123" s="9" t="s">
        <v>1448</v>
      </c>
      <c r="G3123" s="9" t="s">
        <v>1641</v>
      </c>
      <c r="H3123" s="9" t="s">
        <v>1642</v>
      </c>
      <c r="I3123" s="9" t="s">
        <v>1643</v>
      </c>
      <c r="J3123" s="9" t="s">
        <v>27</v>
      </c>
      <c r="K3123" s="15">
        <v>19335.072230641945</v>
      </c>
      <c r="L3123" s="16" t="s">
        <v>1637</v>
      </c>
      <c r="M3123" s="9" t="s">
        <v>1644</v>
      </c>
      <c r="N3123" s="9">
        <v>2022</v>
      </c>
      <c r="O3123" s="9" t="s">
        <v>1619</v>
      </c>
      <c r="P3123" s="9" t="s">
        <v>1619</v>
      </c>
      <c r="Q3123" s="9">
        <v>2041</v>
      </c>
      <c r="R3123" s="9" t="s">
        <v>32</v>
      </c>
      <c r="S3123" s="17">
        <v>1.3451585188009385</v>
      </c>
      <c r="T3123" s="9">
        <v>2041</v>
      </c>
      <c r="U3123" s="9" t="s">
        <v>27</v>
      </c>
      <c r="V3123" s="9" t="s">
        <v>1620</v>
      </c>
      <c r="W3123" s="9" t="s">
        <v>1621</v>
      </c>
      <c r="X3123" s="9"/>
      <c r="Y3123" s="9" t="s">
        <v>1645</v>
      </c>
    </row>
    <row r="3124" spans="1:25" ht="96">
      <c r="A3124" s="9" t="s">
        <v>1640</v>
      </c>
      <c r="B3124" s="9" t="s">
        <v>70</v>
      </c>
      <c r="C3124" s="9" t="s">
        <v>346</v>
      </c>
      <c r="D3124" s="9" t="s">
        <v>27</v>
      </c>
      <c r="E3124" s="9" t="s">
        <v>1449</v>
      </c>
      <c r="F3124" s="9" t="s">
        <v>1449</v>
      </c>
      <c r="G3124" s="9" t="s">
        <v>1641</v>
      </c>
      <c r="H3124" s="9" t="s">
        <v>1642</v>
      </c>
      <c r="I3124" s="9" t="s">
        <v>1643</v>
      </c>
      <c r="J3124" s="9" t="s">
        <v>27</v>
      </c>
      <c r="K3124" s="15">
        <v>27515.230755166966</v>
      </c>
      <c r="L3124" s="16" t="s">
        <v>1637</v>
      </c>
      <c r="M3124" s="9" t="s">
        <v>1644</v>
      </c>
      <c r="N3124" s="9">
        <v>2022</v>
      </c>
      <c r="O3124" s="9" t="s">
        <v>1619</v>
      </c>
      <c r="P3124" s="9" t="s">
        <v>1619</v>
      </c>
      <c r="Q3124" s="9">
        <v>2041</v>
      </c>
      <c r="R3124" s="9" t="s">
        <v>32</v>
      </c>
      <c r="S3124" s="17">
        <v>1.5776275734372425</v>
      </c>
      <c r="T3124" s="9">
        <v>2041</v>
      </c>
      <c r="U3124" s="9" t="s">
        <v>27</v>
      </c>
      <c r="V3124" s="9" t="s">
        <v>1620</v>
      </c>
      <c r="W3124" s="9" t="s">
        <v>1621</v>
      </c>
      <c r="X3124" s="9"/>
      <c r="Y3124" s="9" t="s">
        <v>1645</v>
      </c>
    </row>
    <row r="3125" spans="1:25" ht="96">
      <c r="A3125" s="9" t="s">
        <v>1640</v>
      </c>
      <c r="B3125" s="9" t="s">
        <v>70</v>
      </c>
      <c r="C3125" s="9" t="s">
        <v>136</v>
      </c>
      <c r="D3125" s="9" t="s">
        <v>27</v>
      </c>
      <c r="E3125" s="9" t="s">
        <v>771</v>
      </c>
      <c r="F3125" s="9" t="s">
        <v>771</v>
      </c>
      <c r="G3125" s="9" t="s">
        <v>1641</v>
      </c>
      <c r="H3125" s="9" t="s">
        <v>1642</v>
      </c>
      <c r="I3125" s="9" t="s">
        <v>1643</v>
      </c>
      <c r="J3125" s="9" t="s">
        <v>27</v>
      </c>
      <c r="K3125" s="15">
        <v>11011.087125229682</v>
      </c>
      <c r="L3125" s="16" t="s">
        <v>1637</v>
      </c>
      <c r="M3125" s="9" t="s">
        <v>1644</v>
      </c>
      <c r="N3125" s="9">
        <v>2022</v>
      </c>
      <c r="O3125" s="9" t="s">
        <v>1619</v>
      </c>
      <c r="P3125" s="9" t="s">
        <v>1619</v>
      </c>
      <c r="Q3125" s="9">
        <v>2041</v>
      </c>
      <c r="R3125" s="9" t="s">
        <v>32</v>
      </c>
      <c r="S3125" s="17">
        <v>1.4634747068835894</v>
      </c>
      <c r="T3125" s="9">
        <v>2041</v>
      </c>
      <c r="U3125" s="9" t="s">
        <v>27</v>
      </c>
      <c r="V3125" s="9" t="s">
        <v>1620</v>
      </c>
      <c r="W3125" s="9" t="s">
        <v>1621</v>
      </c>
      <c r="X3125" s="9"/>
      <c r="Y3125" s="9" t="s">
        <v>1645</v>
      </c>
    </row>
    <row r="3126" spans="1:25" ht="96">
      <c r="A3126" s="9" t="s">
        <v>1640</v>
      </c>
      <c r="B3126" s="9" t="s">
        <v>70</v>
      </c>
      <c r="C3126" s="9" t="s">
        <v>590</v>
      </c>
      <c r="D3126" s="9" t="s">
        <v>27</v>
      </c>
      <c r="E3126" s="9" t="s">
        <v>1450</v>
      </c>
      <c r="F3126" s="9" t="s">
        <v>1450</v>
      </c>
      <c r="G3126" s="9" t="s">
        <v>1641</v>
      </c>
      <c r="H3126" s="9" t="s">
        <v>1642</v>
      </c>
      <c r="I3126" s="9" t="s">
        <v>1643</v>
      </c>
      <c r="J3126" s="9" t="s">
        <v>27</v>
      </c>
      <c r="K3126" s="15">
        <v>22212.253979628811</v>
      </c>
      <c r="L3126" s="16" t="s">
        <v>1637</v>
      </c>
      <c r="M3126" s="9" t="s">
        <v>1644</v>
      </c>
      <c r="N3126" s="9">
        <v>2022</v>
      </c>
      <c r="O3126" s="9" t="s">
        <v>1619</v>
      </c>
      <c r="P3126" s="9" t="s">
        <v>1619</v>
      </c>
      <c r="Q3126" s="9">
        <v>2041</v>
      </c>
      <c r="R3126" s="9" t="s">
        <v>32</v>
      </c>
      <c r="S3126" s="17">
        <v>3.0544348199786109</v>
      </c>
      <c r="T3126" s="9">
        <v>2041</v>
      </c>
      <c r="U3126" s="9" t="s">
        <v>27</v>
      </c>
      <c r="V3126" s="9" t="s">
        <v>1620</v>
      </c>
      <c r="W3126" s="9" t="s">
        <v>1621</v>
      </c>
      <c r="X3126" s="9"/>
      <c r="Y3126" s="9" t="s">
        <v>1645</v>
      </c>
    </row>
    <row r="3127" spans="1:25" ht="96">
      <c r="A3127" s="9" t="s">
        <v>1640</v>
      </c>
      <c r="B3127" s="9" t="s">
        <v>70</v>
      </c>
      <c r="C3127" s="9" t="s">
        <v>136</v>
      </c>
      <c r="D3127" s="9" t="s">
        <v>27</v>
      </c>
      <c r="E3127" s="9" t="s">
        <v>1451</v>
      </c>
      <c r="F3127" s="9" t="s">
        <v>1451</v>
      </c>
      <c r="G3127" s="9" t="s">
        <v>1641</v>
      </c>
      <c r="H3127" s="9" t="s">
        <v>1642</v>
      </c>
      <c r="I3127" s="9" t="s">
        <v>1643</v>
      </c>
      <c r="J3127" s="9" t="s">
        <v>27</v>
      </c>
      <c r="K3127" s="15">
        <v>42011.01600308824</v>
      </c>
      <c r="L3127" s="16" t="s">
        <v>1637</v>
      </c>
      <c r="M3127" s="9" t="s">
        <v>1644</v>
      </c>
      <c r="N3127" s="9">
        <v>2022</v>
      </c>
      <c r="O3127" s="9" t="s">
        <v>1619</v>
      </c>
      <c r="P3127" s="9" t="s">
        <v>1619</v>
      </c>
      <c r="Q3127" s="9">
        <v>2041</v>
      </c>
      <c r="R3127" s="9" t="s">
        <v>32</v>
      </c>
      <c r="S3127" s="17">
        <v>5.5540141790851738</v>
      </c>
      <c r="T3127" s="9">
        <v>2041</v>
      </c>
      <c r="U3127" s="9" t="s">
        <v>27</v>
      </c>
      <c r="V3127" s="9" t="s">
        <v>1620</v>
      </c>
      <c r="W3127" s="9" t="s">
        <v>1621</v>
      </c>
      <c r="X3127" s="9"/>
      <c r="Y3127" s="9" t="s">
        <v>1645</v>
      </c>
    </row>
    <row r="3128" spans="1:25" ht="96">
      <c r="A3128" s="9" t="s">
        <v>1640</v>
      </c>
      <c r="B3128" s="9" t="s">
        <v>70</v>
      </c>
      <c r="C3128" s="9" t="s">
        <v>465</v>
      </c>
      <c r="D3128" s="9" t="s">
        <v>27</v>
      </c>
      <c r="E3128" s="9" t="s">
        <v>1452</v>
      </c>
      <c r="F3128" s="9" t="s">
        <v>1452</v>
      </c>
      <c r="G3128" s="9" t="s">
        <v>1641</v>
      </c>
      <c r="H3128" s="9" t="s">
        <v>1642</v>
      </c>
      <c r="I3128" s="9" t="s">
        <v>1643</v>
      </c>
      <c r="J3128" s="9" t="s">
        <v>27</v>
      </c>
      <c r="K3128" s="15">
        <v>58098.662248154564</v>
      </c>
      <c r="L3128" s="16" t="s">
        <v>1637</v>
      </c>
      <c r="M3128" s="9" t="s">
        <v>1644</v>
      </c>
      <c r="N3128" s="9">
        <v>2022</v>
      </c>
      <c r="O3128" s="9" t="s">
        <v>1619</v>
      </c>
      <c r="P3128" s="9" t="s">
        <v>1619</v>
      </c>
      <c r="Q3128" s="9">
        <v>2041</v>
      </c>
      <c r="R3128" s="9" t="s">
        <v>32</v>
      </c>
      <c r="S3128" s="17">
        <v>7.760660573490572</v>
      </c>
      <c r="T3128" s="9">
        <v>2041</v>
      </c>
      <c r="U3128" s="9" t="s">
        <v>27</v>
      </c>
      <c r="V3128" s="9" t="s">
        <v>1620</v>
      </c>
      <c r="W3128" s="9" t="s">
        <v>1621</v>
      </c>
      <c r="X3128" s="9"/>
      <c r="Y3128" s="9" t="s">
        <v>1645</v>
      </c>
    </row>
    <row r="3129" spans="1:25" ht="96">
      <c r="A3129" s="9" t="s">
        <v>1640</v>
      </c>
      <c r="B3129" s="9" t="s">
        <v>70</v>
      </c>
      <c r="C3129" s="9" t="s">
        <v>346</v>
      </c>
      <c r="D3129" s="9" t="s">
        <v>27</v>
      </c>
      <c r="E3129" s="9" t="s">
        <v>773</v>
      </c>
      <c r="F3129" s="9" t="s">
        <v>773</v>
      </c>
      <c r="G3129" s="9" t="s">
        <v>1641</v>
      </c>
      <c r="H3129" s="9" t="s">
        <v>1642</v>
      </c>
      <c r="I3129" s="9" t="s">
        <v>1643</v>
      </c>
      <c r="J3129" s="9" t="s">
        <v>27</v>
      </c>
      <c r="K3129" s="15">
        <v>18779.608710326735</v>
      </c>
      <c r="L3129" s="16" t="s">
        <v>1637</v>
      </c>
      <c r="M3129" s="9" t="s">
        <v>1644</v>
      </c>
      <c r="N3129" s="9">
        <v>2022</v>
      </c>
      <c r="O3129" s="9" t="s">
        <v>1619</v>
      </c>
      <c r="P3129" s="9" t="s">
        <v>1619</v>
      </c>
      <c r="Q3129" s="9">
        <v>2041</v>
      </c>
      <c r="R3129" s="9" t="s">
        <v>32</v>
      </c>
      <c r="S3129" s="17">
        <v>2.5048016779780782</v>
      </c>
      <c r="T3129" s="9">
        <v>2041</v>
      </c>
      <c r="U3129" s="9" t="s">
        <v>27</v>
      </c>
      <c r="V3129" s="9" t="s">
        <v>1620</v>
      </c>
      <c r="W3129" s="9" t="s">
        <v>1621</v>
      </c>
      <c r="X3129" s="9"/>
      <c r="Y3129" s="9" t="s">
        <v>1645</v>
      </c>
    </row>
    <row r="3130" spans="1:25" ht="96">
      <c r="A3130" s="9" t="s">
        <v>1640</v>
      </c>
      <c r="B3130" s="9" t="s">
        <v>70</v>
      </c>
      <c r="C3130" s="9" t="s">
        <v>346</v>
      </c>
      <c r="D3130" s="9" t="s">
        <v>27</v>
      </c>
      <c r="E3130" s="9" t="s">
        <v>775</v>
      </c>
      <c r="F3130" s="9" t="s">
        <v>775</v>
      </c>
      <c r="G3130" s="9" t="s">
        <v>1641</v>
      </c>
      <c r="H3130" s="9" t="s">
        <v>1642</v>
      </c>
      <c r="I3130" s="9" t="s">
        <v>1643</v>
      </c>
      <c r="J3130" s="9" t="s">
        <v>27</v>
      </c>
      <c r="K3130" s="15">
        <v>10623.79528628297</v>
      </c>
      <c r="L3130" s="16" t="s">
        <v>1637</v>
      </c>
      <c r="M3130" s="9" t="s">
        <v>1644</v>
      </c>
      <c r="N3130" s="9">
        <v>2022</v>
      </c>
      <c r="O3130" s="9" t="s">
        <v>1619</v>
      </c>
      <c r="P3130" s="9" t="s">
        <v>1619</v>
      </c>
      <c r="Q3130" s="9">
        <v>2041</v>
      </c>
      <c r="R3130" s="9" t="s">
        <v>32</v>
      </c>
      <c r="S3130" s="17">
        <v>0.57064441969944601</v>
      </c>
      <c r="T3130" s="9">
        <v>2041</v>
      </c>
      <c r="U3130" s="9" t="s">
        <v>27</v>
      </c>
      <c r="V3130" s="9" t="s">
        <v>1620</v>
      </c>
      <c r="W3130" s="9" t="s">
        <v>1621</v>
      </c>
      <c r="X3130" s="9"/>
      <c r="Y3130" s="9" t="s">
        <v>1645</v>
      </c>
    </row>
    <row r="3131" spans="1:25" ht="96">
      <c r="A3131" s="9" t="s">
        <v>1640</v>
      </c>
      <c r="B3131" s="9" t="s">
        <v>70</v>
      </c>
      <c r="C3131" s="9" t="s">
        <v>273</v>
      </c>
      <c r="D3131" s="9" t="s">
        <v>27</v>
      </c>
      <c r="E3131" s="9" t="s">
        <v>1453</v>
      </c>
      <c r="F3131" s="9" t="s">
        <v>1453</v>
      </c>
      <c r="G3131" s="9" t="s">
        <v>1641</v>
      </c>
      <c r="H3131" s="9" t="s">
        <v>1642</v>
      </c>
      <c r="I3131" s="9" t="s">
        <v>1643</v>
      </c>
      <c r="J3131" s="9" t="s">
        <v>27</v>
      </c>
      <c r="K3131" s="15">
        <v>11354.361230792563</v>
      </c>
      <c r="L3131" s="16" t="s">
        <v>1637</v>
      </c>
      <c r="M3131" s="9" t="s">
        <v>1644</v>
      </c>
      <c r="N3131" s="9">
        <v>2022</v>
      </c>
      <c r="O3131" s="9" t="s">
        <v>1619</v>
      </c>
      <c r="P3131" s="9" t="s">
        <v>1619</v>
      </c>
      <c r="Q3131" s="9">
        <v>2041</v>
      </c>
      <c r="R3131" s="9" t="s">
        <v>32</v>
      </c>
      <c r="S3131" s="17">
        <v>1.3917538330804813</v>
      </c>
      <c r="T3131" s="9">
        <v>2041</v>
      </c>
      <c r="U3131" s="9" t="s">
        <v>27</v>
      </c>
      <c r="V3131" s="9" t="s">
        <v>1620</v>
      </c>
      <c r="W3131" s="9" t="s">
        <v>1621</v>
      </c>
      <c r="X3131" s="9"/>
      <c r="Y3131" s="9" t="s">
        <v>1645</v>
      </c>
    </row>
    <row r="3132" spans="1:25" ht="96">
      <c r="A3132" s="9" t="s">
        <v>1640</v>
      </c>
      <c r="B3132" s="9" t="s">
        <v>70</v>
      </c>
      <c r="C3132" s="9" t="s">
        <v>316</v>
      </c>
      <c r="D3132" s="9" t="s">
        <v>27</v>
      </c>
      <c r="E3132" s="9" t="s">
        <v>1454</v>
      </c>
      <c r="F3132" s="9" t="s">
        <v>1454</v>
      </c>
      <c r="G3132" s="9" t="s">
        <v>1641</v>
      </c>
      <c r="H3132" s="9" t="s">
        <v>1642</v>
      </c>
      <c r="I3132" s="9" t="s">
        <v>1643</v>
      </c>
      <c r="J3132" s="9" t="s">
        <v>27</v>
      </c>
      <c r="K3132" s="15">
        <v>11759.625408484259</v>
      </c>
      <c r="L3132" s="16" t="s">
        <v>1637</v>
      </c>
      <c r="M3132" s="9" t="s">
        <v>1644</v>
      </c>
      <c r="N3132" s="9">
        <v>2022</v>
      </c>
      <c r="O3132" s="9" t="s">
        <v>1619</v>
      </c>
      <c r="P3132" s="9" t="s">
        <v>1619</v>
      </c>
      <c r="Q3132" s="9">
        <v>2041</v>
      </c>
      <c r="R3132" s="9" t="s">
        <v>32</v>
      </c>
      <c r="S3132" s="17">
        <v>0.78754667987862736</v>
      </c>
      <c r="T3132" s="9">
        <v>2041</v>
      </c>
      <c r="U3132" s="9" t="s">
        <v>27</v>
      </c>
      <c r="V3132" s="9" t="s">
        <v>1620</v>
      </c>
      <c r="W3132" s="9" t="s">
        <v>1621</v>
      </c>
      <c r="X3132" s="9"/>
      <c r="Y3132" s="9" t="s">
        <v>1645</v>
      </c>
    </row>
    <row r="3133" spans="1:25" ht="96">
      <c r="A3133" s="9" t="s">
        <v>1640</v>
      </c>
      <c r="B3133" s="9" t="s">
        <v>70</v>
      </c>
      <c r="C3133" s="9" t="s">
        <v>355</v>
      </c>
      <c r="D3133" s="9" t="s">
        <v>27</v>
      </c>
      <c r="E3133" s="9" t="s">
        <v>777</v>
      </c>
      <c r="F3133" s="9" t="s">
        <v>777</v>
      </c>
      <c r="G3133" s="9" t="s">
        <v>1641</v>
      </c>
      <c r="H3133" s="9" t="s">
        <v>1642</v>
      </c>
      <c r="I3133" s="9" t="s">
        <v>1643</v>
      </c>
      <c r="J3133" s="9" t="s">
        <v>27</v>
      </c>
      <c r="K3133" s="15">
        <v>30164.019579626412</v>
      </c>
      <c r="L3133" s="16" t="s">
        <v>1637</v>
      </c>
      <c r="M3133" s="9" t="s">
        <v>1644</v>
      </c>
      <c r="N3133" s="9">
        <v>2022</v>
      </c>
      <c r="O3133" s="9" t="s">
        <v>1619</v>
      </c>
      <c r="P3133" s="9" t="s">
        <v>1619</v>
      </c>
      <c r="Q3133" s="9">
        <v>2041</v>
      </c>
      <c r="R3133" s="9" t="s">
        <v>32</v>
      </c>
      <c r="S3133" s="17">
        <v>3.9954375493449663</v>
      </c>
      <c r="T3133" s="9">
        <v>2041</v>
      </c>
      <c r="U3133" s="9" t="s">
        <v>27</v>
      </c>
      <c r="V3133" s="9" t="s">
        <v>1620</v>
      </c>
      <c r="W3133" s="9" t="s">
        <v>1621</v>
      </c>
      <c r="X3133" s="9"/>
      <c r="Y3133" s="9" t="s">
        <v>1645</v>
      </c>
    </row>
    <row r="3134" spans="1:25" ht="96">
      <c r="A3134" s="9" t="s">
        <v>1640</v>
      </c>
      <c r="B3134" s="9" t="s">
        <v>70</v>
      </c>
      <c r="C3134" s="9" t="s">
        <v>266</v>
      </c>
      <c r="D3134" s="9" t="s">
        <v>27</v>
      </c>
      <c r="E3134" s="9" t="s">
        <v>1455</v>
      </c>
      <c r="F3134" s="9" t="s">
        <v>1455</v>
      </c>
      <c r="G3134" s="9" t="s">
        <v>1641</v>
      </c>
      <c r="H3134" s="9" t="s">
        <v>1642</v>
      </c>
      <c r="I3134" s="9" t="s">
        <v>1643</v>
      </c>
      <c r="J3134" s="9" t="s">
        <v>27</v>
      </c>
      <c r="K3134" s="15">
        <v>27662.725766345382</v>
      </c>
      <c r="L3134" s="16" t="s">
        <v>1637</v>
      </c>
      <c r="M3134" s="9" t="s">
        <v>1644</v>
      </c>
      <c r="N3134" s="9">
        <v>2022</v>
      </c>
      <c r="O3134" s="9" t="s">
        <v>1619</v>
      </c>
      <c r="P3134" s="9" t="s">
        <v>1619</v>
      </c>
      <c r="Q3134" s="9">
        <v>2041</v>
      </c>
      <c r="R3134" s="9" t="s">
        <v>32</v>
      </c>
      <c r="S3134" s="17">
        <v>3.6049506957893573</v>
      </c>
      <c r="T3134" s="9">
        <v>2041</v>
      </c>
      <c r="U3134" s="9" t="s">
        <v>27</v>
      </c>
      <c r="V3134" s="9" t="s">
        <v>1620</v>
      </c>
      <c r="W3134" s="9" t="s">
        <v>1621</v>
      </c>
      <c r="X3134" s="9"/>
      <c r="Y3134" s="9" t="s">
        <v>1645</v>
      </c>
    </row>
    <row r="3135" spans="1:25" ht="96">
      <c r="A3135" s="9" t="s">
        <v>1640</v>
      </c>
      <c r="B3135" s="9" t="s">
        <v>70</v>
      </c>
      <c r="C3135" s="9" t="s">
        <v>112</v>
      </c>
      <c r="D3135" s="9" t="s">
        <v>27</v>
      </c>
      <c r="E3135" s="9" t="s">
        <v>1456</v>
      </c>
      <c r="F3135" s="9" t="s">
        <v>1456</v>
      </c>
      <c r="G3135" s="9" t="s">
        <v>1641</v>
      </c>
      <c r="H3135" s="9" t="s">
        <v>1642</v>
      </c>
      <c r="I3135" s="9" t="s">
        <v>1643</v>
      </c>
      <c r="J3135" s="9" t="s">
        <v>27</v>
      </c>
      <c r="K3135" s="15">
        <v>10693.612509404596</v>
      </c>
      <c r="L3135" s="16" t="s">
        <v>1637</v>
      </c>
      <c r="M3135" s="9" t="s">
        <v>1644</v>
      </c>
      <c r="N3135" s="9">
        <v>2022</v>
      </c>
      <c r="O3135" s="9" t="s">
        <v>1619</v>
      </c>
      <c r="P3135" s="9" t="s">
        <v>1619</v>
      </c>
      <c r="Q3135" s="9">
        <v>2041</v>
      </c>
      <c r="R3135" s="9" t="s">
        <v>32</v>
      </c>
      <c r="S3135" s="17">
        <v>0.60761649218651259</v>
      </c>
      <c r="T3135" s="9">
        <v>2041</v>
      </c>
      <c r="U3135" s="9" t="s">
        <v>27</v>
      </c>
      <c r="V3135" s="9" t="s">
        <v>1620</v>
      </c>
      <c r="W3135" s="9" t="s">
        <v>1621</v>
      </c>
      <c r="X3135" s="9"/>
      <c r="Y3135" s="9" t="s">
        <v>1645</v>
      </c>
    </row>
    <row r="3136" spans="1:25" ht="96">
      <c r="A3136" s="9" t="s">
        <v>1640</v>
      </c>
      <c r="B3136" s="9" t="s">
        <v>70</v>
      </c>
      <c r="C3136" s="9" t="s">
        <v>241</v>
      </c>
      <c r="D3136" s="9" t="s">
        <v>27</v>
      </c>
      <c r="E3136" s="9" t="s">
        <v>1457</v>
      </c>
      <c r="F3136" s="9" t="s">
        <v>1457</v>
      </c>
      <c r="G3136" s="9" t="s">
        <v>1641</v>
      </c>
      <c r="H3136" s="9" t="s">
        <v>1642</v>
      </c>
      <c r="I3136" s="9" t="s">
        <v>1643</v>
      </c>
      <c r="J3136" s="9" t="s">
        <v>27</v>
      </c>
      <c r="K3136" s="15">
        <v>194926.83384331706</v>
      </c>
      <c r="L3136" s="16" t="s">
        <v>1637</v>
      </c>
      <c r="M3136" s="9" t="s">
        <v>1644</v>
      </c>
      <c r="N3136" s="9">
        <v>2022</v>
      </c>
      <c r="O3136" s="9" t="s">
        <v>1619</v>
      </c>
      <c r="P3136" s="9" t="s">
        <v>1619</v>
      </c>
      <c r="Q3136" s="9">
        <v>2041</v>
      </c>
      <c r="R3136" s="9" t="s">
        <v>32</v>
      </c>
      <c r="S3136" s="17">
        <v>14.620567323075804</v>
      </c>
      <c r="T3136" s="9">
        <v>2041</v>
      </c>
      <c r="U3136" s="9" t="s">
        <v>27</v>
      </c>
      <c r="V3136" s="9" t="s">
        <v>1620</v>
      </c>
      <c r="W3136" s="9" t="s">
        <v>1621</v>
      </c>
      <c r="X3136" s="9"/>
      <c r="Y3136" s="9" t="s">
        <v>1645</v>
      </c>
    </row>
    <row r="3137" spans="1:25" ht="96">
      <c r="A3137" s="9" t="s">
        <v>1640</v>
      </c>
      <c r="B3137" s="9" t="s">
        <v>70</v>
      </c>
      <c r="C3137" s="9" t="s">
        <v>294</v>
      </c>
      <c r="D3137" s="9" t="s">
        <v>27</v>
      </c>
      <c r="E3137" s="9" t="s">
        <v>1458</v>
      </c>
      <c r="F3137" s="9" t="s">
        <v>1458</v>
      </c>
      <c r="G3137" s="9" t="s">
        <v>1641</v>
      </c>
      <c r="H3137" s="9" t="s">
        <v>1642</v>
      </c>
      <c r="I3137" s="9" t="s">
        <v>1643</v>
      </c>
      <c r="J3137" s="9" t="s">
        <v>27</v>
      </c>
      <c r="K3137" s="15">
        <v>6910.2270234026155</v>
      </c>
      <c r="L3137" s="16" t="s">
        <v>1637</v>
      </c>
      <c r="M3137" s="9" t="s">
        <v>1644</v>
      </c>
      <c r="N3137" s="9">
        <v>2022</v>
      </c>
      <c r="O3137" s="9" t="s">
        <v>1619</v>
      </c>
      <c r="P3137" s="9" t="s">
        <v>1619</v>
      </c>
      <c r="Q3137" s="9">
        <v>2041</v>
      </c>
      <c r="R3137" s="9" t="s">
        <v>32</v>
      </c>
      <c r="S3137" s="17">
        <v>0.40650361078900771</v>
      </c>
      <c r="T3137" s="9">
        <v>2041</v>
      </c>
      <c r="U3137" s="9" t="s">
        <v>27</v>
      </c>
      <c r="V3137" s="9" t="s">
        <v>1620</v>
      </c>
      <c r="W3137" s="9" t="s">
        <v>1621</v>
      </c>
      <c r="X3137" s="9"/>
      <c r="Y3137" s="9" t="s">
        <v>1645</v>
      </c>
    </row>
    <row r="3138" spans="1:25" ht="96">
      <c r="A3138" s="9" t="s">
        <v>1640</v>
      </c>
      <c r="B3138" s="9" t="s">
        <v>70</v>
      </c>
      <c r="C3138" s="9" t="s">
        <v>294</v>
      </c>
      <c r="D3138" s="9" t="s">
        <v>27</v>
      </c>
      <c r="E3138" s="9" t="s">
        <v>779</v>
      </c>
      <c r="F3138" s="9" t="s">
        <v>779</v>
      </c>
      <c r="G3138" s="9" t="s">
        <v>1641</v>
      </c>
      <c r="H3138" s="9" t="s">
        <v>1642</v>
      </c>
      <c r="I3138" s="9" t="s">
        <v>1643</v>
      </c>
      <c r="J3138" s="9" t="s">
        <v>27</v>
      </c>
      <c r="K3138" s="15">
        <v>11979.907288735025</v>
      </c>
      <c r="L3138" s="16" t="s">
        <v>1637</v>
      </c>
      <c r="M3138" s="9" t="s">
        <v>1644</v>
      </c>
      <c r="N3138" s="9">
        <v>2022</v>
      </c>
      <c r="O3138" s="9" t="s">
        <v>1619</v>
      </c>
      <c r="P3138" s="9" t="s">
        <v>1619</v>
      </c>
      <c r="Q3138" s="9">
        <v>2041</v>
      </c>
      <c r="R3138" s="9" t="s">
        <v>32</v>
      </c>
      <c r="S3138" s="17">
        <v>0.69351281583555668</v>
      </c>
      <c r="T3138" s="9">
        <v>2041</v>
      </c>
      <c r="U3138" s="9" t="s">
        <v>27</v>
      </c>
      <c r="V3138" s="9" t="s">
        <v>1620</v>
      </c>
      <c r="W3138" s="9" t="s">
        <v>1621</v>
      </c>
      <c r="X3138" s="9"/>
      <c r="Y3138" s="9" t="s">
        <v>1645</v>
      </c>
    </row>
    <row r="3139" spans="1:25" ht="96">
      <c r="A3139" s="9" t="s">
        <v>1640</v>
      </c>
      <c r="B3139" s="9" t="s">
        <v>70</v>
      </c>
      <c r="C3139" s="9" t="s">
        <v>247</v>
      </c>
      <c r="D3139" s="9" t="s">
        <v>27</v>
      </c>
      <c r="E3139" s="9" t="s">
        <v>387</v>
      </c>
      <c r="F3139" s="9" t="s">
        <v>387</v>
      </c>
      <c r="G3139" s="9" t="s">
        <v>1641</v>
      </c>
      <c r="H3139" s="9" t="s">
        <v>1642</v>
      </c>
      <c r="I3139" s="9" t="s">
        <v>1643</v>
      </c>
      <c r="J3139" s="9" t="s">
        <v>27</v>
      </c>
      <c r="K3139" s="15">
        <v>12625.344806282257</v>
      </c>
      <c r="L3139" s="16" t="s">
        <v>1637</v>
      </c>
      <c r="M3139" s="9" t="s">
        <v>1644</v>
      </c>
      <c r="N3139" s="9">
        <v>2022</v>
      </c>
      <c r="O3139" s="9" t="s">
        <v>1619</v>
      </c>
      <c r="P3139" s="9" t="s">
        <v>1619</v>
      </c>
      <c r="Q3139" s="9">
        <v>2041</v>
      </c>
      <c r="R3139" s="9" t="s">
        <v>32</v>
      </c>
      <c r="S3139" s="17">
        <v>1.49305319294626</v>
      </c>
      <c r="T3139" s="9">
        <v>2041</v>
      </c>
      <c r="U3139" s="9" t="s">
        <v>27</v>
      </c>
      <c r="V3139" s="9" t="s">
        <v>1620</v>
      </c>
      <c r="W3139" s="9" t="s">
        <v>1621</v>
      </c>
      <c r="X3139" s="9"/>
      <c r="Y3139" s="9" t="s">
        <v>1645</v>
      </c>
    </row>
    <row r="3140" spans="1:25" ht="96">
      <c r="A3140" s="9" t="s">
        <v>1640</v>
      </c>
      <c r="B3140" s="9" t="s">
        <v>70</v>
      </c>
      <c r="C3140" s="9" t="s">
        <v>273</v>
      </c>
      <c r="D3140" s="9" t="s">
        <v>27</v>
      </c>
      <c r="E3140" s="9" t="s">
        <v>390</v>
      </c>
      <c r="F3140" s="9" t="s">
        <v>390</v>
      </c>
      <c r="G3140" s="9" t="s">
        <v>1641</v>
      </c>
      <c r="H3140" s="9" t="s">
        <v>1642</v>
      </c>
      <c r="I3140" s="9" t="s">
        <v>1643</v>
      </c>
      <c r="J3140" s="9" t="s">
        <v>27</v>
      </c>
      <c r="K3140" s="15">
        <v>46527.351015356093</v>
      </c>
      <c r="L3140" s="16" t="s">
        <v>1637</v>
      </c>
      <c r="M3140" s="9" t="s">
        <v>1644</v>
      </c>
      <c r="N3140" s="9">
        <v>2022</v>
      </c>
      <c r="O3140" s="9" t="s">
        <v>1619</v>
      </c>
      <c r="P3140" s="9" t="s">
        <v>1619</v>
      </c>
      <c r="Q3140" s="9">
        <v>2041</v>
      </c>
      <c r="R3140" s="9" t="s">
        <v>32</v>
      </c>
      <c r="S3140" s="17">
        <v>5.6746299043051698</v>
      </c>
      <c r="T3140" s="9">
        <v>2041</v>
      </c>
      <c r="U3140" s="9" t="s">
        <v>27</v>
      </c>
      <c r="V3140" s="9" t="s">
        <v>1620</v>
      </c>
      <c r="W3140" s="9" t="s">
        <v>1621</v>
      </c>
      <c r="X3140" s="9"/>
      <c r="Y3140" s="9" t="s">
        <v>1645</v>
      </c>
    </row>
    <row r="3141" spans="1:25" ht="96">
      <c r="A3141" s="9" t="s">
        <v>1640</v>
      </c>
      <c r="B3141" s="9" t="s">
        <v>70</v>
      </c>
      <c r="C3141" s="9" t="s">
        <v>112</v>
      </c>
      <c r="D3141" s="9" t="s">
        <v>27</v>
      </c>
      <c r="E3141" s="9" t="s">
        <v>781</v>
      </c>
      <c r="F3141" s="9" t="s">
        <v>781</v>
      </c>
      <c r="G3141" s="9" t="s">
        <v>1641</v>
      </c>
      <c r="H3141" s="9" t="s">
        <v>1642</v>
      </c>
      <c r="I3141" s="9" t="s">
        <v>1643</v>
      </c>
      <c r="J3141" s="9" t="s">
        <v>27</v>
      </c>
      <c r="K3141" s="15">
        <v>66166.972995543852</v>
      </c>
      <c r="L3141" s="16" t="s">
        <v>1637</v>
      </c>
      <c r="M3141" s="9" t="s">
        <v>1644</v>
      </c>
      <c r="N3141" s="9">
        <v>2022</v>
      </c>
      <c r="O3141" s="9" t="s">
        <v>1619</v>
      </c>
      <c r="P3141" s="9" t="s">
        <v>1619</v>
      </c>
      <c r="Q3141" s="9">
        <v>2041</v>
      </c>
      <c r="R3141" s="9" t="s">
        <v>32</v>
      </c>
      <c r="S3141" s="17">
        <v>4.7199566075589114</v>
      </c>
      <c r="T3141" s="9">
        <v>2041</v>
      </c>
      <c r="U3141" s="9" t="s">
        <v>27</v>
      </c>
      <c r="V3141" s="9" t="s">
        <v>1620</v>
      </c>
      <c r="W3141" s="9" t="s">
        <v>1621</v>
      </c>
      <c r="X3141" s="9"/>
      <c r="Y3141" s="9" t="s">
        <v>1645</v>
      </c>
    </row>
    <row r="3142" spans="1:25" ht="96">
      <c r="A3142" s="9" t="s">
        <v>1640</v>
      </c>
      <c r="B3142" s="9" t="s">
        <v>70</v>
      </c>
      <c r="C3142" s="9" t="s">
        <v>270</v>
      </c>
      <c r="D3142" s="9" t="s">
        <v>27</v>
      </c>
      <c r="E3142" s="9" t="s">
        <v>1064</v>
      </c>
      <c r="F3142" s="9" t="s">
        <v>1064</v>
      </c>
      <c r="G3142" s="9" t="s">
        <v>1641</v>
      </c>
      <c r="H3142" s="9" t="s">
        <v>1642</v>
      </c>
      <c r="I3142" s="9" t="s">
        <v>1643</v>
      </c>
      <c r="J3142" s="9" t="s">
        <v>27</v>
      </c>
      <c r="K3142" s="15">
        <v>65741.99379832251</v>
      </c>
      <c r="L3142" s="16" t="s">
        <v>1637</v>
      </c>
      <c r="M3142" s="9" t="s">
        <v>1644</v>
      </c>
      <c r="N3142" s="9">
        <v>2022</v>
      </c>
      <c r="O3142" s="9" t="s">
        <v>1619</v>
      </c>
      <c r="P3142" s="9" t="s">
        <v>1619</v>
      </c>
      <c r="Q3142" s="9">
        <v>2041</v>
      </c>
      <c r="R3142" s="9" t="s">
        <v>32</v>
      </c>
      <c r="S3142" s="17">
        <v>8.1312943287629498</v>
      </c>
      <c r="T3142" s="9">
        <v>2041</v>
      </c>
      <c r="U3142" s="9" t="s">
        <v>27</v>
      </c>
      <c r="V3142" s="9" t="s">
        <v>1620</v>
      </c>
      <c r="W3142" s="9" t="s">
        <v>1621</v>
      </c>
      <c r="X3142" s="9"/>
      <c r="Y3142" s="9" t="s">
        <v>1645</v>
      </c>
    </row>
    <row r="3143" spans="1:25" ht="96">
      <c r="A3143" s="9" t="s">
        <v>1640</v>
      </c>
      <c r="B3143" s="9" t="s">
        <v>70</v>
      </c>
      <c r="C3143" s="9" t="s">
        <v>136</v>
      </c>
      <c r="D3143" s="9" t="s">
        <v>27</v>
      </c>
      <c r="E3143" s="9" t="s">
        <v>1459</v>
      </c>
      <c r="F3143" s="9" t="s">
        <v>1459</v>
      </c>
      <c r="G3143" s="9" t="s">
        <v>1641</v>
      </c>
      <c r="H3143" s="9" t="s">
        <v>1642</v>
      </c>
      <c r="I3143" s="9" t="s">
        <v>1643</v>
      </c>
      <c r="J3143" s="9" t="s">
        <v>27</v>
      </c>
      <c r="K3143" s="15">
        <v>20558.737272348015</v>
      </c>
      <c r="L3143" s="16" t="s">
        <v>1637</v>
      </c>
      <c r="M3143" s="9" t="s">
        <v>1644</v>
      </c>
      <c r="N3143" s="9">
        <v>2022</v>
      </c>
      <c r="O3143" s="9" t="s">
        <v>1619</v>
      </c>
      <c r="P3143" s="9" t="s">
        <v>1619</v>
      </c>
      <c r="Q3143" s="9">
        <v>2041</v>
      </c>
      <c r="R3143" s="9" t="s">
        <v>32</v>
      </c>
      <c r="S3143" s="17">
        <v>2.7268110832258294</v>
      </c>
      <c r="T3143" s="9">
        <v>2041</v>
      </c>
      <c r="U3143" s="9" t="s">
        <v>27</v>
      </c>
      <c r="V3143" s="9" t="s">
        <v>1620</v>
      </c>
      <c r="W3143" s="9" t="s">
        <v>1621</v>
      </c>
      <c r="X3143" s="9"/>
      <c r="Y3143" s="9" t="s">
        <v>1645</v>
      </c>
    </row>
    <row r="3144" spans="1:25" ht="96">
      <c r="A3144" s="9" t="s">
        <v>1640</v>
      </c>
      <c r="B3144" s="9" t="s">
        <v>70</v>
      </c>
      <c r="C3144" s="9" t="s">
        <v>352</v>
      </c>
      <c r="D3144" s="9" t="s">
        <v>27</v>
      </c>
      <c r="E3144" s="9" t="s">
        <v>783</v>
      </c>
      <c r="F3144" s="9" t="s">
        <v>783</v>
      </c>
      <c r="G3144" s="9" t="s">
        <v>1641</v>
      </c>
      <c r="H3144" s="9" t="s">
        <v>1642</v>
      </c>
      <c r="I3144" s="9" t="s">
        <v>1643</v>
      </c>
      <c r="J3144" s="9" t="s">
        <v>27</v>
      </c>
      <c r="K3144" s="15">
        <v>12268.659548710213</v>
      </c>
      <c r="L3144" s="16" t="s">
        <v>1637</v>
      </c>
      <c r="M3144" s="9" t="s">
        <v>1644</v>
      </c>
      <c r="N3144" s="9">
        <v>2022</v>
      </c>
      <c r="O3144" s="9" t="s">
        <v>1619</v>
      </c>
      <c r="P3144" s="9" t="s">
        <v>1619</v>
      </c>
      <c r="Q3144" s="9">
        <v>2041</v>
      </c>
      <c r="R3144" s="9" t="s">
        <v>32</v>
      </c>
      <c r="S3144" s="17">
        <v>1.574067872254131</v>
      </c>
      <c r="T3144" s="9">
        <v>2041</v>
      </c>
      <c r="U3144" s="9" t="s">
        <v>27</v>
      </c>
      <c r="V3144" s="9" t="s">
        <v>1620</v>
      </c>
      <c r="W3144" s="9" t="s">
        <v>1621</v>
      </c>
      <c r="X3144" s="9"/>
      <c r="Y3144" s="9" t="s">
        <v>1645</v>
      </c>
    </row>
    <row r="3145" spans="1:25" ht="96">
      <c r="A3145" s="9" t="s">
        <v>1640</v>
      </c>
      <c r="B3145" s="9" t="s">
        <v>70</v>
      </c>
      <c r="C3145" s="9" t="s">
        <v>316</v>
      </c>
      <c r="D3145" s="9" t="s">
        <v>27</v>
      </c>
      <c r="E3145" s="9" t="s">
        <v>392</v>
      </c>
      <c r="F3145" s="9" t="s">
        <v>392</v>
      </c>
      <c r="G3145" s="9" t="s">
        <v>1641</v>
      </c>
      <c r="H3145" s="9" t="s">
        <v>1642</v>
      </c>
      <c r="I3145" s="9" t="s">
        <v>1643</v>
      </c>
      <c r="J3145" s="9" t="s">
        <v>27</v>
      </c>
      <c r="K3145" s="15">
        <v>7056.0582116519981</v>
      </c>
      <c r="L3145" s="16" t="s">
        <v>1637</v>
      </c>
      <c r="M3145" s="9" t="s">
        <v>1644</v>
      </c>
      <c r="N3145" s="9">
        <v>2022</v>
      </c>
      <c r="O3145" s="9" t="s">
        <v>1619</v>
      </c>
      <c r="P3145" s="9" t="s">
        <v>1619</v>
      </c>
      <c r="Q3145" s="9">
        <v>2041</v>
      </c>
      <c r="R3145" s="9" t="s">
        <v>32</v>
      </c>
      <c r="S3145" s="17">
        <v>0.42518532794114516</v>
      </c>
      <c r="T3145" s="9">
        <v>2041</v>
      </c>
      <c r="U3145" s="9" t="s">
        <v>27</v>
      </c>
      <c r="V3145" s="9" t="s">
        <v>1620</v>
      </c>
      <c r="W3145" s="9" t="s">
        <v>1621</v>
      </c>
      <c r="X3145" s="9"/>
      <c r="Y3145" s="9" t="s">
        <v>1645</v>
      </c>
    </row>
    <row r="3146" spans="1:25" ht="96">
      <c r="A3146" s="9" t="s">
        <v>1640</v>
      </c>
      <c r="B3146" s="9" t="s">
        <v>70</v>
      </c>
      <c r="C3146" s="9" t="s">
        <v>468</v>
      </c>
      <c r="D3146" s="9" t="s">
        <v>27</v>
      </c>
      <c r="E3146" s="9" t="s">
        <v>1460</v>
      </c>
      <c r="F3146" s="9" t="s">
        <v>1460</v>
      </c>
      <c r="G3146" s="9" t="s">
        <v>1641</v>
      </c>
      <c r="H3146" s="9" t="s">
        <v>1642</v>
      </c>
      <c r="I3146" s="9" t="s">
        <v>1643</v>
      </c>
      <c r="J3146" s="9" t="s">
        <v>27</v>
      </c>
      <c r="K3146" s="15">
        <v>37012.830633354257</v>
      </c>
      <c r="L3146" s="16" t="s">
        <v>1637</v>
      </c>
      <c r="M3146" s="9" t="s">
        <v>1644</v>
      </c>
      <c r="N3146" s="9">
        <v>2022</v>
      </c>
      <c r="O3146" s="9" t="s">
        <v>1619</v>
      </c>
      <c r="P3146" s="9" t="s">
        <v>1619</v>
      </c>
      <c r="Q3146" s="9">
        <v>2041</v>
      </c>
      <c r="R3146" s="9" t="s">
        <v>32</v>
      </c>
      <c r="S3146" s="17">
        <v>4.41573712684208</v>
      </c>
      <c r="T3146" s="9">
        <v>2041</v>
      </c>
      <c r="U3146" s="9" t="s">
        <v>27</v>
      </c>
      <c r="V3146" s="9" t="s">
        <v>1620</v>
      </c>
      <c r="W3146" s="9" t="s">
        <v>1621</v>
      </c>
      <c r="X3146" s="9"/>
      <c r="Y3146" s="9" t="s">
        <v>1645</v>
      </c>
    </row>
    <row r="3147" spans="1:25" ht="96">
      <c r="A3147" s="9" t="s">
        <v>1640</v>
      </c>
      <c r="B3147" s="9" t="s">
        <v>70</v>
      </c>
      <c r="C3147" s="9" t="s">
        <v>346</v>
      </c>
      <c r="D3147" s="9" t="s">
        <v>27</v>
      </c>
      <c r="E3147" s="9" t="s">
        <v>1461</v>
      </c>
      <c r="F3147" s="9" t="s">
        <v>1461</v>
      </c>
      <c r="G3147" s="9" t="s">
        <v>1641</v>
      </c>
      <c r="H3147" s="9" t="s">
        <v>1642</v>
      </c>
      <c r="I3147" s="9" t="s">
        <v>1643</v>
      </c>
      <c r="J3147" s="9" t="s">
        <v>27</v>
      </c>
      <c r="K3147" s="15">
        <v>12314.786869464931</v>
      </c>
      <c r="L3147" s="16" t="s">
        <v>1637</v>
      </c>
      <c r="M3147" s="9" t="s">
        <v>1644</v>
      </c>
      <c r="N3147" s="9">
        <v>2022</v>
      </c>
      <c r="O3147" s="9" t="s">
        <v>1619</v>
      </c>
      <c r="P3147" s="9" t="s">
        <v>1619</v>
      </c>
      <c r="Q3147" s="9">
        <v>2041</v>
      </c>
      <c r="R3147" s="9" t="s">
        <v>32</v>
      </c>
      <c r="S3147" s="17">
        <v>1.5885111867001249</v>
      </c>
      <c r="T3147" s="9">
        <v>2041</v>
      </c>
      <c r="U3147" s="9" t="s">
        <v>27</v>
      </c>
      <c r="V3147" s="9" t="s">
        <v>1620</v>
      </c>
      <c r="W3147" s="9" t="s">
        <v>1621</v>
      </c>
      <c r="X3147" s="9"/>
      <c r="Y3147" s="9" t="s">
        <v>1645</v>
      </c>
    </row>
    <row r="3148" spans="1:25" ht="96">
      <c r="A3148" s="9" t="s">
        <v>1640</v>
      </c>
      <c r="B3148" s="9" t="s">
        <v>70</v>
      </c>
      <c r="C3148" s="9" t="s">
        <v>458</v>
      </c>
      <c r="D3148" s="9" t="s">
        <v>27</v>
      </c>
      <c r="E3148" s="9" t="s">
        <v>1462</v>
      </c>
      <c r="F3148" s="9" t="s">
        <v>1462</v>
      </c>
      <c r="G3148" s="9" t="s">
        <v>1641</v>
      </c>
      <c r="H3148" s="9" t="s">
        <v>1642</v>
      </c>
      <c r="I3148" s="9" t="s">
        <v>1643</v>
      </c>
      <c r="J3148" s="9" t="s">
        <v>27</v>
      </c>
      <c r="K3148" s="15">
        <v>12202.024469112361</v>
      </c>
      <c r="L3148" s="16" t="s">
        <v>1637</v>
      </c>
      <c r="M3148" s="9" t="s">
        <v>1644</v>
      </c>
      <c r="N3148" s="9">
        <v>2022</v>
      </c>
      <c r="O3148" s="9" t="s">
        <v>1619</v>
      </c>
      <c r="P3148" s="9" t="s">
        <v>1619</v>
      </c>
      <c r="Q3148" s="9">
        <v>2041</v>
      </c>
      <c r="R3148" s="9" t="s">
        <v>32</v>
      </c>
      <c r="S3148" s="17">
        <v>0.68517724908974753</v>
      </c>
      <c r="T3148" s="9">
        <v>2041</v>
      </c>
      <c r="U3148" s="9" t="s">
        <v>27</v>
      </c>
      <c r="V3148" s="9" t="s">
        <v>1620</v>
      </c>
      <c r="W3148" s="9" t="s">
        <v>1621</v>
      </c>
      <c r="X3148" s="9"/>
      <c r="Y3148" s="9" t="s">
        <v>1645</v>
      </c>
    </row>
    <row r="3149" spans="1:25" ht="96">
      <c r="A3149" s="9" t="s">
        <v>1640</v>
      </c>
      <c r="B3149" s="9" t="s">
        <v>70</v>
      </c>
      <c r="C3149" s="9" t="s">
        <v>247</v>
      </c>
      <c r="D3149" s="9" t="s">
        <v>27</v>
      </c>
      <c r="E3149" s="9" t="s">
        <v>785</v>
      </c>
      <c r="F3149" s="9" t="s">
        <v>785</v>
      </c>
      <c r="G3149" s="9" t="s">
        <v>1641</v>
      </c>
      <c r="H3149" s="9" t="s">
        <v>1642</v>
      </c>
      <c r="I3149" s="9" t="s">
        <v>1643</v>
      </c>
      <c r="J3149" s="9" t="s">
        <v>27</v>
      </c>
      <c r="K3149" s="15">
        <v>16845.716938454265</v>
      </c>
      <c r="L3149" s="16" t="s">
        <v>1637</v>
      </c>
      <c r="M3149" s="9" t="s">
        <v>1644</v>
      </c>
      <c r="N3149" s="9">
        <v>2022</v>
      </c>
      <c r="O3149" s="9" t="s">
        <v>1619</v>
      </c>
      <c r="P3149" s="9" t="s">
        <v>1619</v>
      </c>
      <c r="Q3149" s="9">
        <v>2041</v>
      </c>
      <c r="R3149" s="9" t="s">
        <v>32</v>
      </c>
      <c r="S3149" s="17">
        <v>1.0076592641752347</v>
      </c>
      <c r="T3149" s="9">
        <v>2041</v>
      </c>
      <c r="U3149" s="9" t="s">
        <v>27</v>
      </c>
      <c r="V3149" s="9" t="s">
        <v>1620</v>
      </c>
      <c r="W3149" s="9" t="s">
        <v>1621</v>
      </c>
      <c r="X3149" s="9"/>
      <c r="Y3149" s="9" t="s">
        <v>1645</v>
      </c>
    </row>
    <row r="3150" spans="1:25" ht="96">
      <c r="A3150" s="9" t="s">
        <v>1640</v>
      </c>
      <c r="B3150" s="9" t="s">
        <v>70</v>
      </c>
      <c r="C3150" s="9" t="s">
        <v>270</v>
      </c>
      <c r="D3150" s="9" t="s">
        <v>27</v>
      </c>
      <c r="E3150" s="9" t="s">
        <v>1463</v>
      </c>
      <c r="F3150" s="9" t="s">
        <v>1463</v>
      </c>
      <c r="G3150" s="9" t="s">
        <v>1641</v>
      </c>
      <c r="H3150" s="9" t="s">
        <v>1642</v>
      </c>
      <c r="I3150" s="9" t="s">
        <v>1643</v>
      </c>
      <c r="J3150" s="9" t="s">
        <v>27</v>
      </c>
      <c r="K3150" s="15">
        <v>26894.814369936394</v>
      </c>
      <c r="L3150" s="16" t="s">
        <v>1637</v>
      </c>
      <c r="M3150" s="9" t="s">
        <v>1644</v>
      </c>
      <c r="N3150" s="9">
        <v>2022</v>
      </c>
      <c r="O3150" s="9" t="s">
        <v>1619</v>
      </c>
      <c r="P3150" s="9" t="s">
        <v>1619</v>
      </c>
      <c r="Q3150" s="9">
        <v>2041</v>
      </c>
      <c r="R3150" s="9" t="s">
        <v>32</v>
      </c>
      <c r="S3150" s="17">
        <v>3.5552877933748159</v>
      </c>
      <c r="T3150" s="9">
        <v>2041</v>
      </c>
      <c r="U3150" s="9" t="s">
        <v>27</v>
      </c>
      <c r="V3150" s="9" t="s">
        <v>1620</v>
      </c>
      <c r="W3150" s="9" t="s">
        <v>1621</v>
      </c>
      <c r="X3150" s="9"/>
      <c r="Y3150" s="9" t="s">
        <v>1645</v>
      </c>
    </row>
    <row r="3151" spans="1:25" ht="96">
      <c r="A3151" s="9" t="s">
        <v>1640</v>
      </c>
      <c r="B3151" s="9" t="s">
        <v>70</v>
      </c>
      <c r="C3151" s="9" t="s">
        <v>346</v>
      </c>
      <c r="D3151" s="9" t="s">
        <v>27</v>
      </c>
      <c r="E3151" s="9" t="s">
        <v>1625</v>
      </c>
      <c r="F3151" s="9" t="s">
        <v>1625</v>
      </c>
      <c r="G3151" s="9" t="s">
        <v>1641</v>
      </c>
      <c r="H3151" s="9" t="s">
        <v>1642</v>
      </c>
      <c r="I3151" s="9" t="s">
        <v>1643</v>
      </c>
      <c r="J3151" s="9" t="s">
        <v>27</v>
      </c>
      <c r="K3151" s="15">
        <v>16284.318104665264</v>
      </c>
      <c r="L3151" s="16" t="s">
        <v>1637</v>
      </c>
      <c r="M3151" s="9" t="s">
        <v>1644</v>
      </c>
      <c r="N3151" s="9">
        <v>2022</v>
      </c>
      <c r="O3151" s="9" t="s">
        <v>1619</v>
      </c>
      <c r="P3151" s="9" t="s">
        <v>1619</v>
      </c>
      <c r="Q3151" s="9">
        <v>2041</v>
      </c>
      <c r="R3151" s="9" t="s">
        <v>32</v>
      </c>
      <c r="S3151" s="17">
        <v>1.1618755770022489</v>
      </c>
      <c r="T3151" s="9">
        <v>2041</v>
      </c>
      <c r="U3151" s="9" t="s">
        <v>27</v>
      </c>
      <c r="V3151" s="9" t="s">
        <v>1620</v>
      </c>
      <c r="W3151" s="9" t="s">
        <v>1621</v>
      </c>
      <c r="X3151" s="9"/>
      <c r="Y3151" s="9" t="s">
        <v>1645</v>
      </c>
    </row>
    <row r="3152" spans="1:25" ht="96">
      <c r="A3152" s="9" t="s">
        <v>1640</v>
      </c>
      <c r="B3152" s="9" t="s">
        <v>70</v>
      </c>
      <c r="C3152" s="9" t="s">
        <v>266</v>
      </c>
      <c r="D3152" s="9" t="s">
        <v>27</v>
      </c>
      <c r="E3152" s="9" t="s">
        <v>1465</v>
      </c>
      <c r="F3152" s="9" t="s">
        <v>1465</v>
      </c>
      <c r="G3152" s="9" t="s">
        <v>1641</v>
      </c>
      <c r="H3152" s="9" t="s">
        <v>1642</v>
      </c>
      <c r="I3152" s="9" t="s">
        <v>1643</v>
      </c>
      <c r="J3152" s="9" t="s">
        <v>27</v>
      </c>
      <c r="K3152" s="15">
        <v>20727.311078095769</v>
      </c>
      <c r="L3152" s="16" t="s">
        <v>1637</v>
      </c>
      <c r="M3152" s="9" t="s">
        <v>1644</v>
      </c>
      <c r="N3152" s="9">
        <v>2022</v>
      </c>
      <c r="O3152" s="9" t="s">
        <v>1619</v>
      </c>
      <c r="P3152" s="9" t="s">
        <v>1619</v>
      </c>
      <c r="Q3152" s="9">
        <v>2041</v>
      </c>
      <c r="R3152" s="9" t="s">
        <v>32</v>
      </c>
      <c r="S3152" s="17">
        <v>2.7503646030326947</v>
      </c>
      <c r="T3152" s="9">
        <v>2041</v>
      </c>
      <c r="U3152" s="9" t="s">
        <v>27</v>
      </c>
      <c r="V3152" s="9" t="s">
        <v>1620</v>
      </c>
      <c r="W3152" s="9" t="s">
        <v>1621</v>
      </c>
      <c r="X3152" s="9"/>
      <c r="Y3152" s="9" t="s">
        <v>1645</v>
      </c>
    </row>
    <row r="3153" spans="1:25" ht="96">
      <c r="A3153" s="9" t="s">
        <v>1640</v>
      </c>
      <c r="B3153" s="9" t="s">
        <v>70</v>
      </c>
      <c r="C3153" s="9" t="s">
        <v>273</v>
      </c>
      <c r="D3153" s="9" t="s">
        <v>27</v>
      </c>
      <c r="E3153" s="9" t="s">
        <v>1466</v>
      </c>
      <c r="F3153" s="9" t="s">
        <v>1466</v>
      </c>
      <c r="G3153" s="9" t="s">
        <v>1641</v>
      </c>
      <c r="H3153" s="9" t="s">
        <v>1642</v>
      </c>
      <c r="I3153" s="9" t="s">
        <v>1643</v>
      </c>
      <c r="J3153" s="9" t="s">
        <v>27</v>
      </c>
      <c r="K3153" s="15">
        <v>20837.204683117365</v>
      </c>
      <c r="L3153" s="16" t="s">
        <v>1637</v>
      </c>
      <c r="M3153" s="9" t="s">
        <v>1644</v>
      </c>
      <c r="N3153" s="9">
        <v>2022</v>
      </c>
      <c r="O3153" s="9" t="s">
        <v>1619</v>
      </c>
      <c r="P3153" s="9" t="s">
        <v>1619</v>
      </c>
      <c r="Q3153" s="9">
        <v>2041</v>
      </c>
      <c r="R3153" s="9" t="s">
        <v>32</v>
      </c>
      <c r="S3153" s="17">
        <v>2.5024252877559623</v>
      </c>
      <c r="T3153" s="9">
        <v>2041</v>
      </c>
      <c r="U3153" s="9" t="s">
        <v>27</v>
      </c>
      <c r="V3153" s="9" t="s">
        <v>1620</v>
      </c>
      <c r="W3153" s="9" t="s">
        <v>1621</v>
      </c>
      <c r="X3153" s="9"/>
      <c r="Y3153" s="9" t="s">
        <v>1645</v>
      </c>
    </row>
    <row r="3154" spans="1:25" ht="96">
      <c r="A3154" s="9" t="s">
        <v>1640</v>
      </c>
      <c r="B3154" s="9" t="s">
        <v>70</v>
      </c>
      <c r="C3154" s="9" t="s">
        <v>157</v>
      </c>
      <c r="D3154" s="9" t="s">
        <v>27</v>
      </c>
      <c r="E3154" s="9" t="s">
        <v>787</v>
      </c>
      <c r="F3154" s="9" t="s">
        <v>787</v>
      </c>
      <c r="G3154" s="9" t="s">
        <v>1641</v>
      </c>
      <c r="H3154" s="9" t="s">
        <v>1642</v>
      </c>
      <c r="I3154" s="9" t="s">
        <v>1643</v>
      </c>
      <c r="J3154" s="9" t="s">
        <v>27</v>
      </c>
      <c r="K3154" s="15">
        <v>22459.029202557729</v>
      </c>
      <c r="L3154" s="16" t="s">
        <v>1637</v>
      </c>
      <c r="M3154" s="9" t="s">
        <v>1644</v>
      </c>
      <c r="N3154" s="9">
        <v>2022</v>
      </c>
      <c r="O3154" s="9" t="s">
        <v>1619</v>
      </c>
      <c r="P3154" s="9" t="s">
        <v>1619</v>
      </c>
      <c r="Q3154" s="9">
        <v>2041</v>
      </c>
      <c r="R3154" s="9" t="s">
        <v>32</v>
      </c>
      <c r="S3154" s="17">
        <v>1.6826974920951638</v>
      </c>
      <c r="T3154" s="9">
        <v>2041</v>
      </c>
      <c r="U3154" s="9" t="s">
        <v>27</v>
      </c>
      <c r="V3154" s="9" t="s">
        <v>1620</v>
      </c>
      <c r="W3154" s="9" t="s">
        <v>1621</v>
      </c>
      <c r="X3154" s="9"/>
      <c r="Y3154" s="9" t="s">
        <v>1645</v>
      </c>
    </row>
    <row r="3155" spans="1:25" ht="96">
      <c r="A3155" s="9" t="s">
        <v>1640</v>
      </c>
      <c r="B3155" s="9" t="s">
        <v>70</v>
      </c>
      <c r="C3155" s="9" t="s">
        <v>346</v>
      </c>
      <c r="D3155" s="9" t="s">
        <v>27</v>
      </c>
      <c r="E3155" s="9" t="s">
        <v>1467</v>
      </c>
      <c r="F3155" s="9" t="s">
        <v>1467</v>
      </c>
      <c r="G3155" s="9" t="s">
        <v>1641</v>
      </c>
      <c r="H3155" s="9" t="s">
        <v>1642</v>
      </c>
      <c r="I3155" s="9" t="s">
        <v>1643</v>
      </c>
      <c r="J3155" s="9" t="s">
        <v>27</v>
      </c>
      <c r="K3155" s="15">
        <v>39423.349548143648</v>
      </c>
      <c r="L3155" s="16" t="s">
        <v>1637</v>
      </c>
      <c r="M3155" s="9" t="s">
        <v>1644</v>
      </c>
      <c r="N3155" s="9">
        <v>2022</v>
      </c>
      <c r="O3155" s="9" t="s">
        <v>1619</v>
      </c>
      <c r="P3155" s="9" t="s">
        <v>1619</v>
      </c>
      <c r="Q3155" s="9">
        <v>2041</v>
      </c>
      <c r="R3155" s="9" t="s">
        <v>32</v>
      </c>
      <c r="S3155" s="17">
        <v>5.1638126869712213</v>
      </c>
      <c r="T3155" s="9">
        <v>2041</v>
      </c>
      <c r="U3155" s="9" t="s">
        <v>27</v>
      </c>
      <c r="V3155" s="9" t="s">
        <v>1620</v>
      </c>
      <c r="W3155" s="9" t="s">
        <v>1621</v>
      </c>
      <c r="X3155" s="9"/>
      <c r="Y3155" s="9" t="s">
        <v>1645</v>
      </c>
    </row>
    <row r="3156" spans="1:25" ht="96">
      <c r="A3156" s="9" t="s">
        <v>1640</v>
      </c>
      <c r="B3156" s="9" t="s">
        <v>70</v>
      </c>
      <c r="C3156" s="9" t="s">
        <v>355</v>
      </c>
      <c r="D3156" s="9" t="s">
        <v>27</v>
      </c>
      <c r="E3156" s="9" t="s">
        <v>1468</v>
      </c>
      <c r="F3156" s="9" t="s">
        <v>1468</v>
      </c>
      <c r="G3156" s="9" t="s">
        <v>1641</v>
      </c>
      <c r="H3156" s="9" t="s">
        <v>1642</v>
      </c>
      <c r="I3156" s="9" t="s">
        <v>1643</v>
      </c>
      <c r="J3156" s="9" t="s">
        <v>27</v>
      </c>
      <c r="K3156" s="15">
        <v>17439.300133056189</v>
      </c>
      <c r="L3156" s="16" t="s">
        <v>1637</v>
      </c>
      <c r="M3156" s="9" t="s">
        <v>1644</v>
      </c>
      <c r="N3156" s="9">
        <v>2022</v>
      </c>
      <c r="O3156" s="9" t="s">
        <v>1619</v>
      </c>
      <c r="P3156" s="9" t="s">
        <v>1619</v>
      </c>
      <c r="Q3156" s="9">
        <v>2041</v>
      </c>
      <c r="R3156" s="9" t="s">
        <v>32</v>
      </c>
      <c r="S3156" s="17">
        <v>1.2681171543678651</v>
      </c>
      <c r="T3156" s="9">
        <v>2041</v>
      </c>
      <c r="U3156" s="9" t="s">
        <v>27</v>
      </c>
      <c r="V3156" s="9" t="s">
        <v>1620</v>
      </c>
      <c r="W3156" s="9" t="s">
        <v>1621</v>
      </c>
      <c r="X3156" s="9"/>
      <c r="Y3156" s="9" t="s">
        <v>1645</v>
      </c>
    </row>
    <row r="3157" spans="1:25" ht="96">
      <c r="A3157" s="9" t="s">
        <v>1640</v>
      </c>
      <c r="B3157" s="9" t="s">
        <v>70</v>
      </c>
      <c r="C3157" s="9" t="s">
        <v>355</v>
      </c>
      <c r="D3157" s="9" t="s">
        <v>27</v>
      </c>
      <c r="E3157" s="9" t="s">
        <v>789</v>
      </c>
      <c r="F3157" s="9" t="s">
        <v>789</v>
      </c>
      <c r="G3157" s="9" t="s">
        <v>1641</v>
      </c>
      <c r="H3157" s="9" t="s">
        <v>1642</v>
      </c>
      <c r="I3157" s="9" t="s">
        <v>1643</v>
      </c>
      <c r="J3157" s="9" t="s">
        <v>27</v>
      </c>
      <c r="K3157" s="15">
        <v>25771.243022486928</v>
      </c>
      <c r="L3157" s="16" t="s">
        <v>1637</v>
      </c>
      <c r="M3157" s="9" t="s">
        <v>1644</v>
      </c>
      <c r="N3157" s="9">
        <v>2022</v>
      </c>
      <c r="O3157" s="9" t="s">
        <v>1619</v>
      </c>
      <c r="P3157" s="9" t="s">
        <v>1619</v>
      </c>
      <c r="Q3157" s="9">
        <v>2041</v>
      </c>
      <c r="R3157" s="9" t="s">
        <v>32</v>
      </c>
      <c r="S3157" s="17">
        <v>1.7998035653761624</v>
      </c>
      <c r="T3157" s="9">
        <v>2041</v>
      </c>
      <c r="U3157" s="9" t="s">
        <v>27</v>
      </c>
      <c r="V3157" s="9" t="s">
        <v>1620</v>
      </c>
      <c r="W3157" s="9" t="s">
        <v>1621</v>
      </c>
      <c r="X3157" s="9"/>
      <c r="Y3157" s="9" t="s">
        <v>1645</v>
      </c>
    </row>
    <row r="3158" spans="1:25" ht="96">
      <c r="A3158" s="9" t="s">
        <v>1640</v>
      </c>
      <c r="B3158" s="9" t="s">
        <v>70</v>
      </c>
      <c r="C3158" s="9" t="s">
        <v>316</v>
      </c>
      <c r="D3158" s="9" t="s">
        <v>27</v>
      </c>
      <c r="E3158" s="9" t="s">
        <v>395</v>
      </c>
      <c r="F3158" s="9" t="s">
        <v>395</v>
      </c>
      <c r="G3158" s="9" t="s">
        <v>1641</v>
      </c>
      <c r="H3158" s="9" t="s">
        <v>1642</v>
      </c>
      <c r="I3158" s="9" t="s">
        <v>1643</v>
      </c>
      <c r="J3158" s="9" t="s">
        <v>27</v>
      </c>
      <c r="K3158" s="15">
        <v>37806.154653621816</v>
      </c>
      <c r="L3158" s="16" t="s">
        <v>1637</v>
      </c>
      <c r="M3158" s="9" t="s">
        <v>1644</v>
      </c>
      <c r="N3158" s="9">
        <v>2022</v>
      </c>
      <c r="O3158" s="9" t="s">
        <v>1619</v>
      </c>
      <c r="P3158" s="9" t="s">
        <v>1619</v>
      </c>
      <c r="Q3158" s="9">
        <v>2041</v>
      </c>
      <c r="R3158" s="9" t="s">
        <v>32</v>
      </c>
      <c r="S3158" s="17">
        <v>2.3914304475759343</v>
      </c>
      <c r="T3158" s="9">
        <v>2041</v>
      </c>
      <c r="U3158" s="9" t="s">
        <v>27</v>
      </c>
      <c r="V3158" s="9" t="s">
        <v>1620</v>
      </c>
      <c r="W3158" s="9" t="s">
        <v>1621</v>
      </c>
      <c r="X3158" s="9"/>
      <c r="Y3158" s="9" t="s">
        <v>1645</v>
      </c>
    </row>
    <row r="3159" spans="1:25" ht="96">
      <c r="A3159" s="9" t="s">
        <v>1640</v>
      </c>
      <c r="B3159" s="9" t="s">
        <v>70</v>
      </c>
      <c r="C3159" s="9" t="s">
        <v>43</v>
      </c>
      <c r="D3159" s="9" t="s">
        <v>27</v>
      </c>
      <c r="E3159" s="9" t="s">
        <v>397</v>
      </c>
      <c r="F3159" s="9" t="s">
        <v>397</v>
      </c>
      <c r="G3159" s="9" t="s">
        <v>1641</v>
      </c>
      <c r="H3159" s="9" t="s">
        <v>1642</v>
      </c>
      <c r="I3159" s="9" t="s">
        <v>1643</v>
      </c>
      <c r="J3159" s="9" t="s">
        <v>27</v>
      </c>
      <c r="K3159" s="15">
        <v>172966.55860460922</v>
      </c>
      <c r="L3159" s="16" t="s">
        <v>1637</v>
      </c>
      <c r="M3159" s="9" t="s">
        <v>1644</v>
      </c>
      <c r="N3159" s="9">
        <v>2022</v>
      </c>
      <c r="O3159" s="9" t="s">
        <v>1619</v>
      </c>
      <c r="P3159" s="9" t="s">
        <v>1619</v>
      </c>
      <c r="Q3159" s="9">
        <v>2041</v>
      </c>
      <c r="R3159" s="9" t="s">
        <v>32</v>
      </c>
      <c r="S3159" s="17">
        <v>13.081510869458004</v>
      </c>
      <c r="T3159" s="9">
        <v>2041</v>
      </c>
      <c r="U3159" s="9" t="s">
        <v>27</v>
      </c>
      <c r="V3159" s="9" t="s">
        <v>1620</v>
      </c>
      <c r="W3159" s="9" t="s">
        <v>1621</v>
      </c>
      <c r="X3159" s="9"/>
      <c r="Y3159" s="9" t="s">
        <v>1645</v>
      </c>
    </row>
    <row r="3160" spans="1:25" ht="96">
      <c r="A3160" s="9" t="s">
        <v>1640</v>
      </c>
      <c r="B3160" s="9" t="s">
        <v>70</v>
      </c>
      <c r="C3160" s="9" t="s">
        <v>316</v>
      </c>
      <c r="D3160" s="9" t="s">
        <v>27</v>
      </c>
      <c r="E3160" s="9" t="s">
        <v>791</v>
      </c>
      <c r="F3160" s="9" t="s">
        <v>791</v>
      </c>
      <c r="G3160" s="9" t="s">
        <v>1641</v>
      </c>
      <c r="H3160" s="9" t="s">
        <v>1642</v>
      </c>
      <c r="I3160" s="9" t="s">
        <v>1643</v>
      </c>
      <c r="J3160" s="9" t="s">
        <v>27</v>
      </c>
      <c r="K3160" s="15">
        <v>34604.98462865327</v>
      </c>
      <c r="L3160" s="16" t="s">
        <v>1637</v>
      </c>
      <c r="M3160" s="9" t="s">
        <v>1644</v>
      </c>
      <c r="N3160" s="9">
        <v>2022</v>
      </c>
      <c r="O3160" s="9" t="s">
        <v>1619</v>
      </c>
      <c r="P3160" s="9" t="s">
        <v>1619</v>
      </c>
      <c r="Q3160" s="9">
        <v>2041</v>
      </c>
      <c r="R3160" s="9" t="s">
        <v>32</v>
      </c>
      <c r="S3160" s="17">
        <v>2.0384937198713966</v>
      </c>
      <c r="T3160" s="9">
        <v>2041</v>
      </c>
      <c r="U3160" s="9" t="s">
        <v>27</v>
      </c>
      <c r="V3160" s="9" t="s">
        <v>1620</v>
      </c>
      <c r="W3160" s="9" t="s">
        <v>1621</v>
      </c>
      <c r="X3160" s="9"/>
      <c r="Y3160" s="9" t="s">
        <v>1645</v>
      </c>
    </row>
    <row r="3161" spans="1:25" ht="96">
      <c r="A3161" s="9" t="s">
        <v>1640</v>
      </c>
      <c r="B3161" s="9" t="s">
        <v>70</v>
      </c>
      <c r="C3161" s="9" t="s">
        <v>273</v>
      </c>
      <c r="D3161" s="9" t="s">
        <v>27</v>
      </c>
      <c r="E3161" s="9" t="s">
        <v>1469</v>
      </c>
      <c r="F3161" s="9" t="s">
        <v>1469</v>
      </c>
      <c r="G3161" s="9" t="s">
        <v>1641</v>
      </c>
      <c r="H3161" s="9" t="s">
        <v>1642</v>
      </c>
      <c r="I3161" s="9" t="s">
        <v>1643</v>
      </c>
      <c r="J3161" s="9" t="s">
        <v>27</v>
      </c>
      <c r="K3161" s="15">
        <v>79837.716137669093</v>
      </c>
      <c r="L3161" s="16" t="s">
        <v>1637</v>
      </c>
      <c r="M3161" s="9" t="s">
        <v>1644</v>
      </c>
      <c r="N3161" s="9">
        <v>2022</v>
      </c>
      <c r="O3161" s="9" t="s">
        <v>1619</v>
      </c>
      <c r="P3161" s="9" t="s">
        <v>1619</v>
      </c>
      <c r="Q3161" s="9">
        <v>2041</v>
      </c>
      <c r="R3161" s="9" t="s">
        <v>32</v>
      </c>
      <c r="S3161" s="17">
        <v>10.09977416916661</v>
      </c>
      <c r="T3161" s="9">
        <v>2041</v>
      </c>
      <c r="U3161" s="9" t="s">
        <v>27</v>
      </c>
      <c r="V3161" s="9" t="s">
        <v>1620</v>
      </c>
      <c r="W3161" s="9" t="s">
        <v>1621</v>
      </c>
      <c r="X3161" s="9"/>
      <c r="Y3161" s="9" t="s">
        <v>1645</v>
      </c>
    </row>
    <row r="3162" spans="1:25" ht="96">
      <c r="A3162" s="9" t="s">
        <v>1640</v>
      </c>
      <c r="B3162" s="9" t="s">
        <v>70</v>
      </c>
      <c r="C3162" s="9" t="s">
        <v>229</v>
      </c>
      <c r="D3162" s="9" t="s">
        <v>27</v>
      </c>
      <c r="E3162" s="9" t="s">
        <v>400</v>
      </c>
      <c r="F3162" s="9" t="s">
        <v>400</v>
      </c>
      <c r="G3162" s="9" t="s">
        <v>1641</v>
      </c>
      <c r="H3162" s="9" t="s">
        <v>1642</v>
      </c>
      <c r="I3162" s="9" t="s">
        <v>1643</v>
      </c>
      <c r="J3162" s="9" t="s">
        <v>27</v>
      </c>
      <c r="K3162" s="15">
        <v>106707.18401873996</v>
      </c>
      <c r="L3162" s="16" t="s">
        <v>1637</v>
      </c>
      <c r="M3162" s="9" t="s">
        <v>1644</v>
      </c>
      <c r="N3162" s="9">
        <v>2022</v>
      </c>
      <c r="O3162" s="9" t="s">
        <v>1619</v>
      </c>
      <c r="P3162" s="9" t="s">
        <v>1619</v>
      </c>
      <c r="Q3162" s="9">
        <v>2041</v>
      </c>
      <c r="R3162" s="9" t="s">
        <v>32</v>
      </c>
      <c r="S3162" s="17">
        <v>12.67072100115087</v>
      </c>
      <c r="T3162" s="9">
        <v>2041</v>
      </c>
      <c r="U3162" s="9" t="s">
        <v>27</v>
      </c>
      <c r="V3162" s="9" t="s">
        <v>1620</v>
      </c>
      <c r="W3162" s="9" t="s">
        <v>1621</v>
      </c>
      <c r="X3162" s="9"/>
      <c r="Y3162" s="9" t="s">
        <v>1645</v>
      </c>
    </row>
    <row r="3163" spans="1:25" ht="96">
      <c r="A3163" s="9" t="s">
        <v>1640</v>
      </c>
      <c r="B3163" s="9" t="s">
        <v>70</v>
      </c>
      <c r="C3163" s="9" t="s">
        <v>157</v>
      </c>
      <c r="D3163" s="9" t="s">
        <v>27</v>
      </c>
      <c r="E3163" s="9" t="s">
        <v>1470</v>
      </c>
      <c r="F3163" s="9" t="s">
        <v>1470</v>
      </c>
      <c r="G3163" s="9" t="s">
        <v>1641</v>
      </c>
      <c r="H3163" s="9" t="s">
        <v>1642</v>
      </c>
      <c r="I3163" s="9" t="s">
        <v>1643</v>
      </c>
      <c r="J3163" s="9" t="s">
        <v>27</v>
      </c>
      <c r="K3163" s="15">
        <v>32215.913272146725</v>
      </c>
      <c r="L3163" s="16" t="s">
        <v>1637</v>
      </c>
      <c r="M3163" s="9" t="s">
        <v>1644</v>
      </c>
      <c r="N3163" s="9">
        <v>2022</v>
      </c>
      <c r="O3163" s="9" t="s">
        <v>1619</v>
      </c>
      <c r="P3163" s="9" t="s">
        <v>1619</v>
      </c>
      <c r="Q3163" s="9">
        <v>2041</v>
      </c>
      <c r="R3163" s="9" t="s">
        <v>32</v>
      </c>
      <c r="S3163" s="17">
        <v>1.9416780415659038</v>
      </c>
      <c r="T3163" s="9">
        <v>2041</v>
      </c>
      <c r="U3163" s="9" t="s">
        <v>27</v>
      </c>
      <c r="V3163" s="9" t="s">
        <v>1620</v>
      </c>
      <c r="W3163" s="9" t="s">
        <v>1621</v>
      </c>
      <c r="X3163" s="9"/>
      <c r="Y3163" s="9" t="s">
        <v>1645</v>
      </c>
    </row>
    <row r="3164" spans="1:25" ht="96">
      <c r="A3164" s="9" t="s">
        <v>1640</v>
      </c>
      <c r="B3164" s="9" t="s">
        <v>70</v>
      </c>
      <c r="C3164" s="9" t="s">
        <v>270</v>
      </c>
      <c r="D3164" s="9" t="s">
        <v>27</v>
      </c>
      <c r="E3164" s="9" t="s">
        <v>1471</v>
      </c>
      <c r="F3164" s="9" t="s">
        <v>1471</v>
      </c>
      <c r="G3164" s="9" t="s">
        <v>1641</v>
      </c>
      <c r="H3164" s="9" t="s">
        <v>1642</v>
      </c>
      <c r="I3164" s="9" t="s">
        <v>1643</v>
      </c>
      <c r="J3164" s="9" t="s">
        <v>27</v>
      </c>
      <c r="K3164" s="15">
        <v>49041.730355748106</v>
      </c>
      <c r="L3164" s="16" t="s">
        <v>1637</v>
      </c>
      <c r="M3164" s="9" t="s">
        <v>1644</v>
      </c>
      <c r="N3164" s="9">
        <v>2022</v>
      </c>
      <c r="O3164" s="9" t="s">
        <v>1619</v>
      </c>
      <c r="P3164" s="9" t="s">
        <v>1619</v>
      </c>
      <c r="Q3164" s="9">
        <v>2041</v>
      </c>
      <c r="R3164" s="9" t="s">
        <v>32</v>
      </c>
      <c r="S3164" s="17">
        <v>3.0756769222268714</v>
      </c>
      <c r="T3164" s="9">
        <v>2041</v>
      </c>
      <c r="U3164" s="9" t="s">
        <v>27</v>
      </c>
      <c r="V3164" s="9" t="s">
        <v>1620</v>
      </c>
      <c r="W3164" s="9" t="s">
        <v>1621</v>
      </c>
      <c r="X3164" s="9"/>
      <c r="Y3164" s="9" t="s">
        <v>1645</v>
      </c>
    </row>
    <row r="3165" spans="1:25" ht="96">
      <c r="A3165" s="9" t="s">
        <v>1640</v>
      </c>
      <c r="B3165" s="9" t="s">
        <v>70</v>
      </c>
      <c r="C3165" s="9" t="s">
        <v>402</v>
      </c>
      <c r="D3165" s="9" t="s">
        <v>27</v>
      </c>
      <c r="E3165" s="9" t="s">
        <v>404</v>
      </c>
      <c r="F3165" s="9" t="s">
        <v>404</v>
      </c>
      <c r="G3165" s="9" t="s">
        <v>1641</v>
      </c>
      <c r="H3165" s="9" t="s">
        <v>1642</v>
      </c>
      <c r="I3165" s="9" t="s">
        <v>1643</v>
      </c>
      <c r="J3165" s="9" t="s">
        <v>27</v>
      </c>
      <c r="K3165" s="15">
        <v>521455.06867241778</v>
      </c>
      <c r="L3165" s="16" t="s">
        <v>1637</v>
      </c>
      <c r="M3165" s="9" t="s">
        <v>1644</v>
      </c>
      <c r="N3165" s="9">
        <v>2022</v>
      </c>
      <c r="O3165" s="9" t="s">
        <v>1619</v>
      </c>
      <c r="P3165" s="9" t="s">
        <v>1619</v>
      </c>
      <c r="Q3165" s="9">
        <v>2041</v>
      </c>
      <c r="R3165" s="9" t="s">
        <v>32</v>
      </c>
      <c r="S3165" s="17">
        <v>47.475991822574422</v>
      </c>
      <c r="T3165" s="9">
        <v>2041</v>
      </c>
      <c r="U3165" s="9" t="s">
        <v>27</v>
      </c>
      <c r="V3165" s="9" t="s">
        <v>1620</v>
      </c>
      <c r="W3165" s="9" t="s">
        <v>1621</v>
      </c>
      <c r="X3165" s="9"/>
      <c r="Y3165" s="9" t="s">
        <v>1645</v>
      </c>
    </row>
    <row r="3166" spans="1:25" ht="96">
      <c r="A3166" s="9" t="s">
        <v>1640</v>
      </c>
      <c r="B3166" s="9" t="s">
        <v>70</v>
      </c>
      <c r="C3166" s="9" t="s">
        <v>455</v>
      </c>
      <c r="D3166" s="9" t="s">
        <v>27</v>
      </c>
      <c r="E3166" s="9" t="s">
        <v>1066</v>
      </c>
      <c r="F3166" s="9" t="s">
        <v>1066</v>
      </c>
      <c r="G3166" s="9" t="s">
        <v>1641</v>
      </c>
      <c r="H3166" s="9" t="s">
        <v>1642</v>
      </c>
      <c r="I3166" s="9" t="s">
        <v>1643</v>
      </c>
      <c r="J3166" s="9" t="s">
        <v>27</v>
      </c>
      <c r="K3166" s="15">
        <v>22855.673473133415</v>
      </c>
      <c r="L3166" s="16" t="s">
        <v>1637</v>
      </c>
      <c r="M3166" s="9" t="s">
        <v>1644</v>
      </c>
      <c r="N3166" s="9">
        <v>2022</v>
      </c>
      <c r="O3166" s="9" t="s">
        <v>1619</v>
      </c>
      <c r="P3166" s="9" t="s">
        <v>1619</v>
      </c>
      <c r="Q3166" s="9">
        <v>2041</v>
      </c>
      <c r="R3166" s="9" t="s">
        <v>32</v>
      </c>
      <c r="S3166" s="17">
        <v>1.3346773486326038</v>
      </c>
      <c r="T3166" s="9">
        <v>2041</v>
      </c>
      <c r="U3166" s="9" t="s">
        <v>27</v>
      </c>
      <c r="V3166" s="9" t="s">
        <v>1620</v>
      </c>
      <c r="W3166" s="9" t="s">
        <v>1621</v>
      </c>
      <c r="X3166" s="9"/>
      <c r="Y3166" s="9" t="s">
        <v>1645</v>
      </c>
    </row>
    <row r="3167" spans="1:25" ht="96">
      <c r="A3167" s="9" t="s">
        <v>1640</v>
      </c>
      <c r="B3167" s="9" t="s">
        <v>70</v>
      </c>
      <c r="C3167" s="9" t="s">
        <v>630</v>
      </c>
      <c r="D3167" s="9" t="s">
        <v>27</v>
      </c>
      <c r="E3167" s="9" t="s">
        <v>793</v>
      </c>
      <c r="F3167" s="9" t="s">
        <v>793</v>
      </c>
      <c r="G3167" s="9" t="s">
        <v>1641</v>
      </c>
      <c r="H3167" s="9" t="s">
        <v>1642</v>
      </c>
      <c r="I3167" s="9" t="s">
        <v>1643</v>
      </c>
      <c r="J3167" s="9" t="s">
        <v>27</v>
      </c>
      <c r="K3167" s="15">
        <v>100193.9896172485</v>
      </c>
      <c r="L3167" s="16" t="s">
        <v>1637</v>
      </c>
      <c r="M3167" s="9" t="s">
        <v>1644</v>
      </c>
      <c r="N3167" s="9">
        <v>2022</v>
      </c>
      <c r="O3167" s="9" t="s">
        <v>1619</v>
      </c>
      <c r="P3167" s="9" t="s">
        <v>1619</v>
      </c>
      <c r="Q3167" s="9">
        <v>2041</v>
      </c>
      <c r="R3167" s="9" t="s">
        <v>32</v>
      </c>
      <c r="S3167" s="17">
        <v>12.134870201054937</v>
      </c>
      <c r="T3167" s="9">
        <v>2041</v>
      </c>
      <c r="U3167" s="9" t="s">
        <v>27</v>
      </c>
      <c r="V3167" s="9" t="s">
        <v>1620</v>
      </c>
      <c r="W3167" s="9" t="s">
        <v>1621</v>
      </c>
      <c r="X3167" s="9"/>
      <c r="Y3167" s="9" t="s">
        <v>1645</v>
      </c>
    </row>
    <row r="3168" spans="1:25" ht="96">
      <c r="A3168" s="9" t="s">
        <v>1640</v>
      </c>
      <c r="B3168" s="9" t="s">
        <v>70</v>
      </c>
      <c r="C3168" s="9" t="s">
        <v>346</v>
      </c>
      <c r="D3168" s="9" t="s">
        <v>27</v>
      </c>
      <c r="E3168" s="9" t="s">
        <v>441</v>
      </c>
      <c r="F3168" s="9" t="s">
        <v>441</v>
      </c>
      <c r="G3168" s="9" t="s">
        <v>1641</v>
      </c>
      <c r="H3168" s="9" t="s">
        <v>1642</v>
      </c>
      <c r="I3168" s="9" t="s">
        <v>1643</v>
      </c>
      <c r="J3168" s="9" t="s">
        <v>27</v>
      </c>
      <c r="K3168" s="15">
        <v>203099.98033665761</v>
      </c>
      <c r="L3168" s="16" t="s">
        <v>1637</v>
      </c>
      <c r="M3168" s="9" t="s">
        <v>1644</v>
      </c>
      <c r="N3168" s="9">
        <v>2022</v>
      </c>
      <c r="O3168" s="9" t="s">
        <v>1619</v>
      </c>
      <c r="P3168" s="9" t="s">
        <v>1619</v>
      </c>
      <c r="Q3168" s="9">
        <v>2041</v>
      </c>
      <c r="R3168" s="9" t="s">
        <v>32</v>
      </c>
      <c r="S3168" s="17">
        <v>24.23863672553296</v>
      </c>
      <c r="T3168" s="9">
        <v>2041</v>
      </c>
      <c r="U3168" s="9" t="s">
        <v>27</v>
      </c>
      <c r="V3168" s="9" t="s">
        <v>1620</v>
      </c>
      <c r="W3168" s="9" t="s">
        <v>1621</v>
      </c>
      <c r="X3168" s="9"/>
      <c r="Y3168" s="9" t="s">
        <v>1645</v>
      </c>
    </row>
    <row r="3169" spans="1:25" ht="96">
      <c r="A3169" s="9" t="s">
        <v>1640</v>
      </c>
      <c r="B3169" s="9" t="s">
        <v>70</v>
      </c>
      <c r="C3169" s="9" t="s">
        <v>43</v>
      </c>
      <c r="D3169" s="9" t="s">
        <v>27</v>
      </c>
      <c r="E3169" s="9" t="s">
        <v>795</v>
      </c>
      <c r="F3169" s="9" t="s">
        <v>795</v>
      </c>
      <c r="G3169" s="9" t="s">
        <v>1641</v>
      </c>
      <c r="H3169" s="9" t="s">
        <v>1642</v>
      </c>
      <c r="I3169" s="9" t="s">
        <v>1643</v>
      </c>
      <c r="J3169" s="9" t="s">
        <v>27</v>
      </c>
      <c r="K3169" s="15">
        <v>11610.363724460625</v>
      </c>
      <c r="L3169" s="16" t="s">
        <v>1637</v>
      </c>
      <c r="M3169" s="9" t="s">
        <v>1644</v>
      </c>
      <c r="N3169" s="9">
        <v>2022</v>
      </c>
      <c r="O3169" s="9" t="s">
        <v>1619</v>
      </c>
      <c r="P3169" s="9" t="s">
        <v>1619</v>
      </c>
      <c r="Q3169" s="9">
        <v>2041</v>
      </c>
      <c r="R3169" s="9" t="s">
        <v>32</v>
      </c>
      <c r="S3169" s="17">
        <v>1.4697614667062069</v>
      </c>
      <c r="T3169" s="9">
        <v>2041</v>
      </c>
      <c r="U3169" s="9" t="s">
        <v>27</v>
      </c>
      <c r="V3169" s="9" t="s">
        <v>1620</v>
      </c>
      <c r="W3169" s="9" t="s">
        <v>1621</v>
      </c>
      <c r="X3169" s="9"/>
      <c r="Y3169" s="9" t="s">
        <v>1645</v>
      </c>
    </row>
    <row r="3170" spans="1:25" ht="96">
      <c r="A3170" s="9" t="s">
        <v>1640</v>
      </c>
      <c r="B3170" s="9" t="s">
        <v>70</v>
      </c>
      <c r="C3170" s="9" t="s">
        <v>465</v>
      </c>
      <c r="D3170" s="9" t="s">
        <v>27</v>
      </c>
      <c r="E3170" s="9" t="s">
        <v>797</v>
      </c>
      <c r="F3170" s="9" t="s">
        <v>797</v>
      </c>
      <c r="G3170" s="9" t="s">
        <v>1641</v>
      </c>
      <c r="H3170" s="9" t="s">
        <v>1642</v>
      </c>
      <c r="I3170" s="9" t="s">
        <v>1643</v>
      </c>
      <c r="J3170" s="9" t="s">
        <v>27</v>
      </c>
      <c r="K3170" s="15">
        <v>36160.00988840159</v>
      </c>
      <c r="L3170" s="16" t="s">
        <v>1637</v>
      </c>
      <c r="M3170" s="9" t="s">
        <v>1644</v>
      </c>
      <c r="N3170" s="9">
        <v>2022</v>
      </c>
      <c r="O3170" s="9" t="s">
        <v>1619</v>
      </c>
      <c r="P3170" s="9" t="s">
        <v>1619</v>
      </c>
      <c r="Q3170" s="9">
        <v>2041</v>
      </c>
      <c r="R3170" s="9" t="s">
        <v>32</v>
      </c>
      <c r="S3170" s="17">
        <v>4.6230691848517127</v>
      </c>
      <c r="T3170" s="9">
        <v>2041</v>
      </c>
      <c r="U3170" s="9" t="s">
        <v>27</v>
      </c>
      <c r="V3170" s="9" t="s">
        <v>1620</v>
      </c>
      <c r="W3170" s="9" t="s">
        <v>1621</v>
      </c>
      <c r="X3170" s="9"/>
      <c r="Y3170" s="9" t="s">
        <v>1645</v>
      </c>
    </row>
    <row r="3171" spans="1:25" ht="96">
      <c r="A3171" s="9" t="s">
        <v>1640</v>
      </c>
      <c r="B3171" s="9" t="s">
        <v>70</v>
      </c>
      <c r="C3171" s="9" t="s">
        <v>288</v>
      </c>
      <c r="D3171" s="9" t="s">
        <v>27</v>
      </c>
      <c r="E3171" s="9" t="s">
        <v>1068</v>
      </c>
      <c r="F3171" s="9" t="s">
        <v>1068</v>
      </c>
      <c r="G3171" s="9" t="s">
        <v>1641</v>
      </c>
      <c r="H3171" s="9" t="s">
        <v>1642</v>
      </c>
      <c r="I3171" s="9" t="s">
        <v>1643</v>
      </c>
      <c r="J3171" s="9" t="s">
        <v>27</v>
      </c>
      <c r="K3171" s="15">
        <v>111572.29255317851</v>
      </c>
      <c r="L3171" s="16" t="s">
        <v>1637</v>
      </c>
      <c r="M3171" s="9" t="s">
        <v>1644</v>
      </c>
      <c r="N3171" s="9">
        <v>2022</v>
      </c>
      <c r="O3171" s="9" t="s">
        <v>1619</v>
      </c>
      <c r="P3171" s="9" t="s">
        <v>1619</v>
      </c>
      <c r="Q3171" s="9">
        <v>2041</v>
      </c>
      <c r="R3171" s="9" t="s">
        <v>32</v>
      </c>
      <c r="S3171" s="17">
        <v>13.875937575891008</v>
      </c>
      <c r="T3171" s="9">
        <v>2041</v>
      </c>
      <c r="U3171" s="9" t="s">
        <v>27</v>
      </c>
      <c r="V3171" s="9" t="s">
        <v>1620</v>
      </c>
      <c r="W3171" s="9" t="s">
        <v>1621</v>
      </c>
      <c r="X3171" s="9"/>
      <c r="Y3171" s="9" t="s">
        <v>1645</v>
      </c>
    </row>
    <row r="3172" spans="1:25" ht="96">
      <c r="A3172" s="9" t="s">
        <v>1640</v>
      </c>
      <c r="B3172" s="9" t="s">
        <v>70</v>
      </c>
      <c r="C3172" s="9" t="s">
        <v>346</v>
      </c>
      <c r="D3172" s="9" t="s">
        <v>27</v>
      </c>
      <c r="E3172" s="9" t="s">
        <v>799</v>
      </c>
      <c r="F3172" s="9" t="s">
        <v>799</v>
      </c>
      <c r="G3172" s="9" t="s">
        <v>1641</v>
      </c>
      <c r="H3172" s="9" t="s">
        <v>1642</v>
      </c>
      <c r="I3172" s="9" t="s">
        <v>1643</v>
      </c>
      <c r="J3172" s="9" t="s">
        <v>27</v>
      </c>
      <c r="K3172" s="15">
        <v>37714.11534861887</v>
      </c>
      <c r="L3172" s="16" t="s">
        <v>1637</v>
      </c>
      <c r="M3172" s="9" t="s">
        <v>1644</v>
      </c>
      <c r="N3172" s="9">
        <v>2022</v>
      </c>
      <c r="O3172" s="9" t="s">
        <v>1619</v>
      </c>
      <c r="P3172" s="9" t="s">
        <v>1619</v>
      </c>
      <c r="Q3172" s="9">
        <v>2041</v>
      </c>
      <c r="R3172" s="9" t="s">
        <v>32</v>
      </c>
      <c r="S3172" s="17">
        <v>4.7285756049199517</v>
      </c>
      <c r="T3172" s="9">
        <v>2041</v>
      </c>
      <c r="U3172" s="9" t="s">
        <v>27</v>
      </c>
      <c r="V3172" s="9" t="s">
        <v>1620</v>
      </c>
      <c r="W3172" s="9" t="s">
        <v>1621</v>
      </c>
      <c r="X3172" s="9"/>
      <c r="Y3172" s="9" t="s">
        <v>1645</v>
      </c>
    </row>
    <row r="3173" spans="1:25" ht="96">
      <c r="A3173" s="9" t="s">
        <v>1640</v>
      </c>
      <c r="B3173" s="9" t="s">
        <v>70</v>
      </c>
      <c r="C3173" s="9" t="s">
        <v>590</v>
      </c>
      <c r="D3173" s="9" t="s">
        <v>27</v>
      </c>
      <c r="E3173" s="9" t="s">
        <v>801</v>
      </c>
      <c r="F3173" s="9" t="s">
        <v>801</v>
      </c>
      <c r="G3173" s="9" t="s">
        <v>1641</v>
      </c>
      <c r="H3173" s="9" t="s">
        <v>1642</v>
      </c>
      <c r="I3173" s="9" t="s">
        <v>1643</v>
      </c>
      <c r="J3173" s="9" t="s">
        <v>27</v>
      </c>
      <c r="K3173" s="15">
        <v>40580.819389340191</v>
      </c>
      <c r="L3173" s="16" t="s">
        <v>1637</v>
      </c>
      <c r="M3173" s="9" t="s">
        <v>1644</v>
      </c>
      <c r="N3173" s="9">
        <v>2022</v>
      </c>
      <c r="O3173" s="9" t="s">
        <v>1619</v>
      </c>
      <c r="P3173" s="9" t="s">
        <v>1619</v>
      </c>
      <c r="Q3173" s="9">
        <v>2041</v>
      </c>
      <c r="R3173" s="9" t="s">
        <v>32</v>
      </c>
      <c r="S3173" s="17">
        <v>5.3236485829066895</v>
      </c>
      <c r="T3173" s="9">
        <v>2041</v>
      </c>
      <c r="U3173" s="9" t="s">
        <v>27</v>
      </c>
      <c r="V3173" s="9" t="s">
        <v>1620</v>
      </c>
      <c r="W3173" s="9" t="s">
        <v>1621</v>
      </c>
      <c r="X3173" s="9"/>
      <c r="Y3173" s="9" t="s">
        <v>1645</v>
      </c>
    </row>
    <row r="3174" spans="1:25" ht="96">
      <c r="A3174" s="9" t="s">
        <v>1640</v>
      </c>
      <c r="B3174" s="9" t="s">
        <v>70</v>
      </c>
      <c r="C3174" s="9" t="s">
        <v>355</v>
      </c>
      <c r="D3174" s="9" t="s">
        <v>27</v>
      </c>
      <c r="E3174" s="9" t="s">
        <v>803</v>
      </c>
      <c r="F3174" s="9" t="s">
        <v>803</v>
      </c>
      <c r="G3174" s="9" t="s">
        <v>1641</v>
      </c>
      <c r="H3174" s="9" t="s">
        <v>1642</v>
      </c>
      <c r="I3174" s="9" t="s">
        <v>1643</v>
      </c>
      <c r="J3174" s="9" t="s">
        <v>27</v>
      </c>
      <c r="K3174" s="15">
        <v>501617.46040653193</v>
      </c>
      <c r="L3174" s="16" t="s">
        <v>1637</v>
      </c>
      <c r="M3174" s="9" t="s">
        <v>1644</v>
      </c>
      <c r="N3174" s="9">
        <v>2022</v>
      </c>
      <c r="O3174" s="9" t="s">
        <v>1619</v>
      </c>
      <c r="P3174" s="9" t="s">
        <v>1619</v>
      </c>
      <c r="Q3174" s="9">
        <v>2041</v>
      </c>
      <c r="R3174" s="9" t="s">
        <v>32</v>
      </c>
      <c r="S3174" s="17">
        <v>29.511132542539382</v>
      </c>
      <c r="T3174" s="9">
        <v>2041</v>
      </c>
      <c r="U3174" s="9" t="s">
        <v>27</v>
      </c>
      <c r="V3174" s="9" t="s">
        <v>1620</v>
      </c>
      <c r="W3174" s="9" t="s">
        <v>1621</v>
      </c>
      <c r="X3174" s="9"/>
      <c r="Y3174" s="9" t="s">
        <v>1645</v>
      </c>
    </row>
    <row r="3175" spans="1:25" ht="96">
      <c r="A3175" s="9" t="s">
        <v>1640</v>
      </c>
      <c r="B3175" s="9" t="s">
        <v>70</v>
      </c>
      <c r="C3175" s="9" t="s">
        <v>276</v>
      </c>
      <c r="D3175" s="9" t="s">
        <v>27</v>
      </c>
      <c r="E3175" s="9" t="s">
        <v>805</v>
      </c>
      <c r="F3175" s="9" t="s">
        <v>805</v>
      </c>
      <c r="G3175" s="9" t="s">
        <v>1641</v>
      </c>
      <c r="H3175" s="9" t="s">
        <v>1642</v>
      </c>
      <c r="I3175" s="9" t="s">
        <v>1643</v>
      </c>
      <c r="J3175" s="9" t="s">
        <v>27</v>
      </c>
      <c r="K3175" s="15">
        <v>18799.372196856755</v>
      </c>
      <c r="L3175" s="16" t="s">
        <v>1637</v>
      </c>
      <c r="M3175" s="9" t="s">
        <v>1644</v>
      </c>
      <c r="N3175" s="9">
        <v>2022</v>
      </c>
      <c r="O3175" s="9" t="s">
        <v>1619</v>
      </c>
      <c r="P3175" s="9" t="s">
        <v>1619</v>
      </c>
      <c r="Q3175" s="9">
        <v>2041</v>
      </c>
      <c r="R3175" s="9" t="s">
        <v>32</v>
      </c>
      <c r="S3175" s="17">
        <v>1.2927327158714528</v>
      </c>
      <c r="T3175" s="9">
        <v>2041</v>
      </c>
      <c r="U3175" s="9" t="s">
        <v>27</v>
      </c>
      <c r="V3175" s="9" t="s">
        <v>1620</v>
      </c>
      <c r="W3175" s="9" t="s">
        <v>1621</v>
      </c>
      <c r="X3175" s="9"/>
      <c r="Y3175" s="9" t="s">
        <v>1645</v>
      </c>
    </row>
    <row r="3176" spans="1:25" ht="96">
      <c r="A3176" s="9" t="s">
        <v>1640</v>
      </c>
      <c r="B3176" s="9" t="s">
        <v>70</v>
      </c>
      <c r="C3176" s="9" t="s">
        <v>234</v>
      </c>
      <c r="D3176" s="9" t="s">
        <v>27</v>
      </c>
      <c r="E3176" s="9" t="s">
        <v>807</v>
      </c>
      <c r="F3176" s="9" t="s">
        <v>807</v>
      </c>
      <c r="G3176" s="9" t="s">
        <v>1641</v>
      </c>
      <c r="H3176" s="9" t="s">
        <v>1642</v>
      </c>
      <c r="I3176" s="9" t="s">
        <v>1643</v>
      </c>
      <c r="J3176" s="9" t="s">
        <v>27</v>
      </c>
      <c r="K3176" s="15">
        <v>27255.038975842945</v>
      </c>
      <c r="L3176" s="16" t="s">
        <v>1637</v>
      </c>
      <c r="M3176" s="9" t="s">
        <v>1644</v>
      </c>
      <c r="N3176" s="9">
        <v>2022</v>
      </c>
      <c r="O3176" s="9" t="s">
        <v>1619</v>
      </c>
      <c r="P3176" s="9" t="s">
        <v>1619</v>
      </c>
      <c r="Q3176" s="9">
        <v>2041</v>
      </c>
      <c r="R3176" s="9" t="s">
        <v>32</v>
      </c>
      <c r="S3176" s="17">
        <v>1.5609616605225611</v>
      </c>
      <c r="T3176" s="9">
        <v>2041</v>
      </c>
      <c r="U3176" s="9" t="s">
        <v>27</v>
      </c>
      <c r="V3176" s="9" t="s">
        <v>1620</v>
      </c>
      <c r="W3176" s="9" t="s">
        <v>1621</v>
      </c>
      <c r="X3176" s="9"/>
      <c r="Y3176" s="9" t="s">
        <v>1645</v>
      </c>
    </row>
    <row r="3177" spans="1:25" ht="96">
      <c r="A3177" s="9" t="s">
        <v>1640</v>
      </c>
      <c r="B3177" s="9" t="s">
        <v>70</v>
      </c>
      <c r="C3177" s="9" t="s">
        <v>330</v>
      </c>
      <c r="D3177" s="9" t="s">
        <v>27</v>
      </c>
      <c r="E3177" s="9" t="s">
        <v>1472</v>
      </c>
      <c r="F3177" s="9" t="s">
        <v>1472</v>
      </c>
      <c r="G3177" s="9" t="s">
        <v>1641</v>
      </c>
      <c r="H3177" s="9" t="s">
        <v>1642</v>
      </c>
      <c r="I3177" s="9" t="s">
        <v>1643</v>
      </c>
      <c r="J3177" s="9" t="s">
        <v>27</v>
      </c>
      <c r="K3177" s="15">
        <v>97635.137630376252</v>
      </c>
      <c r="L3177" s="16" t="s">
        <v>1637</v>
      </c>
      <c r="M3177" s="9" t="s">
        <v>1644</v>
      </c>
      <c r="N3177" s="9">
        <v>2022</v>
      </c>
      <c r="O3177" s="9" t="s">
        <v>1619</v>
      </c>
      <c r="P3177" s="9" t="s">
        <v>1619</v>
      </c>
      <c r="Q3177" s="9">
        <v>2041</v>
      </c>
      <c r="R3177" s="9" t="s">
        <v>32</v>
      </c>
      <c r="S3177" s="17">
        <v>11.213061995461484</v>
      </c>
      <c r="T3177" s="9">
        <v>2041</v>
      </c>
      <c r="U3177" s="9" t="s">
        <v>27</v>
      </c>
      <c r="V3177" s="9" t="s">
        <v>1620</v>
      </c>
      <c r="W3177" s="9" t="s">
        <v>1621</v>
      </c>
      <c r="X3177" s="9"/>
      <c r="Y3177" s="9" t="s">
        <v>1645</v>
      </c>
    </row>
    <row r="3178" spans="1:25" ht="96">
      <c r="A3178" s="9" t="s">
        <v>1640</v>
      </c>
      <c r="B3178" s="9" t="s">
        <v>70</v>
      </c>
      <c r="C3178" s="9" t="s">
        <v>383</v>
      </c>
      <c r="D3178" s="9" t="s">
        <v>27</v>
      </c>
      <c r="E3178" s="9" t="s">
        <v>1473</v>
      </c>
      <c r="F3178" s="9" t="s">
        <v>1473</v>
      </c>
      <c r="G3178" s="9" t="s">
        <v>1641</v>
      </c>
      <c r="H3178" s="9" t="s">
        <v>1642</v>
      </c>
      <c r="I3178" s="9" t="s">
        <v>1643</v>
      </c>
      <c r="J3178" s="9" t="s">
        <v>27</v>
      </c>
      <c r="K3178" s="15">
        <v>26226.101928003882</v>
      </c>
      <c r="L3178" s="16" t="s">
        <v>1637</v>
      </c>
      <c r="M3178" s="9" t="s">
        <v>1644</v>
      </c>
      <c r="N3178" s="9">
        <v>2022</v>
      </c>
      <c r="O3178" s="9" t="s">
        <v>1619</v>
      </c>
      <c r="P3178" s="9" t="s">
        <v>1619</v>
      </c>
      <c r="Q3178" s="9">
        <v>2041</v>
      </c>
      <c r="R3178" s="9" t="s">
        <v>32</v>
      </c>
      <c r="S3178" s="17">
        <v>3.3044226461591166</v>
      </c>
      <c r="T3178" s="9">
        <v>2041</v>
      </c>
      <c r="U3178" s="9" t="s">
        <v>27</v>
      </c>
      <c r="V3178" s="9" t="s">
        <v>1620</v>
      </c>
      <c r="W3178" s="9" t="s">
        <v>1621</v>
      </c>
      <c r="X3178" s="9"/>
      <c r="Y3178" s="9" t="s">
        <v>1645</v>
      </c>
    </row>
    <row r="3179" spans="1:25" ht="96">
      <c r="A3179" s="9" t="s">
        <v>1640</v>
      </c>
      <c r="B3179" s="9" t="s">
        <v>70</v>
      </c>
      <c r="C3179" s="9" t="s">
        <v>112</v>
      </c>
      <c r="D3179" s="9" t="s">
        <v>27</v>
      </c>
      <c r="E3179" s="9" t="s">
        <v>809</v>
      </c>
      <c r="F3179" s="9" t="s">
        <v>809</v>
      </c>
      <c r="G3179" s="9" t="s">
        <v>1641</v>
      </c>
      <c r="H3179" s="9" t="s">
        <v>1642</v>
      </c>
      <c r="I3179" s="9" t="s">
        <v>1643</v>
      </c>
      <c r="J3179" s="9" t="s">
        <v>27</v>
      </c>
      <c r="K3179" s="15">
        <v>11676.26683883117</v>
      </c>
      <c r="L3179" s="16" t="s">
        <v>1637</v>
      </c>
      <c r="M3179" s="9" t="s">
        <v>1644</v>
      </c>
      <c r="N3179" s="9">
        <v>2022</v>
      </c>
      <c r="O3179" s="9" t="s">
        <v>1619</v>
      </c>
      <c r="P3179" s="9" t="s">
        <v>1619</v>
      </c>
      <c r="Q3179" s="9">
        <v>2041</v>
      </c>
      <c r="R3179" s="9" t="s">
        <v>32</v>
      </c>
      <c r="S3179" s="17">
        <v>0.67510817754492625</v>
      </c>
      <c r="T3179" s="9">
        <v>2041</v>
      </c>
      <c r="U3179" s="9" t="s">
        <v>27</v>
      </c>
      <c r="V3179" s="9" t="s">
        <v>1620</v>
      </c>
      <c r="W3179" s="9" t="s">
        <v>1621</v>
      </c>
      <c r="X3179" s="9"/>
      <c r="Y3179" s="9" t="s">
        <v>1645</v>
      </c>
    </row>
    <row r="3180" spans="1:25" ht="96">
      <c r="A3180" s="9" t="s">
        <v>1640</v>
      </c>
      <c r="B3180" s="9" t="s">
        <v>70</v>
      </c>
      <c r="C3180" s="9" t="s">
        <v>346</v>
      </c>
      <c r="D3180" s="9" t="s">
        <v>27</v>
      </c>
      <c r="E3180" s="9" t="s">
        <v>1474</v>
      </c>
      <c r="F3180" s="9" t="s">
        <v>1474</v>
      </c>
      <c r="G3180" s="9" t="s">
        <v>1641</v>
      </c>
      <c r="H3180" s="9" t="s">
        <v>1642</v>
      </c>
      <c r="I3180" s="9" t="s">
        <v>1643</v>
      </c>
      <c r="J3180" s="9" t="s">
        <v>27</v>
      </c>
      <c r="K3180" s="15">
        <v>17941.942160446124</v>
      </c>
      <c r="L3180" s="16" t="s">
        <v>1637</v>
      </c>
      <c r="M3180" s="9" t="s">
        <v>1644</v>
      </c>
      <c r="N3180" s="9">
        <v>2022</v>
      </c>
      <c r="O3180" s="9" t="s">
        <v>1619</v>
      </c>
      <c r="P3180" s="9" t="s">
        <v>1619</v>
      </c>
      <c r="Q3180" s="9">
        <v>2041</v>
      </c>
      <c r="R3180" s="9" t="s">
        <v>32</v>
      </c>
      <c r="S3180" s="17">
        <v>1.1267229500330853</v>
      </c>
      <c r="T3180" s="9">
        <v>2041</v>
      </c>
      <c r="U3180" s="9" t="s">
        <v>27</v>
      </c>
      <c r="V3180" s="9" t="s">
        <v>1620</v>
      </c>
      <c r="W3180" s="9" t="s">
        <v>1621</v>
      </c>
      <c r="X3180" s="9"/>
      <c r="Y3180" s="9" t="s">
        <v>1645</v>
      </c>
    </row>
    <row r="3181" spans="1:25" ht="96">
      <c r="A3181" s="9" t="s">
        <v>1640</v>
      </c>
      <c r="B3181" s="9" t="s">
        <v>70</v>
      </c>
      <c r="C3181" s="9" t="s">
        <v>241</v>
      </c>
      <c r="D3181" s="9" t="s">
        <v>27</v>
      </c>
      <c r="E3181" s="9" t="s">
        <v>1475</v>
      </c>
      <c r="F3181" s="9" t="s">
        <v>1475</v>
      </c>
      <c r="G3181" s="9" t="s">
        <v>1641</v>
      </c>
      <c r="H3181" s="9" t="s">
        <v>1642</v>
      </c>
      <c r="I3181" s="9" t="s">
        <v>1643</v>
      </c>
      <c r="J3181" s="9" t="s">
        <v>27</v>
      </c>
      <c r="K3181" s="15">
        <v>10623.890913518562</v>
      </c>
      <c r="L3181" s="16" t="s">
        <v>1637</v>
      </c>
      <c r="M3181" s="9" t="s">
        <v>1644</v>
      </c>
      <c r="N3181" s="9">
        <v>2022</v>
      </c>
      <c r="O3181" s="9" t="s">
        <v>1619</v>
      </c>
      <c r="P3181" s="9" t="s">
        <v>1619</v>
      </c>
      <c r="Q3181" s="9">
        <v>2041</v>
      </c>
      <c r="R3181" s="9" t="s">
        <v>32</v>
      </c>
      <c r="S3181" s="17">
        <v>1.3532808544510846</v>
      </c>
      <c r="T3181" s="9">
        <v>2041</v>
      </c>
      <c r="U3181" s="9" t="s">
        <v>27</v>
      </c>
      <c r="V3181" s="9" t="s">
        <v>1620</v>
      </c>
      <c r="W3181" s="9" t="s">
        <v>1621</v>
      </c>
      <c r="X3181" s="9"/>
      <c r="Y3181" s="9" t="s">
        <v>1645</v>
      </c>
    </row>
    <row r="3182" spans="1:25" ht="96">
      <c r="A3182" s="9" t="s">
        <v>1640</v>
      </c>
      <c r="B3182" s="9" t="s">
        <v>70</v>
      </c>
      <c r="C3182" s="9" t="s">
        <v>241</v>
      </c>
      <c r="D3182" s="9" t="s">
        <v>27</v>
      </c>
      <c r="E3182" s="9" t="s">
        <v>1476</v>
      </c>
      <c r="F3182" s="9" t="s">
        <v>1476</v>
      </c>
      <c r="G3182" s="9" t="s">
        <v>1641</v>
      </c>
      <c r="H3182" s="9" t="s">
        <v>1642</v>
      </c>
      <c r="I3182" s="9" t="s">
        <v>1643</v>
      </c>
      <c r="J3182" s="9" t="s">
        <v>27</v>
      </c>
      <c r="K3182" s="15">
        <v>10613.161323308163</v>
      </c>
      <c r="L3182" s="16" t="s">
        <v>1637</v>
      </c>
      <c r="M3182" s="9" t="s">
        <v>1644</v>
      </c>
      <c r="N3182" s="9">
        <v>2022</v>
      </c>
      <c r="O3182" s="9" t="s">
        <v>1619</v>
      </c>
      <c r="P3182" s="9" t="s">
        <v>1619</v>
      </c>
      <c r="Q3182" s="9">
        <v>2041</v>
      </c>
      <c r="R3182" s="9" t="s">
        <v>32</v>
      </c>
      <c r="S3182" s="17">
        <v>1.2668705138595344</v>
      </c>
      <c r="T3182" s="9">
        <v>2041</v>
      </c>
      <c r="U3182" s="9" t="s">
        <v>27</v>
      </c>
      <c r="V3182" s="9" t="s">
        <v>1620</v>
      </c>
      <c r="W3182" s="9" t="s">
        <v>1621</v>
      </c>
      <c r="X3182" s="9"/>
      <c r="Y3182" s="9" t="s">
        <v>1645</v>
      </c>
    </row>
    <row r="3183" spans="1:25" ht="96">
      <c r="A3183" s="9" t="s">
        <v>1640</v>
      </c>
      <c r="B3183" s="9" t="s">
        <v>70</v>
      </c>
      <c r="C3183" s="9" t="s">
        <v>372</v>
      </c>
      <c r="D3183" s="9" t="s">
        <v>27</v>
      </c>
      <c r="E3183" s="9" t="s">
        <v>811</v>
      </c>
      <c r="F3183" s="9" t="s">
        <v>811</v>
      </c>
      <c r="G3183" s="9" t="s">
        <v>1641</v>
      </c>
      <c r="H3183" s="9" t="s">
        <v>1642</v>
      </c>
      <c r="I3183" s="9" t="s">
        <v>1643</v>
      </c>
      <c r="J3183" s="9" t="s">
        <v>27</v>
      </c>
      <c r="K3183" s="15">
        <v>58748.927677845772</v>
      </c>
      <c r="L3183" s="16" t="s">
        <v>1637</v>
      </c>
      <c r="M3183" s="9" t="s">
        <v>1644</v>
      </c>
      <c r="N3183" s="9">
        <v>2022</v>
      </c>
      <c r="O3183" s="9" t="s">
        <v>1619</v>
      </c>
      <c r="P3183" s="9" t="s">
        <v>1619</v>
      </c>
      <c r="Q3183" s="9">
        <v>2041</v>
      </c>
      <c r="R3183" s="9" t="s">
        <v>32</v>
      </c>
      <c r="S3183" s="17">
        <v>6.6631803739921569</v>
      </c>
      <c r="T3183" s="9">
        <v>2041</v>
      </c>
      <c r="U3183" s="9" t="s">
        <v>27</v>
      </c>
      <c r="V3183" s="9" t="s">
        <v>1620</v>
      </c>
      <c r="W3183" s="9" t="s">
        <v>1621</v>
      </c>
      <c r="X3183" s="9"/>
      <c r="Y3183" s="9" t="s">
        <v>1645</v>
      </c>
    </row>
    <row r="3184" spans="1:25" ht="96">
      <c r="A3184" s="9" t="s">
        <v>1640</v>
      </c>
      <c r="B3184" s="9" t="s">
        <v>70</v>
      </c>
      <c r="C3184" s="9" t="s">
        <v>455</v>
      </c>
      <c r="D3184" s="9" t="s">
        <v>27</v>
      </c>
      <c r="E3184" s="9" t="s">
        <v>1151</v>
      </c>
      <c r="F3184" s="9" t="s">
        <v>1151</v>
      </c>
      <c r="G3184" s="9" t="s">
        <v>1641</v>
      </c>
      <c r="H3184" s="9" t="s">
        <v>1642</v>
      </c>
      <c r="I3184" s="9" t="s">
        <v>1643</v>
      </c>
      <c r="J3184" s="9" t="s">
        <v>27</v>
      </c>
      <c r="K3184" s="15">
        <v>22506.609708623368</v>
      </c>
      <c r="L3184" s="16" t="s">
        <v>1637</v>
      </c>
      <c r="M3184" s="9" t="s">
        <v>1644</v>
      </c>
      <c r="N3184" s="9">
        <v>2022</v>
      </c>
      <c r="O3184" s="9" t="s">
        <v>1619</v>
      </c>
      <c r="P3184" s="9" t="s">
        <v>1619</v>
      </c>
      <c r="Q3184" s="9">
        <v>2041</v>
      </c>
      <c r="R3184" s="9" t="s">
        <v>32</v>
      </c>
      <c r="S3184" s="17">
        <v>2.9853910573061042</v>
      </c>
      <c r="T3184" s="9">
        <v>2041</v>
      </c>
      <c r="U3184" s="9" t="s">
        <v>27</v>
      </c>
      <c r="V3184" s="9" t="s">
        <v>1620</v>
      </c>
      <c r="W3184" s="9" t="s">
        <v>1621</v>
      </c>
      <c r="X3184" s="9"/>
      <c r="Y3184" s="9" t="s">
        <v>1645</v>
      </c>
    </row>
    <row r="3185" spans="1:25" ht="96">
      <c r="A3185" s="9" t="s">
        <v>1640</v>
      </c>
      <c r="B3185" s="9" t="s">
        <v>70</v>
      </c>
      <c r="C3185" s="9" t="s">
        <v>241</v>
      </c>
      <c r="D3185" s="9" t="s">
        <v>27</v>
      </c>
      <c r="E3185" s="9" t="s">
        <v>813</v>
      </c>
      <c r="F3185" s="9" t="s">
        <v>813</v>
      </c>
      <c r="G3185" s="9" t="s">
        <v>1641</v>
      </c>
      <c r="H3185" s="9" t="s">
        <v>1642</v>
      </c>
      <c r="I3185" s="9" t="s">
        <v>1643</v>
      </c>
      <c r="J3185" s="9" t="s">
        <v>27</v>
      </c>
      <c r="K3185" s="15">
        <v>30692.410039204879</v>
      </c>
      <c r="L3185" s="16" t="s">
        <v>1637</v>
      </c>
      <c r="M3185" s="9" t="s">
        <v>1644</v>
      </c>
      <c r="N3185" s="9">
        <v>2022</v>
      </c>
      <c r="O3185" s="9" t="s">
        <v>1619</v>
      </c>
      <c r="P3185" s="9" t="s">
        <v>1619</v>
      </c>
      <c r="Q3185" s="9">
        <v>2041</v>
      </c>
      <c r="R3185" s="9" t="s">
        <v>32</v>
      </c>
      <c r="S3185" s="17">
        <v>1.9451015622717271</v>
      </c>
      <c r="T3185" s="9">
        <v>2041</v>
      </c>
      <c r="U3185" s="9" t="s">
        <v>27</v>
      </c>
      <c r="V3185" s="9" t="s">
        <v>1620</v>
      </c>
      <c r="W3185" s="9" t="s">
        <v>1621</v>
      </c>
      <c r="X3185" s="9"/>
      <c r="Y3185" s="9" t="s">
        <v>1645</v>
      </c>
    </row>
    <row r="3186" spans="1:25" ht="96">
      <c r="A3186" s="9" t="s">
        <v>1640</v>
      </c>
      <c r="B3186" s="9" t="s">
        <v>70</v>
      </c>
      <c r="C3186" s="9" t="s">
        <v>229</v>
      </c>
      <c r="D3186" s="9" t="s">
        <v>27</v>
      </c>
      <c r="E3186" s="9" t="s">
        <v>815</v>
      </c>
      <c r="F3186" s="9" t="s">
        <v>815</v>
      </c>
      <c r="G3186" s="9" t="s">
        <v>1641</v>
      </c>
      <c r="H3186" s="9" t="s">
        <v>1642</v>
      </c>
      <c r="I3186" s="9" t="s">
        <v>1643</v>
      </c>
      <c r="J3186" s="9" t="s">
        <v>27</v>
      </c>
      <c r="K3186" s="15">
        <v>11744.664443487549</v>
      </c>
      <c r="L3186" s="16" t="s">
        <v>1637</v>
      </c>
      <c r="M3186" s="9" t="s">
        <v>1644</v>
      </c>
      <c r="N3186" s="9">
        <v>2022</v>
      </c>
      <c r="O3186" s="9" t="s">
        <v>1619</v>
      </c>
      <c r="P3186" s="9" t="s">
        <v>1619</v>
      </c>
      <c r="Q3186" s="9">
        <v>2041</v>
      </c>
      <c r="R3186" s="9" t="s">
        <v>32</v>
      </c>
      <c r="S3186" s="17">
        <v>1.4126032904821739</v>
      </c>
      <c r="T3186" s="9">
        <v>2041</v>
      </c>
      <c r="U3186" s="9" t="s">
        <v>27</v>
      </c>
      <c r="V3186" s="9" t="s">
        <v>1620</v>
      </c>
      <c r="W3186" s="9" t="s">
        <v>1621</v>
      </c>
      <c r="X3186" s="9"/>
      <c r="Y3186" s="9" t="s">
        <v>1645</v>
      </c>
    </row>
    <row r="3187" spans="1:25" ht="96">
      <c r="A3187" s="9" t="s">
        <v>1640</v>
      </c>
      <c r="B3187" s="9" t="s">
        <v>70</v>
      </c>
      <c r="C3187" s="9" t="s">
        <v>247</v>
      </c>
      <c r="D3187" s="9" t="s">
        <v>27</v>
      </c>
      <c r="E3187" s="9" t="s">
        <v>407</v>
      </c>
      <c r="F3187" s="9" t="s">
        <v>407</v>
      </c>
      <c r="G3187" s="9" t="s">
        <v>1641</v>
      </c>
      <c r="H3187" s="9" t="s">
        <v>1642</v>
      </c>
      <c r="I3187" s="9" t="s">
        <v>1643</v>
      </c>
      <c r="J3187" s="9" t="s">
        <v>27</v>
      </c>
      <c r="K3187" s="15">
        <v>7267.2754695948261</v>
      </c>
      <c r="L3187" s="16" t="s">
        <v>1637</v>
      </c>
      <c r="M3187" s="9" t="s">
        <v>1644</v>
      </c>
      <c r="N3187" s="9">
        <v>2022</v>
      </c>
      <c r="O3187" s="9" t="s">
        <v>1619</v>
      </c>
      <c r="P3187" s="9" t="s">
        <v>1619</v>
      </c>
      <c r="Q3187" s="9">
        <v>2041</v>
      </c>
      <c r="R3187" s="9" t="s">
        <v>32</v>
      </c>
      <c r="S3187" s="17">
        <v>0.38568521456281207</v>
      </c>
      <c r="T3187" s="9">
        <v>2041</v>
      </c>
      <c r="U3187" s="9" t="s">
        <v>27</v>
      </c>
      <c r="V3187" s="9" t="s">
        <v>1620</v>
      </c>
      <c r="W3187" s="9" t="s">
        <v>1621</v>
      </c>
      <c r="X3187" s="9"/>
      <c r="Y3187" s="9" t="s">
        <v>1645</v>
      </c>
    </row>
    <row r="3188" spans="1:25" ht="96">
      <c r="A3188" s="9" t="s">
        <v>1640</v>
      </c>
      <c r="B3188" s="9" t="s">
        <v>70</v>
      </c>
      <c r="C3188" s="9" t="s">
        <v>241</v>
      </c>
      <c r="D3188" s="9" t="s">
        <v>27</v>
      </c>
      <c r="E3188" s="9" t="s">
        <v>1477</v>
      </c>
      <c r="F3188" s="9" t="s">
        <v>1477</v>
      </c>
      <c r="G3188" s="9" t="s">
        <v>1641</v>
      </c>
      <c r="H3188" s="9" t="s">
        <v>1642</v>
      </c>
      <c r="I3188" s="9" t="s">
        <v>1643</v>
      </c>
      <c r="J3188" s="9" t="s">
        <v>27</v>
      </c>
      <c r="K3188" s="15">
        <v>55465.930463743425</v>
      </c>
      <c r="L3188" s="16" t="s">
        <v>1637</v>
      </c>
      <c r="M3188" s="9" t="s">
        <v>1644</v>
      </c>
      <c r="N3188" s="9">
        <v>2022</v>
      </c>
      <c r="O3188" s="9" t="s">
        <v>1619</v>
      </c>
      <c r="P3188" s="9" t="s">
        <v>1619</v>
      </c>
      <c r="Q3188" s="9">
        <v>2041</v>
      </c>
      <c r="R3188" s="9" t="s">
        <v>32</v>
      </c>
      <c r="S3188" s="17">
        <v>3.4256079349340705</v>
      </c>
      <c r="T3188" s="9">
        <v>2041</v>
      </c>
      <c r="U3188" s="9" t="s">
        <v>27</v>
      </c>
      <c r="V3188" s="9" t="s">
        <v>1620</v>
      </c>
      <c r="W3188" s="9" t="s">
        <v>1621</v>
      </c>
      <c r="X3188" s="9"/>
      <c r="Y3188" s="9" t="s">
        <v>1645</v>
      </c>
    </row>
    <row r="3189" spans="1:25" ht="96">
      <c r="A3189" s="9" t="s">
        <v>1640</v>
      </c>
      <c r="B3189" s="9" t="s">
        <v>70</v>
      </c>
      <c r="C3189" s="9" t="s">
        <v>346</v>
      </c>
      <c r="D3189" s="9" t="s">
        <v>27</v>
      </c>
      <c r="E3189" s="9" t="s">
        <v>1478</v>
      </c>
      <c r="F3189" s="9" t="s">
        <v>1478</v>
      </c>
      <c r="G3189" s="9" t="s">
        <v>1641</v>
      </c>
      <c r="H3189" s="9" t="s">
        <v>1642</v>
      </c>
      <c r="I3189" s="9" t="s">
        <v>1643</v>
      </c>
      <c r="J3189" s="9" t="s">
        <v>27</v>
      </c>
      <c r="K3189" s="15">
        <v>78999.56852076936</v>
      </c>
      <c r="L3189" s="16" t="s">
        <v>1637</v>
      </c>
      <c r="M3189" s="9" t="s">
        <v>1644</v>
      </c>
      <c r="N3189" s="9">
        <v>2022</v>
      </c>
      <c r="O3189" s="9" t="s">
        <v>1619</v>
      </c>
      <c r="P3189" s="9" t="s">
        <v>1619</v>
      </c>
      <c r="Q3189" s="9">
        <v>2041</v>
      </c>
      <c r="R3189" s="9" t="s">
        <v>32</v>
      </c>
      <c r="S3189" s="17">
        <v>9.0281247009076964</v>
      </c>
      <c r="T3189" s="9">
        <v>2041</v>
      </c>
      <c r="U3189" s="9" t="s">
        <v>27</v>
      </c>
      <c r="V3189" s="9" t="s">
        <v>1620</v>
      </c>
      <c r="W3189" s="9" t="s">
        <v>1621</v>
      </c>
      <c r="X3189" s="9"/>
      <c r="Y3189" s="9" t="s">
        <v>1645</v>
      </c>
    </row>
    <row r="3190" spans="1:25" ht="96">
      <c r="A3190" s="9" t="s">
        <v>1640</v>
      </c>
      <c r="B3190" s="9" t="s">
        <v>70</v>
      </c>
      <c r="C3190" s="9" t="s">
        <v>316</v>
      </c>
      <c r="D3190" s="9" t="s">
        <v>27</v>
      </c>
      <c r="E3190" s="9" t="s">
        <v>1479</v>
      </c>
      <c r="F3190" s="9" t="s">
        <v>1479</v>
      </c>
      <c r="G3190" s="9" t="s">
        <v>1641</v>
      </c>
      <c r="H3190" s="9" t="s">
        <v>1642</v>
      </c>
      <c r="I3190" s="9" t="s">
        <v>1643</v>
      </c>
      <c r="J3190" s="9" t="s">
        <v>27</v>
      </c>
      <c r="K3190" s="15">
        <v>28512.863626782433</v>
      </c>
      <c r="L3190" s="16" t="s">
        <v>1637</v>
      </c>
      <c r="M3190" s="9" t="s">
        <v>1644</v>
      </c>
      <c r="N3190" s="9">
        <v>2022</v>
      </c>
      <c r="O3190" s="9" t="s">
        <v>1619</v>
      </c>
      <c r="P3190" s="9" t="s">
        <v>1619</v>
      </c>
      <c r="Q3190" s="9">
        <v>2041</v>
      </c>
      <c r="R3190" s="9" t="s">
        <v>32</v>
      </c>
      <c r="S3190" s="17">
        <v>1.5461558418671417</v>
      </c>
      <c r="T3190" s="9">
        <v>2041</v>
      </c>
      <c r="U3190" s="9" t="s">
        <v>27</v>
      </c>
      <c r="V3190" s="9" t="s">
        <v>1620</v>
      </c>
      <c r="W3190" s="9" t="s">
        <v>1621</v>
      </c>
      <c r="X3190" s="9"/>
      <c r="Y3190" s="9" t="s">
        <v>1645</v>
      </c>
    </row>
    <row r="3191" spans="1:25" ht="96">
      <c r="A3191" s="9" t="s">
        <v>1640</v>
      </c>
      <c r="B3191" s="9" t="s">
        <v>70</v>
      </c>
      <c r="C3191" s="9" t="s">
        <v>455</v>
      </c>
      <c r="D3191" s="9" t="s">
        <v>27</v>
      </c>
      <c r="E3191" s="9" t="s">
        <v>1070</v>
      </c>
      <c r="F3191" s="9" t="s">
        <v>1070</v>
      </c>
      <c r="G3191" s="9" t="s">
        <v>1641</v>
      </c>
      <c r="H3191" s="9" t="s">
        <v>1642</v>
      </c>
      <c r="I3191" s="9" t="s">
        <v>1643</v>
      </c>
      <c r="J3191" s="9" t="s">
        <v>27</v>
      </c>
      <c r="K3191" s="15">
        <v>23027.060015667768</v>
      </c>
      <c r="L3191" s="16" t="s">
        <v>1637</v>
      </c>
      <c r="M3191" s="9" t="s">
        <v>1644</v>
      </c>
      <c r="N3191" s="9">
        <v>2022</v>
      </c>
      <c r="O3191" s="9" t="s">
        <v>1619</v>
      </c>
      <c r="P3191" s="9" t="s">
        <v>1619</v>
      </c>
      <c r="Q3191" s="9">
        <v>2041</v>
      </c>
      <c r="R3191" s="9" t="s">
        <v>32</v>
      </c>
      <c r="S3191" s="17">
        <v>2.8894284537087338</v>
      </c>
      <c r="T3191" s="9">
        <v>2041</v>
      </c>
      <c r="U3191" s="9" t="s">
        <v>27</v>
      </c>
      <c r="V3191" s="9" t="s">
        <v>1620</v>
      </c>
      <c r="W3191" s="9" t="s">
        <v>1621</v>
      </c>
      <c r="X3191" s="9"/>
      <c r="Y3191" s="9" t="s">
        <v>1645</v>
      </c>
    </row>
    <row r="3192" spans="1:25" ht="96">
      <c r="A3192" s="9" t="s">
        <v>1640</v>
      </c>
      <c r="B3192" s="9" t="s">
        <v>70</v>
      </c>
      <c r="C3192" s="9" t="s">
        <v>234</v>
      </c>
      <c r="D3192" s="9" t="s">
        <v>27</v>
      </c>
      <c r="E3192" s="9" t="s">
        <v>817</v>
      </c>
      <c r="F3192" s="9" t="s">
        <v>817</v>
      </c>
      <c r="G3192" s="9" t="s">
        <v>1641</v>
      </c>
      <c r="H3192" s="9" t="s">
        <v>1642</v>
      </c>
      <c r="I3192" s="9" t="s">
        <v>1643</v>
      </c>
      <c r="J3192" s="9" t="s">
        <v>27</v>
      </c>
      <c r="K3192" s="15">
        <v>35998.779893630344</v>
      </c>
      <c r="L3192" s="16" t="s">
        <v>1637</v>
      </c>
      <c r="M3192" s="9" t="s">
        <v>1644</v>
      </c>
      <c r="N3192" s="9">
        <v>2022</v>
      </c>
      <c r="O3192" s="9" t="s">
        <v>1619</v>
      </c>
      <c r="P3192" s="9" t="s">
        <v>1619</v>
      </c>
      <c r="Q3192" s="9">
        <v>2041</v>
      </c>
      <c r="R3192" s="9" t="s">
        <v>32</v>
      </c>
      <c r="S3192" s="17">
        <v>2.3005433429683615</v>
      </c>
      <c r="T3192" s="9">
        <v>2041</v>
      </c>
      <c r="U3192" s="9" t="s">
        <v>27</v>
      </c>
      <c r="V3192" s="9" t="s">
        <v>1620</v>
      </c>
      <c r="W3192" s="9" t="s">
        <v>1621</v>
      </c>
      <c r="X3192" s="9"/>
      <c r="Y3192" s="9" t="s">
        <v>1645</v>
      </c>
    </row>
    <row r="3193" spans="1:25" ht="96">
      <c r="A3193" s="9" t="s">
        <v>1640</v>
      </c>
      <c r="B3193" s="9" t="s">
        <v>70</v>
      </c>
      <c r="C3193" s="9" t="s">
        <v>136</v>
      </c>
      <c r="D3193" s="9" t="s">
        <v>27</v>
      </c>
      <c r="E3193" s="9" t="s">
        <v>819</v>
      </c>
      <c r="F3193" s="9" t="s">
        <v>819</v>
      </c>
      <c r="G3193" s="9" t="s">
        <v>1641</v>
      </c>
      <c r="H3193" s="9" t="s">
        <v>1642</v>
      </c>
      <c r="I3193" s="9" t="s">
        <v>1643</v>
      </c>
      <c r="J3193" s="9" t="s">
        <v>27</v>
      </c>
      <c r="K3193" s="15">
        <v>48463.688591680853</v>
      </c>
      <c r="L3193" s="16" t="s">
        <v>1637</v>
      </c>
      <c r="M3193" s="9" t="s">
        <v>1644</v>
      </c>
      <c r="N3193" s="9">
        <v>2022</v>
      </c>
      <c r="O3193" s="9" t="s">
        <v>1619</v>
      </c>
      <c r="P3193" s="9" t="s">
        <v>1619</v>
      </c>
      <c r="Q3193" s="9">
        <v>2041</v>
      </c>
      <c r="R3193" s="9" t="s">
        <v>32</v>
      </c>
      <c r="S3193" s="17">
        <v>2.711883843895293</v>
      </c>
      <c r="T3193" s="9">
        <v>2041</v>
      </c>
      <c r="U3193" s="9" t="s">
        <v>27</v>
      </c>
      <c r="V3193" s="9" t="s">
        <v>1620</v>
      </c>
      <c r="W3193" s="9" t="s">
        <v>1621</v>
      </c>
      <c r="X3193" s="9"/>
      <c r="Y3193" s="9" t="s">
        <v>1645</v>
      </c>
    </row>
    <row r="3194" spans="1:25" ht="96">
      <c r="A3194" s="9" t="s">
        <v>1640</v>
      </c>
      <c r="B3194" s="9" t="s">
        <v>70</v>
      </c>
      <c r="C3194" s="9" t="s">
        <v>234</v>
      </c>
      <c r="D3194" s="9" t="s">
        <v>27</v>
      </c>
      <c r="E3194" s="9" t="s">
        <v>1480</v>
      </c>
      <c r="F3194" s="9" t="s">
        <v>1480</v>
      </c>
      <c r="G3194" s="9" t="s">
        <v>1641</v>
      </c>
      <c r="H3194" s="9" t="s">
        <v>1642</v>
      </c>
      <c r="I3194" s="9" t="s">
        <v>1643</v>
      </c>
      <c r="J3194" s="9" t="s">
        <v>27</v>
      </c>
      <c r="K3194" s="15">
        <v>15611.971542259791</v>
      </c>
      <c r="L3194" s="16" t="s">
        <v>1637</v>
      </c>
      <c r="M3194" s="9" t="s">
        <v>1644</v>
      </c>
      <c r="N3194" s="9">
        <v>2022</v>
      </c>
      <c r="O3194" s="9" t="s">
        <v>1619</v>
      </c>
      <c r="P3194" s="9" t="s">
        <v>1619</v>
      </c>
      <c r="Q3194" s="9">
        <v>2041</v>
      </c>
      <c r="R3194" s="9" t="s">
        <v>32</v>
      </c>
      <c r="S3194" s="17">
        <v>1.0335598415170881</v>
      </c>
      <c r="T3194" s="9">
        <v>2041</v>
      </c>
      <c r="U3194" s="9" t="s">
        <v>27</v>
      </c>
      <c r="V3194" s="9" t="s">
        <v>1620</v>
      </c>
      <c r="W3194" s="9" t="s">
        <v>1621</v>
      </c>
      <c r="X3194" s="9"/>
      <c r="Y3194" s="9" t="s">
        <v>1645</v>
      </c>
    </row>
    <row r="3195" spans="1:25" ht="96">
      <c r="A3195" s="9" t="s">
        <v>1640</v>
      </c>
      <c r="B3195" s="9" t="s">
        <v>70</v>
      </c>
      <c r="C3195" s="9" t="s">
        <v>884</v>
      </c>
      <c r="D3195" s="9" t="s">
        <v>27</v>
      </c>
      <c r="E3195" s="9" t="s">
        <v>1481</v>
      </c>
      <c r="F3195" s="9" t="s">
        <v>1481</v>
      </c>
      <c r="G3195" s="9" t="s">
        <v>1641</v>
      </c>
      <c r="H3195" s="9" t="s">
        <v>1642</v>
      </c>
      <c r="I3195" s="9" t="s">
        <v>1643</v>
      </c>
      <c r="J3195" s="9" t="s">
        <v>27</v>
      </c>
      <c r="K3195" s="15">
        <v>18177.745479819943</v>
      </c>
      <c r="L3195" s="16" t="s">
        <v>1637</v>
      </c>
      <c r="M3195" s="9" t="s">
        <v>1644</v>
      </c>
      <c r="N3195" s="9">
        <v>2022</v>
      </c>
      <c r="O3195" s="9" t="s">
        <v>1619</v>
      </c>
      <c r="P3195" s="9" t="s">
        <v>1619</v>
      </c>
      <c r="Q3195" s="9">
        <v>2041</v>
      </c>
      <c r="R3195" s="9" t="s">
        <v>32</v>
      </c>
      <c r="S3195" s="17">
        <v>2.4545581396190159</v>
      </c>
      <c r="T3195" s="9">
        <v>2041</v>
      </c>
      <c r="U3195" s="9" t="s">
        <v>27</v>
      </c>
      <c r="V3195" s="9" t="s">
        <v>1620</v>
      </c>
      <c r="W3195" s="9" t="s">
        <v>1621</v>
      </c>
      <c r="X3195" s="9"/>
      <c r="Y3195" s="9" t="s">
        <v>1645</v>
      </c>
    </row>
    <row r="3196" spans="1:25" ht="96">
      <c r="A3196" s="9" t="s">
        <v>1640</v>
      </c>
      <c r="B3196" s="9" t="s">
        <v>70</v>
      </c>
      <c r="C3196" s="9" t="s">
        <v>288</v>
      </c>
      <c r="D3196" s="9" t="s">
        <v>27</v>
      </c>
      <c r="E3196" s="9" t="s">
        <v>1072</v>
      </c>
      <c r="F3196" s="9" t="s">
        <v>1072</v>
      </c>
      <c r="G3196" s="9" t="s">
        <v>1641</v>
      </c>
      <c r="H3196" s="9" t="s">
        <v>1642</v>
      </c>
      <c r="I3196" s="9" t="s">
        <v>1643</v>
      </c>
      <c r="J3196" s="9" t="s">
        <v>27</v>
      </c>
      <c r="K3196" s="15">
        <v>25164.072907937592</v>
      </c>
      <c r="L3196" s="16" t="s">
        <v>1637</v>
      </c>
      <c r="M3196" s="9" t="s">
        <v>1644</v>
      </c>
      <c r="N3196" s="9">
        <v>2022</v>
      </c>
      <c r="O3196" s="9" t="s">
        <v>1619</v>
      </c>
      <c r="P3196" s="9" t="s">
        <v>1619</v>
      </c>
      <c r="Q3196" s="9">
        <v>2041</v>
      </c>
      <c r="R3196" s="9" t="s">
        <v>32</v>
      </c>
      <c r="S3196" s="17">
        <v>3.4621880940433725</v>
      </c>
      <c r="T3196" s="9">
        <v>2041</v>
      </c>
      <c r="U3196" s="9" t="s">
        <v>27</v>
      </c>
      <c r="V3196" s="9" t="s">
        <v>1620</v>
      </c>
      <c r="W3196" s="9" t="s">
        <v>1621</v>
      </c>
      <c r="X3196" s="9"/>
      <c r="Y3196" s="9" t="s">
        <v>1645</v>
      </c>
    </row>
    <row r="3197" spans="1:25" ht="96">
      <c r="A3197" s="9" t="s">
        <v>1640</v>
      </c>
      <c r="B3197" s="9" t="s">
        <v>70</v>
      </c>
      <c r="C3197" s="9" t="s">
        <v>241</v>
      </c>
      <c r="D3197" s="9" t="s">
        <v>27</v>
      </c>
      <c r="E3197" s="9" t="s">
        <v>1482</v>
      </c>
      <c r="F3197" s="9" t="s">
        <v>1482</v>
      </c>
      <c r="G3197" s="9" t="s">
        <v>1641</v>
      </c>
      <c r="H3197" s="9" t="s">
        <v>1642</v>
      </c>
      <c r="I3197" s="9" t="s">
        <v>1643</v>
      </c>
      <c r="J3197" s="9" t="s">
        <v>27</v>
      </c>
      <c r="K3197" s="15">
        <v>1333163.7779921424</v>
      </c>
      <c r="L3197" s="16" t="s">
        <v>1637</v>
      </c>
      <c r="M3197" s="9" t="s">
        <v>1644</v>
      </c>
      <c r="N3197" s="9">
        <v>2022</v>
      </c>
      <c r="O3197" s="9" t="s">
        <v>1619</v>
      </c>
      <c r="P3197" s="9" t="s">
        <v>1619</v>
      </c>
      <c r="Q3197" s="9">
        <v>2041</v>
      </c>
      <c r="R3197" s="9" t="s">
        <v>32</v>
      </c>
      <c r="S3197" s="17">
        <v>66.750030490010872</v>
      </c>
      <c r="T3197" s="9">
        <v>2041</v>
      </c>
      <c r="U3197" s="9" t="s">
        <v>27</v>
      </c>
      <c r="V3197" s="9" t="s">
        <v>1620</v>
      </c>
      <c r="W3197" s="9" t="s">
        <v>1621</v>
      </c>
      <c r="X3197" s="9"/>
      <c r="Y3197" s="9" t="s">
        <v>1645</v>
      </c>
    </row>
    <row r="3198" spans="1:25" ht="96">
      <c r="A3198" s="9" t="s">
        <v>1640</v>
      </c>
      <c r="B3198" s="9" t="s">
        <v>70</v>
      </c>
      <c r="C3198" s="9" t="s">
        <v>234</v>
      </c>
      <c r="D3198" s="9" t="s">
        <v>27</v>
      </c>
      <c r="E3198" s="9" t="s">
        <v>1483</v>
      </c>
      <c r="F3198" s="9" t="s">
        <v>1483</v>
      </c>
      <c r="G3198" s="9" t="s">
        <v>1641</v>
      </c>
      <c r="H3198" s="9" t="s">
        <v>1642</v>
      </c>
      <c r="I3198" s="9" t="s">
        <v>1643</v>
      </c>
      <c r="J3198" s="9" t="s">
        <v>27</v>
      </c>
      <c r="K3198" s="15">
        <v>11826.630761779496</v>
      </c>
      <c r="L3198" s="16" t="s">
        <v>1637</v>
      </c>
      <c r="M3198" s="9" t="s">
        <v>1644</v>
      </c>
      <c r="N3198" s="9">
        <v>2022</v>
      </c>
      <c r="O3198" s="9" t="s">
        <v>1619</v>
      </c>
      <c r="P3198" s="9" t="s">
        <v>1619</v>
      </c>
      <c r="Q3198" s="9">
        <v>2041</v>
      </c>
      <c r="R3198" s="9" t="s">
        <v>32</v>
      </c>
      <c r="S3198" s="17">
        <v>0.69033360507908947</v>
      </c>
      <c r="T3198" s="9">
        <v>2041</v>
      </c>
      <c r="U3198" s="9" t="s">
        <v>27</v>
      </c>
      <c r="V3198" s="9" t="s">
        <v>1620</v>
      </c>
      <c r="W3198" s="9" t="s">
        <v>1621</v>
      </c>
      <c r="X3198" s="9"/>
      <c r="Y3198" s="9" t="s">
        <v>1645</v>
      </c>
    </row>
    <row r="3199" spans="1:25" ht="96">
      <c r="A3199" s="9" t="s">
        <v>1640</v>
      </c>
      <c r="B3199" s="9" t="s">
        <v>70</v>
      </c>
      <c r="C3199" s="9" t="s">
        <v>241</v>
      </c>
      <c r="D3199" s="9" t="s">
        <v>27</v>
      </c>
      <c r="E3199" s="9" t="s">
        <v>243</v>
      </c>
      <c r="F3199" s="9" t="s">
        <v>243</v>
      </c>
      <c r="G3199" s="9" t="s">
        <v>1641</v>
      </c>
      <c r="H3199" s="9" t="s">
        <v>1642</v>
      </c>
      <c r="I3199" s="9" t="s">
        <v>1643</v>
      </c>
      <c r="J3199" s="9" t="s">
        <v>27</v>
      </c>
      <c r="K3199" s="15">
        <v>43913.890133736364</v>
      </c>
      <c r="L3199" s="16" t="s">
        <v>1637</v>
      </c>
      <c r="M3199" s="9" t="s">
        <v>1644</v>
      </c>
      <c r="N3199" s="9">
        <v>2022</v>
      </c>
      <c r="O3199" s="9" t="s">
        <v>1619</v>
      </c>
      <c r="P3199" s="9" t="s">
        <v>1619</v>
      </c>
      <c r="Q3199" s="9">
        <v>2041</v>
      </c>
      <c r="R3199" s="9" t="s">
        <v>32</v>
      </c>
      <c r="S3199" s="17">
        <v>3.0406757358657663</v>
      </c>
      <c r="T3199" s="9">
        <v>2041</v>
      </c>
      <c r="U3199" s="9" t="s">
        <v>27</v>
      </c>
      <c r="V3199" s="9" t="s">
        <v>1620</v>
      </c>
      <c r="W3199" s="9" t="s">
        <v>1621</v>
      </c>
      <c r="X3199" s="9"/>
      <c r="Y3199" s="9" t="s">
        <v>1645</v>
      </c>
    </row>
    <row r="3200" spans="1:25" ht="96">
      <c r="A3200" s="9" t="s">
        <v>1640</v>
      </c>
      <c r="B3200" s="9" t="s">
        <v>70</v>
      </c>
      <c r="C3200" s="9" t="s">
        <v>346</v>
      </c>
      <c r="D3200" s="9" t="s">
        <v>27</v>
      </c>
      <c r="E3200" s="9" t="s">
        <v>1484</v>
      </c>
      <c r="F3200" s="9" t="s">
        <v>1484</v>
      </c>
      <c r="G3200" s="9" t="s">
        <v>1641</v>
      </c>
      <c r="H3200" s="9" t="s">
        <v>1642</v>
      </c>
      <c r="I3200" s="9" t="s">
        <v>1643</v>
      </c>
      <c r="J3200" s="9" t="s">
        <v>27</v>
      </c>
      <c r="K3200" s="15">
        <v>34952.012432816089</v>
      </c>
      <c r="L3200" s="16" t="s">
        <v>1637</v>
      </c>
      <c r="M3200" s="9" t="s">
        <v>1644</v>
      </c>
      <c r="N3200" s="9">
        <v>2022</v>
      </c>
      <c r="O3200" s="9" t="s">
        <v>1619</v>
      </c>
      <c r="P3200" s="9" t="s">
        <v>1619</v>
      </c>
      <c r="Q3200" s="9">
        <v>2041</v>
      </c>
      <c r="R3200" s="9" t="s">
        <v>32</v>
      </c>
      <c r="S3200" s="17">
        <v>2.1964547604503966</v>
      </c>
      <c r="T3200" s="9">
        <v>2041</v>
      </c>
      <c r="U3200" s="9" t="s">
        <v>27</v>
      </c>
      <c r="V3200" s="9" t="s">
        <v>1620</v>
      </c>
      <c r="W3200" s="9" t="s">
        <v>1621</v>
      </c>
      <c r="X3200" s="9"/>
      <c r="Y3200" s="9" t="s">
        <v>1645</v>
      </c>
    </row>
    <row r="3201" spans="1:25" ht="96">
      <c r="A3201" s="9" t="s">
        <v>1640</v>
      </c>
      <c r="B3201" s="9" t="s">
        <v>70</v>
      </c>
      <c r="C3201" s="9" t="s">
        <v>346</v>
      </c>
      <c r="D3201" s="9" t="s">
        <v>27</v>
      </c>
      <c r="E3201" s="9" t="s">
        <v>1485</v>
      </c>
      <c r="F3201" s="9" t="s">
        <v>1485</v>
      </c>
      <c r="G3201" s="9" t="s">
        <v>1641</v>
      </c>
      <c r="H3201" s="9" t="s">
        <v>1642</v>
      </c>
      <c r="I3201" s="9" t="s">
        <v>1643</v>
      </c>
      <c r="J3201" s="9" t="s">
        <v>27</v>
      </c>
      <c r="K3201" s="15">
        <v>8703.9528912505248</v>
      </c>
      <c r="L3201" s="16" t="s">
        <v>1637</v>
      </c>
      <c r="M3201" s="9" t="s">
        <v>1644</v>
      </c>
      <c r="N3201" s="9">
        <v>2022</v>
      </c>
      <c r="O3201" s="9" t="s">
        <v>1619</v>
      </c>
      <c r="P3201" s="9" t="s">
        <v>1619</v>
      </c>
      <c r="Q3201" s="9">
        <v>2041</v>
      </c>
      <c r="R3201" s="9" t="s">
        <v>32</v>
      </c>
      <c r="S3201" s="17">
        <v>0.47566975295393338</v>
      </c>
      <c r="T3201" s="9">
        <v>2041</v>
      </c>
      <c r="U3201" s="9" t="s">
        <v>27</v>
      </c>
      <c r="V3201" s="9" t="s">
        <v>1620</v>
      </c>
      <c r="W3201" s="9" t="s">
        <v>1621</v>
      </c>
      <c r="X3201" s="9"/>
      <c r="Y3201" s="9" t="s">
        <v>1645</v>
      </c>
    </row>
    <row r="3202" spans="1:25" ht="96">
      <c r="A3202" s="9" t="s">
        <v>1640</v>
      </c>
      <c r="B3202" s="9" t="s">
        <v>70</v>
      </c>
      <c r="C3202" s="9" t="s">
        <v>465</v>
      </c>
      <c r="D3202" s="9" t="s">
        <v>27</v>
      </c>
      <c r="E3202" s="9" t="s">
        <v>1074</v>
      </c>
      <c r="F3202" s="9" t="s">
        <v>1074</v>
      </c>
      <c r="G3202" s="9" t="s">
        <v>1641</v>
      </c>
      <c r="H3202" s="9" t="s">
        <v>1642</v>
      </c>
      <c r="I3202" s="9" t="s">
        <v>1643</v>
      </c>
      <c r="J3202" s="9" t="s">
        <v>27</v>
      </c>
      <c r="K3202" s="15">
        <v>16808.612565273041</v>
      </c>
      <c r="L3202" s="16" t="s">
        <v>1637</v>
      </c>
      <c r="M3202" s="9" t="s">
        <v>1644</v>
      </c>
      <c r="N3202" s="9">
        <v>2022</v>
      </c>
      <c r="O3202" s="9" t="s">
        <v>1619</v>
      </c>
      <c r="P3202" s="9" t="s">
        <v>1619</v>
      </c>
      <c r="Q3202" s="9">
        <v>2041</v>
      </c>
      <c r="R3202" s="9" t="s">
        <v>32</v>
      </c>
      <c r="S3202" s="17">
        <v>2.2648083581116665</v>
      </c>
      <c r="T3202" s="9">
        <v>2041</v>
      </c>
      <c r="U3202" s="9" t="s">
        <v>27</v>
      </c>
      <c r="V3202" s="9" t="s">
        <v>1620</v>
      </c>
      <c r="W3202" s="9" t="s">
        <v>1621</v>
      </c>
      <c r="X3202" s="9"/>
      <c r="Y3202" s="9" t="s">
        <v>1645</v>
      </c>
    </row>
    <row r="3203" spans="1:25" ht="96">
      <c r="A3203" s="9" t="s">
        <v>1640</v>
      </c>
      <c r="B3203" s="9" t="s">
        <v>70</v>
      </c>
      <c r="C3203" s="9" t="s">
        <v>346</v>
      </c>
      <c r="D3203" s="9" t="s">
        <v>27</v>
      </c>
      <c r="E3203" s="9" t="s">
        <v>1486</v>
      </c>
      <c r="F3203" s="9" t="s">
        <v>1486</v>
      </c>
      <c r="G3203" s="9" t="s">
        <v>1641</v>
      </c>
      <c r="H3203" s="9" t="s">
        <v>1642</v>
      </c>
      <c r="I3203" s="9" t="s">
        <v>1643</v>
      </c>
      <c r="J3203" s="9" t="s">
        <v>27</v>
      </c>
      <c r="K3203" s="15">
        <v>18522.393415019491</v>
      </c>
      <c r="L3203" s="16" t="s">
        <v>1637</v>
      </c>
      <c r="M3203" s="9" t="s">
        <v>1644</v>
      </c>
      <c r="N3203" s="9">
        <v>2022</v>
      </c>
      <c r="O3203" s="9" t="s">
        <v>1619</v>
      </c>
      <c r="P3203" s="9" t="s">
        <v>1619</v>
      </c>
      <c r="Q3203" s="9">
        <v>2041</v>
      </c>
      <c r="R3203" s="9" t="s">
        <v>32</v>
      </c>
      <c r="S3203" s="17">
        <v>1.0357416478151922</v>
      </c>
      <c r="T3203" s="9">
        <v>2041</v>
      </c>
      <c r="U3203" s="9" t="s">
        <v>27</v>
      </c>
      <c r="V3203" s="9" t="s">
        <v>1620</v>
      </c>
      <c r="W3203" s="9" t="s">
        <v>1621</v>
      </c>
      <c r="X3203" s="9"/>
      <c r="Y3203" s="9" t="s">
        <v>1645</v>
      </c>
    </row>
    <row r="3204" spans="1:25" ht="96">
      <c r="A3204" s="9" t="s">
        <v>1640</v>
      </c>
      <c r="B3204" s="9" t="s">
        <v>70</v>
      </c>
      <c r="C3204" s="9" t="s">
        <v>247</v>
      </c>
      <c r="D3204" s="9" t="s">
        <v>27</v>
      </c>
      <c r="E3204" s="9" t="s">
        <v>821</v>
      </c>
      <c r="F3204" s="9" t="s">
        <v>821</v>
      </c>
      <c r="G3204" s="9" t="s">
        <v>1641</v>
      </c>
      <c r="H3204" s="9" t="s">
        <v>1642</v>
      </c>
      <c r="I3204" s="9" t="s">
        <v>1643</v>
      </c>
      <c r="J3204" s="9" t="s">
        <v>27</v>
      </c>
      <c r="K3204" s="15">
        <v>19003.009002457617</v>
      </c>
      <c r="L3204" s="16" t="s">
        <v>1637</v>
      </c>
      <c r="M3204" s="9" t="s">
        <v>1644</v>
      </c>
      <c r="N3204" s="9">
        <v>2022</v>
      </c>
      <c r="O3204" s="9" t="s">
        <v>1619</v>
      </c>
      <c r="P3204" s="9" t="s">
        <v>1619</v>
      </c>
      <c r="Q3204" s="9">
        <v>2041</v>
      </c>
      <c r="R3204" s="9" t="s">
        <v>32</v>
      </c>
      <c r="S3204" s="17">
        <v>1.3513809392169811</v>
      </c>
      <c r="T3204" s="9">
        <v>2041</v>
      </c>
      <c r="U3204" s="9" t="s">
        <v>27</v>
      </c>
      <c r="V3204" s="9" t="s">
        <v>1620</v>
      </c>
      <c r="W3204" s="9" t="s">
        <v>1621</v>
      </c>
      <c r="X3204" s="9"/>
      <c r="Y3204" s="9" t="s">
        <v>1645</v>
      </c>
    </row>
    <row r="3205" spans="1:25" ht="96">
      <c r="A3205" s="9" t="s">
        <v>1640</v>
      </c>
      <c r="B3205" s="9" t="s">
        <v>70</v>
      </c>
      <c r="C3205" s="9" t="s">
        <v>316</v>
      </c>
      <c r="D3205" s="9" t="s">
        <v>27</v>
      </c>
      <c r="E3205" s="9" t="s">
        <v>1487</v>
      </c>
      <c r="F3205" s="9" t="s">
        <v>1487</v>
      </c>
      <c r="G3205" s="9" t="s">
        <v>1641</v>
      </c>
      <c r="H3205" s="9" t="s">
        <v>1642</v>
      </c>
      <c r="I3205" s="9" t="s">
        <v>1643</v>
      </c>
      <c r="J3205" s="9" t="s">
        <v>27</v>
      </c>
      <c r="K3205" s="15">
        <v>26298.978659390392</v>
      </c>
      <c r="L3205" s="16" t="s">
        <v>1637</v>
      </c>
      <c r="M3205" s="9" t="s">
        <v>1644</v>
      </c>
      <c r="N3205" s="9">
        <v>2022</v>
      </c>
      <c r="O3205" s="9" t="s">
        <v>1619</v>
      </c>
      <c r="P3205" s="9" t="s">
        <v>1619</v>
      </c>
      <c r="Q3205" s="9">
        <v>2041</v>
      </c>
      <c r="R3205" s="9" t="s">
        <v>32</v>
      </c>
      <c r="S3205" s="17">
        <v>1.5951337738694122</v>
      </c>
      <c r="T3205" s="9">
        <v>2041</v>
      </c>
      <c r="U3205" s="9" t="s">
        <v>27</v>
      </c>
      <c r="V3205" s="9" t="s">
        <v>1620</v>
      </c>
      <c r="W3205" s="9" t="s">
        <v>1621</v>
      </c>
      <c r="X3205" s="9"/>
      <c r="Y3205" s="9" t="s">
        <v>1645</v>
      </c>
    </row>
    <row r="3206" spans="1:25" ht="96">
      <c r="A3206" s="9" t="s">
        <v>1640</v>
      </c>
      <c r="B3206" s="9" t="s">
        <v>70</v>
      </c>
      <c r="C3206" s="9" t="s">
        <v>284</v>
      </c>
      <c r="D3206" s="9" t="s">
        <v>27</v>
      </c>
      <c r="E3206" s="9" t="s">
        <v>823</v>
      </c>
      <c r="F3206" s="9" t="s">
        <v>823</v>
      </c>
      <c r="G3206" s="9" t="s">
        <v>1641</v>
      </c>
      <c r="H3206" s="9" t="s">
        <v>1642</v>
      </c>
      <c r="I3206" s="9" t="s">
        <v>1643</v>
      </c>
      <c r="J3206" s="9" t="s">
        <v>27</v>
      </c>
      <c r="K3206" s="15">
        <v>56885.941888215755</v>
      </c>
      <c r="L3206" s="16" t="s">
        <v>1637</v>
      </c>
      <c r="M3206" s="9" t="s">
        <v>1644</v>
      </c>
      <c r="N3206" s="9">
        <v>2022</v>
      </c>
      <c r="O3206" s="9" t="s">
        <v>1619</v>
      </c>
      <c r="P3206" s="9" t="s">
        <v>1619</v>
      </c>
      <c r="Q3206" s="9">
        <v>2041</v>
      </c>
      <c r="R3206" s="9" t="s">
        <v>32</v>
      </c>
      <c r="S3206" s="17">
        <v>6.8184515813203594</v>
      </c>
      <c r="T3206" s="9">
        <v>2041</v>
      </c>
      <c r="U3206" s="9" t="s">
        <v>27</v>
      </c>
      <c r="V3206" s="9" t="s">
        <v>1620</v>
      </c>
      <c r="W3206" s="9" t="s">
        <v>1621</v>
      </c>
      <c r="X3206" s="9"/>
      <c r="Y3206" s="9" t="s">
        <v>1645</v>
      </c>
    </row>
    <row r="3207" spans="1:25" ht="96">
      <c r="A3207" s="9" t="s">
        <v>1640</v>
      </c>
      <c r="B3207" s="9" t="s">
        <v>70</v>
      </c>
      <c r="C3207" s="9" t="s">
        <v>221</v>
      </c>
      <c r="D3207" s="9" t="s">
        <v>27</v>
      </c>
      <c r="E3207" s="9" t="s">
        <v>1076</v>
      </c>
      <c r="F3207" s="9" t="s">
        <v>1076</v>
      </c>
      <c r="G3207" s="9" t="s">
        <v>1641</v>
      </c>
      <c r="H3207" s="9" t="s">
        <v>1642</v>
      </c>
      <c r="I3207" s="9" t="s">
        <v>1643</v>
      </c>
      <c r="J3207" s="9" t="s">
        <v>27</v>
      </c>
      <c r="K3207" s="15">
        <v>82230.566287706912</v>
      </c>
      <c r="L3207" s="16" t="s">
        <v>1637</v>
      </c>
      <c r="M3207" s="9" t="s">
        <v>1644</v>
      </c>
      <c r="N3207" s="9">
        <v>2022</v>
      </c>
      <c r="O3207" s="9" t="s">
        <v>1619</v>
      </c>
      <c r="P3207" s="9" t="s">
        <v>1619</v>
      </c>
      <c r="Q3207" s="9">
        <v>2041</v>
      </c>
      <c r="R3207" s="9" t="s">
        <v>32</v>
      </c>
      <c r="S3207" s="17">
        <v>10.724839964146669</v>
      </c>
      <c r="T3207" s="9">
        <v>2041</v>
      </c>
      <c r="U3207" s="9" t="s">
        <v>27</v>
      </c>
      <c r="V3207" s="9" t="s">
        <v>1620</v>
      </c>
      <c r="W3207" s="9" t="s">
        <v>1621</v>
      </c>
      <c r="X3207" s="9"/>
      <c r="Y3207" s="9" t="s">
        <v>1645</v>
      </c>
    </row>
    <row r="3208" spans="1:25" ht="96">
      <c r="A3208" s="9" t="s">
        <v>1640</v>
      </c>
      <c r="B3208" s="9" t="s">
        <v>70</v>
      </c>
      <c r="C3208" s="9" t="s">
        <v>323</v>
      </c>
      <c r="D3208" s="9" t="s">
        <v>27</v>
      </c>
      <c r="E3208" s="9" t="s">
        <v>825</v>
      </c>
      <c r="F3208" s="9" t="s">
        <v>825</v>
      </c>
      <c r="G3208" s="9" t="s">
        <v>1641</v>
      </c>
      <c r="H3208" s="9" t="s">
        <v>1642</v>
      </c>
      <c r="I3208" s="9" t="s">
        <v>1643</v>
      </c>
      <c r="J3208" s="9" t="s">
        <v>27</v>
      </c>
      <c r="K3208" s="15">
        <v>43229.868590632846</v>
      </c>
      <c r="L3208" s="16" t="s">
        <v>1637</v>
      </c>
      <c r="M3208" s="9" t="s">
        <v>1644</v>
      </c>
      <c r="N3208" s="9">
        <v>2022</v>
      </c>
      <c r="O3208" s="9" t="s">
        <v>1619</v>
      </c>
      <c r="P3208" s="9" t="s">
        <v>1619</v>
      </c>
      <c r="Q3208" s="9">
        <v>2041</v>
      </c>
      <c r="R3208" s="9" t="s">
        <v>32</v>
      </c>
      <c r="S3208" s="17">
        <v>2.5222754008287764</v>
      </c>
      <c r="T3208" s="9">
        <v>2041</v>
      </c>
      <c r="U3208" s="9" t="s">
        <v>27</v>
      </c>
      <c r="V3208" s="9" t="s">
        <v>1620</v>
      </c>
      <c r="W3208" s="9" t="s">
        <v>1621</v>
      </c>
      <c r="X3208" s="9"/>
      <c r="Y3208" s="9" t="s">
        <v>1645</v>
      </c>
    </row>
    <row r="3209" spans="1:25" ht="96">
      <c r="A3209" s="9" t="s">
        <v>1640</v>
      </c>
      <c r="B3209" s="9" t="s">
        <v>70</v>
      </c>
      <c r="C3209" s="9" t="s">
        <v>316</v>
      </c>
      <c r="D3209" s="9" t="s">
        <v>27</v>
      </c>
      <c r="E3209" s="9" t="s">
        <v>317</v>
      </c>
      <c r="F3209" s="9" t="s">
        <v>317</v>
      </c>
      <c r="G3209" s="9" t="s">
        <v>1641</v>
      </c>
      <c r="H3209" s="9" t="s">
        <v>1642</v>
      </c>
      <c r="I3209" s="9" t="s">
        <v>1643</v>
      </c>
      <c r="J3209" s="9" t="s">
        <v>27</v>
      </c>
      <c r="K3209" s="15">
        <v>54946.240523173066</v>
      </c>
      <c r="L3209" s="16" t="s">
        <v>1637</v>
      </c>
      <c r="M3209" s="9" t="s">
        <v>1644</v>
      </c>
      <c r="N3209" s="9">
        <v>2022</v>
      </c>
      <c r="O3209" s="9" t="s">
        <v>1619</v>
      </c>
      <c r="P3209" s="9" t="s">
        <v>1619</v>
      </c>
      <c r="Q3209" s="9">
        <v>2041</v>
      </c>
      <c r="R3209" s="9" t="s">
        <v>32</v>
      </c>
      <c r="S3209" s="17">
        <v>3.3453927909883849</v>
      </c>
      <c r="T3209" s="9">
        <v>2041</v>
      </c>
      <c r="U3209" s="9" t="s">
        <v>27</v>
      </c>
      <c r="V3209" s="9" t="s">
        <v>1620</v>
      </c>
      <c r="W3209" s="9" t="s">
        <v>1621</v>
      </c>
      <c r="X3209" s="9"/>
      <c r="Y3209" s="9" t="s">
        <v>1645</v>
      </c>
    </row>
    <row r="3210" spans="1:25" ht="96">
      <c r="A3210" s="9" t="s">
        <v>1640</v>
      </c>
      <c r="B3210" s="9" t="s">
        <v>70</v>
      </c>
      <c r="C3210" s="9" t="s">
        <v>294</v>
      </c>
      <c r="D3210" s="9" t="s">
        <v>27</v>
      </c>
      <c r="E3210" s="9" t="s">
        <v>98</v>
      </c>
      <c r="F3210" s="9" t="s">
        <v>98</v>
      </c>
      <c r="G3210" s="9" t="s">
        <v>1641</v>
      </c>
      <c r="H3210" s="9" t="s">
        <v>1642</v>
      </c>
      <c r="I3210" s="9" t="s">
        <v>1643</v>
      </c>
      <c r="J3210" s="9" t="s">
        <v>27</v>
      </c>
      <c r="K3210" s="15">
        <v>16448.947261177185</v>
      </c>
      <c r="L3210" s="16" t="s">
        <v>1637</v>
      </c>
      <c r="M3210" s="9" t="s">
        <v>1644</v>
      </c>
      <c r="N3210" s="9">
        <v>2022</v>
      </c>
      <c r="O3210" s="9" t="s">
        <v>1619</v>
      </c>
      <c r="P3210" s="9" t="s">
        <v>1619</v>
      </c>
      <c r="Q3210" s="9">
        <v>2041</v>
      </c>
      <c r="R3210" s="9" t="s">
        <v>32</v>
      </c>
      <c r="S3210" s="17">
        <v>1.1765735208700649</v>
      </c>
      <c r="T3210" s="9">
        <v>2041</v>
      </c>
      <c r="U3210" s="9" t="s">
        <v>27</v>
      </c>
      <c r="V3210" s="9" t="s">
        <v>1620</v>
      </c>
      <c r="W3210" s="9" t="s">
        <v>1621</v>
      </c>
      <c r="X3210" s="9"/>
      <c r="Y3210" s="9" t="s">
        <v>1645</v>
      </c>
    </row>
    <row r="3211" spans="1:25" ht="96">
      <c r="A3211" s="9" t="s">
        <v>1640</v>
      </c>
      <c r="B3211" s="9" t="s">
        <v>70</v>
      </c>
      <c r="C3211" s="9" t="s">
        <v>136</v>
      </c>
      <c r="D3211" s="9" t="s">
        <v>27</v>
      </c>
      <c r="E3211" s="9" t="s">
        <v>1078</v>
      </c>
      <c r="F3211" s="9" t="s">
        <v>1078</v>
      </c>
      <c r="G3211" s="9" t="s">
        <v>1641</v>
      </c>
      <c r="H3211" s="9" t="s">
        <v>1642</v>
      </c>
      <c r="I3211" s="9" t="s">
        <v>1643</v>
      </c>
      <c r="J3211" s="9" t="s">
        <v>27</v>
      </c>
      <c r="K3211" s="15">
        <v>29771.803412272668</v>
      </c>
      <c r="L3211" s="16" t="s">
        <v>1637</v>
      </c>
      <c r="M3211" s="9" t="s">
        <v>1644</v>
      </c>
      <c r="N3211" s="9">
        <v>2022</v>
      </c>
      <c r="O3211" s="9" t="s">
        <v>1619</v>
      </c>
      <c r="P3211" s="9" t="s">
        <v>1619</v>
      </c>
      <c r="Q3211" s="9">
        <v>2041</v>
      </c>
      <c r="R3211" s="9" t="s">
        <v>32</v>
      </c>
      <c r="S3211" s="17">
        <v>3.9379651502137381</v>
      </c>
      <c r="T3211" s="9">
        <v>2041</v>
      </c>
      <c r="U3211" s="9" t="s">
        <v>27</v>
      </c>
      <c r="V3211" s="9" t="s">
        <v>1620</v>
      </c>
      <c r="W3211" s="9" t="s">
        <v>1621</v>
      </c>
      <c r="X3211" s="9"/>
      <c r="Y3211" s="9" t="s">
        <v>1645</v>
      </c>
    </row>
    <row r="3212" spans="1:25" ht="96">
      <c r="A3212" s="9" t="s">
        <v>1640</v>
      </c>
      <c r="B3212" s="9" t="s">
        <v>70</v>
      </c>
      <c r="C3212" s="9" t="s">
        <v>234</v>
      </c>
      <c r="D3212" s="9" t="s">
        <v>27</v>
      </c>
      <c r="E3212" s="9" t="s">
        <v>1488</v>
      </c>
      <c r="F3212" s="9" t="s">
        <v>1488</v>
      </c>
      <c r="G3212" s="9" t="s">
        <v>1641</v>
      </c>
      <c r="H3212" s="9" t="s">
        <v>1642</v>
      </c>
      <c r="I3212" s="9" t="s">
        <v>1643</v>
      </c>
      <c r="J3212" s="9" t="s">
        <v>27</v>
      </c>
      <c r="K3212" s="15">
        <v>15401.886584579484</v>
      </c>
      <c r="L3212" s="16" t="s">
        <v>1637</v>
      </c>
      <c r="M3212" s="9" t="s">
        <v>1644</v>
      </c>
      <c r="N3212" s="9">
        <v>2022</v>
      </c>
      <c r="O3212" s="9" t="s">
        <v>1619</v>
      </c>
      <c r="P3212" s="9" t="s">
        <v>1619</v>
      </c>
      <c r="Q3212" s="9">
        <v>2041</v>
      </c>
      <c r="R3212" s="9" t="s">
        <v>32</v>
      </c>
      <c r="S3212" s="17">
        <v>1.9882217859226992</v>
      </c>
      <c r="T3212" s="9">
        <v>2041</v>
      </c>
      <c r="U3212" s="9" t="s">
        <v>27</v>
      </c>
      <c r="V3212" s="9" t="s">
        <v>1620</v>
      </c>
      <c r="W3212" s="9" t="s">
        <v>1621</v>
      </c>
      <c r="X3212" s="9"/>
      <c r="Y3212" s="9" t="s">
        <v>1645</v>
      </c>
    </row>
    <row r="3213" spans="1:25" ht="96">
      <c r="A3213" s="9" t="s">
        <v>1640</v>
      </c>
      <c r="B3213" s="9" t="s">
        <v>70</v>
      </c>
      <c r="C3213" s="9" t="s">
        <v>316</v>
      </c>
      <c r="D3213" s="9" t="s">
        <v>27</v>
      </c>
      <c r="E3213" s="9" t="s">
        <v>827</v>
      </c>
      <c r="F3213" s="9" t="s">
        <v>827</v>
      </c>
      <c r="G3213" s="9" t="s">
        <v>1641</v>
      </c>
      <c r="H3213" s="9" t="s">
        <v>1642</v>
      </c>
      <c r="I3213" s="9" t="s">
        <v>1643</v>
      </c>
      <c r="J3213" s="9" t="s">
        <v>27</v>
      </c>
      <c r="K3213" s="15">
        <v>7995.9124374477269</v>
      </c>
      <c r="L3213" s="16" t="s">
        <v>1637</v>
      </c>
      <c r="M3213" s="9" t="s">
        <v>1644</v>
      </c>
      <c r="N3213" s="9">
        <v>2022</v>
      </c>
      <c r="O3213" s="9" t="s">
        <v>1619</v>
      </c>
      <c r="P3213" s="9" t="s">
        <v>1619</v>
      </c>
      <c r="Q3213" s="9">
        <v>2041</v>
      </c>
      <c r="R3213" s="9" t="s">
        <v>32</v>
      </c>
      <c r="S3213" s="17">
        <v>0.48851974342956328</v>
      </c>
      <c r="T3213" s="9">
        <v>2041</v>
      </c>
      <c r="U3213" s="9" t="s">
        <v>27</v>
      </c>
      <c r="V3213" s="9" t="s">
        <v>1620</v>
      </c>
      <c r="W3213" s="9" t="s">
        <v>1621</v>
      </c>
      <c r="X3213" s="9"/>
      <c r="Y3213" s="9" t="s">
        <v>1645</v>
      </c>
    </row>
    <row r="3214" spans="1:25" ht="96">
      <c r="A3214" s="9" t="s">
        <v>1640</v>
      </c>
      <c r="B3214" s="9" t="s">
        <v>70</v>
      </c>
      <c r="C3214" s="9" t="s">
        <v>316</v>
      </c>
      <c r="D3214" s="9" t="s">
        <v>27</v>
      </c>
      <c r="E3214" s="9" t="s">
        <v>829</v>
      </c>
      <c r="F3214" s="9" t="s">
        <v>829</v>
      </c>
      <c r="G3214" s="9" t="s">
        <v>1641</v>
      </c>
      <c r="H3214" s="9" t="s">
        <v>1642</v>
      </c>
      <c r="I3214" s="9" t="s">
        <v>1643</v>
      </c>
      <c r="J3214" s="9" t="s">
        <v>27</v>
      </c>
      <c r="K3214" s="15">
        <v>34310.067689285439</v>
      </c>
      <c r="L3214" s="16" t="s">
        <v>1637</v>
      </c>
      <c r="M3214" s="9" t="s">
        <v>1644</v>
      </c>
      <c r="N3214" s="9">
        <v>2022</v>
      </c>
      <c r="O3214" s="9" t="s">
        <v>1619</v>
      </c>
      <c r="P3214" s="9" t="s">
        <v>1619</v>
      </c>
      <c r="Q3214" s="9">
        <v>2041</v>
      </c>
      <c r="R3214" s="9" t="s">
        <v>32</v>
      </c>
      <c r="S3214" s="17">
        <v>2.5257784019255647</v>
      </c>
      <c r="T3214" s="9">
        <v>2041</v>
      </c>
      <c r="U3214" s="9" t="s">
        <v>27</v>
      </c>
      <c r="V3214" s="9" t="s">
        <v>1620</v>
      </c>
      <c r="W3214" s="9" t="s">
        <v>1621</v>
      </c>
      <c r="X3214" s="9"/>
      <c r="Y3214" s="9" t="s">
        <v>1645</v>
      </c>
    </row>
    <row r="3215" spans="1:25" ht="96">
      <c r="A3215" s="9" t="s">
        <v>1640</v>
      </c>
      <c r="B3215" s="9" t="s">
        <v>70</v>
      </c>
      <c r="C3215" s="9" t="s">
        <v>284</v>
      </c>
      <c r="D3215" s="9" t="s">
        <v>27</v>
      </c>
      <c r="E3215" s="9" t="s">
        <v>1489</v>
      </c>
      <c r="F3215" s="9" t="s">
        <v>1489</v>
      </c>
      <c r="G3215" s="9" t="s">
        <v>1641</v>
      </c>
      <c r="H3215" s="9" t="s">
        <v>1642</v>
      </c>
      <c r="I3215" s="9" t="s">
        <v>1643</v>
      </c>
      <c r="J3215" s="9" t="s">
        <v>27</v>
      </c>
      <c r="K3215" s="15">
        <v>8323.1596124285206</v>
      </c>
      <c r="L3215" s="16" t="s">
        <v>1637</v>
      </c>
      <c r="M3215" s="9" t="s">
        <v>1644</v>
      </c>
      <c r="N3215" s="9">
        <v>2022</v>
      </c>
      <c r="O3215" s="9" t="s">
        <v>1619</v>
      </c>
      <c r="P3215" s="9" t="s">
        <v>1619</v>
      </c>
      <c r="Q3215" s="9">
        <v>2041</v>
      </c>
      <c r="R3215" s="9" t="s">
        <v>32</v>
      </c>
      <c r="S3215" s="17">
        <v>1.0770898177778405</v>
      </c>
      <c r="T3215" s="9">
        <v>2041</v>
      </c>
      <c r="U3215" s="9" t="s">
        <v>27</v>
      </c>
      <c r="V3215" s="9" t="s">
        <v>1620</v>
      </c>
      <c r="W3215" s="9" t="s">
        <v>1621</v>
      </c>
      <c r="X3215" s="9"/>
      <c r="Y3215" s="9" t="s">
        <v>1645</v>
      </c>
    </row>
    <row r="3216" spans="1:25" ht="96">
      <c r="A3216" s="9" t="s">
        <v>1640</v>
      </c>
      <c r="B3216" s="9" t="s">
        <v>70</v>
      </c>
      <c r="C3216" s="9" t="s">
        <v>316</v>
      </c>
      <c r="D3216" s="9" t="s">
        <v>27</v>
      </c>
      <c r="E3216" s="9" t="s">
        <v>1490</v>
      </c>
      <c r="F3216" s="9" t="s">
        <v>1490</v>
      </c>
      <c r="G3216" s="9" t="s">
        <v>1641</v>
      </c>
      <c r="H3216" s="9" t="s">
        <v>1642</v>
      </c>
      <c r="I3216" s="9" t="s">
        <v>1643</v>
      </c>
      <c r="J3216" s="9" t="s">
        <v>27</v>
      </c>
      <c r="K3216" s="15">
        <v>12863.654755191485</v>
      </c>
      <c r="L3216" s="16" t="s">
        <v>1637</v>
      </c>
      <c r="M3216" s="9" t="s">
        <v>1644</v>
      </c>
      <c r="N3216" s="9">
        <v>2022</v>
      </c>
      <c r="O3216" s="9" t="s">
        <v>1619</v>
      </c>
      <c r="P3216" s="9" t="s">
        <v>1619</v>
      </c>
      <c r="Q3216" s="9">
        <v>2041</v>
      </c>
      <c r="R3216" s="9" t="s">
        <v>32</v>
      </c>
      <c r="S3216" s="17">
        <v>0.70852039479447226</v>
      </c>
      <c r="T3216" s="9">
        <v>2041</v>
      </c>
      <c r="U3216" s="9" t="s">
        <v>27</v>
      </c>
      <c r="V3216" s="9" t="s">
        <v>1620</v>
      </c>
      <c r="W3216" s="9" t="s">
        <v>1621</v>
      </c>
      <c r="X3216" s="9"/>
      <c r="Y3216" s="9" t="s">
        <v>1645</v>
      </c>
    </row>
    <row r="3217" spans="1:25" ht="96">
      <c r="A3217" s="9" t="s">
        <v>1640</v>
      </c>
      <c r="B3217" s="9" t="s">
        <v>70</v>
      </c>
      <c r="C3217" s="9" t="s">
        <v>465</v>
      </c>
      <c r="D3217" s="9" t="s">
        <v>27</v>
      </c>
      <c r="E3217" s="9" t="s">
        <v>1491</v>
      </c>
      <c r="F3217" s="9" t="s">
        <v>1491</v>
      </c>
      <c r="G3217" s="9" t="s">
        <v>1641</v>
      </c>
      <c r="H3217" s="9" t="s">
        <v>1642</v>
      </c>
      <c r="I3217" s="9" t="s">
        <v>1643</v>
      </c>
      <c r="J3217" s="9" t="s">
        <v>27</v>
      </c>
      <c r="K3217" s="15">
        <v>18186.18102556048</v>
      </c>
      <c r="L3217" s="16" t="s">
        <v>1637</v>
      </c>
      <c r="M3217" s="9" t="s">
        <v>1644</v>
      </c>
      <c r="N3217" s="9">
        <v>2022</v>
      </c>
      <c r="O3217" s="9" t="s">
        <v>1619</v>
      </c>
      <c r="P3217" s="9" t="s">
        <v>1619</v>
      </c>
      <c r="Q3217" s="9">
        <v>2041</v>
      </c>
      <c r="R3217" s="9" t="s">
        <v>32</v>
      </c>
      <c r="S3217" s="17">
        <v>2.3482918331981852</v>
      </c>
      <c r="T3217" s="9">
        <v>2041</v>
      </c>
      <c r="U3217" s="9" t="s">
        <v>27</v>
      </c>
      <c r="V3217" s="9" t="s">
        <v>1620</v>
      </c>
      <c r="W3217" s="9" t="s">
        <v>1621</v>
      </c>
      <c r="X3217" s="9"/>
      <c r="Y3217" s="9" t="s">
        <v>1645</v>
      </c>
    </row>
    <row r="3218" spans="1:25" ht="96">
      <c r="A3218" s="9" t="s">
        <v>1640</v>
      </c>
      <c r="B3218" s="9" t="s">
        <v>70</v>
      </c>
      <c r="C3218" s="9" t="s">
        <v>465</v>
      </c>
      <c r="D3218" s="9" t="s">
        <v>27</v>
      </c>
      <c r="E3218" s="9" t="s">
        <v>1080</v>
      </c>
      <c r="F3218" s="9" t="s">
        <v>1080</v>
      </c>
      <c r="G3218" s="9" t="s">
        <v>1641</v>
      </c>
      <c r="H3218" s="9" t="s">
        <v>1642</v>
      </c>
      <c r="I3218" s="9" t="s">
        <v>1643</v>
      </c>
      <c r="J3218" s="9" t="s">
        <v>27</v>
      </c>
      <c r="K3218" s="15">
        <v>24991.085655810941</v>
      </c>
      <c r="L3218" s="16" t="s">
        <v>1637</v>
      </c>
      <c r="M3218" s="9" t="s">
        <v>1644</v>
      </c>
      <c r="N3218" s="9">
        <v>2022</v>
      </c>
      <c r="O3218" s="9" t="s">
        <v>1619</v>
      </c>
      <c r="P3218" s="9" t="s">
        <v>1619</v>
      </c>
      <c r="Q3218" s="9">
        <v>2041</v>
      </c>
      <c r="R3218" s="9" t="s">
        <v>32</v>
      </c>
      <c r="S3218" s="17">
        <v>3.3451562057173652</v>
      </c>
      <c r="T3218" s="9">
        <v>2041</v>
      </c>
      <c r="U3218" s="9" t="s">
        <v>27</v>
      </c>
      <c r="V3218" s="9" t="s">
        <v>1620</v>
      </c>
      <c r="W3218" s="9" t="s">
        <v>1621</v>
      </c>
      <c r="X3218" s="9"/>
      <c r="Y3218" s="9" t="s">
        <v>1645</v>
      </c>
    </row>
    <row r="3219" spans="1:25" ht="96">
      <c r="A3219" s="9" t="s">
        <v>1640</v>
      </c>
      <c r="B3219" s="9" t="s">
        <v>70</v>
      </c>
      <c r="C3219" s="9" t="s">
        <v>241</v>
      </c>
      <c r="D3219" s="9" t="s">
        <v>27</v>
      </c>
      <c r="E3219" s="9" t="s">
        <v>1492</v>
      </c>
      <c r="F3219" s="9" t="s">
        <v>1492</v>
      </c>
      <c r="G3219" s="9" t="s">
        <v>1641</v>
      </c>
      <c r="H3219" s="9" t="s">
        <v>1642</v>
      </c>
      <c r="I3219" s="9" t="s">
        <v>1643</v>
      </c>
      <c r="J3219" s="9" t="s">
        <v>27</v>
      </c>
      <c r="K3219" s="15">
        <v>433256.50827603001</v>
      </c>
      <c r="L3219" s="16" t="s">
        <v>1637</v>
      </c>
      <c r="M3219" s="9" t="s">
        <v>1644</v>
      </c>
      <c r="N3219" s="9">
        <v>2022</v>
      </c>
      <c r="O3219" s="9" t="s">
        <v>1619</v>
      </c>
      <c r="P3219" s="9" t="s">
        <v>1619</v>
      </c>
      <c r="Q3219" s="9">
        <v>2041</v>
      </c>
      <c r="R3219" s="9" t="s">
        <v>32</v>
      </c>
      <c r="S3219" s="17">
        <v>26.138379092578262</v>
      </c>
      <c r="T3219" s="9">
        <v>2041</v>
      </c>
      <c r="U3219" s="9" t="s">
        <v>27</v>
      </c>
      <c r="V3219" s="9" t="s">
        <v>1620</v>
      </c>
      <c r="W3219" s="9" t="s">
        <v>1621</v>
      </c>
      <c r="X3219" s="9"/>
      <c r="Y3219" s="9" t="s">
        <v>1645</v>
      </c>
    </row>
    <row r="3220" spans="1:25" ht="96">
      <c r="A3220" s="9" t="s">
        <v>1640</v>
      </c>
      <c r="B3220" s="9" t="s">
        <v>70</v>
      </c>
      <c r="C3220" s="9" t="s">
        <v>252</v>
      </c>
      <c r="D3220" s="9" t="s">
        <v>27</v>
      </c>
      <c r="E3220" s="9" t="s">
        <v>1493</v>
      </c>
      <c r="F3220" s="9" t="s">
        <v>1493</v>
      </c>
      <c r="G3220" s="9" t="s">
        <v>1641</v>
      </c>
      <c r="H3220" s="9" t="s">
        <v>1642</v>
      </c>
      <c r="I3220" s="9" t="s">
        <v>1643</v>
      </c>
      <c r="J3220" s="9" t="s">
        <v>27</v>
      </c>
      <c r="K3220" s="15">
        <v>45750.430948861002</v>
      </c>
      <c r="L3220" s="16" t="s">
        <v>1637</v>
      </c>
      <c r="M3220" s="9" t="s">
        <v>1644</v>
      </c>
      <c r="N3220" s="9">
        <v>2022</v>
      </c>
      <c r="O3220" s="9" t="s">
        <v>1619</v>
      </c>
      <c r="P3220" s="9" t="s">
        <v>1619</v>
      </c>
      <c r="Q3220" s="9">
        <v>2041</v>
      </c>
      <c r="R3220" s="9" t="s">
        <v>32</v>
      </c>
      <c r="S3220" s="17">
        <v>5.7931296763410431</v>
      </c>
      <c r="T3220" s="9">
        <v>2041</v>
      </c>
      <c r="U3220" s="9" t="s">
        <v>27</v>
      </c>
      <c r="V3220" s="9" t="s">
        <v>1620</v>
      </c>
      <c r="W3220" s="9" t="s">
        <v>1621</v>
      </c>
      <c r="X3220" s="9"/>
      <c r="Y3220" s="9" t="s">
        <v>1645</v>
      </c>
    </row>
    <row r="3221" spans="1:25" ht="96">
      <c r="A3221" s="9" t="s">
        <v>1640</v>
      </c>
      <c r="B3221" s="9" t="s">
        <v>70</v>
      </c>
      <c r="C3221" s="9" t="s">
        <v>157</v>
      </c>
      <c r="D3221" s="9" t="s">
        <v>27</v>
      </c>
      <c r="E3221" s="9" t="s">
        <v>410</v>
      </c>
      <c r="F3221" s="9" t="s">
        <v>410</v>
      </c>
      <c r="G3221" s="9" t="s">
        <v>1641</v>
      </c>
      <c r="H3221" s="9" t="s">
        <v>1642</v>
      </c>
      <c r="I3221" s="9" t="s">
        <v>1643</v>
      </c>
      <c r="J3221" s="9" t="s">
        <v>27</v>
      </c>
      <c r="K3221" s="15">
        <v>86145.657289481227</v>
      </c>
      <c r="L3221" s="16" t="s">
        <v>1637</v>
      </c>
      <c r="M3221" s="9" t="s">
        <v>1644</v>
      </c>
      <c r="N3221" s="9">
        <v>2022</v>
      </c>
      <c r="O3221" s="9" t="s">
        <v>1619</v>
      </c>
      <c r="P3221" s="9" t="s">
        <v>1619</v>
      </c>
      <c r="Q3221" s="9">
        <v>2041</v>
      </c>
      <c r="R3221" s="9" t="s">
        <v>32</v>
      </c>
      <c r="S3221" s="17">
        <v>8.1720622575329021</v>
      </c>
      <c r="T3221" s="9">
        <v>2041</v>
      </c>
      <c r="U3221" s="9" t="s">
        <v>27</v>
      </c>
      <c r="V3221" s="9" t="s">
        <v>1620</v>
      </c>
      <c r="W3221" s="9" t="s">
        <v>1621</v>
      </c>
      <c r="X3221" s="9"/>
      <c r="Y3221" s="9" t="s">
        <v>1645</v>
      </c>
    </row>
    <row r="3222" spans="1:25" ht="96">
      <c r="A3222" s="9" t="s">
        <v>1640</v>
      </c>
      <c r="B3222" s="9" t="s">
        <v>70</v>
      </c>
      <c r="C3222" s="9" t="s">
        <v>465</v>
      </c>
      <c r="D3222" s="9" t="s">
        <v>27</v>
      </c>
      <c r="E3222" s="9" t="s">
        <v>1494</v>
      </c>
      <c r="F3222" s="9" t="s">
        <v>1494</v>
      </c>
      <c r="G3222" s="9" t="s">
        <v>1641</v>
      </c>
      <c r="H3222" s="9" t="s">
        <v>1642</v>
      </c>
      <c r="I3222" s="9" t="s">
        <v>1643</v>
      </c>
      <c r="J3222" s="9" t="s">
        <v>27</v>
      </c>
      <c r="K3222" s="15">
        <v>127349.03360958848</v>
      </c>
      <c r="L3222" s="16" t="s">
        <v>1637</v>
      </c>
      <c r="M3222" s="9" t="s">
        <v>1644</v>
      </c>
      <c r="N3222" s="9">
        <v>2022</v>
      </c>
      <c r="O3222" s="9" t="s">
        <v>1619</v>
      </c>
      <c r="P3222" s="9" t="s">
        <v>1619</v>
      </c>
      <c r="Q3222" s="9">
        <v>2041</v>
      </c>
      <c r="R3222" s="9" t="s">
        <v>32</v>
      </c>
      <c r="S3222" s="17">
        <v>15.537576171298188</v>
      </c>
      <c r="T3222" s="9">
        <v>2041</v>
      </c>
      <c r="U3222" s="9" t="s">
        <v>27</v>
      </c>
      <c r="V3222" s="9" t="s">
        <v>1620</v>
      </c>
      <c r="W3222" s="9" t="s">
        <v>1621</v>
      </c>
      <c r="X3222" s="9"/>
      <c r="Y3222" s="9" t="s">
        <v>1645</v>
      </c>
    </row>
    <row r="3223" spans="1:25" ht="96">
      <c r="A3223" s="9" t="s">
        <v>1640</v>
      </c>
      <c r="B3223" s="9" t="s">
        <v>70</v>
      </c>
      <c r="C3223" s="9" t="s">
        <v>465</v>
      </c>
      <c r="D3223" s="9" t="s">
        <v>27</v>
      </c>
      <c r="E3223" s="9" t="s">
        <v>1495</v>
      </c>
      <c r="F3223" s="9" t="s">
        <v>1495</v>
      </c>
      <c r="G3223" s="9" t="s">
        <v>1641</v>
      </c>
      <c r="H3223" s="9" t="s">
        <v>1642</v>
      </c>
      <c r="I3223" s="9" t="s">
        <v>1643</v>
      </c>
      <c r="J3223" s="9" t="s">
        <v>27</v>
      </c>
      <c r="K3223" s="15">
        <v>19958.645973703504</v>
      </c>
      <c r="L3223" s="16" t="s">
        <v>1637</v>
      </c>
      <c r="M3223" s="9" t="s">
        <v>1644</v>
      </c>
      <c r="N3223" s="9">
        <v>2022</v>
      </c>
      <c r="O3223" s="9" t="s">
        <v>1619</v>
      </c>
      <c r="P3223" s="9" t="s">
        <v>1619</v>
      </c>
      <c r="Q3223" s="9">
        <v>2041</v>
      </c>
      <c r="R3223" s="9" t="s">
        <v>32</v>
      </c>
      <c r="S3223" s="17">
        <v>2.7690753620513919</v>
      </c>
      <c r="T3223" s="9">
        <v>2041</v>
      </c>
      <c r="U3223" s="9" t="s">
        <v>27</v>
      </c>
      <c r="V3223" s="9" t="s">
        <v>1620</v>
      </c>
      <c r="W3223" s="9" t="s">
        <v>1621</v>
      </c>
      <c r="X3223" s="9"/>
      <c r="Y3223" s="9" t="s">
        <v>1645</v>
      </c>
    </row>
    <row r="3224" spans="1:25" ht="96">
      <c r="A3224" s="9" t="s">
        <v>1640</v>
      </c>
      <c r="B3224" s="9" t="s">
        <v>70</v>
      </c>
      <c r="C3224" s="9" t="s">
        <v>323</v>
      </c>
      <c r="D3224" s="9" t="s">
        <v>27</v>
      </c>
      <c r="E3224" s="9" t="s">
        <v>831</v>
      </c>
      <c r="F3224" s="9" t="s">
        <v>831</v>
      </c>
      <c r="G3224" s="9" t="s">
        <v>1641</v>
      </c>
      <c r="H3224" s="9" t="s">
        <v>1642</v>
      </c>
      <c r="I3224" s="9" t="s">
        <v>1643</v>
      </c>
      <c r="J3224" s="9" t="s">
        <v>27</v>
      </c>
      <c r="K3224" s="15">
        <v>94251.302636920489</v>
      </c>
      <c r="L3224" s="16" t="s">
        <v>1637</v>
      </c>
      <c r="M3224" s="9" t="s">
        <v>1644</v>
      </c>
      <c r="N3224" s="9">
        <v>2022</v>
      </c>
      <c r="O3224" s="9" t="s">
        <v>1619</v>
      </c>
      <c r="P3224" s="9" t="s">
        <v>1619</v>
      </c>
      <c r="Q3224" s="9">
        <v>2041</v>
      </c>
      <c r="R3224" s="9" t="s">
        <v>32</v>
      </c>
      <c r="S3224" s="17">
        <v>11.545203486289838</v>
      </c>
      <c r="T3224" s="9">
        <v>2041</v>
      </c>
      <c r="U3224" s="9" t="s">
        <v>27</v>
      </c>
      <c r="V3224" s="9" t="s">
        <v>1620</v>
      </c>
      <c r="W3224" s="9" t="s">
        <v>1621</v>
      </c>
      <c r="X3224" s="9"/>
      <c r="Y3224" s="9" t="s">
        <v>1645</v>
      </c>
    </row>
    <row r="3225" spans="1:25" ht="96">
      <c r="A3225" s="9" t="s">
        <v>1640</v>
      </c>
      <c r="B3225" s="9" t="s">
        <v>70</v>
      </c>
      <c r="C3225" s="9" t="s">
        <v>468</v>
      </c>
      <c r="D3225" s="9" t="s">
        <v>27</v>
      </c>
      <c r="E3225" s="9" t="s">
        <v>1082</v>
      </c>
      <c r="F3225" s="9" t="s">
        <v>1082</v>
      </c>
      <c r="G3225" s="9" t="s">
        <v>1641</v>
      </c>
      <c r="H3225" s="9" t="s">
        <v>1642</v>
      </c>
      <c r="I3225" s="9" t="s">
        <v>1643</v>
      </c>
      <c r="J3225" s="9" t="s">
        <v>27</v>
      </c>
      <c r="K3225" s="15">
        <v>23434.552097123113</v>
      </c>
      <c r="L3225" s="16" t="s">
        <v>1637</v>
      </c>
      <c r="M3225" s="9" t="s">
        <v>1644</v>
      </c>
      <c r="N3225" s="9">
        <v>2022</v>
      </c>
      <c r="O3225" s="9" t="s">
        <v>1619</v>
      </c>
      <c r="P3225" s="9" t="s">
        <v>1619</v>
      </c>
      <c r="Q3225" s="9">
        <v>2041</v>
      </c>
      <c r="R3225" s="9" t="s">
        <v>32</v>
      </c>
      <c r="S3225" s="17">
        <v>3.0927563156259126</v>
      </c>
      <c r="T3225" s="9">
        <v>2041</v>
      </c>
      <c r="U3225" s="9" t="s">
        <v>27</v>
      </c>
      <c r="V3225" s="9" t="s">
        <v>1620</v>
      </c>
      <c r="W3225" s="9" t="s">
        <v>1621</v>
      </c>
      <c r="X3225" s="9"/>
      <c r="Y3225" s="9" t="s">
        <v>1645</v>
      </c>
    </row>
    <row r="3226" spans="1:25" ht="96">
      <c r="A3226" s="9" t="s">
        <v>1640</v>
      </c>
      <c r="B3226" s="9" t="s">
        <v>70</v>
      </c>
      <c r="C3226" s="9" t="s">
        <v>294</v>
      </c>
      <c r="D3226" s="9" t="s">
        <v>27</v>
      </c>
      <c r="E3226" s="9" t="s">
        <v>1496</v>
      </c>
      <c r="F3226" s="9" t="s">
        <v>1496</v>
      </c>
      <c r="G3226" s="9" t="s">
        <v>1641</v>
      </c>
      <c r="H3226" s="9" t="s">
        <v>1642</v>
      </c>
      <c r="I3226" s="9" t="s">
        <v>1643</v>
      </c>
      <c r="J3226" s="9" t="s">
        <v>27</v>
      </c>
      <c r="K3226" s="15">
        <v>8764.8441663920894</v>
      </c>
      <c r="L3226" s="16" t="s">
        <v>1637</v>
      </c>
      <c r="M3226" s="9" t="s">
        <v>1644</v>
      </c>
      <c r="N3226" s="9">
        <v>2022</v>
      </c>
      <c r="O3226" s="9" t="s">
        <v>1619</v>
      </c>
      <c r="P3226" s="9" t="s">
        <v>1619</v>
      </c>
      <c r="Q3226" s="9">
        <v>2041</v>
      </c>
      <c r="R3226" s="9" t="s">
        <v>32</v>
      </c>
      <c r="S3226" s="17">
        <v>0.48533825010065873</v>
      </c>
      <c r="T3226" s="9">
        <v>2041</v>
      </c>
      <c r="U3226" s="9" t="s">
        <v>27</v>
      </c>
      <c r="V3226" s="9" t="s">
        <v>1620</v>
      </c>
      <c r="W3226" s="9" t="s">
        <v>1621</v>
      </c>
      <c r="X3226" s="9"/>
      <c r="Y3226" s="9" t="s">
        <v>1645</v>
      </c>
    </row>
    <row r="3227" spans="1:25" ht="96">
      <c r="A3227" s="9" t="s">
        <v>1640</v>
      </c>
      <c r="B3227" s="9" t="s">
        <v>70</v>
      </c>
      <c r="C3227" s="9" t="s">
        <v>316</v>
      </c>
      <c r="D3227" s="9" t="s">
        <v>27</v>
      </c>
      <c r="E3227" s="9" t="s">
        <v>1497</v>
      </c>
      <c r="F3227" s="9" t="s">
        <v>1497</v>
      </c>
      <c r="G3227" s="9" t="s">
        <v>1641</v>
      </c>
      <c r="H3227" s="9" t="s">
        <v>1642</v>
      </c>
      <c r="I3227" s="9" t="s">
        <v>1643</v>
      </c>
      <c r="J3227" s="9" t="s">
        <v>27</v>
      </c>
      <c r="K3227" s="15">
        <v>16205.928388178032</v>
      </c>
      <c r="L3227" s="16" t="s">
        <v>1637</v>
      </c>
      <c r="M3227" s="9" t="s">
        <v>1644</v>
      </c>
      <c r="N3227" s="9">
        <v>2022</v>
      </c>
      <c r="O3227" s="9" t="s">
        <v>1619</v>
      </c>
      <c r="P3227" s="9" t="s">
        <v>1619</v>
      </c>
      <c r="Q3227" s="9">
        <v>2041</v>
      </c>
      <c r="R3227" s="9" t="s">
        <v>32</v>
      </c>
      <c r="S3227" s="17">
        <v>1.085648758531832</v>
      </c>
      <c r="T3227" s="9">
        <v>2041</v>
      </c>
      <c r="U3227" s="9" t="s">
        <v>27</v>
      </c>
      <c r="V3227" s="9" t="s">
        <v>1620</v>
      </c>
      <c r="W3227" s="9" t="s">
        <v>1621</v>
      </c>
      <c r="X3227" s="9"/>
      <c r="Y3227" s="9" t="s">
        <v>1645</v>
      </c>
    </row>
    <row r="3228" spans="1:25" ht="96">
      <c r="A3228" s="9" t="s">
        <v>1640</v>
      </c>
      <c r="B3228" s="9" t="s">
        <v>70</v>
      </c>
      <c r="C3228" s="9" t="s">
        <v>234</v>
      </c>
      <c r="D3228" s="9" t="s">
        <v>27</v>
      </c>
      <c r="E3228" s="9" t="s">
        <v>1498</v>
      </c>
      <c r="F3228" s="9" t="s">
        <v>1498</v>
      </c>
      <c r="G3228" s="9" t="s">
        <v>1641</v>
      </c>
      <c r="H3228" s="9" t="s">
        <v>1642</v>
      </c>
      <c r="I3228" s="9" t="s">
        <v>1643</v>
      </c>
      <c r="J3228" s="9" t="s">
        <v>27</v>
      </c>
      <c r="K3228" s="15">
        <v>25786.047511385252</v>
      </c>
      <c r="L3228" s="16" t="s">
        <v>1637</v>
      </c>
      <c r="M3228" s="9" t="s">
        <v>1644</v>
      </c>
      <c r="N3228" s="9">
        <v>2022</v>
      </c>
      <c r="O3228" s="9" t="s">
        <v>1619</v>
      </c>
      <c r="P3228" s="9" t="s">
        <v>1619</v>
      </c>
      <c r="Q3228" s="9">
        <v>2041</v>
      </c>
      <c r="R3228" s="9" t="s">
        <v>32</v>
      </c>
      <c r="S3228" s="17">
        <v>1.6208297606313204</v>
      </c>
      <c r="T3228" s="9">
        <v>2041</v>
      </c>
      <c r="U3228" s="9" t="s">
        <v>27</v>
      </c>
      <c r="V3228" s="9" t="s">
        <v>1620</v>
      </c>
      <c r="W3228" s="9" t="s">
        <v>1621</v>
      </c>
      <c r="X3228" s="9"/>
      <c r="Y3228" s="9" t="s">
        <v>1645</v>
      </c>
    </row>
    <row r="3229" spans="1:25" ht="96">
      <c r="A3229" s="9" t="s">
        <v>1640</v>
      </c>
      <c r="B3229" s="9" t="s">
        <v>70</v>
      </c>
      <c r="C3229" s="9" t="s">
        <v>465</v>
      </c>
      <c r="D3229" s="9" t="s">
        <v>27</v>
      </c>
      <c r="E3229" s="9" t="s">
        <v>1084</v>
      </c>
      <c r="F3229" s="9" t="s">
        <v>1084</v>
      </c>
      <c r="G3229" s="9" t="s">
        <v>1641</v>
      </c>
      <c r="H3229" s="9" t="s">
        <v>1642</v>
      </c>
      <c r="I3229" s="9" t="s">
        <v>1643</v>
      </c>
      <c r="J3229" s="9" t="s">
        <v>27</v>
      </c>
      <c r="K3229" s="15">
        <v>10415.069246656753</v>
      </c>
      <c r="L3229" s="16" t="s">
        <v>1637</v>
      </c>
      <c r="M3229" s="9" t="s">
        <v>1644</v>
      </c>
      <c r="N3229" s="9">
        <v>2022</v>
      </c>
      <c r="O3229" s="9" t="s">
        <v>1619</v>
      </c>
      <c r="P3229" s="9" t="s">
        <v>1619</v>
      </c>
      <c r="Q3229" s="9">
        <v>2041</v>
      </c>
      <c r="R3229" s="9" t="s">
        <v>32</v>
      </c>
      <c r="S3229" s="17">
        <v>1.3686105585351054</v>
      </c>
      <c r="T3229" s="9">
        <v>2041</v>
      </c>
      <c r="U3229" s="9" t="s">
        <v>27</v>
      </c>
      <c r="V3229" s="9" t="s">
        <v>1620</v>
      </c>
      <c r="W3229" s="9" t="s">
        <v>1621</v>
      </c>
      <c r="X3229" s="9"/>
      <c r="Y3229" s="9" t="s">
        <v>1645</v>
      </c>
    </row>
    <row r="3230" spans="1:25" ht="96">
      <c r="A3230" s="9" t="s">
        <v>1640</v>
      </c>
      <c r="B3230" s="9" t="s">
        <v>70</v>
      </c>
      <c r="C3230" s="9" t="s">
        <v>346</v>
      </c>
      <c r="D3230" s="9" t="s">
        <v>27</v>
      </c>
      <c r="E3230" s="9" t="s">
        <v>833</v>
      </c>
      <c r="F3230" s="9" t="s">
        <v>833</v>
      </c>
      <c r="G3230" s="9" t="s">
        <v>1641</v>
      </c>
      <c r="H3230" s="9" t="s">
        <v>1642</v>
      </c>
      <c r="I3230" s="9" t="s">
        <v>1643</v>
      </c>
      <c r="J3230" s="9" t="s">
        <v>27</v>
      </c>
      <c r="K3230" s="15">
        <v>15707.986969369993</v>
      </c>
      <c r="L3230" s="16" t="s">
        <v>1637</v>
      </c>
      <c r="M3230" s="9" t="s">
        <v>1644</v>
      </c>
      <c r="N3230" s="9">
        <v>2022</v>
      </c>
      <c r="O3230" s="9" t="s">
        <v>1619</v>
      </c>
      <c r="P3230" s="9" t="s">
        <v>1619</v>
      </c>
      <c r="Q3230" s="9">
        <v>2041</v>
      </c>
      <c r="R3230" s="9" t="s">
        <v>32</v>
      </c>
      <c r="S3230" s="17">
        <v>0.93586670216849888</v>
      </c>
      <c r="T3230" s="9">
        <v>2041</v>
      </c>
      <c r="U3230" s="9" t="s">
        <v>27</v>
      </c>
      <c r="V3230" s="9" t="s">
        <v>1620</v>
      </c>
      <c r="W3230" s="9" t="s">
        <v>1621</v>
      </c>
      <c r="X3230" s="9"/>
      <c r="Y3230" s="9" t="s">
        <v>1645</v>
      </c>
    </row>
    <row r="3231" spans="1:25" ht="96">
      <c r="A3231" s="9" t="s">
        <v>1640</v>
      </c>
      <c r="B3231" s="9" t="s">
        <v>70</v>
      </c>
      <c r="C3231" s="9" t="s">
        <v>136</v>
      </c>
      <c r="D3231" s="9" t="s">
        <v>27</v>
      </c>
      <c r="E3231" s="9" t="s">
        <v>1086</v>
      </c>
      <c r="F3231" s="9" t="s">
        <v>1086</v>
      </c>
      <c r="G3231" s="9" t="s">
        <v>1641</v>
      </c>
      <c r="H3231" s="9" t="s">
        <v>1642</v>
      </c>
      <c r="I3231" s="9" t="s">
        <v>1643</v>
      </c>
      <c r="J3231" s="9" t="s">
        <v>27</v>
      </c>
      <c r="K3231" s="15">
        <v>11478.884194992495</v>
      </c>
      <c r="L3231" s="16" t="s">
        <v>1637</v>
      </c>
      <c r="M3231" s="9" t="s">
        <v>1644</v>
      </c>
      <c r="N3231" s="9">
        <v>2022</v>
      </c>
      <c r="O3231" s="9" t="s">
        <v>1619</v>
      </c>
      <c r="P3231" s="9" t="s">
        <v>1619</v>
      </c>
      <c r="Q3231" s="9">
        <v>2041</v>
      </c>
      <c r="R3231" s="9" t="s">
        <v>32</v>
      </c>
      <c r="S3231" s="17">
        <v>1.3776979595131198</v>
      </c>
      <c r="T3231" s="9">
        <v>2041</v>
      </c>
      <c r="U3231" s="9" t="s">
        <v>27</v>
      </c>
      <c r="V3231" s="9" t="s">
        <v>1620</v>
      </c>
      <c r="W3231" s="9" t="s">
        <v>1621</v>
      </c>
      <c r="X3231" s="9"/>
      <c r="Y3231" s="9" t="s">
        <v>1645</v>
      </c>
    </row>
    <row r="3232" spans="1:25" ht="96">
      <c r="A3232" s="9" t="s">
        <v>1640</v>
      </c>
      <c r="B3232" s="9" t="s">
        <v>70</v>
      </c>
      <c r="C3232" s="9" t="s">
        <v>372</v>
      </c>
      <c r="D3232" s="9" t="s">
        <v>27</v>
      </c>
      <c r="E3232" s="9" t="s">
        <v>835</v>
      </c>
      <c r="F3232" s="9" t="s">
        <v>835</v>
      </c>
      <c r="G3232" s="9" t="s">
        <v>1641</v>
      </c>
      <c r="H3232" s="9" t="s">
        <v>1642</v>
      </c>
      <c r="I3232" s="9" t="s">
        <v>1643</v>
      </c>
      <c r="J3232" s="9" t="s">
        <v>27</v>
      </c>
      <c r="K3232" s="15">
        <v>9531.2009875511285</v>
      </c>
      <c r="L3232" s="16" t="s">
        <v>1637</v>
      </c>
      <c r="M3232" s="9" t="s">
        <v>1644</v>
      </c>
      <c r="N3232" s="9">
        <v>2022</v>
      </c>
      <c r="O3232" s="9" t="s">
        <v>1619</v>
      </c>
      <c r="P3232" s="9" t="s">
        <v>1619</v>
      </c>
      <c r="Q3232" s="9">
        <v>2041</v>
      </c>
      <c r="R3232" s="9" t="s">
        <v>32</v>
      </c>
      <c r="S3232" s="17">
        <v>1.2297424857079595</v>
      </c>
      <c r="T3232" s="9">
        <v>2041</v>
      </c>
      <c r="U3232" s="9" t="s">
        <v>27</v>
      </c>
      <c r="V3232" s="9" t="s">
        <v>1620</v>
      </c>
      <c r="W3232" s="9" t="s">
        <v>1621</v>
      </c>
      <c r="X3232" s="9"/>
      <c r="Y3232" s="9" t="s">
        <v>1645</v>
      </c>
    </row>
    <row r="3233" spans="1:25" ht="96">
      <c r="A3233" s="9" t="s">
        <v>1640</v>
      </c>
      <c r="B3233" s="9" t="s">
        <v>70</v>
      </c>
      <c r="C3233" s="9" t="s">
        <v>1177</v>
      </c>
      <c r="D3233" s="9" t="s">
        <v>27</v>
      </c>
      <c r="E3233" s="9" t="s">
        <v>1499</v>
      </c>
      <c r="F3233" s="9" t="s">
        <v>1499</v>
      </c>
      <c r="G3233" s="9" t="s">
        <v>1641</v>
      </c>
      <c r="H3233" s="9" t="s">
        <v>1642</v>
      </c>
      <c r="I3233" s="9" t="s">
        <v>1643</v>
      </c>
      <c r="J3233" s="9" t="s">
        <v>27</v>
      </c>
      <c r="K3233" s="15">
        <v>21545.417404441512</v>
      </c>
      <c r="L3233" s="16" t="s">
        <v>1637</v>
      </c>
      <c r="M3233" s="9" t="s">
        <v>1644</v>
      </c>
      <c r="N3233" s="9">
        <v>2022</v>
      </c>
      <c r="O3233" s="9" t="s">
        <v>1619</v>
      </c>
      <c r="P3233" s="9" t="s">
        <v>1619</v>
      </c>
      <c r="Q3233" s="9">
        <v>2041</v>
      </c>
      <c r="R3233" s="9" t="s">
        <v>32</v>
      </c>
      <c r="S3233" s="17">
        <v>2.9146250326401955</v>
      </c>
      <c r="T3233" s="9">
        <v>2041</v>
      </c>
      <c r="U3233" s="9" t="s">
        <v>27</v>
      </c>
      <c r="V3233" s="9" t="s">
        <v>1620</v>
      </c>
      <c r="W3233" s="9" t="s">
        <v>1621</v>
      </c>
      <c r="X3233" s="9"/>
      <c r="Y3233" s="9" t="s">
        <v>1645</v>
      </c>
    </row>
    <row r="3234" spans="1:25" ht="96">
      <c r="A3234" s="9" t="s">
        <v>1640</v>
      </c>
      <c r="B3234" s="9" t="s">
        <v>70</v>
      </c>
      <c r="C3234" s="9" t="s">
        <v>112</v>
      </c>
      <c r="D3234" s="9" t="s">
        <v>27</v>
      </c>
      <c r="E3234" s="9" t="s">
        <v>1500</v>
      </c>
      <c r="F3234" s="9" t="s">
        <v>1500</v>
      </c>
      <c r="G3234" s="9" t="s">
        <v>1641</v>
      </c>
      <c r="H3234" s="9" t="s">
        <v>1642</v>
      </c>
      <c r="I3234" s="9" t="s">
        <v>1643</v>
      </c>
      <c r="J3234" s="9" t="s">
        <v>27</v>
      </c>
      <c r="K3234" s="15">
        <v>57325.731127854961</v>
      </c>
      <c r="L3234" s="16" t="s">
        <v>1637</v>
      </c>
      <c r="M3234" s="9" t="s">
        <v>1644</v>
      </c>
      <c r="N3234" s="9">
        <v>2022</v>
      </c>
      <c r="O3234" s="9" t="s">
        <v>1619</v>
      </c>
      <c r="P3234" s="9" t="s">
        <v>1619</v>
      </c>
      <c r="Q3234" s="9">
        <v>2041</v>
      </c>
      <c r="R3234" s="9" t="s">
        <v>32</v>
      </c>
      <c r="S3234" s="17">
        <v>3.9486789208907465</v>
      </c>
      <c r="T3234" s="9">
        <v>2041</v>
      </c>
      <c r="U3234" s="9" t="s">
        <v>27</v>
      </c>
      <c r="V3234" s="9" t="s">
        <v>1620</v>
      </c>
      <c r="W3234" s="9" t="s">
        <v>1621</v>
      </c>
      <c r="X3234" s="9"/>
      <c r="Y3234" s="9" t="s">
        <v>1645</v>
      </c>
    </row>
    <row r="3235" spans="1:25" ht="96">
      <c r="A3235" s="9" t="s">
        <v>1640</v>
      </c>
      <c r="B3235" s="9" t="s">
        <v>70</v>
      </c>
      <c r="C3235" s="9" t="s">
        <v>241</v>
      </c>
      <c r="D3235" s="9" t="s">
        <v>27</v>
      </c>
      <c r="E3235" s="9" t="s">
        <v>1501</v>
      </c>
      <c r="F3235" s="9" t="s">
        <v>1501</v>
      </c>
      <c r="G3235" s="9" t="s">
        <v>1641</v>
      </c>
      <c r="H3235" s="9" t="s">
        <v>1642</v>
      </c>
      <c r="I3235" s="9" t="s">
        <v>1643</v>
      </c>
      <c r="J3235" s="9" t="s">
        <v>27</v>
      </c>
      <c r="K3235" s="15">
        <v>727294.81518572196</v>
      </c>
      <c r="L3235" s="16" t="s">
        <v>1637</v>
      </c>
      <c r="M3235" s="9" t="s">
        <v>1644</v>
      </c>
      <c r="N3235" s="9">
        <v>2022</v>
      </c>
      <c r="O3235" s="9" t="s">
        <v>1619</v>
      </c>
      <c r="P3235" s="9" t="s">
        <v>1619</v>
      </c>
      <c r="Q3235" s="9">
        <v>2041</v>
      </c>
      <c r="R3235" s="9" t="s">
        <v>32</v>
      </c>
      <c r="S3235" s="17">
        <v>42.801400622498619</v>
      </c>
      <c r="T3235" s="9">
        <v>2041</v>
      </c>
      <c r="U3235" s="9" t="s">
        <v>27</v>
      </c>
      <c r="V3235" s="9" t="s">
        <v>1620</v>
      </c>
      <c r="W3235" s="9" t="s">
        <v>1621</v>
      </c>
      <c r="X3235" s="9"/>
      <c r="Y3235" s="9" t="s">
        <v>1645</v>
      </c>
    </row>
    <row r="3236" spans="1:25" ht="96">
      <c r="A3236" s="9" t="s">
        <v>1640</v>
      </c>
      <c r="B3236" s="9" t="s">
        <v>70</v>
      </c>
      <c r="C3236" s="9" t="s">
        <v>346</v>
      </c>
      <c r="D3236" s="9" t="s">
        <v>27</v>
      </c>
      <c r="E3236" s="9" t="s">
        <v>1502</v>
      </c>
      <c r="F3236" s="9" t="s">
        <v>1502</v>
      </c>
      <c r="G3236" s="9" t="s">
        <v>1641</v>
      </c>
      <c r="H3236" s="9" t="s">
        <v>1642</v>
      </c>
      <c r="I3236" s="9" t="s">
        <v>1643</v>
      </c>
      <c r="J3236" s="9" t="s">
        <v>27</v>
      </c>
      <c r="K3236" s="15">
        <v>49382.798771533009</v>
      </c>
      <c r="L3236" s="16" t="s">
        <v>1637</v>
      </c>
      <c r="M3236" s="9" t="s">
        <v>1644</v>
      </c>
      <c r="N3236" s="9">
        <v>2022</v>
      </c>
      <c r="O3236" s="9" t="s">
        <v>1619</v>
      </c>
      <c r="P3236" s="9" t="s">
        <v>1619</v>
      </c>
      <c r="Q3236" s="9">
        <v>2041</v>
      </c>
      <c r="R3236" s="9" t="s">
        <v>32</v>
      </c>
      <c r="S3236" s="17">
        <v>5.922888685747</v>
      </c>
      <c r="T3236" s="9">
        <v>2041</v>
      </c>
      <c r="U3236" s="9" t="s">
        <v>27</v>
      </c>
      <c r="V3236" s="9" t="s">
        <v>1620</v>
      </c>
      <c r="W3236" s="9" t="s">
        <v>1621</v>
      </c>
      <c r="X3236" s="9"/>
      <c r="Y3236" s="9" t="s">
        <v>1645</v>
      </c>
    </row>
    <row r="3237" spans="1:25" ht="96">
      <c r="A3237" s="9" t="s">
        <v>1640</v>
      </c>
      <c r="B3237" s="9" t="s">
        <v>70</v>
      </c>
      <c r="C3237" s="9" t="s">
        <v>252</v>
      </c>
      <c r="D3237" s="9" t="s">
        <v>27</v>
      </c>
      <c r="E3237" s="9" t="s">
        <v>1503</v>
      </c>
      <c r="F3237" s="9" t="s">
        <v>1503</v>
      </c>
      <c r="G3237" s="9" t="s">
        <v>1641</v>
      </c>
      <c r="H3237" s="9" t="s">
        <v>1642</v>
      </c>
      <c r="I3237" s="9" t="s">
        <v>1643</v>
      </c>
      <c r="J3237" s="9" t="s">
        <v>27</v>
      </c>
      <c r="K3237" s="15">
        <v>32028.382305287541</v>
      </c>
      <c r="L3237" s="16" t="s">
        <v>1637</v>
      </c>
      <c r="M3237" s="9" t="s">
        <v>1644</v>
      </c>
      <c r="N3237" s="9">
        <v>2022</v>
      </c>
      <c r="O3237" s="9" t="s">
        <v>1619</v>
      </c>
      <c r="P3237" s="9" t="s">
        <v>1619</v>
      </c>
      <c r="Q3237" s="9">
        <v>2041</v>
      </c>
      <c r="R3237" s="9" t="s">
        <v>32</v>
      </c>
      <c r="S3237" s="17">
        <v>4.2037748764242835</v>
      </c>
      <c r="T3237" s="9">
        <v>2041</v>
      </c>
      <c r="U3237" s="9" t="s">
        <v>27</v>
      </c>
      <c r="V3237" s="9" t="s">
        <v>1620</v>
      </c>
      <c r="W3237" s="9" t="s">
        <v>1621</v>
      </c>
      <c r="X3237" s="9"/>
      <c r="Y3237" s="9" t="s">
        <v>1645</v>
      </c>
    </row>
    <row r="3238" spans="1:25" ht="96">
      <c r="A3238" s="9" t="s">
        <v>1640</v>
      </c>
      <c r="B3238" s="9" t="s">
        <v>70</v>
      </c>
      <c r="C3238" s="9" t="s">
        <v>465</v>
      </c>
      <c r="D3238" s="9" t="s">
        <v>27</v>
      </c>
      <c r="E3238" s="9" t="s">
        <v>1504</v>
      </c>
      <c r="F3238" s="9" t="s">
        <v>1504</v>
      </c>
      <c r="G3238" s="9" t="s">
        <v>1641</v>
      </c>
      <c r="H3238" s="9" t="s">
        <v>1642</v>
      </c>
      <c r="I3238" s="9" t="s">
        <v>1643</v>
      </c>
      <c r="J3238" s="9" t="s">
        <v>27</v>
      </c>
      <c r="K3238" s="15">
        <v>11970.779328418124</v>
      </c>
      <c r="L3238" s="16" t="s">
        <v>1637</v>
      </c>
      <c r="M3238" s="9" t="s">
        <v>1644</v>
      </c>
      <c r="N3238" s="9">
        <v>2022</v>
      </c>
      <c r="O3238" s="9" t="s">
        <v>1619</v>
      </c>
      <c r="P3238" s="9" t="s">
        <v>1619</v>
      </c>
      <c r="Q3238" s="9">
        <v>2041</v>
      </c>
      <c r="R3238" s="9" t="s">
        <v>32</v>
      </c>
      <c r="S3238" s="17">
        <v>1.5779467649276375</v>
      </c>
      <c r="T3238" s="9">
        <v>2041</v>
      </c>
      <c r="U3238" s="9" t="s">
        <v>27</v>
      </c>
      <c r="V3238" s="9" t="s">
        <v>1620</v>
      </c>
      <c r="W3238" s="9" t="s">
        <v>1621</v>
      </c>
      <c r="X3238" s="9"/>
      <c r="Y3238" s="9" t="s">
        <v>1645</v>
      </c>
    </row>
    <row r="3239" spans="1:25" ht="96">
      <c r="A3239" s="9" t="s">
        <v>1640</v>
      </c>
      <c r="B3239" s="9" t="s">
        <v>70</v>
      </c>
      <c r="C3239" s="9" t="s">
        <v>136</v>
      </c>
      <c r="D3239" s="9" t="s">
        <v>27</v>
      </c>
      <c r="E3239" s="9" t="s">
        <v>1505</v>
      </c>
      <c r="F3239" s="9" t="s">
        <v>1505</v>
      </c>
      <c r="G3239" s="9" t="s">
        <v>1641</v>
      </c>
      <c r="H3239" s="9" t="s">
        <v>1642</v>
      </c>
      <c r="I3239" s="9" t="s">
        <v>1643</v>
      </c>
      <c r="J3239" s="9" t="s">
        <v>27</v>
      </c>
      <c r="K3239" s="15">
        <v>40302.69605665619</v>
      </c>
      <c r="L3239" s="16" t="s">
        <v>1637</v>
      </c>
      <c r="M3239" s="9" t="s">
        <v>1644</v>
      </c>
      <c r="N3239" s="9">
        <v>2022</v>
      </c>
      <c r="O3239" s="9" t="s">
        <v>1619</v>
      </c>
      <c r="P3239" s="9" t="s">
        <v>1619</v>
      </c>
      <c r="Q3239" s="9">
        <v>2041</v>
      </c>
      <c r="R3239" s="9" t="s">
        <v>32</v>
      </c>
      <c r="S3239" s="17">
        <v>5.2423773206077708</v>
      </c>
      <c r="T3239" s="9">
        <v>2041</v>
      </c>
      <c r="U3239" s="9" t="s">
        <v>27</v>
      </c>
      <c r="V3239" s="9" t="s">
        <v>1620</v>
      </c>
      <c r="W3239" s="9" t="s">
        <v>1621</v>
      </c>
      <c r="X3239" s="9"/>
      <c r="Y3239" s="9" t="s">
        <v>1645</v>
      </c>
    </row>
    <row r="3240" spans="1:25" ht="96">
      <c r="A3240" s="9" t="s">
        <v>1640</v>
      </c>
      <c r="B3240" s="9" t="s">
        <v>70</v>
      </c>
      <c r="C3240" s="9" t="s">
        <v>270</v>
      </c>
      <c r="D3240" s="9" t="s">
        <v>27</v>
      </c>
      <c r="E3240" s="9" t="s">
        <v>1509</v>
      </c>
      <c r="F3240" s="9" t="s">
        <v>1509</v>
      </c>
      <c r="G3240" s="9" t="s">
        <v>1641</v>
      </c>
      <c r="H3240" s="9" t="s">
        <v>1642</v>
      </c>
      <c r="I3240" s="9" t="s">
        <v>1643</v>
      </c>
      <c r="J3240" s="9" t="s">
        <v>27</v>
      </c>
      <c r="K3240" s="15">
        <v>20982.40343831648</v>
      </c>
      <c r="L3240" s="16" t="s">
        <v>1637</v>
      </c>
      <c r="M3240" s="9" t="s">
        <v>1644</v>
      </c>
      <c r="N3240" s="9">
        <v>2022</v>
      </c>
      <c r="O3240" s="9" t="s">
        <v>1619</v>
      </c>
      <c r="P3240" s="9" t="s">
        <v>1619</v>
      </c>
      <c r="Q3240" s="9">
        <v>2041</v>
      </c>
      <c r="R3240" s="9" t="s">
        <v>32</v>
      </c>
      <c r="S3240" s="17">
        <v>1.3783030806038052</v>
      </c>
      <c r="T3240" s="9">
        <v>2041</v>
      </c>
      <c r="U3240" s="9" t="s">
        <v>27</v>
      </c>
      <c r="V3240" s="9" t="s">
        <v>1620</v>
      </c>
      <c r="W3240" s="9" t="s">
        <v>1621</v>
      </c>
      <c r="X3240" s="9"/>
      <c r="Y3240" s="9" t="s">
        <v>1645</v>
      </c>
    </row>
    <row r="3241" spans="1:25" ht="96">
      <c r="A3241" s="9" t="s">
        <v>1640</v>
      </c>
      <c r="B3241" s="9" t="s">
        <v>70</v>
      </c>
      <c r="C3241" s="9" t="s">
        <v>316</v>
      </c>
      <c r="D3241" s="9" t="s">
        <v>27</v>
      </c>
      <c r="E3241" s="9" t="s">
        <v>837</v>
      </c>
      <c r="F3241" s="9" t="s">
        <v>837</v>
      </c>
      <c r="G3241" s="9" t="s">
        <v>1641</v>
      </c>
      <c r="H3241" s="9" t="s">
        <v>1642</v>
      </c>
      <c r="I3241" s="9" t="s">
        <v>1643</v>
      </c>
      <c r="J3241" s="9" t="s">
        <v>27</v>
      </c>
      <c r="K3241" s="15">
        <v>10890.244131153811</v>
      </c>
      <c r="L3241" s="16" t="s">
        <v>1637</v>
      </c>
      <c r="M3241" s="9" t="s">
        <v>1644</v>
      </c>
      <c r="N3241" s="9">
        <v>2022</v>
      </c>
      <c r="O3241" s="9" t="s">
        <v>1619</v>
      </c>
      <c r="P3241" s="9" t="s">
        <v>1619</v>
      </c>
      <c r="Q3241" s="9">
        <v>2041</v>
      </c>
      <c r="R3241" s="9" t="s">
        <v>32</v>
      </c>
      <c r="S3241" s="17">
        <v>0.59857731174683093</v>
      </c>
      <c r="T3241" s="9">
        <v>2041</v>
      </c>
      <c r="U3241" s="9" t="s">
        <v>27</v>
      </c>
      <c r="V3241" s="9" t="s">
        <v>1620</v>
      </c>
      <c r="W3241" s="9" t="s">
        <v>1621</v>
      </c>
      <c r="X3241" s="9"/>
      <c r="Y3241" s="9" t="s">
        <v>1645</v>
      </c>
    </row>
    <row r="3242" spans="1:25" ht="96">
      <c r="A3242" s="9" t="s">
        <v>1640</v>
      </c>
      <c r="B3242" s="9" t="s">
        <v>70</v>
      </c>
      <c r="C3242" s="9" t="s">
        <v>241</v>
      </c>
      <c r="D3242" s="9" t="s">
        <v>27</v>
      </c>
      <c r="E3242" s="9" t="s">
        <v>839</v>
      </c>
      <c r="F3242" s="9" t="s">
        <v>839</v>
      </c>
      <c r="G3242" s="9" t="s">
        <v>1641</v>
      </c>
      <c r="H3242" s="9" t="s">
        <v>1642</v>
      </c>
      <c r="I3242" s="9" t="s">
        <v>1643</v>
      </c>
      <c r="J3242" s="9" t="s">
        <v>27</v>
      </c>
      <c r="K3242" s="15">
        <v>19245.906613257233</v>
      </c>
      <c r="L3242" s="16" t="s">
        <v>1637</v>
      </c>
      <c r="M3242" s="9" t="s">
        <v>1644</v>
      </c>
      <c r="N3242" s="9">
        <v>2022</v>
      </c>
      <c r="O3242" s="9" t="s">
        <v>1619</v>
      </c>
      <c r="P3242" s="9" t="s">
        <v>1619</v>
      </c>
      <c r="Q3242" s="9">
        <v>2041</v>
      </c>
      <c r="R3242" s="9" t="s">
        <v>32</v>
      </c>
      <c r="S3242" s="17">
        <v>1.1595517977979131</v>
      </c>
      <c r="T3242" s="9">
        <v>2041</v>
      </c>
      <c r="U3242" s="9" t="s">
        <v>27</v>
      </c>
      <c r="V3242" s="9" t="s">
        <v>1620</v>
      </c>
      <c r="W3242" s="9" t="s">
        <v>1621</v>
      </c>
      <c r="X3242" s="9"/>
      <c r="Y3242" s="9" t="s">
        <v>1645</v>
      </c>
    </row>
    <row r="3243" spans="1:25" ht="96">
      <c r="A3243" s="9" t="s">
        <v>1640</v>
      </c>
      <c r="B3243" s="9" t="s">
        <v>70</v>
      </c>
      <c r="C3243" s="9" t="s">
        <v>294</v>
      </c>
      <c r="D3243" s="9" t="s">
        <v>27</v>
      </c>
      <c r="E3243" s="9" t="s">
        <v>1510</v>
      </c>
      <c r="F3243" s="9" t="s">
        <v>1510</v>
      </c>
      <c r="G3243" s="9" t="s">
        <v>1641</v>
      </c>
      <c r="H3243" s="9" t="s">
        <v>1642</v>
      </c>
      <c r="I3243" s="9" t="s">
        <v>1643</v>
      </c>
      <c r="J3243" s="9" t="s">
        <v>27</v>
      </c>
      <c r="K3243" s="15">
        <v>11810.209152569902</v>
      </c>
      <c r="L3243" s="16" t="s">
        <v>1637</v>
      </c>
      <c r="M3243" s="9" t="s">
        <v>1644</v>
      </c>
      <c r="N3243" s="9">
        <v>2022</v>
      </c>
      <c r="O3243" s="9" t="s">
        <v>1619</v>
      </c>
      <c r="P3243" s="9" t="s">
        <v>1619</v>
      </c>
      <c r="Q3243" s="9">
        <v>2041</v>
      </c>
      <c r="R3243" s="9" t="s">
        <v>32</v>
      </c>
      <c r="S3243" s="17">
        <v>0.65720853322063499</v>
      </c>
      <c r="T3243" s="9">
        <v>2041</v>
      </c>
      <c r="U3243" s="9" t="s">
        <v>27</v>
      </c>
      <c r="V3243" s="9" t="s">
        <v>1620</v>
      </c>
      <c r="W3243" s="9" t="s">
        <v>1621</v>
      </c>
      <c r="X3243" s="9"/>
      <c r="Y3243" s="9" t="s">
        <v>1645</v>
      </c>
    </row>
    <row r="3244" spans="1:25" ht="96">
      <c r="A3244" s="9" t="s">
        <v>1640</v>
      </c>
      <c r="B3244" s="9" t="s">
        <v>70</v>
      </c>
      <c r="C3244" s="9" t="s">
        <v>458</v>
      </c>
      <c r="D3244" s="9" t="s">
        <v>27</v>
      </c>
      <c r="E3244" s="9" t="s">
        <v>1511</v>
      </c>
      <c r="F3244" s="9" t="s">
        <v>1511</v>
      </c>
      <c r="G3244" s="9" t="s">
        <v>1641</v>
      </c>
      <c r="H3244" s="9" t="s">
        <v>1642</v>
      </c>
      <c r="I3244" s="9" t="s">
        <v>1643</v>
      </c>
      <c r="J3244" s="9" t="s">
        <v>27</v>
      </c>
      <c r="K3244" s="15">
        <v>7269.3667327942767</v>
      </c>
      <c r="L3244" s="16" t="s">
        <v>1637</v>
      </c>
      <c r="M3244" s="9" t="s">
        <v>1644</v>
      </c>
      <c r="N3244" s="9">
        <v>2022</v>
      </c>
      <c r="O3244" s="9" t="s">
        <v>1619</v>
      </c>
      <c r="P3244" s="9" t="s">
        <v>1619</v>
      </c>
      <c r="Q3244" s="9">
        <v>2041</v>
      </c>
      <c r="R3244" s="9" t="s">
        <v>32</v>
      </c>
      <c r="S3244" s="17">
        <v>0.45155940571492653</v>
      </c>
      <c r="T3244" s="9">
        <v>2041</v>
      </c>
      <c r="U3244" s="9" t="s">
        <v>27</v>
      </c>
      <c r="V3244" s="9" t="s">
        <v>1620</v>
      </c>
      <c r="W3244" s="9" t="s">
        <v>1621</v>
      </c>
      <c r="X3244" s="9"/>
      <c r="Y3244" s="9" t="s">
        <v>1645</v>
      </c>
    </row>
    <row r="3245" spans="1:25" ht="96">
      <c r="A3245" s="9" t="s">
        <v>1640</v>
      </c>
      <c r="B3245" s="9" t="s">
        <v>70</v>
      </c>
      <c r="C3245" s="9" t="s">
        <v>234</v>
      </c>
      <c r="D3245" s="9" t="s">
        <v>27</v>
      </c>
      <c r="E3245" s="9" t="s">
        <v>1512</v>
      </c>
      <c r="F3245" s="9" t="s">
        <v>1512</v>
      </c>
      <c r="G3245" s="9" t="s">
        <v>1641</v>
      </c>
      <c r="H3245" s="9" t="s">
        <v>1642</v>
      </c>
      <c r="I3245" s="9" t="s">
        <v>1643</v>
      </c>
      <c r="J3245" s="9" t="s">
        <v>27</v>
      </c>
      <c r="K3245" s="15">
        <v>12765.550276554568</v>
      </c>
      <c r="L3245" s="16" t="s">
        <v>1637</v>
      </c>
      <c r="M3245" s="9" t="s">
        <v>1644</v>
      </c>
      <c r="N3245" s="9">
        <v>2022</v>
      </c>
      <c r="O3245" s="9" t="s">
        <v>1619</v>
      </c>
      <c r="P3245" s="9" t="s">
        <v>1619</v>
      </c>
      <c r="Q3245" s="9">
        <v>2041</v>
      </c>
      <c r="R3245" s="9" t="s">
        <v>32</v>
      </c>
      <c r="S3245" s="17">
        <v>0.72421624014147945</v>
      </c>
      <c r="T3245" s="9">
        <v>2041</v>
      </c>
      <c r="U3245" s="9" t="s">
        <v>27</v>
      </c>
      <c r="V3245" s="9" t="s">
        <v>1620</v>
      </c>
      <c r="W3245" s="9" t="s">
        <v>1621</v>
      </c>
      <c r="X3245" s="9"/>
      <c r="Y3245" s="9" t="s">
        <v>1645</v>
      </c>
    </row>
    <row r="3246" spans="1:25" ht="96">
      <c r="A3246" s="9" t="s">
        <v>1640</v>
      </c>
      <c r="B3246" s="9" t="s">
        <v>70</v>
      </c>
      <c r="C3246" s="9" t="s">
        <v>455</v>
      </c>
      <c r="D3246" s="9" t="s">
        <v>27</v>
      </c>
      <c r="E3246" s="9" t="s">
        <v>1513</v>
      </c>
      <c r="F3246" s="9" t="s">
        <v>1513</v>
      </c>
      <c r="G3246" s="9" t="s">
        <v>1641</v>
      </c>
      <c r="H3246" s="9" t="s">
        <v>1642</v>
      </c>
      <c r="I3246" s="9" t="s">
        <v>1643</v>
      </c>
      <c r="J3246" s="9" t="s">
        <v>27</v>
      </c>
      <c r="K3246" s="15">
        <v>25554.084956219864</v>
      </c>
      <c r="L3246" s="16" t="s">
        <v>1637</v>
      </c>
      <c r="M3246" s="9" t="s">
        <v>1644</v>
      </c>
      <c r="N3246" s="9">
        <v>2022</v>
      </c>
      <c r="O3246" s="9" t="s">
        <v>1619</v>
      </c>
      <c r="P3246" s="9" t="s">
        <v>1619</v>
      </c>
      <c r="Q3246" s="9">
        <v>2041</v>
      </c>
      <c r="R3246" s="9" t="s">
        <v>32</v>
      </c>
      <c r="S3246" s="17">
        <v>3.2270861961113719</v>
      </c>
      <c r="T3246" s="9">
        <v>2041</v>
      </c>
      <c r="U3246" s="9" t="s">
        <v>27</v>
      </c>
      <c r="V3246" s="9" t="s">
        <v>1620</v>
      </c>
      <c r="W3246" s="9" t="s">
        <v>1621</v>
      </c>
      <c r="X3246" s="9"/>
      <c r="Y3246" s="9" t="s">
        <v>1645</v>
      </c>
    </row>
    <row r="3247" spans="1:25" ht="96">
      <c r="A3247" s="9" t="s">
        <v>1640</v>
      </c>
      <c r="B3247" s="9" t="s">
        <v>70</v>
      </c>
      <c r="C3247" s="9" t="s">
        <v>252</v>
      </c>
      <c r="D3247" s="9" t="s">
        <v>27</v>
      </c>
      <c r="E3247" s="9" t="s">
        <v>841</v>
      </c>
      <c r="F3247" s="9" t="s">
        <v>841</v>
      </c>
      <c r="G3247" s="9" t="s">
        <v>1641</v>
      </c>
      <c r="H3247" s="9" t="s">
        <v>1642</v>
      </c>
      <c r="I3247" s="9" t="s">
        <v>1643</v>
      </c>
      <c r="J3247" s="9" t="s">
        <v>27</v>
      </c>
      <c r="K3247" s="15">
        <v>152948.46666981454</v>
      </c>
      <c r="L3247" s="16" t="s">
        <v>1637</v>
      </c>
      <c r="M3247" s="9" t="s">
        <v>1644</v>
      </c>
      <c r="N3247" s="9">
        <v>2022</v>
      </c>
      <c r="O3247" s="9" t="s">
        <v>1619</v>
      </c>
      <c r="P3247" s="9" t="s">
        <v>1619</v>
      </c>
      <c r="Q3247" s="9">
        <v>2041</v>
      </c>
      <c r="R3247" s="9" t="s">
        <v>32</v>
      </c>
      <c r="S3247" s="17">
        <v>15.226524845637913</v>
      </c>
      <c r="T3247" s="9">
        <v>2041</v>
      </c>
      <c r="U3247" s="9" t="s">
        <v>27</v>
      </c>
      <c r="V3247" s="9" t="s">
        <v>1620</v>
      </c>
      <c r="W3247" s="9" t="s">
        <v>1621</v>
      </c>
      <c r="X3247" s="9"/>
      <c r="Y3247" s="9" t="s">
        <v>1645</v>
      </c>
    </row>
    <row r="3248" spans="1:25" ht="96">
      <c r="A3248" s="9" t="s">
        <v>1640</v>
      </c>
      <c r="B3248" s="9" t="s">
        <v>70</v>
      </c>
      <c r="C3248" s="9" t="s">
        <v>241</v>
      </c>
      <c r="D3248" s="9" t="s">
        <v>27</v>
      </c>
      <c r="E3248" s="9" t="s">
        <v>843</v>
      </c>
      <c r="F3248" s="9" t="s">
        <v>843</v>
      </c>
      <c r="G3248" s="9" t="s">
        <v>1641</v>
      </c>
      <c r="H3248" s="9" t="s">
        <v>1642</v>
      </c>
      <c r="I3248" s="9" t="s">
        <v>1643</v>
      </c>
      <c r="J3248" s="9" t="s">
        <v>27</v>
      </c>
      <c r="K3248" s="15">
        <v>15684.559352398352</v>
      </c>
      <c r="L3248" s="16" t="s">
        <v>1637</v>
      </c>
      <c r="M3248" s="9" t="s">
        <v>1644</v>
      </c>
      <c r="N3248" s="9">
        <v>2022</v>
      </c>
      <c r="O3248" s="9" t="s">
        <v>1619</v>
      </c>
      <c r="P3248" s="9" t="s">
        <v>1619</v>
      </c>
      <c r="Q3248" s="9">
        <v>2041</v>
      </c>
      <c r="R3248" s="9" t="s">
        <v>32</v>
      </c>
      <c r="S3248" s="17">
        <v>0.93328106077222017</v>
      </c>
      <c r="T3248" s="9">
        <v>2041</v>
      </c>
      <c r="U3248" s="9" t="s">
        <v>27</v>
      </c>
      <c r="V3248" s="9" t="s">
        <v>1620</v>
      </c>
      <c r="W3248" s="9" t="s">
        <v>1621</v>
      </c>
      <c r="X3248" s="9"/>
      <c r="Y3248" s="9" t="s">
        <v>1645</v>
      </c>
    </row>
    <row r="3249" spans="1:25" ht="96">
      <c r="A3249" s="9" t="s">
        <v>1640</v>
      </c>
      <c r="B3249" s="9" t="s">
        <v>70</v>
      </c>
      <c r="C3249" s="9" t="s">
        <v>346</v>
      </c>
      <c r="D3249" s="9" t="s">
        <v>27</v>
      </c>
      <c r="E3249" s="9" t="s">
        <v>444</v>
      </c>
      <c r="F3249" s="9" t="s">
        <v>444</v>
      </c>
      <c r="G3249" s="9" t="s">
        <v>1641</v>
      </c>
      <c r="H3249" s="9" t="s">
        <v>1642</v>
      </c>
      <c r="I3249" s="9" t="s">
        <v>1643</v>
      </c>
      <c r="J3249" s="9" t="s">
        <v>27</v>
      </c>
      <c r="K3249" s="15">
        <v>11801.559990327638</v>
      </c>
      <c r="L3249" s="16" t="s">
        <v>1637</v>
      </c>
      <c r="M3249" s="9" t="s">
        <v>1644</v>
      </c>
      <c r="N3249" s="9">
        <v>2022</v>
      </c>
      <c r="O3249" s="9" t="s">
        <v>1619</v>
      </c>
      <c r="P3249" s="9" t="s">
        <v>1619</v>
      </c>
      <c r="Q3249" s="9">
        <v>2041</v>
      </c>
      <c r="R3249" s="9" t="s">
        <v>32</v>
      </c>
      <c r="S3249" s="17">
        <v>0.6639570068332592</v>
      </c>
      <c r="T3249" s="9">
        <v>2041</v>
      </c>
      <c r="U3249" s="9" t="s">
        <v>27</v>
      </c>
      <c r="V3249" s="9" t="s">
        <v>1620</v>
      </c>
      <c r="W3249" s="9" t="s">
        <v>1621</v>
      </c>
      <c r="X3249" s="9"/>
      <c r="Y3249" s="9" t="s">
        <v>1645</v>
      </c>
    </row>
    <row r="3250" spans="1:25" ht="96">
      <c r="A3250" s="9" t="s">
        <v>1640</v>
      </c>
      <c r="B3250" s="9" t="s">
        <v>70</v>
      </c>
      <c r="C3250" s="9" t="s">
        <v>402</v>
      </c>
      <c r="D3250" s="9" t="s">
        <v>27</v>
      </c>
      <c r="E3250" s="9" t="s">
        <v>845</v>
      </c>
      <c r="F3250" s="9" t="s">
        <v>845</v>
      </c>
      <c r="G3250" s="9" t="s">
        <v>1641</v>
      </c>
      <c r="H3250" s="9" t="s">
        <v>1642</v>
      </c>
      <c r="I3250" s="9" t="s">
        <v>1643</v>
      </c>
      <c r="J3250" s="9" t="s">
        <v>27</v>
      </c>
      <c r="K3250" s="15">
        <v>22281.881959104612</v>
      </c>
      <c r="L3250" s="16" t="s">
        <v>1637</v>
      </c>
      <c r="M3250" s="9" t="s">
        <v>1644</v>
      </c>
      <c r="N3250" s="9">
        <v>2022</v>
      </c>
      <c r="O3250" s="9" t="s">
        <v>1619</v>
      </c>
      <c r="P3250" s="9" t="s">
        <v>1619</v>
      </c>
      <c r="Q3250" s="9">
        <v>2041</v>
      </c>
      <c r="R3250" s="9" t="s">
        <v>32</v>
      </c>
      <c r="S3250" s="17">
        <v>1.5611814234730708</v>
      </c>
      <c r="T3250" s="9">
        <v>2041</v>
      </c>
      <c r="U3250" s="9" t="s">
        <v>27</v>
      </c>
      <c r="V3250" s="9" t="s">
        <v>1620</v>
      </c>
      <c r="W3250" s="9" t="s">
        <v>1621</v>
      </c>
      <c r="X3250" s="9"/>
      <c r="Y3250" s="9" t="s">
        <v>1645</v>
      </c>
    </row>
    <row r="3251" spans="1:25" ht="96">
      <c r="A3251" s="9" t="s">
        <v>1640</v>
      </c>
      <c r="B3251" s="9" t="s">
        <v>70</v>
      </c>
      <c r="C3251" s="9" t="s">
        <v>294</v>
      </c>
      <c r="D3251" s="9" t="s">
        <v>27</v>
      </c>
      <c r="E3251" s="9" t="s">
        <v>412</v>
      </c>
      <c r="F3251" s="9" t="s">
        <v>412</v>
      </c>
      <c r="G3251" s="9" t="s">
        <v>1641</v>
      </c>
      <c r="H3251" s="9" t="s">
        <v>1642</v>
      </c>
      <c r="I3251" s="9" t="s">
        <v>1643</v>
      </c>
      <c r="J3251" s="9" t="s">
        <v>27</v>
      </c>
      <c r="K3251" s="15">
        <v>11538.784678594551</v>
      </c>
      <c r="L3251" s="16" t="s">
        <v>1637</v>
      </c>
      <c r="M3251" s="9" t="s">
        <v>1644</v>
      </c>
      <c r="N3251" s="9">
        <v>2022</v>
      </c>
      <c r="O3251" s="9" t="s">
        <v>1619</v>
      </c>
      <c r="P3251" s="9" t="s">
        <v>1619</v>
      </c>
      <c r="Q3251" s="9">
        <v>2041</v>
      </c>
      <c r="R3251" s="9" t="s">
        <v>32</v>
      </c>
      <c r="S3251" s="17">
        <v>0.64959299955138894</v>
      </c>
      <c r="T3251" s="9">
        <v>2041</v>
      </c>
      <c r="U3251" s="9" t="s">
        <v>27</v>
      </c>
      <c r="V3251" s="9" t="s">
        <v>1620</v>
      </c>
      <c r="W3251" s="9" t="s">
        <v>1621</v>
      </c>
      <c r="X3251" s="9"/>
      <c r="Y3251" s="9" t="s">
        <v>1645</v>
      </c>
    </row>
    <row r="3252" spans="1:25" ht="96">
      <c r="A3252" s="9" t="s">
        <v>1640</v>
      </c>
      <c r="B3252" s="9" t="s">
        <v>70</v>
      </c>
      <c r="C3252" s="9" t="s">
        <v>468</v>
      </c>
      <c r="D3252" s="9" t="s">
        <v>27</v>
      </c>
      <c r="E3252" s="9" t="s">
        <v>1507</v>
      </c>
      <c r="F3252" s="9" t="s">
        <v>1507</v>
      </c>
      <c r="G3252" s="9" t="s">
        <v>1641</v>
      </c>
      <c r="H3252" s="9" t="s">
        <v>1642</v>
      </c>
      <c r="I3252" s="9" t="s">
        <v>1643</v>
      </c>
      <c r="J3252" s="9" t="s">
        <v>27</v>
      </c>
      <c r="K3252" s="15">
        <v>22802.210659194654</v>
      </c>
      <c r="L3252" s="16" t="s">
        <v>1637</v>
      </c>
      <c r="M3252" s="9" t="s">
        <v>1644</v>
      </c>
      <c r="N3252" s="9">
        <v>2022</v>
      </c>
      <c r="O3252" s="9" t="s">
        <v>1619</v>
      </c>
      <c r="P3252" s="9" t="s">
        <v>1619</v>
      </c>
      <c r="Q3252" s="9">
        <v>2041</v>
      </c>
      <c r="R3252" s="9" t="s">
        <v>32</v>
      </c>
      <c r="S3252" s="17">
        <v>2.986956634306646</v>
      </c>
      <c r="T3252" s="9">
        <v>2041</v>
      </c>
      <c r="U3252" s="9" t="s">
        <v>27</v>
      </c>
      <c r="V3252" s="9" t="s">
        <v>1620</v>
      </c>
      <c r="W3252" s="9" t="s">
        <v>1621</v>
      </c>
      <c r="X3252" s="9"/>
      <c r="Y3252" s="9" t="s">
        <v>1645</v>
      </c>
    </row>
    <row r="3253" spans="1:25" ht="96">
      <c r="A3253" s="9" t="s">
        <v>1640</v>
      </c>
      <c r="B3253" s="9" t="s">
        <v>70</v>
      </c>
      <c r="C3253" s="9" t="s">
        <v>234</v>
      </c>
      <c r="D3253" s="9" t="s">
        <v>27</v>
      </c>
      <c r="E3253" s="9" t="s">
        <v>1506</v>
      </c>
      <c r="F3253" s="9" t="s">
        <v>1506</v>
      </c>
      <c r="G3253" s="9" t="s">
        <v>1641</v>
      </c>
      <c r="H3253" s="9" t="s">
        <v>1642</v>
      </c>
      <c r="I3253" s="9" t="s">
        <v>1643</v>
      </c>
      <c r="J3253" s="9" t="s">
        <v>27</v>
      </c>
      <c r="K3253" s="15">
        <v>11147.106748202768</v>
      </c>
      <c r="L3253" s="16" t="s">
        <v>1637</v>
      </c>
      <c r="M3253" s="9" t="s">
        <v>1644</v>
      </c>
      <c r="N3253" s="9">
        <v>2022</v>
      </c>
      <c r="O3253" s="9" t="s">
        <v>1619</v>
      </c>
      <c r="P3253" s="9" t="s">
        <v>1619</v>
      </c>
      <c r="Q3253" s="9">
        <v>2041</v>
      </c>
      <c r="R3253" s="9" t="s">
        <v>32</v>
      </c>
      <c r="S3253" s="17">
        <v>0.59792463215514202</v>
      </c>
      <c r="T3253" s="9">
        <v>2041</v>
      </c>
      <c r="U3253" s="9" t="s">
        <v>27</v>
      </c>
      <c r="V3253" s="9" t="s">
        <v>1620</v>
      </c>
      <c r="W3253" s="9" t="s">
        <v>1621</v>
      </c>
      <c r="X3253" s="9"/>
      <c r="Y3253" s="9" t="s">
        <v>1645</v>
      </c>
    </row>
    <row r="3254" spans="1:25" ht="96">
      <c r="A3254" s="9" t="s">
        <v>1640</v>
      </c>
      <c r="B3254" s="9" t="s">
        <v>70</v>
      </c>
      <c r="C3254" s="9" t="s">
        <v>455</v>
      </c>
      <c r="D3254" s="9" t="s">
        <v>27</v>
      </c>
      <c r="E3254" s="9" t="s">
        <v>1088</v>
      </c>
      <c r="F3254" s="9" t="s">
        <v>1088</v>
      </c>
      <c r="G3254" s="9" t="s">
        <v>1641</v>
      </c>
      <c r="H3254" s="9" t="s">
        <v>1642</v>
      </c>
      <c r="I3254" s="9" t="s">
        <v>1643</v>
      </c>
      <c r="J3254" s="9" t="s">
        <v>27</v>
      </c>
      <c r="K3254" s="15">
        <v>14047.381076529415</v>
      </c>
      <c r="L3254" s="16" t="s">
        <v>1637</v>
      </c>
      <c r="M3254" s="9" t="s">
        <v>1644</v>
      </c>
      <c r="N3254" s="9">
        <v>2022</v>
      </c>
      <c r="O3254" s="9" t="s">
        <v>1619</v>
      </c>
      <c r="P3254" s="9" t="s">
        <v>1619</v>
      </c>
      <c r="Q3254" s="9">
        <v>2041</v>
      </c>
      <c r="R3254" s="9" t="s">
        <v>32</v>
      </c>
      <c r="S3254" s="17">
        <v>1.941688912849183</v>
      </c>
      <c r="T3254" s="9">
        <v>2041</v>
      </c>
      <c r="U3254" s="9" t="s">
        <v>27</v>
      </c>
      <c r="V3254" s="9" t="s">
        <v>1620</v>
      </c>
      <c r="W3254" s="9" t="s">
        <v>1621</v>
      </c>
      <c r="X3254" s="9"/>
      <c r="Y3254" s="9" t="s">
        <v>1645</v>
      </c>
    </row>
    <row r="3255" spans="1:25" ht="96">
      <c r="A3255" s="9" t="s">
        <v>1640</v>
      </c>
      <c r="B3255" s="9" t="s">
        <v>70</v>
      </c>
      <c r="C3255" s="9" t="s">
        <v>355</v>
      </c>
      <c r="D3255" s="9" t="s">
        <v>27</v>
      </c>
      <c r="E3255" s="9" t="s">
        <v>1508</v>
      </c>
      <c r="F3255" s="9" t="s">
        <v>1508</v>
      </c>
      <c r="G3255" s="9" t="s">
        <v>1641</v>
      </c>
      <c r="H3255" s="9" t="s">
        <v>1642</v>
      </c>
      <c r="I3255" s="9" t="s">
        <v>1643</v>
      </c>
      <c r="J3255" s="9" t="s">
        <v>27</v>
      </c>
      <c r="K3255" s="15">
        <v>134854.64089566728</v>
      </c>
      <c r="L3255" s="16" t="s">
        <v>1637</v>
      </c>
      <c r="M3255" s="9" t="s">
        <v>1644</v>
      </c>
      <c r="N3255" s="9">
        <v>2022</v>
      </c>
      <c r="O3255" s="9" t="s">
        <v>1619</v>
      </c>
      <c r="P3255" s="9" t="s">
        <v>1619</v>
      </c>
      <c r="Q3255" s="9">
        <v>2041</v>
      </c>
      <c r="R3255" s="9" t="s">
        <v>32</v>
      </c>
      <c r="S3255" s="17">
        <v>13.151948196538319</v>
      </c>
      <c r="T3255" s="9">
        <v>2041</v>
      </c>
      <c r="U3255" s="9" t="s">
        <v>27</v>
      </c>
      <c r="V3255" s="9" t="s">
        <v>1620</v>
      </c>
      <c r="W3255" s="9" t="s">
        <v>1621</v>
      </c>
      <c r="X3255" s="9"/>
      <c r="Y3255" s="9" t="s">
        <v>1645</v>
      </c>
    </row>
    <row r="3256" spans="1:25" ht="96">
      <c r="A3256" s="9" t="s">
        <v>1640</v>
      </c>
      <c r="B3256" s="9" t="s">
        <v>70</v>
      </c>
      <c r="C3256" s="9" t="s">
        <v>630</v>
      </c>
      <c r="D3256" s="9" t="s">
        <v>27</v>
      </c>
      <c r="E3256" s="9" t="s">
        <v>1090</v>
      </c>
      <c r="F3256" s="9" t="s">
        <v>1090</v>
      </c>
      <c r="G3256" s="9" t="s">
        <v>1641</v>
      </c>
      <c r="H3256" s="9" t="s">
        <v>1642</v>
      </c>
      <c r="I3256" s="9" t="s">
        <v>1643</v>
      </c>
      <c r="J3256" s="9" t="s">
        <v>27</v>
      </c>
      <c r="K3256" s="15">
        <v>11620.596020687</v>
      </c>
      <c r="L3256" s="16" t="s">
        <v>1637</v>
      </c>
      <c r="M3256" s="9" t="s">
        <v>1644</v>
      </c>
      <c r="N3256" s="9">
        <v>2022</v>
      </c>
      <c r="O3256" s="9" t="s">
        <v>1619</v>
      </c>
      <c r="P3256" s="9" t="s">
        <v>1619</v>
      </c>
      <c r="Q3256" s="9">
        <v>2041</v>
      </c>
      <c r="R3256" s="9" t="s">
        <v>32</v>
      </c>
      <c r="S3256" s="17">
        <v>0.6771808761863809</v>
      </c>
      <c r="T3256" s="9">
        <v>2041</v>
      </c>
      <c r="U3256" s="9" t="s">
        <v>27</v>
      </c>
      <c r="V3256" s="9" t="s">
        <v>1620</v>
      </c>
      <c r="W3256" s="9" t="s">
        <v>1621</v>
      </c>
      <c r="X3256" s="9"/>
      <c r="Y3256" s="9" t="s">
        <v>1645</v>
      </c>
    </row>
    <row r="3257" spans="1:25" ht="96">
      <c r="A3257" s="9" t="s">
        <v>1640</v>
      </c>
      <c r="B3257" s="9" t="s">
        <v>70</v>
      </c>
      <c r="C3257" s="9" t="s">
        <v>330</v>
      </c>
      <c r="D3257" s="9" t="s">
        <v>27</v>
      </c>
      <c r="E3257" s="9" t="s">
        <v>847</v>
      </c>
      <c r="F3257" s="9" t="s">
        <v>847</v>
      </c>
      <c r="G3257" s="9" t="s">
        <v>1641</v>
      </c>
      <c r="H3257" s="9" t="s">
        <v>1642</v>
      </c>
      <c r="I3257" s="9" t="s">
        <v>1643</v>
      </c>
      <c r="J3257" s="9" t="s">
        <v>27</v>
      </c>
      <c r="K3257" s="15">
        <v>86479.568763221876</v>
      </c>
      <c r="L3257" s="16" t="s">
        <v>1637</v>
      </c>
      <c r="M3257" s="9" t="s">
        <v>1644</v>
      </c>
      <c r="N3257" s="9">
        <v>2022</v>
      </c>
      <c r="O3257" s="9" t="s">
        <v>1619</v>
      </c>
      <c r="P3257" s="9" t="s">
        <v>1619</v>
      </c>
      <c r="Q3257" s="9">
        <v>2041</v>
      </c>
      <c r="R3257" s="9" t="s">
        <v>32</v>
      </c>
      <c r="S3257" s="17">
        <v>8.4617489207214707</v>
      </c>
      <c r="T3257" s="9">
        <v>2041</v>
      </c>
      <c r="U3257" s="9" t="s">
        <v>27</v>
      </c>
      <c r="V3257" s="9" t="s">
        <v>1620</v>
      </c>
      <c r="W3257" s="9" t="s">
        <v>1621</v>
      </c>
      <c r="X3257" s="9"/>
      <c r="Y3257" s="9" t="s">
        <v>1645</v>
      </c>
    </row>
    <row r="3258" spans="1:25" ht="96">
      <c r="A3258" s="9" t="s">
        <v>1640</v>
      </c>
      <c r="B3258" s="9" t="s">
        <v>70</v>
      </c>
      <c r="C3258" s="9" t="s">
        <v>234</v>
      </c>
      <c r="D3258" s="9" t="s">
        <v>27</v>
      </c>
      <c r="E3258" s="9" t="s">
        <v>849</v>
      </c>
      <c r="F3258" s="9" t="s">
        <v>849</v>
      </c>
      <c r="G3258" s="9" t="s">
        <v>1641</v>
      </c>
      <c r="H3258" s="9" t="s">
        <v>1642</v>
      </c>
      <c r="I3258" s="9" t="s">
        <v>1643</v>
      </c>
      <c r="J3258" s="9" t="s">
        <v>27</v>
      </c>
      <c r="K3258" s="15">
        <v>52200.345663289627</v>
      </c>
      <c r="L3258" s="16" t="s">
        <v>1637</v>
      </c>
      <c r="M3258" s="9" t="s">
        <v>1644</v>
      </c>
      <c r="N3258" s="9">
        <v>2022</v>
      </c>
      <c r="O3258" s="9" t="s">
        <v>1619</v>
      </c>
      <c r="P3258" s="9" t="s">
        <v>1619</v>
      </c>
      <c r="Q3258" s="9">
        <v>2041</v>
      </c>
      <c r="R3258" s="9" t="s">
        <v>32</v>
      </c>
      <c r="S3258" s="17">
        <v>6.6678711863657609</v>
      </c>
      <c r="T3258" s="9">
        <v>2041</v>
      </c>
      <c r="U3258" s="9" t="s">
        <v>27</v>
      </c>
      <c r="V3258" s="9" t="s">
        <v>1620</v>
      </c>
      <c r="W3258" s="9" t="s">
        <v>1621</v>
      </c>
      <c r="X3258" s="9"/>
      <c r="Y3258" s="9" t="s">
        <v>1645</v>
      </c>
    </row>
    <row r="3259" spans="1:25" ht="96">
      <c r="A3259" s="9" t="s">
        <v>1640</v>
      </c>
      <c r="B3259" s="9" t="s">
        <v>70</v>
      </c>
      <c r="C3259" s="9" t="s">
        <v>316</v>
      </c>
      <c r="D3259" s="9" t="s">
        <v>27</v>
      </c>
      <c r="E3259" s="9" t="s">
        <v>851</v>
      </c>
      <c r="F3259" s="9" t="s">
        <v>851</v>
      </c>
      <c r="G3259" s="9" t="s">
        <v>1641</v>
      </c>
      <c r="H3259" s="9" t="s">
        <v>1642</v>
      </c>
      <c r="I3259" s="9" t="s">
        <v>1643</v>
      </c>
      <c r="J3259" s="9" t="s">
        <v>27</v>
      </c>
      <c r="K3259" s="15">
        <v>13923.294601820391</v>
      </c>
      <c r="L3259" s="16" t="s">
        <v>1637</v>
      </c>
      <c r="M3259" s="9" t="s">
        <v>1644</v>
      </c>
      <c r="N3259" s="9">
        <v>2022</v>
      </c>
      <c r="O3259" s="9" t="s">
        <v>1619</v>
      </c>
      <c r="P3259" s="9" t="s">
        <v>1619</v>
      </c>
      <c r="Q3259" s="9">
        <v>2041</v>
      </c>
      <c r="R3259" s="9" t="s">
        <v>32</v>
      </c>
      <c r="S3259" s="17">
        <v>0.84706084936464598</v>
      </c>
      <c r="T3259" s="9">
        <v>2041</v>
      </c>
      <c r="U3259" s="9" t="s">
        <v>27</v>
      </c>
      <c r="V3259" s="9" t="s">
        <v>1620</v>
      </c>
      <c r="W3259" s="9" t="s">
        <v>1621</v>
      </c>
      <c r="X3259" s="9"/>
      <c r="Y3259" s="9" t="s">
        <v>1645</v>
      </c>
    </row>
    <row r="3260" spans="1:25" ht="96">
      <c r="A3260" s="9" t="s">
        <v>1640</v>
      </c>
      <c r="B3260" s="9" t="s">
        <v>70</v>
      </c>
      <c r="C3260" s="9" t="s">
        <v>346</v>
      </c>
      <c r="D3260" s="9" t="s">
        <v>27</v>
      </c>
      <c r="E3260" s="9" t="s">
        <v>1514</v>
      </c>
      <c r="F3260" s="9" t="s">
        <v>1514</v>
      </c>
      <c r="G3260" s="9" t="s">
        <v>1641</v>
      </c>
      <c r="H3260" s="9" t="s">
        <v>1642</v>
      </c>
      <c r="I3260" s="9" t="s">
        <v>1643</v>
      </c>
      <c r="J3260" s="9" t="s">
        <v>27</v>
      </c>
      <c r="K3260" s="15">
        <v>14721.73076174864</v>
      </c>
      <c r="L3260" s="16" t="s">
        <v>1637</v>
      </c>
      <c r="M3260" s="9" t="s">
        <v>1644</v>
      </c>
      <c r="N3260" s="9">
        <v>2022</v>
      </c>
      <c r="O3260" s="9" t="s">
        <v>1619</v>
      </c>
      <c r="P3260" s="9" t="s">
        <v>1619</v>
      </c>
      <c r="Q3260" s="9">
        <v>2041</v>
      </c>
      <c r="R3260" s="9" t="s">
        <v>32</v>
      </c>
      <c r="S3260" s="17">
        <v>0.86076691564040952</v>
      </c>
      <c r="T3260" s="9">
        <v>2041</v>
      </c>
      <c r="U3260" s="9" t="s">
        <v>27</v>
      </c>
      <c r="V3260" s="9" t="s">
        <v>1620</v>
      </c>
      <c r="W3260" s="9" t="s">
        <v>1621</v>
      </c>
      <c r="X3260" s="9"/>
      <c r="Y3260" s="9" t="s">
        <v>1645</v>
      </c>
    </row>
    <row r="3261" spans="1:25" ht="96">
      <c r="A3261" s="9" t="s">
        <v>1640</v>
      </c>
      <c r="B3261" s="9" t="s">
        <v>70</v>
      </c>
      <c r="C3261" s="9" t="s">
        <v>252</v>
      </c>
      <c r="D3261" s="9" t="s">
        <v>27</v>
      </c>
      <c r="E3261" s="9" t="s">
        <v>1515</v>
      </c>
      <c r="F3261" s="9" t="s">
        <v>1515</v>
      </c>
      <c r="G3261" s="9" t="s">
        <v>1641</v>
      </c>
      <c r="H3261" s="9" t="s">
        <v>1642</v>
      </c>
      <c r="I3261" s="9" t="s">
        <v>1643</v>
      </c>
      <c r="J3261" s="9" t="s">
        <v>27</v>
      </c>
      <c r="K3261" s="15">
        <v>10142.683854405248</v>
      </c>
      <c r="L3261" s="16" t="s">
        <v>1637</v>
      </c>
      <c r="M3261" s="9" t="s">
        <v>1644</v>
      </c>
      <c r="N3261" s="9">
        <v>2022</v>
      </c>
      <c r="O3261" s="9" t="s">
        <v>1619</v>
      </c>
      <c r="P3261" s="9" t="s">
        <v>1619</v>
      </c>
      <c r="Q3261" s="9">
        <v>2041</v>
      </c>
      <c r="R3261" s="9" t="s">
        <v>32</v>
      </c>
      <c r="S3261" s="17">
        <v>1.3519037406465644</v>
      </c>
      <c r="T3261" s="9">
        <v>2041</v>
      </c>
      <c r="U3261" s="9" t="s">
        <v>27</v>
      </c>
      <c r="V3261" s="9" t="s">
        <v>1620</v>
      </c>
      <c r="W3261" s="9" t="s">
        <v>1621</v>
      </c>
      <c r="X3261" s="9"/>
      <c r="Y3261" s="9" t="s">
        <v>1645</v>
      </c>
    </row>
    <row r="3262" spans="1:25" ht="96">
      <c r="A3262" s="9" t="s">
        <v>1640</v>
      </c>
      <c r="B3262" s="9" t="s">
        <v>70</v>
      </c>
      <c r="C3262" s="9" t="s">
        <v>853</v>
      </c>
      <c r="D3262" s="9" t="s">
        <v>27</v>
      </c>
      <c r="E3262" s="9" t="s">
        <v>854</v>
      </c>
      <c r="F3262" s="9" t="s">
        <v>854</v>
      </c>
      <c r="G3262" s="9" t="s">
        <v>1641</v>
      </c>
      <c r="H3262" s="9" t="s">
        <v>1642</v>
      </c>
      <c r="I3262" s="9" t="s">
        <v>1643</v>
      </c>
      <c r="J3262" s="9" t="s">
        <v>27</v>
      </c>
      <c r="K3262" s="15">
        <v>37678.609912741595</v>
      </c>
      <c r="L3262" s="16" t="s">
        <v>1637</v>
      </c>
      <c r="M3262" s="9" t="s">
        <v>1644</v>
      </c>
      <c r="N3262" s="9">
        <v>2022</v>
      </c>
      <c r="O3262" s="9" t="s">
        <v>1619</v>
      </c>
      <c r="P3262" s="9" t="s">
        <v>1619</v>
      </c>
      <c r="Q3262" s="9">
        <v>2041</v>
      </c>
      <c r="R3262" s="9" t="s">
        <v>32</v>
      </c>
      <c r="S3262" s="17">
        <v>4.8521957806669649</v>
      </c>
      <c r="T3262" s="9">
        <v>2041</v>
      </c>
      <c r="U3262" s="9" t="s">
        <v>27</v>
      </c>
      <c r="V3262" s="9" t="s">
        <v>1620</v>
      </c>
      <c r="W3262" s="9" t="s">
        <v>1621</v>
      </c>
      <c r="X3262" s="9"/>
      <c r="Y3262" s="9" t="s">
        <v>1645</v>
      </c>
    </row>
    <row r="3263" spans="1:25" ht="96">
      <c r="A3263" s="9" t="s">
        <v>1640</v>
      </c>
      <c r="B3263" s="9" t="s">
        <v>70</v>
      </c>
      <c r="C3263" s="9" t="s">
        <v>273</v>
      </c>
      <c r="D3263" s="9" t="s">
        <v>27</v>
      </c>
      <c r="E3263" s="9" t="s">
        <v>1516</v>
      </c>
      <c r="F3263" s="9" t="s">
        <v>1516</v>
      </c>
      <c r="G3263" s="9" t="s">
        <v>1641</v>
      </c>
      <c r="H3263" s="9" t="s">
        <v>1642</v>
      </c>
      <c r="I3263" s="9" t="s">
        <v>1643</v>
      </c>
      <c r="J3263" s="9" t="s">
        <v>27</v>
      </c>
      <c r="K3263" s="15">
        <v>90237.970317964369</v>
      </c>
      <c r="L3263" s="16" t="s">
        <v>1637</v>
      </c>
      <c r="M3263" s="9" t="s">
        <v>1644</v>
      </c>
      <c r="N3263" s="9">
        <v>2022</v>
      </c>
      <c r="O3263" s="9" t="s">
        <v>1619</v>
      </c>
      <c r="P3263" s="9" t="s">
        <v>1619</v>
      </c>
      <c r="Q3263" s="9">
        <v>2041</v>
      </c>
      <c r="R3263" s="9" t="s">
        <v>32</v>
      </c>
      <c r="S3263" s="17">
        <v>10.981917514256807</v>
      </c>
      <c r="T3263" s="9">
        <v>2041</v>
      </c>
      <c r="U3263" s="9" t="s">
        <v>27</v>
      </c>
      <c r="V3263" s="9" t="s">
        <v>1620</v>
      </c>
      <c r="W3263" s="9" t="s">
        <v>1621</v>
      </c>
      <c r="X3263" s="9"/>
      <c r="Y3263" s="9" t="s">
        <v>1645</v>
      </c>
    </row>
    <row r="3264" spans="1:25" ht="96">
      <c r="A3264" s="9" t="s">
        <v>1640</v>
      </c>
      <c r="B3264" s="9" t="s">
        <v>70</v>
      </c>
      <c r="C3264" s="9" t="s">
        <v>221</v>
      </c>
      <c r="D3264" s="9" t="s">
        <v>27</v>
      </c>
      <c r="E3264" s="9" t="s">
        <v>1092</v>
      </c>
      <c r="F3264" s="9" t="s">
        <v>1092</v>
      </c>
      <c r="G3264" s="9" t="s">
        <v>1641</v>
      </c>
      <c r="H3264" s="9" t="s">
        <v>1642</v>
      </c>
      <c r="I3264" s="9" t="s">
        <v>1643</v>
      </c>
      <c r="J3264" s="9" t="s">
        <v>27</v>
      </c>
      <c r="K3264" s="15">
        <v>19574.036331260908</v>
      </c>
      <c r="L3264" s="16" t="s">
        <v>1637</v>
      </c>
      <c r="M3264" s="9" t="s">
        <v>1644</v>
      </c>
      <c r="N3264" s="9">
        <v>2022</v>
      </c>
      <c r="O3264" s="9" t="s">
        <v>1619</v>
      </c>
      <c r="P3264" s="9" t="s">
        <v>1619</v>
      </c>
      <c r="Q3264" s="9">
        <v>2041</v>
      </c>
      <c r="R3264" s="9" t="s">
        <v>32</v>
      </c>
      <c r="S3264" s="17">
        <v>2.6633389901136186</v>
      </c>
      <c r="T3264" s="9">
        <v>2041</v>
      </c>
      <c r="U3264" s="9" t="s">
        <v>27</v>
      </c>
      <c r="V3264" s="9" t="s">
        <v>1620</v>
      </c>
      <c r="W3264" s="9" t="s">
        <v>1621</v>
      </c>
      <c r="X3264" s="9"/>
      <c r="Y3264" s="9" t="s">
        <v>1645</v>
      </c>
    </row>
    <row r="3265" spans="1:25" ht="96">
      <c r="A3265" s="9" t="s">
        <v>1640</v>
      </c>
      <c r="B3265" s="9" t="s">
        <v>70</v>
      </c>
      <c r="C3265" s="9" t="s">
        <v>252</v>
      </c>
      <c r="D3265" s="9" t="s">
        <v>27</v>
      </c>
      <c r="E3265" s="9" t="s">
        <v>856</v>
      </c>
      <c r="F3265" s="9" t="s">
        <v>856</v>
      </c>
      <c r="G3265" s="9" t="s">
        <v>1641</v>
      </c>
      <c r="H3265" s="9" t="s">
        <v>1642</v>
      </c>
      <c r="I3265" s="9" t="s">
        <v>1643</v>
      </c>
      <c r="J3265" s="9" t="s">
        <v>27</v>
      </c>
      <c r="K3265" s="15">
        <v>6211.5028663300682</v>
      </c>
      <c r="L3265" s="16" t="s">
        <v>1637</v>
      </c>
      <c r="M3265" s="9" t="s">
        <v>1644</v>
      </c>
      <c r="N3265" s="9">
        <v>2022</v>
      </c>
      <c r="O3265" s="9" t="s">
        <v>1619</v>
      </c>
      <c r="P3265" s="9" t="s">
        <v>1619</v>
      </c>
      <c r="Q3265" s="9">
        <v>2041</v>
      </c>
      <c r="R3265" s="9" t="s">
        <v>32</v>
      </c>
      <c r="S3265" s="17">
        <v>0.77662759885458854</v>
      </c>
      <c r="T3265" s="9">
        <v>2041</v>
      </c>
      <c r="U3265" s="9" t="s">
        <v>27</v>
      </c>
      <c r="V3265" s="9" t="s">
        <v>1620</v>
      </c>
      <c r="W3265" s="9" t="s">
        <v>1621</v>
      </c>
      <c r="X3265" s="9"/>
      <c r="Y3265" s="9" t="s">
        <v>1645</v>
      </c>
    </row>
    <row r="3266" spans="1:25" ht="96">
      <c r="A3266" s="9" t="s">
        <v>1640</v>
      </c>
      <c r="B3266" s="9" t="s">
        <v>70</v>
      </c>
      <c r="C3266" s="9" t="s">
        <v>241</v>
      </c>
      <c r="D3266" s="9" t="s">
        <v>27</v>
      </c>
      <c r="E3266" s="9" t="s">
        <v>858</v>
      </c>
      <c r="F3266" s="9" t="s">
        <v>858</v>
      </c>
      <c r="G3266" s="9" t="s">
        <v>1641</v>
      </c>
      <c r="H3266" s="9" t="s">
        <v>1642</v>
      </c>
      <c r="I3266" s="9" t="s">
        <v>1643</v>
      </c>
      <c r="J3266" s="9" t="s">
        <v>27</v>
      </c>
      <c r="K3266" s="15">
        <v>6516.7743747502482</v>
      </c>
      <c r="L3266" s="16" t="s">
        <v>1637</v>
      </c>
      <c r="M3266" s="9" t="s">
        <v>1644</v>
      </c>
      <c r="N3266" s="9">
        <v>2022</v>
      </c>
      <c r="O3266" s="9" t="s">
        <v>1619</v>
      </c>
      <c r="P3266" s="9" t="s">
        <v>1619</v>
      </c>
      <c r="Q3266" s="9">
        <v>2041</v>
      </c>
      <c r="R3266" s="9" t="s">
        <v>32</v>
      </c>
      <c r="S3266" s="17">
        <v>0.88311687389944304</v>
      </c>
      <c r="T3266" s="9">
        <v>2041</v>
      </c>
      <c r="U3266" s="9" t="s">
        <v>27</v>
      </c>
      <c r="V3266" s="9" t="s">
        <v>1620</v>
      </c>
      <c r="W3266" s="9" t="s">
        <v>1621</v>
      </c>
      <c r="X3266" s="9"/>
      <c r="Y3266" s="9" t="s">
        <v>1645</v>
      </c>
    </row>
    <row r="3267" spans="1:25" ht="96">
      <c r="A3267" s="9" t="s">
        <v>1640</v>
      </c>
      <c r="B3267" s="9" t="s">
        <v>70</v>
      </c>
      <c r="C3267" s="9" t="s">
        <v>316</v>
      </c>
      <c r="D3267" s="9" t="s">
        <v>27</v>
      </c>
      <c r="E3267" s="9" t="s">
        <v>860</v>
      </c>
      <c r="F3267" s="9" t="s">
        <v>860</v>
      </c>
      <c r="G3267" s="9" t="s">
        <v>1641</v>
      </c>
      <c r="H3267" s="9" t="s">
        <v>1642</v>
      </c>
      <c r="I3267" s="9" t="s">
        <v>1643</v>
      </c>
      <c r="J3267" s="9" t="s">
        <v>27</v>
      </c>
      <c r="K3267" s="15">
        <v>130733.34908250009</v>
      </c>
      <c r="L3267" s="16" t="s">
        <v>1637</v>
      </c>
      <c r="M3267" s="9" t="s">
        <v>1644</v>
      </c>
      <c r="N3267" s="9">
        <v>2022</v>
      </c>
      <c r="O3267" s="9" t="s">
        <v>1619</v>
      </c>
      <c r="P3267" s="9" t="s">
        <v>1619</v>
      </c>
      <c r="Q3267" s="9">
        <v>2041</v>
      </c>
      <c r="R3267" s="9" t="s">
        <v>32</v>
      </c>
      <c r="S3267" s="17">
        <v>12.317451319712895</v>
      </c>
      <c r="T3267" s="9">
        <v>2041</v>
      </c>
      <c r="U3267" s="9" t="s">
        <v>27</v>
      </c>
      <c r="V3267" s="9" t="s">
        <v>1620</v>
      </c>
      <c r="W3267" s="9" t="s">
        <v>1621</v>
      </c>
      <c r="X3267" s="9"/>
      <c r="Y3267" s="9" t="s">
        <v>1645</v>
      </c>
    </row>
    <row r="3268" spans="1:25" ht="96">
      <c r="A3268" s="9" t="s">
        <v>1640</v>
      </c>
      <c r="B3268" s="9" t="s">
        <v>70</v>
      </c>
      <c r="C3268" s="9" t="s">
        <v>234</v>
      </c>
      <c r="D3268" s="9" t="s">
        <v>27</v>
      </c>
      <c r="E3268" s="9" t="s">
        <v>1517</v>
      </c>
      <c r="F3268" s="9" t="s">
        <v>1517</v>
      </c>
      <c r="G3268" s="9" t="s">
        <v>1641</v>
      </c>
      <c r="H3268" s="9" t="s">
        <v>1642</v>
      </c>
      <c r="I3268" s="9" t="s">
        <v>1643</v>
      </c>
      <c r="J3268" s="9" t="s">
        <v>27</v>
      </c>
      <c r="K3268" s="15">
        <v>11633.697453752528</v>
      </c>
      <c r="L3268" s="16" t="s">
        <v>1637</v>
      </c>
      <c r="M3268" s="9" t="s">
        <v>1644</v>
      </c>
      <c r="N3268" s="9">
        <v>2022</v>
      </c>
      <c r="O3268" s="9" t="s">
        <v>1619</v>
      </c>
      <c r="P3268" s="9" t="s">
        <v>1619</v>
      </c>
      <c r="Q3268" s="9">
        <v>2041</v>
      </c>
      <c r="R3268" s="9" t="s">
        <v>32</v>
      </c>
      <c r="S3268" s="17">
        <v>1.5278239329854113</v>
      </c>
      <c r="T3268" s="9">
        <v>2041</v>
      </c>
      <c r="U3268" s="9" t="s">
        <v>27</v>
      </c>
      <c r="V3268" s="9" t="s">
        <v>1620</v>
      </c>
      <c r="W3268" s="9" t="s">
        <v>1621</v>
      </c>
      <c r="X3268" s="9"/>
      <c r="Y3268" s="9" t="s">
        <v>1645</v>
      </c>
    </row>
    <row r="3269" spans="1:25" ht="96">
      <c r="A3269" s="9" t="s">
        <v>1640</v>
      </c>
      <c r="B3269" s="9" t="s">
        <v>70</v>
      </c>
      <c r="C3269" s="9" t="s">
        <v>247</v>
      </c>
      <c r="D3269" s="9" t="s">
        <v>27</v>
      </c>
      <c r="E3269" s="9" t="s">
        <v>862</v>
      </c>
      <c r="F3269" s="9" t="s">
        <v>862</v>
      </c>
      <c r="G3269" s="9" t="s">
        <v>1641</v>
      </c>
      <c r="H3269" s="9" t="s">
        <v>1642</v>
      </c>
      <c r="I3269" s="9" t="s">
        <v>1643</v>
      </c>
      <c r="J3269" s="9" t="s">
        <v>27</v>
      </c>
      <c r="K3269" s="15">
        <v>16716.660139611413</v>
      </c>
      <c r="L3269" s="16" t="s">
        <v>1637</v>
      </c>
      <c r="M3269" s="9" t="s">
        <v>1644</v>
      </c>
      <c r="N3269" s="9">
        <v>2022</v>
      </c>
      <c r="O3269" s="9" t="s">
        <v>1619</v>
      </c>
      <c r="P3269" s="9" t="s">
        <v>1619</v>
      </c>
      <c r="Q3269" s="9">
        <v>2041</v>
      </c>
      <c r="R3269" s="9" t="s">
        <v>32</v>
      </c>
      <c r="S3269" s="17">
        <v>1.02735168368764</v>
      </c>
      <c r="T3269" s="9">
        <v>2041</v>
      </c>
      <c r="U3269" s="9" t="s">
        <v>27</v>
      </c>
      <c r="V3269" s="9" t="s">
        <v>1620</v>
      </c>
      <c r="W3269" s="9" t="s">
        <v>1621</v>
      </c>
      <c r="X3269" s="9"/>
      <c r="Y3269" s="9" t="s">
        <v>1645</v>
      </c>
    </row>
    <row r="3270" spans="1:25" ht="96">
      <c r="A3270" s="9" t="s">
        <v>1640</v>
      </c>
      <c r="B3270" s="9" t="s">
        <v>70</v>
      </c>
      <c r="C3270" s="9" t="s">
        <v>468</v>
      </c>
      <c r="D3270" s="9" t="s">
        <v>27</v>
      </c>
      <c r="E3270" s="9" t="s">
        <v>1518</v>
      </c>
      <c r="F3270" s="9" t="s">
        <v>1518</v>
      </c>
      <c r="G3270" s="9" t="s">
        <v>1641</v>
      </c>
      <c r="H3270" s="9" t="s">
        <v>1642</v>
      </c>
      <c r="I3270" s="9" t="s">
        <v>1643</v>
      </c>
      <c r="J3270" s="9" t="s">
        <v>27</v>
      </c>
      <c r="K3270" s="15">
        <v>14787.997311410523</v>
      </c>
      <c r="L3270" s="16" t="s">
        <v>1637</v>
      </c>
      <c r="M3270" s="9" t="s">
        <v>1644</v>
      </c>
      <c r="N3270" s="9">
        <v>2022</v>
      </c>
      <c r="O3270" s="9" t="s">
        <v>1619</v>
      </c>
      <c r="P3270" s="9" t="s">
        <v>1619</v>
      </c>
      <c r="Q3270" s="9">
        <v>2041</v>
      </c>
      <c r="R3270" s="9" t="s">
        <v>32</v>
      </c>
      <c r="S3270" s="17">
        <v>2.1666872973665461</v>
      </c>
      <c r="T3270" s="9">
        <v>2041</v>
      </c>
      <c r="U3270" s="9" t="s">
        <v>27</v>
      </c>
      <c r="V3270" s="9" t="s">
        <v>1620</v>
      </c>
      <c r="W3270" s="9" t="s">
        <v>1621</v>
      </c>
      <c r="X3270" s="9"/>
      <c r="Y3270" s="9" t="s">
        <v>1645</v>
      </c>
    </row>
    <row r="3271" spans="1:25" ht="96">
      <c r="A3271" s="9" t="s">
        <v>1640</v>
      </c>
      <c r="B3271" s="9" t="s">
        <v>70</v>
      </c>
      <c r="C3271" s="9" t="s">
        <v>323</v>
      </c>
      <c r="D3271" s="9" t="s">
        <v>27</v>
      </c>
      <c r="E3271" s="9" t="s">
        <v>864</v>
      </c>
      <c r="F3271" s="9" t="s">
        <v>864</v>
      </c>
      <c r="G3271" s="9" t="s">
        <v>1641</v>
      </c>
      <c r="H3271" s="9" t="s">
        <v>1642</v>
      </c>
      <c r="I3271" s="9" t="s">
        <v>1643</v>
      </c>
      <c r="J3271" s="9" t="s">
        <v>27</v>
      </c>
      <c r="K3271" s="15">
        <v>54937.261024163687</v>
      </c>
      <c r="L3271" s="16" t="s">
        <v>1637</v>
      </c>
      <c r="M3271" s="9" t="s">
        <v>1644</v>
      </c>
      <c r="N3271" s="9">
        <v>2022</v>
      </c>
      <c r="O3271" s="9" t="s">
        <v>1619</v>
      </c>
      <c r="P3271" s="9" t="s">
        <v>1619</v>
      </c>
      <c r="Q3271" s="9">
        <v>2041</v>
      </c>
      <c r="R3271" s="9" t="s">
        <v>32</v>
      </c>
      <c r="S3271" s="17">
        <v>3.2052426841715733</v>
      </c>
      <c r="T3271" s="9">
        <v>2041</v>
      </c>
      <c r="U3271" s="9" t="s">
        <v>27</v>
      </c>
      <c r="V3271" s="9" t="s">
        <v>1620</v>
      </c>
      <c r="W3271" s="9" t="s">
        <v>1621</v>
      </c>
      <c r="X3271" s="9"/>
      <c r="Y3271" s="9" t="s">
        <v>1645</v>
      </c>
    </row>
    <row r="3272" spans="1:25" ht="96">
      <c r="A3272" s="9" t="s">
        <v>1640</v>
      </c>
      <c r="B3272" s="9" t="s">
        <v>70</v>
      </c>
      <c r="C3272" s="9" t="s">
        <v>352</v>
      </c>
      <c r="D3272" s="9" t="s">
        <v>27</v>
      </c>
      <c r="E3272" s="9" t="s">
        <v>1519</v>
      </c>
      <c r="F3272" s="9" t="s">
        <v>1519</v>
      </c>
      <c r="G3272" s="9" t="s">
        <v>1641</v>
      </c>
      <c r="H3272" s="9" t="s">
        <v>1642</v>
      </c>
      <c r="I3272" s="9" t="s">
        <v>1643</v>
      </c>
      <c r="J3272" s="9" t="s">
        <v>27</v>
      </c>
      <c r="K3272" s="15">
        <v>12495.767409509139</v>
      </c>
      <c r="L3272" s="16" t="s">
        <v>1637</v>
      </c>
      <c r="M3272" s="9" t="s">
        <v>1644</v>
      </c>
      <c r="N3272" s="9">
        <v>2022</v>
      </c>
      <c r="O3272" s="9" t="s">
        <v>1619</v>
      </c>
      <c r="P3272" s="9" t="s">
        <v>1619</v>
      </c>
      <c r="Q3272" s="9">
        <v>2041</v>
      </c>
      <c r="R3272" s="9" t="s">
        <v>32</v>
      </c>
      <c r="S3272" s="17">
        <v>1.5436927787208525</v>
      </c>
      <c r="T3272" s="9">
        <v>2041</v>
      </c>
      <c r="U3272" s="9" t="s">
        <v>27</v>
      </c>
      <c r="V3272" s="9" t="s">
        <v>1620</v>
      </c>
      <c r="W3272" s="9" t="s">
        <v>1621</v>
      </c>
      <c r="X3272" s="9"/>
      <c r="Y3272" s="9" t="s">
        <v>1645</v>
      </c>
    </row>
    <row r="3273" spans="1:25" ht="96">
      <c r="A3273" s="9" t="s">
        <v>1640</v>
      </c>
      <c r="B3273" s="9" t="s">
        <v>70</v>
      </c>
      <c r="C3273" s="9" t="s">
        <v>266</v>
      </c>
      <c r="D3273" s="9" t="s">
        <v>27</v>
      </c>
      <c r="E3273" s="9" t="s">
        <v>1520</v>
      </c>
      <c r="F3273" s="9" t="s">
        <v>1520</v>
      </c>
      <c r="G3273" s="9" t="s">
        <v>1641</v>
      </c>
      <c r="H3273" s="9" t="s">
        <v>1642</v>
      </c>
      <c r="I3273" s="9" t="s">
        <v>1643</v>
      </c>
      <c r="J3273" s="9" t="s">
        <v>27</v>
      </c>
      <c r="K3273" s="15">
        <v>148542.86670261846</v>
      </c>
      <c r="L3273" s="16" t="s">
        <v>1637</v>
      </c>
      <c r="M3273" s="9" t="s">
        <v>1644</v>
      </c>
      <c r="N3273" s="9">
        <v>2022</v>
      </c>
      <c r="O3273" s="9" t="s">
        <v>1619</v>
      </c>
      <c r="P3273" s="9" t="s">
        <v>1619</v>
      </c>
      <c r="Q3273" s="9">
        <v>2041</v>
      </c>
      <c r="R3273" s="9" t="s">
        <v>32</v>
      </c>
      <c r="S3273" s="17">
        <v>18.990525811035468</v>
      </c>
      <c r="T3273" s="9">
        <v>2041</v>
      </c>
      <c r="U3273" s="9" t="s">
        <v>27</v>
      </c>
      <c r="V3273" s="9" t="s">
        <v>1620</v>
      </c>
      <c r="W3273" s="9" t="s">
        <v>1621</v>
      </c>
      <c r="X3273" s="9"/>
      <c r="Y3273" s="9" t="s">
        <v>1645</v>
      </c>
    </row>
    <row r="3274" spans="1:25" ht="96">
      <c r="A3274" s="9" t="s">
        <v>1640</v>
      </c>
      <c r="B3274" s="9" t="s">
        <v>70</v>
      </c>
      <c r="C3274" s="9" t="s">
        <v>234</v>
      </c>
      <c r="D3274" s="9" t="s">
        <v>27</v>
      </c>
      <c r="E3274" s="9" t="s">
        <v>1521</v>
      </c>
      <c r="F3274" s="9" t="s">
        <v>1521</v>
      </c>
      <c r="G3274" s="9" t="s">
        <v>1641</v>
      </c>
      <c r="H3274" s="9" t="s">
        <v>1642</v>
      </c>
      <c r="I3274" s="9" t="s">
        <v>1643</v>
      </c>
      <c r="J3274" s="9" t="s">
        <v>27</v>
      </c>
      <c r="K3274" s="15">
        <v>19139.939380460775</v>
      </c>
      <c r="L3274" s="16" t="s">
        <v>1637</v>
      </c>
      <c r="M3274" s="9" t="s">
        <v>1644</v>
      </c>
      <c r="N3274" s="9">
        <v>2022</v>
      </c>
      <c r="O3274" s="9" t="s">
        <v>1619</v>
      </c>
      <c r="P3274" s="9" t="s">
        <v>1619</v>
      </c>
      <c r="Q3274" s="9">
        <v>2041</v>
      </c>
      <c r="R3274" s="9" t="s">
        <v>32</v>
      </c>
      <c r="S3274" s="17">
        <v>2.6084080987148042</v>
      </c>
      <c r="T3274" s="9">
        <v>2041</v>
      </c>
      <c r="U3274" s="9" t="s">
        <v>27</v>
      </c>
      <c r="V3274" s="9" t="s">
        <v>1620</v>
      </c>
      <c r="W3274" s="9" t="s">
        <v>1621</v>
      </c>
      <c r="X3274" s="9"/>
      <c r="Y3274" s="9" t="s">
        <v>1645</v>
      </c>
    </row>
    <row r="3275" spans="1:25" ht="96">
      <c r="A3275" s="9" t="s">
        <v>1640</v>
      </c>
      <c r="B3275" s="9" t="s">
        <v>70</v>
      </c>
      <c r="C3275" s="9" t="s">
        <v>157</v>
      </c>
      <c r="D3275" s="9" t="s">
        <v>27</v>
      </c>
      <c r="E3275" s="9" t="s">
        <v>1522</v>
      </c>
      <c r="F3275" s="9" t="s">
        <v>1522</v>
      </c>
      <c r="G3275" s="9" t="s">
        <v>1641</v>
      </c>
      <c r="H3275" s="9" t="s">
        <v>1642</v>
      </c>
      <c r="I3275" s="9" t="s">
        <v>1643</v>
      </c>
      <c r="J3275" s="9" t="s">
        <v>27</v>
      </c>
      <c r="K3275" s="15">
        <v>21416.923131570151</v>
      </c>
      <c r="L3275" s="16" t="s">
        <v>1637</v>
      </c>
      <c r="M3275" s="9" t="s">
        <v>1644</v>
      </c>
      <c r="N3275" s="9">
        <v>2022</v>
      </c>
      <c r="O3275" s="9" t="s">
        <v>1619</v>
      </c>
      <c r="P3275" s="9" t="s">
        <v>1619</v>
      </c>
      <c r="Q3275" s="9">
        <v>2041</v>
      </c>
      <c r="R3275" s="9" t="s">
        <v>32</v>
      </c>
      <c r="S3275" s="17">
        <v>2.7796416813663956</v>
      </c>
      <c r="T3275" s="9">
        <v>2041</v>
      </c>
      <c r="U3275" s="9" t="s">
        <v>27</v>
      </c>
      <c r="V3275" s="9" t="s">
        <v>1620</v>
      </c>
      <c r="W3275" s="9" t="s">
        <v>1621</v>
      </c>
      <c r="X3275" s="9"/>
      <c r="Y3275" s="9" t="s">
        <v>1645</v>
      </c>
    </row>
    <row r="3276" spans="1:25" ht="96">
      <c r="A3276" s="9" t="s">
        <v>1640</v>
      </c>
      <c r="B3276" s="9" t="s">
        <v>70</v>
      </c>
      <c r="C3276" s="9" t="s">
        <v>316</v>
      </c>
      <c r="D3276" s="9" t="s">
        <v>27</v>
      </c>
      <c r="E3276" s="9" t="s">
        <v>1523</v>
      </c>
      <c r="F3276" s="9" t="s">
        <v>1523</v>
      </c>
      <c r="G3276" s="9" t="s">
        <v>1641</v>
      </c>
      <c r="H3276" s="9" t="s">
        <v>1642</v>
      </c>
      <c r="I3276" s="9" t="s">
        <v>1643</v>
      </c>
      <c r="J3276" s="9" t="s">
        <v>27</v>
      </c>
      <c r="K3276" s="15">
        <v>17230.894064646312</v>
      </c>
      <c r="L3276" s="16" t="s">
        <v>1637</v>
      </c>
      <c r="M3276" s="9" t="s">
        <v>1644</v>
      </c>
      <c r="N3276" s="9">
        <v>2022</v>
      </c>
      <c r="O3276" s="9" t="s">
        <v>1619</v>
      </c>
      <c r="P3276" s="9" t="s">
        <v>1619</v>
      </c>
      <c r="Q3276" s="9">
        <v>2041</v>
      </c>
      <c r="R3276" s="9" t="s">
        <v>32</v>
      </c>
      <c r="S3276" s="17">
        <v>1.0931661160273225</v>
      </c>
      <c r="T3276" s="9">
        <v>2041</v>
      </c>
      <c r="U3276" s="9" t="s">
        <v>27</v>
      </c>
      <c r="V3276" s="9" t="s">
        <v>1620</v>
      </c>
      <c r="W3276" s="9" t="s">
        <v>1621</v>
      </c>
      <c r="X3276" s="9"/>
      <c r="Y3276" s="9" t="s">
        <v>1645</v>
      </c>
    </row>
    <row r="3277" spans="1:25" ht="96">
      <c r="A3277" s="9" t="s">
        <v>1640</v>
      </c>
      <c r="B3277" s="9" t="s">
        <v>70</v>
      </c>
      <c r="C3277" s="9" t="s">
        <v>316</v>
      </c>
      <c r="D3277" s="9" t="s">
        <v>27</v>
      </c>
      <c r="E3277" s="9" t="s">
        <v>866</v>
      </c>
      <c r="F3277" s="9" t="s">
        <v>866</v>
      </c>
      <c r="G3277" s="9" t="s">
        <v>1641</v>
      </c>
      <c r="H3277" s="9" t="s">
        <v>1642</v>
      </c>
      <c r="I3277" s="9" t="s">
        <v>1643</v>
      </c>
      <c r="J3277" s="9" t="s">
        <v>27</v>
      </c>
      <c r="K3277" s="15">
        <v>34196.777516797025</v>
      </c>
      <c r="L3277" s="16" t="s">
        <v>1637</v>
      </c>
      <c r="M3277" s="9" t="s">
        <v>1644</v>
      </c>
      <c r="N3277" s="9">
        <v>2022</v>
      </c>
      <c r="O3277" s="9" t="s">
        <v>1619</v>
      </c>
      <c r="P3277" s="9" t="s">
        <v>1619</v>
      </c>
      <c r="Q3277" s="9">
        <v>2041</v>
      </c>
      <c r="R3277" s="9" t="s">
        <v>32</v>
      </c>
      <c r="S3277" s="17">
        <v>4.1335902845940371</v>
      </c>
      <c r="T3277" s="9">
        <v>2041</v>
      </c>
      <c r="U3277" s="9" t="s">
        <v>27</v>
      </c>
      <c r="V3277" s="9" t="s">
        <v>1620</v>
      </c>
      <c r="W3277" s="9" t="s">
        <v>1621</v>
      </c>
      <c r="X3277" s="9"/>
      <c r="Y3277" s="9" t="s">
        <v>1645</v>
      </c>
    </row>
    <row r="3278" spans="1:25" ht="96">
      <c r="A3278" s="9" t="s">
        <v>1640</v>
      </c>
      <c r="B3278" s="9" t="s">
        <v>70</v>
      </c>
      <c r="C3278" s="9" t="s">
        <v>136</v>
      </c>
      <c r="D3278" s="9" t="s">
        <v>27</v>
      </c>
      <c r="E3278" s="9" t="s">
        <v>1524</v>
      </c>
      <c r="F3278" s="9" t="s">
        <v>1524</v>
      </c>
      <c r="G3278" s="9" t="s">
        <v>1641</v>
      </c>
      <c r="H3278" s="9" t="s">
        <v>1642</v>
      </c>
      <c r="I3278" s="9" t="s">
        <v>1643</v>
      </c>
      <c r="J3278" s="9" t="s">
        <v>27</v>
      </c>
      <c r="K3278" s="15">
        <v>12504.092022573765</v>
      </c>
      <c r="L3278" s="16" t="s">
        <v>1637</v>
      </c>
      <c r="M3278" s="9" t="s">
        <v>1644</v>
      </c>
      <c r="N3278" s="9">
        <v>2022</v>
      </c>
      <c r="O3278" s="9" t="s">
        <v>1619</v>
      </c>
      <c r="P3278" s="9" t="s">
        <v>1619</v>
      </c>
      <c r="Q3278" s="9">
        <v>2041</v>
      </c>
      <c r="R3278" s="9" t="s">
        <v>32</v>
      </c>
      <c r="S3278" s="17">
        <v>1.6415408244836804</v>
      </c>
      <c r="T3278" s="9">
        <v>2041</v>
      </c>
      <c r="U3278" s="9" t="s">
        <v>27</v>
      </c>
      <c r="V3278" s="9" t="s">
        <v>1620</v>
      </c>
      <c r="W3278" s="9" t="s">
        <v>1621</v>
      </c>
      <c r="X3278" s="9"/>
      <c r="Y3278" s="9" t="s">
        <v>1645</v>
      </c>
    </row>
    <row r="3279" spans="1:25" ht="96">
      <c r="A3279" s="9" t="s">
        <v>1640</v>
      </c>
      <c r="B3279" s="9" t="s">
        <v>70</v>
      </c>
      <c r="C3279" s="9" t="s">
        <v>136</v>
      </c>
      <c r="D3279" s="9" t="s">
        <v>27</v>
      </c>
      <c r="E3279" s="9" t="s">
        <v>415</v>
      </c>
      <c r="F3279" s="9" t="s">
        <v>415</v>
      </c>
      <c r="G3279" s="9" t="s">
        <v>1641</v>
      </c>
      <c r="H3279" s="9" t="s">
        <v>1642</v>
      </c>
      <c r="I3279" s="9" t="s">
        <v>1643</v>
      </c>
      <c r="J3279" s="9" t="s">
        <v>27</v>
      </c>
      <c r="K3279" s="15">
        <v>13180.499426414892</v>
      </c>
      <c r="L3279" s="16" t="s">
        <v>1637</v>
      </c>
      <c r="M3279" s="9" t="s">
        <v>1644</v>
      </c>
      <c r="N3279" s="9">
        <v>2022</v>
      </c>
      <c r="O3279" s="9" t="s">
        <v>1619</v>
      </c>
      <c r="P3279" s="9" t="s">
        <v>1619</v>
      </c>
      <c r="Q3279" s="9">
        <v>2041</v>
      </c>
      <c r="R3279" s="9" t="s">
        <v>32</v>
      </c>
      <c r="S3279" s="17">
        <v>1.6406194907963951</v>
      </c>
      <c r="T3279" s="9">
        <v>2041</v>
      </c>
      <c r="U3279" s="9" t="s">
        <v>27</v>
      </c>
      <c r="V3279" s="9" t="s">
        <v>1620</v>
      </c>
      <c r="W3279" s="9" t="s">
        <v>1621</v>
      </c>
      <c r="X3279" s="9"/>
      <c r="Y3279" s="9" t="s">
        <v>1645</v>
      </c>
    </row>
    <row r="3280" spans="1:25" ht="96">
      <c r="A3280" s="9" t="s">
        <v>1640</v>
      </c>
      <c r="B3280" s="9" t="s">
        <v>70</v>
      </c>
      <c r="C3280" s="9" t="s">
        <v>630</v>
      </c>
      <c r="D3280" s="9" t="s">
        <v>27</v>
      </c>
      <c r="E3280" s="9" t="s">
        <v>1525</v>
      </c>
      <c r="F3280" s="9" t="s">
        <v>1525</v>
      </c>
      <c r="G3280" s="9" t="s">
        <v>1641</v>
      </c>
      <c r="H3280" s="9" t="s">
        <v>1642</v>
      </c>
      <c r="I3280" s="9" t="s">
        <v>1643</v>
      </c>
      <c r="J3280" s="9" t="s">
        <v>27</v>
      </c>
      <c r="K3280" s="15">
        <v>19393.38863256605</v>
      </c>
      <c r="L3280" s="16" t="s">
        <v>1637</v>
      </c>
      <c r="M3280" s="9" t="s">
        <v>1644</v>
      </c>
      <c r="N3280" s="9">
        <v>2022</v>
      </c>
      <c r="O3280" s="9" t="s">
        <v>1619</v>
      </c>
      <c r="P3280" s="9" t="s">
        <v>1619</v>
      </c>
      <c r="Q3280" s="9">
        <v>2041</v>
      </c>
      <c r="R3280" s="9" t="s">
        <v>32</v>
      </c>
      <c r="S3280" s="17">
        <v>2.6106297737178812</v>
      </c>
      <c r="T3280" s="9">
        <v>2041</v>
      </c>
      <c r="U3280" s="9" t="s">
        <v>27</v>
      </c>
      <c r="V3280" s="9" t="s">
        <v>1620</v>
      </c>
      <c r="W3280" s="9" t="s">
        <v>1621</v>
      </c>
      <c r="X3280" s="9"/>
      <c r="Y3280" s="9" t="s">
        <v>1645</v>
      </c>
    </row>
    <row r="3281" spans="1:25" ht="96">
      <c r="A3281" s="9" t="s">
        <v>1640</v>
      </c>
      <c r="B3281" s="9" t="s">
        <v>70</v>
      </c>
      <c r="C3281" s="9" t="s">
        <v>273</v>
      </c>
      <c r="D3281" s="9" t="s">
        <v>27</v>
      </c>
      <c r="E3281" s="9" t="s">
        <v>868</v>
      </c>
      <c r="F3281" s="9" t="s">
        <v>868</v>
      </c>
      <c r="G3281" s="9" t="s">
        <v>1641</v>
      </c>
      <c r="H3281" s="9" t="s">
        <v>1642</v>
      </c>
      <c r="I3281" s="9" t="s">
        <v>1643</v>
      </c>
      <c r="J3281" s="9" t="s">
        <v>27</v>
      </c>
      <c r="K3281" s="15">
        <v>39774.310170405064</v>
      </c>
      <c r="L3281" s="16" t="s">
        <v>1637</v>
      </c>
      <c r="M3281" s="9" t="s">
        <v>1644</v>
      </c>
      <c r="N3281" s="9">
        <v>2022</v>
      </c>
      <c r="O3281" s="9" t="s">
        <v>1619</v>
      </c>
      <c r="P3281" s="9" t="s">
        <v>1619</v>
      </c>
      <c r="Q3281" s="9">
        <v>2041</v>
      </c>
      <c r="R3281" s="9" t="s">
        <v>32</v>
      </c>
      <c r="S3281" s="17">
        <v>4.7875841109067254</v>
      </c>
      <c r="T3281" s="9">
        <v>2041</v>
      </c>
      <c r="U3281" s="9" t="s">
        <v>27</v>
      </c>
      <c r="V3281" s="9" t="s">
        <v>1620</v>
      </c>
      <c r="W3281" s="9" t="s">
        <v>1621</v>
      </c>
      <c r="X3281" s="9"/>
      <c r="Y3281" s="9" t="s">
        <v>1645</v>
      </c>
    </row>
    <row r="3282" spans="1:25" ht="96">
      <c r="A3282" s="9" t="s">
        <v>1640</v>
      </c>
      <c r="B3282" s="9" t="s">
        <v>70</v>
      </c>
      <c r="C3282" s="9" t="s">
        <v>323</v>
      </c>
      <c r="D3282" s="9" t="s">
        <v>27</v>
      </c>
      <c r="E3282" s="9" t="s">
        <v>1526</v>
      </c>
      <c r="F3282" s="9" t="s">
        <v>1526</v>
      </c>
      <c r="G3282" s="9" t="s">
        <v>1641</v>
      </c>
      <c r="H3282" s="9" t="s">
        <v>1642</v>
      </c>
      <c r="I3282" s="9" t="s">
        <v>1643</v>
      </c>
      <c r="J3282" s="9" t="s">
        <v>27</v>
      </c>
      <c r="K3282" s="15">
        <v>54270.869668361527</v>
      </c>
      <c r="L3282" s="16" t="s">
        <v>1637</v>
      </c>
      <c r="M3282" s="9" t="s">
        <v>1644</v>
      </c>
      <c r="N3282" s="9">
        <v>2022</v>
      </c>
      <c r="O3282" s="9" t="s">
        <v>1619</v>
      </c>
      <c r="P3282" s="9" t="s">
        <v>1619</v>
      </c>
      <c r="Q3282" s="9">
        <v>2041</v>
      </c>
      <c r="R3282" s="9" t="s">
        <v>32</v>
      </c>
      <c r="S3282" s="17">
        <v>3.7989330752329011</v>
      </c>
      <c r="T3282" s="9">
        <v>2041</v>
      </c>
      <c r="U3282" s="9" t="s">
        <v>27</v>
      </c>
      <c r="V3282" s="9" t="s">
        <v>1620</v>
      </c>
      <c r="W3282" s="9" t="s">
        <v>1621</v>
      </c>
      <c r="X3282" s="9"/>
      <c r="Y3282" s="9" t="s">
        <v>1645</v>
      </c>
    </row>
    <row r="3283" spans="1:25" ht="96">
      <c r="A3283" s="9" t="s">
        <v>1640</v>
      </c>
      <c r="B3283" s="9" t="s">
        <v>70</v>
      </c>
      <c r="C3283" s="9" t="s">
        <v>355</v>
      </c>
      <c r="D3283" s="9" t="s">
        <v>27</v>
      </c>
      <c r="E3283" s="9" t="s">
        <v>1528</v>
      </c>
      <c r="F3283" s="9" t="s">
        <v>1528</v>
      </c>
      <c r="G3283" s="9" t="s">
        <v>1641</v>
      </c>
      <c r="H3283" s="9" t="s">
        <v>1642</v>
      </c>
      <c r="I3283" s="9" t="s">
        <v>1643</v>
      </c>
      <c r="J3283" s="9" t="s">
        <v>27</v>
      </c>
      <c r="K3283" s="15">
        <v>74150.381749184831</v>
      </c>
      <c r="L3283" s="16" t="s">
        <v>1637</v>
      </c>
      <c r="M3283" s="9" t="s">
        <v>1644</v>
      </c>
      <c r="N3283" s="9">
        <v>2022</v>
      </c>
      <c r="O3283" s="9" t="s">
        <v>1619</v>
      </c>
      <c r="P3283" s="9" t="s">
        <v>1619</v>
      </c>
      <c r="Q3283" s="9">
        <v>2041</v>
      </c>
      <c r="R3283" s="9" t="s">
        <v>32</v>
      </c>
      <c r="S3283" s="17">
        <v>9.1642159129929155</v>
      </c>
      <c r="T3283" s="9">
        <v>2041</v>
      </c>
      <c r="U3283" s="9" t="s">
        <v>27</v>
      </c>
      <c r="V3283" s="9" t="s">
        <v>1620</v>
      </c>
      <c r="W3283" s="9" t="s">
        <v>1621</v>
      </c>
      <c r="X3283" s="9"/>
      <c r="Y3283" s="9" t="s">
        <v>1645</v>
      </c>
    </row>
    <row r="3284" spans="1:25" ht="96">
      <c r="A3284" s="9" t="s">
        <v>1640</v>
      </c>
      <c r="B3284" s="9" t="s">
        <v>70</v>
      </c>
      <c r="C3284" s="9" t="s">
        <v>630</v>
      </c>
      <c r="D3284" s="9" t="s">
        <v>27</v>
      </c>
      <c r="E3284" s="9" t="s">
        <v>1094</v>
      </c>
      <c r="F3284" s="9" t="s">
        <v>1094</v>
      </c>
      <c r="G3284" s="9" t="s">
        <v>1641</v>
      </c>
      <c r="H3284" s="9" t="s">
        <v>1642</v>
      </c>
      <c r="I3284" s="9" t="s">
        <v>1643</v>
      </c>
      <c r="J3284" s="9" t="s">
        <v>27</v>
      </c>
      <c r="K3284" s="15">
        <v>153926.11249097897</v>
      </c>
      <c r="L3284" s="16" t="s">
        <v>1637</v>
      </c>
      <c r="M3284" s="9" t="s">
        <v>1644</v>
      </c>
      <c r="N3284" s="9">
        <v>2022</v>
      </c>
      <c r="O3284" s="9" t="s">
        <v>1619</v>
      </c>
      <c r="P3284" s="9" t="s">
        <v>1619</v>
      </c>
      <c r="Q3284" s="9">
        <v>2041</v>
      </c>
      <c r="R3284" s="9" t="s">
        <v>32</v>
      </c>
      <c r="S3284" s="17">
        <v>18.331941138056738</v>
      </c>
      <c r="T3284" s="9">
        <v>2041</v>
      </c>
      <c r="U3284" s="9" t="s">
        <v>27</v>
      </c>
      <c r="V3284" s="9" t="s">
        <v>1620</v>
      </c>
      <c r="W3284" s="9" t="s">
        <v>1621</v>
      </c>
      <c r="X3284" s="9"/>
      <c r="Y3284" s="9" t="s">
        <v>1645</v>
      </c>
    </row>
    <row r="3285" spans="1:25" ht="96">
      <c r="A3285" s="9" t="s">
        <v>1640</v>
      </c>
      <c r="B3285" s="9" t="s">
        <v>70</v>
      </c>
      <c r="C3285" s="9" t="s">
        <v>383</v>
      </c>
      <c r="D3285" s="9" t="s">
        <v>27</v>
      </c>
      <c r="E3285" s="9" t="s">
        <v>1529</v>
      </c>
      <c r="F3285" s="9" t="s">
        <v>1529</v>
      </c>
      <c r="G3285" s="9" t="s">
        <v>1641</v>
      </c>
      <c r="H3285" s="9" t="s">
        <v>1642</v>
      </c>
      <c r="I3285" s="9" t="s">
        <v>1643</v>
      </c>
      <c r="J3285" s="9" t="s">
        <v>27</v>
      </c>
      <c r="K3285" s="15">
        <v>22139.731019120758</v>
      </c>
      <c r="L3285" s="16" t="s">
        <v>1637</v>
      </c>
      <c r="M3285" s="9" t="s">
        <v>1644</v>
      </c>
      <c r="N3285" s="9">
        <v>2022</v>
      </c>
      <c r="O3285" s="9" t="s">
        <v>1619</v>
      </c>
      <c r="P3285" s="9" t="s">
        <v>1619</v>
      </c>
      <c r="Q3285" s="9">
        <v>2041</v>
      </c>
      <c r="R3285" s="9" t="s">
        <v>32</v>
      </c>
      <c r="S3285" s="17">
        <v>2.9087394014730634</v>
      </c>
      <c r="T3285" s="9">
        <v>2041</v>
      </c>
      <c r="U3285" s="9" t="s">
        <v>27</v>
      </c>
      <c r="V3285" s="9" t="s">
        <v>1620</v>
      </c>
      <c r="W3285" s="9" t="s">
        <v>1621</v>
      </c>
      <c r="X3285" s="9"/>
      <c r="Y3285" s="9" t="s">
        <v>1645</v>
      </c>
    </row>
    <row r="3286" spans="1:25" ht="96">
      <c r="A3286" s="9" t="s">
        <v>1640</v>
      </c>
      <c r="B3286" s="9" t="s">
        <v>70</v>
      </c>
      <c r="C3286" s="9" t="s">
        <v>43</v>
      </c>
      <c r="D3286" s="9" t="s">
        <v>27</v>
      </c>
      <c r="E3286" s="9" t="s">
        <v>870</v>
      </c>
      <c r="F3286" s="9" t="s">
        <v>870</v>
      </c>
      <c r="G3286" s="9" t="s">
        <v>1641</v>
      </c>
      <c r="H3286" s="9" t="s">
        <v>1642</v>
      </c>
      <c r="I3286" s="9" t="s">
        <v>1643</v>
      </c>
      <c r="J3286" s="9" t="s">
        <v>27</v>
      </c>
      <c r="K3286" s="15">
        <v>15121.358167698059</v>
      </c>
      <c r="L3286" s="16" t="s">
        <v>1637</v>
      </c>
      <c r="M3286" s="9" t="s">
        <v>1644</v>
      </c>
      <c r="N3286" s="9">
        <v>2022</v>
      </c>
      <c r="O3286" s="9" t="s">
        <v>1619</v>
      </c>
      <c r="P3286" s="9" t="s">
        <v>1619</v>
      </c>
      <c r="Q3286" s="9">
        <v>2041</v>
      </c>
      <c r="R3286" s="9" t="s">
        <v>32</v>
      </c>
      <c r="S3286" s="17">
        <v>1.930383972705048</v>
      </c>
      <c r="T3286" s="9">
        <v>2041</v>
      </c>
      <c r="U3286" s="9" t="s">
        <v>27</v>
      </c>
      <c r="V3286" s="9" t="s">
        <v>1620</v>
      </c>
      <c r="W3286" s="9" t="s">
        <v>1621</v>
      </c>
      <c r="X3286" s="9"/>
      <c r="Y3286" s="9" t="s">
        <v>1645</v>
      </c>
    </row>
    <row r="3287" spans="1:25" ht="96">
      <c r="A3287" s="9" t="s">
        <v>1640</v>
      </c>
      <c r="B3287" s="9" t="s">
        <v>70</v>
      </c>
      <c r="C3287" s="9" t="s">
        <v>355</v>
      </c>
      <c r="D3287" s="9" t="s">
        <v>27</v>
      </c>
      <c r="E3287" s="9" t="s">
        <v>1530</v>
      </c>
      <c r="F3287" s="9" t="s">
        <v>1530</v>
      </c>
      <c r="G3287" s="9" t="s">
        <v>1641</v>
      </c>
      <c r="H3287" s="9" t="s">
        <v>1642</v>
      </c>
      <c r="I3287" s="9" t="s">
        <v>1643</v>
      </c>
      <c r="J3287" s="9" t="s">
        <v>27</v>
      </c>
      <c r="K3287" s="15">
        <v>10619.099698143153</v>
      </c>
      <c r="L3287" s="16" t="s">
        <v>1637</v>
      </c>
      <c r="M3287" s="9" t="s">
        <v>1644</v>
      </c>
      <c r="N3287" s="9">
        <v>2022</v>
      </c>
      <c r="O3287" s="9" t="s">
        <v>1619</v>
      </c>
      <c r="P3287" s="9" t="s">
        <v>1619</v>
      </c>
      <c r="Q3287" s="9">
        <v>2041</v>
      </c>
      <c r="R3287" s="9" t="s">
        <v>32</v>
      </c>
      <c r="S3287" s="17">
        <v>0.67371390209094661</v>
      </c>
      <c r="T3287" s="9">
        <v>2041</v>
      </c>
      <c r="U3287" s="9" t="s">
        <v>27</v>
      </c>
      <c r="V3287" s="9" t="s">
        <v>1620</v>
      </c>
      <c r="W3287" s="9" t="s">
        <v>1621</v>
      </c>
      <c r="X3287" s="9"/>
      <c r="Y3287" s="9" t="s">
        <v>1645</v>
      </c>
    </row>
    <row r="3288" spans="1:25" ht="96">
      <c r="A3288" s="9" t="s">
        <v>1640</v>
      </c>
      <c r="B3288" s="9" t="s">
        <v>70</v>
      </c>
      <c r="C3288" s="9" t="s">
        <v>288</v>
      </c>
      <c r="D3288" s="9" t="s">
        <v>27</v>
      </c>
      <c r="E3288" s="9" t="s">
        <v>1096</v>
      </c>
      <c r="F3288" s="9" t="s">
        <v>1096</v>
      </c>
      <c r="G3288" s="9" t="s">
        <v>1641</v>
      </c>
      <c r="H3288" s="9" t="s">
        <v>1642</v>
      </c>
      <c r="I3288" s="9" t="s">
        <v>1643</v>
      </c>
      <c r="J3288" s="9" t="s">
        <v>27</v>
      </c>
      <c r="K3288" s="15">
        <v>65240.624728331997</v>
      </c>
      <c r="L3288" s="16" t="s">
        <v>1637</v>
      </c>
      <c r="M3288" s="9" t="s">
        <v>1644</v>
      </c>
      <c r="N3288" s="9">
        <v>2022</v>
      </c>
      <c r="O3288" s="9" t="s">
        <v>1619</v>
      </c>
      <c r="P3288" s="9" t="s">
        <v>1619</v>
      </c>
      <c r="Q3288" s="9">
        <v>2041</v>
      </c>
      <c r="R3288" s="9" t="s">
        <v>32</v>
      </c>
      <c r="S3288" s="17">
        <v>8.564159305025548</v>
      </c>
      <c r="T3288" s="9">
        <v>2041</v>
      </c>
      <c r="U3288" s="9" t="s">
        <v>27</v>
      </c>
      <c r="V3288" s="9" t="s">
        <v>1620</v>
      </c>
      <c r="W3288" s="9" t="s">
        <v>1621</v>
      </c>
      <c r="X3288" s="9"/>
      <c r="Y3288" s="9" t="s">
        <v>1645</v>
      </c>
    </row>
    <row r="3289" spans="1:25" ht="96">
      <c r="A3289" s="9" t="s">
        <v>1640</v>
      </c>
      <c r="B3289" s="9" t="s">
        <v>70</v>
      </c>
      <c r="C3289" s="9" t="s">
        <v>266</v>
      </c>
      <c r="D3289" s="9" t="s">
        <v>27</v>
      </c>
      <c r="E3289" s="9" t="s">
        <v>1098</v>
      </c>
      <c r="F3289" s="9" t="s">
        <v>1098</v>
      </c>
      <c r="G3289" s="9" t="s">
        <v>1641</v>
      </c>
      <c r="H3289" s="9" t="s">
        <v>1642</v>
      </c>
      <c r="I3289" s="9" t="s">
        <v>1643</v>
      </c>
      <c r="J3289" s="9" t="s">
        <v>27</v>
      </c>
      <c r="K3289" s="15">
        <v>52371.614617964384</v>
      </c>
      <c r="L3289" s="16" t="s">
        <v>1637</v>
      </c>
      <c r="M3289" s="9" t="s">
        <v>1644</v>
      </c>
      <c r="N3289" s="9">
        <v>2022</v>
      </c>
      <c r="O3289" s="9" t="s">
        <v>1619</v>
      </c>
      <c r="P3289" s="9" t="s">
        <v>1619</v>
      </c>
      <c r="Q3289" s="9">
        <v>2041</v>
      </c>
      <c r="R3289" s="9" t="s">
        <v>32</v>
      </c>
      <c r="S3289" s="17">
        <v>6.9049781637314718</v>
      </c>
      <c r="T3289" s="9">
        <v>2041</v>
      </c>
      <c r="U3289" s="9" t="s">
        <v>27</v>
      </c>
      <c r="V3289" s="9" t="s">
        <v>1620</v>
      </c>
      <c r="W3289" s="9" t="s">
        <v>1621</v>
      </c>
      <c r="X3289" s="9"/>
      <c r="Y3289" s="9" t="s">
        <v>1645</v>
      </c>
    </row>
    <row r="3290" spans="1:25" ht="96">
      <c r="A3290" s="9" t="s">
        <v>1640</v>
      </c>
      <c r="B3290" s="9" t="s">
        <v>70</v>
      </c>
      <c r="C3290" s="9" t="s">
        <v>234</v>
      </c>
      <c r="D3290" s="9" t="s">
        <v>27</v>
      </c>
      <c r="E3290" s="9" t="s">
        <v>1627</v>
      </c>
      <c r="F3290" s="9" t="s">
        <v>1627</v>
      </c>
      <c r="G3290" s="9" t="s">
        <v>1641</v>
      </c>
      <c r="H3290" s="9" t="s">
        <v>1642</v>
      </c>
      <c r="I3290" s="9" t="s">
        <v>1643</v>
      </c>
      <c r="J3290" s="9" t="s">
        <v>27</v>
      </c>
      <c r="K3290" s="15">
        <v>287930.6816289695</v>
      </c>
      <c r="L3290" s="16" t="s">
        <v>1637</v>
      </c>
      <c r="M3290" s="9" t="s">
        <v>1644</v>
      </c>
      <c r="N3290" s="9">
        <v>2022</v>
      </c>
      <c r="O3290" s="9" t="s">
        <v>1619</v>
      </c>
      <c r="P3290" s="9" t="s">
        <v>1619</v>
      </c>
      <c r="Q3290" s="9">
        <v>2041</v>
      </c>
      <c r="R3290" s="9" t="s">
        <v>32</v>
      </c>
      <c r="S3290" s="17">
        <v>34.086892750342457</v>
      </c>
      <c r="T3290" s="9">
        <v>2041</v>
      </c>
      <c r="U3290" s="9" t="s">
        <v>27</v>
      </c>
      <c r="V3290" s="9" t="s">
        <v>1620</v>
      </c>
      <c r="W3290" s="9" t="s">
        <v>1621</v>
      </c>
      <c r="X3290" s="9"/>
      <c r="Y3290" s="9" t="s">
        <v>1645</v>
      </c>
    </row>
    <row r="3291" spans="1:25" ht="96">
      <c r="A3291" s="9" t="s">
        <v>1640</v>
      </c>
      <c r="B3291" s="9" t="s">
        <v>70</v>
      </c>
      <c r="C3291" s="9" t="s">
        <v>455</v>
      </c>
      <c r="D3291" s="9" t="s">
        <v>27</v>
      </c>
      <c r="E3291" s="9" t="s">
        <v>1102</v>
      </c>
      <c r="F3291" s="9" t="s">
        <v>1102</v>
      </c>
      <c r="G3291" s="9" t="s">
        <v>1641</v>
      </c>
      <c r="H3291" s="9" t="s">
        <v>1642</v>
      </c>
      <c r="I3291" s="9" t="s">
        <v>1643</v>
      </c>
      <c r="J3291" s="9" t="s">
        <v>27</v>
      </c>
      <c r="K3291" s="15">
        <v>47724.311147635082</v>
      </c>
      <c r="L3291" s="16" t="s">
        <v>1637</v>
      </c>
      <c r="M3291" s="9" t="s">
        <v>1644</v>
      </c>
      <c r="N3291" s="9">
        <v>2022</v>
      </c>
      <c r="O3291" s="9" t="s">
        <v>1619</v>
      </c>
      <c r="P3291" s="9" t="s">
        <v>1619</v>
      </c>
      <c r="Q3291" s="9">
        <v>2041</v>
      </c>
      <c r="R3291" s="9" t="s">
        <v>32</v>
      </c>
      <c r="S3291" s="17">
        <v>5.7623955381399767</v>
      </c>
      <c r="T3291" s="9">
        <v>2041</v>
      </c>
      <c r="U3291" s="9" t="s">
        <v>27</v>
      </c>
      <c r="V3291" s="9" t="s">
        <v>1620</v>
      </c>
      <c r="W3291" s="9" t="s">
        <v>1621</v>
      </c>
      <c r="X3291" s="9"/>
      <c r="Y3291" s="9" t="s">
        <v>1645</v>
      </c>
    </row>
    <row r="3292" spans="1:25" ht="96">
      <c r="A3292" s="9" t="s">
        <v>1640</v>
      </c>
      <c r="B3292" s="9" t="s">
        <v>70</v>
      </c>
      <c r="C3292" s="9" t="s">
        <v>352</v>
      </c>
      <c r="D3292" s="9" t="s">
        <v>27</v>
      </c>
      <c r="E3292" s="9" t="s">
        <v>1104</v>
      </c>
      <c r="F3292" s="9" t="s">
        <v>1104</v>
      </c>
      <c r="G3292" s="9" t="s">
        <v>1641</v>
      </c>
      <c r="H3292" s="9" t="s">
        <v>1642</v>
      </c>
      <c r="I3292" s="9" t="s">
        <v>1643</v>
      </c>
      <c r="J3292" s="9" t="s">
        <v>27</v>
      </c>
      <c r="K3292" s="15">
        <v>18191.774054618523</v>
      </c>
      <c r="L3292" s="16" t="s">
        <v>1637</v>
      </c>
      <c r="M3292" s="9" t="s">
        <v>1644</v>
      </c>
      <c r="N3292" s="9">
        <v>2022</v>
      </c>
      <c r="O3292" s="9" t="s">
        <v>1619</v>
      </c>
      <c r="P3292" s="9" t="s">
        <v>1619</v>
      </c>
      <c r="Q3292" s="9">
        <v>2041</v>
      </c>
      <c r="R3292" s="9" t="s">
        <v>32</v>
      </c>
      <c r="S3292" s="17">
        <v>2.1906602378667279</v>
      </c>
      <c r="T3292" s="9">
        <v>2041</v>
      </c>
      <c r="U3292" s="9" t="s">
        <v>27</v>
      </c>
      <c r="V3292" s="9" t="s">
        <v>1620</v>
      </c>
      <c r="W3292" s="9" t="s">
        <v>1621</v>
      </c>
      <c r="X3292" s="9"/>
      <c r="Y3292" s="9" t="s">
        <v>1645</v>
      </c>
    </row>
    <row r="3293" spans="1:25" ht="96">
      <c r="A3293" s="9" t="s">
        <v>1640</v>
      </c>
      <c r="B3293" s="9" t="s">
        <v>70</v>
      </c>
      <c r="C3293" s="9" t="s">
        <v>468</v>
      </c>
      <c r="D3293" s="9" t="s">
        <v>27</v>
      </c>
      <c r="E3293" s="9" t="s">
        <v>1531</v>
      </c>
      <c r="F3293" s="9" t="s">
        <v>1531</v>
      </c>
      <c r="G3293" s="9" t="s">
        <v>1641</v>
      </c>
      <c r="H3293" s="9" t="s">
        <v>1642</v>
      </c>
      <c r="I3293" s="9" t="s">
        <v>1643</v>
      </c>
      <c r="J3293" s="9" t="s">
        <v>27</v>
      </c>
      <c r="K3293" s="15">
        <v>25129.043904921513</v>
      </c>
      <c r="L3293" s="16" t="s">
        <v>1637</v>
      </c>
      <c r="M3293" s="9" t="s">
        <v>1644</v>
      </c>
      <c r="N3293" s="9">
        <v>2022</v>
      </c>
      <c r="O3293" s="9" t="s">
        <v>1619</v>
      </c>
      <c r="P3293" s="9" t="s">
        <v>1619</v>
      </c>
      <c r="Q3293" s="9">
        <v>2041</v>
      </c>
      <c r="R3293" s="9" t="s">
        <v>32</v>
      </c>
      <c r="S3293" s="17">
        <v>1.579673568908643</v>
      </c>
      <c r="T3293" s="9">
        <v>2041</v>
      </c>
      <c r="U3293" s="9" t="s">
        <v>27</v>
      </c>
      <c r="V3293" s="9" t="s">
        <v>1620</v>
      </c>
      <c r="W3293" s="9" t="s">
        <v>1621</v>
      </c>
      <c r="X3293" s="9"/>
      <c r="Y3293" s="9" t="s">
        <v>1645</v>
      </c>
    </row>
    <row r="3294" spans="1:25" ht="96">
      <c r="A3294" s="9" t="s">
        <v>1640</v>
      </c>
      <c r="B3294" s="9" t="s">
        <v>70</v>
      </c>
      <c r="C3294" s="9" t="s">
        <v>43</v>
      </c>
      <c r="D3294" s="9" t="s">
        <v>27</v>
      </c>
      <c r="E3294" s="9" t="s">
        <v>1532</v>
      </c>
      <c r="F3294" s="9" t="s">
        <v>1532</v>
      </c>
      <c r="G3294" s="9" t="s">
        <v>1641</v>
      </c>
      <c r="H3294" s="9" t="s">
        <v>1642</v>
      </c>
      <c r="I3294" s="9" t="s">
        <v>1643</v>
      </c>
      <c r="J3294" s="9" t="s">
        <v>27</v>
      </c>
      <c r="K3294" s="15">
        <v>12845.722645832258</v>
      </c>
      <c r="L3294" s="16" t="s">
        <v>1637</v>
      </c>
      <c r="M3294" s="9" t="s">
        <v>1644</v>
      </c>
      <c r="N3294" s="9">
        <v>2022</v>
      </c>
      <c r="O3294" s="9" t="s">
        <v>1619</v>
      </c>
      <c r="P3294" s="9" t="s">
        <v>1619</v>
      </c>
      <c r="Q3294" s="9">
        <v>2041</v>
      </c>
      <c r="R3294" s="9" t="s">
        <v>32</v>
      </c>
      <c r="S3294" s="17">
        <v>1.6312048121303584</v>
      </c>
      <c r="T3294" s="9">
        <v>2041</v>
      </c>
      <c r="U3294" s="9" t="s">
        <v>27</v>
      </c>
      <c r="V3294" s="9" t="s">
        <v>1620</v>
      </c>
      <c r="W3294" s="9" t="s">
        <v>1621</v>
      </c>
      <c r="X3294" s="9"/>
      <c r="Y3294" s="9" t="s">
        <v>1645</v>
      </c>
    </row>
    <row r="3295" spans="1:25" ht="96">
      <c r="A3295" s="9" t="s">
        <v>1640</v>
      </c>
      <c r="B3295" s="9" t="s">
        <v>70</v>
      </c>
      <c r="C3295" s="9" t="s">
        <v>221</v>
      </c>
      <c r="D3295" s="9" t="s">
        <v>27</v>
      </c>
      <c r="E3295" s="9" t="s">
        <v>1106</v>
      </c>
      <c r="F3295" s="9" t="s">
        <v>1106</v>
      </c>
      <c r="G3295" s="9" t="s">
        <v>1641</v>
      </c>
      <c r="H3295" s="9" t="s">
        <v>1642</v>
      </c>
      <c r="I3295" s="9" t="s">
        <v>1643</v>
      </c>
      <c r="J3295" s="9" t="s">
        <v>27</v>
      </c>
      <c r="K3295" s="15">
        <v>53231.880963875854</v>
      </c>
      <c r="L3295" s="16" t="s">
        <v>1637</v>
      </c>
      <c r="M3295" s="9" t="s">
        <v>1644</v>
      </c>
      <c r="N3295" s="9">
        <v>2022</v>
      </c>
      <c r="O3295" s="9" t="s">
        <v>1619</v>
      </c>
      <c r="P3295" s="9" t="s">
        <v>1619</v>
      </c>
      <c r="Q3295" s="9">
        <v>2041</v>
      </c>
      <c r="R3295" s="9" t="s">
        <v>32</v>
      </c>
      <c r="S3295" s="17">
        <v>7.0742517624393999</v>
      </c>
      <c r="T3295" s="9">
        <v>2041</v>
      </c>
      <c r="U3295" s="9" t="s">
        <v>27</v>
      </c>
      <c r="V3295" s="9" t="s">
        <v>1620</v>
      </c>
      <c r="W3295" s="9" t="s">
        <v>1621</v>
      </c>
      <c r="X3295" s="9"/>
      <c r="Y3295" s="9" t="s">
        <v>1645</v>
      </c>
    </row>
    <row r="3296" spans="1:25" ht="96">
      <c r="A3296" s="9" t="s">
        <v>1640</v>
      </c>
      <c r="B3296" s="9" t="s">
        <v>70</v>
      </c>
      <c r="C3296" s="9" t="s">
        <v>136</v>
      </c>
      <c r="D3296" s="9" t="s">
        <v>27</v>
      </c>
      <c r="E3296" s="9" t="s">
        <v>1108</v>
      </c>
      <c r="F3296" s="9" t="s">
        <v>1108</v>
      </c>
      <c r="G3296" s="9" t="s">
        <v>1641</v>
      </c>
      <c r="H3296" s="9" t="s">
        <v>1642</v>
      </c>
      <c r="I3296" s="9" t="s">
        <v>1643</v>
      </c>
      <c r="J3296" s="9" t="s">
        <v>27</v>
      </c>
      <c r="K3296" s="15">
        <v>56885.463197176883</v>
      </c>
      <c r="L3296" s="16" t="s">
        <v>1637</v>
      </c>
      <c r="M3296" s="9" t="s">
        <v>1644</v>
      </c>
      <c r="N3296" s="9">
        <v>2022</v>
      </c>
      <c r="O3296" s="9" t="s">
        <v>1619</v>
      </c>
      <c r="P3296" s="9" t="s">
        <v>1619</v>
      </c>
      <c r="Q3296" s="9">
        <v>2041</v>
      </c>
      <c r="R3296" s="9" t="s">
        <v>32</v>
      </c>
      <c r="S3296" s="17">
        <v>6.7634712084722661</v>
      </c>
      <c r="T3296" s="9">
        <v>2041</v>
      </c>
      <c r="U3296" s="9" t="s">
        <v>27</v>
      </c>
      <c r="V3296" s="9" t="s">
        <v>1620</v>
      </c>
      <c r="W3296" s="9" t="s">
        <v>1621</v>
      </c>
      <c r="X3296" s="9"/>
      <c r="Y3296" s="9" t="s">
        <v>1645</v>
      </c>
    </row>
    <row r="3297" spans="1:25" ht="96">
      <c r="A3297" s="9" t="s">
        <v>1640</v>
      </c>
      <c r="B3297" s="9" t="s">
        <v>70</v>
      </c>
      <c r="C3297" s="9" t="s">
        <v>316</v>
      </c>
      <c r="D3297" s="9" t="s">
        <v>27</v>
      </c>
      <c r="E3297" s="9" t="s">
        <v>872</v>
      </c>
      <c r="F3297" s="9" t="s">
        <v>872</v>
      </c>
      <c r="G3297" s="9" t="s">
        <v>1641</v>
      </c>
      <c r="H3297" s="9" t="s">
        <v>1642</v>
      </c>
      <c r="I3297" s="9" t="s">
        <v>1643</v>
      </c>
      <c r="J3297" s="9" t="s">
        <v>27</v>
      </c>
      <c r="K3297" s="15">
        <v>76860.731871389537</v>
      </c>
      <c r="L3297" s="16" t="s">
        <v>1637</v>
      </c>
      <c r="M3297" s="9" t="s">
        <v>1644</v>
      </c>
      <c r="N3297" s="9">
        <v>2022</v>
      </c>
      <c r="O3297" s="9" t="s">
        <v>1619</v>
      </c>
      <c r="P3297" s="9" t="s">
        <v>1619</v>
      </c>
      <c r="Q3297" s="9">
        <v>2041</v>
      </c>
      <c r="R3297" s="9" t="s">
        <v>32</v>
      </c>
      <c r="S3297" s="17">
        <v>7.4367173717135202</v>
      </c>
      <c r="T3297" s="9">
        <v>2041</v>
      </c>
      <c r="U3297" s="9" t="s">
        <v>27</v>
      </c>
      <c r="V3297" s="9" t="s">
        <v>1620</v>
      </c>
      <c r="W3297" s="9" t="s">
        <v>1621</v>
      </c>
      <c r="X3297" s="9"/>
      <c r="Y3297" s="9" t="s">
        <v>1645</v>
      </c>
    </row>
    <row r="3298" spans="1:25" ht="96">
      <c r="A3298" s="9" t="s">
        <v>1640</v>
      </c>
      <c r="B3298" s="9" t="s">
        <v>70</v>
      </c>
      <c r="C3298" s="9" t="s">
        <v>247</v>
      </c>
      <c r="D3298" s="9" t="s">
        <v>27</v>
      </c>
      <c r="E3298" s="9" t="s">
        <v>1533</v>
      </c>
      <c r="F3298" s="9" t="s">
        <v>1533</v>
      </c>
      <c r="G3298" s="9" t="s">
        <v>1641</v>
      </c>
      <c r="H3298" s="9" t="s">
        <v>1642</v>
      </c>
      <c r="I3298" s="9" t="s">
        <v>1643</v>
      </c>
      <c r="J3298" s="9" t="s">
        <v>27</v>
      </c>
      <c r="K3298" s="15">
        <v>122546.7100902283</v>
      </c>
      <c r="L3298" s="16" t="s">
        <v>1637</v>
      </c>
      <c r="M3298" s="9" t="s">
        <v>1644</v>
      </c>
      <c r="N3298" s="9">
        <v>2022</v>
      </c>
      <c r="O3298" s="9" t="s">
        <v>1619</v>
      </c>
      <c r="P3298" s="9" t="s">
        <v>1619</v>
      </c>
      <c r="Q3298" s="9">
        <v>2041</v>
      </c>
      <c r="R3298" s="9" t="s">
        <v>32</v>
      </c>
      <c r="S3298" s="17">
        <v>11.426845094508266</v>
      </c>
      <c r="T3298" s="9">
        <v>2041</v>
      </c>
      <c r="U3298" s="9" t="s">
        <v>27</v>
      </c>
      <c r="V3298" s="9" t="s">
        <v>1620</v>
      </c>
      <c r="W3298" s="9" t="s">
        <v>1621</v>
      </c>
      <c r="X3298" s="9"/>
      <c r="Y3298" s="9" t="s">
        <v>1645</v>
      </c>
    </row>
    <row r="3299" spans="1:25" ht="96">
      <c r="A3299" s="9" t="s">
        <v>1640</v>
      </c>
      <c r="B3299" s="9" t="s">
        <v>70</v>
      </c>
      <c r="C3299" s="9" t="s">
        <v>383</v>
      </c>
      <c r="D3299" s="9" t="s">
        <v>27</v>
      </c>
      <c r="E3299" s="9" t="s">
        <v>1534</v>
      </c>
      <c r="F3299" s="9" t="s">
        <v>1534</v>
      </c>
      <c r="G3299" s="9" t="s">
        <v>1641</v>
      </c>
      <c r="H3299" s="9" t="s">
        <v>1642</v>
      </c>
      <c r="I3299" s="9" t="s">
        <v>1643</v>
      </c>
      <c r="J3299" s="9" t="s">
        <v>27</v>
      </c>
      <c r="K3299" s="15">
        <v>22482.893543652899</v>
      </c>
      <c r="L3299" s="16" t="s">
        <v>1637</v>
      </c>
      <c r="M3299" s="9" t="s">
        <v>1644</v>
      </c>
      <c r="N3299" s="9">
        <v>2022</v>
      </c>
      <c r="O3299" s="9" t="s">
        <v>1619</v>
      </c>
      <c r="P3299" s="9" t="s">
        <v>1619</v>
      </c>
      <c r="Q3299" s="9">
        <v>2041</v>
      </c>
      <c r="R3299" s="9" t="s">
        <v>32</v>
      </c>
      <c r="S3299" s="17">
        <v>2.9945159784909592</v>
      </c>
      <c r="T3299" s="9">
        <v>2041</v>
      </c>
      <c r="U3299" s="9" t="s">
        <v>27</v>
      </c>
      <c r="V3299" s="9" t="s">
        <v>1620</v>
      </c>
      <c r="W3299" s="9" t="s">
        <v>1621</v>
      </c>
      <c r="X3299" s="9"/>
      <c r="Y3299" s="9" t="s">
        <v>1645</v>
      </c>
    </row>
    <row r="3300" spans="1:25" ht="96">
      <c r="A3300" s="9" t="s">
        <v>1640</v>
      </c>
      <c r="B3300" s="9" t="s">
        <v>70</v>
      </c>
      <c r="C3300" s="9" t="s">
        <v>241</v>
      </c>
      <c r="D3300" s="9" t="s">
        <v>27</v>
      </c>
      <c r="E3300" s="9" t="s">
        <v>1535</v>
      </c>
      <c r="F3300" s="9" t="s">
        <v>1535</v>
      </c>
      <c r="G3300" s="9" t="s">
        <v>1641</v>
      </c>
      <c r="H3300" s="9" t="s">
        <v>1642</v>
      </c>
      <c r="I3300" s="9" t="s">
        <v>1643</v>
      </c>
      <c r="J3300" s="9" t="s">
        <v>27</v>
      </c>
      <c r="K3300" s="15">
        <v>91554.553930549824</v>
      </c>
      <c r="L3300" s="16" t="s">
        <v>1637</v>
      </c>
      <c r="M3300" s="9" t="s">
        <v>1644</v>
      </c>
      <c r="N3300" s="9">
        <v>2022</v>
      </c>
      <c r="O3300" s="9" t="s">
        <v>1619</v>
      </c>
      <c r="P3300" s="9" t="s">
        <v>1619</v>
      </c>
      <c r="Q3300" s="9">
        <v>2041</v>
      </c>
      <c r="R3300" s="9" t="s">
        <v>32</v>
      </c>
      <c r="S3300" s="17">
        <v>9.2072811260785468</v>
      </c>
      <c r="T3300" s="9">
        <v>2041</v>
      </c>
      <c r="U3300" s="9" t="s">
        <v>27</v>
      </c>
      <c r="V3300" s="9" t="s">
        <v>1620</v>
      </c>
      <c r="W3300" s="9" t="s">
        <v>1621</v>
      </c>
      <c r="X3300" s="9"/>
      <c r="Y3300" s="9" t="s">
        <v>1645</v>
      </c>
    </row>
    <row r="3301" spans="1:25" ht="96">
      <c r="A3301" s="9" t="s">
        <v>1640</v>
      </c>
      <c r="B3301" s="9" t="s">
        <v>70</v>
      </c>
      <c r="C3301" s="9" t="s">
        <v>136</v>
      </c>
      <c r="D3301" s="9" t="s">
        <v>27</v>
      </c>
      <c r="E3301" s="9" t="s">
        <v>1110</v>
      </c>
      <c r="F3301" s="9" t="s">
        <v>1110</v>
      </c>
      <c r="G3301" s="9" t="s">
        <v>1641</v>
      </c>
      <c r="H3301" s="9" t="s">
        <v>1642</v>
      </c>
      <c r="I3301" s="9" t="s">
        <v>1643</v>
      </c>
      <c r="J3301" s="9" t="s">
        <v>27</v>
      </c>
      <c r="K3301" s="15">
        <v>12738.937980136459</v>
      </c>
      <c r="L3301" s="16" t="s">
        <v>1637</v>
      </c>
      <c r="M3301" s="9" t="s">
        <v>1644</v>
      </c>
      <c r="N3301" s="9">
        <v>2022</v>
      </c>
      <c r="O3301" s="9" t="s">
        <v>1619</v>
      </c>
      <c r="P3301" s="9" t="s">
        <v>1619</v>
      </c>
      <c r="Q3301" s="9">
        <v>2041</v>
      </c>
      <c r="R3301" s="9" t="s">
        <v>32</v>
      </c>
      <c r="S3301" s="17">
        <v>1.6146426026406109</v>
      </c>
      <c r="T3301" s="9">
        <v>2041</v>
      </c>
      <c r="U3301" s="9" t="s">
        <v>27</v>
      </c>
      <c r="V3301" s="9" t="s">
        <v>1620</v>
      </c>
      <c r="W3301" s="9" t="s">
        <v>1621</v>
      </c>
      <c r="X3301" s="9"/>
      <c r="Y3301" s="9" t="s">
        <v>1645</v>
      </c>
    </row>
    <row r="3302" spans="1:25" ht="96">
      <c r="A3302" s="9" t="s">
        <v>1640</v>
      </c>
      <c r="B3302" s="9" t="s">
        <v>70</v>
      </c>
      <c r="C3302" s="9" t="s">
        <v>247</v>
      </c>
      <c r="D3302" s="9" t="s">
        <v>27</v>
      </c>
      <c r="E3302" s="9" t="s">
        <v>874</v>
      </c>
      <c r="F3302" s="9" t="s">
        <v>874</v>
      </c>
      <c r="G3302" s="9" t="s">
        <v>1641</v>
      </c>
      <c r="H3302" s="9" t="s">
        <v>1642</v>
      </c>
      <c r="I3302" s="9" t="s">
        <v>1643</v>
      </c>
      <c r="J3302" s="9" t="s">
        <v>27</v>
      </c>
      <c r="K3302" s="15">
        <v>13299.900918688918</v>
      </c>
      <c r="L3302" s="16" t="s">
        <v>1637</v>
      </c>
      <c r="M3302" s="9" t="s">
        <v>1644</v>
      </c>
      <c r="N3302" s="9">
        <v>2022</v>
      </c>
      <c r="O3302" s="9" t="s">
        <v>1619</v>
      </c>
      <c r="P3302" s="9" t="s">
        <v>1619</v>
      </c>
      <c r="Q3302" s="9">
        <v>2041</v>
      </c>
      <c r="R3302" s="9" t="s">
        <v>32</v>
      </c>
      <c r="S3302" s="17">
        <v>1.581304182615769</v>
      </c>
      <c r="T3302" s="9">
        <v>2041</v>
      </c>
      <c r="U3302" s="9" t="s">
        <v>27</v>
      </c>
      <c r="V3302" s="9" t="s">
        <v>1620</v>
      </c>
      <c r="W3302" s="9" t="s">
        <v>1621</v>
      </c>
      <c r="X3302" s="9"/>
      <c r="Y3302" s="9" t="s">
        <v>1645</v>
      </c>
    </row>
    <row r="3303" spans="1:25" ht="96">
      <c r="A3303" s="9" t="s">
        <v>1640</v>
      </c>
      <c r="B3303" s="9" t="s">
        <v>70</v>
      </c>
      <c r="C3303" s="9" t="s">
        <v>355</v>
      </c>
      <c r="D3303" s="9" t="s">
        <v>27</v>
      </c>
      <c r="E3303" s="9" t="s">
        <v>1536</v>
      </c>
      <c r="F3303" s="9" t="s">
        <v>1536</v>
      </c>
      <c r="G3303" s="9" t="s">
        <v>1641</v>
      </c>
      <c r="H3303" s="9" t="s">
        <v>1642</v>
      </c>
      <c r="I3303" s="9" t="s">
        <v>1643</v>
      </c>
      <c r="J3303" s="9" t="s">
        <v>27</v>
      </c>
      <c r="K3303" s="15">
        <v>12805.083006547065</v>
      </c>
      <c r="L3303" s="16" t="s">
        <v>1637</v>
      </c>
      <c r="M3303" s="9" t="s">
        <v>1644</v>
      </c>
      <c r="N3303" s="9">
        <v>2022</v>
      </c>
      <c r="O3303" s="9" t="s">
        <v>1619</v>
      </c>
      <c r="P3303" s="9" t="s">
        <v>1619</v>
      </c>
      <c r="Q3303" s="9">
        <v>2041</v>
      </c>
      <c r="R3303" s="9" t="s">
        <v>32</v>
      </c>
      <c r="S3303" s="17">
        <v>0.74136573285279428</v>
      </c>
      <c r="T3303" s="9">
        <v>2041</v>
      </c>
      <c r="U3303" s="9" t="s">
        <v>27</v>
      </c>
      <c r="V3303" s="9" t="s">
        <v>1620</v>
      </c>
      <c r="W3303" s="9" t="s">
        <v>1621</v>
      </c>
      <c r="X3303" s="9"/>
      <c r="Y3303" s="9" t="s">
        <v>1645</v>
      </c>
    </row>
    <row r="3304" spans="1:25" ht="96">
      <c r="A3304" s="9" t="s">
        <v>1640</v>
      </c>
      <c r="B3304" s="9" t="s">
        <v>70</v>
      </c>
      <c r="C3304" s="9" t="s">
        <v>352</v>
      </c>
      <c r="D3304" s="9" t="s">
        <v>27</v>
      </c>
      <c r="E3304" s="9" t="s">
        <v>876</v>
      </c>
      <c r="F3304" s="9" t="s">
        <v>876</v>
      </c>
      <c r="G3304" s="9" t="s">
        <v>1641</v>
      </c>
      <c r="H3304" s="9" t="s">
        <v>1642</v>
      </c>
      <c r="I3304" s="9" t="s">
        <v>1643</v>
      </c>
      <c r="J3304" s="9" t="s">
        <v>27</v>
      </c>
      <c r="K3304" s="15">
        <v>11566.838779373229</v>
      </c>
      <c r="L3304" s="16" t="s">
        <v>1637</v>
      </c>
      <c r="M3304" s="9" t="s">
        <v>1644</v>
      </c>
      <c r="N3304" s="9">
        <v>2022</v>
      </c>
      <c r="O3304" s="9" t="s">
        <v>1619</v>
      </c>
      <c r="P3304" s="9" t="s">
        <v>1619</v>
      </c>
      <c r="Q3304" s="9">
        <v>2041</v>
      </c>
      <c r="R3304" s="9" t="s">
        <v>32</v>
      </c>
      <c r="S3304" s="17">
        <v>1.4333256481355559</v>
      </c>
      <c r="T3304" s="9">
        <v>2041</v>
      </c>
      <c r="U3304" s="9" t="s">
        <v>27</v>
      </c>
      <c r="V3304" s="9" t="s">
        <v>1620</v>
      </c>
      <c r="W3304" s="9" t="s">
        <v>1621</v>
      </c>
      <c r="X3304" s="9"/>
      <c r="Y3304" s="9" t="s">
        <v>1645</v>
      </c>
    </row>
    <row r="3305" spans="1:25" ht="96">
      <c r="A3305" s="9" t="s">
        <v>1640</v>
      </c>
      <c r="B3305" s="9" t="s">
        <v>70</v>
      </c>
      <c r="C3305" s="9" t="s">
        <v>346</v>
      </c>
      <c r="D3305" s="9" t="s">
        <v>27</v>
      </c>
      <c r="E3305" s="9" t="s">
        <v>878</v>
      </c>
      <c r="F3305" s="9" t="s">
        <v>878</v>
      </c>
      <c r="G3305" s="9" t="s">
        <v>1641</v>
      </c>
      <c r="H3305" s="9" t="s">
        <v>1642</v>
      </c>
      <c r="I3305" s="9" t="s">
        <v>1643</v>
      </c>
      <c r="J3305" s="9" t="s">
        <v>27</v>
      </c>
      <c r="K3305" s="15">
        <v>12989.999966259518</v>
      </c>
      <c r="L3305" s="16" t="s">
        <v>1637</v>
      </c>
      <c r="M3305" s="9" t="s">
        <v>1644</v>
      </c>
      <c r="N3305" s="9">
        <v>2022</v>
      </c>
      <c r="O3305" s="9" t="s">
        <v>1619</v>
      </c>
      <c r="P3305" s="9" t="s">
        <v>1619</v>
      </c>
      <c r="Q3305" s="9">
        <v>2041</v>
      </c>
      <c r="R3305" s="9" t="s">
        <v>32</v>
      </c>
      <c r="S3305" s="17">
        <v>0.84516940975268839</v>
      </c>
      <c r="T3305" s="9">
        <v>2041</v>
      </c>
      <c r="U3305" s="9" t="s">
        <v>27</v>
      </c>
      <c r="V3305" s="9" t="s">
        <v>1620</v>
      </c>
      <c r="W3305" s="9" t="s">
        <v>1621</v>
      </c>
      <c r="X3305" s="9"/>
      <c r="Y3305" s="9" t="s">
        <v>1645</v>
      </c>
    </row>
    <row r="3306" spans="1:25" ht="96">
      <c r="A3306" s="9" t="s">
        <v>1640</v>
      </c>
      <c r="B3306" s="9" t="s">
        <v>70</v>
      </c>
      <c r="C3306" s="9" t="s">
        <v>136</v>
      </c>
      <c r="D3306" s="9" t="s">
        <v>27</v>
      </c>
      <c r="E3306" s="9" t="s">
        <v>1112</v>
      </c>
      <c r="F3306" s="9" t="s">
        <v>1112</v>
      </c>
      <c r="G3306" s="9" t="s">
        <v>1641</v>
      </c>
      <c r="H3306" s="9" t="s">
        <v>1642</v>
      </c>
      <c r="I3306" s="9" t="s">
        <v>1643</v>
      </c>
      <c r="J3306" s="9" t="s">
        <v>27</v>
      </c>
      <c r="K3306" s="15">
        <v>20231.254654852688</v>
      </c>
      <c r="L3306" s="16" t="s">
        <v>1637</v>
      </c>
      <c r="M3306" s="9" t="s">
        <v>1644</v>
      </c>
      <c r="N3306" s="9">
        <v>2022</v>
      </c>
      <c r="O3306" s="9" t="s">
        <v>1619</v>
      </c>
      <c r="P3306" s="9" t="s">
        <v>1619</v>
      </c>
      <c r="Q3306" s="9">
        <v>2041</v>
      </c>
      <c r="R3306" s="9" t="s">
        <v>32</v>
      </c>
      <c r="S3306" s="17">
        <v>2.6239276082004048</v>
      </c>
      <c r="T3306" s="9">
        <v>2041</v>
      </c>
      <c r="U3306" s="9" t="s">
        <v>27</v>
      </c>
      <c r="V3306" s="9" t="s">
        <v>1620</v>
      </c>
      <c r="W3306" s="9" t="s">
        <v>1621</v>
      </c>
      <c r="X3306" s="9"/>
      <c r="Y3306" s="9" t="s">
        <v>1645</v>
      </c>
    </row>
    <row r="3307" spans="1:25" ht="96">
      <c r="A3307" s="9" t="s">
        <v>1640</v>
      </c>
      <c r="B3307" s="9" t="s">
        <v>70</v>
      </c>
      <c r="C3307" s="9" t="s">
        <v>455</v>
      </c>
      <c r="D3307" s="9" t="s">
        <v>27</v>
      </c>
      <c r="E3307" s="9" t="s">
        <v>1114</v>
      </c>
      <c r="F3307" s="9" t="s">
        <v>1114</v>
      </c>
      <c r="G3307" s="9" t="s">
        <v>1641</v>
      </c>
      <c r="H3307" s="9" t="s">
        <v>1642</v>
      </c>
      <c r="I3307" s="9" t="s">
        <v>1643</v>
      </c>
      <c r="J3307" s="9" t="s">
        <v>27</v>
      </c>
      <c r="K3307" s="15">
        <v>12115.438155301614</v>
      </c>
      <c r="L3307" s="16" t="s">
        <v>1637</v>
      </c>
      <c r="M3307" s="9" t="s">
        <v>1644</v>
      </c>
      <c r="N3307" s="9">
        <v>2022</v>
      </c>
      <c r="O3307" s="9" t="s">
        <v>1619</v>
      </c>
      <c r="P3307" s="9" t="s">
        <v>1619</v>
      </c>
      <c r="Q3307" s="9">
        <v>2041</v>
      </c>
      <c r="R3307" s="9" t="s">
        <v>32</v>
      </c>
      <c r="S3307" s="17">
        <v>1.4467091603217159</v>
      </c>
      <c r="T3307" s="9">
        <v>2041</v>
      </c>
      <c r="U3307" s="9" t="s">
        <v>27</v>
      </c>
      <c r="V3307" s="9" t="s">
        <v>1620</v>
      </c>
      <c r="W3307" s="9" t="s">
        <v>1621</v>
      </c>
      <c r="X3307" s="9"/>
      <c r="Y3307" s="9" t="s">
        <v>1645</v>
      </c>
    </row>
    <row r="3308" spans="1:25" ht="96">
      <c r="A3308" s="9" t="s">
        <v>1640</v>
      </c>
      <c r="B3308" s="9" t="s">
        <v>70</v>
      </c>
      <c r="C3308" s="9" t="s">
        <v>276</v>
      </c>
      <c r="D3308" s="9" t="s">
        <v>27</v>
      </c>
      <c r="E3308" s="9" t="s">
        <v>1537</v>
      </c>
      <c r="F3308" s="9" t="s">
        <v>1537</v>
      </c>
      <c r="G3308" s="9" t="s">
        <v>1641</v>
      </c>
      <c r="H3308" s="9" t="s">
        <v>1642</v>
      </c>
      <c r="I3308" s="9" t="s">
        <v>1643</v>
      </c>
      <c r="J3308" s="9" t="s">
        <v>27</v>
      </c>
      <c r="K3308" s="15">
        <v>139870.59104667624</v>
      </c>
      <c r="L3308" s="16" t="s">
        <v>1637</v>
      </c>
      <c r="M3308" s="9" t="s">
        <v>1644</v>
      </c>
      <c r="N3308" s="9">
        <v>2022</v>
      </c>
      <c r="O3308" s="9" t="s">
        <v>1619</v>
      </c>
      <c r="P3308" s="9" t="s">
        <v>1619</v>
      </c>
      <c r="Q3308" s="9">
        <v>2041</v>
      </c>
      <c r="R3308" s="9" t="s">
        <v>32</v>
      </c>
      <c r="S3308" s="17">
        <v>13.352610646168678</v>
      </c>
      <c r="T3308" s="9">
        <v>2041</v>
      </c>
      <c r="U3308" s="9" t="s">
        <v>27</v>
      </c>
      <c r="V3308" s="9" t="s">
        <v>1620</v>
      </c>
      <c r="W3308" s="9" t="s">
        <v>1621</v>
      </c>
      <c r="X3308" s="9"/>
      <c r="Y3308" s="9" t="s">
        <v>1645</v>
      </c>
    </row>
    <row r="3309" spans="1:25" ht="96">
      <c r="A3309" s="9" t="s">
        <v>1640</v>
      </c>
      <c r="B3309" s="9" t="s">
        <v>70</v>
      </c>
      <c r="C3309" s="9" t="s">
        <v>346</v>
      </c>
      <c r="D3309" s="9" t="s">
        <v>27</v>
      </c>
      <c r="E3309" s="9" t="s">
        <v>880</v>
      </c>
      <c r="F3309" s="9" t="s">
        <v>880</v>
      </c>
      <c r="G3309" s="9" t="s">
        <v>1641</v>
      </c>
      <c r="H3309" s="9" t="s">
        <v>1642</v>
      </c>
      <c r="I3309" s="9" t="s">
        <v>1643</v>
      </c>
      <c r="J3309" s="9" t="s">
        <v>27</v>
      </c>
      <c r="K3309" s="15">
        <v>21020.35861762863</v>
      </c>
      <c r="L3309" s="16" t="s">
        <v>1637</v>
      </c>
      <c r="M3309" s="9" t="s">
        <v>1644</v>
      </c>
      <c r="N3309" s="9">
        <v>2022</v>
      </c>
      <c r="O3309" s="9" t="s">
        <v>1619</v>
      </c>
      <c r="P3309" s="9" t="s">
        <v>1619</v>
      </c>
      <c r="Q3309" s="9">
        <v>2041</v>
      </c>
      <c r="R3309" s="9" t="s">
        <v>32</v>
      </c>
      <c r="S3309" s="17">
        <v>1.1666974162131607</v>
      </c>
      <c r="T3309" s="9">
        <v>2041</v>
      </c>
      <c r="U3309" s="9" t="s">
        <v>27</v>
      </c>
      <c r="V3309" s="9" t="s">
        <v>1620</v>
      </c>
      <c r="W3309" s="9" t="s">
        <v>1621</v>
      </c>
      <c r="X3309" s="9"/>
      <c r="Y3309" s="9" t="s">
        <v>1645</v>
      </c>
    </row>
    <row r="3310" spans="1:25" ht="96">
      <c r="A3310" s="9" t="s">
        <v>1640</v>
      </c>
      <c r="B3310" s="9" t="s">
        <v>70</v>
      </c>
      <c r="C3310" s="9" t="s">
        <v>383</v>
      </c>
      <c r="D3310" s="9" t="s">
        <v>27</v>
      </c>
      <c r="E3310" s="9" t="s">
        <v>1538</v>
      </c>
      <c r="F3310" s="9" t="s">
        <v>1538</v>
      </c>
      <c r="G3310" s="9" t="s">
        <v>1641</v>
      </c>
      <c r="H3310" s="9" t="s">
        <v>1642</v>
      </c>
      <c r="I3310" s="9" t="s">
        <v>1643</v>
      </c>
      <c r="J3310" s="9" t="s">
        <v>27</v>
      </c>
      <c r="K3310" s="15">
        <v>13845.017903563254</v>
      </c>
      <c r="L3310" s="16" t="s">
        <v>1637</v>
      </c>
      <c r="M3310" s="9" t="s">
        <v>1644</v>
      </c>
      <c r="N3310" s="9">
        <v>2022</v>
      </c>
      <c r="O3310" s="9" t="s">
        <v>1619</v>
      </c>
      <c r="P3310" s="9" t="s">
        <v>1619</v>
      </c>
      <c r="Q3310" s="9">
        <v>2041</v>
      </c>
      <c r="R3310" s="9" t="s">
        <v>32</v>
      </c>
      <c r="S3310" s="17">
        <v>0.72851623999037385</v>
      </c>
      <c r="T3310" s="9">
        <v>2041</v>
      </c>
      <c r="U3310" s="9" t="s">
        <v>27</v>
      </c>
      <c r="V3310" s="9" t="s">
        <v>1620</v>
      </c>
      <c r="W3310" s="9" t="s">
        <v>1621</v>
      </c>
      <c r="X3310" s="9"/>
      <c r="Y3310" s="9" t="s">
        <v>1645</v>
      </c>
    </row>
    <row r="3311" spans="1:25" ht="96">
      <c r="A3311" s="9" t="s">
        <v>1640</v>
      </c>
      <c r="B3311" s="9" t="s">
        <v>70</v>
      </c>
      <c r="C3311" s="9" t="s">
        <v>346</v>
      </c>
      <c r="D3311" s="9" t="s">
        <v>27</v>
      </c>
      <c r="E3311" s="9" t="s">
        <v>882</v>
      </c>
      <c r="F3311" s="9" t="s">
        <v>882</v>
      </c>
      <c r="G3311" s="9" t="s">
        <v>1641</v>
      </c>
      <c r="H3311" s="9" t="s">
        <v>1642</v>
      </c>
      <c r="I3311" s="9" t="s">
        <v>1643</v>
      </c>
      <c r="J3311" s="9" t="s">
        <v>27</v>
      </c>
      <c r="K3311" s="15">
        <v>17740.74596516059</v>
      </c>
      <c r="L3311" s="16" t="s">
        <v>1637</v>
      </c>
      <c r="M3311" s="9" t="s">
        <v>1644</v>
      </c>
      <c r="N3311" s="9">
        <v>2022</v>
      </c>
      <c r="O3311" s="9" t="s">
        <v>1619</v>
      </c>
      <c r="P3311" s="9" t="s">
        <v>1619</v>
      </c>
      <c r="Q3311" s="9">
        <v>2041</v>
      </c>
      <c r="R3311" s="9" t="s">
        <v>32</v>
      </c>
      <c r="S3311" s="17">
        <v>2.5597375276248036</v>
      </c>
      <c r="T3311" s="9">
        <v>2041</v>
      </c>
      <c r="U3311" s="9" t="s">
        <v>27</v>
      </c>
      <c r="V3311" s="9" t="s">
        <v>1620</v>
      </c>
      <c r="W3311" s="9" t="s">
        <v>1621</v>
      </c>
      <c r="X3311" s="9"/>
      <c r="Y3311" s="9" t="s">
        <v>1645</v>
      </c>
    </row>
    <row r="3312" spans="1:25" ht="96">
      <c r="A3312" s="9" t="s">
        <v>1640</v>
      </c>
      <c r="B3312" s="9" t="s">
        <v>70</v>
      </c>
      <c r="C3312" s="9" t="s">
        <v>136</v>
      </c>
      <c r="D3312" s="9" t="s">
        <v>27</v>
      </c>
      <c r="E3312" s="9" t="s">
        <v>1116</v>
      </c>
      <c r="F3312" s="9" t="s">
        <v>1116</v>
      </c>
      <c r="G3312" s="9" t="s">
        <v>1641</v>
      </c>
      <c r="H3312" s="9" t="s">
        <v>1642</v>
      </c>
      <c r="I3312" s="9" t="s">
        <v>1643</v>
      </c>
      <c r="J3312" s="9" t="s">
        <v>27</v>
      </c>
      <c r="K3312" s="15">
        <v>18264.073448868778</v>
      </c>
      <c r="L3312" s="16" t="s">
        <v>1637</v>
      </c>
      <c r="M3312" s="9" t="s">
        <v>1644</v>
      </c>
      <c r="N3312" s="9">
        <v>2022</v>
      </c>
      <c r="O3312" s="9" t="s">
        <v>1619</v>
      </c>
      <c r="P3312" s="9" t="s">
        <v>1619</v>
      </c>
      <c r="Q3312" s="9">
        <v>2041</v>
      </c>
      <c r="R3312" s="9" t="s">
        <v>32</v>
      </c>
      <c r="S3312" s="17">
        <v>2.3529246359171276</v>
      </c>
      <c r="T3312" s="9">
        <v>2041</v>
      </c>
      <c r="U3312" s="9" t="s">
        <v>27</v>
      </c>
      <c r="V3312" s="9" t="s">
        <v>1620</v>
      </c>
      <c r="W3312" s="9" t="s">
        <v>1621</v>
      </c>
      <c r="X3312" s="9"/>
      <c r="Y3312" s="9" t="s">
        <v>1645</v>
      </c>
    </row>
    <row r="3313" spans="1:25" ht="96">
      <c r="A3313" s="9" t="s">
        <v>1640</v>
      </c>
      <c r="B3313" s="9" t="s">
        <v>70</v>
      </c>
      <c r="C3313" s="9" t="s">
        <v>884</v>
      </c>
      <c r="D3313" s="9" t="s">
        <v>27</v>
      </c>
      <c r="E3313" s="9" t="s">
        <v>885</v>
      </c>
      <c r="F3313" s="9" t="s">
        <v>885</v>
      </c>
      <c r="G3313" s="9" t="s">
        <v>1641</v>
      </c>
      <c r="H3313" s="9" t="s">
        <v>1642</v>
      </c>
      <c r="I3313" s="9" t="s">
        <v>1643</v>
      </c>
      <c r="J3313" s="9" t="s">
        <v>27</v>
      </c>
      <c r="K3313" s="15">
        <v>24004.712789068122</v>
      </c>
      <c r="L3313" s="16" t="s">
        <v>1637</v>
      </c>
      <c r="M3313" s="9" t="s">
        <v>1644</v>
      </c>
      <c r="N3313" s="9">
        <v>2022</v>
      </c>
      <c r="O3313" s="9" t="s">
        <v>1619</v>
      </c>
      <c r="P3313" s="9" t="s">
        <v>1619</v>
      </c>
      <c r="Q3313" s="9">
        <v>2041</v>
      </c>
      <c r="R3313" s="9" t="s">
        <v>32</v>
      </c>
      <c r="S3313" s="17">
        <v>3.4361169534102558</v>
      </c>
      <c r="T3313" s="9">
        <v>2041</v>
      </c>
      <c r="U3313" s="9" t="s">
        <v>27</v>
      </c>
      <c r="V3313" s="9" t="s">
        <v>1620</v>
      </c>
      <c r="W3313" s="9" t="s">
        <v>1621</v>
      </c>
      <c r="X3313" s="9"/>
      <c r="Y3313" s="9" t="s">
        <v>1645</v>
      </c>
    </row>
    <row r="3314" spans="1:25" ht="96">
      <c r="A3314" s="9" t="s">
        <v>1640</v>
      </c>
      <c r="B3314" s="9" t="s">
        <v>70</v>
      </c>
      <c r="C3314" s="9" t="s">
        <v>229</v>
      </c>
      <c r="D3314" s="9" t="s">
        <v>27</v>
      </c>
      <c r="E3314" s="9" t="s">
        <v>887</v>
      </c>
      <c r="F3314" s="9" t="s">
        <v>887</v>
      </c>
      <c r="G3314" s="9" t="s">
        <v>1641</v>
      </c>
      <c r="H3314" s="9" t="s">
        <v>1642</v>
      </c>
      <c r="I3314" s="9" t="s">
        <v>1643</v>
      </c>
      <c r="J3314" s="9" t="s">
        <v>27</v>
      </c>
      <c r="K3314" s="15">
        <v>22744.794689907038</v>
      </c>
      <c r="L3314" s="16" t="s">
        <v>1637</v>
      </c>
      <c r="M3314" s="9" t="s">
        <v>1644</v>
      </c>
      <c r="N3314" s="9">
        <v>2022</v>
      </c>
      <c r="O3314" s="9" t="s">
        <v>1619</v>
      </c>
      <c r="P3314" s="9" t="s">
        <v>1619</v>
      </c>
      <c r="Q3314" s="9">
        <v>2041</v>
      </c>
      <c r="R3314" s="9" t="s">
        <v>32</v>
      </c>
      <c r="S3314" s="17">
        <v>2.7810193580900853</v>
      </c>
      <c r="T3314" s="9">
        <v>2041</v>
      </c>
      <c r="U3314" s="9" t="s">
        <v>27</v>
      </c>
      <c r="V3314" s="9" t="s">
        <v>1620</v>
      </c>
      <c r="W3314" s="9" t="s">
        <v>1621</v>
      </c>
      <c r="X3314" s="9"/>
      <c r="Y3314" s="9" t="s">
        <v>1645</v>
      </c>
    </row>
    <row r="3315" spans="1:25" ht="96">
      <c r="A3315" s="9" t="s">
        <v>1640</v>
      </c>
      <c r="B3315" s="9" t="s">
        <v>70</v>
      </c>
      <c r="C3315" s="9" t="s">
        <v>355</v>
      </c>
      <c r="D3315" s="9" t="s">
        <v>27</v>
      </c>
      <c r="E3315" s="9" t="s">
        <v>889</v>
      </c>
      <c r="F3315" s="9" t="s">
        <v>889</v>
      </c>
      <c r="G3315" s="9" t="s">
        <v>1641</v>
      </c>
      <c r="H3315" s="9" t="s">
        <v>1642</v>
      </c>
      <c r="I3315" s="9" t="s">
        <v>1643</v>
      </c>
      <c r="J3315" s="9" t="s">
        <v>27</v>
      </c>
      <c r="K3315" s="15">
        <v>27209.021256825588</v>
      </c>
      <c r="L3315" s="16" t="s">
        <v>1637</v>
      </c>
      <c r="M3315" s="9" t="s">
        <v>1644</v>
      </c>
      <c r="N3315" s="9">
        <v>2022</v>
      </c>
      <c r="O3315" s="9" t="s">
        <v>1619</v>
      </c>
      <c r="P3315" s="9" t="s">
        <v>1619</v>
      </c>
      <c r="Q3315" s="9">
        <v>2041</v>
      </c>
      <c r="R3315" s="9" t="s">
        <v>32</v>
      </c>
      <c r="S3315" s="17">
        <v>2.1056618038364396</v>
      </c>
      <c r="T3315" s="9">
        <v>2041</v>
      </c>
      <c r="U3315" s="9" t="s">
        <v>27</v>
      </c>
      <c r="V3315" s="9" t="s">
        <v>1620</v>
      </c>
      <c r="W3315" s="9" t="s">
        <v>1621</v>
      </c>
      <c r="X3315" s="9"/>
      <c r="Y3315" s="9" t="s">
        <v>1645</v>
      </c>
    </row>
    <row r="3316" spans="1:25" ht="96">
      <c r="A3316" s="9" t="s">
        <v>1640</v>
      </c>
      <c r="B3316" s="9" t="s">
        <v>70</v>
      </c>
      <c r="C3316" s="9" t="s">
        <v>316</v>
      </c>
      <c r="D3316" s="9" t="s">
        <v>27</v>
      </c>
      <c r="E3316" s="9" t="s">
        <v>891</v>
      </c>
      <c r="F3316" s="9" t="s">
        <v>891</v>
      </c>
      <c r="G3316" s="9" t="s">
        <v>1641</v>
      </c>
      <c r="H3316" s="9" t="s">
        <v>1642</v>
      </c>
      <c r="I3316" s="9" t="s">
        <v>1643</v>
      </c>
      <c r="J3316" s="9" t="s">
        <v>27</v>
      </c>
      <c r="K3316" s="15">
        <v>7372.2035374293519</v>
      </c>
      <c r="L3316" s="16" t="s">
        <v>1637</v>
      </c>
      <c r="M3316" s="9" t="s">
        <v>1644</v>
      </c>
      <c r="N3316" s="9">
        <v>2022</v>
      </c>
      <c r="O3316" s="9" t="s">
        <v>1619</v>
      </c>
      <c r="P3316" s="9" t="s">
        <v>1619</v>
      </c>
      <c r="Q3316" s="9">
        <v>2041</v>
      </c>
      <c r="R3316" s="9" t="s">
        <v>32</v>
      </c>
      <c r="S3316" s="17">
        <v>0.42633078132332164</v>
      </c>
      <c r="T3316" s="9">
        <v>2041</v>
      </c>
      <c r="U3316" s="9" t="s">
        <v>27</v>
      </c>
      <c r="V3316" s="9" t="s">
        <v>1620</v>
      </c>
      <c r="W3316" s="9" t="s">
        <v>1621</v>
      </c>
      <c r="X3316" s="9"/>
      <c r="Y3316" s="9" t="s">
        <v>1645</v>
      </c>
    </row>
    <row r="3317" spans="1:25" ht="96">
      <c r="A3317" s="9" t="s">
        <v>1640</v>
      </c>
      <c r="B3317" s="9" t="s">
        <v>70</v>
      </c>
      <c r="C3317" s="9" t="s">
        <v>468</v>
      </c>
      <c r="D3317" s="9" t="s">
        <v>27</v>
      </c>
      <c r="E3317" s="9" t="s">
        <v>1539</v>
      </c>
      <c r="F3317" s="9" t="s">
        <v>1539</v>
      </c>
      <c r="G3317" s="9" t="s">
        <v>1641</v>
      </c>
      <c r="H3317" s="9" t="s">
        <v>1642</v>
      </c>
      <c r="I3317" s="9" t="s">
        <v>1643</v>
      </c>
      <c r="J3317" s="9" t="s">
        <v>27</v>
      </c>
      <c r="K3317" s="15">
        <v>20101.483396547352</v>
      </c>
      <c r="L3317" s="16" t="s">
        <v>1637</v>
      </c>
      <c r="M3317" s="9" t="s">
        <v>1644</v>
      </c>
      <c r="N3317" s="9">
        <v>2022</v>
      </c>
      <c r="O3317" s="9" t="s">
        <v>1619</v>
      </c>
      <c r="P3317" s="9" t="s">
        <v>1619</v>
      </c>
      <c r="Q3317" s="9">
        <v>2041</v>
      </c>
      <c r="R3317" s="9" t="s">
        <v>32</v>
      </c>
      <c r="S3317" s="17">
        <v>1.4432310572357017</v>
      </c>
      <c r="T3317" s="9">
        <v>2041</v>
      </c>
      <c r="U3317" s="9" t="s">
        <v>27</v>
      </c>
      <c r="V3317" s="9" t="s">
        <v>1620</v>
      </c>
      <c r="W3317" s="9" t="s">
        <v>1621</v>
      </c>
      <c r="X3317" s="9"/>
      <c r="Y3317" s="9" t="s">
        <v>1645</v>
      </c>
    </row>
    <row r="3318" spans="1:25" ht="96">
      <c r="A3318" s="9" t="s">
        <v>1640</v>
      </c>
      <c r="B3318" s="9" t="s">
        <v>70</v>
      </c>
      <c r="C3318" s="9" t="s">
        <v>136</v>
      </c>
      <c r="D3318" s="9" t="s">
        <v>27</v>
      </c>
      <c r="E3318" s="9" t="s">
        <v>1118</v>
      </c>
      <c r="F3318" s="9" t="s">
        <v>1118</v>
      </c>
      <c r="G3318" s="9" t="s">
        <v>1641</v>
      </c>
      <c r="H3318" s="9" t="s">
        <v>1642</v>
      </c>
      <c r="I3318" s="9" t="s">
        <v>1643</v>
      </c>
      <c r="J3318" s="9" t="s">
        <v>27</v>
      </c>
      <c r="K3318" s="15">
        <v>27028.633832744345</v>
      </c>
      <c r="L3318" s="16" t="s">
        <v>1637</v>
      </c>
      <c r="M3318" s="9" t="s">
        <v>1644</v>
      </c>
      <c r="N3318" s="9">
        <v>2022</v>
      </c>
      <c r="O3318" s="9" t="s">
        <v>1619</v>
      </c>
      <c r="P3318" s="9" t="s">
        <v>1619</v>
      </c>
      <c r="Q3318" s="9">
        <v>2041</v>
      </c>
      <c r="R3318" s="9" t="s">
        <v>32</v>
      </c>
      <c r="S3318" s="17">
        <v>3.5341344873555922</v>
      </c>
      <c r="T3318" s="9">
        <v>2041</v>
      </c>
      <c r="U3318" s="9" t="s">
        <v>27</v>
      </c>
      <c r="V3318" s="9" t="s">
        <v>1620</v>
      </c>
      <c r="W3318" s="9" t="s">
        <v>1621</v>
      </c>
      <c r="X3318" s="9"/>
      <c r="Y3318" s="9" t="s">
        <v>1645</v>
      </c>
    </row>
    <row r="3319" spans="1:25" ht="96">
      <c r="A3319" s="9" t="s">
        <v>1640</v>
      </c>
      <c r="B3319" s="9" t="s">
        <v>70</v>
      </c>
      <c r="C3319" s="9" t="s">
        <v>273</v>
      </c>
      <c r="D3319" s="9" t="s">
        <v>27</v>
      </c>
      <c r="E3319" s="9" t="s">
        <v>1540</v>
      </c>
      <c r="F3319" s="9" t="s">
        <v>1540</v>
      </c>
      <c r="G3319" s="9" t="s">
        <v>1641</v>
      </c>
      <c r="H3319" s="9" t="s">
        <v>1642</v>
      </c>
      <c r="I3319" s="9" t="s">
        <v>1643</v>
      </c>
      <c r="J3319" s="9" t="s">
        <v>27</v>
      </c>
      <c r="K3319" s="15">
        <v>38545.717715265499</v>
      </c>
      <c r="L3319" s="16" t="s">
        <v>1637</v>
      </c>
      <c r="M3319" s="9" t="s">
        <v>1644</v>
      </c>
      <c r="N3319" s="9">
        <v>2022</v>
      </c>
      <c r="O3319" s="9" t="s">
        <v>1619</v>
      </c>
      <c r="P3319" s="9" t="s">
        <v>1619</v>
      </c>
      <c r="Q3319" s="9">
        <v>2041</v>
      </c>
      <c r="R3319" s="9" t="s">
        <v>32</v>
      </c>
      <c r="S3319" s="17">
        <v>4.7574394437568097</v>
      </c>
      <c r="T3319" s="9">
        <v>2041</v>
      </c>
      <c r="U3319" s="9" t="s">
        <v>27</v>
      </c>
      <c r="V3319" s="9" t="s">
        <v>1620</v>
      </c>
      <c r="W3319" s="9" t="s">
        <v>1621</v>
      </c>
      <c r="X3319" s="9"/>
      <c r="Y3319" s="9" t="s">
        <v>1645</v>
      </c>
    </row>
    <row r="3320" spans="1:25" ht="96">
      <c r="A3320" s="9" t="s">
        <v>1640</v>
      </c>
      <c r="B3320" s="9" t="s">
        <v>70</v>
      </c>
      <c r="C3320" s="9" t="s">
        <v>383</v>
      </c>
      <c r="D3320" s="9" t="s">
        <v>27</v>
      </c>
      <c r="E3320" s="9" t="s">
        <v>893</v>
      </c>
      <c r="F3320" s="9" t="s">
        <v>893</v>
      </c>
      <c r="G3320" s="9" t="s">
        <v>1641</v>
      </c>
      <c r="H3320" s="9" t="s">
        <v>1642</v>
      </c>
      <c r="I3320" s="9" t="s">
        <v>1643</v>
      </c>
      <c r="J3320" s="9" t="s">
        <v>27</v>
      </c>
      <c r="K3320" s="15">
        <v>212325.54683448636</v>
      </c>
      <c r="L3320" s="16" t="s">
        <v>1637</v>
      </c>
      <c r="M3320" s="9" t="s">
        <v>1644</v>
      </c>
      <c r="N3320" s="9">
        <v>2022</v>
      </c>
      <c r="O3320" s="9" t="s">
        <v>1619</v>
      </c>
      <c r="P3320" s="9" t="s">
        <v>1619</v>
      </c>
      <c r="Q3320" s="9">
        <v>2041</v>
      </c>
      <c r="R3320" s="9" t="s">
        <v>32</v>
      </c>
      <c r="S3320" s="17">
        <v>15.395620189486248</v>
      </c>
      <c r="T3320" s="9">
        <v>2041</v>
      </c>
      <c r="U3320" s="9" t="s">
        <v>27</v>
      </c>
      <c r="V3320" s="9" t="s">
        <v>1620</v>
      </c>
      <c r="W3320" s="9" t="s">
        <v>1621</v>
      </c>
      <c r="X3320" s="9"/>
      <c r="Y3320" s="9" t="s">
        <v>1645</v>
      </c>
    </row>
    <row r="3321" spans="1:25" ht="96">
      <c r="A3321" s="9" t="s">
        <v>1640</v>
      </c>
      <c r="B3321" s="9" t="s">
        <v>70</v>
      </c>
      <c r="C3321" s="9" t="s">
        <v>252</v>
      </c>
      <c r="D3321" s="9" t="s">
        <v>27</v>
      </c>
      <c r="E3321" s="9" t="s">
        <v>1541</v>
      </c>
      <c r="F3321" s="9" t="s">
        <v>1541</v>
      </c>
      <c r="G3321" s="9" t="s">
        <v>1641</v>
      </c>
      <c r="H3321" s="9" t="s">
        <v>1642</v>
      </c>
      <c r="I3321" s="9" t="s">
        <v>1643</v>
      </c>
      <c r="J3321" s="9" t="s">
        <v>27</v>
      </c>
      <c r="K3321" s="15">
        <v>5474.6474617594185</v>
      </c>
      <c r="L3321" s="16" t="s">
        <v>1637</v>
      </c>
      <c r="M3321" s="9" t="s">
        <v>1644</v>
      </c>
      <c r="N3321" s="9">
        <v>2022</v>
      </c>
      <c r="O3321" s="9" t="s">
        <v>1619</v>
      </c>
      <c r="P3321" s="9" t="s">
        <v>1619</v>
      </c>
      <c r="Q3321" s="9">
        <v>2041</v>
      </c>
      <c r="R3321" s="9" t="s">
        <v>32</v>
      </c>
      <c r="S3321" s="17">
        <v>0.68852990797331792</v>
      </c>
      <c r="T3321" s="9">
        <v>2041</v>
      </c>
      <c r="U3321" s="9" t="s">
        <v>27</v>
      </c>
      <c r="V3321" s="9" t="s">
        <v>1620</v>
      </c>
      <c r="W3321" s="9" t="s">
        <v>1621</v>
      </c>
      <c r="X3321" s="9"/>
      <c r="Y3321" s="9" t="s">
        <v>1645</v>
      </c>
    </row>
    <row r="3322" spans="1:25" ht="96">
      <c r="A3322" s="9" t="s">
        <v>1640</v>
      </c>
      <c r="B3322" s="9" t="s">
        <v>70</v>
      </c>
      <c r="C3322" s="9" t="s">
        <v>276</v>
      </c>
      <c r="D3322" s="9" t="s">
        <v>27</v>
      </c>
      <c r="E3322" s="9" t="s">
        <v>1542</v>
      </c>
      <c r="F3322" s="9" t="s">
        <v>1542</v>
      </c>
      <c r="G3322" s="9" t="s">
        <v>1641</v>
      </c>
      <c r="H3322" s="9" t="s">
        <v>1642</v>
      </c>
      <c r="I3322" s="9" t="s">
        <v>1643</v>
      </c>
      <c r="J3322" s="9" t="s">
        <v>27</v>
      </c>
      <c r="K3322" s="15">
        <v>6961.076511186905</v>
      </c>
      <c r="L3322" s="16" t="s">
        <v>1637</v>
      </c>
      <c r="M3322" s="9" t="s">
        <v>1644</v>
      </c>
      <c r="N3322" s="9">
        <v>2022</v>
      </c>
      <c r="O3322" s="9" t="s">
        <v>1619</v>
      </c>
      <c r="P3322" s="9" t="s">
        <v>1619</v>
      </c>
      <c r="Q3322" s="9">
        <v>2041</v>
      </c>
      <c r="R3322" s="9" t="s">
        <v>32</v>
      </c>
      <c r="S3322" s="17">
        <v>0.85050508273395897</v>
      </c>
      <c r="T3322" s="9">
        <v>2041</v>
      </c>
      <c r="U3322" s="9" t="s">
        <v>27</v>
      </c>
      <c r="V3322" s="9" t="s">
        <v>1620</v>
      </c>
      <c r="W3322" s="9" t="s">
        <v>1621</v>
      </c>
      <c r="X3322" s="9"/>
      <c r="Y3322" s="9" t="s">
        <v>1645</v>
      </c>
    </row>
    <row r="3323" spans="1:25" ht="96">
      <c r="A3323" s="9" t="s">
        <v>1640</v>
      </c>
      <c r="B3323" s="9" t="s">
        <v>70</v>
      </c>
      <c r="C3323" s="9" t="s">
        <v>234</v>
      </c>
      <c r="D3323" s="9" t="s">
        <v>27</v>
      </c>
      <c r="E3323" s="9" t="s">
        <v>1543</v>
      </c>
      <c r="F3323" s="9" t="s">
        <v>1543</v>
      </c>
      <c r="G3323" s="9" t="s">
        <v>1641</v>
      </c>
      <c r="H3323" s="9" t="s">
        <v>1642</v>
      </c>
      <c r="I3323" s="9" t="s">
        <v>1643</v>
      </c>
      <c r="J3323" s="9" t="s">
        <v>27</v>
      </c>
      <c r="K3323" s="15">
        <v>32846.884287233464</v>
      </c>
      <c r="L3323" s="16" t="s">
        <v>1637</v>
      </c>
      <c r="M3323" s="9" t="s">
        <v>1644</v>
      </c>
      <c r="N3323" s="9">
        <v>2022</v>
      </c>
      <c r="O3323" s="9" t="s">
        <v>1619</v>
      </c>
      <c r="P3323" s="9" t="s">
        <v>1619</v>
      </c>
      <c r="Q3323" s="9">
        <v>2041</v>
      </c>
      <c r="R3323" s="9" t="s">
        <v>32</v>
      </c>
      <c r="S3323" s="17">
        <v>1.9579235381783084</v>
      </c>
      <c r="T3323" s="9">
        <v>2041</v>
      </c>
      <c r="U3323" s="9" t="s">
        <v>27</v>
      </c>
      <c r="V3323" s="9" t="s">
        <v>1620</v>
      </c>
      <c r="W3323" s="9" t="s">
        <v>1621</v>
      </c>
      <c r="X3323" s="9"/>
      <c r="Y3323" s="9" t="s">
        <v>1645</v>
      </c>
    </row>
    <row r="3324" spans="1:25" ht="96">
      <c r="A3324" s="9" t="s">
        <v>1640</v>
      </c>
      <c r="B3324" s="9" t="s">
        <v>70</v>
      </c>
      <c r="C3324" s="9" t="s">
        <v>383</v>
      </c>
      <c r="D3324" s="9" t="s">
        <v>27</v>
      </c>
      <c r="E3324" s="9" t="s">
        <v>1544</v>
      </c>
      <c r="F3324" s="9" t="s">
        <v>1544</v>
      </c>
      <c r="G3324" s="9" t="s">
        <v>1641</v>
      </c>
      <c r="H3324" s="9" t="s">
        <v>1642</v>
      </c>
      <c r="I3324" s="9" t="s">
        <v>1643</v>
      </c>
      <c r="J3324" s="9" t="s">
        <v>27</v>
      </c>
      <c r="K3324" s="15">
        <v>20826.576920526073</v>
      </c>
      <c r="L3324" s="16" t="s">
        <v>1637</v>
      </c>
      <c r="M3324" s="9" t="s">
        <v>1644</v>
      </c>
      <c r="N3324" s="9">
        <v>2022</v>
      </c>
      <c r="O3324" s="9" t="s">
        <v>1619</v>
      </c>
      <c r="P3324" s="9" t="s">
        <v>1619</v>
      </c>
      <c r="Q3324" s="9">
        <v>2041</v>
      </c>
      <c r="R3324" s="9" t="s">
        <v>32</v>
      </c>
      <c r="S3324" s="17">
        <v>2.8109381807475877</v>
      </c>
      <c r="T3324" s="9">
        <v>2041</v>
      </c>
      <c r="U3324" s="9" t="s">
        <v>27</v>
      </c>
      <c r="V3324" s="9" t="s">
        <v>1620</v>
      </c>
      <c r="W3324" s="9" t="s">
        <v>1621</v>
      </c>
      <c r="X3324" s="9"/>
      <c r="Y3324" s="9" t="s">
        <v>1645</v>
      </c>
    </row>
    <row r="3325" spans="1:25" ht="96">
      <c r="A3325" s="9" t="s">
        <v>1640</v>
      </c>
      <c r="B3325" s="9" t="s">
        <v>70</v>
      </c>
      <c r="C3325" s="9" t="s">
        <v>276</v>
      </c>
      <c r="D3325" s="9" t="s">
        <v>27</v>
      </c>
      <c r="E3325" s="9" t="s">
        <v>895</v>
      </c>
      <c r="F3325" s="9" t="s">
        <v>895</v>
      </c>
      <c r="G3325" s="9" t="s">
        <v>1641</v>
      </c>
      <c r="H3325" s="9" t="s">
        <v>1642</v>
      </c>
      <c r="I3325" s="9" t="s">
        <v>1643</v>
      </c>
      <c r="J3325" s="9" t="s">
        <v>27</v>
      </c>
      <c r="K3325" s="15">
        <v>12602.935743871638</v>
      </c>
      <c r="L3325" s="16" t="s">
        <v>1637</v>
      </c>
      <c r="M3325" s="9" t="s">
        <v>1644</v>
      </c>
      <c r="N3325" s="9">
        <v>2022</v>
      </c>
      <c r="O3325" s="9" t="s">
        <v>1619</v>
      </c>
      <c r="P3325" s="9" t="s">
        <v>1619</v>
      </c>
      <c r="Q3325" s="9">
        <v>2041</v>
      </c>
      <c r="R3325" s="9" t="s">
        <v>32</v>
      </c>
      <c r="S3325" s="17">
        <v>0.85377823454165436</v>
      </c>
      <c r="T3325" s="9">
        <v>2041</v>
      </c>
      <c r="U3325" s="9" t="s">
        <v>27</v>
      </c>
      <c r="V3325" s="9" t="s">
        <v>1620</v>
      </c>
      <c r="W3325" s="9" t="s">
        <v>1621</v>
      </c>
      <c r="X3325" s="9"/>
      <c r="Y3325" s="9" t="s">
        <v>1645</v>
      </c>
    </row>
    <row r="3326" spans="1:25" ht="96">
      <c r="A3326" s="9" t="s">
        <v>1640</v>
      </c>
      <c r="B3326" s="9" t="s">
        <v>70</v>
      </c>
      <c r="C3326" s="9" t="s">
        <v>458</v>
      </c>
      <c r="D3326" s="9" t="s">
        <v>27</v>
      </c>
      <c r="E3326" s="9" t="s">
        <v>1545</v>
      </c>
      <c r="F3326" s="9" t="s">
        <v>1545</v>
      </c>
      <c r="G3326" s="9" t="s">
        <v>1641</v>
      </c>
      <c r="H3326" s="9" t="s">
        <v>1642</v>
      </c>
      <c r="I3326" s="9" t="s">
        <v>1643</v>
      </c>
      <c r="J3326" s="9" t="s">
        <v>27</v>
      </c>
      <c r="K3326" s="15">
        <v>21376.895523305036</v>
      </c>
      <c r="L3326" s="16" t="s">
        <v>1637</v>
      </c>
      <c r="M3326" s="9" t="s">
        <v>1644</v>
      </c>
      <c r="N3326" s="9">
        <v>2022</v>
      </c>
      <c r="O3326" s="9" t="s">
        <v>1619</v>
      </c>
      <c r="P3326" s="9" t="s">
        <v>1619</v>
      </c>
      <c r="Q3326" s="9">
        <v>2041</v>
      </c>
      <c r="R3326" s="9" t="s">
        <v>32</v>
      </c>
      <c r="S3326" s="17">
        <v>1.4413794909350615</v>
      </c>
      <c r="T3326" s="9">
        <v>2041</v>
      </c>
      <c r="U3326" s="9" t="s">
        <v>27</v>
      </c>
      <c r="V3326" s="9" t="s">
        <v>1620</v>
      </c>
      <c r="W3326" s="9" t="s">
        <v>1621</v>
      </c>
      <c r="X3326" s="9"/>
      <c r="Y3326" s="9" t="s">
        <v>1645</v>
      </c>
    </row>
    <row r="3327" spans="1:25" ht="96">
      <c r="A3327" s="9" t="s">
        <v>1640</v>
      </c>
      <c r="B3327" s="9" t="s">
        <v>70</v>
      </c>
      <c r="C3327" s="9" t="s">
        <v>355</v>
      </c>
      <c r="D3327" s="9" t="s">
        <v>27</v>
      </c>
      <c r="E3327" s="9" t="s">
        <v>1120</v>
      </c>
      <c r="F3327" s="9" t="s">
        <v>1120</v>
      </c>
      <c r="G3327" s="9" t="s">
        <v>1641</v>
      </c>
      <c r="H3327" s="9" t="s">
        <v>1642</v>
      </c>
      <c r="I3327" s="9" t="s">
        <v>1643</v>
      </c>
      <c r="J3327" s="9" t="s">
        <v>27</v>
      </c>
      <c r="K3327" s="15">
        <v>22584.902930510907</v>
      </c>
      <c r="L3327" s="16" t="s">
        <v>1637</v>
      </c>
      <c r="M3327" s="9" t="s">
        <v>1644</v>
      </c>
      <c r="N3327" s="9">
        <v>2022</v>
      </c>
      <c r="O3327" s="9" t="s">
        <v>1619</v>
      </c>
      <c r="P3327" s="9" t="s">
        <v>1619</v>
      </c>
      <c r="Q3327" s="9">
        <v>2041</v>
      </c>
      <c r="R3327" s="9" t="s">
        <v>32</v>
      </c>
      <c r="S3327" s="17">
        <v>1.5440563594106467</v>
      </c>
      <c r="T3327" s="9">
        <v>2041</v>
      </c>
      <c r="U3327" s="9" t="s">
        <v>27</v>
      </c>
      <c r="V3327" s="9" t="s">
        <v>1620</v>
      </c>
      <c r="W3327" s="9" t="s">
        <v>1621</v>
      </c>
      <c r="X3327" s="9"/>
      <c r="Y3327" s="9" t="s">
        <v>1645</v>
      </c>
    </row>
    <row r="3328" spans="1:25" ht="96">
      <c r="A3328" s="9" t="s">
        <v>1640</v>
      </c>
      <c r="B3328" s="9" t="s">
        <v>70</v>
      </c>
      <c r="C3328" s="9" t="s">
        <v>136</v>
      </c>
      <c r="D3328" s="9" t="s">
        <v>27</v>
      </c>
      <c r="E3328" s="9" t="s">
        <v>897</v>
      </c>
      <c r="F3328" s="9" t="s">
        <v>897</v>
      </c>
      <c r="G3328" s="9" t="s">
        <v>1641</v>
      </c>
      <c r="H3328" s="9" t="s">
        <v>1642</v>
      </c>
      <c r="I3328" s="9" t="s">
        <v>1643</v>
      </c>
      <c r="J3328" s="9" t="s">
        <v>27</v>
      </c>
      <c r="K3328" s="15">
        <v>16967.598537729795</v>
      </c>
      <c r="L3328" s="16" t="s">
        <v>1637</v>
      </c>
      <c r="M3328" s="9" t="s">
        <v>1644</v>
      </c>
      <c r="N3328" s="9">
        <v>2022</v>
      </c>
      <c r="O3328" s="9" t="s">
        <v>1619</v>
      </c>
      <c r="P3328" s="9" t="s">
        <v>1619</v>
      </c>
      <c r="Q3328" s="9">
        <v>2041</v>
      </c>
      <c r="R3328" s="9" t="s">
        <v>32</v>
      </c>
      <c r="S3328" s="17">
        <v>2.2684408805689773</v>
      </c>
      <c r="T3328" s="9">
        <v>2041</v>
      </c>
      <c r="U3328" s="9" t="s">
        <v>27</v>
      </c>
      <c r="V3328" s="9" t="s">
        <v>1620</v>
      </c>
      <c r="W3328" s="9" t="s">
        <v>1621</v>
      </c>
      <c r="X3328" s="9"/>
      <c r="Y3328" s="9" t="s">
        <v>1645</v>
      </c>
    </row>
    <row r="3329" spans="1:25" ht="96">
      <c r="A3329" s="9" t="s">
        <v>1640</v>
      </c>
      <c r="B3329" s="9" t="s">
        <v>70</v>
      </c>
      <c r="C3329" s="9" t="s">
        <v>247</v>
      </c>
      <c r="D3329" s="9" t="s">
        <v>27</v>
      </c>
      <c r="E3329" s="9" t="s">
        <v>1546</v>
      </c>
      <c r="F3329" s="9" t="s">
        <v>1546</v>
      </c>
      <c r="G3329" s="9" t="s">
        <v>1641</v>
      </c>
      <c r="H3329" s="9" t="s">
        <v>1642</v>
      </c>
      <c r="I3329" s="9" t="s">
        <v>1643</v>
      </c>
      <c r="J3329" s="9" t="s">
        <v>27</v>
      </c>
      <c r="K3329" s="15">
        <v>147726.65662071152</v>
      </c>
      <c r="L3329" s="16" t="s">
        <v>1637</v>
      </c>
      <c r="M3329" s="9" t="s">
        <v>1644</v>
      </c>
      <c r="N3329" s="9">
        <v>2022</v>
      </c>
      <c r="O3329" s="9" t="s">
        <v>1619</v>
      </c>
      <c r="P3329" s="9" t="s">
        <v>1619</v>
      </c>
      <c r="Q3329" s="9">
        <v>2041</v>
      </c>
      <c r="R3329" s="9" t="s">
        <v>32</v>
      </c>
      <c r="S3329" s="17">
        <v>14.854258970163945</v>
      </c>
      <c r="T3329" s="9">
        <v>2041</v>
      </c>
      <c r="U3329" s="9" t="s">
        <v>27</v>
      </c>
      <c r="V3329" s="9" t="s">
        <v>1620</v>
      </c>
      <c r="W3329" s="9" t="s">
        <v>1621</v>
      </c>
      <c r="X3329" s="9"/>
      <c r="Y3329" s="9" t="s">
        <v>1645</v>
      </c>
    </row>
    <row r="3330" spans="1:25" ht="96">
      <c r="A3330" s="9" t="s">
        <v>1640</v>
      </c>
      <c r="B3330" s="9" t="s">
        <v>70</v>
      </c>
      <c r="C3330" s="9" t="s">
        <v>298</v>
      </c>
      <c r="D3330" s="9" t="s">
        <v>27</v>
      </c>
      <c r="E3330" s="9" t="s">
        <v>899</v>
      </c>
      <c r="F3330" s="9" t="s">
        <v>899</v>
      </c>
      <c r="G3330" s="9" t="s">
        <v>1641</v>
      </c>
      <c r="H3330" s="9" t="s">
        <v>1642</v>
      </c>
      <c r="I3330" s="9" t="s">
        <v>1643</v>
      </c>
      <c r="J3330" s="9" t="s">
        <v>27</v>
      </c>
      <c r="K3330" s="15">
        <v>35639.450953971063</v>
      </c>
      <c r="L3330" s="16" t="s">
        <v>1637</v>
      </c>
      <c r="M3330" s="9" t="s">
        <v>1644</v>
      </c>
      <c r="N3330" s="9">
        <v>2022</v>
      </c>
      <c r="O3330" s="9" t="s">
        <v>1619</v>
      </c>
      <c r="P3330" s="9" t="s">
        <v>1619</v>
      </c>
      <c r="Q3330" s="9">
        <v>2041</v>
      </c>
      <c r="R3330" s="9" t="s">
        <v>32</v>
      </c>
      <c r="S3330" s="17">
        <v>4.8228508384916511</v>
      </c>
      <c r="T3330" s="9">
        <v>2041</v>
      </c>
      <c r="U3330" s="9" t="s">
        <v>27</v>
      </c>
      <c r="V3330" s="9" t="s">
        <v>1620</v>
      </c>
      <c r="W3330" s="9" t="s">
        <v>1621</v>
      </c>
      <c r="X3330" s="9"/>
      <c r="Y3330" s="9" t="s">
        <v>1645</v>
      </c>
    </row>
    <row r="3331" spans="1:25" ht="96">
      <c r="A3331" s="9" t="s">
        <v>1640</v>
      </c>
      <c r="B3331" s="9" t="s">
        <v>70</v>
      </c>
      <c r="C3331" s="9" t="s">
        <v>346</v>
      </c>
      <c r="D3331" s="9" t="s">
        <v>27</v>
      </c>
      <c r="E3331" s="9" t="s">
        <v>901</v>
      </c>
      <c r="F3331" s="9" t="s">
        <v>901</v>
      </c>
      <c r="G3331" s="9" t="s">
        <v>1641</v>
      </c>
      <c r="H3331" s="9" t="s">
        <v>1642</v>
      </c>
      <c r="I3331" s="9" t="s">
        <v>1643</v>
      </c>
      <c r="J3331" s="9" t="s">
        <v>27</v>
      </c>
      <c r="K3331" s="15">
        <v>9013.309778141298</v>
      </c>
      <c r="L3331" s="16" t="s">
        <v>1637</v>
      </c>
      <c r="M3331" s="9" t="s">
        <v>1644</v>
      </c>
      <c r="N3331" s="9">
        <v>2022</v>
      </c>
      <c r="O3331" s="9" t="s">
        <v>1619</v>
      </c>
      <c r="P3331" s="9" t="s">
        <v>1619</v>
      </c>
      <c r="Q3331" s="9">
        <v>2041</v>
      </c>
      <c r="R3331" s="9" t="s">
        <v>32</v>
      </c>
      <c r="S3331" s="17">
        <v>0.50807829203377008</v>
      </c>
      <c r="T3331" s="9">
        <v>2041</v>
      </c>
      <c r="U3331" s="9" t="s">
        <v>27</v>
      </c>
      <c r="V3331" s="9" t="s">
        <v>1620</v>
      </c>
      <c r="W3331" s="9" t="s">
        <v>1621</v>
      </c>
      <c r="X3331" s="9"/>
      <c r="Y3331" s="9" t="s">
        <v>1645</v>
      </c>
    </row>
    <row r="3332" spans="1:25" ht="96">
      <c r="A3332" s="9" t="s">
        <v>1640</v>
      </c>
      <c r="B3332" s="9" t="s">
        <v>70</v>
      </c>
      <c r="C3332" s="9" t="s">
        <v>355</v>
      </c>
      <c r="D3332" s="9" t="s">
        <v>27</v>
      </c>
      <c r="E3332" s="9" t="s">
        <v>903</v>
      </c>
      <c r="F3332" s="9" t="s">
        <v>903</v>
      </c>
      <c r="G3332" s="9" t="s">
        <v>1641</v>
      </c>
      <c r="H3332" s="9" t="s">
        <v>1642</v>
      </c>
      <c r="I3332" s="9" t="s">
        <v>1643</v>
      </c>
      <c r="J3332" s="9" t="s">
        <v>27</v>
      </c>
      <c r="K3332" s="15">
        <v>24254.266513802468</v>
      </c>
      <c r="L3332" s="16" t="s">
        <v>1637</v>
      </c>
      <c r="M3332" s="9" t="s">
        <v>1644</v>
      </c>
      <c r="N3332" s="9">
        <v>2022</v>
      </c>
      <c r="O3332" s="9" t="s">
        <v>1619</v>
      </c>
      <c r="P3332" s="9" t="s">
        <v>1619</v>
      </c>
      <c r="Q3332" s="9">
        <v>2041</v>
      </c>
      <c r="R3332" s="9" t="s">
        <v>32</v>
      </c>
      <c r="S3332" s="17">
        <v>1.8090465359102543</v>
      </c>
      <c r="T3332" s="9">
        <v>2041</v>
      </c>
      <c r="U3332" s="9" t="s">
        <v>27</v>
      </c>
      <c r="V3332" s="9" t="s">
        <v>1620</v>
      </c>
      <c r="W3332" s="9" t="s">
        <v>1621</v>
      </c>
      <c r="X3332" s="9"/>
      <c r="Y3332" s="9" t="s">
        <v>1645</v>
      </c>
    </row>
    <row r="3333" spans="1:25" ht="96">
      <c r="A3333" s="9" t="s">
        <v>1640</v>
      </c>
      <c r="B3333" s="9" t="s">
        <v>70</v>
      </c>
      <c r="C3333" s="9" t="s">
        <v>294</v>
      </c>
      <c r="D3333" s="9" t="s">
        <v>27</v>
      </c>
      <c r="E3333" s="9" t="s">
        <v>905</v>
      </c>
      <c r="F3333" s="9" t="s">
        <v>905</v>
      </c>
      <c r="G3333" s="9" t="s">
        <v>1641</v>
      </c>
      <c r="H3333" s="9" t="s">
        <v>1642</v>
      </c>
      <c r="I3333" s="9" t="s">
        <v>1643</v>
      </c>
      <c r="J3333" s="9" t="s">
        <v>27</v>
      </c>
      <c r="K3333" s="15">
        <v>6720.3344453453738</v>
      </c>
      <c r="L3333" s="16" t="s">
        <v>1637</v>
      </c>
      <c r="M3333" s="9" t="s">
        <v>1644</v>
      </c>
      <c r="N3333" s="9">
        <v>2022</v>
      </c>
      <c r="O3333" s="9" t="s">
        <v>1619</v>
      </c>
      <c r="P3333" s="9" t="s">
        <v>1619</v>
      </c>
      <c r="Q3333" s="9">
        <v>2041</v>
      </c>
      <c r="R3333" s="9" t="s">
        <v>32</v>
      </c>
      <c r="S3333" s="17">
        <v>0.46341043203782517</v>
      </c>
      <c r="T3333" s="9">
        <v>2041</v>
      </c>
      <c r="U3333" s="9" t="s">
        <v>27</v>
      </c>
      <c r="V3333" s="9" t="s">
        <v>1620</v>
      </c>
      <c r="W3333" s="9" t="s">
        <v>1621</v>
      </c>
      <c r="X3333" s="9"/>
      <c r="Y3333" s="9" t="s">
        <v>1645</v>
      </c>
    </row>
    <row r="3334" spans="1:25" ht="96">
      <c r="A3334" s="9" t="s">
        <v>1640</v>
      </c>
      <c r="B3334" s="9" t="s">
        <v>70</v>
      </c>
      <c r="C3334" s="9" t="s">
        <v>346</v>
      </c>
      <c r="D3334" s="9" t="s">
        <v>27</v>
      </c>
      <c r="E3334" s="9" t="s">
        <v>907</v>
      </c>
      <c r="F3334" s="9" t="s">
        <v>907</v>
      </c>
      <c r="G3334" s="9" t="s">
        <v>1641</v>
      </c>
      <c r="H3334" s="9" t="s">
        <v>1642</v>
      </c>
      <c r="I3334" s="9" t="s">
        <v>1643</v>
      </c>
      <c r="J3334" s="9" t="s">
        <v>27</v>
      </c>
      <c r="K3334" s="15">
        <v>22364.281419123592</v>
      </c>
      <c r="L3334" s="16" t="s">
        <v>1637</v>
      </c>
      <c r="M3334" s="9" t="s">
        <v>1644</v>
      </c>
      <c r="N3334" s="9">
        <v>2022</v>
      </c>
      <c r="O3334" s="9" t="s">
        <v>1619</v>
      </c>
      <c r="P3334" s="9" t="s">
        <v>1619</v>
      </c>
      <c r="Q3334" s="9">
        <v>2041</v>
      </c>
      <c r="R3334" s="9" t="s">
        <v>32</v>
      </c>
      <c r="S3334" s="17">
        <v>1.4549729021494002</v>
      </c>
      <c r="T3334" s="9">
        <v>2041</v>
      </c>
      <c r="U3334" s="9" t="s">
        <v>27</v>
      </c>
      <c r="V3334" s="9" t="s">
        <v>1620</v>
      </c>
      <c r="W3334" s="9" t="s">
        <v>1621</v>
      </c>
      <c r="X3334" s="9"/>
      <c r="Y3334" s="9" t="s">
        <v>1645</v>
      </c>
    </row>
    <row r="3335" spans="1:25" ht="96">
      <c r="A3335" s="9" t="s">
        <v>1640</v>
      </c>
      <c r="B3335" s="9" t="s">
        <v>70</v>
      </c>
      <c r="C3335" s="9" t="s">
        <v>355</v>
      </c>
      <c r="D3335" s="9" t="s">
        <v>27</v>
      </c>
      <c r="E3335" s="9" t="s">
        <v>1547</v>
      </c>
      <c r="F3335" s="9" t="s">
        <v>1547</v>
      </c>
      <c r="G3335" s="9" t="s">
        <v>1641</v>
      </c>
      <c r="H3335" s="9" t="s">
        <v>1642</v>
      </c>
      <c r="I3335" s="9" t="s">
        <v>1643</v>
      </c>
      <c r="J3335" s="9" t="s">
        <v>27</v>
      </c>
      <c r="K3335" s="15">
        <v>4867.9646240029551</v>
      </c>
      <c r="L3335" s="16" t="s">
        <v>1637</v>
      </c>
      <c r="M3335" s="9" t="s">
        <v>1644</v>
      </c>
      <c r="N3335" s="9">
        <v>2022</v>
      </c>
      <c r="O3335" s="9" t="s">
        <v>1619</v>
      </c>
      <c r="P3335" s="9" t="s">
        <v>1619</v>
      </c>
      <c r="Q3335" s="9">
        <v>2041</v>
      </c>
      <c r="R3335" s="9" t="s">
        <v>32</v>
      </c>
      <c r="S3335" s="17">
        <v>0.63624759597722635</v>
      </c>
      <c r="T3335" s="9">
        <v>2041</v>
      </c>
      <c r="U3335" s="9" t="s">
        <v>27</v>
      </c>
      <c r="V3335" s="9" t="s">
        <v>1620</v>
      </c>
      <c r="W3335" s="9" t="s">
        <v>1621</v>
      </c>
      <c r="X3335" s="9"/>
      <c r="Y3335" s="9" t="s">
        <v>1645</v>
      </c>
    </row>
    <row r="3336" spans="1:25" ht="96">
      <c r="A3336" s="9" t="s">
        <v>1640</v>
      </c>
      <c r="B3336" s="9" t="s">
        <v>70</v>
      </c>
      <c r="C3336" s="9" t="s">
        <v>298</v>
      </c>
      <c r="D3336" s="9" t="s">
        <v>27</v>
      </c>
      <c r="E3336" s="9" t="s">
        <v>1548</v>
      </c>
      <c r="F3336" s="9" t="s">
        <v>1548</v>
      </c>
      <c r="G3336" s="9" t="s">
        <v>1641</v>
      </c>
      <c r="H3336" s="9" t="s">
        <v>1642</v>
      </c>
      <c r="I3336" s="9" t="s">
        <v>1643</v>
      </c>
      <c r="J3336" s="9" t="s">
        <v>27</v>
      </c>
      <c r="K3336" s="15">
        <v>10256.156625672884</v>
      </c>
      <c r="L3336" s="16" t="s">
        <v>1637</v>
      </c>
      <c r="M3336" s="9" t="s">
        <v>1644</v>
      </c>
      <c r="N3336" s="9">
        <v>2022</v>
      </c>
      <c r="O3336" s="9" t="s">
        <v>1619</v>
      </c>
      <c r="P3336" s="9" t="s">
        <v>1619</v>
      </c>
      <c r="Q3336" s="9">
        <v>2041</v>
      </c>
      <c r="R3336" s="9" t="s">
        <v>32</v>
      </c>
      <c r="S3336" s="17">
        <v>1.3034802347994816</v>
      </c>
      <c r="T3336" s="9">
        <v>2041</v>
      </c>
      <c r="U3336" s="9" t="s">
        <v>27</v>
      </c>
      <c r="V3336" s="9" t="s">
        <v>1620</v>
      </c>
      <c r="W3336" s="9" t="s">
        <v>1621</v>
      </c>
      <c r="X3336" s="9"/>
      <c r="Y3336" s="9" t="s">
        <v>1645</v>
      </c>
    </row>
    <row r="3337" spans="1:25" ht="96">
      <c r="A3337" s="9" t="s">
        <v>1640</v>
      </c>
      <c r="B3337" s="9" t="s">
        <v>70</v>
      </c>
      <c r="C3337" s="9" t="s">
        <v>346</v>
      </c>
      <c r="D3337" s="9" t="s">
        <v>27</v>
      </c>
      <c r="E3337" s="9" t="s">
        <v>1549</v>
      </c>
      <c r="F3337" s="9" t="s">
        <v>1549</v>
      </c>
      <c r="G3337" s="9" t="s">
        <v>1641</v>
      </c>
      <c r="H3337" s="9" t="s">
        <v>1642</v>
      </c>
      <c r="I3337" s="9" t="s">
        <v>1643</v>
      </c>
      <c r="J3337" s="9" t="s">
        <v>27</v>
      </c>
      <c r="K3337" s="15">
        <v>16680.683926889862</v>
      </c>
      <c r="L3337" s="16" t="s">
        <v>1637</v>
      </c>
      <c r="M3337" s="9" t="s">
        <v>1644</v>
      </c>
      <c r="N3337" s="9">
        <v>2022</v>
      </c>
      <c r="O3337" s="9" t="s">
        <v>1619</v>
      </c>
      <c r="P3337" s="9" t="s">
        <v>1619</v>
      </c>
      <c r="Q3337" s="9">
        <v>2041</v>
      </c>
      <c r="R3337" s="9" t="s">
        <v>32</v>
      </c>
      <c r="S3337" s="17">
        <v>1.2679854093317131</v>
      </c>
      <c r="T3337" s="9">
        <v>2041</v>
      </c>
      <c r="U3337" s="9" t="s">
        <v>27</v>
      </c>
      <c r="V3337" s="9" t="s">
        <v>1620</v>
      </c>
      <c r="W3337" s="9" t="s">
        <v>1621</v>
      </c>
      <c r="X3337" s="9"/>
      <c r="Y3337" s="9" t="s">
        <v>1645</v>
      </c>
    </row>
    <row r="3338" spans="1:25" ht="96">
      <c r="A3338" s="9" t="s">
        <v>1640</v>
      </c>
      <c r="B3338" s="9" t="s">
        <v>70</v>
      </c>
      <c r="C3338" s="9" t="s">
        <v>252</v>
      </c>
      <c r="D3338" s="9" t="s">
        <v>27</v>
      </c>
      <c r="E3338" s="9" t="s">
        <v>1550</v>
      </c>
      <c r="F3338" s="9" t="s">
        <v>1550</v>
      </c>
      <c r="G3338" s="9" t="s">
        <v>1641</v>
      </c>
      <c r="H3338" s="9" t="s">
        <v>1642</v>
      </c>
      <c r="I3338" s="9" t="s">
        <v>1643</v>
      </c>
      <c r="J3338" s="9" t="s">
        <v>27</v>
      </c>
      <c r="K3338" s="15">
        <v>11437.355162206648</v>
      </c>
      <c r="L3338" s="16" t="s">
        <v>1637</v>
      </c>
      <c r="M3338" s="9" t="s">
        <v>1644</v>
      </c>
      <c r="N3338" s="9">
        <v>2022</v>
      </c>
      <c r="O3338" s="9" t="s">
        <v>1619</v>
      </c>
      <c r="P3338" s="9" t="s">
        <v>1619</v>
      </c>
      <c r="Q3338" s="9">
        <v>2041</v>
      </c>
      <c r="R3338" s="9" t="s">
        <v>32</v>
      </c>
      <c r="S3338" s="17">
        <v>1.3671311849623493</v>
      </c>
      <c r="T3338" s="9">
        <v>2041</v>
      </c>
      <c r="U3338" s="9" t="s">
        <v>27</v>
      </c>
      <c r="V3338" s="9" t="s">
        <v>1620</v>
      </c>
      <c r="W3338" s="9" t="s">
        <v>1621</v>
      </c>
      <c r="X3338" s="9"/>
      <c r="Y3338" s="9" t="s">
        <v>1645</v>
      </c>
    </row>
    <row r="3339" spans="1:25" ht="96">
      <c r="A3339" s="9" t="s">
        <v>1640</v>
      </c>
      <c r="B3339" s="9" t="s">
        <v>70</v>
      </c>
      <c r="C3339" s="9" t="s">
        <v>346</v>
      </c>
      <c r="D3339" s="9" t="s">
        <v>27</v>
      </c>
      <c r="E3339" s="9" t="s">
        <v>1551</v>
      </c>
      <c r="F3339" s="9" t="s">
        <v>1551</v>
      </c>
      <c r="G3339" s="9" t="s">
        <v>1641</v>
      </c>
      <c r="H3339" s="9" t="s">
        <v>1642</v>
      </c>
      <c r="I3339" s="9" t="s">
        <v>1643</v>
      </c>
      <c r="J3339" s="9" t="s">
        <v>27</v>
      </c>
      <c r="K3339" s="15">
        <v>33148.953251260318</v>
      </c>
      <c r="L3339" s="16" t="s">
        <v>1637</v>
      </c>
      <c r="M3339" s="9" t="s">
        <v>1644</v>
      </c>
      <c r="N3339" s="9">
        <v>2022</v>
      </c>
      <c r="O3339" s="9" t="s">
        <v>1619</v>
      </c>
      <c r="P3339" s="9" t="s">
        <v>1619</v>
      </c>
      <c r="Q3339" s="9">
        <v>2041</v>
      </c>
      <c r="R3339" s="9" t="s">
        <v>32</v>
      </c>
      <c r="S3339" s="17">
        <v>2.0244495602413615</v>
      </c>
      <c r="T3339" s="9">
        <v>2041</v>
      </c>
      <c r="U3339" s="9" t="s">
        <v>27</v>
      </c>
      <c r="V3339" s="9" t="s">
        <v>1620</v>
      </c>
      <c r="W3339" s="9" t="s">
        <v>1621</v>
      </c>
      <c r="X3339" s="9"/>
      <c r="Y3339" s="9" t="s">
        <v>1645</v>
      </c>
    </row>
    <row r="3340" spans="1:25" ht="96">
      <c r="A3340" s="9" t="s">
        <v>1640</v>
      </c>
      <c r="B3340" s="9" t="s">
        <v>70</v>
      </c>
      <c r="C3340" s="9" t="s">
        <v>346</v>
      </c>
      <c r="D3340" s="9" t="s">
        <v>27</v>
      </c>
      <c r="E3340" s="9" t="s">
        <v>1122</v>
      </c>
      <c r="F3340" s="9" t="s">
        <v>1122</v>
      </c>
      <c r="G3340" s="9" t="s">
        <v>1641</v>
      </c>
      <c r="H3340" s="9" t="s">
        <v>1642</v>
      </c>
      <c r="I3340" s="9" t="s">
        <v>1643</v>
      </c>
      <c r="J3340" s="9" t="s">
        <v>27</v>
      </c>
      <c r="K3340" s="15">
        <v>23561.945932641607</v>
      </c>
      <c r="L3340" s="16" t="s">
        <v>1637</v>
      </c>
      <c r="M3340" s="9" t="s">
        <v>1644</v>
      </c>
      <c r="N3340" s="9">
        <v>2022</v>
      </c>
      <c r="O3340" s="9" t="s">
        <v>1619</v>
      </c>
      <c r="P3340" s="9" t="s">
        <v>1619</v>
      </c>
      <c r="Q3340" s="9">
        <v>2041</v>
      </c>
      <c r="R3340" s="9" t="s">
        <v>32</v>
      </c>
      <c r="S3340" s="17">
        <v>3.1089997783936245</v>
      </c>
      <c r="T3340" s="9">
        <v>2041</v>
      </c>
      <c r="U3340" s="9" t="s">
        <v>27</v>
      </c>
      <c r="V3340" s="9" t="s">
        <v>1620</v>
      </c>
      <c r="W3340" s="9" t="s">
        <v>1621</v>
      </c>
      <c r="X3340" s="9"/>
      <c r="Y3340" s="9" t="s">
        <v>1645</v>
      </c>
    </row>
    <row r="3341" spans="1:25" ht="96">
      <c r="A3341" s="9" t="s">
        <v>1640</v>
      </c>
      <c r="B3341" s="9" t="s">
        <v>70</v>
      </c>
      <c r="C3341" s="9" t="s">
        <v>458</v>
      </c>
      <c r="D3341" s="9" t="s">
        <v>27</v>
      </c>
      <c r="E3341" s="9" t="s">
        <v>1552</v>
      </c>
      <c r="F3341" s="9" t="s">
        <v>1552</v>
      </c>
      <c r="G3341" s="9" t="s">
        <v>1641</v>
      </c>
      <c r="H3341" s="9" t="s">
        <v>1642</v>
      </c>
      <c r="I3341" s="9" t="s">
        <v>1643</v>
      </c>
      <c r="J3341" s="9" t="s">
        <v>27</v>
      </c>
      <c r="K3341" s="15">
        <v>5085.2448313947343</v>
      </c>
      <c r="L3341" s="16" t="s">
        <v>1637</v>
      </c>
      <c r="M3341" s="9" t="s">
        <v>1644</v>
      </c>
      <c r="N3341" s="9">
        <v>2022</v>
      </c>
      <c r="O3341" s="9" t="s">
        <v>1619</v>
      </c>
      <c r="P3341" s="9" t="s">
        <v>1619</v>
      </c>
      <c r="Q3341" s="9">
        <v>2041</v>
      </c>
      <c r="R3341" s="9" t="s">
        <v>32</v>
      </c>
      <c r="S3341" s="17">
        <v>0.31260633224693418</v>
      </c>
      <c r="T3341" s="9">
        <v>2041</v>
      </c>
      <c r="U3341" s="9" t="s">
        <v>27</v>
      </c>
      <c r="V3341" s="9" t="s">
        <v>1620</v>
      </c>
      <c r="W3341" s="9" t="s">
        <v>1621</v>
      </c>
      <c r="X3341" s="9"/>
      <c r="Y3341" s="9" t="s">
        <v>1645</v>
      </c>
    </row>
    <row r="3342" spans="1:25" ht="96">
      <c r="A3342" s="9" t="s">
        <v>1640</v>
      </c>
      <c r="B3342" s="9" t="s">
        <v>70</v>
      </c>
      <c r="C3342" s="9" t="s">
        <v>136</v>
      </c>
      <c r="D3342" s="9" t="s">
        <v>27</v>
      </c>
      <c r="E3342" s="9" t="s">
        <v>1553</v>
      </c>
      <c r="F3342" s="9" t="s">
        <v>1553</v>
      </c>
      <c r="G3342" s="9" t="s">
        <v>1641</v>
      </c>
      <c r="H3342" s="9" t="s">
        <v>1642</v>
      </c>
      <c r="I3342" s="9" t="s">
        <v>1643</v>
      </c>
      <c r="J3342" s="9" t="s">
        <v>27</v>
      </c>
      <c r="K3342" s="15">
        <v>11629.160345712273</v>
      </c>
      <c r="L3342" s="16" t="s">
        <v>1637</v>
      </c>
      <c r="M3342" s="9" t="s">
        <v>1644</v>
      </c>
      <c r="N3342" s="9">
        <v>2022</v>
      </c>
      <c r="O3342" s="9" t="s">
        <v>1619</v>
      </c>
      <c r="P3342" s="9" t="s">
        <v>1619</v>
      </c>
      <c r="Q3342" s="9">
        <v>2041</v>
      </c>
      <c r="R3342" s="9" t="s">
        <v>32</v>
      </c>
      <c r="S3342" s="17">
        <v>1.5344266521330858</v>
      </c>
      <c r="T3342" s="9">
        <v>2041</v>
      </c>
      <c r="U3342" s="9" t="s">
        <v>27</v>
      </c>
      <c r="V3342" s="9" t="s">
        <v>1620</v>
      </c>
      <c r="W3342" s="9" t="s">
        <v>1621</v>
      </c>
      <c r="X3342" s="9"/>
      <c r="Y3342" s="9" t="s">
        <v>1645</v>
      </c>
    </row>
    <row r="3343" spans="1:25" ht="96">
      <c r="A3343" s="9" t="s">
        <v>1640</v>
      </c>
      <c r="B3343" s="9" t="s">
        <v>70</v>
      </c>
      <c r="C3343" s="9" t="s">
        <v>229</v>
      </c>
      <c r="D3343" s="9" t="s">
        <v>27</v>
      </c>
      <c r="E3343" s="9" t="s">
        <v>1554</v>
      </c>
      <c r="F3343" s="9" t="s">
        <v>1554</v>
      </c>
      <c r="G3343" s="9" t="s">
        <v>1641</v>
      </c>
      <c r="H3343" s="9" t="s">
        <v>1642</v>
      </c>
      <c r="I3343" s="9" t="s">
        <v>1643</v>
      </c>
      <c r="J3343" s="9" t="s">
        <v>27</v>
      </c>
      <c r="K3343" s="15">
        <v>1990.5698977699067</v>
      </c>
      <c r="L3343" s="16" t="s">
        <v>1637</v>
      </c>
      <c r="M3343" s="9" t="s">
        <v>1644</v>
      </c>
      <c r="N3343" s="9">
        <v>2022</v>
      </c>
      <c r="O3343" s="9" t="s">
        <v>1619</v>
      </c>
      <c r="P3343" s="9" t="s">
        <v>1619</v>
      </c>
      <c r="Q3343" s="9">
        <v>2041</v>
      </c>
      <c r="R3343" s="9" t="s">
        <v>32</v>
      </c>
      <c r="S3343" s="17">
        <v>0.28886859960603639</v>
      </c>
      <c r="T3343" s="9">
        <v>2041</v>
      </c>
      <c r="U3343" s="9" t="s">
        <v>27</v>
      </c>
      <c r="V3343" s="9" t="s">
        <v>1620</v>
      </c>
      <c r="W3343" s="9" t="s">
        <v>1621</v>
      </c>
      <c r="X3343" s="9"/>
      <c r="Y3343" s="9" t="s">
        <v>1645</v>
      </c>
    </row>
    <row r="3344" spans="1:25" ht="96">
      <c r="A3344" s="9" t="s">
        <v>1640</v>
      </c>
      <c r="B3344" s="9" t="s">
        <v>70</v>
      </c>
      <c r="C3344" s="9" t="s">
        <v>1555</v>
      </c>
      <c r="D3344" s="9" t="s">
        <v>27</v>
      </c>
      <c r="E3344" s="9" t="s">
        <v>1556</v>
      </c>
      <c r="F3344" s="9" t="s">
        <v>1556</v>
      </c>
      <c r="G3344" s="9" t="s">
        <v>1641</v>
      </c>
      <c r="H3344" s="9" t="s">
        <v>1642</v>
      </c>
      <c r="I3344" s="9" t="s">
        <v>1643</v>
      </c>
      <c r="J3344" s="9" t="s">
        <v>27</v>
      </c>
      <c r="K3344" s="15">
        <v>19819.591437217154</v>
      </c>
      <c r="L3344" s="16" t="s">
        <v>1637</v>
      </c>
      <c r="M3344" s="9" t="s">
        <v>1644</v>
      </c>
      <c r="N3344" s="9">
        <v>2022</v>
      </c>
      <c r="O3344" s="9" t="s">
        <v>1619</v>
      </c>
      <c r="P3344" s="9" t="s">
        <v>1619</v>
      </c>
      <c r="Q3344" s="9">
        <v>2041</v>
      </c>
      <c r="R3344" s="9" t="s">
        <v>32</v>
      </c>
      <c r="S3344" s="17">
        <v>2.7777542795269676</v>
      </c>
      <c r="T3344" s="9">
        <v>2041</v>
      </c>
      <c r="U3344" s="9" t="s">
        <v>27</v>
      </c>
      <c r="V3344" s="9" t="s">
        <v>1620</v>
      </c>
      <c r="W3344" s="9" t="s">
        <v>1621</v>
      </c>
      <c r="X3344" s="9"/>
      <c r="Y3344" s="9" t="s">
        <v>1645</v>
      </c>
    </row>
    <row r="3345" spans="1:25" ht="96">
      <c r="A3345" s="9" t="s">
        <v>1640</v>
      </c>
      <c r="B3345" s="9" t="s">
        <v>70</v>
      </c>
      <c r="C3345" s="9" t="s">
        <v>112</v>
      </c>
      <c r="D3345" s="9" t="s">
        <v>27</v>
      </c>
      <c r="E3345" s="9" t="s">
        <v>909</v>
      </c>
      <c r="F3345" s="9" t="s">
        <v>909</v>
      </c>
      <c r="G3345" s="9" t="s">
        <v>1641</v>
      </c>
      <c r="H3345" s="9" t="s">
        <v>1642</v>
      </c>
      <c r="I3345" s="9" t="s">
        <v>1643</v>
      </c>
      <c r="J3345" s="9" t="s">
        <v>27</v>
      </c>
      <c r="K3345" s="15">
        <v>38908.155175387888</v>
      </c>
      <c r="L3345" s="16" t="s">
        <v>1637</v>
      </c>
      <c r="M3345" s="9" t="s">
        <v>1644</v>
      </c>
      <c r="N3345" s="9">
        <v>2022</v>
      </c>
      <c r="O3345" s="9" t="s">
        <v>1619</v>
      </c>
      <c r="P3345" s="9" t="s">
        <v>1619</v>
      </c>
      <c r="Q3345" s="9">
        <v>2041</v>
      </c>
      <c r="R3345" s="9" t="s">
        <v>32</v>
      </c>
      <c r="S3345" s="17">
        <v>4.9403977087357571</v>
      </c>
      <c r="T3345" s="9">
        <v>2041</v>
      </c>
      <c r="U3345" s="9" t="s">
        <v>27</v>
      </c>
      <c r="V3345" s="9" t="s">
        <v>1620</v>
      </c>
      <c r="W3345" s="9" t="s">
        <v>1621</v>
      </c>
      <c r="X3345" s="9"/>
      <c r="Y3345" s="9" t="s">
        <v>1645</v>
      </c>
    </row>
    <row r="3346" spans="1:25" ht="96">
      <c r="A3346" s="9" t="s">
        <v>1640</v>
      </c>
      <c r="B3346" s="9" t="s">
        <v>70</v>
      </c>
      <c r="C3346" s="9" t="s">
        <v>270</v>
      </c>
      <c r="D3346" s="9" t="s">
        <v>27</v>
      </c>
      <c r="E3346" s="9" t="s">
        <v>911</v>
      </c>
      <c r="F3346" s="9" t="s">
        <v>911</v>
      </c>
      <c r="G3346" s="9" t="s">
        <v>1641</v>
      </c>
      <c r="H3346" s="9" t="s">
        <v>1642</v>
      </c>
      <c r="I3346" s="9" t="s">
        <v>1643</v>
      </c>
      <c r="J3346" s="9" t="s">
        <v>27</v>
      </c>
      <c r="K3346" s="15">
        <v>23534.791169014374</v>
      </c>
      <c r="L3346" s="16" t="s">
        <v>1637</v>
      </c>
      <c r="M3346" s="9" t="s">
        <v>1644</v>
      </c>
      <c r="N3346" s="9">
        <v>2022</v>
      </c>
      <c r="O3346" s="9" t="s">
        <v>1619</v>
      </c>
      <c r="P3346" s="9" t="s">
        <v>1619</v>
      </c>
      <c r="Q3346" s="9">
        <v>2041</v>
      </c>
      <c r="R3346" s="9" t="s">
        <v>32</v>
      </c>
      <c r="S3346" s="17">
        <v>1.6583284724671168</v>
      </c>
      <c r="T3346" s="9">
        <v>2041</v>
      </c>
      <c r="U3346" s="9" t="s">
        <v>27</v>
      </c>
      <c r="V3346" s="9" t="s">
        <v>1620</v>
      </c>
      <c r="W3346" s="9" t="s">
        <v>1621</v>
      </c>
      <c r="X3346" s="9"/>
      <c r="Y3346" s="9" t="s">
        <v>1645</v>
      </c>
    </row>
    <row r="3347" spans="1:25" ht="96">
      <c r="A3347" s="9" t="s">
        <v>1640</v>
      </c>
      <c r="B3347" s="9" t="s">
        <v>70</v>
      </c>
      <c r="C3347" s="9" t="s">
        <v>288</v>
      </c>
      <c r="D3347" s="9" t="s">
        <v>27</v>
      </c>
      <c r="E3347" s="9" t="s">
        <v>1124</v>
      </c>
      <c r="F3347" s="9" t="s">
        <v>1124</v>
      </c>
      <c r="G3347" s="9" t="s">
        <v>1641</v>
      </c>
      <c r="H3347" s="9" t="s">
        <v>1642</v>
      </c>
      <c r="I3347" s="9" t="s">
        <v>1643</v>
      </c>
      <c r="J3347" s="9" t="s">
        <v>27</v>
      </c>
      <c r="K3347" s="15">
        <v>13732.368551741889</v>
      </c>
      <c r="L3347" s="16" t="s">
        <v>1637</v>
      </c>
      <c r="M3347" s="9" t="s">
        <v>1644</v>
      </c>
      <c r="N3347" s="9">
        <v>2022</v>
      </c>
      <c r="O3347" s="9" t="s">
        <v>1619</v>
      </c>
      <c r="P3347" s="9" t="s">
        <v>1619</v>
      </c>
      <c r="Q3347" s="9">
        <v>2041</v>
      </c>
      <c r="R3347" s="9" t="s">
        <v>32</v>
      </c>
      <c r="S3347" s="17">
        <v>1.6867817493189321</v>
      </c>
      <c r="T3347" s="9">
        <v>2041</v>
      </c>
      <c r="U3347" s="9" t="s">
        <v>27</v>
      </c>
      <c r="V3347" s="9" t="s">
        <v>1620</v>
      </c>
      <c r="W3347" s="9" t="s">
        <v>1621</v>
      </c>
      <c r="X3347" s="9"/>
      <c r="Y3347" s="9" t="s">
        <v>1645</v>
      </c>
    </row>
    <row r="3348" spans="1:25" ht="96">
      <c r="A3348" s="9" t="s">
        <v>1640</v>
      </c>
      <c r="B3348" s="9" t="s">
        <v>70</v>
      </c>
      <c r="C3348" s="9" t="s">
        <v>458</v>
      </c>
      <c r="D3348" s="9" t="s">
        <v>27</v>
      </c>
      <c r="E3348" s="9" t="s">
        <v>1557</v>
      </c>
      <c r="F3348" s="9" t="s">
        <v>1557</v>
      </c>
      <c r="G3348" s="9" t="s">
        <v>1641</v>
      </c>
      <c r="H3348" s="9" t="s">
        <v>1642</v>
      </c>
      <c r="I3348" s="9" t="s">
        <v>1643</v>
      </c>
      <c r="J3348" s="9" t="s">
        <v>27</v>
      </c>
      <c r="K3348" s="15">
        <v>5925.8941047153612</v>
      </c>
      <c r="L3348" s="16" t="s">
        <v>1637</v>
      </c>
      <c r="M3348" s="9" t="s">
        <v>1644</v>
      </c>
      <c r="N3348" s="9">
        <v>2022</v>
      </c>
      <c r="O3348" s="9" t="s">
        <v>1619</v>
      </c>
      <c r="P3348" s="9" t="s">
        <v>1619</v>
      </c>
      <c r="Q3348" s="9">
        <v>2041</v>
      </c>
      <c r="R3348" s="9" t="s">
        <v>32</v>
      </c>
      <c r="S3348" s="17">
        <v>0.34672314451800235</v>
      </c>
      <c r="T3348" s="9">
        <v>2041</v>
      </c>
      <c r="U3348" s="9" t="s">
        <v>27</v>
      </c>
      <c r="V3348" s="9" t="s">
        <v>1620</v>
      </c>
      <c r="W3348" s="9" t="s">
        <v>1621</v>
      </c>
      <c r="X3348" s="9"/>
      <c r="Y3348" s="9" t="s">
        <v>1645</v>
      </c>
    </row>
    <row r="3349" spans="1:25" ht="96">
      <c r="A3349" s="9" t="s">
        <v>1640</v>
      </c>
      <c r="B3349" s="9" t="s">
        <v>70</v>
      </c>
      <c r="C3349" s="9" t="s">
        <v>252</v>
      </c>
      <c r="D3349" s="9" t="s">
        <v>27</v>
      </c>
      <c r="E3349" s="9" t="s">
        <v>1558</v>
      </c>
      <c r="F3349" s="9" t="s">
        <v>1558</v>
      </c>
      <c r="G3349" s="9" t="s">
        <v>1641</v>
      </c>
      <c r="H3349" s="9" t="s">
        <v>1642</v>
      </c>
      <c r="I3349" s="9" t="s">
        <v>1643</v>
      </c>
      <c r="J3349" s="9" t="s">
        <v>27</v>
      </c>
      <c r="K3349" s="15">
        <v>59458.653946975144</v>
      </c>
      <c r="L3349" s="16" t="s">
        <v>1637</v>
      </c>
      <c r="M3349" s="9" t="s">
        <v>1644</v>
      </c>
      <c r="N3349" s="9">
        <v>2022</v>
      </c>
      <c r="O3349" s="9" t="s">
        <v>1619</v>
      </c>
      <c r="P3349" s="9" t="s">
        <v>1619</v>
      </c>
      <c r="Q3349" s="9">
        <v>2041</v>
      </c>
      <c r="R3349" s="9" t="s">
        <v>32</v>
      </c>
      <c r="S3349" s="17">
        <v>7.4375260705663431</v>
      </c>
      <c r="T3349" s="9">
        <v>2041</v>
      </c>
      <c r="U3349" s="9" t="s">
        <v>27</v>
      </c>
      <c r="V3349" s="9" t="s">
        <v>1620</v>
      </c>
      <c r="W3349" s="9" t="s">
        <v>1621</v>
      </c>
      <c r="X3349" s="9"/>
      <c r="Y3349" s="9" t="s">
        <v>1645</v>
      </c>
    </row>
    <row r="3350" spans="1:25" ht="96">
      <c r="A3350" s="9" t="s">
        <v>1640</v>
      </c>
      <c r="B3350" s="9" t="s">
        <v>70</v>
      </c>
      <c r="C3350" s="9" t="s">
        <v>241</v>
      </c>
      <c r="D3350" s="9" t="s">
        <v>27</v>
      </c>
      <c r="E3350" s="9" t="s">
        <v>1559</v>
      </c>
      <c r="F3350" s="9" t="s">
        <v>1559</v>
      </c>
      <c r="G3350" s="9" t="s">
        <v>1641</v>
      </c>
      <c r="H3350" s="9" t="s">
        <v>1642</v>
      </c>
      <c r="I3350" s="9" t="s">
        <v>1643</v>
      </c>
      <c r="J3350" s="9" t="s">
        <v>27</v>
      </c>
      <c r="K3350" s="15">
        <v>702649.10880607588</v>
      </c>
      <c r="L3350" s="16" t="s">
        <v>1637</v>
      </c>
      <c r="M3350" s="9" t="s">
        <v>1644</v>
      </c>
      <c r="N3350" s="9">
        <v>2022</v>
      </c>
      <c r="O3350" s="9" t="s">
        <v>1619</v>
      </c>
      <c r="P3350" s="9" t="s">
        <v>1619</v>
      </c>
      <c r="Q3350" s="9">
        <v>2041</v>
      </c>
      <c r="R3350" s="9" t="s">
        <v>32</v>
      </c>
      <c r="S3350" s="17">
        <v>41.238272312165741</v>
      </c>
      <c r="T3350" s="9">
        <v>2041</v>
      </c>
      <c r="U3350" s="9" t="s">
        <v>27</v>
      </c>
      <c r="V3350" s="9" t="s">
        <v>1620</v>
      </c>
      <c r="W3350" s="9" t="s">
        <v>1621</v>
      </c>
      <c r="X3350" s="9"/>
      <c r="Y3350" s="9" t="s">
        <v>1645</v>
      </c>
    </row>
    <row r="3351" spans="1:25" ht="96">
      <c r="A3351" s="9" t="s">
        <v>1640</v>
      </c>
      <c r="B3351" s="9" t="s">
        <v>70</v>
      </c>
      <c r="C3351" s="9" t="s">
        <v>316</v>
      </c>
      <c r="D3351" s="9" t="s">
        <v>27</v>
      </c>
      <c r="E3351" s="9" t="s">
        <v>1560</v>
      </c>
      <c r="F3351" s="9" t="s">
        <v>1560</v>
      </c>
      <c r="G3351" s="9" t="s">
        <v>1641</v>
      </c>
      <c r="H3351" s="9" t="s">
        <v>1642</v>
      </c>
      <c r="I3351" s="9" t="s">
        <v>1643</v>
      </c>
      <c r="J3351" s="9" t="s">
        <v>27</v>
      </c>
      <c r="K3351" s="15">
        <v>8481.828351923712</v>
      </c>
      <c r="L3351" s="16" t="s">
        <v>1637</v>
      </c>
      <c r="M3351" s="9" t="s">
        <v>1644</v>
      </c>
      <c r="N3351" s="9">
        <v>2022</v>
      </c>
      <c r="O3351" s="9" t="s">
        <v>1619</v>
      </c>
      <c r="P3351" s="9" t="s">
        <v>1619</v>
      </c>
      <c r="Q3351" s="9">
        <v>2041</v>
      </c>
      <c r="R3351" s="9" t="s">
        <v>32</v>
      </c>
      <c r="S3351" s="17">
        <v>0.50826335693165603</v>
      </c>
      <c r="T3351" s="9">
        <v>2041</v>
      </c>
      <c r="U3351" s="9" t="s">
        <v>27</v>
      </c>
      <c r="V3351" s="9" t="s">
        <v>1620</v>
      </c>
      <c r="W3351" s="9" t="s">
        <v>1621</v>
      </c>
      <c r="X3351" s="9"/>
      <c r="Y3351" s="9" t="s">
        <v>1645</v>
      </c>
    </row>
    <row r="3352" spans="1:25" ht="96">
      <c r="A3352" s="9" t="s">
        <v>1640</v>
      </c>
      <c r="B3352" s="9" t="s">
        <v>70</v>
      </c>
      <c r="C3352" s="9" t="s">
        <v>355</v>
      </c>
      <c r="D3352" s="9" t="s">
        <v>27</v>
      </c>
      <c r="E3352" s="9" t="s">
        <v>1561</v>
      </c>
      <c r="F3352" s="9" t="s">
        <v>1561</v>
      </c>
      <c r="G3352" s="9" t="s">
        <v>1641</v>
      </c>
      <c r="H3352" s="9" t="s">
        <v>1642</v>
      </c>
      <c r="I3352" s="9" t="s">
        <v>1643</v>
      </c>
      <c r="J3352" s="9" t="s">
        <v>27</v>
      </c>
      <c r="K3352" s="15">
        <v>18823.378761232532</v>
      </c>
      <c r="L3352" s="16" t="s">
        <v>1637</v>
      </c>
      <c r="M3352" s="9" t="s">
        <v>1644</v>
      </c>
      <c r="N3352" s="9">
        <v>2022</v>
      </c>
      <c r="O3352" s="9" t="s">
        <v>1619</v>
      </c>
      <c r="P3352" s="9" t="s">
        <v>1619</v>
      </c>
      <c r="Q3352" s="9">
        <v>2041</v>
      </c>
      <c r="R3352" s="9" t="s">
        <v>32</v>
      </c>
      <c r="S3352" s="17">
        <v>1.1847305691078986</v>
      </c>
      <c r="T3352" s="9">
        <v>2041</v>
      </c>
      <c r="U3352" s="9" t="s">
        <v>27</v>
      </c>
      <c r="V3352" s="9" t="s">
        <v>1620</v>
      </c>
      <c r="W3352" s="9" t="s">
        <v>1621</v>
      </c>
      <c r="X3352" s="9"/>
      <c r="Y3352" s="9" t="s">
        <v>1645</v>
      </c>
    </row>
    <row r="3353" spans="1:25" ht="96">
      <c r="A3353" s="9" t="s">
        <v>1640</v>
      </c>
      <c r="B3353" s="9" t="s">
        <v>70</v>
      </c>
      <c r="C3353" s="9" t="s">
        <v>294</v>
      </c>
      <c r="D3353" s="9" t="s">
        <v>27</v>
      </c>
      <c r="E3353" s="9" t="s">
        <v>1562</v>
      </c>
      <c r="F3353" s="9" t="s">
        <v>1562</v>
      </c>
      <c r="G3353" s="9" t="s">
        <v>1641</v>
      </c>
      <c r="H3353" s="9" t="s">
        <v>1642</v>
      </c>
      <c r="I3353" s="9" t="s">
        <v>1643</v>
      </c>
      <c r="J3353" s="9" t="s">
        <v>27</v>
      </c>
      <c r="K3353" s="15">
        <v>5859.8448891810058</v>
      </c>
      <c r="L3353" s="16" t="s">
        <v>1637</v>
      </c>
      <c r="M3353" s="9" t="s">
        <v>1644</v>
      </c>
      <c r="N3353" s="9">
        <v>2022</v>
      </c>
      <c r="O3353" s="9" t="s">
        <v>1619</v>
      </c>
      <c r="P3353" s="9" t="s">
        <v>1619</v>
      </c>
      <c r="Q3353" s="9">
        <v>2041</v>
      </c>
      <c r="R3353" s="9" t="s">
        <v>32</v>
      </c>
      <c r="S3353" s="17">
        <v>0.38830914533072375</v>
      </c>
      <c r="T3353" s="9">
        <v>2041</v>
      </c>
      <c r="U3353" s="9" t="s">
        <v>27</v>
      </c>
      <c r="V3353" s="9" t="s">
        <v>1620</v>
      </c>
      <c r="W3353" s="9" t="s">
        <v>1621</v>
      </c>
      <c r="X3353" s="9"/>
      <c r="Y3353" s="9" t="s">
        <v>1645</v>
      </c>
    </row>
    <row r="3354" spans="1:25" ht="96">
      <c r="A3354" s="9" t="s">
        <v>1640</v>
      </c>
      <c r="B3354" s="9" t="s">
        <v>70</v>
      </c>
      <c r="C3354" s="9" t="s">
        <v>455</v>
      </c>
      <c r="D3354" s="9" t="s">
        <v>27</v>
      </c>
      <c r="E3354" s="9" t="s">
        <v>1563</v>
      </c>
      <c r="F3354" s="9" t="s">
        <v>1563</v>
      </c>
      <c r="G3354" s="9" t="s">
        <v>1641</v>
      </c>
      <c r="H3354" s="9" t="s">
        <v>1642</v>
      </c>
      <c r="I3354" s="9" t="s">
        <v>1643</v>
      </c>
      <c r="J3354" s="9" t="s">
        <v>27</v>
      </c>
      <c r="K3354" s="15">
        <v>59739.066270060794</v>
      </c>
      <c r="L3354" s="16" t="s">
        <v>1637</v>
      </c>
      <c r="M3354" s="9" t="s">
        <v>1644</v>
      </c>
      <c r="N3354" s="9">
        <v>2022</v>
      </c>
      <c r="O3354" s="9" t="s">
        <v>1619</v>
      </c>
      <c r="P3354" s="9" t="s">
        <v>1619</v>
      </c>
      <c r="Q3354" s="9">
        <v>2041</v>
      </c>
      <c r="R3354" s="9" t="s">
        <v>32</v>
      </c>
      <c r="S3354" s="17">
        <v>7.2729018869511215</v>
      </c>
      <c r="T3354" s="9">
        <v>2041</v>
      </c>
      <c r="U3354" s="9" t="s">
        <v>27</v>
      </c>
      <c r="V3354" s="9" t="s">
        <v>1620</v>
      </c>
      <c r="W3354" s="9" t="s">
        <v>1621</v>
      </c>
      <c r="X3354" s="9"/>
      <c r="Y3354" s="9" t="s">
        <v>1645</v>
      </c>
    </row>
    <row r="3355" spans="1:25" ht="96">
      <c r="A3355" s="9" t="s">
        <v>1640</v>
      </c>
      <c r="B3355" s="9" t="s">
        <v>70</v>
      </c>
      <c r="C3355" s="9" t="s">
        <v>468</v>
      </c>
      <c r="D3355" s="9" t="s">
        <v>27</v>
      </c>
      <c r="E3355" s="9" t="s">
        <v>1564</v>
      </c>
      <c r="F3355" s="9" t="s">
        <v>1564</v>
      </c>
      <c r="G3355" s="9" t="s">
        <v>1641</v>
      </c>
      <c r="H3355" s="9" t="s">
        <v>1642</v>
      </c>
      <c r="I3355" s="9" t="s">
        <v>1643</v>
      </c>
      <c r="J3355" s="9" t="s">
        <v>27</v>
      </c>
      <c r="K3355" s="15">
        <v>13760.331688308317</v>
      </c>
      <c r="L3355" s="16" t="s">
        <v>1637</v>
      </c>
      <c r="M3355" s="9" t="s">
        <v>1644</v>
      </c>
      <c r="N3355" s="9">
        <v>2022</v>
      </c>
      <c r="O3355" s="9" t="s">
        <v>1619</v>
      </c>
      <c r="P3355" s="9" t="s">
        <v>1619</v>
      </c>
      <c r="Q3355" s="9">
        <v>2041</v>
      </c>
      <c r="R3355" s="9" t="s">
        <v>32</v>
      </c>
      <c r="S3355" s="17">
        <v>1.8421579336279481</v>
      </c>
      <c r="T3355" s="9">
        <v>2041</v>
      </c>
      <c r="U3355" s="9" t="s">
        <v>27</v>
      </c>
      <c r="V3355" s="9" t="s">
        <v>1620</v>
      </c>
      <c r="W3355" s="9" t="s">
        <v>1621</v>
      </c>
      <c r="X3355" s="9"/>
      <c r="Y3355" s="9" t="s">
        <v>1645</v>
      </c>
    </row>
    <row r="3356" spans="1:25" ht="96">
      <c r="A3356" s="9" t="s">
        <v>1640</v>
      </c>
      <c r="B3356" s="9" t="s">
        <v>70</v>
      </c>
      <c r="C3356" s="9" t="s">
        <v>276</v>
      </c>
      <c r="D3356" s="9" t="s">
        <v>27</v>
      </c>
      <c r="E3356" s="9" t="s">
        <v>913</v>
      </c>
      <c r="F3356" s="9" t="s">
        <v>913</v>
      </c>
      <c r="G3356" s="9" t="s">
        <v>1641</v>
      </c>
      <c r="H3356" s="9" t="s">
        <v>1642</v>
      </c>
      <c r="I3356" s="9" t="s">
        <v>1643</v>
      </c>
      <c r="J3356" s="9" t="s">
        <v>27</v>
      </c>
      <c r="K3356" s="15">
        <v>18810.730348328638</v>
      </c>
      <c r="L3356" s="16" t="s">
        <v>1637</v>
      </c>
      <c r="M3356" s="9" t="s">
        <v>1644</v>
      </c>
      <c r="N3356" s="9">
        <v>2022</v>
      </c>
      <c r="O3356" s="9" t="s">
        <v>1619</v>
      </c>
      <c r="P3356" s="9" t="s">
        <v>1619</v>
      </c>
      <c r="Q3356" s="9">
        <v>2041</v>
      </c>
      <c r="R3356" s="9" t="s">
        <v>32</v>
      </c>
      <c r="S3356" s="17">
        <v>1.1453440289511818</v>
      </c>
      <c r="T3356" s="9">
        <v>2041</v>
      </c>
      <c r="U3356" s="9" t="s">
        <v>27</v>
      </c>
      <c r="V3356" s="9" t="s">
        <v>1620</v>
      </c>
      <c r="W3356" s="9" t="s">
        <v>1621</v>
      </c>
      <c r="X3356" s="9"/>
      <c r="Y3356" s="9" t="s">
        <v>1645</v>
      </c>
    </row>
    <row r="3357" spans="1:25" ht="96">
      <c r="A3357" s="9" t="s">
        <v>1640</v>
      </c>
      <c r="B3357" s="9" t="s">
        <v>70</v>
      </c>
      <c r="C3357" s="9" t="s">
        <v>316</v>
      </c>
      <c r="D3357" s="9" t="s">
        <v>27</v>
      </c>
      <c r="E3357" s="9" t="s">
        <v>1565</v>
      </c>
      <c r="F3357" s="9" t="s">
        <v>1565</v>
      </c>
      <c r="G3357" s="9" t="s">
        <v>1641</v>
      </c>
      <c r="H3357" s="9" t="s">
        <v>1642</v>
      </c>
      <c r="I3357" s="9" t="s">
        <v>1643</v>
      </c>
      <c r="J3357" s="9" t="s">
        <v>27</v>
      </c>
      <c r="K3357" s="15">
        <v>13279.753395327714</v>
      </c>
      <c r="L3357" s="16" t="s">
        <v>1637</v>
      </c>
      <c r="M3357" s="9" t="s">
        <v>1644</v>
      </c>
      <c r="N3357" s="9">
        <v>2022</v>
      </c>
      <c r="O3357" s="9" t="s">
        <v>1619</v>
      </c>
      <c r="P3357" s="9" t="s">
        <v>1619</v>
      </c>
      <c r="Q3357" s="9">
        <v>2041</v>
      </c>
      <c r="R3357" s="9" t="s">
        <v>32</v>
      </c>
      <c r="S3357" s="17">
        <v>0.75262379926860212</v>
      </c>
      <c r="T3357" s="9">
        <v>2041</v>
      </c>
      <c r="U3357" s="9" t="s">
        <v>27</v>
      </c>
      <c r="V3357" s="9" t="s">
        <v>1620</v>
      </c>
      <c r="W3357" s="9" t="s">
        <v>1621</v>
      </c>
      <c r="X3357" s="9"/>
      <c r="Y3357" s="9" t="s">
        <v>1645</v>
      </c>
    </row>
    <row r="3358" spans="1:25" ht="96">
      <c r="A3358" s="9" t="s">
        <v>1640</v>
      </c>
      <c r="B3358" s="9" t="s">
        <v>70</v>
      </c>
      <c r="C3358" s="9" t="s">
        <v>221</v>
      </c>
      <c r="D3358" s="9" t="s">
        <v>27</v>
      </c>
      <c r="E3358" s="9" t="s">
        <v>915</v>
      </c>
      <c r="F3358" s="9" t="s">
        <v>915</v>
      </c>
      <c r="G3358" s="9" t="s">
        <v>1641</v>
      </c>
      <c r="H3358" s="9" t="s">
        <v>1642</v>
      </c>
      <c r="I3358" s="9" t="s">
        <v>1643</v>
      </c>
      <c r="J3358" s="9" t="s">
        <v>27</v>
      </c>
      <c r="K3358" s="15">
        <v>95214.371164932745</v>
      </c>
      <c r="L3358" s="16" t="s">
        <v>1637</v>
      </c>
      <c r="M3358" s="9" t="s">
        <v>1644</v>
      </c>
      <c r="N3358" s="9">
        <v>2022</v>
      </c>
      <c r="O3358" s="9" t="s">
        <v>1619</v>
      </c>
      <c r="P3358" s="9" t="s">
        <v>1619</v>
      </c>
      <c r="Q3358" s="9">
        <v>2041</v>
      </c>
      <c r="R3358" s="9" t="s">
        <v>32</v>
      </c>
      <c r="S3358" s="17">
        <v>11.731154921628724</v>
      </c>
      <c r="T3358" s="9">
        <v>2041</v>
      </c>
      <c r="U3358" s="9" t="s">
        <v>27</v>
      </c>
      <c r="V3358" s="9" t="s">
        <v>1620</v>
      </c>
      <c r="W3358" s="9" t="s">
        <v>1621</v>
      </c>
      <c r="X3358" s="9"/>
      <c r="Y3358" s="9" t="s">
        <v>1645</v>
      </c>
    </row>
    <row r="3359" spans="1:25" ht="96">
      <c r="A3359" s="9" t="s">
        <v>1640</v>
      </c>
      <c r="B3359" s="9" t="s">
        <v>70</v>
      </c>
      <c r="C3359" s="9" t="s">
        <v>455</v>
      </c>
      <c r="D3359" s="9" t="s">
        <v>27</v>
      </c>
      <c r="E3359" s="9" t="s">
        <v>1126</v>
      </c>
      <c r="F3359" s="9" t="s">
        <v>1126</v>
      </c>
      <c r="G3359" s="9" t="s">
        <v>1641</v>
      </c>
      <c r="H3359" s="9" t="s">
        <v>1642</v>
      </c>
      <c r="I3359" s="9" t="s">
        <v>1643</v>
      </c>
      <c r="J3359" s="9" t="s">
        <v>27</v>
      </c>
      <c r="K3359" s="15">
        <v>10575.14236225513</v>
      </c>
      <c r="L3359" s="16" t="s">
        <v>1637</v>
      </c>
      <c r="M3359" s="9" t="s">
        <v>1644</v>
      </c>
      <c r="N3359" s="9">
        <v>2022</v>
      </c>
      <c r="O3359" s="9" t="s">
        <v>1619</v>
      </c>
      <c r="P3359" s="9" t="s">
        <v>1619</v>
      </c>
      <c r="Q3359" s="9">
        <v>2041</v>
      </c>
      <c r="R3359" s="9" t="s">
        <v>32</v>
      </c>
      <c r="S3359" s="17">
        <v>1.2747024835769412</v>
      </c>
      <c r="T3359" s="9">
        <v>2041</v>
      </c>
      <c r="U3359" s="9" t="s">
        <v>27</v>
      </c>
      <c r="V3359" s="9" t="s">
        <v>1620</v>
      </c>
      <c r="W3359" s="9" t="s">
        <v>1621</v>
      </c>
      <c r="X3359" s="9"/>
      <c r="Y3359" s="9" t="s">
        <v>1645</v>
      </c>
    </row>
    <row r="3360" spans="1:25" ht="96">
      <c r="A3360" s="9" t="s">
        <v>1640</v>
      </c>
      <c r="B3360" s="9" t="s">
        <v>70</v>
      </c>
      <c r="C3360" s="9" t="s">
        <v>112</v>
      </c>
      <c r="D3360" s="9" t="s">
        <v>27</v>
      </c>
      <c r="E3360" s="9" t="s">
        <v>1566</v>
      </c>
      <c r="F3360" s="9" t="s">
        <v>1566</v>
      </c>
      <c r="G3360" s="9" t="s">
        <v>1641</v>
      </c>
      <c r="H3360" s="9" t="s">
        <v>1642</v>
      </c>
      <c r="I3360" s="9" t="s">
        <v>1643</v>
      </c>
      <c r="J3360" s="9" t="s">
        <v>27</v>
      </c>
      <c r="K3360" s="15">
        <v>15245.141889223351</v>
      </c>
      <c r="L3360" s="16" t="s">
        <v>1637</v>
      </c>
      <c r="M3360" s="9" t="s">
        <v>1644</v>
      </c>
      <c r="N3360" s="9">
        <v>2022</v>
      </c>
      <c r="O3360" s="9" t="s">
        <v>1619</v>
      </c>
      <c r="P3360" s="9" t="s">
        <v>1619</v>
      </c>
      <c r="Q3360" s="9">
        <v>2041</v>
      </c>
      <c r="R3360" s="9" t="s">
        <v>32</v>
      </c>
      <c r="S3360" s="17">
        <v>0.92361585369445132</v>
      </c>
      <c r="T3360" s="9">
        <v>2041</v>
      </c>
      <c r="U3360" s="9" t="s">
        <v>27</v>
      </c>
      <c r="V3360" s="9" t="s">
        <v>1620</v>
      </c>
      <c r="W3360" s="9" t="s">
        <v>1621</v>
      </c>
      <c r="X3360" s="9"/>
      <c r="Y3360" s="9" t="s">
        <v>1645</v>
      </c>
    </row>
    <row r="3361" spans="1:25" ht="96">
      <c r="A3361" s="9" t="s">
        <v>1640</v>
      </c>
      <c r="B3361" s="9" t="s">
        <v>70</v>
      </c>
      <c r="C3361" s="9" t="s">
        <v>229</v>
      </c>
      <c r="D3361" s="9" t="s">
        <v>27</v>
      </c>
      <c r="E3361" s="9" t="s">
        <v>1567</v>
      </c>
      <c r="F3361" s="9" t="s">
        <v>1567</v>
      </c>
      <c r="G3361" s="9" t="s">
        <v>1641</v>
      </c>
      <c r="H3361" s="9" t="s">
        <v>1642</v>
      </c>
      <c r="I3361" s="9" t="s">
        <v>1643</v>
      </c>
      <c r="J3361" s="9" t="s">
        <v>27</v>
      </c>
      <c r="K3361" s="15">
        <v>3031.6310288090058</v>
      </c>
      <c r="L3361" s="16" t="s">
        <v>1637</v>
      </c>
      <c r="M3361" s="9" t="s">
        <v>1644</v>
      </c>
      <c r="N3361" s="9">
        <v>2022</v>
      </c>
      <c r="O3361" s="9" t="s">
        <v>1619</v>
      </c>
      <c r="P3361" s="9" t="s">
        <v>1619</v>
      </c>
      <c r="Q3361" s="9">
        <v>2041</v>
      </c>
      <c r="R3361" s="9" t="s">
        <v>32</v>
      </c>
      <c r="S3361" s="17">
        <v>0.44741505219215516</v>
      </c>
      <c r="T3361" s="9">
        <v>2041</v>
      </c>
      <c r="U3361" s="9" t="s">
        <v>27</v>
      </c>
      <c r="V3361" s="9" t="s">
        <v>1620</v>
      </c>
      <c r="W3361" s="9" t="s">
        <v>1621</v>
      </c>
      <c r="X3361" s="9"/>
      <c r="Y3361" s="9" t="s">
        <v>1645</v>
      </c>
    </row>
    <row r="3362" spans="1:25" ht="96">
      <c r="A3362" s="9" t="s">
        <v>1640</v>
      </c>
      <c r="B3362" s="9" t="s">
        <v>70</v>
      </c>
      <c r="C3362" s="9" t="s">
        <v>241</v>
      </c>
      <c r="D3362" s="9" t="s">
        <v>27</v>
      </c>
      <c r="E3362" s="9" t="s">
        <v>917</v>
      </c>
      <c r="F3362" s="9" t="s">
        <v>917</v>
      </c>
      <c r="G3362" s="9" t="s">
        <v>1641</v>
      </c>
      <c r="H3362" s="9" t="s">
        <v>1642</v>
      </c>
      <c r="I3362" s="9" t="s">
        <v>1643</v>
      </c>
      <c r="J3362" s="9" t="s">
        <v>27</v>
      </c>
      <c r="K3362" s="15">
        <v>12028.691751487098</v>
      </c>
      <c r="L3362" s="16" t="s">
        <v>1637</v>
      </c>
      <c r="M3362" s="9" t="s">
        <v>1644</v>
      </c>
      <c r="N3362" s="9">
        <v>2022</v>
      </c>
      <c r="O3362" s="9" t="s">
        <v>1619</v>
      </c>
      <c r="P3362" s="9" t="s">
        <v>1619</v>
      </c>
      <c r="Q3362" s="9">
        <v>2041</v>
      </c>
      <c r="R3362" s="9" t="s">
        <v>32</v>
      </c>
      <c r="S3362" s="17">
        <v>0.74591467612408913</v>
      </c>
      <c r="T3362" s="9">
        <v>2041</v>
      </c>
      <c r="U3362" s="9" t="s">
        <v>27</v>
      </c>
      <c r="V3362" s="9" t="s">
        <v>1620</v>
      </c>
      <c r="W3362" s="9" t="s">
        <v>1621</v>
      </c>
      <c r="X3362" s="9"/>
      <c r="Y3362" s="9" t="s">
        <v>1645</v>
      </c>
    </row>
    <row r="3363" spans="1:25" ht="96">
      <c r="A3363" s="9" t="s">
        <v>1640</v>
      </c>
      <c r="B3363" s="9" t="s">
        <v>70</v>
      </c>
      <c r="C3363" s="9" t="s">
        <v>468</v>
      </c>
      <c r="D3363" s="9" t="s">
        <v>27</v>
      </c>
      <c r="E3363" s="9" t="s">
        <v>919</v>
      </c>
      <c r="F3363" s="9" t="s">
        <v>919</v>
      </c>
      <c r="G3363" s="9" t="s">
        <v>1641</v>
      </c>
      <c r="H3363" s="9" t="s">
        <v>1642</v>
      </c>
      <c r="I3363" s="9" t="s">
        <v>1643</v>
      </c>
      <c r="J3363" s="9" t="s">
        <v>27</v>
      </c>
      <c r="K3363" s="15">
        <v>37950.758414956654</v>
      </c>
      <c r="L3363" s="16" t="s">
        <v>1637</v>
      </c>
      <c r="M3363" s="9" t="s">
        <v>1644</v>
      </c>
      <c r="N3363" s="9">
        <v>2022</v>
      </c>
      <c r="O3363" s="9" t="s">
        <v>1619</v>
      </c>
      <c r="P3363" s="9" t="s">
        <v>1619</v>
      </c>
      <c r="Q3363" s="9">
        <v>2041</v>
      </c>
      <c r="R3363" s="9" t="s">
        <v>32</v>
      </c>
      <c r="S3363" s="17">
        <v>4.7451502662433827</v>
      </c>
      <c r="T3363" s="9">
        <v>2041</v>
      </c>
      <c r="U3363" s="9" t="s">
        <v>27</v>
      </c>
      <c r="V3363" s="9" t="s">
        <v>1620</v>
      </c>
      <c r="W3363" s="9" t="s">
        <v>1621</v>
      </c>
      <c r="X3363" s="9"/>
      <c r="Y3363" s="9" t="s">
        <v>1645</v>
      </c>
    </row>
    <row r="3364" spans="1:25" ht="96">
      <c r="A3364" s="9" t="s">
        <v>1640</v>
      </c>
      <c r="B3364" s="9" t="s">
        <v>70</v>
      </c>
      <c r="C3364" s="9" t="s">
        <v>346</v>
      </c>
      <c r="D3364" s="9" t="s">
        <v>27</v>
      </c>
      <c r="E3364" s="9" t="s">
        <v>1568</v>
      </c>
      <c r="F3364" s="9" t="s">
        <v>1568</v>
      </c>
      <c r="G3364" s="9" t="s">
        <v>1641</v>
      </c>
      <c r="H3364" s="9" t="s">
        <v>1642</v>
      </c>
      <c r="I3364" s="9" t="s">
        <v>1643</v>
      </c>
      <c r="J3364" s="9" t="s">
        <v>27</v>
      </c>
      <c r="K3364" s="15">
        <v>36544.339781922441</v>
      </c>
      <c r="L3364" s="16" t="s">
        <v>1637</v>
      </c>
      <c r="M3364" s="9" t="s">
        <v>1644</v>
      </c>
      <c r="N3364" s="9">
        <v>2022</v>
      </c>
      <c r="O3364" s="9" t="s">
        <v>1619</v>
      </c>
      <c r="P3364" s="9" t="s">
        <v>1619</v>
      </c>
      <c r="Q3364" s="9">
        <v>2041</v>
      </c>
      <c r="R3364" s="9" t="s">
        <v>32</v>
      </c>
      <c r="S3364" s="17">
        <v>2.2804763263339418</v>
      </c>
      <c r="T3364" s="9">
        <v>2041</v>
      </c>
      <c r="U3364" s="9" t="s">
        <v>27</v>
      </c>
      <c r="V3364" s="9" t="s">
        <v>1620</v>
      </c>
      <c r="W3364" s="9" t="s">
        <v>1621</v>
      </c>
      <c r="X3364" s="9"/>
      <c r="Y3364" s="9" t="s">
        <v>1645</v>
      </c>
    </row>
    <row r="3365" spans="1:25" ht="96">
      <c r="A3365" s="9" t="s">
        <v>1640</v>
      </c>
      <c r="B3365" s="9" t="s">
        <v>70</v>
      </c>
      <c r="C3365" s="9" t="s">
        <v>590</v>
      </c>
      <c r="D3365" s="9" t="s">
        <v>27</v>
      </c>
      <c r="E3365" s="9" t="s">
        <v>1128</v>
      </c>
      <c r="F3365" s="9" t="s">
        <v>1128</v>
      </c>
      <c r="G3365" s="9" t="s">
        <v>1641</v>
      </c>
      <c r="H3365" s="9" t="s">
        <v>1642</v>
      </c>
      <c r="I3365" s="9" t="s">
        <v>1643</v>
      </c>
      <c r="J3365" s="9" t="s">
        <v>27</v>
      </c>
      <c r="K3365" s="15">
        <v>421264.75942707562</v>
      </c>
      <c r="L3365" s="16" t="s">
        <v>1637</v>
      </c>
      <c r="M3365" s="9" t="s">
        <v>1644</v>
      </c>
      <c r="N3365" s="9">
        <v>2022</v>
      </c>
      <c r="O3365" s="9" t="s">
        <v>1619</v>
      </c>
      <c r="P3365" s="9" t="s">
        <v>1619</v>
      </c>
      <c r="Q3365" s="9">
        <v>2041</v>
      </c>
      <c r="R3365" s="9" t="s">
        <v>32</v>
      </c>
      <c r="S3365" s="17">
        <v>39.640401898698329</v>
      </c>
      <c r="T3365" s="9">
        <v>2041</v>
      </c>
      <c r="U3365" s="9" t="s">
        <v>27</v>
      </c>
      <c r="V3365" s="9" t="s">
        <v>1620</v>
      </c>
      <c r="W3365" s="9" t="s">
        <v>1621</v>
      </c>
      <c r="X3365" s="9"/>
      <c r="Y3365" s="9" t="s">
        <v>1645</v>
      </c>
    </row>
    <row r="3366" spans="1:25" ht="96">
      <c r="A3366" s="9" t="s">
        <v>1640</v>
      </c>
      <c r="B3366" s="9" t="s">
        <v>70</v>
      </c>
      <c r="C3366" s="9" t="s">
        <v>323</v>
      </c>
      <c r="D3366" s="9" t="s">
        <v>27</v>
      </c>
      <c r="E3366" s="9" t="s">
        <v>921</v>
      </c>
      <c r="F3366" s="9" t="s">
        <v>921</v>
      </c>
      <c r="G3366" s="9" t="s">
        <v>1641</v>
      </c>
      <c r="H3366" s="9" t="s">
        <v>1642</v>
      </c>
      <c r="I3366" s="9" t="s">
        <v>1643</v>
      </c>
      <c r="J3366" s="9" t="s">
        <v>27</v>
      </c>
      <c r="K3366" s="15">
        <v>232907.49341364356</v>
      </c>
      <c r="L3366" s="16" t="s">
        <v>1637</v>
      </c>
      <c r="M3366" s="9" t="s">
        <v>1644</v>
      </c>
      <c r="N3366" s="9">
        <v>2022</v>
      </c>
      <c r="O3366" s="9" t="s">
        <v>1619</v>
      </c>
      <c r="P3366" s="9" t="s">
        <v>1619</v>
      </c>
      <c r="Q3366" s="9">
        <v>2041</v>
      </c>
      <c r="R3366" s="9" t="s">
        <v>32</v>
      </c>
      <c r="S3366" s="17">
        <v>16.695393852630197</v>
      </c>
      <c r="T3366" s="9">
        <v>2041</v>
      </c>
      <c r="U3366" s="9" t="s">
        <v>27</v>
      </c>
      <c r="V3366" s="9" t="s">
        <v>1620</v>
      </c>
      <c r="W3366" s="9" t="s">
        <v>1621</v>
      </c>
      <c r="X3366" s="9"/>
      <c r="Y3366" s="9" t="s">
        <v>1645</v>
      </c>
    </row>
    <row r="3367" spans="1:25" ht="96">
      <c r="A3367" s="9" t="s">
        <v>1640</v>
      </c>
      <c r="B3367" s="9" t="s">
        <v>70</v>
      </c>
      <c r="C3367" s="9" t="s">
        <v>234</v>
      </c>
      <c r="D3367" s="9" t="s">
        <v>27</v>
      </c>
      <c r="E3367" s="9" t="s">
        <v>923</v>
      </c>
      <c r="F3367" s="9" t="s">
        <v>923</v>
      </c>
      <c r="G3367" s="9" t="s">
        <v>1641</v>
      </c>
      <c r="H3367" s="9" t="s">
        <v>1642</v>
      </c>
      <c r="I3367" s="9" t="s">
        <v>1643</v>
      </c>
      <c r="J3367" s="9" t="s">
        <v>27</v>
      </c>
      <c r="K3367" s="15">
        <v>27064.17671528018</v>
      </c>
      <c r="L3367" s="16" t="s">
        <v>1637</v>
      </c>
      <c r="M3367" s="9" t="s">
        <v>1644</v>
      </c>
      <c r="N3367" s="9">
        <v>2022</v>
      </c>
      <c r="O3367" s="9" t="s">
        <v>1619</v>
      </c>
      <c r="P3367" s="9" t="s">
        <v>1619</v>
      </c>
      <c r="Q3367" s="9">
        <v>2041</v>
      </c>
      <c r="R3367" s="9" t="s">
        <v>32</v>
      </c>
      <c r="S3367" s="17">
        <v>1.8789351329778448</v>
      </c>
      <c r="T3367" s="9">
        <v>2041</v>
      </c>
      <c r="U3367" s="9" t="s">
        <v>27</v>
      </c>
      <c r="V3367" s="9" t="s">
        <v>1620</v>
      </c>
      <c r="W3367" s="9" t="s">
        <v>1621</v>
      </c>
      <c r="X3367" s="9"/>
      <c r="Y3367" s="9" t="s">
        <v>1645</v>
      </c>
    </row>
    <row r="3368" spans="1:25" ht="96">
      <c r="A3368" s="9" t="s">
        <v>1640</v>
      </c>
      <c r="B3368" s="9" t="s">
        <v>70</v>
      </c>
      <c r="C3368" s="9" t="s">
        <v>630</v>
      </c>
      <c r="D3368" s="9" t="s">
        <v>27</v>
      </c>
      <c r="E3368" s="9" t="s">
        <v>1569</v>
      </c>
      <c r="F3368" s="9" t="s">
        <v>1569</v>
      </c>
      <c r="G3368" s="9" t="s">
        <v>1641</v>
      </c>
      <c r="H3368" s="9" t="s">
        <v>1642</v>
      </c>
      <c r="I3368" s="9" t="s">
        <v>1643</v>
      </c>
      <c r="J3368" s="9" t="s">
        <v>27</v>
      </c>
      <c r="K3368" s="15">
        <v>26148.468311806268</v>
      </c>
      <c r="L3368" s="16" t="s">
        <v>1637</v>
      </c>
      <c r="M3368" s="9" t="s">
        <v>1644</v>
      </c>
      <c r="N3368" s="9">
        <v>2022</v>
      </c>
      <c r="O3368" s="9" t="s">
        <v>1619</v>
      </c>
      <c r="P3368" s="9" t="s">
        <v>1619</v>
      </c>
      <c r="Q3368" s="9">
        <v>2041</v>
      </c>
      <c r="R3368" s="9" t="s">
        <v>32</v>
      </c>
      <c r="S3368" s="17">
        <v>3.2234430819071993</v>
      </c>
      <c r="T3368" s="9">
        <v>2041</v>
      </c>
      <c r="U3368" s="9" t="s">
        <v>27</v>
      </c>
      <c r="V3368" s="9" t="s">
        <v>1620</v>
      </c>
      <c r="W3368" s="9" t="s">
        <v>1621</v>
      </c>
      <c r="X3368" s="9"/>
      <c r="Y3368" s="9" t="s">
        <v>1645</v>
      </c>
    </row>
    <row r="3369" spans="1:25" ht="96">
      <c r="A3369" s="9" t="s">
        <v>1640</v>
      </c>
      <c r="B3369" s="9" t="s">
        <v>70</v>
      </c>
      <c r="C3369" s="9" t="s">
        <v>316</v>
      </c>
      <c r="D3369" s="9" t="s">
        <v>27</v>
      </c>
      <c r="E3369" s="9" t="s">
        <v>1570</v>
      </c>
      <c r="F3369" s="9" t="s">
        <v>1570</v>
      </c>
      <c r="G3369" s="9" t="s">
        <v>1641</v>
      </c>
      <c r="H3369" s="9" t="s">
        <v>1642</v>
      </c>
      <c r="I3369" s="9" t="s">
        <v>1643</v>
      </c>
      <c r="J3369" s="9" t="s">
        <v>27</v>
      </c>
      <c r="K3369" s="15">
        <v>47564.434381203748</v>
      </c>
      <c r="L3369" s="16" t="s">
        <v>1637</v>
      </c>
      <c r="M3369" s="9" t="s">
        <v>1644</v>
      </c>
      <c r="N3369" s="9">
        <v>2022</v>
      </c>
      <c r="O3369" s="9" t="s">
        <v>1619</v>
      </c>
      <c r="P3369" s="9" t="s">
        <v>1619</v>
      </c>
      <c r="Q3369" s="9">
        <v>2041</v>
      </c>
      <c r="R3369" s="9" t="s">
        <v>32</v>
      </c>
      <c r="S3369" s="17">
        <v>2.6440908843915611</v>
      </c>
      <c r="T3369" s="9">
        <v>2041</v>
      </c>
      <c r="U3369" s="9" t="s">
        <v>27</v>
      </c>
      <c r="V3369" s="9" t="s">
        <v>1620</v>
      </c>
      <c r="W3369" s="9" t="s">
        <v>1621</v>
      </c>
      <c r="X3369" s="9"/>
      <c r="Y3369" s="9" t="s">
        <v>1645</v>
      </c>
    </row>
    <row r="3370" spans="1:25" ht="96">
      <c r="A3370" s="9" t="s">
        <v>1640</v>
      </c>
      <c r="B3370" s="9" t="s">
        <v>70</v>
      </c>
      <c r="C3370" s="9" t="s">
        <v>402</v>
      </c>
      <c r="D3370" s="9" t="s">
        <v>27</v>
      </c>
      <c r="E3370" s="9" t="s">
        <v>1571</v>
      </c>
      <c r="F3370" s="9" t="s">
        <v>1571</v>
      </c>
      <c r="G3370" s="9" t="s">
        <v>1641</v>
      </c>
      <c r="H3370" s="9" t="s">
        <v>1642</v>
      </c>
      <c r="I3370" s="9" t="s">
        <v>1643</v>
      </c>
      <c r="J3370" s="9" t="s">
        <v>27</v>
      </c>
      <c r="K3370" s="15">
        <v>14405.6742272095</v>
      </c>
      <c r="L3370" s="16" t="s">
        <v>1637</v>
      </c>
      <c r="M3370" s="9" t="s">
        <v>1644</v>
      </c>
      <c r="N3370" s="9">
        <v>2022</v>
      </c>
      <c r="O3370" s="9" t="s">
        <v>1619</v>
      </c>
      <c r="P3370" s="9" t="s">
        <v>1619</v>
      </c>
      <c r="Q3370" s="9">
        <v>2041</v>
      </c>
      <c r="R3370" s="9" t="s">
        <v>32</v>
      </c>
      <c r="S3370" s="17">
        <v>0.87294880181855727</v>
      </c>
      <c r="T3370" s="9">
        <v>2041</v>
      </c>
      <c r="U3370" s="9" t="s">
        <v>27</v>
      </c>
      <c r="V3370" s="9" t="s">
        <v>1620</v>
      </c>
      <c r="W3370" s="9" t="s">
        <v>1621</v>
      </c>
      <c r="X3370" s="9"/>
      <c r="Y3370" s="9" t="s">
        <v>1645</v>
      </c>
    </row>
    <row r="3371" spans="1:25" ht="96">
      <c r="A3371" s="9" t="s">
        <v>1640</v>
      </c>
      <c r="B3371" s="9" t="s">
        <v>70</v>
      </c>
      <c r="C3371" s="9" t="s">
        <v>627</v>
      </c>
      <c r="D3371" s="9" t="s">
        <v>27</v>
      </c>
      <c r="E3371" s="9" t="s">
        <v>1572</v>
      </c>
      <c r="F3371" s="9" t="s">
        <v>1572</v>
      </c>
      <c r="G3371" s="9" t="s">
        <v>1641</v>
      </c>
      <c r="H3371" s="9" t="s">
        <v>1642</v>
      </c>
      <c r="I3371" s="9" t="s">
        <v>1643</v>
      </c>
      <c r="J3371" s="9" t="s">
        <v>27</v>
      </c>
      <c r="K3371" s="15">
        <v>21956.453699272151</v>
      </c>
      <c r="L3371" s="16" t="s">
        <v>1637</v>
      </c>
      <c r="M3371" s="9" t="s">
        <v>1644</v>
      </c>
      <c r="N3371" s="9">
        <v>2022</v>
      </c>
      <c r="O3371" s="9" t="s">
        <v>1619</v>
      </c>
      <c r="P3371" s="9" t="s">
        <v>1619</v>
      </c>
      <c r="Q3371" s="9">
        <v>2041</v>
      </c>
      <c r="R3371" s="9" t="s">
        <v>32</v>
      </c>
      <c r="S3371" s="17">
        <v>1.5268528721381673</v>
      </c>
      <c r="T3371" s="9">
        <v>2041</v>
      </c>
      <c r="U3371" s="9" t="s">
        <v>27</v>
      </c>
      <c r="V3371" s="9" t="s">
        <v>1620</v>
      </c>
      <c r="W3371" s="9" t="s">
        <v>1621</v>
      </c>
      <c r="X3371" s="9"/>
      <c r="Y3371" s="9" t="s">
        <v>1645</v>
      </c>
    </row>
    <row r="3372" spans="1:25" ht="96">
      <c r="A3372" s="9" t="s">
        <v>1640</v>
      </c>
      <c r="B3372" s="9" t="s">
        <v>70</v>
      </c>
      <c r="C3372" s="9" t="s">
        <v>316</v>
      </c>
      <c r="D3372" s="9" t="s">
        <v>27</v>
      </c>
      <c r="E3372" s="9" t="s">
        <v>1573</v>
      </c>
      <c r="F3372" s="9" t="s">
        <v>1573</v>
      </c>
      <c r="G3372" s="9" t="s">
        <v>1641</v>
      </c>
      <c r="H3372" s="9" t="s">
        <v>1642</v>
      </c>
      <c r="I3372" s="9" t="s">
        <v>1643</v>
      </c>
      <c r="J3372" s="9" t="s">
        <v>27</v>
      </c>
      <c r="K3372" s="15">
        <v>26417.205510817719</v>
      </c>
      <c r="L3372" s="16" t="s">
        <v>1637</v>
      </c>
      <c r="M3372" s="9" t="s">
        <v>1644</v>
      </c>
      <c r="N3372" s="9">
        <v>2022</v>
      </c>
      <c r="O3372" s="9" t="s">
        <v>1619</v>
      </c>
      <c r="P3372" s="9" t="s">
        <v>1619</v>
      </c>
      <c r="Q3372" s="9">
        <v>2041</v>
      </c>
      <c r="R3372" s="9" t="s">
        <v>32</v>
      </c>
      <c r="S3372" s="17">
        <v>1.5349911495155053</v>
      </c>
      <c r="T3372" s="9">
        <v>2041</v>
      </c>
      <c r="U3372" s="9" t="s">
        <v>27</v>
      </c>
      <c r="V3372" s="9" t="s">
        <v>1620</v>
      </c>
      <c r="W3372" s="9" t="s">
        <v>1621</v>
      </c>
      <c r="X3372" s="9"/>
      <c r="Y3372" s="9" t="s">
        <v>1645</v>
      </c>
    </row>
    <row r="3373" spans="1:25" ht="96">
      <c r="A3373" s="9" t="s">
        <v>1640</v>
      </c>
      <c r="B3373" s="9" t="s">
        <v>70</v>
      </c>
      <c r="C3373" s="9" t="s">
        <v>276</v>
      </c>
      <c r="D3373" s="9" t="s">
        <v>27</v>
      </c>
      <c r="E3373" s="9" t="s">
        <v>1574</v>
      </c>
      <c r="F3373" s="9" t="s">
        <v>1574</v>
      </c>
      <c r="G3373" s="9" t="s">
        <v>1641</v>
      </c>
      <c r="H3373" s="9" t="s">
        <v>1642</v>
      </c>
      <c r="I3373" s="9" t="s">
        <v>1643</v>
      </c>
      <c r="J3373" s="9" t="s">
        <v>27</v>
      </c>
      <c r="K3373" s="15">
        <v>234523.63737072246</v>
      </c>
      <c r="L3373" s="16" t="s">
        <v>1637</v>
      </c>
      <c r="M3373" s="9" t="s">
        <v>1644</v>
      </c>
      <c r="N3373" s="9">
        <v>2022</v>
      </c>
      <c r="O3373" s="9" t="s">
        <v>1619</v>
      </c>
      <c r="P3373" s="9" t="s">
        <v>1619</v>
      </c>
      <c r="Q3373" s="9">
        <v>2041</v>
      </c>
      <c r="R3373" s="9" t="s">
        <v>32</v>
      </c>
      <c r="S3373" s="17">
        <v>17.401642416655175</v>
      </c>
      <c r="T3373" s="9">
        <v>2041</v>
      </c>
      <c r="U3373" s="9" t="s">
        <v>27</v>
      </c>
      <c r="V3373" s="9" t="s">
        <v>1620</v>
      </c>
      <c r="W3373" s="9" t="s">
        <v>1621</v>
      </c>
      <c r="X3373" s="9"/>
      <c r="Y3373" s="9" t="s">
        <v>1645</v>
      </c>
    </row>
    <row r="3374" spans="1:25" ht="96">
      <c r="A3374" s="9" t="s">
        <v>1640</v>
      </c>
      <c r="B3374" s="9" t="s">
        <v>70</v>
      </c>
      <c r="C3374" s="9" t="s">
        <v>630</v>
      </c>
      <c r="D3374" s="9" t="s">
        <v>27</v>
      </c>
      <c r="E3374" s="9" t="s">
        <v>1575</v>
      </c>
      <c r="F3374" s="9" t="s">
        <v>1575</v>
      </c>
      <c r="G3374" s="9" t="s">
        <v>1641</v>
      </c>
      <c r="H3374" s="9" t="s">
        <v>1642</v>
      </c>
      <c r="I3374" s="9" t="s">
        <v>1643</v>
      </c>
      <c r="J3374" s="9" t="s">
        <v>27</v>
      </c>
      <c r="K3374" s="15">
        <v>92602.281910434787</v>
      </c>
      <c r="L3374" s="16" t="s">
        <v>1637</v>
      </c>
      <c r="M3374" s="9" t="s">
        <v>1644</v>
      </c>
      <c r="N3374" s="9">
        <v>2022</v>
      </c>
      <c r="O3374" s="9" t="s">
        <v>1619</v>
      </c>
      <c r="P3374" s="9" t="s">
        <v>1619</v>
      </c>
      <c r="Q3374" s="9">
        <v>2041</v>
      </c>
      <c r="R3374" s="9" t="s">
        <v>32</v>
      </c>
      <c r="S3374" s="17">
        <v>11.22009245685452</v>
      </c>
      <c r="T3374" s="9">
        <v>2041</v>
      </c>
      <c r="U3374" s="9" t="s">
        <v>27</v>
      </c>
      <c r="V3374" s="9" t="s">
        <v>1620</v>
      </c>
      <c r="W3374" s="9" t="s">
        <v>1621</v>
      </c>
      <c r="X3374" s="9"/>
      <c r="Y3374" s="9" t="s">
        <v>1645</v>
      </c>
    </row>
    <row r="3375" spans="1:25" ht="96">
      <c r="A3375" s="9" t="s">
        <v>1640</v>
      </c>
      <c r="B3375" s="9" t="s">
        <v>70</v>
      </c>
      <c r="C3375" s="9" t="s">
        <v>270</v>
      </c>
      <c r="D3375" s="9" t="s">
        <v>27</v>
      </c>
      <c r="E3375" s="9" t="s">
        <v>418</v>
      </c>
      <c r="F3375" s="9" t="s">
        <v>418</v>
      </c>
      <c r="G3375" s="9" t="s">
        <v>1641</v>
      </c>
      <c r="H3375" s="9" t="s">
        <v>1642</v>
      </c>
      <c r="I3375" s="9" t="s">
        <v>1643</v>
      </c>
      <c r="J3375" s="9" t="s">
        <v>27</v>
      </c>
      <c r="K3375" s="15">
        <v>173709.35214063691</v>
      </c>
      <c r="L3375" s="16" t="s">
        <v>1637</v>
      </c>
      <c r="M3375" s="9" t="s">
        <v>1644</v>
      </c>
      <c r="N3375" s="9">
        <v>2022</v>
      </c>
      <c r="O3375" s="9" t="s">
        <v>1619</v>
      </c>
      <c r="P3375" s="9" t="s">
        <v>1619</v>
      </c>
      <c r="Q3375" s="9">
        <v>2041</v>
      </c>
      <c r="R3375" s="9" t="s">
        <v>32</v>
      </c>
      <c r="S3375" s="17">
        <v>12.8244250017146</v>
      </c>
      <c r="T3375" s="9">
        <v>2041</v>
      </c>
      <c r="U3375" s="9" t="s">
        <v>27</v>
      </c>
      <c r="V3375" s="9" t="s">
        <v>1620</v>
      </c>
      <c r="W3375" s="9" t="s">
        <v>1621</v>
      </c>
      <c r="X3375" s="9"/>
      <c r="Y3375" s="9" t="s">
        <v>1645</v>
      </c>
    </row>
    <row r="3376" spans="1:25" ht="96">
      <c r="A3376" s="9" t="s">
        <v>1640</v>
      </c>
      <c r="B3376" s="9" t="s">
        <v>70</v>
      </c>
      <c r="C3376" s="9" t="s">
        <v>468</v>
      </c>
      <c r="D3376" s="9" t="s">
        <v>27</v>
      </c>
      <c r="E3376" s="9" t="s">
        <v>925</v>
      </c>
      <c r="F3376" s="9" t="s">
        <v>925</v>
      </c>
      <c r="G3376" s="9" t="s">
        <v>1641</v>
      </c>
      <c r="H3376" s="9" t="s">
        <v>1642</v>
      </c>
      <c r="I3376" s="9" t="s">
        <v>1643</v>
      </c>
      <c r="J3376" s="9" t="s">
        <v>27</v>
      </c>
      <c r="K3376" s="15">
        <v>19863.672746172619</v>
      </c>
      <c r="L3376" s="16" t="s">
        <v>1637</v>
      </c>
      <c r="M3376" s="9" t="s">
        <v>1644</v>
      </c>
      <c r="N3376" s="9">
        <v>2022</v>
      </c>
      <c r="O3376" s="9" t="s">
        <v>1619</v>
      </c>
      <c r="P3376" s="9" t="s">
        <v>1619</v>
      </c>
      <c r="Q3376" s="9">
        <v>2041</v>
      </c>
      <c r="R3376" s="9" t="s">
        <v>32</v>
      </c>
      <c r="S3376" s="17">
        <v>1.3503355080728334</v>
      </c>
      <c r="T3376" s="9">
        <v>2041</v>
      </c>
      <c r="U3376" s="9" t="s">
        <v>27</v>
      </c>
      <c r="V3376" s="9" t="s">
        <v>1620</v>
      </c>
      <c r="W3376" s="9" t="s">
        <v>1621</v>
      </c>
      <c r="X3376" s="9"/>
      <c r="Y3376" s="9" t="s">
        <v>1645</v>
      </c>
    </row>
    <row r="3377" spans="1:25" ht="96">
      <c r="A3377" s="9" t="s">
        <v>1640</v>
      </c>
      <c r="B3377" s="9" t="s">
        <v>70</v>
      </c>
      <c r="C3377" s="9" t="s">
        <v>284</v>
      </c>
      <c r="D3377" s="9" t="s">
        <v>27</v>
      </c>
      <c r="E3377" s="9" t="s">
        <v>1576</v>
      </c>
      <c r="F3377" s="9" t="s">
        <v>1576</v>
      </c>
      <c r="G3377" s="9" t="s">
        <v>1641</v>
      </c>
      <c r="H3377" s="9" t="s">
        <v>1642</v>
      </c>
      <c r="I3377" s="9" t="s">
        <v>1643</v>
      </c>
      <c r="J3377" s="9" t="s">
        <v>27</v>
      </c>
      <c r="K3377" s="15">
        <v>74324.984794180462</v>
      </c>
      <c r="L3377" s="16" t="s">
        <v>1637</v>
      </c>
      <c r="M3377" s="9" t="s">
        <v>1644</v>
      </c>
      <c r="N3377" s="9">
        <v>2022</v>
      </c>
      <c r="O3377" s="9" t="s">
        <v>1619</v>
      </c>
      <c r="P3377" s="9" t="s">
        <v>1619</v>
      </c>
      <c r="Q3377" s="9">
        <v>2041</v>
      </c>
      <c r="R3377" s="9" t="s">
        <v>32</v>
      </c>
      <c r="S3377" s="17">
        <v>9.1203794387257187</v>
      </c>
      <c r="T3377" s="9">
        <v>2041</v>
      </c>
      <c r="U3377" s="9" t="s">
        <v>27</v>
      </c>
      <c r="V3377" s="9" t="s">
        <v>1620</v>
      </c>
      <c r="W3377" s="9" t="s">
        <v>1621</v>
      </c>
      <c r="X3377" s="9"/>
      <c r="Y3377" s="9" t="s">
        <v>1645</v>
      </c>
    </row>
    <row r="3378" spans="1:25" ht="96">
      <c r="A3378" s="9" t="s">
        <v>1640</v>
      </c>
      <c r="B3378" s="9" t="s">
        <v>70</v>
      </c>
      <c r="C3378" s="9" t="s">
        <v>298</v>
      </c>
      <c r="D3378" s="9" t="s">
        <v>27</v>
      </c>
      <c r="E3378" s="9" t="s">
        <v>1577</v>
      </c>
      <c r="F3378" s="9" t="s">
        <v>1577</v>
      </c>
      <c r="G3378" s="9" t="s">
        <v>1641</v>
      </c>
      <c r="H3378" s="9" t="s">
        <v>1642</v>
      </c>
      <c r="I3378" s="9" t="s">
        <v>1643</v>
      </c>
      <c r="J3378" s="9" t="s">
        <v>27</v>
      </c>
      <c r="K3378" s="15">
        <v>65633.156377536288</v>
      </c>
      <c r="L3378" s="16" t="s">
        <v>1637</v>
      </c>
      <c r="M3378" s="9" t="s">
        <v>1644</v>
      </c>
      <c r="N3378" s="9">
        <v>2022</v>
      </c>
      <c r="O3378" s="9" t="s">
        <v>1619</v>
      </c>
      <c r="P3378" s="9" t="s">
        <v>1619</v>
      </c>
      <c r="Q3378" s="9">
        <v>2041</v>
      </c>
      <c r="R3378" s="9" t="s">
        <v>32</v>
      </c>
      <c r="S3378" s="17">
        <v>8.3696794448191163</v>
      </c>
      <c r="T3378" s="9">
        <v>2041</v>
      </c>
      <c r="U3378" s="9" t="s">
        <v>27</v>
      </c>
      <c r="V3378" s="9" t="s">
        <v>1620</v>
      </c>
      <c r="W3378" s="9" t="s">
        <v>1621</v>
      </c>
      <c r="X3378" s="9"/>
      <c r="Y3378" s="9" t="s">
        <v>1645</v>
      </c>
    </row>
    <row r="3379" spans="1:25" ht="96">
      <c r="A3379" s="9" t="s">
        <v>1640</v>
      </c>
      <c r="B3379" s="9" t="s">
        <v>70</v>
      </c>
      <c r="C3379" s="9" t="s">
        <v>355</v>
      </c>
      <c r="D3379" s="9" t="s">
        <v>27</v>
      </c>
      <c r="E3379" s="9" t="s">
        <v>1578</v>
      </c>
      <c r="F3379" s="9" t="s">
        <v>1578</v>
      </c>
      <c r="G3379" s="9" t="s">
        <v>1641</v>
      </c>
      <c r="H3379" s="9" t="s">
        <v>1642</v>
      </c>
      <c r="I3379" s="9" t="s">
        <v>1643</v>
      </c>
      <c r="J3379" s="9" t="s">
        <v>27</v>
      </c>
      <c r="K3379" s="15">
        <v>17022.359921788615</v>
      </c>
      <c r="L3379" s="16" t="s">
        <v>1637</v>
      </c>
      <c r="M3379" s="9" t="s">
        <v>1644</v>
      </c>
      <c r="N3379" s="9">
        <v>2022</v>
      </c>
      <c r="O3379" s="9" t="s">
        <v>1619</v>
      </c>
      <c r="P3379" s="9" t="s">
        <v>1619</v>
      </c>
      <c r="Q3379" s="9">
        <v>2041</v>
      </c>
      <c r="R3379" s="9" t="s">
        <v>32</v>
      </c>
      <c r="S3379" s="17">
        <v>1.1783294679591769</v>
      </c>
      <c r="T3379" s="9">
        <v>2041</v>
      </c>
      <c r="U3379" s="9" t="s">
        <v>27</v>
      </c>
      <c r="V3379" s="9" t="s">
        <v>1620</v>
      </c>
      <c r="W3379" s="9" t="s">
        <v>1621</v>
      </c>
      <c r="X3379" s="9"/>
      <c r="Y3379" s="9" t="s">
        <v>1645</v>
      </c>
    </row>
    <row r="3380" spans="1:25" ht="96">
      <c r="A3380" s="9" t="s">
        <v>1640</v>
      </c>
      <c r="B3380" s="9" t="s">
        <v>70</v>
      </c>
      <c r="C3380" s="9" t="s">
        <v>316</v>
      </c>
      <c r="D3380" s="9" t="s">
        <v>27</v>
      </c>
      <c r="E3380" s="9" t="s">
        <v>421</v>
      </c>
      <c r="F3380" s="9" t="s">
        <v>421</v>
      </c>
      <c r="G3380" s="9" t="s">
        <v>1641</v>
      </c>
      <c r="H3380" s="9" t="s">
        <v>1642</v>
      </c>
      <c r="I3380" s="9" t="s">
        <v>1643</v>
      </c>
      <c r="J3380" s="9" t="s">
        <v>27</v>
      </c>
      <c r="K3380" s="15">
        <v>336832.36272348609</v>
      </c>
      <c r="L3380" s="16" t="s">
        <v>1637</v>
      </c>
      <c r="M3380" s="9" t="s">
        <v>1644</v>
      </c>
      <c r="N3380" s="9">
        <v>2022</v>
      </c>
      <c r="O3380" s="9" t="s">
        <v>1619</v>
      </c>
      <c r="P3380" s="9" t="s">
        <v>1619</v>
      </c>
      <c r="Q3380" s="9">
        <v>2041</v>
      </c>
      <c r="R3380" s="9" t="s">
        <v>32</v>
      </c>
      <c r="S3380" s="17">
        <v>19.514111232602271</v>
      </c>
      <c r="T3380" s="9">
        <v>2041</v>
      </c>
      <c r="U3380" s="9" t="s">
        <v>27</v>
      </c>
      <c r="V3380" s="9" t="s">
        <v>1620</v>
      </c>
      <c r="W3380" s="9" t="s">
        <v>1621</v>
      </c>
      <c r="X3380" s="9"/>
      <c r="Y3380" s="9" t="s">
        <v>1645</v>
      </c>
    </row>
    <row r="3381" spans="1:25" ht="96">
      <c r="A3381" s="9" t="s">
        <v>1640</v>
      </c>
      <c r="B3381" s="9" t="s">
        <v>70</v>
      </c>
      <c r="C3381" s="9" t="s">
        <v>43</v>
      </c>
      <c r="D3381" s="9" t="s">
        <v>27</v>
      </c>
      <c r="E3381" s="9" t="s">
        <v>1579</v>
      </c>
      <c r="F3381" s="9" t="s">
        <v>1579</v>
      </c>
      <c r="G3381" s="9" t="s">
        <v>1641</v>
      </c>
      <c r="H3381" s="9" t="s">
        <v>1642</v>
      </c>
      <c r="I3381" s="9" t="s">
        <v>1643</v>
      </c>
      <c r="J3381" s="9" t="s">
        <v>27</v>
      </c>
      <c r="K3381" s="15">
        <v>33084.981255732906</v>
      </c>
      <c r="L3381" s="16" t="s">
        <v>1637</v>
      </c>
      <c r="M3381" s="9" t="s">
        <v>1644</v>
      </c>
      <c r="N3381" s="9">
        <v>2022</v>
      </c>
      <c r="O3381" s="9" t="s">
        <v>1619</v>
      </c>
      <c r="P3381" s="9" t="s">
        <v>1619</v>
      </c>
      <c r="Q3381" s="9">
        <v>2041</v>
      </c>
      <c r="R3381" s="9" t="s">
        <v>32</v>
      </c>
      <c r="S3381" s="17">
        <v>4.2204775090330982</v>
      </c>
      <c r="T3381" s="9">
        <v>2041</v>
      </c>
      <c r="U3381" s="9" t="s">
        <v>27</v>
      </c>
      <c r="V3381" s="9" t="s">
        <v>1620</v>
      </c>
      <c r="W3381" s="9" t="s">
        <v>1621</v>
      </c>
      <c r="X3381" s="9"/>
      <c r="Y3381" s="9" t="s">
        <v>1645</v>
      </c>
    </row>
    <row r="3382" spans="1:25" ht="96">
      <c r="A3382" s="9" t="s">
        <v>1640</v>
      </c>
      <c r="B3382" s="9" t="s">
        <v>70</v>
      </c>
      <c r="C3382" s="9" t="s">
        <v>468</v>
      </c>
      <c r="D3382" s="9" t="s">
        <v>27</v>
      </c>
      <c r="E3382" s="9" t="s">
        <v>1580</v>
      </c>
      <c r="F3382" s="9" t="s">
        <v>1580</v>
      </c>
      <c r="G3382" s="9" t="s">
        <v>1641</v>
      </c>
      <c r="H3382" s="9" t="s">
        <v>1642</v>
      </c>
      <c r="I3382" s="9" t="s">
        <v>1643</v>
      </c>
      <c r="J3382" s="9" t="s">
        <v>27</v>
      </c>
      <c r="K3382" s="15">
        <v>39579.931372037405</v>
      </c>
      <c r="L3382" s="16" t="s">
        <v>1637</v>
      </c>
      <c r="M3382" s="9" t="s">
        <v>1644</v>
      </c>
      <c r="N3382" s="9">
        <v>2022</v>
      </c>
      <c r="O3382" s="9" t="s">
        <v>1619</v>
      </c>
      <c r="P3382" s="9" t="s">
        <v>1619</v>
      </c>
      <c r="Q3382" s="9">
        <v>2041</v>
      </c>
      <c r="R3382" s="9" t="s">
        <v>32</v>
      </c>
      <c r="S3382" s="17">
        <v>5.0402437574467909</v>
      </c>
      <c r="T3382" s="9">
        <v>2041</v>
      </c>
      <c r="U3382" s="9" t="s">
        <v>27</v>
      </c>
      <c r="V3382" s="9" t="s">
        <v>1620</v>
      </c>
      <c r="W3382" s="9" t="s">
        <v>1621</v>
      </c>
      <c r="X3382" s="9"/>
      <c r="Y3382" s="9" t="s">
        <v>1645</v>
      </c>
    </row>
    <row r="3383" spans="1:25" ht="96">
      <c r="A3383" s="9" t="s">
        <v>1640</v>
      </c>
      <c r="B3383" s="9" t="s">
        <v>70</v>
      </c>
      <c r="C3383" s="9" t="s">
        <v>157</v>
      </c>
      <c r="D3383" s="9" t="s">
        <v>27</v>
      </c>
      <c r="E3383" s="9" t="s">
        <v>145</v>
      </c>
      <c r="F3383" s="9" t="s">
        <v>145</v>
      </c>
      <c r="G3383" s="9" t="s">
        <v>1641</v>
      </c>
      <c r="H3383" s="9" t="s">
        <v>1642</v>
      </c>
      <c r="I3383" s="9" t="s">
        <v>1643</v>
      </c>
      <c r="J3383" s="9" t="s">
        <v>27</v>
      </c>
      <c r="K3383" s="15">
        <v>1074726.0148321162</v>
      </c>
      <c r="L3383" s="16" t="s">
        <v>1637</v>
      </c>
      <c r="M3383" s="9" t="s">
        <v>1644</v>
      </c>
      <c r="N3383" s="9">
        <v>2022</v>
      </c>
      <c r="O3383" s="9" t="s">
        <v>1619</v>
      </c>
      <c r="P3383" s="9" t="s">
        <v>1619</v>
      </c>
      <c r="Q3383" s="9">
        <v>2041</v>
      </c>
      <c r="R3383" s="9" t="s">
        <v>32</v>
      </c>
      <c r="S3383" s="17">
        <v>51.942024980326977</v>
      </c>
      <c r="T3383" s="9">
        <v>2041</v>
      </c>
      <c r="U3383" s="9" t="s">
        <v>27</v>
      </c>
      <c r="V3383" s="9" t="s">
        <v>1620</v>
      </c>
      <c r="W3383" s="9" t="s">
        <v>1621</v>
      </c>
      <c r="X3383" s="9"/>
      <c r="Y3383" s="9" t="s">
        <v>1645</v>
      </c>
    </row>
    <row r="3384" spans="1:25" ht="96">
      <c r="A3384" s="9" t="s">
        <v>1640</v>
      </c>
      <c r="B3384" s="9" t="s">
        <v>70</v>
      </c>
      <c r="C3384" s="9" t="s">
        <v>112</v>
      </c>
      <c r="D3384" s="9" t="s">
        <v>27</v>
      </c>
      <c r="E3384" s="9" t="s">
        <v>114</v>
      </c>
      <c r="F3384" s="9" t="s">
        <v>114</v>
      </c>
      <c r="G3384" s="9" t="s">
        <v>1641</v>
      </c>
      <c r="H3384" s="9" t="s">
        <v>1642</v>
      </c>
      <c r="I3384" s="9" t="s">
        <v>1643</v>
      </c>
      <c r="J3384" s="9" t="s">
        <v>27</v>
      </c>
      <c r="K3384" s="15">
        <v>2328651.8713925653</v>
      </c>
      <c r="L3384" s="16" t="s">
        <v>1637</v>
      </c>
      <c r="M3384" s="9" t="s">
        <v>1644</v>
      </c>
      <c r="N3384" s="9">
        <v>2022</v>
      </c>
      <c r="O3384" s="9" t="s">
        <v>1619</v>
      </c>
      <c r="P3384" s="9" t="s">
        <v>1619</v>
      </c>
      <c r="Q3384" s="9">
        <v>2041</v>
      </c>
      <c r="R3384" s="9" t="s">
        <v>32</v>
      </c>
      <c r="S3384" s="17">
        <v>105.81314641516433</v>
      </c>
      <c r="T3384" s="9">
        <v>2041</v>
      </c>
      <c r="U3384" s="9" t="s">
        <v>27</v>
      </c>
      <c r="V3384" s="9" t="s">
        <v>1620</v>
      </c>
      <c r="W3384" s="9" t="s">
        <v>1621</v>
      </c>
      <c r="X3384" s="9"/>
      <c r="Y3384" s="9" t="s">
        <v>1645</v>
      </c>
    </row>
    <row r="3385" spans="1:25" ht="96">
      <c r="A3385" s="9" t="s">
        <v>1640</v>
      </c>
      <c r="B3385" s="9" t="s">
        <v>70</v>
      </c>
      <c r="C3385" s="9" t="s">
        <v>1177</v>
      </c>
      <c r="D3385" s="9" t="s">
        <v>27</v>
      </c>
      <c r="E3385" s="9" t="s">
        <v>1581</v>
      </c>
      <c r="F3385" s="9" t="s">
        <v>1581</v>
      </c>
      <c r="G3385" s="9" t="s">
        <v>1641</v>
      </c>
      <c r="H3385" s="9" t="s">
        <v>1642</v>
      </c>
      <c r="I3385" s="9" t="s">
        <v>1643</v>
      </c>
      <c r="J3385" s="9" t="s">
        <v>27</v>
      </c>
      <c r="K3385" s="15">
        <v>8217.6032324231801</v>
      </c>
      <c r="L3385" s="16" t="s">
        <v>1637</v>
      </c>
      <c r="M3385" s="9" t="s">
        <v>1644</v>
      </c>
      <c r="N3385" s="9">
        <v>2022</v>
      </c>
      <c r="O3385" s="9" t="s">
        <v>1619</v>
      </c>
      <c r="P3385" s="9" t="s">
        <v>1619</v>
      </c>
      <c r="Q3385" s="9">
        <v>2041</v>
      </c>
      <c r="R3385" s="9" t="s">
        <v>32</v>
      </c>
      <c r="S3385" s="17">
        <v>1.0306779124447474</v>
      </c>
      <c r="T3385" s="9">
        <v>2041</v>
      </c>
      <c r="U3385" s="9" t="s">
        <v>27</v>
      </c>
      <c r="V3385" s="9" t="s">
        <v>1620</v>
      </c>
      <c r="W3385" s="9" t="s">
        <v>1621</v>
      </c>
      <c r="X3385" s="9"/>
      <c r="Y3385" s="9" t="s">
        <v>1645</v>
      </c>
    </row>
    <row r="3386" spans="1:25" ht="96">
      <c r="A3386" s="9" t="s">
        <v>1640</v>
      </c>
      <c r="B3386" s="9" t="s">
        <v>70</v>
      </c>
      <c r="C3386" s="9" t="s">
        <v>372</v>
      </c>
      <c r="D3386" s="9" t="s">
        <v>27</v>
      </c>
      <c r="E3386" s="9" t="s">
        <v>426</v>
      </c>
      <c r="F3386" s="9" t="s">
        <v>426</v>
      </c>
      <c r="G3386" s="9" t="s">
        <v>1641</v>
      </c>
      <c r="H3386" s="9" t="s">
        <v>1642</v>
      </c>
      <c r="I3386" s="9" t="s">
        <v>1643</v>
      </c>
      <c r="J3386" s="9" t="s">
        <v>27</v>
      </c>
      <c r="K3386" s="15">
        <v>270912.9185636848</v>
      </c>
      <c r="L3386" s="16" t="s">
        <v>1637</v>
      </c>
      <c r="M3386" s="9" t="s">
        <v>1644</v>
      </c>
      <c r="N3386" s="9">
        <v>2022</v>
      </c>
      <c r="O3386" s="9" t="s">
        <v>1619</v>
      </c>
      <c r="P3386" s="9" t="s">
        <v>1619</v>
      </c>
      <c r="Q3386" s="9">
        <v>2041</v>
      </c>
      <c r="R3386" s="9" t="s">
        <v>32</v>
      </c>
      <c r="S3386" s="17">
        <v>32.092438639445213</v>
      </c>
      <c r="T3386" s="9">
        <v>2041</v>
      </c>
      <c r="U3386" s="9" t="s">
        <v>27</v>
      </c>
      <c r="V3386" s="9" t="s">
        <v>1620</v>
      </c>
      <c r="W3386" s="9" t="s">
        <v>1621</v>
      </c>
      <c r="X3386" s="9"/>
      <c r="Y3386" s="9" t="s">
        <v>1645</v>
      </c>
    </row>
    <row r="3387" spans="1:25" ht="96">
      <c r="A3387" s="9" t="s">
        <v>1640</v>
      </c>
      <c r="B3387" s="9" t="s">
        <v>70</v>
      </c>
      <c r="C3387" s="9" t="s">
        <v>330</v>
      </c>
      <c r="D3387" s="9" t="s">
        <v>27</v>
      </c>
      <c r="E3387" s="9" t="s">
        <v>1582</v>
      </c>
      <c r="F3387" s="9" t="s">
        <v>1582</v>
      </c>
      <c r="G3387" s="9" t="s">
        <v>1641</v>
      </c>
      <c r="H3387" s="9" t="s">
        <v>1642</v>
      </c>
      <c r="I3387" s="9" t="s">
        <v>1643</v>
      </c>
      <c r="J3387" s="9" t="s">
        <v>27</v>
      </c>
      <c r="K3387" s="15">
        <v>8222.7104953187536</v>
      </c>
      <c r="L3387" s="16" t="s">
        <v>1637</v>
      </c>
      <c r="M3387" s="9" t="s">
        <v>1644</v>
      </c>
      <c r="N3387" s="9">
        <v>2022</v>
      </c>
      <c r="O3387" s="9" t="s">
        <v>1619</v>
      </c>
      <c r="P3387" s="9" t="s">
        <v>1619</v>
      </c>
      <c r="Q3387" s="9">
        <v>2041</v>
      </c>
      <c r="R3387" s="9" t="s">
        <v>32</v>
      </c>
      <c r="S3387" s="17">
        <v>1.0618671829186059</v>
      </c>
      <c r="T3387" s="9">
        <v>2041</v>
      </c>
      <c r="U3387" s="9" t="s">
        <v>27</v>
      </c>
      <c r="V3387" s="9" t="s">
        <v>1620</v>
      </c>
      <c r="W3387" s="9" t="s">
        <v>1621</v>
      </c>
      <c r="X3387" s="9"/>
      <c r="Y3387" s="9" t="s">
        <v>1645</v>
      </c>
    </row>
    <row r="3388" spans="1:25" ht="96">
      <c r="A3388" s="9" t="s">
        <v>1640</v>
      </c>
      <c r="B3388" s="9" t="s">
        <v>70</v>
      </c>
      <c r="C3388" s="9" t="s">
        <v>884</v>
      </c>
      <c r="D3388" s="9" t="s">
        <v>27</v>
      </c>
      <c r="E3388" s="9" t="s">
        <v>1130</v>
      </c>
      <c r="F3388" s="9" t="s">
        <v>1130</v>
      </c>
      <c r="G3388" s="9" t="s">
        <v>1641</v>
      </c>
      <c r="H3388" s="9" t="s">
        <v>1642</v>
      </c>
      <c r="I3388" s="9" t="s">
        <v>1643</v>
      </c>
      <c r="J3388" s="9" t="s">
        <v>27</v>
      </c>
      <c r="K3388" s="15">
        <v>9558.5325141719477</v>
      </c>
      <c r="L3388" s="16" t="s">
        <v>1637</v>
      </c>
      <c r="M3388" s="9" t="s">
        <v>1644</v>
      </c>
      <c r="N3388" s="9">
        <v>2022</v>
      </c>
      <c r="O3388" s="9" t="s">
        <v>1619</v>
      </c>
      <c r="P3388" s="9" t="s">
        <v>1619</v>
      </c>
      <c r="Q3388" s="9">
        <v>2041</v>
      </c>
      <c r="R3388" s="9" t="s">
        <v>32</v>
      </c>
      <c r="S3388" s="17">
        <v>1.2013555926255013</v>
      </c>
      <c r="T3388" s="9">
        <v>2041</v>
      </c>
      <c r="U3388" s="9" t="s">
        <v>27</v>
      </c>
      <c r="V3388" s="9" t="s">
        <v>1620</v>
      </c>
      <c r="W3388" s="9" t="s">
        <v>1621</v>
      </c>
      <c r="X3388" s="9"/>
      <c r="Y3388" s="9" t="s">
        <v>1645</v>
      </c>
    </row>
    <row r="3389" spans="1:25" ht="96">
      <c r="A3389" s="9" t="s">
        <v>1640</v>
      </c>
      <c r="B3389" s="9" t="s">
        <v>70</v>
      </c>
      <c r="C3389" s="9" t="s">
        <v>346</v>
      </c>
      <c r="D3389" s="9" t="s">
        <v>27</v>
      </c>
      <c r="E3389" s="9" t="s">
        <v>1132</v>
      </c>
      <c r="F3389" s="9" t="s">
        <v>1132</v>
      </c>
      <c r="G3389" s="9" t="s">
        <v>1641</v>
      </c>
      <c r="H3389" s="9" t="s">
        <v>1642</v>
      </c>
      <c r="I3389" s="9" t="s">
        <v>1643</v>
      </c>
      <c r="J3389" s="9" t="s">
        <v>27</v>
      </c>
      <c r="K3389" s="15">
        <v>27554.463950330897</v>
      </c>
      <c r="L3389" s="16" t="s">
        <v>1637</v>
      </c>
      <c r="M3389" s="9" t="s">
        <v>1644</v>
      </c>
      <c r="N3389" s="9">
        <v>2022</v>
      </c>
      <c r="O3389" s="9" t="s">
        <v>1619</v>
      </c>
      <c r="P3389" s="9" t="s">
        <v>1619</v>
      </c>
      <c r="Q3389" s="9">
        <v>2041</v>
      </c>
      <c r="R3389" s="9" t="s">
        <v>32</v>
      </c>
      <c r="S3389" s="17">
        <v>3.5815048240045892</v>
      </c>
      <c r="T3389" s="9">
        <v>2041</v>
      </c>
      <c r="U3389" s="9" t="s">
        <v>27</v>
      </c>
      <c r="V3389" s="9" t="s">
        <v>1620</v>
      </c>
      <c r="W3389" s="9" t="s">
        <v>1621</v>
      </c>
      <c r="X3389" s="9"/>
      <c r="Y3389" s="9" t="s">
        <v>1645</v>
      </c>
    </row>
    <row r="3390" spans="1:25" ht="96">
      <c r="A3390" s="9" t="s">
        <v>1640</v>
      </c>
      <c r="B3390" s="9" t="s">
        <v>70</v>
      </c>
      <c r="C3390" s="9" t="s">
        <v>884</v>
      </c>
      <c r="D3390" s="9" t="s">
        <v>27</v>
      </c>
      <c r="E3390" s="9" t="s">
        <v>927</v>
      </c>
      <c r="F3390" s="9" t="s">
        <v>927</v>
      </c>
      <c r="G3390" s="9" t="s">
        <v>1641</v>
      </c>
      <c r="H3390" s="9" t="s">
        <v>1642</v>
      </c>
      <c r="I3390" s="9" t="s">
        <v>1643</v>
      </c>
      <c r="J3390" s="9" t="s">
        <v>27</v>
      </c>
      <c r="K3390" s="15">
        <v>40231.232355382461</v>
      </c>
      <c r="L3390" s="16" t="s">
        <v>1637</v>
      </c>
      <c r="M3390" s="9" t="s">
        <v>1644</v>
      </c>
      <c r="N3390" s="9">
        <v>2022</v>
      </c>
      <c r="O3390" s="9" t="s">
        <v>1619</v>
      </c>
      <c r="P3390" s="9" t="s">
        <v>1619</v>
      </c>
      <c r="Q3390" s="9">
        <v>2041</v>
      </c>
      <c r="R3390" s="9" t="s">
        <v>32</v>
      </c>
      <c r="S3390" s="17">
        <v>5.580089526069572</v>
      </c>
      <c r="T3390" s="9">
        <v>2041</v>
      </c>
      <c r="U3390" s="9" t="s">
        <v>27</v>
      </c>
      <c r="V3390" s="9" t="s">
        <v>1620</v>
      </c>
      <c r="W3390" s="9" t="s">
        <v>1621</v>
      </c>
      <c r="X3390" s="9"/>
      <c r="Y3390" s="9" t="s">
        <v>1645</v>
      </c>
    </row>
    <row r="3391" spans="1:25" ht="96">
      <c r="A3391" s="9" t="s">
        <v>1640</v>
      </c>
      <c r="B3391" s="9" t="s">
        <v>70</v>
      </c>
      <c r="C3391" s="9" t="s">
        <v>346</v>
      </c>
      <c r="D3391" s="9" t="s">
        <v>27</v>
      </c>
      <c r="E3391" s="9" t="s">
        <v>1583</v>
      </c>
      <c r="F3391" s="9" t="s">
        <v>1583</v>
      </c>
      <c r="G3391" s="9" t="s">
        <v>1641</v>
      </c>
      <c r="H3391" s="9" t="s">
        <v>1642</v>
      </c>
      <c r="I3391" s="9" t="s">
        <v>1643</v>
      </c>
      <c r="J3391" s="9" t="s">
        <v>27</v>
      </c>
      <c r="K3391" s="15">
        <v>17235.32657288733</v>
      </c>
      <c r="L3391" s="16" t="s">
        <v>1637</v>
      </c>
      <c r="M3391" s="9" t="s">
        <v>1644</v>
      </c>
      <c r="N3391" s="9">
        <v>2022</v>
      </c>
      <c r="O3391" s="9" t="s">
        <v>1619</v>
      </c>
      <c r="P3391" s="9" t="s">
        <v>1619</v>
      </c>
      <c r="Q3391" s="9">
        <v>2041</v>
      </c>
      <c r="R3391" s="9" t="s">
        <v>32</v>
      </c>
      <c r="S3391" s="17">
        <v>2.261517559836459</v>
      </c>
      <c r="T3391" s="9">
        <v>2041</v>
      </c>
      <c r="U3391" s="9" t="s">
        <v>27</v>
      </c>
      <c r="V3391" s="9" t="s">
        <v>1620</v>
      </c>
      <c r="W3391" s="9" t="s">
        <v>1621</v>
      </c>
      <c r="X3391" s="9"/>
      <c r="Y3391" s="9" t="s">
        <v>1645</v>
      </c>
    </row>
    <row r="3392" spans="1:25" ht="96">
      <c r="A3392" s="9" t="s">
        <v>1640</v>
      </c>
      <c r="B3392" s="9" t="s">
        <v>70</v>
      </c>
      <c r="C3392" s="9" t="s">
        <v>229</v>
      </c>
      <c r="D3392" s="9" t="s">
        <v>27</v>
      </c>
      <c r="E3392" s="9" t="s">
        <v>1584</v>
      </c>
      <c r="F3392" s="9" t="s">
        <v>1584</v>
      </c>
      <c r="G3392" s="9" t="s">
        <v>1641</v>
      </c>
      <c r="H3392" s="9" t="s">
        <v>1642</v>
      </c>
      <c r="I3392" s="9" t="s">
        <v>1643</v>
      </c>
      <c r="J3392" s="9" t="s">
        <v>27</v>
      </c>
      <c r="K3392" s="15">
        <v>8579.1836381208504</v>
      </c>
      <c r="L3392" s="16" t="s">
        <v>1637</v>
      </c>
      <c r="M3392" s="9" t="s">
        <v>1644</v>
      </c>
      <c r="N3392" s="9">
        <v>2022</v>
      </c>
      <c r="O3392" s="9" t="s">
        <v>1619</v>
      </c>
      <c r="P3392" s="9" t="s">
        <v>1619</v>
      </c>
      <c r="Q3392" s="9">
        <v>2041</v>
      </c>
      <c r="R3392" s="9" t="s">
        <v>32</v>
      </c>
      <c r="S3392" s="17">
        <v>1.013278058084502</v>
      </c>
      <c r="T3392" s="9">
        <v>2041</v>
      </c>
      <c r="U3392" s="9" t="s">
        <v>27</v>
      </c>
      <c r="V3392" s="9" t="s">
        <v>1620</v>
      </c>
      <c r="W3392" s="9" t="s">
        <v>1621</v>
      </c>
      <c r="X3392" s="9"/>
      <c r="Y3392" s="9" t="s">
        <v>1645</v>
      </c>
    </row>
    <row r="3393" spans="1:25" ht="96">
      <c r="A3393" s="9" t="s">
        <v>1640</v>
      </c>
      <c r="B3393" s="9" t="s">
        <v>70</v>
      </c>
      <c r="C3393" s="9" t="s">
        <v>221</v>
      </c>
      <c r="D3393" s="9" t="s">
        <v>27</v>
      </c>
      <c r="E3393" s="9" t="s">
        <v>1134</v>
      </c>
      <c r="F3393" s="9" t="s">
        <v>1134</v>
      </c>
      <c r="G3393" s="9" t="s">
        <v>1641</v>
      </c>
      <c r="H3393" s="9" t="s">
        <v>1642</v>
      </c>
      <c r="I3393" s="9" t="s">
        <v>1643</v>
      </c>
      <c r="J3393" s="9" t="s">
        <v>27</v>
      </c>
      <c r="K3393" s="15">
        <v>14827.182645459503</v>
      </c>
      <c r="L3393" s="16" t="s">
        <v>1637</v>
      </c>
      <c r="M3393" s="9" t="s">
        <v>1644</v>
      </c>
      <c r="N3393" s="9">
        <v>2022</v>
      </c>
      <c r="O3393" s="9" t="s">
        <v>1619</v>
      </c>
      <c r="P3393" s="9" t="s">
        <v>1619</v>
      </c>
      <c r="Q3393" s="9">
        <v>2041</v>
      </c>
      <c r="R3393" s="9" t="s">
        <v>32</v>
      </c>
      <c r="S3393" s="17">
        <v>2.0460768453892766</v>
      </c>
      <c r="T3393" s="9">
        <v>2041</v>
      </c>
      <c r="U3393" s="9" t="s">
        <v>27</v>
      </c>
      <c r="V3393" s="9" t="s">
        <v>1620</v>
      </c>
      <c r="W3393" s="9" t="s">
        <v>1621</v>
      </c>
      <c r="X3393" s="9"/>
      <c r="Y3393" s="9" t="s">
        <v>1645</v>
      </c>
    </row>
    <row r="3394" spans="1:25" ht="96">
      <c r="A3394" s="9" t="s">
        <v>1640</v>
      </c>
      <c r="B3394" s="9" t="s">
        <v>70</v>
      </c>
      <c r="C3394" s="9" t="s">
        <v>276</v>
      </c>
      <c r="D3394" s="9" t="s">
        <v>27</v>
      </c>
      <c r="E3394" s="9" t="s">
        <v>429</v>
      </c>
      <c r="F3394" s="9" t="s">
        <v>429</v>
      </c>
      <c r="G3394" s="9" t="s">
        <v>1641</v>
      </c>
      <c r="H3394" s="9" t="s">
        <v>1642</v>
      </c>
      <c r="I3394" s="9" t="s">
        <v>1643</v>
      </c>
      <c r="J3394" s="9" t="s">
        <v>27</v>
      </c>
      <c r="K3394" s="15">
        <v>409579.5191931451</v>
      </c>
      <c r="L3394" s="16" t="s">
        <v>1637</v>
      </c>
      <c r="M3394" s="9" t="s">
        <v>1644</v>
      </c>
      <c r="N3394" s="9">
        <v>2022</v>
      </c>
      <c r="O3394" s="9" t="s">
        <v>1619</v>
      </c>
      <c r="P3394" s="9" t="s">
        <v>1619</v>
      </c>
      <c r="Q3394" s="9">
        <v>2041</v>
      </c>
      <c r="R3394" s="9" t="s">
        <v>32</v>
      </c>
      <c r="S3394" s="17">
        <v>24.24292729156091</v>
      </c>
      <c r="T3394" s="9">
        <v>2041</v>
      </c>
      <c r="U3394" s="9" t="s">
        <v>27</v>
      </c>
      <c r="V3394" s="9" t="s">
        <v>1620</v>
      </c>
      <c r="W3394" s="9" t="s">
        <v>1621</v>
      </c>
      <c r="X3394" s="9"/>
      <c r="Y3394" s="9" t="s">
        <v>1645</v>
      </c>
    </row>
    <row r="3395" spans="1:25" ht="96">
      <c r="A3395" s="9" t="s">
        <v>1640</v>
      </c>
      <c r="B3395" s="9" t="s">
        <v>70</v>
      </c>
      <c r="C3395" s="9" t="s">
        <v>630</v>
      </c>
      <c r="D3395" s="9" t="s">
        <v>27</v>
      </c>
      <c r="E3395" s="9" t="s">
        <v>1585</v>
      </c>
      <c r="F3395" s="9" t="s">
        <v>1585</v>
      </c>
      <c r="G3395" s="9" t="s">
        <v>1641</v>
      </c>
      <c r="H3395" s="9" t="s">
        <v>1642</v>
      </c>
      <c r="I3395" s="9" t="s">
        <v>1643</v>
      </c>
      <c r="J3395" s="9" t="s">
        <v>27</v>
      </c>
      <c r="K3395" s="15">
        <v>28456.033629992995</v>
      </c>
      <c r="L3395" s="16" t="s">
        <v>1637</v>
      </c>
      <c r="M3395" s="9" t="s">
        <v>1644</v>
      </c>
      <c r="N3395" s="9">
        <v>2022</v>
      </c>
      <c r="O3395" s="9" t="s">
        <v>1619</v>
      </c>
      <c r="P3395" s="9" t="s">
        <v>1619</v>
      </c>
      <c r="Q3395" s="9">
        <v>2041</v>
      </c>
      <c r="R3395" s="9" t="s">
        <v>32</v>
      </c>
      <c r="S3395" s="17">
        <v>3.3315754053551778</v>
      </c>
      <c r="T3395" s="9">
        <v>2041</v>
      </c>
      <c r="U3395" s="9" t="s">
        <v>27</v>
      </c>
      <c r="V3395" s="9" t="s">
        <v>1620</v>
      </c>
      <c r="W3395" s="9" t="s">
        <v>1621</v>
      </c>
      <c r="X3395" s="9"/>
      <c r="Y3395" s="9" t="s">
        <v>1645</v>
      </c>
    </row>
    <row r="3396" spans="1:25" ht="96">
      <c r="A3396" s="9" t="s">
        <v>1640</v>
      </c>
      <c r="B3396" s="9" t="s">
        <v>70</v>
      </c>
      <c r="C3396" s="9" t="s">
        <v>241</v>
      </c>
      <c r="D3396" s="9" t="s">
        <v>27</v>
      </c>
      <c r="E3396" s="9" t="s">
        <v>929</v>
      </c>
      <c r="F3396" s="9" t="s">
        <v>929</v>
      </c>
      <c r="G3396" s="9" t="s">
        <v>1641</v>
      </c>
      <c r="H3396" s="9" t="s">
        <v>1642</v>
      </c>
      <c r="I3396" s="9" t="s">
        <v>1643</v>
      </c>
      <c r="J3396" s="9" t="s">
        <v>27</v>
      </c>
      <c r="K3396" s="15">
        <v>87546.118991457435</v>
      </c>
      <c r="L3396" s="16" t="s">
        <v>1637</v>
      </c>
      <c r="M3396" s="9" t="s">
        <v>1644</v>
      </c>
      <c r="N3396" s="9">
        <v>2022</v>
      </c>
      <c r="O3396" s="9" t="s">
        <v>1619</v>
      </c>
      <c r="P3396" s="9" t="s">
        <v>1619</v>
      </c>
      <c r="Q3396" s="9">
        <v>2041</v>
      </c>
      <c r="R3396" s="9" t="s">
        <v>32</v>
      </c>
      <c r="S3396" s="17">
        <v>11.281316199674592</v>
      </c>
      <c r="T3396" s="9">
        <v>2041</v>
      </c>
      <c r="U3396" s="9" t="s">
        <v>27</v>
      </c>
      <c r="V3396" s="9" t="s">
        <v>1620</v>
      </c>
      <c r="W3396" s="9" t="s">
        <v>1621</v>
      </c>
      <c r="X3396" s="9"/>
      <c r="Y3396" s="9" t="s">
        <v>1645</v>
      </c>
    </row>
    <row r="3397" spans="1:25" ht="96">
      <c r="A3397" s="9" t="s">
        <v>1640</v>
      </c>
      <c r="B3397" s="9" t="s">
        <v>70</v>
      </c>
      <c r="C3397" s="9" t="s">
        <v>288</v>
      </c>
      <c r="D3397" s="9" t="s">
        <v>27</v>
      </c>
      <c r="E3397" s="9" t="s">
        <v>931</v>
      </c>
      <c r="F3397" s="9" t="s">
        <v>931</v>
      </c>
      <c r="G3397" s="9" t="s">
        <v>1641</v>
      </c>
      <c r="H3397" s="9" t="s">
        <v>1642</v>
      </c>
      <c r="I3397" s="9" t="s">
        <v>1643</v>
      </c>
      <c r="J3397" s="9" t="s">
        <v>27</v>
      </c>
      <c r="K3397" s="15">
        <v>53933.15501868428</v>
      </c>
      <c r="L3397" s="16" t="s">
        <v>1637</v>
      </c>
      <c r="M3397" s="9" t="s">
        <v>1644</v>
      </c>
      <c r="N3397" s="9">
        <v>2022</v>
      </c>
      <c r="O3397" s="9" t="s">
        <v>1619</v>
      </c>
      <c r="P3397" s="9" t="s">
        <v>1619</v>
      </c>
      <c r="Q3397" s="9">
        <v>2041</v>
      </c>
      <c r="R3397" s="9" t="s">
        <v>32</v>
      </c>
      <c r="S3397" s="17">
        <v>7.0630728351524716</v>
      </c>
      <c r="T3397" s="9">
        <v>2041</v>
      </c>
      <c r="U3397" s="9" t="s">
        <v>27</v>
      </c>
      <c r="V3397" s="9" t="s">
        <v>1620</v>
      </c>
      <c r="W3397" s="9" t="s">
        <v>1621</v>
      </c>
      <c r="X3397" s="9"/>
      <c r="Y3397" s="9" t="s">
        <v>1645</v>
      </c>
    </row>
    <row r="3398" spans="1:25" ht="96">
      <c r="A3398" s="9" t="s">
        <v>1640</v>
      </c>
      <c r="B3398" s="9" t="s">
        <v>70</v>
      </c>
      <c r="C3398" s="9" t="s">
        <v>372</v>
      </c>
      <c r="D3398" s="9" t="s">
        <v>27</v>
      </c>
      <c r="E3398" s="9" t="s">
        <v>933</v>
      </c>
      <c r="F3398" s="9" t="s">
        <v>933</v>
      </c>
      <c r="G3398" s="9" t="s">
        <v>1641</v>
      </c>
      <c r="H3398" s="9" t="s">
        <v>1642</v>
      </c>
      <c r="I3398" s="9" t="s">
        <v>1643</v>
      </c>
      <c r="J3398" s="9" t="s">
        <v>27</v>
      </c>
      <c r="K3398" s="15">
        <v>71793.314418151305</v>
      </c>
      <c r="L3398" s="16" t="s">
        <v>1637</v>
      </c>
      <c r="M3398" s="9" t="s">
        <v>1644</v>
      </c>
      <c r="N3398" s="9">
        <v>2022</v>
      </c>
      <c r="O3398" s="9" t="s">
        <v>1619</v>
      </c>
      <c r="P3398" s="9" t="s">
        <v>1619</v>
      </c>
      <c r="Q3398" s="9">
        <v>2041</v>
      </c>
      <c r="R3398" s="9" t="s">
        <v>32</v>
      </c>
      <c r="S3398" s="17">
        <v>6.9140868248157465</v>
      </c>
      <c r="T3398" s="9">
        <v>2041</v>
      </c>
      <c r="U3398" s="9" t="s">
        <v>27</v>
      </c>
      <c r="V3398" s="9" t="s">
        <v>1620</v>
      </c>
      <c r="W3398" s="9" t="s">
        <v>1621</v>
      </c>
      <c r="X3398" s="9"/>
      <c r="Y3398" s="9" t="s">
        <v>1645</v>
      </c>
    </row>
    <row r="3399" spans="1:25" ht="96">
      <c r="A3399" s="9" t="s">
        <v>1640</v>
      </c>
      <c r="B3399" s="9" t="s">
        <v>70</v>
      </c>
      <c r="C3399" s="9" t="s">
        <v>288</v>
      </c>
      <c r="D3399" s="9" t="s">
        <v>27</v>
      </c>
      <c r="E3399" s="9" t="s">
        <v>1586</v>
      </c>
      <c r="F3399" s="9" t="s">
        <v>1586</v>
      </c>
      <c r="G3399" s="9" t="s">
        <v>1641</v>
      </c>
      <c r="H3399" s="9" t="s">
        <v>1642</v>
      </c>
      <c r="I3399" s="9" t="s">
        <v>1643</v>
      </c>
      <c r="J3399" s="9" t="s">
        <v>27</v>
      </c>
      <c r="K3399" s="15">
        <v>24864.242690273735</v>
      </c>
      <c r="L3399" s="16" t="s">
        <v>1637</v>
      </c>
      <c r="M3399" s="9" t="s">
        <v>1644</v>
      </c>
      <c r="N3399" s="9">
        <v>2022</v>
      </c>
      <c r="O3399" s="9" t="s">
        <v>1619</v>
      </c>
      <c r="P3399" s="9" t="s">
        <v>1619</v>
      </c>
      <c r="Q3399" s="9">
        <v>2041</v>
      </c>
      <c r="R3399" s="9" t="s">
        <v>32</v>
      </c>
      <c r="S3399" s="17">
        <v>3.525482457225499</v>
      </c>
      <c r="T3399" s="9">
        <v>2041</v>
      </c>
      <c r="U3399" s="9" t="s">
        <v>27</v>
      </c>
      <c r="V3399" s="9" t="s">
        <v>1620</v>
      </c>
      <c r="W3399" s="9" t="s">
        <v>1621</v>
      </c>
      <c r="X3399" s="9"/>
      <c r="Y3399" s="9" t="s">
        <v>1645</v>
      </c>
    </row>
    <row r="3400" spans="1:25" ht="96">
      <c r="A3400" s="9" t="s">
        <v>1640</v>
      </c>
      <c r="B3400" s="9" t="s">
        <v>70</v>
      </c>
      <c r="C3400" s="9" t="s">
        <v>298</v>
      </c>
      <c r="D3400" s="9" t="s">
        <v>27</v>
      </c>
      <c r="E3400" s="9" t="s">
        <v>935</v>
      </c>
      <c r="F3400" s="9" t="s">
        <v>935</v>
      </c>
      <c r="G3400" s="9" t="s">
        <v>1641</v>
      </c>
      <c r="H3400" s="9" t="s">
        <v>1642</v>
      </c>
      <c r="I3400" s="9" t="s">
        <v>1643</v>
      </c>
      <c r="J3400" s="9" t="s">
        <v>27</v>
      </c>
      <c r="K3400" s="15">
        <v>17254.703597927841</v>
      </c>
      <c r="L3400" s="16" t="s">
        <v>1637</v>
      </c>
      <c r="M3400" s="9" t="s">
        <v>1644</v>
      </c>
      <c r="N3400" s="9">
        <v>2022</v>
      </c>
      <c r="O3400" s="9" t="s">
        <v>1619</v>
      </c>
      <c r="P3400" s="9" t="s">
        <v>1619</v>
      </c>
      <c r="Q3400" s="9">
        <v>2041</v>
      </c>
      <c r="R3400" s="9" t="s">
        <v>32</v>
      </c>
      <c r="S3400" s="17">
        <v>2.2492585882715264</v>
      </c>
      <c r="T3400" s="9">
        <v>2041</v>
      </c>
      <c r="U3400" s="9" t="s">
        <v>27</v>
      </c>
      <c r="V3400" s="9" t="s">
        <v>1620</v>
      </c>
      <c r="W3400" s="9" t="s">
        <v>1621</v>
      </c>
      <c r="X3400" s="9"/>
      <c r="Y3400" s="9" t="s">
        <v>1645</v>
      </c>
    </row>
    <row r="3401" spans="1:25" ht="96">
      <c r="A3401" s="9" t="s">
        <v>1640</v>
      </c>
      <c r="B3401" s="9" t="s">
        <v>70</v>
      </c>
      <c r="C3401" s="9" t="s">
        <v>157</v>
      </c>
      <c r="D3401" s="9" t="s">
        <v>27</v>
      </c>
      <c r="E3401" s="9" t="s">
        <v>1587</v>
      </c>
      <c r="F3401" s="9" t="s">
        <v>1587</v>
      </c>
      <c r="G3401" s="9" t="s">
        <v>1641</v>
      </c>
      <c r="H3401" s="9" t="s">
        <v>1642</v>
      </c>
      <c r="I3401" s="9" t="s">
        <v>1643</v>
      </c>
      <c r="J3401" s="9" t="s">
        <v>27</v>
      </c>
      <c r="K3401" s="15">
        <v>16432.147930271825</v>
      </c>
      <c r="L3401" s="16" t="s">
        <v>1637</v>
      </c>
      <c r="M3401" s="9" t="s">
        <v>1644</v>
      </c>
      <c r="N3401" s="9">
        <v>2022</v>
      </c>
      <c r="O3401" s="9" t="s">
        <v>1619</v>
      </c>
      <c r="P3401" s="9" t="s">
        <v>1619</v>
      </c>
      <c r="Q3401" s="9">
        <v>2041</v>
      </c>
      <c r="R3401" s="9" t="s">
        <v>32</v>
      </c>
      <c r="S3401" s="17">
        <v>1.1328726441893611</v>
      </c>
      <c r="T3401" s="9">
        <v>2041</v>
      </c>
      <c r="U3401" s="9" t="s">
        <v>27</v>
      </c>
      <c r="V3401" s="9" t="s">
        <v>1620</v>
      </c>
      <c r="W3401" s="9" t="s">
        <v>1621</v>
      </c>
      <c r="X3401" s="9"/>
      <c r="Y3401" s="9" t="s">
        <v>1645</v>
      </c>
    </row>
    <row r="3402" spans="1:25" ht="96">
      <c r="A3402" s="9" t="s">
        <v>1640</v>
      </c>
      <c r="B3402" s="9" t="s">
        <v>70</v>
      </c>
      <c r="C3402" s="9" t="s">
        <v>346</v>
      </c>
      <c r="D3402" s="9" t="s">
        <v>27</v>
      </c>
      <c r="E3402" s="9" t="s">
        <v>1136</v>
      </c>
      <c r="F3402" s="9" t="s">
        <v>1136</v>
      </c>
      <c r="G3402" s="9" t="s">
        <v>1641</v>
      </c>
      <c r="H3402" s="9" t="s">
        <v>1642</v>
      </c>
      <c r="I3402" s="9" t="s">
        <v>1643</v>
      </c>
      <c r="J3402" s="9" t="s">
        <v>27</v>
      </c>
      <c r="K3402" s="15">
        <v>15625.299315677392</v>
      </c>
      <c r="L3402" s="16" t="s">
        <v>1637</v>
      </c>
      <c r="M3402" s="9" t="s">
        <v>1644</v>
      </c>
      <c r="N3402" s="9">
        <v>2022</v>
      </c>
      <c r="O3402" s="9" t="s">
        <v>1619</v>
      </c>
      <c r="P3402" s="9" t="s">
        <v>1619</v>
      </c>
      <c r="Q3402" s="9">
        <v>2041</v>
      </c>
      <c r="R3402" s="9" t="s">
        <v>32</v>
      </c>
      <c r="S3402" s="17">
        <v>1.0393424667179063</v>
      </c>
      <c r="T3402" s="9">
        <v>2041</v>
      </c>
      <c r="U3402" s="9" t="s">
        <v>27</v>
      </c>
      <c r="V3402" s="9" t="s">
        <v>1620</v>
      </c>
      <c r="W3402" s="9" t="s">
        <v>1621</v>
      </c>
      <c r="X3402" s="9"/>
      <c r="Y3402" s="9" t="s">
        <v>1645</v>
      </c>
    </row>
    <row r="3403" spans="1:25" ht="96">
      <c r="A3403" s="9" t="s">
        <v>1640</v>
      </c>
      <c r="B3403" s="9" t="s">
        <v>70</v>
      </c>
      <c r="C3403" s="9" t="s">
        <v>241</v>
      </c>
      <c r="D3403" s="9" t="s">
        <v>27</v>
      </c>
      <c r="E3403" s="9" t="s">
        <v>1588</v>
      </c>
      <c r="F3403" s="9" t="s">
        <v>1588</v>
      </c>
      <c r="G3403" s="9" t="s">
        <v>1641</v>
      </c>
      <c r="H3403" s="9" t="s">
        <v>1642</v>
      </c>
      <c r="I3403" s="9" t="s">
        <v>1643</v>
      </c>
      <c r="J3403" s="9" t="s">
        <v>27</v>
      </c>
      <c r="K3403" s="15">
        <v>494130.65152670944</v>
      </c>
      <c r="L3403" s="16" t="s">
        <v>1637</v>
      </c>
      <c r="M3403" s="9" t="s">
        <v>1644</v>
      </c>
      <c r="N3403" s="9">
        <v>2022</v>
      </c>
      <c r="O3403" s="9" t="s">
        <v>1619</v>
      </c>
      <c r="P3403" s="9" t="s">
        <v>1619</v>
      </c>
      <c r="Q3403" s="9">
        <v>2041</v>
      </c>
      <c r="R3403" s="9" t="s">
        <v>32</v>
      </c>
      <c r="S3403" s="17">
        <v>31.248924084162876</v>
      </c>
      <c r="T3403" s="9">
        <v>2041</v>
      </c>
      <c r="U3403" s="9" t="s">
        <v>27</v>
      </c>
      <c r="V3403" s="9" t="s">
        <v>1620</v>
      </c>
      <c r="W3403" s="9" t="s">
        <v>1621</v>
      </c>
      <c r="X3403" s="9"/>
      <c r="Y3403" s="9" t="s">
        <v>1645</v>
      </c>
    </row>
    <row r="3404" spans="1:25" ht="96">
      <c r="A3404" s="9" t="s">
        <v>1640</v>
      </c>
      <c r="B3404" s="9" t="s">
        <v>70</v>
      </c>
      <c r="C3404" s="9" t="s">
        <v>346</v>
      </c>
      <c r="D3404" s="9" t="s">
        <v>27</v>
      </c>
      <c r="E3404" s="9" t="s">
        <v>937</v>
      </c>
      <c r="F3404" s="9" t="s">
        <v>937</v>
      </c>
      <c r="G3404" s="9" t="s">
        <v>1641</v>
      </c>
      <c r="H3404" s="9" t="s">
        <v>1642</v>
      </c>
      <c r="I3404" s="9" t="s">
        <v>1643</v>
      </c>
      <c r="J3404" s="9" t="s">
        <v>27</v>
      </c>
      <c r="K3404" s="15">
        <v>256655.61442883743</v>
      </c>
      <c r="L3404" s="16" t="s">
        <v>1637</v>
      </c>
      <c r="M3404" s="9" t="s">
        <v>1644</v>
      </c>
      <c r="N3404" s="9">
        <v>2022</v>
      </c>
      <c r="O3404" s="9" t="s">
        <v>1619</v>
      </c>
      <c r="P3404" s="9" t="s">
        <v>1619</v>
      </c>
      <c r="Q3404" s="9">
        <v>2041</v>
      </c>
      <c r="R3404" s="9" t="s">
        <v>32</v>
      </c>
      <c r="S3404" s="17">
        <v>18.910027566279574</v>
      </c>
      <c r="T3404" s="9">
        <v>2041</v>
      </c>
      <c r="U3404" s="9" t="s">
        <v>27</v>
      </c>
      <c r="V3404" s="9" t="s">
        <v>1620</v>
      </c>
      <c r="W3404" s="9" t="s">
        <v>1621</v>
      </c>
      <c r="X3404" s="9"/>
      <c r="Y3404" s="9" t="s">
        <v>1645</v>
      </c>
    </row>
    <row r="3405" spans="1:25" ht="96">
      <c r="A3405" s="9" t="s">
        <v>1640</v>
      </c>
      <c r="B3405" s="9" t="s">
        <v>70</v>
      </c>
      <c r="C3405" s="9" t="s">
        <v>316</v>
      </c>
      <c r="D3405" s="9" t="s">
        <v>27</v>
      </c>
      <c r="E3405" s="9" t="s">
        <v>1589</v>
      </c>
      <c r="F3405" s="9" t="s">
        <v>1589</v>
      </c>
      <c r="G3405" s="9" t="s">
        <v>1641</v>
      </c>
      <c r="H3405" s="9" t="s">
        <v>1642</v>
      </c>
      <c r="I3405" s="9" t="s">
        <v>1643</v>
      </c>
      <c r="J3405" s="9" t="s">
        <v>27</v>
      </c>
      <c r="K3405" s="15">
        <v>9105.2899623009198</v>
      </c>
      <c r="L3405" s="16" t="s">
        <v>1637</v>
      </c>
      <c r="M3405" s="9" t="s">
        <v>1644</v>
      </c>
      <c r="N3405" s="9">
        <v>2022</v>
      </c>
      <c r="O3405" s="9" t="s">
        <v>1619</v>
      </c>
      <c r="P3405" s="9" t="s">
        <v>1619</v>
      </c>
      <c r="Q3405" s="9">
        <v>2041</v>
      </c>
      <c r="R3405" s="9" t="s">
        <v>32</v>
      </c>
      <c r="S3405" s="17">
        <v>0.51134763870426736</v>
      </c>
      <c r="T3405" s="9">
        <v>2041</v>
      </c>
      <c r="U3405" s="9" t="s">
        <v>27</v>
      </c>
      <c r="V3405" s="9" t="s">
        <v>1620</v>
      </c>
      <c r="W3405" s="9" t="s">
        <v>1621</v>
      </c>
      <c r="X3405" s="9"/>
      <c r="Y3405" s="9" t="s">
        <v>1645</v>
      </c>
    </row>
    <row r="3406" spans="1:25" ht="96">
      <c r="A3406" s="9" t="s">
        <v>1640</v>
      </c>
      <c r="B3406" s="9" t="s">
        <v>70</v>
      </c>
      <c r="C3406" s="9" t="s">
        <v>136</v>
      </c>
      <c r="D3406" s="9" t="s">
        <v>27</v>
      </c>
      <c r="E3406" s="9" t="s">
        <v>1399</v>
      </c>
      <c r="F3406" s="9" t="s">
        <v>1399</v>
      </c>
      <c r="G3406" s="9" t="s">
        <v>1641</v>
      </c>
      <c r="H3406" s="9" t="s">
        <v>1642</v>
      </c>
      <c r="I3406" s="9" t="s">
        <v>1643</v>
      </c>
      <c r="J3406" s="9" t="s">
        <v>27</v>
      </c>
      <c r="K3406" s="15">
        <v>8840.2500946985401</v>
      </c>
      <c r="L3406" s="16" t="s">
        <v>1637</v>
      </c>
      <c r="M3406" s="9" t="s">
        <v>1644</v>
      </c>
      <c r="N3406" s="9">
        <v>2022</v>
      </c>
      <c r="O3406" s="9" t="s">
        <v>1619</v>
      </c>
      <c r="P3406" s="9" t="s">
        <v>1619</v>
      </c>
      <c r="Q3406" s="9">
        <v>2041</v>
      </c>
      <c r="R3406" s="9" t="s">
        <v>32</v>
      </c>
      <c r="S3406" s="17">
        <v>1.1296792705214473</v>
      </c>
      <c r="T3406" s="9">
        <v>2041</v>
      </c>
      <c r="U3406" s="9" t="s">
        <v>27</v>
      </c>
      <c r="V3406" s="9" t="s">
        <v>1620</v>
      </c>
      <c r="W3406" s="9" t="s">
        <v>1621</v>
      </c>
      <c r="X3406" s="9"/>
      <c r="Y3406" s="9" t="s">
        <v>1645</v>
      </c>
    </row>
    <row r="3407" spans="1:25" ht="96">
      <c r="A3407" s="9" t="s">
        <v>1640</v>
      </c>
      <c r="B3407" s="9" t="s">
        <v>70</v>
      </c>
      <c r="C3407" s="9" t="s">
        <v>298</v>
      </c>
      <c r="D3407" s="9" t="s">
        <v>27</v>
      </c>
      <c r="E3407" s="9" t="s">
        <v>432</v>
      </c>
      <c r="F3407" s="9" t="s">
        <v>432</v>
      </c>
      <c r="G3407" s="9" t="s">
        <v>1641</v>
      </c>
      <c r="H3407" s="9" t="s">
        <v>1642</v>
      </c>
      <c r="I3407" s="9" t="s">
        <v>1643</v>
      </c>
      <c r="J3407" s="9" t="s">
        <v>27</v>
      </c>
      <c r="K3407" s="15">
        <v>32187.312528173803</v>
      </c>
      <c r="L3407" s="16" t="s">
        <v>1637</v>
      </c>
      <c r="M3407" s="9" t="s">
        <v>1644</v>
      </c>
      <c r="N3407" s="9">
        <v>2022</v>
      </c>
      <c r="O3407" s="9" t="s">
        <v>1619</v>
      </c>
      <c r="P3407" s="9" t="s">
        <v>1619</v>
      </c>
      <c r="Q3407" s="9">
        <v>2041</v>
      </c>
      <c r="R3407" s="9" t="s">
        <v>32</v>
      </c>
      <c r="S3407" s="17">
        <v>4.2894865766768424</v>
      </c>
      <c r="T3407" s="9">
        <v>2041</v>
      </c>
      <c r="U3407" s="9" t="s">
        <v>27</v>
      </c>
      <c r="V3407" s="9" t="s">
        <v>1620</v>
      </c>
      <c r="W3407" s="9" t="s">
        <v>1621</v>
      </c>
      <c r="X3407" s="9"/>
      <c r="Y3407" s="9" t="s">
        <v>1645</v>
      </c>
    </row>
    <row r="3408" spans="1:25" ht="96">
      <c r="A3408" s="9" t="s">
        <v>1640</v>
      </c>
      <c r="B3408" s="9" t="s">
        <v>70</v>
      </c>
      <c r="C3408" s="9" t="s">
        <v>276</v>
      </c>
      <c r="D3408" s="9" t="s">
        <v>27</v>
      </c>
      <c r="E3408" s="9" t="s">
        <v>434</v>
      </c>
      <c r="F3408" s="9" t="s">
        <v>434</v>
      </c>
      <c r="G3408" s="9" t="s">
        <v>1641</v>
      </c>
      <c r="H3408" s="9" t="s">
        <v>1642</v>
      </c>
      <c r="I3408" s="9" t="s">
        <v>1643</v>
      </c>
      <c r="J3408" s="9" t="s">
        <v>27</v>
      </c>
      <c r="K3408" s="15">
        <v>27274.513360347999</v>
      </c>
      <c r="L3408" s="16" t="s">
        <v>1637</v>
      </c>
      <c r="M3408" s="9" t="s">
        <v>1644</v>
      </c>
      <c r="N3408" s="9">
        <v>2022</v>
      </c>
      <c r="O3408" s="9" t="s">
        <v>1619</v>
      </c>
      <c r="P3408" s="9" t="s">
        <v>1619</v>
      </c>
      <c r="Q3408" s="9">
        <v>2041</v>
      </c>
      <c r="R3408" s="9" t="s">
        <v>32</v>
      </c>
      <c r="S3408" s="17">
        <v>1.7323504337616555</v>
      </c>
      <c r="T3408" s="9">
        <v>2041</v>
      </c>
      <c r="U3408" s="9" t="s">
        <v>27</v>
      </c>
      <c r="V3408" s="9" t="s">
        <v>1620</v>
      </c>
      <c r="W3408" s="9" t="s">
        <v>1621</v>
      </c>
      <c r="X3408" s="9"/>
      <c r="Y3408" s="9" t="s">
        <v>1645</v>
      </c>
    </row>
    <row r="3409" spans="1:25" ht="96">
      <c r="A3409" s="9" t="s">
        <v>1640</v>
      </c>
      <c r="B3409" s="9" t="s">
        <v>70</v>
      </c>
      <c r="C3409" s="9" t="s">
        <v>136</v>
      </c>
      <c r="D3409" s="9" t="s">
        <v>27</v>
      </c>
      <c r="E3409" s="9" t="s">
        <v>1590</v>
      </c>
      <c r="F3409" s="9" t="s">
        <v>1590</v>
      </c>
      <c r="G3409" s="9" t="s">
        <v>1641</v>
      </c>
      <c r="H3409" s="9" t="s">
        <v>1642</v>
      </c>
      <c r="I3409" s="9" t="s">
        <v>1643</v>
      </c>
      <c r="J3409" s="9" t="s">
        <v>27</v>
      </c>
      <c r="K3409" s="15">
        <v>34760.748581000655</v>
      </c>
      <c r="L3409" s="16" t="s">
        <v>1637</v>
      </c>
      <c r="M3409" s="9" t="s">
        <v>1644</v>
      </c>
      <c r="N3409" s="9">
        <v>2022</v>
      </c>
      <c r="O3409" s="9" t="s">
        <v>1619</v>
      </c>
      <c r="P3409" s="9" t="s">
        <v>1619</v>
      </c>
      <c r="Q3409" s="9">
        <v>2041</v>
      </c>
      <c r="R3409" s="9" t="s">
        <v>32</v>
      </c>
      <c r="S3409" s="17">
        <v>4.2580316315948874</v>
      </c>
      <c r="T3409" s="9">
        <v>2041</v>
      </c>
      <c r="U3409" s="9" t="s">
        <v>27</v>
      </c>
      <c r="V3409" s="9" t="s">
        <v>1620</v>
      </c>
      <c r="W3409" s="9" t="s">
        <v>1621</v>
      </c>
      <c r="X3409" s="9"/>
      <c r="Y3409" s="9" t="s">
        <v>1645</v>
      </c>
    </row>
    <row r="3410" spans="1:25" ht="96">
      <c r="A3410" s="9" t="s">
        <v>1640</v>
      </c>
      <c r="B3410" s="9" t="s">
        <v>70</v>
      </c>
      <c r="C3410" s="9" t="s">
        <v>136</v>
      </c>
      <c r="D3410" s="9" t="s">
        <v>27</v>
      </c>
      <c r="E3410" s="9" t="s">
        <v>1138</v>
      </c>
      <c r="F3410" s="9" t="s">
        <v>1138</v>
      </c>
      <c r="G3410" s="9" t="s">
        <v>1641</v>
      </c>
      <c r="H3410" s="9" t="s">
        <v>1642</v>
      </c>
      <c r="I3410" s="9" t="s">
        <v>1643</v>
      </c>
      <c r="J3410" s="9" t="s">
        <v>27</v>
      </c>
      <c r="K3410" s="15">
        <v>13477.633525745745</v>
      </c>
      <c r="L3410" s="16" t="s">
        <v>1637</v>
      </c>
      <c r="M3410" s="9" t="s">
        <v>1644</v>
      </c>
      <c r="N3410" s="9">
        <v>2022</v>
      </c>
      <c r="O3410" s="9" t="s">
        <v>1619</v>
      </c>
      <c r="P3410" s="9" t="s">
        <v>1619</v>
      </c>
      <c r="Q3410" s="9">
        <v>2041</v>
      </c>
      <c r="R3410" s="9" t="s">
        <v>32</v>
      </c>
      <c r="S3410" s="17">
        <v>1.8077113117335366</v>
      </c>
      <c r="T3410" s="9">
        <v>2041</v>
      </c>
      <c r="U3410" s="9" t="s">
        <v>27</v>
      </c>
      <c r="V3410" s="9" t="s">
        <v>1620</v>
      </c>
      <c r="W3410" s="9" t="s">
        <v>1621</v>
      </c>
      <c r="X3410" s="9"/>
      <c r="Y3410" s="9" t="s">
        <v>1645</v>
      </c>
    </row>
    <row r="3411" spans="1:25" ht="96">
      <c r="A3411" s="9" t="s">
        <v>1640</v>
      </c>
      <c r="B3411" s="9" t="s">
        <v>70</v>
      </c>
      <c r="C3411" s="9" t="s">
        <v>316</v>
      </c>
      <c r="D3411" s="9" t="s">
        <v>27</v>
      </c>
      <c r="E3411" s="9" t="s">
        <v>939</v>
      </c>
      <c r="F3411" s="9" t="s">
        <v>939</v>
      </c>
      <c r="G3411" s="9" t="s">
        <v>1641</v>
      </c>
      <c r="H3411" s="9" t="s">
        <v>1642</v>
      </c>
      <c r="I3411" s="9" t="s">
        <v>1643</v>
      </c>
      <c r="J3411" s="9" t="s">
        <v>27</v>
      </c>
      <c r="K3411" s="15">
        <v>125842.8330382077</v>
      </c>
      <c r="L3411" s="16" t="s">
        <v>1637</v>
      </c>
      <c r="M3411" s="9" t="s">
        <v>1644</v>
      </c>
      <c r="N3411" s="9">
        <v>2022</v>
      </c>
      <c r="O3411" s="9" t="s">
        <v>1619</v>
      </c>
      <c r="P3411" s="9" t="s">
        <v>1619</v>
      </c>
      <c r="Q3411" s="9">
        <v>2041</v>
      </c>
      <c r="R3411" s="9" t="s">
        <v>32</v>
      </c>
      <c r="S3411" s="17">
        <v>11.983249059997947</v>
      </c>
      <c r="T3411" s="9">
        <v>2041</v>
      </c>
      <c r="U3411" s="9" t="s">
        <v>27</v>
      </c>
      <c r="V3411" s="9" t="s">
        <v>1620</v>
      </c>
      <c r="W3411" s="9" t="s">
        <v>1621</v>
      </c>
      <c r="X3411" s="9"/>
      <c r="Y3411" s="9" t="s">
        <v>1645</v>
      </c>
    </row>
    <row r="3412" spans="1:25" ht="96">
      <c r="A3412" s="9" t="s">
        <v>1640</v>
      </c>
      <c r="B3412" s="9" t="s">
        <v>70</v>
      </c>
      <c r="C3412" s="9" t="s">
        <v>316</v>
      </c>
      <c r="D3412" s="9" t="s">
        <v>27</v>
      </c>
      <c r="E3412" s="9" t="s">
        <v>1591</v>
      </c>
      <c r="F3412" s="9" t="s">
        <v>1591</v>
      </c>
      <c r="G3412" s="9" t="s">
        <v>1641</v>
      </c>
      <c r="H3412" s="9" t="s">
        <v>1642</v>
      </c>
      <c r="I3412" s="9" t="s">
        <v>1643</v>
      </c>
      <c r="J3412" s="9" t="s">
        <v>27</v>
      </c>
      <c r="K3412" s="15">
        <v>14807.306124297127</v>
      </c>
      <c r="L3412" s="16" t="s">
        <v>1637</v>
      </c>
      <c r="M3412" s="9" t="s">
        <v>1644</v>
      </c>
      <c r="N3412" s="9">
        <v>2022</v>
      </c>
      <c r="O3412" s="9" t="s">
        <v>1619</v>
      </c>
      <c r="P3412" s="9" t="s">
        <v>1619</v>
      </c>
      <c r="Q3412" s="9">
        <v>2041</v>
      </c>
      <c r="R3412" s="9" t="s">
        <v>32</v>
      </c>
      <c r="S3412" s="17">
        <v>0.95258750097713163</v>
      </c>
      <c r="T3412" s="9">
        <v>2041</v>
      </c>
      <c r="U3412" s="9" t="s">
        <v>27</v>
      </c>
      <c r="V3412" s="9" t="s">
        <v>1620</v>
      </c>
      <c r="W3412" s="9" t="s">
        <v>1621</v>
      </c>
      <c r="X3412" s="9"/>
      <c r="Y3412" s="9" t="s">
        <v>1645</v>
      </c>
    </row>
    <row r="3413" spans="1:25" ht="96">
      <c r="A3413" s="9" t="s">
        <v>1640</v>
      </c>
      <c r="B3413" s="9" t="s">
        <v>70</v>
      </c>
      <c r="C3413" s="9" t="s">
        <v>355</v>
      </c>
      <c r="D3413" s="9" t="s">
        <v>27</v>
      </c>
      <c r="E3413" s="9" t="s">
        <v>1592</v>
      </c>
      <c r="F3413" s="9" t="s">
        <v>1592</v>
      </c>
      <c r="G3413" s="9" t="s">
        <v>1641</v>
      </c>
      <c r="H3413" s="9" t="s">
        <v>1642</v>
      </c>
      <c r="I3413" s="9" t="s">
        <v>1643</v>
      </c>
      <c r="J3413" s="9" t="s">
        <v>27</v>
      </c>
      <c r="K3413" s="15">
        <v>11886.016919258987</v>
      </c>
      <c r="L3413" s="16" t="s">
        <v>1637</v>
      </c>
      <c r="M3413" s="9" t="s">
        <v>1644</v>
      </c>
      <c r="N3413" s="9">
        <v>2022</v>
      </c>
      <c r="O3413" s="9" t="s">
        <v>1619</v>
      </c>
      <c r="P3413" s="9" t="s">
        <v>1619</v>
      </c>
      <c r="Q3413" s="9">
        <v>2041</v>
      </c>
      <c r="R3413" s="9" t="s">
        <v>32</v>
      </c>
      <c r="S3413" s="17">
        <v>0.79093469696343388</v>
      </c>
      <c r="T3413" s="9">
        <v>2041</v>
      </c>
      <c r="U3413" s="9" t="s">
        <v>27</v>
      </c>
      <c r="V3413" s="9" t="s">
        <v>1620</v>
      </c>
      <c r="W3413" s="9" t="s">
        <v>1621</v>
      </c>
      <c r="X3413" s="9"/>
      <c r="Y3413" s="9" t="s">
        <v>1645</v>
      </c>
    </row>
  </sheetData>
  <autoFilter ref="A1:Y3413" xr:uid="{E1953C45-43DE-448D-8A72-85E8DC4830C9}"/>
  <dataValidations count="1">
    <dataValidation type="list" allowBlank="1" showInputMessage="1" showErrorMessage="1" sqref="R2:R3413" xr:uid="{F9913945-F1BD-4ABC-BF7F-EE2F1A986970}">
      <formula1>$Z$8:$Z$14</formula1>
    </dataValidation>
  </dataValidation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1C987-4B2E-44AA-A796-0CBCC953A4B3}">
  <dimension ref="A1:AA1137"/>
  <sheetViews>
    <sheetView zoomScaleNormal="100" workbookViewId="0">
      <pane xSplit="2" ySplit="1" topLeftCell="C2" activePane="bottomRight" state="frozen"/>
      <selection pane="bottomRight" activeCell="B1" sqref="B1"/>
      <selection pane="bottomLeft" activeCell="A2" sqref="A2"/>
      <selection pane="topRight" activeCell="B1" sqref="B1"/>
    </sheetView>
  </sheetViews>
  <sheetFormatPr defaultColWidth="8.7109375" defaultRowHeight="12"/>
  <cols>
    <col min="1" max="1" width="12.28515625" style="10" customWidth="1"/>
    <col min="2" max="2" width="27.5703125" style="10" customWidth="1"/>
    <col min="3" max="3" width="28.5703125" style="10" customWidth="1"/>
    <col min="4" max="4" width="20.5703125" style="10" customWidth="1"/>
    <col min="5" max="5" width="30.28515625" style="10" customWidth="1"/>
    <col min="6" max="8" width="20.5703125" style="10" customWidth="1"/>
    <col min="9" max="9" width="34" style="10" customWidth="1"/>
    <col min="10" max="12" width="20.5703125" style="10" customWidth="1"/>
    <col min="13" max="13" width="44.140625" style="10" customWidth="1"/>
    <col min="14" max="17" width="20.5703125" style="10" customWidth="1"/>
    <col min="18" max="18" width="22.28515625" style="10" customWidth="1"/>
    <col min="19" max="19" width="21.85546875" style="10" customWidth="1"/>
    <col min="20" max="21" width="20.5703125" style="10" customWidth="1"/>
    <col min="22" max="22" width="8.7109375" style="10"/>
    <col min="23" max="23" width="23.140625" style="10" customWidth="1"/>
    <col min="24" max="16384" width="8.7109375" style="10"/>
  </cols>
  <sheetData>
    <row r="1" spans="1:27" ht="60">
      <c r="A1" s="21" t="s">
        <v>1648</v>
      </c>
      <c r="B1" s="21" t="s">
        <v>0</v>
      </c>
      <c r="C1" s="21" t="s">
        <v>1</v>
      </c>
      <c r="D1" s="21" t="s">
        <v>2</v>
      </c>
      <c r="E1" s="21" t="s">
        <v>3</v>
      </c>
      <c r="F1" s="21" t="s">
        <v>4</v>
      </c>
      <c r="G1" s="21" t="s">
        <v>5</v>
      </c>
      <c r="H1" s="21" t="s">
        <v>6</v>
      </c>
      <c r="I1" s="21" t="s">
        <v>7</v>
      </c>
      <c r="J1" s="21" t="s">
        <v>8</v>
      </c>
      <c r="K1" s="21" t="s">
        <v>9</v>
      </c>
      <c r="L1" s="21" t="s">
        <v>1649</v>
      </c>
      <c r="M1" s="21" t="s">
        <v>11</v>
      </c>
      <c r="N1" s="21" t="s">
        <v>12</v>
      </c>
      <c r="O1" s="21" t="s">
        <v>13</v>
      </c>
      <c r="P1" s="21" t="s">
        <v>14</v>
      </c>
      <c r="Q1" s="21" t="s">
        <v>15</v>
      </c>
      <c r="R1" s="21" t="s">
        <v>16</v>
      </c>
      <c r="S1" s="21" t="s">
        <v>1650</v>
      </c>
      <c r="T1" s="21" t="s">
        <v>219</v>
      </c>
      <c r="U1" s="22" t="s">
        <v>19</v>
      </c>
      <c r="V1" s="23" t="s">
        <v>20</v>
      </c>
      <c r="W1" s="10" t="s">
        <v>21</v>
      </c>
      <c r="X1" s="10" t="s">
        <v>22</v>
      </c>
      <c r="Y1" s="10" t="s">
        <v>23</v>
      </c>
      <c r="AA1" s="10" t="s">
        <v>1651</v>
      </c>
    </row>
    <row r="2" spans="1:27" ht="60">
      <c r="B2" s="9" t="s">
        <v>1652</v>
      </c>
      <c r="C2" s="9" t="s">
        <v>25</v>
      </c>
      <c r="D2" s="9" t="s">
        <v>229</v>
      </c>
      <c r="E2" s="9" t="s">
        <v>1653</v>
      </c>
      <c r="F2" s="9" t="s">
        <v>1654</v>
      </c>
      <c r="G2" s="9" t="s">
        <v>1654</v>
      </c>
      <c r="H2" s="9" t="s">
        <v>1655</v>
      </c>
      <c r="I2" s="9" t="s">
        <v>27</v>
      </c>
      <c r="J2" s="9" t="s">
        <v>27</v>
      </c>
      <c r="K2" s="9" t="s">
        <v>27</v>
      </c>
      <c r="L2" s="9" t="s">
        <v>27</v>
      </c>
      <c r="M2" s="9" t="s">
        <v>27</v>
      </c>
      <c r="N2" s="9">
        <v>2022</v>
      </c>
      <c r="O2" s="9" t="s">
        <v>1656</v>
      </c>
      <c r="P2" s="9" t="s">
        <v>1656</v>
      </c>
      <c r="Q2" s="9">
        <v>2042</v>
      </c>
      <c r="R2" s="9" t="s">
        <v>32</v>
      </c>
      <c r="S2" s="24" t="s">
        <v>27</v>
      </c>
      <c r="T2" s="9" t="s">
        <v>1657</v>
      </c>
      <c r="U2" s="9" t="s">
        <v>27</v>
      </c>
      <c r="V2" s="9" t="s">
        <v>1658</v>
      </c>
      <c r="W2" s="9" t="s">
        <v>1659</v>
      </c>
      <c r="X2" s="9">
        <v>389</v>
      </c>
      <c r="AA2" s="10" t="s">
        <v>85</v>
      </c>
    </row>
    <row r="3" spans="1:27" ht="60">
      <c r="B3" s="9" t="s">
        <v>1660</v>
      </c>
      <c r="C3" s="9" t="s">
        <v>25</v>
      </c>
      <c r="D3" s="9" t="s">
        <v>229</v>
      </c>
      <c r="E3" s="9" t="s">
        <v>1653</v>
      </c>
      <c r="F3" s="9" t="s">
        <v>1654</v>
      </c>
      <c r="G3" s="9" t="s">
        <v>1654</v>
      </c>
      <c r="H3" s="9" t="s">
        <v>1655</v>
      </c>
      <c r="I3" s="9" t="s">
        <v>27</v>
      </c>
      <c r="J3" s="9" t="s">
        <v>27</v>
      </c>
      <c r="K3" s="9" t="s">
        <v>27</v>
      </c>
      <c r="L3" s="9" t="s">
        <v>27</v>
      </c>
      <c r="M3" s="9" t="s">
        <v>27</v>
      </c>
      <c r="N3" s="9">
        <v>2022</v>
      </c>
      <c r="O3" s="9" t="s">
        <v>1656</v>
      </c>
      <c r="P3" s="9" t="s">
        <v>1656</v>
      </c>
      <c r="Q3" s="9">
        <v>2042</v>
      </c>
      <c r="R3" s="9" t="s">
        <v>32</v>
      </c>
      <c r="S3" s="24" t="s">
        <v>27</v>
      </c>
      <c r="T3" s="9" t="s">
        <v>1657</v>
      </c>
      <c r="U3" s="9" t="s">
        <v>27</v>
      </c>
      <c r="V3" s="9" t="str">
        <f>V2</f>
        <v>Consórcio Ecoplan-Skill (2022)</v>
      </c>
      <c r="W3" s="9" t="s">
        <v>1659</v>
      </c>
      <c r="X3" s="9">
        <v>389</v>
      </c>
      <c r="AA3" s="10" t="s">
        <v>77</v>
      </c>
    </row>
    <row r="4" spans="1:27" ht="60">
      <c r="B4" s="9" t="s">
        <v>1661</v>
      </c>
      <c r="C4" s="9" t="s">
        <v>25</v>
      </c>
      <c r="D4" s="9" t="s">
        <v>229</v>
      </c>
      <c r="E4" s="9" t="s">
        <v>1653</v>
      </c>
      <c r="F4" s="9" t="s">
        <v>1654</v>
      </c>
      <c r="G4" s="9" t="s">
        <v>1654</v>
      </c>
      <c r="H4" s="9" t="s">
        <v>1655</v>
      </c>
      <c r="I4" s="9" t="s">
        <v>27</v>
      </c>
      <c r="J4" s="9" t="s">
        <v>27</v>
      </c>
      <c r="K4" s="9" t="s">
        <v>27</v>
      </c>
      <c r="L4" s="9" t="s">
        <v>27</v>
      </c>
      <c r="M4" s="9" t="s">
        <v>27</v>
      </c>
      <c r="N4" s="9">
        <v>2022</v>
      </c>
      <c r="O4" s="9" t="s">
        <v>1656</v>
      </c>
      <c r="P4" s="9" t="s">
        <v>1656</v>
      </c>
      <c r="Q4" s="9">
        <v>2042</v>
      </c>
      <c r="R4" s="9" t="s">
        <v>32</v>
      </c>
      <c r="S4" s="24" t="s">
        <v>27</v>
      </c>
      <c r="T4" s="9" t="s">
        <v>1657</v>
      </c>
      <c r="U4" s="9" t="s">
        <v>27</v>
      </c>
      <c r="V4" s="9" t="str">
        <f t="shared" ref="V4:V22" si="0">V3</f>
        <v>Consórcio Ecoplan-Skill (2022)</v>
      </c>
      <c r="W4" s="9" t="s">
        <v>1659</v>
      </c>
      <c r="X4" s="9">
        <v>389</v>
      </c>
      <c r="AA4" s="10" t="s">
        <v>102</v>
      </c>
    </row>
    <row r="5" spans="1:27" ht="60">
      <c r="B5" s="9" t="s">
        <v>1662</v>
      </c>
      <c r="C5" s="9" t="s">
        <v>25</v>
      </c>
      <c r="D5" s="9" t="s">
        <v>229</v>
      </c>
      <c r="E5" s="9" t="s">
        <v>1653</v>
      </c>
      <c r="F5" s="9" t="s">
        <v>1654</v>
      </c>
      <c r="G5" s="9" t="s">
        <v>1654</v>
      </c>
      <c r="H5" s="9" t="s">
        <v>1655</v>
      </c>
      <c r="I5" s="9" t="s">
        <v>27</v>
      </c>
      <c r="J5" s="9" t="s">
        <v>27</v>
      </c>
      <c r="K5" s="9" t="s">
        <v>27</v>
      </c>
      <c r="L5" s="9" t="s">
        <v>27</v>
      </c>
      <c r="M5" s="9" t="s">
        <v>27</v>
      </c>
      <c r="N5" s="9">
        <v>2022</v>
      </c>
      <c r="O5" s="9" t="s">
        <v>1656</v>
      </c>
      <c r="P5" s="9" t="s">
        <v>1656</v>
      </c>
      <c r="Q5" s="9">
        <v>2042</v>
      </c>
      <c r="R5" s="9" t="s">
        <v>32</v>
      </c>
      <c r="S5" s="24" t="s">
        <v>27</v>
      </c>
      <c r="T5" s="9" t="s">
        <v>1657</v>
      </c>
      <c r="U5" s="9" t="s">
        <v>27</v>
      </c>
      <c r="V5" s="9" t="str">
        <f t="shared" si="0"/>
        <v>Consórcio Ecoplan-Skill (2022)</v>
      </c>
      <c r="W5" s="9" t="s">
        <v>1659</v>
      </c>
      <c r="X5" s="9">
        <v>389</v>
      </c>
    </row>
    <row r="6" spans="1:27" ht="60">
      <c r="B6" s="9" t="s">
        <v>1663</v>
      </c>
      <c r="C6" s="9" t="s">
        <v>25</v>
      </c>
      <c r="D6" s="9" t="s">
        <v>229</v>
      </c>
      <c r="E6" s="9" t="s">
        <v>1653</v>
      </c>
      <c r="F6" s="9" t="s">
        <v>1654</v>
      </c>
      <c r="G6" s="9" t="s">
        <v>1654</v>
      </c>
      <c r="H6" s="9" t="s">
        <v>1664</v>
      </c>
      <c r="I6" s="9" t="s">
        <v>27</v>
      </c>
      <c r="J6" s="9" t="s">
        <v>27</v>
      </c>
      <c r="K6" s="9" t="s">
        <v>27</v>
      </c>
      <c r="L6" s="9" t="s">
        <v>27</v>
      </c>
      <c r="M6" s="9" t="s">
        <v>27</v>
      </c>
      <c r="N6" s="9">
        <v>2022</v>
      </c>
      <c r="O6" s="9" t="s">
        <v>1656</v>
      </c>
      <c r="P6" s="9" t="s">
        <v>1656</v>
      </c>
      <c r="Q6" s="9">
        <v>2042</v>
      </c>
      <c r="R6" s="9" t="s">
        <v>32</v>
      </c>
      <c r="S6" s="24" t="s">
        <v>27</v>
      </c>
      <c r="T6" s="9" t="s">
        <v>1657</v>
      </c>
      <c r="U6" s="9" t="s">
        <v>27</v>
      </c>
      <c r="V6" s="9" t="str">
        <f t="shared" si="0"/>
        <v>Consórcio Ecoplan-Skill (2022)</v>
      </c>
      <c r="W6" s="9" t="s">
        <v>1659</v>
      </c>
      <c r="X6" s="9">
        <v>389</v>
      </c>
    </row>
    <row r="7" spans="1:27" ht="60">
      <c r="B7" s="9" t="s">
        <v>1665</v>
      </c>
      <c r="C7" s="9" t="s">
        <v>25</v>
      </c>
      <c r="D7" s="9" t="s">
        <v>229</v>
      </c>
      <c r="E7" s="9" t="s">
        <v>1653</v>
      </c>
      <c r="F7" s="9" t="s">
        <v>1654</v>
      </c>
      <c r="G7" s="9" t="s">
        <v>1654</v>
      </c>
      <c r="H7" s="9" t="s">
        <v>1664</v>
      </c>
      <c r="I7" s="9" t="s">
        <v>27</v>
      </c>
      <c r="J7" s="9" t="s">
        <v>27</v>
      </c>
      <c r="K7" s="9" t="s">
        <v>27</v>
      </c>
      <c r="L7" s="9" t="s">
        <v>27</v>
      </c>
      <c r="M7" s="9" t="s">
        <v>27</v>
      </c>
      <c r="N7" s="9">
        <v>2022</v>
      </c>
      <c r="O7" s="9" t="s">
        <v>1656</v>
      </c>
      <c r="P7" s="9" t="s">
        <v>1656</v>
      </c>
      <c r="Q7" s="9">
        <v>2042</v>
      </c>
      <c r="R7" s="9" t="s">
        <v>32</v>
      </c>
      <c r="S7" s="24" t="s">
        <v>27</v>
      </c>
      <c r="T7" s="9" t="s">
        <v>1657</v>
      </c>
      <c r="U7" s="9" t="s">
        <v>27</v>
      </c>
      <c r="V7" s="9" t="str">
        <f t="shared" si="0"/>
        <v>Consórcio Ecoplan-Skill (2022)</v>
      </c>
      <c r="W7" s="9" t="s">
        <v>1659</v>
      </c>
      <c r="X7" s="9">
        <v>389</v>
      </c>
    </row>
    <row r="8" spans="1:27" ht="60">
      <c r="B8" s="9" t="s">
        <v>1666</v>
      </c>
      <c r="C8" s="9" t="s">
        <v>25</v>
      </c>
      <c r="D8" s="9" t="s">
        <v>229</v>
      </c>
      <c r="E8" s="9" t="s">
        <v>1653</v>
      </c>
      <c r="F8" s="9" t="s">
        <v>1654</v>
      </c>
      <c r="G8" s="9" t="s">
        <v>1654</v>
      </c>
      <c r="H8" s="9" t="s">
        <v>1664</v>
      </c>
      <c r="I8" s="9" t="s">
        <v>27</v>
      </c>
      <c r="J8" s="9" t="s">
        <v>27</v>
      </c>
      <c r="K8" s="9" t="s">
        <v>27</v>
      </c>
      <c r="L8" s="9" t="s">
        <v>27</v>
      </c>
      <c r="M8" s="9" t="s">
        <v>27</v>
      </c>
      <c r="N8" s="9">
        <v>2022</v>
      </c>
      <c r="O8" s="9" t="s">
        <v>1656</v>
      </c>
      <c r="P8" s="9" t="s">
        <v>1656</v>
      </c>
      <c r="Q8" s="9">
        <v>2042</v>
      </c>
      <c r="R8" s="9" t="s">
        <v>32</v>
      </c>
      <c r="S8" s="24" t="s">
        <v>27</v>
      </c>
      <c r="T8" s="9" t="s">
        <v>1657</v>
      </c>
      <c r="U8" s="9" t="s">
        <v>27</v>
      </c>
      <c r="V8" s="9" t="str">
        <f t="shared" si="0"/>
        <v>Consórcio Ecoplan-Skill (2022)</v>
      </c>
      <c r="W8" s="9" t="s">
        <v>1659</v>
      </c>
      <c r="X8" s="9">
        <v>389</v>
      </c>
    </row>
    <row r="9" spans="1:27" ht="60">
      <c r="B9" s="9" t="s">
        <v>1667</v>
      </c>
      <c r="C9" s="9" t="s">
        <v>25</v>
      </c>
      <c r="D9" s="9" t="s">
        <v>229</v>
      </c>
      <c r="E9" s="9" t="s">
        <v>1653</v>
      </c>
      <c r="F9" s="9" t="s">
        <v>1654</v>
      </c>
      <c r="G9" s="9" t="s">
        <v>1654</v>
      </c>
      <c r="H9" s="9" t="s">
        <v>1668</v>
      </c>
      <c r="I9" s="9" t="s">
        <v>27</v>
      </c>
      <c r="J9" s="9" t="s">
        <v>27</v>
      </c>
      <c r="K9" s="9" t="s">
        <v>27</v>
      </c>
      <c r="L9" s="9" t="s">
        <v>27</v>
      </c>
      <c r="M9" s="9" t="s">
        <v>27</v>
      </c>
      <c r="N9" s="9">
        <v>2022</v>
      </c>
      <c r="O9" s="9" t="s">
        <v>1656</v>
      </c>
      <c r="P9" s="9" t="s">
        <v>1656</v>
      </c>
      <c r="Q9" s="9">
        <v>2042</v>
      </c>
      <c r="R9" s="9" t="s">
        <v>32</v>
      </c>
      <c r="S9" s="24" t="s">
        <v>27</v>
      </c>
      <c r="T9" s="9" t="s">
        <v>1657</v>
      </c>
      <c r="U9" s="9" t="s">
        <v>27</v>
      </c>
      <c r="V9" s="9" t="str">
        <f t="shared" si="0"/>
        <v>Consórcio Ecoplan-Skill (2022)</v>
      </c>
      <c r="W9" s="9" t="s">
        <v>1659</v>
      </c>
      <c r="X9" s="9">
        <v>390</v>
      </c>
    </row>
    <row r="10" spans="1:27" ht="60">
      <c r="B10" s="9" t="s">
        <v>1669</v>
      </c>
      <c r="C10" s="9" t="s">
        <v>25</v>
      </c>
      <c r="D10" s="9" t="s">
        <v>229</v>
      </c>
      <c r="E10" s="9" t="s">
        <v>1653</v>
      </c>
      <c r="F10" s="9" t="s">
        <v>1654</v>
      </c>
      <c r="G10" s="9" t="s">
        <v>1654</v>
      </c>
      <c r="H10" s="9" t="s">
        <v>1668</v>
      </c>
      <c r="I10" s="9" t="s">
        <v>27</v>
      </c>
      <c r="J10" s="9" t="s">
        <v>27</v>
      </c>
      <c r="K10" s="9" t="s">
        <v>27</v>
      </c>
      <c r="L10" s="9" t="s">
        <v>27</v>
      </c>
      <c r="M10" s="9" t="s">
        <v>27</v>
      </c>
      <c r="N10" s="9">
        <v>2022</v>
      </c>
      <c r="O10" s="9" t="s">
        <v>1656</v>
      </c>
      <c r="P10" s="9" t="s">
        <v>1656</v>
      </c>
      <c r="Q10" s="9">
        <v>2042</v>
      </c>
      <c r="R10" s="9" t="s">
        <v>32</v>
      </c>
      <c r="S10" s="24" t="s">
        <v>27</v>
      </c>
      <c r="T10" s="9" t="s">
        <v>1657</v>
      </c>
      <c r="U10" s="9" t="s">
        <v>27</v>
      </c>
      <c r="V10" s="9" t="str">
        <f t="shared" si="0"/>
        <v>Consórcio Ecoplan-Skill (2022)</v>
      </c>
      <c r="W10" s="9" t="s">
        <v>1659</v>
      </c>
      <c r="X10" s="9">
        <v>390</v>
      </c>
    </row>
    <row r="11" spans="1:27" ht="60">
      <c r="B11" s="9" t="s">
        <v>1670</v>
      </c>
      <c r="C11" s="9" t="s">
        <v>25</v>
      </c>
      <c r="D11" s="9" t="s">
        <v>229</v>
      </c>
      <c r="E11" s="9" t="s">
        <v>1653</v>
      </c>
      <c r="F11" s="9" t="s">
        <v>1654</v>
      </c>
      <c r="G11" s="9" t="s">
        <v>1654</v>
      </c>
      <c r="H11" s="9" t="s">
        <v>1671</v>
      </c>
      <c r="I11" s="9" t="s">
        <v>27</v>
      </c>
      <c r="J11" s="9" t="s">
        <v>27</v>
      </c>
      <c r="K11" s="9" t="s">
        <v>27</v>
      </c>
      <c r="L11" s="9" t="s">
        <v>27</v>
      </c>
      <c r="M11" s="9" t="s">
        <v>27</v>
      </c>
      <c r="N11" s="9">
        <v>2022</v>
      </c>
      <c r="O11" s="9" t="s">
        <v>1656</v>
      </c>
      <c r="P11" s="9" t="s">
        <v>1656</v>
      </c>
      <c r="Q11" s="9">
        <v>2042</v>
      </c>
      <c r="R11" s="9" t="s">
        <v>32</v>
      </c>
      <c r="S11" s="24" t="s">
        <v>27</v>
      </c>
      <c r="T11" s="9" t="s">
        <v>1657</v>
      </c>
      <c r="U11" s="9" t="s">
        <v>27</v>
      </c>
      <c r="V11" s="9" t="str">
        <f t="shared" si="0"/>
        <v>Consórcio Ecoplan-Skill (2022)</v>
      </c>
      <c r="W11" s="9" t="s">
        <v>1659</v>
      </c>
      <c r="X11" s="9">
        <v>390</v>
      </c>
    </row>
    <row r="12" spans="1:27" ht="60">
      <c r="B12" s="9" t="s">
        <v>1672</v>
      </c>
      <c r="C12" s="9" t="s">
        <v>25</v>
      </c>
      <c r="D12" s="9" t="s">
        <v>229</v>
      </c>
      <c r="E12" s="9" t="s">
        <v>1653</v>
      </c>
      <c r="F12" s="9" t="s">
        <v>1654</v>
      </c>
      <c r="G12" s="9" t="s">
        <v>1654</v>
      </c>
      <c r="H12" s="9" t="s">
        <v>1673</v>
      </c>
      <c r="I12" s="9" t="s">
        <v>27</v>
      </c>
      <c r="J12" s="9" t="s">
        <v>27</v>
      </c>
      <c r="K12" s="9" t="s">
        <v>27</v>
      </c>
      <c r="L12" s="9" t="s">
        <v>27</v>
      </c>
      <c r="M12" s="9" t="s">
        <v>27</v>
      </c>
      <c r="N12" s="9">
        <v>2022</v>
      </c>
      <c r="O12" s="9" t="s">
        <v>1656</v>
      </c>
      <c r="P12" s="9" t="s">
        <v>1656</v>
      </c>
      <c r="Q12" s="9">
        <v>2042</v>
      </c>
      <c r="R12" s="9" t="s">
        <v>32</v>
      </c>
      <c r="S12" s="24" t="s">
        <v>27</v>
      </c>
      <c r="T12" s="9" t="s">
        <v>1657</v>
      </c>
      <c r="U12" s="9" t="s">
        <v>27</v>
      </c>
      <c r="V12" s="9" t="str">
        <f t="shared" si="0"/>
        <v>Consórcio Ecoplan-Skill (2022)</v>
      </c>
      <c r="W12" s="9" t="s">
        <v>1659</v>
      </c>
      <c r="X12" s="9">
        <v>390</v>
      </c>
    </row>
    <row r="13" spans="1:27" ht="60">
      <c r="B13" s="9" t="s">
        <v>1674</v>
      </c>
      <c r="C13" s="9" t="s">
        <v>25</v>
      </c>
      <c r="D13" s="9" t="s">
        <v>229</v>
      </c>
      <c r="E13" s="9" t="s">
        <v>1653</v>
      </c>
      <c r="F13" s="9" t="s">
        <v>1654</v>
      </c>
      <c r="G13" s="9" t="s">
        <v>1654</v>
      </c>
      <c r="H13" s="9" t="s">
        <v>1675</v>
      </c>
      <c r="I13" s="9" t="s">
        <v>27</v>
      </c>
      <c r="J13" s="9" t="s">
        <v>27</v>
      </c>
      <c r="K13" s="9" t="s">
        <v>27</v>
      </c>
      <c r="L13" s="9" t="s">
        <v>27</v>
      </c>
      <c r="M13" s="9" t="s">
        <v>27</v>
      </c>
      <c r="N13" s="9">
        <v>2022</v>
      </c>
      <c r="O13" s="9" t="s">
        <v>1656</v>
      </c>
      <c r="P13" s="9" t="s">
        <v>1656</v>
      </c>
      <c r="Q13" s="9">
        <v>2042</v>
      </c>
      <c r="R13" s="9" t="s">
        <v>32</v>
      </c>
      <c r="S13" s="24" t="s">
        <v>27</v>
      </c>
      <c r="T13" s="9" t="s">
        <v>1657</v>
      </c>
      <c r="U13" s="9" t="s">
        <v>27</v>
      </c>
      <c r="V13" s="9" t="str">
        <f t="shared" si="0"/>
        <v>Consórcio Ecoplan-Skill (2022)</v>
      </c>
      <c r="W13" s="9" t="s">
        <v>1659</v>
      </c>
      <c r="X13" s="9">
        <v>390</v>
      </c>
    </row>
    <row r="14" spans="1:27" ht="60">
      <c r="B14" s="9" t="s">
        <v>1676</v>
      </c>
      <c r="C14" s="9" t="s">
        <v>25</v>
      </c>
      <c r="D14" s="9" t="s">
        <v>229</v>
      </c>
      <c r="E14" s="9" t="s">
        <v>1653</v>
      </c>
      <c r="F14" s="9" t="s">
        <v>1654</v>
      </c>
      <c r="G14" s="9" t="s">
        <v>1654</v>
      </c>
      <c r="H14" s="9" t="s">
        <v>1675</v>
      </c>
      <c r="I14" s="9" t="s">
        <v>27</v>
      </c>
      <c r="J14" s="9" t="s">
        <v>27</v>
      </c>
      <c r="K14" s="9" t="s">
        <v>27</v>
      </c>
      <c r="L14" s="9" t="s">
        <v>27</v>
      </c>
      <c r="M14" s="9" t="s">
        <v>27</v>
      </c>
      <c r="N14" s="9">
        <v>2022</v>
      </c>
      <c r="O14" s="9" t="s">
        <v>1656</v>
      </c>
      <c r="P14" s="9" t="s">
        <v>1656</v>
      </c>
      <c r="Q14" s="9">
        <v>2042</v>
      </c>
      <c r="R14" s="9" t="s">
        <v>32</v>
      </c>
      <c r="S14" s="24" t="s">
        <v>27</v>
      </c>
      <c r="T14" s="9" t="s">
        <v>1657</v>
      </c>
      <c r="U14" s="9" t="s">
        <v>27</v>
      </c>
      <c r="V14" s="9" t="str">
        <f t="shared" si="0"/>
        <v>Consórcio Ecoplan-Skill (2022)</v>
      </c>
      <c r="W14" s="9" t="s">
        <v>1659</v>
      </c>
      <c r="X14" s="9">
        <v>390</v>
      </c>
    </row>
    <row r="15" spans="1:27" ht="60">
      <c r="B15" s="9" t="s">
        <v>1677</v>
      </c>
      <c r="C15" s="9" t="s">
        <v>25</v>
      </c>
      <c r="D15" s="9" t="s">
        <v>229</v>
      </c>
      <c r="E15" s="9" t="s">
        <v>1653</v>
      </c>
      <c r="F15" s="9" t="s">
        <v>1654</v>
      </c>
      <c r="G15" s="9" t="s">
        <v>1654</v>
      </c>
      <c r="H15" s="9" t="s">
        <v>1675</v>
      </c>
      <c r="I15" s="9" t="s">
        <v>27</v>
      </c>
      <c r="J15" s="9" t="s">
        <v>27</v>
      </c>
      <c r="K15" s="9" t="s">
        <v>27</v>
      </c>
      <c r="L15" s="9" t="s">
        <v>27</v>
      </c>
      <c r="M15" s="9" t="s">
        <v>27</v>
      </c>
      <c r="N15" s="9">
        <v>2022</v>
      </c>
      <c r="O15" s="9" t="s">
        <v>1656</v>
      </c>
      <c r="P15" s="9" t="s">
        <v>1656</v>
      </c>
      <c r="Q15" s="9">
        <v>2042</v>
      </c>
      <c r="R15" s="9" t="s">
        <v>32</v>
      </c>
      <c r="S15" s="24" t="s">
        <v>27</v>
      </c>
      <c r="T15" s="9" t="s">
        <v>1657</v>
      </c>
      <c r="U15" s="9" t="s">
        <v>27</v>
      </c>
      <c r="V15" s="9" t="str">
        <f t="shared" si="0"/>
        <v>Consórcio Ecoplan-Skill (2022)</v>
      </c>
      <c r="W15" s="9" t="s">
        <v>1659</v>
      </c>
      <c r="X15" s="9">
        <v>390</v>
      </c>
    </row>
    <row r="16" spans="1:27" ht="60">
      <c r="B16" s="9" t="s">
        <v>1678</v>
      </c>
      <c r="C16" s="9" t="s">
        <v>25</v>
      </c>
      <c r="D16" s="9" t="s">
        <v>229</v>
      </c>
      <c r="E16" s="9" t="s">
        <v>1653</v>
      </c>
      <c r="F16" s="9" t="s">
        <v>1654</v>
      </c>
      <c r="G16" s="9" t="s">
        <v>1654</v>
      </c>
      <c r="H16" s="9" t="s">
        <v>1675</v>
      </c>
      <c r="I16" s="9" t="s">
        <v>27</v>
      </c>
      <c r="J16" s="9" t="s">
        <v>27</v>
      </c>
      <c r="K16" s="9" t="s">
        <v>27</v>
      </c>
      <c r="L16" s="9" t="s">
        <v>27</v>
      </c>
      <c r="M16" s="9" t="s">
        <v>27</v>
      </c>
      <c r="N16" s="9">
        <v>2022</v>
      </c>
      <c r="O16" s="9" t="s">
        <v>1656</v>
      </c>
      <c r="P16" s="9" t="s">
        <v>1656</v>
      </c>
      <c r="Q16" s="9">
        <v>2042</v>
      </c>
      <c r="R16" s="9" t="s">
        <v>32</v>
      </c>
      <c r="S16" s="24" t="s">
        <v>27</v>
      </c>
      <c r="T16" s="9" t="s">
        <v>1657</v>
      </c>
      <c r="U16" s="9" t="s">
        <v>27</v>
      </c>
      <c r="V16" s="9" t="str">
        <f t="shared" si="0"/>
        <v>Consórcio Ecoplan-Skill (2022)</v>
      </c>
      <c r="W16" s="9" t="s">
        <v>1659</v>
      </c>
      <c r="X16" s="9">
        <v>390</v>
      </c>
    </row>
    <row r="17" spans="2:24" ht="60">
      <c r="B17" s="9" t="s">
        <v>1679</v>
      </c>
      <c r="C17" s="9" t="s">
        <v>25</v>
      </c>
      <c r="D17" s="9" t="s">
        <v>229</v>
      </c>
      <c r="E17" s="9" t="s">
        <v>1653</v>
      </c>
      <c r="F17" s="9" t="s">
        <v>1654</v>
      </c>
      <c r="G17" s="9" t="s">
        <v>1654</v>
      </c>
      <c r="H17" s="9" t="s">
        <v>1680</v>
      </c>
      <c r="I17" s="9" t="s">
        <v>27</v>
      </c>
      <c r="J17" s="9" t="s">
        <v>27</v>
      </c>
      <c r="K17" s="9" t="s">
        <v>27</v>
      </c>
      <c r="L17" s="9" t="s">
        <v>27</v>
      </c>
      <c r="M17" s="9" t="s">
        <v>27</v>
      </c>
      <c r="N17" s="9">
        <v>2022</v>
      </c>
      <c r="O17" s="9" t="s">
        <v>1656</v>
      </c>
      <c r="P17" s="9" t="s">
        <v>1656</v>
      </c>
      <c r="Q17" s="9">
        <v>2042</v>
      </c>
      <c r="R17" s="9" t="s">
        <v>32</v>
      </c>
      <c r="S17" s="24" t="s">
        <v>27</v>
      </c>
      <c r="T17" s="9" t="s">
        <v>1657</v>
      </c>
      <c r="U17" s="9" t="s">
        <v>27</v>
      </c>
      <c r="V17" s="9" t="str">
        <f t="shared" si="0"/>
        <v>Consórcio Ecoplan-Skill (2022)</v>
      </c>
      <c r="W17" s="9" t="s">
        <v>1659</v>
      </c>
      <c r="X17" s="9">
        <v>391</v>
      </c>
    </row>
    <row r="18" spans="2:24" ht="60">
      <c r="B18" s="9" t="s">
        <v>1681</v>
      </c>
      <c r="C18" s="9" t="s">
        <v>25</v>
      </c>
      <c r="D18" s="9" t="s">
        <v>229</v>
      </c>
      <c r="E18" s="9" t="s">
        <v>1653</v>
      </c>
      <c r="F18" s="9" t="s">
        <v>1654</v>
      </c>
      <c r="G18" s="9" t="s">
        <v>1654</v>
      </c>
      <c r="H18" s="9" t="s">
        <v>1680</v>
      </c>
      <c r="I18" s="9" t="s">
        <v>27</v>
      </c>
      <c r="J18" s="9" t="s">
        <v>27</v>
      </c>
      <c r="K18" s="9" t="s">
        <v>27</v>
      </c>
      <c r="L18" s="9" t="s">
        <v>27</v>
      </c>
      <c r="M18" s="9" t="s">
        <v>27</v>
      </c>
      <c r="N18" s="9">
        <v>2022</v>
      </c>
      <c r="O18" s="9" t="s">
        <v>1656</v>
      </c>
      <c r="P18" s="9" t="s">
        <v>1656</v>
      </c>
      <c r="Q18" s="9">
        <v>2042</v>
      </c>
      <c r="R18" s="9" t="s">
        <v>32</v>
      </c>
      <c r="S18" s="24" t="s">
        <v>27</v>
      </c>
      <c r="T18" s="9" t="s">
        <v>1657</v>
      </c>
      <c r="U18" s="9" t="s">
        <v>27</v>
      </c>
      <c r="V18" s="9" t="str">
        <f t="shared" si="0"/>
        <v>Consórcio Ecoplan-Skill (2022)</v>
      </c>
      <c r="W18" s="9" t="s">
        <v>1659</v>
      </c>
      <c r="X18" s="9">
        <v>391</v>
      </c>
    </row>
    <row r="19" spans="2:24" ht="60">
      <c r="B19" s="9" t="s">
        <v>1682</v>
      </c>
      <c r="C19" s="9" t="s">
        <v>25</v>
      </c>
      <c r="D19" s="9" t="s">
        <v>229</v>
      </c>
      <c r="E19" s="9" t="s">
        <v>1653</v>
      </c>
      <c r="F19" s="9" t="s">
        <v>1654</v>
      </c>
      <c r="G19" s="9" t="s">
        <v>1654</v>
      </c>
      <c r="H19" s="9" t="s">
        <v>1680</v>
      </c>
      <c r="I19" s="9" t="s">
        <v>27</v>
      </c>
      <c r="J19" s="9" t="s">
        <v>27</v>
      </c>
      <c r="K19" s="9" t="s">
        <v>27</v>
      </c>
      <c r="L19" s="9" t="s">
        <v>27</v>
      </c>
      <c r="M19" s="9" t="s">
        <v>27</v>
      </c>
      <c r="N19" s="9">
        <v>2022</v>
      </c>
      <c r="O19" s="9" t="s">
        <v>1656</v>
      </c>
      <c r="P19" s="9" t="s">
        <v>1656</v>
      </c>
      <c r="Q19" s="9">
        <v>2042</v>
      </c>
      <c r="R19" s="9" t="s">
        <v>32</v>
      </c>
      <c r="S19" s="24" t="s">
        <v>27</v>
      </c>
      <c r="T19" s="9" t="s">
        <v>1657</v>
      </c>
      <c r="U19" s="9" t="s">
        <v>27</v>
      </c>
      <c r="V19" s="9" t="str">
        <f t="shared" si="0"/>
        <v>Consórcio Ecoplan-Skill (2022)</v>
      </c>
      <c r="W19" s="9" t="s">
        <v>1659</v>
      </c>
      <c r="X19" s="9">
        <v>391</v>
      </c>
    </row>
    <row r="20" spans="2:24" ht="72">
      <c r="B20" s="9" t="s">
        <v>1683</v>
      </c>
      <c r="C20" s="9" t="s">
        <v>25</v>
      </c>
      <c r="D20" s="9" t="s">
        <v>229</v>
      </c>
      <c r="E20" s="9" t="s">
        <v>1653</v>
      </c>
      <c r="F20" s="9" t="s">
        <v>1654</v>
      </c>
      <c r="G20" s="9" t="s">
        <v>1654</v>
      </c>
      <c r="H20" s="9" t="s">
        <v>1684</v>
      </c>
      <c r="I20" s="9" t="s">
        <v>27</v>
      </c>
      <c r="J20" s="9" t="s">
        <v>27</v>
      </c>
      <c r="K20" s="9" t="s">
        <v>27</v>
      </c>
      <c r="L20" s="9" t="s">
        <v>27</v>
      </c>
      <c r="M20" s="9" t="s">
        <v>27</v>
      </c>
      <c r="N20" s="9">
        <v>2022</v>
      </c>
      <c r="O20" s="9" t="s">
        <v>1656</v>
      </c>
      <c r="P20" s="9" t="s">
        <v>1656</v>
      </c>
      <c r="Q20" s="9">
        <v>2042</v>
      </c>
      <c r="R20" s="9" t="s">
        <v>32</v>
      </c>
      <c r="S20" s="24" t="s">
        <v>27</v>
      </c>
      <c r="T20" s="9" t="s">
        <v>1657</v>
      </c>
      <c r="U20" s="9" t="s">
        <v>27</v>
      </c>
      <c r="V20" s="9" t="str">
        <f t="shared" si="0"/>
        <v>Consórcio Ecoplan-Skill (2022)</v>
      </c>
      <c r="W20" s="9" t="s">
        <v>1659</v>
      </c>
      <c r="X20" s="9">
        <v>391</v>
      </c>
    </row>
    <row r="21" spans="2:24" ht="60">
      <c r="B21" s="9" t="s">
        <v>1685</v>
      </c>
      <c r="C21" s="9" t="s">
        <v>25</v>
      </c>
      <c r="D21" s="9" t="s">
        <v>229</v>
      </c>
      <c r="E21" s="9" t="s">
        <v>1653</v>
      </c>
      <c r="F21" s="9" t="s">
        <v>1654</v>
      </c>
      <c r="G21" s="9" t="s">
        <v>1654</v>
      </c>
      <c r="H21" s="9" t="s">
        <v>27</v>
      </c>
      <c r="I21" s="9" t="s">
        <v>27</v>
      </c>
      <c r="J21" s="9" t="s">
        <v>27</v>
      </c>
      <c r="K21" s="9" t="s">
        <v>27</v>
      </c>
      <c r="L21" s="9" t="s">
        <v>27</v>
      </c>
      <c r="M21" s="9" t="s">
        <v>27</v>
      </c>
      <c r="N21" s="9">
        <v>2022</v>
      </c>
      <c r="O21" s="9" t="s">
        <v>1656</v>
      </c>
      <c r="P21" s="9" t="s">
        <v>1656</v>
      </c>
      <c r="Q21" s="9">
        <v>2042</v>
      </c>
      <c r="R21" s="9" t="s">
        <v>32</v>
      </c>
      <c r="S21" s="24" t="s">
        <v>27</v>
      </c>
      <c r="T21" s="9" t="s">
        <v>1657</v>
      </c>
      <c r="U21" s="9" t="s">
        <v>27</v>
      </c>
      <c r="V21" s="9" t="str">
        <f t="shared" si="0"/>
        <v>Consórcio Ecoplan-Skill (2022)</v>
      </c>
      <c r="W21" s="9" t="s">
        <v>1659</v>
      </c>
      <c r="X21" s="9">
        <v>391</v>
      </c>
    </row>
    <row r="22" spans="2:24" ht="60">
      <c r="B22" s="9" t="s">
        <v>1686</v>
      </c>
      <c r="C22" s="9" t="s">
        <v>25</v>
      </c>
      <c r="D22" s="9" t="s">
        <v>229</v>
      </c>
      <c r="E22" s="9" t="s">
        <v>1653</v>
      </c>
      <c r="F22" s="9" t="s">
        <v>1654</v>
      </c>
      <c r="G22" s="9" t="s">
        <v>1654</v>
      </c>
      <c r="H22" s="9" t="s">
        <v>1687</v>
      </c>
      <c r="I22" s="9" t="s">
        <v>27</v>
      </c>
      <c r="J22" s="9" t="s">
        <v>27</v>
      </c>
      <c r="K22" s="9" t="s">
        <v>27</v>
      </c>
      <c r="L22" s="9" t="s">
        <v>27</v>
      </c>
      <c r="M22" s="9" t="s">
        <v>27</v>
      </c>
      <c r="N22" s="9">
        <v>2022</v>
      </c>
      <c r="O22" s="9" t="s">
        <v>1656</v>
      </c>
      <c r="P22" s="9" t="s">
        <v>1656</v>
      </c>
      <c r="Q22" s="9">
        <v>2042</v>
      </c>
      <c r="R22" s="9" t="s">
        <v>32</v>
      </c>
      <c r="S22" s="24" t="s">
        <v>27</v>
      </c>
      <c r="T22" s="9" t="s">
        <v>1657</v>
      </c>
      <c r="U22" s="9" t="s">
        <v>27</v>
      </c>
      <c r="V22" s="9" t="str">
        <f t="shared" si="0"/>
        <v>Consórcio Ecoplan-Skill (2022)</v>
      </c>
      <c r="W22" s="9" t="s">
        <v>1659</v>
      </c>
      <c r="X22" s="9">
        <v>391</v>
      </c>
    </row>
    <row r="23" spans="2:24" ht="60">
      <c r="B23" s="9" t="s">
        <v>1688</v>
      </c>
      <c r="C23" s="9" t="s">
        <v>25</v>
      </c>
      <c r="D23" s="9" t="s">
        <v>273</v>
      </c>
      <c r="E23" s="9" t="s">
        <v>27</v>
      </c>
      <c r="F23" s="9" t="s">
        <v>1689</v>
      </c>
      <c r="G23" s="9" t="str">
        <f t="shared" ref="G23:G54" si="1">E23</f>
        <v>Não informado na fonte</v>
      </c>
      <c r="H23" s="9" t="s">
        <v>1690</v>
      </c>
      <c r="I23" s="9" t="s">
        <v>27</v>
      </c>
      <c r="J23" s="9" t="s">
        <v>27</v>
      </c>
      <c r="K23" s="9" t="s">
        <v>27</v>
      </c>
      <c r="L23" s="9" t="s">
        <v>27</v>
      </c>
      <c r="M23" s="9" t="s">
        <v>27</v>
      </c>
      <c r="N23" s="9">
        <v>2006</v>
      </c>
      <c r="O23" s="9" t="s">
        <v>1691</v>
      </c>
      <c r="P23" s="9" t="s">
        <v>1691</v>
      </c>
      <c r="Q23" s="9" t="s">
        <v>27</v>
      </c>
      <c r="R23" s="9" t="s">
        <v>27</v>
      </c>
      <c r="S23" s="24">
        <v>936380</v>
      </c>
      <c r="T23" s="9" t="s">
        <v>1692</v>
      </c>
      <c r="U23" s="9" t="s">
        <v>27</v>
      </c>
      <c r="V23" s="9" t="s">
        <v>1693</v>
      </c>
      <c r="W23" s="9" t="s">
        <v>1694</v>
      </c>
      <c r="X23" s="9" t="s">
        <v>1695</v>
      </c>
    </row>
    <row r="24" spans="2:24" ht="84">
      <c r="B24" s="9" t="s">
        <v>1696</v>
      </c>
      <c r="C24" s="9" t="s">
        <v>25</v>
      </c>
      <c r="D24" s="9" t="s">
        <v>273</v>
      </c>
      <c r="E24" s="9" t="s">
        <v>27</v>
      </c>
      <c r="F24" s="9" t="s">
        <v>27</v>
      </c>
      <c r="G24" s="9" t="str">
        <f t="shared" si="1"/>
        <v>Não informado na fonte</v>
      </c>
      <c r="H24" s="9" t="s">
        <v>1690</v>
      </c>
      <c r="I24" s="9" t="s">
        <v>27</v>
      </c>
      <c r="J24" s="9" t="s">
        <v>27</v>
      </c>
      <c r="K24" s="9" t="s">
        <v>27</v>
      </c>
      <c r="L24" s="9" t="s">
        <v>27</v>
      </c>
      <c r="M24" s="9" t="s">
        <v>27</v>
      </c>
      <c r="N24" s="9">
        <v>2006</v>
      </c>
      <c r="O24" s="9" t="s">
        <v>1691</v>
      </c>
      <c r="P24" s="9" t="s">
        <v>1691</v>
      </c>
      <c r="Q24" s="9" t="s">
        <v>27</v>
      </c>
      <c r="R24" s="9" t="s">
        <v>27</v>
      </c>
      <c r="S24" s="24">
        <v>265000</v>
      </c>
      <c r="T24" s="9" t="s">
        <v>1692</v>
      </c>
      <c r="U24" s="9" t="s">
        <v>27</v>
      </c>
      <c r="V24" s="9" t="s">
        <v>1693</v>
      </c>
      <c r="W24" s="9" t="s">
        <v>1694</v>
      </c>
      <c r="X24" s="9" t="s">
        <v>1695</v>
      </c>
    </row>
    <row r="25" spans="2:24" ht="15.75" customHeight="1">
      <c r="B25" s="9" t="s">
        <v>1697</v>
      </c>
      <c r="C25" s="9" t="s">
        <v>25</v>
      </c>
      <c r="D25" s="9" t="s">
        <v>273</v>
      </c>
      <c r="E25" s="9" t="s">
        <v>1698</v>
      </c>
      <c r="F25" s="9" t="s">
        <v>27</v>
      </c>
      <c r="G25" s="9" t="str">
        <f t="shared" si="1"/>
        <v>Todas as sub-bacias, comprioridade para as subbacias Alto Rio Pará, Rio Itapecerica e Médio Rio Pará na coleta urbana, para as sub-bacias Alto Rio Pará, Médio Rio Pará e Rio São João para a coleta rural e para as sub-bacias Ribeirão Boa Vista, Ribeirão da Paciência, Rio Lambari, Rio do Peixe e Rio Picão para a construção dos aterros controlados e em especial para a sede urbana de Divinópolis na Sub-bacia Rio Itapecerica, onde será implantada também a coleta seletiva, juntamente com as sedes urbanas de Itaúna e Pará de Minas.</v>
      </c>
      <c r="H25" s="9" t="s">
        <v>1699</v>
      </c>
      <c r="I25" s="9" t="s">
        <v>27</v>
      </c>
      <c r="J25" s="9" t="s">
        <v>27</v>
      </c>
      <c r="K25" s="9" t="s">
        <v>27</v>
      </c>
      <c r="L25" s="9" t="s">
        <v>27</v>
      </c>
      <c r="M25" s="9" t="s">
        <v>27</v>
      </c>
      <c r="N25" s="9">
        <v>2006</v>
      </c>
      <c r="O25" s="9" t="s">
        <v>1691</v>
      </c>
      <c r="P25" s="9" t="s">
        <v>1691</v>
      </c>
      <c r="Q25" s="9" t="s">
        <v>27</v>
      </c>
      <c r="R25" s="9" t="s">
        <v>27</v>
      </c>
      <c r="S25" s="24">
        <v>189837731</v>
      </c>
      <c r="T25" s="9" t="s">
        <v>1692</v>
      </c>
      <c r="U25" s="9" t="s">
        <v>27</v>
      </c>
      <c r="V25" s="9" t="s">
        <v>1693</v>
      </c>
      <c r="W25" s="9" t="s">
        <v>1694</v>
      </c>
      <c r="X25" s="9" t="s">
        <v>1695</v>
      </c>
    </row>
    <row r="26" spans="2:24" ht="60">
      <c r="B26" s="9" t="s">
        <v>1700</v>
      </c>
      <c r="C26" s="9" t="s">
        <v>25</v>
      </c>
      <c r="D26" s="9" t="s">
        <v>273</v>
      </c>
      <c r="E26" s="9" t="s">
        <v>1701</v>
      </c>
      <c r="F26" s="9" t="s">
        <v>27</v>
      </c>
      <c r="G26" s="9" t="str">
        <f t="shared" si="1"/>
        <v>Todas as sub-bacias, com prioridade para as subbacias Rio Itapecerica, Alto Rio Pará e Médio Rio Pará</v>
      </c>
      <c r="H26" s="9" t="s">
        <v>1699</v>
      </c>
      <c r="I26" s="9" t="s">
        <v>27</v>
      </c>
      <c r="J26" s="9" t="s">
        <v>27</v>
      </c>
      <c r="K26" s="9" t="s">
        <v>27</v>
      </c>
      <c r="L26" s="9" t="s">
        <v>27</v>
      </c>
      <c r="M26" s="9" t="s">
        <v>27</v>
      </c>
      <c r="N26" s="9">
        <v>2006</v>
      </c>
      <c r="O26" s="9" t="s">
        <v>1691</v>
      </c>
      <c r="P26" s="9" t="s">
        <v>1691</v>
      </c>
      <c r="Q26" s="9" t="s">
        <v>27</v>
      </c>
      <c r="R26" s="9" t="s">
        <v>27</v>
      </c>
      <c r="S26" s="24">
        <v>75615650</v>
      </c>
      <c r="T26" s="9" t="s">
        <v>1692</v>
      </c>
      <c r="U26" s="9" t="s">
        <v>27</v>
      </c>
      <c r="V26" s="9" t="s">
        <v>1693</v>
      </c>
      <c r="W26" s="9" t="s">
        <v>1694</v>
      </c>
      <c r="X26" s="9" t="s">
        <v>1695</v>
      </c>
    </row>
    <row r="27" spans="2:24" ht="72">
      <c r="B27" s="9" t="s">
        <v>1702</v>
      </c>
      <c r="C27" s="9" t="s">
        <v>25</v>
      </c>
      <c r="D27" s="9" t="s">
        <v>273</v>
      </c>
      <c r="E27" s="9" t="s">
        <v>1703</v>
      </c>
      <c r="F27" s="9" t="s">
        <v>27</v>
      </c>
      <c r="G27" s="9" t="str">
        <f t="shared" si="1"/>
        <v>Todas as sub-bacias</v>
      </c>
      <c r="H27" s="9" t="s">
        <v>1704</v>
      </c>
      <c r="I27" s="9" t="s">
        <v>27</v>
      </c>
      <c r="J27" s="9" t="s">
        <v>27</v>
      </c>
      <c r="K27" s="9" t="s">
        <v>27</v>
      </c>
      <c r="L27" s="9" t="s">
        <v>27</v>
      </c>
      <c r="M27" s="9" t="s">
        <v>27</v>
      </c>
      <c r="N27" s="9">
        <v>2006</v>
      </c>
      <c r="O27" s="9" t="s">
        <v>1691</v>
      </c>
      <c r="P27" s="9" t="s">
        <v>1691</v>
      </c>
      <c r="Q27" s="9" t="s">
        <v>27</v>
      </c>
      <c r="R27" s="9" t="s">
        <v>27</v>
      </c>
      <c r="S27" s="24">
        <v>400000</v>
      </c>
      <c r="T27" s="9" t="s">
        <v>1692</v>
      </c>
      <c r="U27" s="9" t="s">
        <v>27</v>
      </c>
      <c r="V27" s="9" t="s">
        <v>1693</v>
      </c>
      <c r="W27" s="9" t="s">
        <v>1694</v>
      </c>
      <c r="X27" s="9" t="s">
        <v>1695</v>
      </c>
    </row>
    <row r="28" spans="2:24" ht="108">
      <c r="B28" s="9" t="s">
        <v>1705</v>
      </c>
      <c r="C28" s="9" t="s">
        <v>25</v>
      </c>
      <c r="D28" s="9" t="s">
        <v>273</v>
      </c>
      <c r="E28" s="9" t="s">
        <v>1706</v>
      </c>
      <c r="F28" s="9" t="s">
        <v>27</v>
      </c>
      <c r="G28" s="9" t="str">
        <f t="shared" si="1"/>
        <v>Alto, Médio e Baixo Pará
(macro-divisão)</v>
      </c>
      <c r="H28" s="9" t="s">
        <v>1704</v>
      </c>
      <c r="I28" s="9" t="s">
        <v>27</v>
      </c>
      <c r="J28" s="9" t="s">
        <v>27</v>
      </c>
      <c r="K28" s="9" t="s">
        <v>27</v>
      </c>
      <c r="L28" s="9" t="s">
        <v>27</v>
      </c>
      <c r="M28" s="9" t="s">
        <v>27</v>
      </c>
      <c r="N28" s="9">
        <v>2006</v>
      </c>
      <c r="O28" s="9" t="s">
        <v>1691</v>
      </c>
      <c r="P28" s="9" t="s">
        <v>1691</v>
      </c>
      <c r="Q28" s="9" t="s">
        <v>27</v>
      </c>
      <c r="R28" s="9" t="s">
        <v>27</v>
      </c>
      <c r="S28" s="24">
        <v>75000</v>
      </c>
      <c r="T28" s="9" t="s">
        <v>1692</v>
      </c>
      <c r="U28" s="9" t="s">
        <v>27</v>
      </c>
      <c r="V28" s="9" t="s">
        <v>1693</v>
      </c>
      <c r="W28" s="9" t="s">
        <v>1694</v>
      </c>
      <c r="X28" s="9" t="s">
        <v>1695</v>
      </c>
    </row>
    <row r="29" spans="2:24" ht="72">
      <c r="B29" s="9" t="s">
        <v>1707</v>
      </c>
      <c r="C29" s="9" t="s">
        <v>25</v>
      </c>
      <c r="D29" s="9" t="s">
        <v>273</v>
      </c>
      <c r="E29" s="9" t="s">
        <v>1708</v>
      </c>
      <c r="F29" s="9" t="s">
        <v>27</v>
      </c>
      <c r="G29" s="9" t="str">
        <f t="shared" si="1"/>
        <v>Todas as sub-bacias.</v>
      </c>
      <c r="H29" s="9" t="s">
        <v>1709</v>
      </c>
      <c r="I29" s="9" t="s">
        <v>27</v>
      </c>
      <c r="J29" s="9" t="s">
        <v>27</v>
      </c>
      <c r="K29" s="9" t="s">
        <v>27</v>
      </c>
      <c r="L29" s="9" t="s">
        <v>27</v>
      </c>
      <c r="M29" s="9" t="s">
        <v>27</v>
      </c>
      <c r="N29" s="9">
        <v>2006</v>
      </c>
      <c r="O29" s="9" t="s">
        <v>1691</v>
      </c>
      <c r="P29" s="9" t="s">
        <v>1691</v>
      </c>
      <c r="Q29" s="9" t="s">
        <v>27</v>
      </c>
      <c r="R29" s="9" t="s">
        <v>27</v>
      </c>
      <c r="S29" s="24">
        <v>840000</v>
      </c>
      <c r="T29" s="9" t="s">
        <v>1692</v>
      </c>
      <c r="U29" s="9" t="s">
        <v>27</v>
      </c>
      <c r="V29" s="9" t="s">
        <v>1693</v>
      </c>
      <c r="W29" s="9" t="s">
        <v>1694</v>
      </c>
      <c r="X29" s="9" t="s">
        <v>1695</v>
      </c>
    </row>
    <row r="30" spans="2:24" ht="84">
      <c r="B30" s="9" t="s">
        <v>1710</v>
      </c>
      <c r="C30" s="9" t="s">
        <v>25</v>
      </c>
      <c r="D30" s="9" t="s">
        <v>273</v>
      </c>
      <c r="E30" s="9" t="s">
        <v>1706</v>
      </c>
      <c r="F30" s="9" t="s">
        <v>27</v>
      </c>
      <c r="G30" s="9" t="str">
        <f t="shared" si="1"/>
        <v>Alto, Médio e Baixo Pará
(macro-divisão)</v>
      </c>
      <c r="H30" s="9" t="s">
        <v>1709</v>
      </c>
      <c r="I30" s="9" t="s">
        <v>27</v>
      </c>
      <c r="J30" s="9" t="s">
        <v>27</v>
      </c>
      <c r="K30" s="9" t="s">
        <v>27</v>
      </c>
      <c r="L30" s="9" t="s">
        <v>27</v>
      </c>
      <c r="M30" s="9" t="s">
        <v>27</v>
      </c>
      <c r="N30" s="9">
        <v>2006</v>
      </c>
      <c r="O30" s="9" t="s">
        <v>1691</v>
      </c>
      <c r="P30" s="9" t="s">
        <v>1691</v>
      </c>
      <c r="Q30" s="9" t="s">
        <v>27</v>
      </c>
      <c r="R30" s="9" t="s">
        <v>27</v>
      </c>
      <c r="S30" s="24">
        <v>75000</v>
      </c>
      <c r="T30" s="9" t="s">
        <v>1692</v>
      </c>
      <c r="U30" s="9" t="s">
        <v>27</v>
      </c>
      <c r="V30" s="9" t="s">
        <v>1693</v>
      </c>
      <c r="W30" s="9" t="s">
        <v>1694</v>
      </c>
      <c r="X30" s="9" t="s">
        <v>1695</v>
      </c>
    </row>
    <row r="31" spans="2:24" ht="60">
      <c r="B31" s="9" t="s">
        <v>1711</v>
      </c>
      <c r="C31" s="9" t="s">
        <v>25</v>
      </c>
      <c r="D31" s="9" t="s">
        <v>273</v>
      </c>
      <c r="E31" s="9" t="s">
        <v>27</v>
      </c>
      <c r="F31" s="9" t="s">
        <v>1712</v>
      </c>
      <c r="G31" s="9" t="str">
        <f t="shared" si="1"/>
        <v>Não informado na fonte</v>
      </c>
      <c r="H31" s="9" t="s">
        <v>1709</v>
      </c>
      <c r="I31" s="9" t="s">
        <v>27</v>
      </c>
      <c r="J31" s="9" t="s">
        <v>27</v>
      </c>
      <c r="K31" s="9" t="s">
        <v>27</v>
      </c>
      <c r="L31" s="9" t="s">
        <v>27</v>
      </c>
      <c r="M31" s="9" t="s">
        <v>27</v>
      </c>
      <c r="N31" s="9">
        <v>2006</v>
      </c>
      <c r="O31" s="9" t="s">
        <v>1691</v>
      </c>
      <c r="P31" s="9" t="s">
        <v>1691</v>
      </c>
      <c r="Q31" s="9" t="s">
        <v>27</v>
      </c>
      <c r="R31" s="9" t="s">
        <v>27</v>
      </c>
      <c r="S31" s="24">
        <v>175000</v>
      </c>
      <c r="T31" s="9" t="s">
        <v>1692</v>
      </c>
      <c r="U31" s="9" t="s">
        <v>27</v>
      </c>
      <c r="V31" s="9" t="s">
        <v>1693</v>
      </c>
      <c r="W31" s="9" t="s">
        <v>1694</v>
      </c>
      <c r="X31" s="9" t="s">
        <v>1695</v>
      </c>
    </row>
    <row r="32" spans="2:24" ht="60">
      <c r="B32" s="9" t="s">
        <v>1713</v>
      </c>
      <c r="C32" s="9" t="s">
        <v>25</v>
      </c>
      <c r="D32" s="9" t="s">
        <v>273</v>
      </c>
      <c r="E32" s="9" t="s">
        <v>1714</v>
      </c>
      <c r="F32" s="9" t="s">
        <v>27</v>
      </c>
      <c r="G32" s="9" t="str">
        <f t="shared" si="1"/>
        <v>Bacia Hidrográfica do Rio
Pará</v>
      </c>
      <c r="H32" s="9" t="s">
        <v>1709</v>
      </c>
      <c r="I32" s="9" t="s">
        <v>27</v>
      </c>
      <c r="J32" s="9" t="s">
        <v>27</v>
      </c>
      <c r="K32" s="9" t="s">
        <v>27</v>
      </c>
      <c r="L32" s="9" t="s">
        <v>27</v>
      </c>
      <c r="M32" s="9" t="s">
        <v>27</v>
      </c>
      <c r="N32" s="9">
        <v>2006</v>
      </c>
      <c r="O32" s="9" t="s">
        <v>1691</v>
      </c>
      <c r="P32" s="9" t="s">
        <v>1691</v>
      </c>
      <c r="Q32" s="9" t="s">
        <v>27</v>
      </c>
      <c r="R32" s="9" t="s">
        <v>27</v>
      </c>
      <c r="S32" s="24">
        <v>183412</v>
      </c>
      <c r="T32" s="9" t="s">
        <v>1692</v>
      </c>
      <c r="U32" s="9" t="s">
        <v>27</v>
      </c>
      <c r="V32" s="9" t="s">
        <v>1693</v>
      </c>
      <c r="W32" s="9" t="s">
        <v>1694</v>
      </c>
      <c r="X32" s="9" t="s">
        <v>1695</v>
      </c>
    </row>
    <row r="33" spans="2:24" ht="60">
      <c r="B33" s="9" t="s">
        <v>1715</v>
      </c>
      <c r="C33" s="9" t="s">
        <v>25</v>
      </c>
      <c r="D33" s="9" t="s">
        <v>273</v>
      </c>
      <c r="E33" s="9" t="s">
        <v>1716</v>
      </c>
      <c r="F33" s="9" t="s">
        <v>27</v>
      </c>
      <c r="G33" s="9" t="str">
        <f t="shared" si="1"/>
        <v>todas
as sub-bacias</v>
      </c>
      <c r="H33" s="9" t="s">
        <v>1717</v>
      </c>
      <c r="I33" s="9" t="s">
        <v>27</v>
      </c>
      <c r="J33" s="9" t="s">
        <v>27</v>
      </c>
      <c r="K33" s="9" t="s">
        <v>27</v>
      </c>
      <c r="L33" s="9" t="s">
        <v>27</v>
      </c>
      <c r="M33" s="9" t="s">
        <v>27</v>
      </c>
      <c r="N33" s="9">
        <v>2006</v>
      </c>
      <c r="O33" s="9" t="s">
        <v>1691</v>
      </c>
      <c r="P33" s="9" t="s">
        <v>1691</v>
      </c>
      <c r="Q33" s="9" t="s">
        <v>27</v>
      </c>
      <c r="R33" s="9" t="s">
        <v>27</v>
      </c>
      <c r="S33" s="24">
        <v>987225</v>
      </c>
      <c r="T33" s="9" t="s">
        <v>1692</v>
      </c>
      <c r="U33" s="9" t="s">
        <v>27</v>
      </c>
      <c r="V33" s="9" t="s">
        <v>1693</v>
      </c>
      <c r="W33" s="9" t="s">
        <v>1694</v>
      </c>
      <c r="X33" s="9" t="s">
        <v>1718</v>
      </c>
    </row>
    <row r="34" spans="2:24" ht="108">
      <c r="B34" s="9" t="s">
        <v>1719</v>
      </c>
      <c r="C34" s="9" t="s">
        <v>25</v>
      </c>
      <c r="D34" s="9" t="s">
        <v>273</v>
      </c>
      <c r="E34" s="9" t="s">
        <v>27</v>
      </c>
      <c r="F34" s="9" t="s">
        <v>27</v>
      </c>
      <c r="G34" s="9" t="str">
        <f t="shared" si="1"/>
        <v>Não informado na fonte</v>
      </c>
      <c r="H34" s="9" t="s">
        <v>1717</v>
      </c>
      <c r="I34" s="9" t="s">
        <v>27</v>
      </c>
      <c r="J34" s="9" t="s">
        <v>27</v>
      </c>
      <c r="K34" s="9" t="s">
        <v>27</v>
      </c>
      <c r="L34" s="9" t="s">
        <v>27</v>
      </c>
      <c r="M34" s="9" t="s">
        <v>27</v>
      </c>
      <c r="N34" s="9">
        <v>2006</v>
      </c>
      <c r="O34" s="9" t="s">
        <v>1691</v>
      </c>
      <c r="P34" s="9" t="s">
        <v>1691</v>
      </c>
      <c r="Q34" s="9" t="s">
        <v>27</v>
      </c>
      <c r="R34" s="9" t="s">
        <v>27</v>
      </c>
      <c r="S34" s="24">
        <v>450000</v>
      </c>
      <c r="T34" s="9" t="s">
        <v>1692</v>
      </c>
      <c r="U34" s="9" t="s">
        <v>27</v>
      </c>
      <c r="V34" s="9" t="s">
        <v>1693</v>
      </c>
      <c r="W34" s="9" t="s">
        <v>1694</v>
      </c>
      <c r="X34" s="9" t="s">
        <v>1718</v>
      </c>
    </row>
    <row r="35" spans="2:24" ht="60">
      <c r="B35" s="9" t="s">
        <v>1720</v>
      </c>
      <c r="C35" s="9" t="s">
        <v>25</v>
      </c>
      <c r="D35" s="9" t="s">
        <v>273</v>
      </c>
      <c r="E35" s="9" t="s">
        <v>27</v>
      </c>
      <c r="F35" s="9" t="s">
        <v>27</v>
      </c>
      <c r="G35" s="9" t="str">
        <f t="shared" si="1"/>
        <v>Não informado na fonte</v>
      </c>
      <c r="H35" s="9" t="s">
        <v>1721</v>
      </c>
      <c r="I35" s="9" t="s">
        <v>27</v>
      </c>
      <c r="J35" s="9" t="s">
        <v>27</v>
      </c>
      <c r="K35" s="9" t="s">
        <v>27</v>
      </c>
      <c r="L35" s="9" t="s">
        <v>27</v>
      </c>
      <c r="M35" s="9" t="s">
        <v>27</v>
      </c>
      <c r="N35" s="9">
        <v>2006</v>
      </c>
      <c r="O35" s="9" t="s">
        <v>1691</v>
      </c>
      <c r="P35" s="9" t="s">
        <v>1691</v>
      </c>
      <c r="Q35" s="9" t="s">
        <v>27</v>
      </c>
      <c r="R35" s="9" t="s">
        <v>27</v>
      </c>
      <c r="S35" s="24">
        <v>5000</v>
      </c>
      <c r="T35" s="9" t="s">
        <v>1692</v>
      </c>
      <c r="U35" s="9" t="s">
        <v>27</v>
      </c>
      <c r="V35" s="9" t="s">
        <v>1693</v>
      </c>
      <c r="W35" s="9" t="s">
        <v>1694</v>
      </c>
      <c r="X35" s="9" t="s">
        <v>1718</v>
      </c>
    </row>
    <row r="36" spans="2:24" ht="84">
      <c r="B36" s="9" t="s">
        <v>1722</v>
      </c>
      <c r="C36" s="9" t="s">
        <v>25</v>
      </c>
      <c r="D36" s="9" t="s">
        <v>273</v>
      </c>
      <c r="E36" s="9" t="s">
        <v>27</v>
      </c>
      <c r="F36" s="9" t="s">
        <v>27</v>
      </c>
      <c r="G36" s="9" t="str">
        <f t="shared" si="1"/>
        <v>Não informado na fonte</v>
      </c>
      <c r="H36" s="9" t="s">
        <v>1721</v>
      </c>
      <c r="I36" s="9" t="s">
        <v>27</v>
      </c>
      <c r="J36" s="9" t="s">
        <v>27</v>
      </c>
      <c r="K36" s="9" t="s">
        <v>27</v>
      </c>
      <c r="L36" s="9" t="s">
        <v>27</v>
      </c>
      <c r="M36" s="9" t="s">
        <v>27</v>
      </c>
      <c r="N36" s="9">
        <v>2006</v>
      </c>
      <c r="O36" s="9" t="s">
        <v>1691</v>
      </c>
      <c r="P36" s="9" t="s">
        <v>1691</v>
      </c>
      <c r="Q36" s="9" t="s">
        <v>27</v>
      </c>
      <c r="R36" s="9" t="s">
        <v>27</v>
      </c>
      <c r="S36" s="24">
        <v>13500</v>
      </c>
      <c r="T36" s="9" t="s">
        <v>1692</v>
      </c>
      <c r="U36" s="9" t="s">
        <v>27</v>
      </c>
      <c r="V36" s="9" t="s">
        <v>1693</v>
      </c>
      <c r="W36" s="9" t="s">
        <v>1694</v>
      </c>
      <c r="X36" s="9" t="s">
        <v>1718</v>
      </c>
    </row>
    <row r="37" spans="2:24" ht="156">
      <c r="B37" s="9" t="s">
        <v>1723</v>
      </c>
      <c r="C37" s="9" t="s">
        <v>25</v>
      </c>
      <c r="D37" s="9" t="s">
        <v>273</v>
      </c>
      <c r="E37" s="9" t="s">
        <v>27</v>
      </c>
      <c r="F37" s="9" t="s">
        <v>27</v>
      </c>
      <c r="G37" s="9" t="str">
        <f t="shared" si="1"/>
        <v>Não informado na fonte</v>
      </c>
      <c r="H37" s="9" t="s">
        <v>1721</v>
      </c>
      <c r="I37" s="9" t="s">
        <v>27</v>
      </c>
      <c r="J37" s="9" t="s">
        <v>27</v>
      </c>
      <c r="K37" s="9" t="s">
        <v>27</v>
      </c>
      <c r="L37" s="9" t="s">
        <v>27</v>
      </c>
      <c r="M37" s="9" t="s">
        <v>27</v>
      </c>
      <c r="N37" s="9">
        <v>2006</v>
      </c>
      <c r="O37" s="9" t="s">
        <v>1691</v>
      </c>
      <c r="P37" s="9" t="s">
        <v>1691</v>
      </c>
      <c r="Q37" s="9" t="s">
        <v>27</v>
      </c>
      <c r="R37" s="9" t="s">
        <v>27</v>
      </c>
      <c r="S37" s="24">
        <v>13500</v>
      </c>
      <c r="T37" s="9" t="s">
        <v>1692</v>
      </c>
      <c r="U37" s="9" t="s">
        <v>27</v>
      </c>
      <c r="V37" s="9" t="s">
        <v>1693</v>
      </c>
      <c r="W37" s="9" t="s">
        <v>1694</v>
      </c>
      <c r="X37" s="9" t="s">
        <v>1718</v>
      </c>
    </row>
    <row r="38" spans="2:24" ht="132">
      <c r="B38" s="9" t="s">
        <v>1724</v>
      </c>
      <c r="C38" s="9" t="s">
        <v>25</v>
      </c>
      <c r="D38" s="9" t="s">
        <v>273</v>
      </c>
      <c r="E38" s="9" t="s">
        <v>1725</v>
      </c>
      <c r="F38" s="9" t="s">
        <v>27</v>
      </c>
      <c r="G38" s="9" t="str">
        <f t="shared" si="1"/>
        <v>em todas as
sub-bacias</v>
      </c>
      <c r="H38" s="9" t="s">
        <v>1721</v>
      </c>
      <c r="I38" s="9" t="s">
        <v>27</v>
      </c>
      <c r="J38" s="9" t="s">
        <v>27</v>
      </c>
      <c r="K38" s="9" t="s">
        <v>27</v>
      </c>
      <c r="L38" s="9" t="s">
        <v>27</v>
      </c>
      <c r="M38" s="9" t="s">
        <v>27</v>
      </c>
      <c r="N38" s="9">
        <v>2006</v>
      </c>
      <c r="O38" s="9" t="s">
        <v>1691</v>
      </c>
      <c r="P38" s="9" t="s">
        <v>1691</v>
      </c>
      <c r="Q38" s="9" t="s">
        <v>27</v>
      </c>
      <c r="R38" s="9" t="s">
        <v>27</v>
      </c>
      <c r="S38" s="24">
        <v>187000</v>
      </c>
      <c r="T38" s="9" t="s">
        <v>1692</v>
      </c>
      <c r="U38" s="9" t="s">
        <v>27</v>
      </c>
      <c r="V38" s="9" t="s">
        <v>1693</v>
      </c>
      <c r="W38" s="9" t="s">
        <v>1694</v>
      </c>
      <c r="X38" s="9" t="s">
        <v>1718</v>
      </c>
    </row>
    <row r="39" spans="2:24" ht="84">
      <c r="B39" s="9" t="s">
        <v>1726</v>
      </c>
      <c r="C39" s="9" t="s">
        <v>25</v>
      </c>
      <c r="D39" s="9" t="s">
        <v>273</v>
      </c>
      <c r="E39" s="9" t="s">
        <v>1725</v>
      </c>
      <c r="F39" s="9" t="s">
        <v>27</v>
      </c>
      <c r="G39" s="9" t="str">
        <f t="shared" si="1"/>
        <v>em todas as
sub-bacias</v>
      </c>
      <c r="H39" s="9" t="s">
        <v>1721</v>
      </c>
      <c r="I39" s="9" t="s">
        <v>27</v>
      </c>
      <c r="J39" s="9" t="s">
        <v>27</v>
      </c>
      <c r="K39" s="9" t="s">
        <v>27</v>
      </c>
      <c r="L39" s="9" t="s">
        <v>27</v>
      </c>
      <c r="M39" s="9" t="s">
        <v>27</v>
      </c>
      <c r="N39" s="9">
        <v>2006</v>
      </c>
      <c r="O39" s="9" t="s">
        <v>1691</v>
      </c>
      <c r="P39" s="9" t="s">
        <v>1691</v>
      </c>
      <c r="Q39" s="9" t="s">
        <v>27</v>
      </c>
      <c r="R39" s="9" t="s">
        <v>27</v>
      </c>
      <c r="S39" s="24">
        <v>750000</v>
      </c>
      <c r="T39" s="9" t="s">
        <v>1692</v>
      </c>
      <c r="U39" s="9" t="s">
        <v>27</v>
      </c>
      <c r="V39" s="9" t="s">
        <v>1693</v>
      </c>
      <c r="W39" s="9" t="s">
        <v>1694</v>
      </c>
      <c r="X39" s="9" t="s">
        <v>1718</v>
      </c>
    </row>
    <row r="40" spans="2:24" ht="60">
      <c r="B40" s="9" t="s">
        <v>1727</v>
      </c>
      <c r="C40" s="9" t="s">
        <v>25</v>
      </c>
      <c r="D40" s="9" t="s">
        <v>273</v>
      </c>
      <c r="E40" s="9" t="s">
        <v>27</v>
      </c>
      <c r="F40" s="9" t="s">
        <v>27</v>
      </c>
      <c r="G40" s="9" t="str">
        <f t="shared" si="1"/>
        <v>Não informado na fonte</v>
      </c>
      <c r="H40" s="9" t="s">
        <v>1721</v>
      </c>
      <c r="I40" s="9" t="s">
        <v>27</v>
      </c>
      <c r="J40" s="9" t="s">
        <v>27</v>
      </c>
      <c r="K40" s="9" t="s">
        <v>27</v>
      </c>
      <c r="L40" s="9" t="s">
        <v>27</v>
      </c>
      <c r="M40" s="9" t="s">
        <v>27</v>
      </c>
      <c r="N40" s="9">
        <v>2006</v>
      </c>
      <c r="O40" s="9" t="s">
        <v>1691</v>
      </c>
      <c r="P40" s="9" t="s">
        <v>1691</v>
      </c>
      <c r="Q40" s="9" t="s">
        <v>27</v>
      </c>
      <c r="R40" s="9" t="s">
        <v>27</v>
      </c>
      <c r="S40" s="24">
        <v>300000</v>
      </c>
      <c r="T40" s="9" t="s">
        <v>1692</v>
      </c>
      <c r="U40" s="9" t="s">
        <v>27</v>
      </c>
      <c r="V40" s="9" t="s">
        <v>1693</v>
      </c>
      <c r="W40" s="9" t="s">
        <v>1694</v>
      </c>
      <c r="X40" s="9" t="s">
        <v>1718</v>
      </c>
    </row>
    <row r="41" spans="2:24" ht="84">
      <c r="B41" s="9" t="s">
        <v>1728</v>
      </c>
      <c r="C41" s="9" t="s">
        <v>25</v>
      </c>
      <c r="D41" s="9" t="s">
        <v>273</v>
      </c>
      <c r="E41" s="9" t="s">
        <v>1706</v>
      </c>
      <c r="F41" s="9" t="s">
        <v>27</v>
      </c>
      <c r="G41" s="9" t="str">
        <f t="shared" si="1"/>
        <v>Alto, Médio e Baixo Pará
(macro-divisão)</v>
      </c>
      <c r="H41" s="9" t="s">
        <v>1721</v>
      </c>
      <c r="I41" s="9" t="s">
        <v>27</v>
      </c>
      <c r="J41" s="9" t="s">
        <v>27</v>
      </c>
      <c r="K41" s="9" t="s">
        <v>27</v>
      </c>
      <c r="L41" s="9" t="s">
        <v>27</v>
      </c>
      <c r="M41" s="9" t="s">
        <v>27</v>
      </c>
      <c r="N41" s="9">
        <v>2006</v>
      </c>
      <c r="O41" s="9" t="s">
        <v>1691</v>
      </c>
      <c r="P41" s="9" t="s">
        <v>1691</v>
      </c>
      <c r="Q41" s="9" t="s">
        <v>27</v>
      </c>
      <c r="R41" s="9" t="s">
        <v>27</v>
      </c>
      <c r="S41" s="24">
        <v>75000</v>
      </c>
      <c r="T41" s="9" t="s">
        <v>1692</v>
      </c>
      <c r="U41" s="9" t="s">
        <v>27</v>
      </c>
      <c r="V41" s="9" t="s">
        <v>1693</v>
      </c>
      <c r="W41" s="9" t="s">
        <v>1694</v>
      </c>
      <c r="X41" s="9" t="s">
        <v>1718</v>
      </c>
    </row>
    <row r="42" spans="2:24" ht="84">
      <c r="B42" s="9" t="s">
        <v>1729</v>
      </c>
      <c r="C42" s="9" t="s">
        <v>25</v>
      </c>
      <c r="D42" s="9" t="s">
        <v>273</v>
      </c>
      <c r="E42" s="9" t="s">
        <v>27</v>
      </c>
      <c r="F42" s="9" t="s">
        <v>27</v>
      </c>
      <c r="G42" s="9" t="str">
        <f t="shared" si="1"/>
        <v>Não informado na fonte</v>
      </c>
      <c r="H42" s="9" t="s">
        <v>1730</v>
      </c>
      <c r="I42" s="9" t="s">
        <v>27</v>
      </c>
      <c r="J42" s="9" t="s">
        <v>27</v>
      </c>
      <c r="K42" s="9" t="s">
        <v>27</v>
      </c>
      <c r="L42" s="9" t="s">
        <v>27</v>
      </c>
      <c r="M42" s="9" t="s">
        <v>27</v>
      </c>
      <c r="N42" s="9">
        <v>2006</v>
      </c>
      <c r="O42" s="9" t="s">
        <v>1691</v>
      </c>
      <c r="P42" s="9" t="s">
        <v>1691</v>
      </c>
      <c r="Q42" s="9" t="s">
        <v>27</v>
      </c>
      <c r="R42" s="9" t="s">
        <v>27</v>
      </c>
      <c r="S42" s="24">
        <v>750000</v>
      </c>
      <c r="T42" s="9" t="s">
        <v>1692</v>
      </c>
      <c r="U42" s="9" t="s">
        <v>27</v>
      </c>
      <c r="V42" s="9" t="s">
        <v>1693</v>
      </c>
      <c r="W42" s="9" t="s">
        <v>1694</v>
      </c>
      <c r="X42" s="9" t="s">
        <v>1718</v>
      </c>
    </row>
    <row r="43" spans="2:24" ht="84">
      <c r="B43" s="9" t="s">
        <v>1731</v>
      </c>
      <c r="C43" s="9" t="s">
        <v>25</v>
      </c>
      <c r="D43" s="9" t="s">
        <v>273</v>
      </c>
      <c r="E43" s="9" t="s">
        <v>1706</v>
      </c>
      <c r="F43" s="9" t="s">
        <v>27</v>
      </c>
      <c r="G43" s="9" t="str">
        <f t="shared" si="1"/>
        <v>Alto, Médio e Baixo Pará
(macro-divisão)</v>
      </c>
      <c r="H43" s="9" t="s">
        <v>1730</v>
      </c>
      <c r="I43" s="9" t="s">
        <v>27</v>
      </c>
      <c r="J43" s="9" t="s">
        <v>27</v>
      </c>
      <c r="K43" s="9" t="s">
        <v>27</v>
      </c>
      <c r="L43" s="9" t="s">
        <v>27</v>
      </c>
      <c r="M43" s="9" t="s">
        <v>27</v>
      </c>
      <c r="N43" s="9">
        <v>2006</v>
      </c>
      <c r="O43" s="9" t="s">
        <v>1691</v>
      </c>
      <c r="P43" s="9" t="s">
        <v>1691</v>
      </c>
      <c r="Q43" s="9" t="s">
        <v>27</v>
      </c>
      <c r="R43" s="9" t="s">
        <v>27</v>
      </c>
      <c r="S43" s="24">
        <v>500000</v>
      </c>
      <c r="T43" s="9" t="s">
        <v>1692</v>
      </c>
      <c r="U43" s="9" t="s">
        <v>27</v>
      </c>
      <c r="V43" s="9" t="s">
        <v>1693</v>
      </c>
      <c r="W43" s="9" t="s">
        <v>1694</v>
      </c>
      <c r="X43" s="9" t="s">
        <v>1718</v>
      </c>
    </row>
    <row r="44" spans="2:24" ht="84">
      <c r="B44" s="9" t="s">
        <v>1732</v>
      </c>
      <c r="C44" s="9" t="s">
        <v>25</v>
      </c>
      <c r="D44" s="9" t="s">
        <v>273</v>
      </c>
      <c r="E44" s="9" t="s">
        <v>27</v>
      </c>
      <c r="F44" s="9" t="s">
        <v>27</v>
      </c>
      <c r="G44" s="9" t="str">
        <f t="shared" si="1"/>
        <v>Não informado na fonte</v>
      </c>
      <c r="H44" s="9" t="s">
        <v>1730</v>
      </c>
      <c r="I44" s="9" t="s">
        <v>27</v>
      </c>
      <c r="J44" s="9" t="s">
        <v>27</v>
      </c>
      <c r="K44" s="9" t="s">
        <v>27</v>
      </c>
      <c r="L44" s="9" t="s">
        <v>27</v>
      </c>
      <c r="M44" s="9" t="s">
        <v>27</v>
      </c>
      <c r="N44" s="9">
        <v>2006</v>
      </c>
      <c r="O44" s="9" t="s">
        <v>1691</v>
      </c>
      <c r="P44" s="9" t="s">
        <v>1691</v>
      </c>
      <c r="Q44" s="9" t="s">
        <v>27</v>
      </c>
      <c r="R44" s="9" t="s">
        <v>27</v>
      </c>
      <c r="S44" s="24">
        <v>100000</v>
      </c>
      <c r="T44" s="9" t="s">
        <v>1692</v>
      </c>
      <c r="U44" s="9" t="s">
        <v>27</v>
      </c>
      <c r="V44" s="9" t="s">
        <v>1693</v>
      </c>
      <c r="W44" s="9" t="s">
        <v>1694</v>
      </c>
      <c r="X44" s="9" t="s">
        <v>1718</v>
      </c>
    </row>
    <row r="45" spans="2:24" ht="132">
      <c r="B45" s="9" t="s">
        <v>1733</v>
      </c>
      <c r="C45" s="9" t="s">
        <v>25</v>
      </c>
      <c r="D45" s="9" t="s">
        <v>273</v>
      </c>
      <c r="E45" s="9" t="s">
        <v>27</v>
      </c>
      <c r="F45" s="9" t="s">
        <v>27</v>
      </c>
      <c r="G45" s="9" t="str">
        <f t="shared" si="1"/>
        <v>Não informado na fonte</v>
      </c>
      <c r="H45" s="9" t="s">
        <v>1730</v>
      </c>
      <c r="I45" s="9" t="s">
        <v>27</v>
      </c>
      <c r="J45" s="9" t="s">
        <v>27</v>
      </c>
      <c r="K45" s="9" t="s">
        <v>27</v>
      </c>
      <c r="L45" s="9" t="s">
        <v>27</v>
      </c>
      <c r="M45" s="9" t="s">
        <v>27</v>
      </c>
      <c r="N45" s="9">
        <v>2006</v>
      </c>
      <c r="O45" s="9" t="s">
        <v>1691</v>
      </c>
      <c r="P45" s="9" t="s">
        <v>1691</v>
      </c>
      <c r="Q45" s="9" t="s">
        <v>27</v>
      </c>
      <c r="R45" s="9" t="s">
        <v>27</v>
      </c>
      <c r="S45" s="24">
        <v>400000</v>
      </c>
      <c r="T45" s="9" t="s">
        <v>1692</v>
      </c>
      <c r="U45" s="9" t="s">
        <v>27</v>
      </c>
      <c r="V45" s="9" t="s">
        <v>1693</v>
      </c>
      <c r="W45" s="9" t="s">
        <v>1694</v>
      </c>
      <c r="X45" s="9" t="s">
        <v>1718</v>
      </c>
    </row>
    <row r="46" spans="2:24" ht="84">
      <c r="B46" s="9" t="s">
        <v>1734</v>
      </c>
      <c r="C46" s="9" t="s">
        <v>25</v>
      </c>
      <c r="D46" s="9" t="s">
        <v>273</v>
      </c>
      <c r="E46" s="9" t="s">
        <v>1706</v>
      </c>
      <c r="F46" s="9" t="s">
        <v>27</v>
      </c>
      <c r="G46" s="9" t="str">
        <f t="shared" si="1"/>
        <v>Alto, Médio e Baixo Pará
(macro-divisão)</v>
      </c>
      <c r="H46" s="9" t="s">
        <v>1730</v>
      </c>
      <c r="I46" s="9" t="s">
        <v>27</v>
      </c>
      <c r="J46" s="9" t="s">
        <v>27</v>
      </c>
      <c r="K46" s="9" t="s">
        <v>27</v>
      </c>
      <c r="L46" s="9" t="s">
        <v>27</v>
      </c>
      <c r="M46" s="9" t="s">
        <v>27</v>
      </c>
      <c r="N46" s="9">
        <v>2006</v>
      </c>
      <c r="O46" s="9" t="s">
        <v>1691</v>
      </c>
      <c r="P46" s="9" t="s">
        <v>1691</v>
      </c>
      <c r="Q46" s="9" t="s">
        <v>27</v>
      </c>
      <c r="R46" s="9" t="s">
        <v>27</v>
      </c>
      <c r="S46" s="24">
        <v>75000</v>
      </c>
      <c r="T46" s="9" t="s">
        <v>1692</v>
      </c>
      <c r="U46" s="9" t="s">
        <v>27</v>
      </c>
      <c r="V46" s="9" t="s">
        <v>1693</v>
      </c>
      <c r="W46" s="9" t="s">
        <v>1694</v>
      </c>
      <c r="X46" s="9" t="s">
        <v>1718</v>
      </c>
    </row>
    <row r="47" spans="2:24" ht="120">
      <c r="B47" s="9" t="s">
        <v>1735</v>
      </c>
      <c r="C47" s="9" t="s">
        <v>25</v>
      </c>
      <c r="D47" s="9" t="s">
        <v>273</v>
      </c>
      <c r="E47" s="9" t="s">
        <v>1703</v>
      </c>
      <c r="F47" s="9" t="s">
        <v>27</v>
      </c>
      <c r="G47" s="9" t="str">
        <f t="shared" si="1"/>
        <v>Todas as sub-bacias</v>
      </c>
      <c r="H47" s="9" t="s">
        <v>1736</v>
      </c>
      <c r="I47" s="9" t="s">
        <v>27</v>
      </c>
      <c r="J47" s="9" t="s">
        <v>27</v>
      </c>
      <c r="K47" s="9" t="s">
        <v>27</v>
      </c>
      <c r="L47" s="9" t="s">
        <v>27</v>
      </c>
      <c r="M47" s="9" t="s">
        <v>27</v>
      </c>
      <c r="N47" s="9">
        <v>2006</v>
      </c>
      <c r="O47" s="9" t="s">
        <v>1691</v>
      </c>
      <c r="P47" s="9" t="s">
        <v>1691</v>
      </c>
      <c r="Q47" s="9" t="s">
        <v>27</v>
      </c>
      <c r="R47" s="9" t="s">
        <v>27</v>
      </c>
      <c r="S47" s="24">
        <v>6975000</v>
      </c>
      <c r="T47" s="9" t="s">
        <v>1692</v>
      </c>
      <c r="U47" s="9" t="s">
        <v>27</v>
      </c>
      <c r="V47" s="9" t="s">
        <v>1693</v>
      </c>
      <c r="W47" s="9" t="s">
        <v>1694</v>
      </c>
      <c r="X47" s="9" t="s">
        <v>1718</v>
      </c>
    </row>
    <row r="48" spans="2:24" ht="120">
      <c r="B48" s="9" t="s">
        <v>1737</v>
      </c>
      <c r="C48" s="9" t="s">
        <v>25</v>
      </c>
      <c r="D48" s="9" t="s">
        <v>273</v>
      </c>
      <c r="E48" s="9" t="s">
        <v>1703</v>
      </c>
      <c r="F48" s="9" t="s">
        <v>27</v>
      </c>
      <c r="G48" s="9" t="str">
        <f t="shared" si="1"/>
        <v>Todas as sub-bacias</v>
      </c>
      <c r="H48" s="9" t="s">
        <v>1736</v>
      </c>
      <c r="I48" s="9" t="s">
        <v>27</v>
      </c>
      <c r="J48" s="9" t="s">
        <v>27</v>
      </c>
      <c r="K48" s="9" t="s">
        <v>27</v>
      </c>
      <c r="L48" s="9" t="s">
        <v>27</v>
      </c>
      <c r="M48" s="9" t="s">
        <v>27</v>
      </c>
      <c r="N48" s="9">
        <v>2006</v>
      </c>
      <c r="O48" s="9" t="s">
        <v>1691</v>
      </c>
      <c r="P48" s="9" t="s">
        <v>1691</v>
      </c>
      <c r="Q48" s="9" t="s">
        <v>27</v>
      </c>
      <c r="R48" s="9" t="s">
        <v>27</v>
      </c>
      <c r="S48" s="24">
        <v>140954436</v>
      </c>
      <c r="T48" s="9" t="s">
        <v>1692</v>
      </c>
      <c r="U48" s="9" t="s">
        <v>27</v>
      </c>
      <c r="V48" s="9" t="s">
        <v>1693</v>
      </c>
      <c r="W48" s="9" t="s">
        <v>1694</v>
      </c>
      <c r="X48" s="9" t="s">
        <v>1718</v>
      </c>
    </row>
    <row r="49" spans="1:24" ht="120">
      <c r="B49" s="9" t="s">
        <v>1738</v>
      </c>
      <c r="C49" s="9" t="s">
        <v>25</v>
      </c>
      <c r="D49" s="9" t="s">
        <v>273</v>
      </c>
      <c r="E49" s="9" t="s">
        <v>1703</v>
      </c>
      <c r="F49" s="9" t="s">
        <v>27</v>
      </c>
      <c r="G49" s="9" t="str">
        <f t="shared" si="1"/>
        <v>Todas as sub-bacias</v>
      </c>
      <c r="H49" s="9" t="s">
        <v>1736</v>
      </c>
      <c r="I49" s="9" t="s">
        <v>27</v>
      </c>
      <c r="J49" s="9" t="s">
        <v>27</v>
      </c>
      <c r="K49" s="9" t="s">
        <v>27</v>
      </c>
      <c r="L49" s="9" t="s">
        <v>27</v>
      </c>
      <c r="M49" s="9" t="s">
        <v>27</v>
      </c>
      <c r="N49" s="9">
        <v>2006</v>
      </c>
      <c r="O49" s="9" t="s">
        <v>1691</v>
      </c>
      <c r="P49" s="9" t="s">
        <v>1691</v>
      </c>
      <c r="Q49" s="9" t="s">
        <v>27</v>
      </c>
      <c r="R49" s="9" t="s">
        <v>27</v>
      </c>
      <c r="S49" s="24">
        <v>136658183.19999999</v>
      </c>
      <c r="T49" s="9" t="s">
        <v>1692</v>
      </c>
      <c r="U49" s="9" t="s">
        <v>27</v>
      </c>
      <c r="V49" s="9" t="s">
        <v>1693</v>
      </c>
      <c r="W49" s="9" t="s">
        <v>1694</v>
      </c>
      <c r="X49" s="9" t="s">
        <v>1718</v>
      </c>
    </row>
    <row r="50" spans="1:24" ht="84">
      <c r="B50" s="9" t="s">
        <v>1739</v>
      </c>
      <c r="C50" s="9" t="s">
        <v>25</v>
      </c>
      <c r="D50" s="9" t="s">
        <v>273</v>
      </c>
      <c r="E50" s="9" t="s">
        <v>1740</v>
      </c>
      <c r="F50" s="9" t="s">
        <v>27</v>
      </c>
      <c r="G50" s="9" t="str">
        <f t="shared" si="1"/>
        <v>Nos microclimas definidos
pelo projeto a ser realizado</v>
      </c>
      <c r="H50" s="9" t="s">
        <v>1741</v>
      </c>
      <c r="I50" s="9" t="s">
        <v>27</v>
      </c>
      <c r="J50" s="9" t="s">
        <v>27</v>
      </c>
      <c r="K50" s="9" t="s">
        <v>27</v>
      </c>
      <c r="L50" s="9" t="s">
        <v>27</v>
      </c>
      <c r="M50" s="9" t="s">
        <v>27</v>
      </c>
      <c r="N50" s="9">
        <v>2006</v>
      </c>
      <c r="O50" s="9" t="s">
        <v>1691</v>
      </c>
      <c r="P50" s="9" t="s">
        <v>1691</v>
      </c>
      <c r="Q50" s="9" t="s">
        <v>27</v>
      </c>
      <c r="R50" s="9" t="s">
        <v>27</v>
      </c>
      <c r="S50" s="24">
        <v>517837.2</v>
      </c>
      <c r="T50" s="9" t="s">
        <v>1692</v>
      </c>
      <c r="U50" s="9" t="s">
        <v>27</v>
      </c>
      <c r="V50" s="9" t="s">
        <v>1693</v>
      </c>
      <c r="W50" s="9" t="s">
        <v>1694</v>
      </c>
      <c r="X50" s="9" t="s">
        <v>1742</v>
      </c>
    </row>
    <row r="51" spans="1:24" ht="84">
      <c r="B51" s="9" t="s">
        <v>1743</v>
      </c>
      <c r="C51" s="9" t="s">
        <v>25</v>
      </c>
      <c r="D51" s="9" t="s">
        <v>273</v>
      </c>
      <c r="E51" s="9" t="s">
        <v>1703</v>
      </c>
      <c r="F51" s="9" t="s">
        <v>27</v>
      </c>
      <c r="G51" s="9" t="str">
        <f t="shared" si="1"/>
        <v>Todas as sub-bacias</v>
      </c>
      <c r="H51" s="9" t="s">
        <v>1741</v>
      </c>
      <c r="I51" s="9" t="s">
        <v>27</v>
      </c>
      <c r="J51" s="9" t="s">
        <v>27</v>
      </c>
      <c r="K51" s="9" t="s">
        <v>27</v>
      </c>
      <c r="L51" s="9" t="s">
        <v>27</v>
      </c>
      <c r="M51" s="9" t="s">
        <v>27</v>
      </c>
      <c r="N51" s="9">
        <v>2006</v>
      </c>
      <c r="O51" s="9" t="s">
        <v>1691</v>
      </c>
      <c r="P51" s="9" t="s">
        <v>1691</v>
      </c>
      <c r="Q51" s="9" t="s">
        <v>27</v>
      </c>
      <c r="R51" s="9" t="s">
        <v>27</v>
      </c>
      <c r="S51" s="24">
        <v>1520956</v>
      </c>
      <c r="T51" s="9" t="s">
        <v>1692</v>
      </c>
      <c r="U51" s="9" t="s">
        <v>27</v>
      </c>
      <c r="V51" s="9" t="s">
        <v>1693</v>
      </c>
      <c r="W51" s="9" t="s">
        <v>1694</v>
      </c>
      <c r="X51" s="9" t="s">
        <v>1742</v>
      </c>
    </row>
    <row r="52" spans="1:24" ht="84">
      <c r="B52" s="9" t="s">
        <v>1744</v>
      </c>
      <c r="C52" s="9" t="s">
        <v>25</v>
      </c>
      <c r="D52" s="9" t="s">
        <v>273</v>
      </c>
      <c r="E52" s="9" t="s">
        <v>1703</v>
      </c>
      <c r="F52" s="9" t="s">
        <v>27</v>
      </c>
      <c r="G52" s="9" t="str">
        <f t="shared" si="1"/>
        <v>Todas as sub-bacias</v>
      </c>
      <c r="H52" s="9" t="s">
        <v>1741</v>
      </c>
      <c r="I52" s="9" t="s">
        <v>27</v>
      </c>
      <c r="J52" s="9" t="s">
        <v>27</v>
      </c>
      <c r="K52" s="9" t="s">
        <v>27</v>
      </c>
      <c r="L52" s="9" t="s">
        <v>27</v>
      </c>
      <c r="M52" s="9" t="s">
        <v>27</v>
      </c>
      <c r="N52" s="9">
        <v>2006</v>
      </c>
      <c r="O52" s="9" t="s">
        <v>1691</v>
      </c>
      <c r="P52" s="9" t="s">
        <v>1691</v>
      </c>
      <c r="Q52" s="9" t="s">
        <v>27</v>
      </c>
      <c r="R52" s="9" t="s">
        <v>27</v>
      </c>
      <c r="S52" s="24">
        <v>2151331</v>
      </c>
      <c r="T52" s="9" t="s">
        <v>1692</v>
      </c>
      <c r="U52" s="9" t="s">
        <v>27</v>
      </c>
      <c r="V52" s="9" t="s">
        <v>1693</v>
      </c>
      <c r="W52" s="9" t="s">
        <v>1694</v>
      </c>
      <c r="X52" s="9" t="s">
        <v>1742</v>
      </c>
    </row>
    <row r="53" spans="1:24" ht="84">
      <c r="B53" s="9" t="s">
        <v>1745</v>
      </c>
      <c r="C53" s="9" t="s">
        <v>25</v>
      </c>
      <c r="D53" s="9" t="s">
        <v>273</v>
      </c>
      <c r="E53" s="9" t="s">
        <v>1703</v>
      </c>
      <c r="F53" s="9" t="s">
        <v>27</v>
      </c>
      <c r="G53" s="9" t="str">
        <f t="shared" si="1"/>
        <v>Todas as sub-bacias</v>
      </c>
      <c r="H53" s="9" t="s">
        <v>1741</v>
      </c>
      <c r="I53" s="9" t="s">
        <v>27</v>
      </c>
      <c r="J53" s="9" t="s">
        <v>27</v>
      </c>
      <c r="K53" s="9" t="s">
        <v>27</v>
      </c>
      <c r="L53" s="9" t="s">
        <v>27</v>
      </c>
      <c r="M53" s="9" t="s">
        <v>27</v>
      </c>
      <c r="N53" s="9">
        <v>2006</v>
      </c>
      <c r="O53" s="9" t="s">
        <v>1691</v>
      </c>
      <c r="P53" s="9" t="s">
        <v>1691</v>
      </c>
      <c r="Q53" s="9" t="s">
        <v>27</v>
      </c>
      <c r="R53" s="9" t="s">
        <v>27</v>
      </c>
      <c r="S53" s="24">
        <v>2011160</v>
      </c>
      <c r="T53" s="9" t="s">
        <v>1692</v>
      </c>
      <c r="U53" s="9" t="s">
        <v>27</v>
      </c>
      <c r="V53" s="9" t="s">
        <v>1693</v>
      </c>
      <c r="W53" s="9" t="s">
        <v>1694</v>
      </c>
      <c r="X53" s="9" t="s">
        <v>1742</v>
      </c>
    </row>
    <row r="54" spans="1:24" ht="84">
      <c r="B54" s="9" t="s">
        <v>1746</v>
      </c>
      <c r="C54" s="9" t="s">
        <v>25</v>
      </c>
      <c r="D54" s="9" t="s">
        <v>273</v>
      </c>
      <c r="E54" s="9" t="s">
        <v>1703</v>
      </c>
      <c r="F54" s="9" t="s">
        <v>27</v>
      </c>
      <c r="G54" s="9" t="str">
        <f t="shared" si="1"/>
        <v>Todas as sub-bacias</v>
      </c>
      <c r="H54" s="9" t="s">
        <v>1741</v>
      </c>
      <c r="I54" s="9" t="s">
        <v>27</v>
      </c>
      <c r="J54" s="9" t="s">
        <v>27</v>
      </c>
      <c r="K54" s="9" t="s">
        <v>27</v>
      </c>
      <c r="L54" s="9" t="s">
        <v>27</v>
      </c>
      <c r="M54" s="9" t="s">
        <v>27</v>
      </c>
      <c r="N54" s="9">
        <v>2006</v>
      </c>
      <c r="O54" s="9" t="s">
        <v>1691</v>
      </c>
      <c r="P54" s="9" t="s">
        <v>1691</v>
      </c>
      <c r="Q54" s="9" t="s">
        <v>27</v>
      </c>
      <c r="R54" s="9" t="s">
        <v>27</v>
      </c>
      <c r="S54" s="24">
        <v>2860000</v>
      </c>
      <c r="T54" s="9" t="s">
        <v>1692</v>
      </c>
      <c r="U54" s="9" t="s">
        <v>27</v>
      </c>
      <c r="V54" s="9" t="s">
        <v>1693</v>
      </c>
      <c r="W54" s="9" t="s">
        <v>1694</v>
      </c>
      <c r="X54" s="9" t="s">
        <v>1742</v>
      </c>
    </row>
    <row r="55" spans="1:24" ht="168">
      <c r="B55" s="9" t="s">
        <v>1747</v>
      </c>
      <c r="C55" s="9" t="s">
        <v>25</v>
      </c>
      <c r="D55" s="9" t="s">
        <v>273</v>
      </c>
      <c r="E55" s="9" t="s">
        <v>27</v>
      </c>
      <c r="F55" s="9" t="s">
        <v>27</v>
      </c>
      <c r="G55" s="9" t="str">
        <f t="shared" ref="G55:G87" si="2">E55</f>
        <v>Não informado na fonte</v>
      </c>
      <c r="H55" s="9" t="s">
        <v>1748</v>
      </c>
      <c r="I55" s="9" t="s">
        <v>27</v>
      </c>
      <c r="J55" s="9" t="s">
        <v>27</v>
      </c>
      <c r="K55" s="9" t="s">
        <v>27</v>
      </c>
      <c r="L55" s="9" t="s">
        <v>27</v>
      </c>
      <c r="M55" s="9" t="s">
        <v>27</v>
      </c>
      <c r="N55" s="9">
        <v>2006</v>
      </c>
      <c r="O55" s="9" t="s">
        <v>1691</v>
      </c>
      <c r="P55" s="9" t="s">
        <v>1691</v>
      </c>
      <c r="Q55" s="9" t="s">
        <v>27</v>
      </c>
      <c r="R55" s="9" t="s">
        <v>27</v>
      </c>
      <c r="S55" s="24">
        <v>1800000</v>
      </c>
      <c r="T55" s="9" t="s">
        <v>1692</v>
      </c>
      <c r="U55" s="9" t="s">
        <v>27</v>
      </c>
      <c r="V55" s="9" t="s">
        <v>1693</v>
      </c>
      <c r="W55" s="9" t="s">
        <v>1694</v>
      </c>
      <c r="X55" s="9" t="s">
        <v>1742</v>
      </c>
    </row>
    <row r="56" spans="1:24" ht="96">
      <c r="B56" s="9" t="s">
        <v>1749</v>
      </c>
      <c r="C56" s="9" t="s">
        <v>25</v>
      </c>
      <c r="D56" s="9" t="s">
        <v>273</v>
      </c>
      <c r="E56" s="9" t="s">
        <v>27</v>
      </c>
      <c r="F56" s="9" t="s">
        <v>27</v>
      </c>
      <c r="G56" s="9" t="str">
        <f t="shared" si="2"/>
        <v>Não informado na fonte</v>
      </c>
      <c r="H56" s="9" t="s">
        <v>1748</v>
      </c>
      <c r="I56" s="9" t="s">
        <v>27</v>
      </c>
      <c r="J56" s="9" t="s">
        <v>27</v>
      </c>
      <c r="K56" s="9" t="s">
        <v>27</v>
      </c>
      <c r="L56" s="9" t="s">
        <v>27</v>
      </c>
      <c r="M56" s="9" t="s">
        <v>27</v>
      </c>
      <c r="N56" s="9">
        <v>2006</v>
      </c>
      <c r="O56" s="9" t="s">
        <v>1691</v>
      </c>
      <c r="P56" s="9" t="s">
        <v>1691</v>
      </c>
      <c r="Q56" s="9" t="s">
        <v>27</v>
      </c>
      <c r="R56" s="9" t="s">
        <v>27</v>
      </c>
      <c r="S56" s="24">
        <v>1800000</v>
      </c>
      <c r="T56" s="9" t="s">
        <v>1692</v>
      </c>
      <c r="U56" s="9" t="s">
        <v>27</v>
      </c>
      <c r="V56" s="9" t="s">
        <v>1693</v>
      </c>
      <c r="W56" s="9" t="s">
        <v>1694</v>
      </c>
      <c r="X56" s="9" t="s">
        <v>1742</v>
      </c>
    </row>
    <row r="57" spans="1:24" ht="48">
      <c r="A57" s="34" t="s">
        <v>1750</v>
      </c>
      <c r="B57" s="9" t="s">
        <v>1750</v>
      </c>
      <c r="C57" s="9" t="s">
        <v>25</v>
      </c>
      <c r="D57" s="9" t="s">
        <v>247</v>
      </c>
      <c r="E57" s="9" t="s">
        <v>27</v>
      </c>
      <c r="F57" s="9" t="s">
        <v>27</v>
      </c>
      <c r="G57" s="9" t="str">
        <f t="shared" si="2"/>
        <v>Não informado na fonte</v>
      </c>
      <c r="H57" s="36" t="s">
        <v>1750</v>
      </c>
      <c r="I57" s="36" t="s">
        <v>1751</v>
      </c>
      <c r="J57" s="9" t="s">
        <v>27</v>
      </c>
      <c r="K57" s="9" t="s">
        <v>27</v>
      </c>
      <c r="L57" s="9" t="s">
        <v>27</v>
      </c>
      <c r="M57" s="9" t="s">
        <v>27</v>
      </c>
      <c r="N57" s="9">
        <v>2020</v>
      </c>
      <c r="O57" s="9" t="s">
        <v>1752</v>
      </c>
      <c r="P57" s="9" t="s">
        <v>1753</v>
      </c>
      <c r="Q57" s="9" t="s">
        <v>27</v>
      </c>
      <c r="R57" s="9" t="s">
        <v>27</v>
      </c>
      <c r="S57" s="38">
        <v>1817854.27</v>
      </c>
      <c r="T57" s="9" t="s">
        <v>1754</v>
      </c>
      <c r="U57" s="9" t="s">
        <v>27</v>
      </c>
      <c r="V57" s="9" t="s">
        <v>1755</v>
      </c>
      <c r="W57" s="9" t="s">
        <v>1756</v>
      </c>
      <c r="X57" s="9">
        <v>702</v>
      </c>
    </row>
    <row r="58" spans="1:24" ht="60.75" customHeight="1">
      <c r="A58" s="34"/>
      <c r="B58" s="9" t="s">
        <v>1757</v>
      </c>
      <c r="C58" s="9" t="s">
        <v>25</v>
      </c>
      <c r="D58" s="9" t="s">
        <v>247</v>
      </c>
      <c r="E58" s="9" t="s">
        <v>27</v>
      </c>
      <c r="F58" s="9" t="s">
        <v>27</v>
      </c>
      <c r="G58" s="9" t="str">
        <f t="shared" si="2"/>
        <v>Não informado na fonte</v>
      </c>
      <c r="H58" s="36"/>
      <c r="I58" s="36"/>
      <c r="J58" s="9" t="s">
        <v>27</v>
      </c>
      <c r="K58" s="9" t="s">
        <v>27</v>
      </c>
      <c r="L58" s="9" t="s">
        <v>27</v>
      </c>
      <c r="M58" s="9" t="s">
        <v>27</v>
      </c>
      <c r="N58" s="9">
        <v>2020</v>
      </c>
      <c r="O58" s="9" t="s">
        <v>1752</v>
      </c>
      <c r="P58" s="9" t="s">
        <v>1753</v>
      </c>
      <c r="Q58" s="9" t="s">
        <v>27</v>
      </c>
      <c r="R58" s="9" t="s">
        <v>27</v>
      </c>
      <c r="S58" s="38"/>
      <c r="T58" s="9" t="s">
        <v>1754</v>
      </c>
      <c r="U58" s="9" t="s">
        <v>27</v>
      </c>
      <c r="V58" s="9" t="s">
        <v>1755</v>
      </c>
      <c r="W58" s="9" t="s">
        <v>1756</v>
      </c>
      <c r="X58" s="9">
        <v>702</v>
      </c>
    </row>
    <row r="59" spans="1:24" ht="60">
      <c r="A59" s="34"/>
      <c r="B59" s="9" t="s">
        <v>1758</v>
      </c>
      <c r="C59" s="9" t="s">
        <v>25</v>
      </c>
      <c r="D59" s="9" t="s">
        <v>247</v>
      </c>
      <c r="E59" s="9" t="s">
        <v>27</v>
      </c>
      <c r="F59" s="9" t="s">
        <v>27</v>
      </c>
      <c r="G59" s="9" t="str">
        <f t="shared" si="2"/>
        <v>Não informado na fonte</v>
      </c>
      <c r="H59" s="36"/>
      <c r="I59" s="36"/>
      <c r="J59" s="9" t="s">
        <v>27</v>
      </c>
      <c r="K59" s="9" t="s">
        <v>27</v>
      </c>
      <c r="L59" s="9" t="s">
        <v>27</v>
      </c>
      <c r="M59" s="9" t="s">
        <v>27</v>
      </c>
      <c r="N59" s="9">
        <v>2020</v>
      </c>
      <c r="O59" s="9" t="s">
        <v>1752</v>
      </c>
      <c r="P59" s="9" t="s">
        <v>1759</v>
      </c>
      <c r="Q59" s="9" t="s">
        <v>27</v>
      </c>
      <c r="R59" s="9" t="s">
        <v>27</v>
      </c>
      <c r="S59" s="38"/>
      <c r="T59" s="9" t="s">
        <v>1754</v>
      </c>
      <c r="U59" s="9" t="s">
        <v>27</v>
      </c>
      <c r="V59" s="9" t="s">
        <v>1755</v>
      </c>
      <c r="W59" s="9" t="s">
        <v>1756</v>
      </c>
      <c r="X59" s="9">
        <v>702</v>
      </c>
    </row>
    <row r="60" spans="1:24" ht="48">
      <c r="A60" s="34"/>
      <c r="B60" s="9" t="s">
        <v>1760</v>
      </c>
      <c r="C60" s="9" t="s">
        <v>25</v>
      </c>
      <c r="D60" s="9" t="s">
        <v>247</v>
      </c>
      <c r="E60" s="9" t="s">
        <v>27</v>
      </c>
      <c r="F60" s="9" t="s">
        <v>27</v>
      </c>
      <c r="G60" s="9" t="str">
        <f t="shared" si="2"/>
        <v>Não informado na fonte</v>
      </c>
      <c r="H60" s="36"/>
      <c r="I60" s="36"/>
      <c r="J60" s="9" t="s">
        <v>27</v>
      </c>
      <c r="K60" s="9" t="s">
        <v>27</v>
      </c>
      <c r="L60" s="9" t="s">
        <v>27</v>
      </c>
      <c r="M60" s="9" t="s">
        <v>27</v>
      </c>
      <c r="N60" s="9">
        <v>2020</v>
      </c>
      <c r="O60" s="9" t="s">
        <v>1752</v>
      </c>
      <c r="P60" s="9" t="s">
        <v>1759</v>
      </c>
      <c r="Q60" s="9" t="s">
        <v>27</v>
      </c>
      <c r="R60" s="9" t="s">
        <v>27</v>
      </c>
      <c r="S60" s="38"/>
      <c r="T60" s="9" t="s">
        <v>1754</v>
      </c>
      <c r="U60" s="9" t="s">
        <v>27</v>
      </c>
      <c r="V60" s="9" t="s">
        <v>1755</v>
      </c>
      <c r="W60" s="9" t="s">
        <v>1756</v>
      </c>
      <c r="X60" s="9">
        <v>702</v>
      </c>
    </row>
    <row r="61" spans="1:24" ht="84.75" customHeight="1">
      <c r="A61" s="34"/>
      <c r="B61" s="9" t="s">
        <v>1761</v>
      </c>
      <c r="C61" s="9" t="s">
        <v>25</v>
      </c>
      <c r="D61" s="9" t="s">
        <v>247</v>
      </c>
      <c r="E61" s="9" t="s">
        <v>27</v>
      </c>
      <c r="F61" s="9" t="s">
        <v>27</v>
      </c>
      <c r="G61" s="9" t="str">
        <f t="shared" si="2"/>
        <v>Não informado na fonte</v>
      </c>
      <c r="H61" s="36"/>
      <c r="I61" s="36"/>
      <c r="J61" s="9" t="s">
        <v>27</v>
      </c>
      <c r="K61" s="9" t="s">
        <v>27</v>
      </c>
      <c r="L61" s="9" t="s">
        <v>27</v>
      </c>
      <c r="M61" s="9" t="s">
        <v>27</v>
      </c>
      <c r="N61" s="9">
        <v>2020</v>
      </c>
      <c r="O61" s="9" t="s">
        <v>1752</v>
      </c>
      <c r="P61" s="9" t="s">
        <v>1762</v>
      </c>
      <c r="Q61" s="9" t="s">
        <v>27</v>
      </c>
      <c r="R61" s="9" t="s">
        <v>27</v>
      </c>
      <c r="S61" s="38"/>
      <c r="T61" s="9" t="s">
        <v>1754</v>
      </c>
      <c r="U61" s="9" t="s">
        <v>27</v>
      </c>
      <c r="V61" s="9" t="s">
        <v>1755</v>
      </c>
      <c r="W61" s="9" t="s">
        <v>1756</v>
      </c>
      <c r="X61" s="9">
        <v>702</v>
      </c>
    </row>
    <row r="62" spans="1:24" ht="60">
      <c r="A62" s="34" t="s">
        <v>1763</v>
      </c>
      <c r="B62" s="9" t="s">
        <v>1764</v>
      </c>
      <c r="C62" s="9" t="s">
        <v>25</v>
      </c>
      <c r="D62" s="9" t="s">
        <v>247</v>
      </c>
      <c r="E62" s="9" t="s">
        <v>27</v>
      </c>
      <c r="F62" s="9" t="s">
        <v>27</v>
      </c>
      <c r="G62" s="9" t="str">
        <f t="shared" si="2"/>
        <v>Não informado na fonte</v>
      </c>
      <c r="H62" s="36" t="s">
        <v>1763</v>
      </c>
      <c r="I62" s="36" t="s">
        <v>1765</v>
      </c>
      <c r="J62" s="9" t="s">
        <v>27</v>
      </c>
      <c r="K62" s="9" t="s">
        <v>27</v>
      </c>
      <c r="L62" s="9" t="s">
        <v>27</v>
      </c>
      <c r="M62" s="9" t="s">
        <v>27</v>
      </c>
      <c r="N62" s="9">
        <v>2020</v>
      </c>
      <c r="O62" s="9" t="s">
        <v>1752</v>
      </c>
      <c r="P62" s="9" t="s">
        <v>1753</v>
      </c>
      <c r="Q62" s="9" t="s">
        <v>27</v>
      </c>
      <c r="R62" s="9" t="s">
        <v>27</v>
      </c>
      <c r="S62" s="38">
        <v>259367346</v>
      </c>
      <c r="T62" s="9" t="s">
        <v>1766</v>
      </c>
      <c r="U62" s="9" t="s">
        <v>27</v>
      </c>
      <c r="V62" s="9" t="s">
        <v>1755</v>
      </c>
      <c r="W62" s="9" t="s">
        <v>1756</v>
      </c>
      <c r="X62" s="9">
        <v>703</v>
      </c>
    </row>
    <row r="63" spans="1:24" ht="72">
      <c r="A63" s="34"/>
      <c r="B63" s="9" t="s">
        <v>1767</v>
      </c>
      <c r="C63" s="9" t="s">
        <v>25</v>
      </c>
      <c r="D63" s="9" t="s">
        <v>247</v>
      </c>
      <c r="E63" s="9" t="s">
        <v>27</v>
      </c>
      <c r="F63" s="9" t="s">
        <v>27</v>
      </c>
      <c r="G63" s="9" t="str">
        <f t="shared" si="2"/>
        <v>Não informado na fonte</v>
      </c>
      <c r="H63" s="36"/>
      <c r="I63" s="36"/>
      <c r="J63" s="9" t="s">
        <v>27</v>
      </c>
      <c r="K63" s="9" t="s">
        <v>27</v>
      </c>
      <c r="L63" s="9" t="s">
        <v>27</v>
      </c>
      <c r="M63" s="9" t="s">
        <v>27</v>
      </c>
      <c r="N63" s="9">
        <v>2020</v>
      </c>
      <c r="O63" s="9" t="s">
        <v>1752</v>
      </c>
      <c r="P63" s="9" t="s">
        <v>1759</v>
      </c>
      <c r="Q63" s="9" t="s">
        <v>27</v>
      </c>
      <c r="R63" s="9" t="s">
        <v>27</v>
      </c>
      <c r="S63" s="38"/>
      <c r="T63" s="9" t="s">
        <v>1766</v>
      </c>
      <c r="U63" s="9" t="s">
        <v>27</v>
      </c>
      <c r="V63" s="9" t="s">
        <v>1755</v>
      </c>
      <c r="W63" s="9" t="s">
        <v>1756</v>
      </c>
      <c r="X63" s="9">
        <v>703</v>
      </c>
    </row>
    <row r="64" spans="1:24" ht="48">
      <c r="A64" s="34"/>
      <c r="B64" s="9" t="s">
        <v>1768</v>
      </c>
      <c r="C64" s="9" t="s">
        <v>25</v>
      </c>
      <c r="D64" s="9" t="s">
        <v>247</v>
      </c>
      <c r="E64" s="9" t="s">
        <v>27</v>
      </c>
      <c r="F64" s="9" t="s">
        <v>27</v>
      </c>
      <c r="G64" s="9" t="str">
        <f t="shared" si="2"/>
        <v>Não informado na fonte</v>
      </c>
      <c r="H64" s="36"/>
      <c r="I64" s="36"/>
      <c r="J64" s="9" t="s">
        <v>27</v>
      </c>
      <c r="K64" s="9" t="s">
        <v>27</v>
      </c>
      <c r="L64" s="9" t="s">
        <v>27</v>
      </c>
      <c r="M64" s="9" t="s">
        <v>27</v>
      </c>
      <c r="N64" s="9">
        <v>2020</v>
      </c>
      <c r="O64" s="9" t="s">
        <v>1752</v>
      </c>
      <c r="P64" s="9" t="s">
        <v>1759</v>
      </c>
      <c r="Q64" s="9" t="s">
        <v>27</v>
      </c>
      <c r="R64" s="9" t="s">
        <v>27</v>
      </c>
      <c r="S64" s="38"/>
      <c r="T64" s="9" t="s">
        <v>1766</v>
      </c>
      <c r="U64" s="9" t="s">
        <v>27</v>
      </c>
      <c r="V64" s="9" t="s">
        <v>1755</v>
      </c>
      <c r="W64" s="9" t="s">
        <v>1756</v>
      </c>
      <c r="X64" s="9">
        <v>703</v>
      </c>
    </row>
    <row r="65" spans="1:24" ht="60">
      <c r="A65" s="34"/>
      <c r="B65" s="9" t="s">
        <v>1769</v>
      </c>
      <c r="C65" s="9" t="s">
        <v>25</v>
      </c>
      <c r="D65" s="9" t="s">
        <v>247</v>
      </c>
      <c r="E65" s="9" t="s">
        <v>27</v>
      </c>
      <c r="F65" s="9" t="s">
        <v>27</v>
      </c>
      <c r="G65" s="9" t="str">
        <f t="shared" si="2"/>
        <v>Não informado na fonte</v>
      </c>
      <c r="H65" s="36"/>
      <c r="I65" s="36"/>
      <c r="J65" s="9" t="s">
        <v>27</v>
      </c>
      <c r="K65" s="9" t="s">
        <v>27</v>
      </c>
      <c r="L65" s="9" t="s">
        <v>27</v>
      </c>
      <c r="M65" s="9" t="s">
        <v>27</v>
      </c>
      <c r="N65" s="9">
        <v>2020</v>
      </c>
      <c r="O65" s="9" t="s">
        <v>1752</v>
      </c>
      <c r="P65" s="9" t="s">
        <v>1762</v>
      </c>
      <c r="Q65" s="9" t="s">
        <v>27</v>
      </c>
      <c r="R65" s="9" t="s">
        <v>27</v>
      </c>
      <c r="S65" s="38"/>
      <c r="T65" s="9" t="s">
        <v>1766</v>
      </c>
      <c r="U65" s="9" t="s">
        <v>27</v>
      </c>
      <c r="V65" s="9" t="s">
        <v>1755</v>
      </c>
      <c r="W65" s="9" t="s">
        <v>1756</v>
      </c>
      <c r="X65" s="9">
        <v>703</v>
      </c>
    </row>
    <row r="66" spans="1:24" ht="48">
      <c r="A66" s="34"/>
      <c r="B66" s="9" t="s">
        <v>1770</v>
      </c>
      <c r="C66" s="9" t="s">
        <v>25</v>
      </c>
      <c r="D66" s="9" t="s">
        <v>247</v>
      </c>
      <c r="E66" s="9" t="s">
        <v>27</v>
      </c>
      <c r="F66" s="9" t="s">
        <v>27</v>
      </c>
      <c r="G66" s="9" t="str">
        <f t="shared" si="2"/>
        <v>Não informado na fonte</v>
      </c>
      <c r="H66" s="36"/>
      <c r="I66" s="36"/>
      <c r="J66" s="9" t="s">
        <v>27</v>
      </c>
      <c r="K66" s="9" t="s">
        <v>27</v>
      </c>
      <c r="L66" s="9" t="s">
        <v>27</v>
      </c>
      <c r="M66" s="9" t="s">
        <v>27</v>
      </c>
      <c r="N66" s="9">
        <v>2020</v>
      </c>
      <c r="O66" s="9" t="s">
        <v>1752</v>
      </c>
      <c r="P66" s="9" t="s">
        <v>1759</v>
      </c>
      <c r="Q66" s="9" t="s">
        <v>27</v>
      </c>
      <c r="R66" s="9" t="s">
        <v>27</v>
      </c>
      <c r="S66" s="38"/>
      <c r="T66" s="9" t="s">
        <v>1766</v>
      </c>
      <c r="U66" s="9" t="s">
        <v>27</v>
      </c>
      <c r="V66" s="9" t="s">
        <v>1755</v>
      </c>
      <c r="W66" s="9" t="s">
        <v>1756</v>
      </c>
      <c r="X66" s="9">
        <v>703</v>
      </c>
    </row>
    <row r="67" spans="1:24" ht="72">
      <c r="A67" s="34" t="s">
        <v>1771</v>
      </c>
      <c r="B67" s="9" t="s">
        <v>1772</v>
      </c>
      <c r="C67" s="9" t="s">
        <v>25</v>
      </c>
      <c r="D67" s="9" t="s">
        <v>247</v>
      </c>
      <c r="E67" s="9" t="s">
        <v>27</v>
      </c>
      <c r="F67" s="9" t="s">
        <v>27</v>
      </c>
      <c r="G67" s="9" t="str">
        <f t="shared" si="2"/>
        <v>Não informado na fonte</v>
      </c>
      <c r="H67" s="36" t="s">
        <v>1771</v>
      </c>
      <c r="I67" s="36" t="s">
        <v>1773</v>
      </c>
      <c r="J67" s="9" t="s">
        <v>27</v>
      </c>
      <c r="K67" s="9" t="s">
        <v>27</v>
      </c>
      <c r="L67" s="9" t="s">
        <v>27</v>
      </c>
      <c r="M67" s="9" t="s">
        <v>27</v>
      </c>
      <c r="N67" s="9">
        <v>2020</v>
      </c>
      <c r="O67" s="9" t="s">
        <v>1752</v>
      </c>
      <c r="P67" s="9" t="s">
        <v>1753</v>
      </c>
      <c r="Q67" s="9" t="s">
        <v>27</v>
      </c>
      <c r="R67" s="9" t="s">
        <v>27</v>
      </c>
      <c r="S67" s="38">
        <v>12968367.300000001</v>
      </c>
      <c r="T67" s="9" t="s">
        <v>1766</v>
      </c>
      <c r="U67" s="9" t="s">
        <v>27</v>
      </c>
      <c r="V67" s="9" t="s">
        <v>1755</v>
      </c>
      <c r="W67" s="9" t="s">
        <v>1756</v>
      </c>
      <c r="X67" s="9">
        <v>704</v>
      </c>
    </row>
    <row r="68" spans="1:24" ht="72">
      <c r="A68" s="34"/>
      <c r="B68" s="9" t="s">
        <v>1774</v>
      </c>
      <c r="C68" s="9" t="s">
        <v>25</v>
      </c>
      <c r="D68" s="9" t="s">
        <v>247</v>
      </c>
      <c r="E68" s="9" t="s">
        <v>27</v>
      </c>
      <c r="F68" s="9" t="s">
        <v>27</v>
      </c>
      <c r="G68" s="9" t="str">
        <f t="shared" si="2"/>
        <v>Não informado na fonte</v>
      </c>
      <c r="H68" s="36"/>
      <c r="I68" s="36"/>
      <c r="J68" s="9" t="s">
        <v>27</v>
      </c>
      <c r="K68" s="9" t="s">
        <v>27</v>
      </c>
      <c r="L68" s="9" t="s">
        <v>27</v>
      </c>
      <c r="M68" s="9" t="s">
        <v>27</v>
      </c>
      <c r="N68" s="9">
        <v>2020</v>
      </c>
      <c r="O68" s="9" t="s">
        <v>1752</v>
      </c>
      <c r="P68" s="9" t="s">
        <v>1759</v>
      </c>
      <c r="Q68" s="9" t="s">
        <v>27</v>
      </c>
      <c r="R68" s="9" t="s">
        <v>27</v>
      </c>
      <c r="S68" s="38"/>
      <c r="T68" s="9" t="s">
        <v>1766</v>
      </c>
      <c r="U68" s="9" t="s">
        <v>27</v>
      </c>
      <c r="V68" s="9" t="s">
        <v>1755</v>
      </c>
      <c r="W68" s="9" t="s">
        <v>1756</v>
      </c>
      <c r="X68" s="9">
        <v>704</v>
      </c>
    </row>
    <row r="69" spans="1:24" ht="60">
      <c r="A69" s="34"/>
      <c r="B69" s="9" t="s">
        <v>1775</v>
      </c>
      <c r="C69" s="9" t="s">
        <v>25</v>
      </c>
      <c r="D69" s="9" t="s">
        <v>247</v>
      </c>
      <c r="E69" s="9" t="s">
        <v>27</v>
      </c>
      <c r="F69" s="9" t="s">
        <v>27</v>
      </c>
      <c r="G69" s="9" t="str">
        <f t="shared" si="2"/>
        <v>Não informado na fonte</v>
      </c>
      <c r="H69" s="36"/>
      <c r="I69" s="36"/>
      <c r="J69" s="9" t="s">
        <v>27</v>
      </c>
      <c r="K69" s="9" t="s">
        <v>27</v>
      </c>
      <c r="L69" s="9" t="s">
        <v>27</v>
      </c>
      <c r="M69" s="9" t="s">
        <v>27</v>
      </c>
      <c r="N69" s="9">
        <v>2020</v>
      </c>
      <c r="O69" s="9" t="s">
        <v>1752</v>
      </c>
      <c r="P69" s="9" t="s">
        <v>1759</v>
      </c>
      <c r="Q69" s="9" t="s">
        <v>27</v>
      </c>
      <c r="R69" s="9" t="s">
        <v>27</v>
      </c>
      <c r="S69" s="38"/>
      <c r="T69" s="9" t="s">
        <v>1766</v>
      </c>
      <c r="U69" s="9" t="s">
        <v>27</v>
      </c>
      <c r="V69" s="9" t="s">
        <v>1755</v>
      </c>
      <c r="W69" s="9" t="s">
        <v>1756</v>
      </c>
      <c r="X69" s="9">
        <v>704</v>
      </c>
    </row>
    <row r="70" spans="1:24" ht="48">
      <c r="A70" s="34"/>
      <c r="B70" s="9" t="s">
        <v>1776</v>
      </c>
      <c r="C70" s="9" t="s">
        <v>25</v>
      </c>
      <c r="D70" s="9" t="s">
        <v>247</v>
      </c>
      <c r="E70" s="9" t="s">
        <v>27</v>
      </c>
      <c r="F70" s="9" t="s">
        <v>27</v>
      </c>
      <c r="G70" s="9" t="str">
        <f t="shared" si="2"/>
        <v>Não informado na fonte</v>
      </c>
      <c r="H70" s="36"/>
      <c r="I70" s="36"/>
      <c r="J70" s="9" t="s">
        <v>27</v>
      </c>
      <c r="K70" s="9" t="s">
        <v>27</v>
      </c>
      <c r="L70" s="9" t="s">
        <v>27</v>
      </c>
      <c r="M70" s="9" t="s">
        <v>27</v>
      </c>
      <c r="N70" s="9">
        <v>2020</v>
      </c>
      <c r="O70" s="9" t="s">
        <v>1752</v>
      </c>
      <c r="P70" s="9" t="s">
        <v>1762</v>
      </c>
      <c r="Q70" s="9" t="s">
        <v>27</v>
      </c>
      <c r="R70" s="9" t="s">
        <v>27</v>
      </c>
      <c r="S70" s="38"/>
      <c r="T70" s="9" t="s">
        <v>1766</v>
      </c>
      <c r="U70" s="9" t="s">
        <v>27</v>
      </c>
      <c r="V70" s="9" t="s">
        <v>1755</v>
      </c>
      <c r="W70" s="9" t="s">
        <v>1756</v>
      </c>
      <c r="X70" s="9">
        <v>704</v>
      </c>
    </row>
    <row r="71" spans="1:24" ht="48">
      <c r="A71" s="34" t="s">
        <v>1777</v>
      </c>
      <c r="B71" s="9" t="s">
        <v>1778</v>
      </c>
      <c r="C71" s="9" t="s">
        <v>25</v>
      </c>
      <c r="D71" s="9" t="s">
        <v>247</v>
      </c>
      <c r="E71" s="9" t="s">
        <v>27</v>
      </c>
      <c r="F71" s="9" t="s">
        <v>27</v>
      </c>
      <c r="G71" s="9" t="str">
        <f t="shared" si="2"/>
        <v>Não informado na fonte</v>
      </c>
      <c r="H71" s="36" t="s">
        <v>1777</v>
      </c>
      <c r="I71" s="36" t="s">
        <v>1779</v>
      </c>
      <c r="J71" s="9" t="s">
        <v>27</v>
      </c>
      <c r="K71" s="9" t="s">
        <v>27</v>
      </c>
      <c r="L71" s="9" t="s">
        <v>27</v>
      </c>
      <c r="M71" s="9" t="s">
        <v>27</v>
      </c>
      <c r="N71" s="9">
        <v>2020</v>
      </c>
      <c r="O71" s="9" t="s">
        <v>1752</v>
      </c>
      <c r="P71" s="9" t="s">
        <v>1753</v>
      </c>
      <c r="Q71" s="9" t="s">
        <v>27</v>
      </c>
      <c r="R71" s="9" t="s">
        <v>27</v>
      </c>
      <c r="S71" s="38">
        <v>2797464.38</v>
      </c>
      <c r="T71" s="9" t="s">
        <v>1754</v>
      </c>
      <c r="U71" s="9" t="s">
        <v>27</v>
      </c>
      <c r="V71" s="9" t="s">
        <v>1755</v>
      </c>
      <c r="W71" s="9" t="s">
        <v>1756</v>
      </c>
      <c r="X71" s="9">
        <v>706</v>
      </c>
    </row>
    <row r="72" spans="1:24" ht="48">
      <c r="A72" s="34"/>
      <c r="B72" s="9" t="s">
        <v>1780</v>
      </c>
      <c r="C72" s="9" t="s">
        <v>25</v>
      </c>
      <c r="D72" s="9" t="s">
        <v>247</v>
      </c>
      <c r="E72" s="9" t="s">
        <v>27</v>
      </c>
      <c r="F72" s="9" t="s">
        <v>27</v>
      </c>
      <c r="G72" s="9" t="str">
        <f t="shared" si="2"/>
        <v>Não informado na fonte</v>
      </c>
      <c r="H72" s="36"/>
      <c r="I72" s="36"/>
      <c r="J72" s="9" t="s">
        <v>27</v>
      </c>
      <c r="K72" s="9" t="s">
        <v>27</v>
      </c>
      <c r="L72" s="9" t="s">
        <v>27</v>
      </c>
      <c r="M72" s="9" t="s">
        <v>27</v>
      </c>
      <c r="N72" s="9">
        <v>2020</v>
      </c>
      <c r="O72" s="9" t="s">
        <v>1752</v>
      </c>
      <c r="P72" s="9" t="s">
        <v>1759</v>
      </c>
      <c r="Q72" s="9" t="s">
        <v>27</v>
      </c>
      <c r="R72" s="9" t="s">
        <v>27</v>
      </c>
      <c r="S72" s="38"/>
      <c r="T72" s="9" t="s">
        <v>1754</v>
      </c>
      <c r="U72" s="9" t="s">
        <v>27</v>
      </c>
      <c r="V72" s="9" t="s">
        <v>1755</v>
      </c>
      <c r="W72" s="9" t="s">
        <v>1756</v>
      </c>
      <c r="X72" s="9">
        <v>706</v>
      </c>
    </row>
    <row r="73" spans="1:24" ht="48">
      <c r="A73" s="34"/>
      <c r="B73" s="9" t="s">
        <v>1781</v>
      </c>
      <c r="C73" s="9" t="s">
        <v>25</v>
      </c>
      <c r="D73" s="9" t="s">
        <v>247</v>
      </c>
      <c r="E73" s="9" t="s">
        <v>27</v>
      </c>
      <c r="F73" s="9" t="s">
        <v>27</v>
      </c>
      <c r="G73" s="9" t="str">
        <f t="shared" si="2"/>
        <v>Não informado na fonte</v>
      </c>
      <c r="H73" s="36"/>
      <c r="I73" s="36"/>
      <c r="J73" s="9" t="s">
        <v>27</v>
      </c>
      <c r="K73" s="9" t="s">
        <v>27</v>
      </c>
      <c r="L73" s="9" t="s">
        <v>27</v>
      </c>
      <c r="M73" s="9" t="s">
        <v>27</v>
      </c>
      <c r="N73" s="9">
        <v>2020</v>
      </c>
      <c r="O73" s="9" t="s">
        <v>1752</v>
      </c>
      <c r="P73" s="9" t="s">
        <v>1759</v>
      </c>
      <c r="Q73" s="9" t="s">
        <v>27</v>
      </c>
      <c r="R73" s="9" t="s">
        <v>27</v>
      </c>
      <c r="S73" s="38"/>
      <c r="T73" s="9" t="s">
        <v>1754</v>
      </c>
      <c r="U73" s="9" t="s">
        <v>27</v>
      </c>
      <c r="V73" s="9" t="s">
        <v>1755</v>
      </c>
      <c r="W73" s="9" t="s">
        <v>1756</v>
      </c>
      <c r="X73" s="9">
        <v>706</v>
      </c>
    </row>
    <row r="74" spans="1:24" ht="48">
      <c r="A74" s="34"/>
      <c r="B74" s="9" t="s">
        <v>1782</v>
      </c>
      <c r="C74" s="9" t="s">
        <v>25</v>
      </c>
      <c r="D74" s="9" t="s">
        <v>247</v>
      </c>
      <c r="E74" s="9" t="s">
        <v>27</v>
      </c>
      <c r="F74" s="9" t="s">
        <v>27</v>
      </c>
      <c r="G74" s="9" t="str">
        <f t="shared" si="2"/>
        <v>Não informado na fonte</v>
      </c>
      <c r="H74" s="36"/>
      <c r="I74" s="36"/>
      <c r="J74" s="9" t="s">
        <v>27</v>
      </c>
      <c r="K74" s="9" t="s">
        <v>27</v>
      </c>
      <c r="L74" s="9" t="s">
        <v>27</v>
      </c>
      <c r="M74" s="9" t="s">
        <v>27</v>
      </c>
      <c r="N74" s="9">
        <v>2020</v>
      </c>
      <c r="O74" s="9" t="s">
        <v>1752</v>
      </c>
      <c r="P74" s="9" t="s">
        <v>1762</v>
      </c>
      <c r="Q74" s="9" t="s">
        <v>27</v>
      </c>
      <c r="R74" s="9" t="s">
        <v>27</v>
      </c>
      <c r="S74" s="38"/>
      <c r="T74" s="9" t="s">
        <v>1754</v>
      </c>
      <c r="U74" s="9" t="s">
        <v>27</v>
      </c>
      <c r="V74" s="9" t="s">
        <v>1755</v>
      </c>
      <c r="W74" s="9" t="s">
        <v>1756</v>
      </c>
      <c r="X74" s="9">
        <v>706</v>
      </c>
    </row>
    <row r="75" spans="1:24" ht="48">
      <c r="A75" s="34"/>
      <c r="B75" s="9" t="s">
        <v>1783</v>
      </c>
      <c r="C75" s="9" t="s">
        <v>25</v>
      </c>
      <c r="D75" s="9" t="s">
        <v>247</v>
      </c>
      <c r="E75" s="9" t="s">
        <v>27</v>
      </c>
      <c r="F75" s="9" t="s">
        <v>27</v>
      </c>
      <c r="G75" s="9" t="str">
        <f t="shared" si="2"/>
        <v>Não informado na fonte</v>
      </c>
      <c r="H75" s="36"/>
      <c r="I75" s="36"/>
      <c r="J75" s="9" t="s">
        <v>27</v>
      </c>
      <c r="K75" s="9" t="s">
        <v>27</v>
      </c>
      <c r="L75" s="9" t="s">
        <v>27</v>
      </c>
      <c r="M75" s="9" t="s">
        <v>27</v>
      </c>
      <c r="N75" s="9">
        <v>2020</v>
      </c>
      <c r="O75" s="9" t="s">
        <v>1752</v>
      </c>
      <c r="P75" s="9" t="s">
        <v>1753</v>
      </c>
      <c r="Q75" s="9" t="s">
        <v>27</v>
      </c>
      <c r="R75" s="9" t="s">
        <v>27</v>
      </c>
      <c r="S75" s="38"/>
      <c r="T75" s="9" t="s">
        <v>1754</v>
      </c>
      <c r="U75" s="9" t="s">
        <v>27</v>
      </c>
      <c r="V75" s="9" t="s">
        <v>1755</v>
      </c>
      <c r="W75" s="9" t="s">
        <v>1756</v>
      </c>
      <c r="X75" s="9">
        <v>706</v>
      </c>
    </row>
    <row r="76" spans="1:24" ht="60">
      <c r="A76" s="34" t="s">
        <v>1784</v>
      </c>
      <c r="B76" s="9" t="s">
        <v>1785</v>
      </c>
      <c r="C76" s="9" t="s">
        <v>25</v>
      </c>
      <c r="D76" s="9" t="s">
        <v>247</v>
      </c>
      <c r="E76" s="9" t="s">
        <v>27</v>
      </c>
      <c r="F76" s="9" t="s">
        <v>27</v>
      </c>
      <c r="G76" s="9" t="str">
        <f t="shared" si="2"/>
        <v>Não informado na fonte</v>
      </c>
      <c r="H76" s="36" t="s">
        <v>1784</v>
      </c>
      <c r="I76" s="36" t="s">
        <v>1786</v>
      </c>
      <c r="J76" s="9" t="s">
        <v>27</v>
      </c>
      <c r="K76" s="9" t="s">
        <v>27</v>
      </c>
      <c r="L76" s="9" t="s">
        <v>27</v>
      </c>
      <c r="M76" s="9" t="s">
        <v>27</v>
      </c>
      <c r="N76" s="9">
        <v>2020</v>
      </c>
      <c r="O76" s="9" t="s">
        <v>1752</v>
      </c>
      <c r="P76" s="9" t="s">
        <v>1753</v>
      </c>
      <c r="Q76" s="9" t="s">
        <v>27</v>
      </c>
      <c r="R76" s="9" t="s">
        <v>27</v>
      </c>
      <c r="S76" s="38">
        <v>2023341.6</v>
      </c>
      <c r="T76" s="9" t="s">
        <v>33</v>
      </c>
      <c r="U76" s="9" t="s">
        <v>27</v>
      </c>
      <c r="V76" s="9" t="s">
        <v>1755</v>
      </c>
      <c r="W76" s="9" t="s">
        <v>1756</v>
      </c>
      <c r="X76" s="9">
        <v>708</v>
      </c>
    </row>
    <row r="77" spans="1:24" ht="60">
      <c r="A77" s="34"/>
      <c r="B77" s="9" t="s">
        <v>1787</v>
      </c>
      <c r="C77" s="9" t="s">
        <v>25</v>
      </c>
      <c r="D77" s="9" t="s">
        <v>247</v>
      </c>
      <c r="E77" s="9" t="s">
        <v>27</v>
      </c>
      <c r="F77" s="9" t="s">
        <v>27</v>
      </c>
      <c r="G77" s="9" t="str">
        <f t="shared" si="2"/>
        <v>Não informado na fonte</v>
      </c>
      <c r="H77" s="36"/>
      <c r="I77" s="36"/>
      <c r="J77" s="9" t="s">
        <v>27</v>
      </c>
      <c r="K77" s="9" t="s">
        <v>27</v>
      </c>
      <c r="L77" s="9" t="s">
        <v>27</v>
      </c>
      <c r="M77" s="9" t="s">
        <v>27</v>
      </c>
      <c r="N77" s="9">
        <v>2020</v>
      </c>
      <c r="O77" s="9" t="s">
        <v>1752</v>
      </c>
      <c r="P77" s="9" t="s">
        <v>1759</v>
      </c>
      <c r="Q77" s="9" t="s">
        <v>27</v>
      </c>
      <c r="R77" s="9" t="s">
        <v>27</v>
      </c>
      <c r="S77" s="38"/>
      <c r="T77" s="9" t="s">
        <v>33</v>
      </c>
      <c r="U77" s="9" t="s">
        <v>27</v>
      </c>
      <c r="V77" s="9" t="s">
        <v>1755</v>
      </c>
      <c r="W77" s="9" t="s">
        <v>1756</v>
      </c>
      <c r="X77" s="9">
        <v>708</v>
      </c>
    </row>
    <row r="78" spans="1:24" ht="48">
      <c r="A78" s="34"/>
      <c r="B78" s="9" t="s">
        <v>1788</v>
      </c>
      <c r="C78" s="9" t="s">
        <v>25</v>
      </c>
      <c r="D78" s="9" t="s">
        <v>247</v>
      </c>
      <c r="E78" s="9" t="s">
        <v>27</v>
      </c>
      <c r="F78" s="9" t="s">
        <v>27</v>
      </c>
      <c r="G78" s="9" t="str">
        <f t="shared" si="2"/>
        <v>Não informado na fonte</v>
      </c>
      <c r="H78" s="36"/>
      <c r="I78" s="36"/>
      <c r="J78" s="9" t="s">
        <v>27</v>
      </c>
      <c r="K78" s="9" t="s">
        <v>27</v>
      </c>
      <c r="L78" s="9" t="s">
        <v>27</v>
      </c>
      <c r="M78" s="9" t="s">
        <v>27</v>
      </c>
      <c r="N78" s="9">
        <v>2020</v>
      </c>
      <c r="O78" s="9" t="s">
        <v>1752</v>
      </c>
      <c r="P78" s="9" t="s">
        <v>1759</v>
      </c>
      <c r="Q78" s="9" t="s">
        <v>27</v>
      </c>
      <c r="R78" s="9" t="s">
        <v>27</v>
      </c>
      <c r="S78" s="38"/>
      <c r="T78" s="9" t="s">
        <v>33</v>
      </c>
      <c r="U78" s="9" t="s">
        <v>27</v>
      </c>
      <c r="V78" s="9" t="s">
        <v>1755</v>
      </c>
      <c r="W78" s="9" t="s">
        <v>1756</v>
      </c>
      <c r="X78" s="9">
        <v>708</v>
      </c>
    </row>
    <row r="79" spans="1:24" ht="60">
      <c r="A79" s="34"/>
      <c r="B79" s="9" t="s">
        <v>1789</v>
      </c>
      <c r="C79" s="9" t="s">
        <v>25</v>
      </c>
      <c r="D79" s="9" t="s">
        <v>247</v>
      </c>
      <c r="E79" s="9" t="s">
        <v>27</v>
      </c>
      <c r="F79" s="9" t="s">
        <v>27</v>
      </c>
      <c r="G79" s="9" t="str">
        <f t="shared" si="2"/>
        <v>Não informado na fonte</v>
      </c>
      <c r="H79" s="36"/>
      <c r="I79" s="36"/>
      <c r="J79" s="9" t="s">
        <v>27</v>
      </c>
      <c r="K79" s="9" t="s">
        <v>27</v>
      </c>
      <c r="L79" s="9" t="s">
        <v>27</v>
      </c>
      <c r="M79" s="9" t="s">
        <v>27</v>
      </c>
      <c r="N79" s="9">
        <v>2020</v>
      </c>
      <c r="O79" s="9" t="s">
        <v>1752</v>
      </c>
      <c r="P79" s="9" t="s">
        <v>1762</v>
      </c>
      <c r="Q79" s="9" t="s">
        <v>27</v>
      </c>
      <c r="R79" s="9" t="s">
        <v>27</v>
      </c>
      <c r="S79" s="38"/>
      <c r="T79" s="9" t="s">
        <v>33</v>
      </c>
      <c r="U79" s="9" t="s">
        <v>27</v>
      </c>
      <c r="V79" s="9" t="s">
        <v>1755</v>
      </c>
      <c r="W79" s="9" t="s">
        <v>1756</v>
      </c>
      <c r="X79" s="9">
        <v>708</v>
      </c>
    </row>
    <row r="80" spans="1:24" ht="48">
      <c r="A80" s="34"/>
      <c r="B80" s="9" t="s">
        <v>1790</v>
      </c>
      <c r="C80" s="9" t="s">
        <v>25</v>
      </c>
      <c r="D80" s="9" t="s">
        <v>247</v>
      </c>
      <c r="E80" s="9" t="s">
        <v>27</v>
      </c>
      <c r="F80" s="9" t="s">
        <v>27</v>
      </c>
      <c r="G80" s="9" t="str">
        <f t="shared" si="2"/>
        <v>Não informado na fonte</v>
      </c>
      <c r="H80" s="36"/>
      <c r="I80" s="36"/>
      <c r="J80" s="9" t="s">
        <v>27</v>
      </c>
      <c r="K80" s="9" t="s">
        <v>27</v>
      </c>
      <c r="L80" s="9" t="s">
        <v>27</v>
      </c>
      <c r="M80" s="9" t="s">
        <v>27</v>
      </c>
      <c r="N80" s="9">
        <v>2020</v>
      </c>
      <c r="O80" s="9" t="s">
        <v>1752</v>
      </c>
      <c r="P80" s="9" t="s">
        <v>1753</v>
      </c>
      <c r="Q80" s="9" t="s">
        <v>27</v>
      </c>
      <c r="R80" s="9" t="s">
        <v>27</v>
      </c>
      <c r="S80" s="38"/>
      <c r="T80" s="9" t="s">
        <v>33</v>
      </c>
      <c r="U80" s="9" t="s">
        <v>27</v>
      </c>
      <c r="V80" s="9" t="s">
        <v>1755</v>
      </c>
      <c r="W80" s="9" t="s">
        <v>1756</v>
      </c>
      <c r="X80" s="9">
        <v>708</v>
      </c>
    </row>
    <row r="81" spans="1:24" ht="48">
      <c r="A81" s="34" t="s">
        <v>1791</v>
      </c>
      <c r="B81" s="9" t="s">
        <v>1792</v>
      </c>
      <c r="C81" s="9" t="s">
        <v>25</v>
      </c>
      <c r="D81" s="9" t="s">
        <v>247</v>
      </c>
      <c r="E81" s="9" t="s">
        <v>27</v>
      </c>
      <c r="F81" s="9" t="s">
        <v>27</v>
      </c>
      <c r="G81" s="9" t="str">
        <f t="shared" si="2"/>
        <v>Não informado na fonte</v>
      </c>
      <c r="H81" s="36" t="s">
        <v>1791</v>
      </c>
      <c r="I81" s="36" t="s">
        <v>1793</v>
      </c>
      <c r="J81" s="9" t="s">
        <v>27</v>
      </c>
      <c r="K81" s="9" t="s">
        <v>27</v>
      </c>
      <c r="L81" s="9" t="s">
        <v>27</v>
      </c>
      <c r="M81" s="9" t="s">
        <v>27</v>
      </c>
      <c r="N81" s="9">
        <v>2020</v>
      </c>
      <c r="O81" s="9" t="s">
        <v>1752</v>
      </c>
      <c r="P81" s="9" t="s">
        <v>1753</v>
      </c>
      <c r="Q81" s="9" t="s">
        <v>27</v>
      </c>
      <c r="R81" s="9" t="s">
        <v>27</v>
      </c>
      <c r="S81" s="38">
        <v>7933049.2800000003</v>
      </c>
      <c r="T81" s="9" t="s">
        <v>1794</v>
      </c>
      <c r="U81" s="9" t="s">
        <v>27</v>
      </c>
      <c r="V81" s="9" t="s">
        <v>1755</v>
      </c>
      <c r="W81" s="9" t="s">
        <v>1756</v>
      </c>
      <c r="X81" s="9">
        <v>710</v>
      </c>
    </row>
    <row r="82" spans="1:24" ht="48">
      <c r="A82" s="34"/>
      <c r="B82" s="9" t="s">
        <v>1795</v>
      </c>
      <c r="C82" s="9" t="s">
        <v>25</v>
      </c>
      <c r="D82" s="9" t="s">
        <v>247</v>
      </c>
      <c r="E82" s="9" t="s">
        <v>27</v>
      </c>
      <c r="F82" s="9" t="s">
        <v>27</v>
      </c>
      <c r="G82" s="9" t="str">
        <f t="shared" si="2"/>
        <v>Não informado na fonte</v>
      </c>
      <c r="H82" s="36"/>
      <c r="I82" s="36"/>
      <c r="J82" s="9" t="s">
        <v>27</v>
      </c>
      <c r="K82" s="9" t="s">
        <v>27</v>
      </c>
      <c r="L82" s="9" t="s">
        <v>27</v>
      </c>
      <c r="M82" s="9" t="s">
        <v>27</v>
      </c>
      <c r="N82" s="9">
        <v>2020</v>
      </c>
      <c r="O82" s="9" t="s">
        <v>1752</v>
      </c>
      <c r="P82" s="9" t="s">
        <v>1759</v>
      </c>
      <c r="Q82" s="9" t="s">
        <v>27</v>
      </c>
      <c r="R82" s="9" t="s">
        <v>27</v>
      </c>
      <c r="S82" s="38"/>
      <c r="T82" s="9" t="s">
        <v>1794</v>
      </c>
      <c r="U82" s="9" t="s">
        <v>27</v>
      </c>
      <c r="V82" s="9" t="s">
        <v>1755</v>
      </c>
      <c r="W82" s="9" t="s">
        <v>1756</v>
      </c>
      <c r="X82" s="9">
        <v>710</v>
      </c>
    </row>
    <row r="83" spans="1:24" ht="48">
      <c r="A83" s="34"/>
      <c r="B83" s="9" t="s">
        <v>1796</v>
      </c>
      <c r="C83" s="9" t="s">
        <v>25</v>
      </c>
      <c r="D83" s="9" t="s">
        <v>247</v>
      </c>
      <c r="E83" s="9" t="s">
        <v>27</v>
      </c>
      <c r="F83" s="9" t="s">
        <v>27</v>
      </c>
      <c r="G83" s="9" t="str">
        <f t="shared" si="2"/>
        <v>Não informado na fonte</v>
      </c>
      <c r="H83" s="36"/>
      <c r="I83" s="36"/>
      <c r="J83" s="9" t="s">
        <v>27</v>
      </c>
      <c r="K83" s="9" t="s">
        <v>27</v>
      </c>
      <c r="L83" s="9" t="s">
        <v>27</v>
      </c>
      <c r="M83" s="9" t="s">
        <v>27</v>
      </c>
      <c r="N83" s="9">
        <v>2020</v>
      </c>
      <c r="O83" s="9" t="s">
        <v>1752</v>
      </c>
      <c r="P83" s="9" t="s">
        <v>1759</v>
      </c>
      <c r="Q83" s="9" t="s">
        <v>27</v>
      </c>
      <c r="R83" s="9" t="s">
        <v>27</v>
      </c>
      <c r="S83" s="38"/>
      <c r="T83" s="9" t="s">
        <v>1794</v>
      </c>
      <c r="U83" s="9" t="s">
        <v>27</v>
      </c>
      <c r="V83" s="9" t="s">
        <v>1755</v>
      </c>
      <c r="W83" s="9" t="s">
        <v>1756</v>
      </c>
      <c r="X83" s="9">
        <v>710</v>
      </c>
    </row>
    <row r="84" spans="1:24" ht="48">
      <c r="A84" s="34"/>
      <c r="B84" s="9" t="s">
        <v>1797</v>
      </c>
      <c r="C84" s="9" t="s">
        <v>25</v>
      </c>
      <c r="D84" s="9" t="s">
        <v>247</v>
      </c>
      <c r="E84" s="9" t="s">
        <v>27</v>
      </c>
      <c r="F84" s="9" t="s">
        <v>27</v>
      </c>
      <c r="G84" s="9" t="str">
        <f t="shared" si="2"/>
        <v>Não informado na fonte</v>
      </c>
      <c r="H84" s="36"/>
      <c r="I84" s="36"/>
      <c r="J84" s="9" t="s">
        <v>27</v>
      </c>
      <c r="K84" s="9" t="s">
        <v>27</v>
      </c>
      <c r="L84" s="9" t="s">
        <v>27</v>
      </c>
      <c r="M84" s="9" t="s">
        <v>27</v>
      </c>
      <c r="N84" s="9">
        <v>2020</v>
      </c>
      <c r="O84" s="9" t="s">
        <v>1752</v>
      </c>
      <c r="P84" s="9" t="s">
        <v>1762</v>
      </c>
      <c r="Q84" s="9" t="s">
        <v>27</v>
      </c>
      <c r="R84" s="9" t="s">
        <v>27</v>
      </c>
      <c r="S84" s="38"/>
      <c r="T84" s="9" t="s">
        <v>1794</v>
      </c>
      <c r="U84" s="9" t="s">
        <v>27</v>
      </c>
      <c r="V84" s="9" t="s">
        <v>1755</v>
      </c>
      <c r="W84" s="9" t="s">
        <v>1756</v>
      </c>
      <c r="X84" s="9">
        <v>710</v>
      </c>
    </row>
    <row r="85" spans="1:24" ht="48">
      <c r="A85" s="34"/>
      <c r="B85" s="9" t="s">
        <v>1798</v>
      </c>
      <c r="C85" s="9" t="s">
        <v>25</v>
      </c>
      <c r="D85" s="9" t="s">
        <v>247</v>
      </c>
      <c r="E85" s="9" t="s">
        <v>27</v>
      </c>
      <c r="F85" s="9" t="s">
        <v>27</v>
      </c>
      <c r="G85" s="9" t="str">
        <f t="shared" si="2"/>
        <v>Não informado na fonte</v>
      </c>
      <c r="H85" s="36"/>
      <c r="I85" s="36"/>
      <c r="J85" s="9" t="s">
        <v>27</v>
      </c>
      <c r="K85" s="9" t="s">
        <v>27</v>
      </c>
      <c r="L85" s="9" t="s">
        <v>27</v>
      </c>
      <c r="M85" s="9" t="s">
        <v>27</v>
      </c>
      <c r="N85" s="9">
        <v>2020</v>
      </c>
      <c r="O85" s="9" t="s">
        <v>1752</v>
      </c>
      <c r="P85" s="9" t="s">
        <v>1753</v>
      </c>
      <c r="Q85" s="9" t="s">
        <v>27</v>
      </c>
      <c r="R85" s="9" t="s">
        <v>27</v>
      </c>
      <c r="S85" s="38"/>
      <c r="T85" s="9" t="s">
        <v>1794</v>
      </c>
      <c r="U85" s="9" t="s">
        <v>27</v>
      </c>
      <c r="V85" s="9" t="s">
        <v>1755</v>
      </c>
      <c r="W85" s="9" t="s">
        <v>1756</v>
      </c>
      <c r="X85" s="9">
        <v>711</v>
      </c>
    </row>
    <row r="86" spans="1:24" ht="60">
      <c r="A86" s="34" t="s">
        <v>1799</v>
      </c>
      <c r="B86" s="9" t="s">
        <v>1800</v>
      </c>
      <c r="C86" s="9" t="s">
        <v>25</v>
      </c>
      <c r="D86" s="9" t="s">
        <v>247</v>
      </c>
      <c r="E86" s="9" t="s">
        <v>27</v>
      </c>
      <c r="F86" s="9" t="s">
        <v>27</v>
      </c>
      <c r="G86" s="9" t="str">
        <f t="shared" si="2"/>
        <v>Não informado na fonte</v>
      </c>
      <c r="H86" s="36" t="s">
        <v>1799</v>
      </c>
      <c r="I86" s="36" t="s">
        <v>1801</v>
      </c>
      <c r="J86" s="9" t="s">
        <v>27</v>
      </c>
      <c r="K86" s="9" t="s">
        <v>27</v>
      </c>
      <c r="L86" s="9" t="s">
        <v>27</v>
      </c>
      <c r="M86" s="9" t="s">
        <v>27</v>
      </c>
      <c r="N86" s="9">
        <v>2020</v>
      </c>
      <c r="O86" s="9" t="s">
        <v>1752</v>
      </c>
      <c r="P86" s="9" t="s">
        <v>1753</v>
      </c>
      <c r="Q86" s="9" t="s">
        <v>27</v>
      </c>
      <c r="R86" s="9" t="s">
        <v>27</v>
      </c>
      <c r="S86" s="38">
        <v>469793.28000000003</v>
      </c>
      <c r="T86" s="9" t="s">
        <v>33</v>
      </c>
      <c r="U86" s="9" t="s">
        <v>27</v>
      </c>
      <c r="V86" s="9" t="s">
        <v>1755</v>
      </c>
      <c r="W86" s="9" t="s">
        <v>1756</v>
      </c>
      <c r="X86" s="9">
        <v>711</v>
      </c>
    </row>
    <row r="87" spans="1:24" ht="60">
      <c r="A87" s="34"/>
      <c r="B87" s="9" t="s">
        <v>1802</v>
      </c>
      <c r="C87" s="9" t="s">
        <v>25</v>
      </c>
      <c r="D87" s="9" t="s">
        <v>247</v>
      </c>
      <c r="E87" s="9" t="s">
        <v>27</v>
      </c>
      <c r="F87" s="9" t="s">
        <v>27</v>
      </c>
      <c r="G87" s="9" t="str">
        <f t="shared" si="2"/>
        <v>Não informado na fonte</v>
      </c>
      <c r="H87" s="36"/>
      <c r="I87" s="36"/>
      <c r="J87" s="9" t="s">
        <v>27</v>
      </c>
      <c r="K87" s="9" t="s">
        <v>27</v>
      </c>
      <c r="L87" s="9" t="s">
        <v>27</v>
      </c>
      <c r="M87" s="9" t="s">
        <v>27</v>
      </c>
      <c r="N87" s="9">
        <v>2020</v>
      </c>
      <c r="O87" s="9" t="s">
        <v>1752</v>
      </c>
      <c r="P87" s="9" t="s">
        <v>1759</v>
      </c>
      <c r="Q87" s="9" t="s">
        <v>27</v>
      </c>
      <c r="R87" s="9" t="s">
        <v>27</v>
      </c>
      <c r="S87" s="38"/>
      <c r="T87" s="9" t="s">
        <v>33</v>
      </c>
      <c r="U87" s="9" t="s">
        <v>27</v>
      </c>
      <c r="V87" s="9" t="s">
        <v>1755</v>
      </c>
      <c r="W87" s="9" t="s">
        <v>1756</v>
      </c>
      <c r="X87" s="9">
        <v>711</v>
      </c>
    </row>
    <row r="88" spans="1:24" ht="48">
      <c r="A88" s="34"/>
      <c r="B88" s="9" t="s">
        <v>1803</v>
      </c>
      <c r="C88" s="9" t="s">
        <v>25</v>
      </c>
      <c r="D88" s="9" t="s">
        <v>247</v>
      </c>
      <c r="E88" s="9" t="s">
        <v>27</v>
      </c>
      <c r="F88" s="9" t="s">
        <v>27</v>
      </c>
      <c r="G88" s="9" t="str">
        <f t="shared" ref="G88:G151" si="3">E88</f>
        <v>Não informado na fonte</v>
      </c>
      <c r="H88" s="36"/>
      <c r="I88" s="36"/>
      <c r="J88" s="9" t="s">
        <v>27</v>
      </c>
      <c r="K88" s="9" t="s">
        <v>27</v>
      </c>
      <c r="L88" s="9" t="s">
        <v>27</v>
      </c>
      <c r="M88" s="9" t="s">
        <v>27</v>
      </c>
      <c r="N88" s="9">
        <v>2020</v>
      </c>
      <c r="O88" s="9" t="s">
        <v>1752</v>
      </c>
      <c r="P88" s="9" t="s">
        <v>1759</v>
      </c>
      <c r="Q88" s="9" t="s">
        <v>27</v>
      </c>
      <c r="R88" s="9" t="s">
        <v>27</v>
      </c>
      <c r="S88" s="38"/>
      <c r="T88" s="9" t="s">
        <v>33</v>
      </c>
      <c r="U88" s="9" t="s">
        <v>27</v>
      </c>
      <c r="V88" s="9" t="s">
        <v>1755</v>
      </c>
      <c r="W88" s="9" t="s">
        <v>1756</v>
      </c>
      <c r="X88" s="9">
        <v>711</v>
      </c>
    </row>
    <row r="89" spans="1:24" ht="60">
      <c r="A89" s="34"/>
      <c r="B89" s="9" t="s">
        <v>1804</v>
      </c>
      <c r="C89" s="9" t="s">
        <v>25</v>
      </c>
      <c r="D89" s="9" t="s">
        <v>247</v>
      </c>
      <c r="E89" s="9" t="s">
        <v>27</v>
      </c>
      <c r="F89" s="9" t="s">
        <v>27</v>
      </c>
      <c r="G89" s="9" t="str">
        <f t="shared" si="3"/>
        <v>Não informado na fonte</v>
      </c>
      <c r="H89" s="36"/>
      <c r="I89" s="36"/>
      <c r="J89" s="9" t="s">
        <v>27</v>
      </c>
      <c r="K89" s="9" t="s">
        <v>27</v>
      </c>
      <c r="L89" s="9" t="s">
        <v>27</v>
      </c>
      <c r="M89" s="9" t="s">
        <v>27</v>
      </c>
      <c r="N89" s="9">
        <v>2020</v>
      </c>
      <c r="O89" s="9" t="s">
        <v>1752</v>
      </c>
      <c r="P89" s="9" t="s">
        <v>1762</v>
      </c>
      <c r="Q89" s="9" t="s">
        <v>27</v>
      </c>
      <c r="R89" s="9" t="s">
        <v>27</v>
      </c>
      <c r="S89" s="38"/>
      <c r="T89" s="9" t="s">
        <v>33</v>
      </c>
      <c r="U89" s="9" t="s">
        <v>27</v>
      </c>
      <c r="V89" s="9" t="s">
        <v>1755</v>
      </c>
      <c r="W89" s="9" t="s">
        <v>1756</v>
      </c>
      <c r="X89" s="9">
        <v>711</v>
      </c>
    </row>
    <row r="90" spans="1:24" ht="48">
      <c r="A90" s="34"/>
      <c r="B90" s="9" t="s">
        <v>1805</v>
      </c>
      <c r="C90" s="9" t="s">
        <v>25</v>
      </c>
      <c r="D90" s="9" t="s">
        <v>247</v>
      </c>
      <c r="E90" s="9" t="s">
        <v>27</v>
      </c>
      <c r="F90" s="9" t="s">
        <v>27</v>
      </c>
      <c r="G90" s="9" t="str">
        <f t="shared" si="3"/>
        <v>Não informado na fonte</v>
      </c>
      <c r="H90" s="36"/>
      <c r="I90" s="36"/>
      <c r="J90" s="9" t="s">
        <v>27</v>
      </c>
      <c r="K90" s="9" t="s">
        <v>27</v>
      </c>
      <c r="L90" s="9" t="s">
        <v>27</v>
      </c>
      <c r="M90" s="9" t="s">
        <v>27</v>
      </c>
      <c r="N90" s="9">
        <v>2020</v>
      </c>
      <c r="O90" s="9" t="s">
        <v>1752</v>
      </c>
      <c r="P90" s="9" t="s">
        <v>1753</v>
      </c>
      <c r="Q90" s="9" t="s">
        <v>27</v>
      </c>
      <c r="R90" s="9" t="s">
        <v>27</v>
      </c>
      <c r="S90" s="38"/>
      <c r="T90" s="9" t="s">
        <v>33</v>
      </c>
      <c r="U90" s="9" t="s">
        <v>27</v>
      </c>
      <c r="V90" s="9" t="s">
        <v>1755</v>
      </c>
      <c r="W90" s="9" t="s">
        <v>1756</v>
      </c>
      <c r="X90" s="9">
        <v>711</v>
      </c>
    </row>
    <row r="91" spans="1:24" ht="48">
      <c r="A91" s="34" t="s">
        <v>1806</v>
      </c>
      <c r="B91" s="9" t="s">
        <v>1807</v>
      </c>
      <c r="C91" s="9" t="s">
        <v>25</v>
      </c>
      <c r="D91" s="9" t="s">
        <v>247</v>
      </c>
      <c r="E91" s="9" t="s">
        <v>27</v>
      </c>
      <c r="F91" s="9" t="s">
        <v>27</v>
      </c>
      <c r="G91" s="9" t="str">
        <f t="shared" si="3"/>
        <v>Não informado na fonte</v>
      </c>
      <c r="H91" s="36" t="s">
        <v>1806</v>
      </c>
      <c r="I91" s="36" t="s">
        <v>1808</v>
      </c>
      <c r="J91" s="9" t="s">
        <v>27</v>
      </c>
      <c r="K91" s="9" t="s">
        <v>27</v>
      </c>
      <c r="L91" s="9" t="s">
        <v>27</v>
      </c>
      <c r="M91" s="9" t="s">
        <v>27</v>
      </c>
      <c r="N91" s="9">
        <v>2020</v>
      </c>
      <c r="O91" s="9" t="s">
        <v>1752</v>
      </c>
      <c r="P91" s="9" t="s">
        <v>1759</v>
      </c>
      <c r="Q91" s="9" t="s">
        <v>27</v>
      </c>
      <c r="R91" s="9" t="s">
        <v>27</v>
      </c>
      <c r="S91" s="38">
        <v>1536600</v>
      </c>
      <c r="T91" s="9" t="s">
        <v>33</v>
      </c>
      <c r="U91" s="9" t="s">
        <v>27</v>
      </c>
      <c r="V91" s="9" t="s">
        <v>1755</v>
      </c>
      <c r="W91" s="9" t="s">
        <v>1756</v>
      </c>
      <c r="X91" s="9">
        <v>713</v>
      </c>
    </row>
    <row r="92" spans="1:24" ht="48">
      <c r="A92" s="34"/>
      <c r="B92" s="9" t="s">
        <v>1809</v>
      </c>
      <c r="C92" s="9" t="s">
        <v>25</v>
      </c>
      <c r="D92" s="9" t="s">
        <v>247</v>
      </c>
      <c r="E92" s="9" t="s">
        <v>27</v>
      </c>
      <c r="F92" s="9" t="s">
        <v>27</v>
      </c>
      <c r="G92" s="9" t="str">
        <f t="shared" si="3"/>
        <v>Não informado na fonte</v>
      </c>
      <c r="H92" s="36"/>
      <c r="I92" s="36"/>
      <c r="J92" s="9" t="s">
        <v>27</v>
      </c>
      <c r="K92" s="9" t="s">
        <v>27</v>
      </c>
      <c r="L92" s="9" t="s">
        <v>27</v>
      </c>
      <c r="M92" s="9" t="s">
        <v>27</v>
      </c>
      <c r="N92" s="9">
        <v>2020</v>
      </c>
      <c r="O92" s="9" t="s">
        <v>1752</v>
      </c>
      <c r="P92" s="9" t="s">
        <v>1759</v>
      </c>
      <c r="Q92" s="9" t="s">
        <v>27</v>
      </c>
      <c r="R92" s="9" t="s">
        <v>27</v>
      </c>
      <c r="S92" s="38"/>
      <c r="T92" s="9" t="s">
        <v>33</v>
      </c>
      <c r="U92" s="9" t="s">
        <v>27</v>
      </c>
      <c r="V92" s="9" t="s">
        <v>1755</v>
      </c>
      <c r="W92" s="9" t="s">
        <v>1756</v>
      </c>
      <c r="X92" s="9">
        <v>713</v>
      </c>
    </row>
    <row r="93" spans="1:24" ht="60">
      <c r="A93" s="34"/>
      <c r="B93" s="9" t="s">
        <v>1810</v>
      </c>
      <c r="C93" s="9" t="s">
        <v>25</v>
      </c>
      <c r="D93" s="9" t="s">
        <v>247</v>
      </c>
      <c r="E93" s="9" t="s">
        <v>27</v>
      </c>
      <c r="F93" s="9" t="s">
        <v>27</v>
      </c>
      <c r="G93" s="9" t="str">
        <f t="shared" si="3"/>
        <v>Não informado na fonte</v>
      </c>
      <c r="H93" s="36"/>
      <c r="I93" s="36"/>
      <c r="J93" s="9" t="s">
        <v>27</v>
      </c>
      <c r="K93" s="9" t="s">
        <v>27</v>
      </c>
      <c r="L93" s="9" t="s">
        <v>27</v>
      </c>
      <c r="M93" s="9" t="s">
        <v>27</v>
      </c>
      <c r="N93" s="9">
        <v>2020</v>
      </c>
      <c r="O93" s="9" t="s">
        <v>1752</v>
      </c>
      <c r="P93" s="9" t="s">
        <v>1759</v>
      </c>
      <c r="Q93" s="9" t="s">
        <v>27</v>
      </c>
      <c r="R93" s="9" t="s">
        <v>27</v>
      </c>
      <c r="S93" s="38"/>
      <c r="T93" s="9" t="s">
        <v>33</v>
      </c>
      <c r="U93" s="9" t="s">
        <v>27</v>
      </c>
      <c r="V93" s="9" t="s">
        <v>1755</v>
      </c>
      <c r="W93" s="9" t="s">
        <v>1756</v>
      </c>
      <c r="X93" s="9">
        <v>713</v>
      </c>
    </row>
    <row r="94" spans="1:24" ht="48">
      <c r="A94" s="34"/>
      <c r="B94" s="9" t="s">
        <v>1811</v>
      </c>
      <c r="C94" s="9" t="s">
        <v>25</v>
      </c>
      <c r="D94" s="9" t="s">
        <v>247</v>
      </c>
      <c r="E94" s="9" t="s">
        <v>27</v>
      </c>
      <c r="F94" s="9" t="s">
        <v>27</v>
      </c>
      <c r="G94" s="9" t="str">
        <f t="shared" si="3"/>
        <v>Não informado na fonte</v>
      </c>
      <c r="H94" s="36"/>
      <c r="I94" s="36"/>
      <c r="J94" s="9" t="s">
        <v>27</v>
      </c>
      <c r="K94" s="9" t="s">
        <v>27</v>
      </c>
      <c r="L94" s="9" t="s">
        <v>27</v>
      </c>
      <c r="M94" s="9" t="s">
        <v>27</v>
      </c>
      <c r="N94" s="9">
        <v>2020</v>
      </c>
      <c r="O94" s="9" t="s">
        <v>1752</v>
      </c>
      <c r="P94" s="9" t="s">
        <v>1759</v>
      </c>
      <c r="Q94" s="9" t="s">
        <v>27</v>
      </c>
      <c r="R94" s="9" t="s">
        <v>27</v>
      </c>
      <c r="S94" s="38"/>
      <c r="T94" s="9" t="s">
        <v>33</v>
      </c>
      <c r="U94" s="9" t="s">
        <v>27</v>
      </c>
      <c r="V94" s="9" t="s">
        <v>1755</v>
      </c>
      <c r="W94" s="9" t="s">
        <v>1756</v>
      </c>
      <c r="X94" s="9">
        <v>713</v>
      </c>
    </row>
    <row r="95" spans="1:24" ht="48">
      <c r="A95" s="34"/>
      <c r="B95" s="9" t="s">
        <v>1812</v>
      </c>
      <c r="C95" s="9" t="s">
        <v>25</v>
      </c>
      <c r="D95" s="9" t="s">
        <v>247</v>
      </c>
      <c r="E95" s="9" t="s">
        <v>27</v>
      </c>
      <c r="F95" s="9" t="s">
        <v>27</v>
      </c>
      <c r="G95" s="9" t="str">
        <f t="shared" si="3"/>
        <v>Não informado na fonte</v>
      </c>
      <c r="H95" s="36"/>
      <c r="I95" s="36"/>
      <c r="J95" s="9" t="s">
        <v>27</v>
      </c>
      <c r="K95" s="9" t="s">
        <v>27</v>
      </c>
      <c r="L95" s="9" t="s">
        <v>27</v>
      </c>
      <c r="M95" s="9" t="s">
        <v>27</v>
      </c>
      <c r="N95" s="9">
        <v>2020</v>
      </c>
      <c r="O95" s="9" t="s">
        <v>1752</v>
      </c>
      <c r="P95" s="9" t="s">
        <v>1762</v>
      </c>
      <c r="Q95" s="9" t="s">
        <v>27</v>
      </c>
      <c r="R95" s="9" t="s">
        <v>27</v>
      </c>
      <c r="S95" s="38"/>
      <c r="T95" s="9" t="s">
        <v>33</v>
      </c>
      <c r="U95" s="9" t="s">
        <v>27</v>
      </c>
      <c r="V95" s="9" t="s">
        <v>1755</v>
      </c>
      <c r="W95" s="9" t="s">
        <v>1756</v>
      </c>
      <c r="X95" s="9">
        <v>713</v>
      </c>
    </row>
    <row r="96" spans="1:24" ht="60">
      <c r="A96" s="34" t="s">
        <v>1813</v>
      </c>
      <c r="B96" s="9" t="s">
        <v>1814</v>
      </c>
      <c r="C96" s="9" t="s">
        <v>25</v>
      </c>
      <c r="D96" s="9" t="s">
        <v>247</v>
      </c>
      <c r="E96" s="9" t="s">
        <v>27</v>
      </c>
      <c r="F96" s="9" t="s">
        <v>27</v>
      </c>
      <c r="G96" s="9" t="str">
        <f t="shared" si="3"/>
        <v>Não informado na fonte</v>
      </c>
      <c r="H96" s="36" t="s">
        <v>1813</v>
      </c>
      <c r="I96" s="36" t="s">
        <v>1815</v>
      </c>
      <c r="J96" s="9" t="s">
        <v>27</v>
      </c>
      <c r="K96" s="9" t="s">
        <v>27</v>
      </c>
      <c r="L96" s="9" t="s">
        <v>27</v>
      </c>
      <c r="M96" s="9" t="s">
        <v>27</v>
      </c>
      <c r="N96" s="9">
        <v>2020</v>
      </c>
      <c r="O96" s="9" t="s">
        <v>1752</v>
      </c>
      <c r="P96" s="9" t="s">
        <v>1759</v>
      </c>
      <c r="Q96" s="9" t="s">
        <v>27</v>
      </c>
      <c r="R96" s="9" t="s">
        <v>27</v>
      </c>
      <c r="S96" s="38">
        <v>4673365.2300000004</v>
      </c>
      <c r="T96" s="9" t="s">
        <v>1816</v>
      </c>
      <c r="U96" s="9" t="s">
        <v>27</v>
      </c>
      <c r="V96" s="9" t="s">
        <v>1755</v>
      </c>
      <c r="W96" s="9" t="s">
        <v>1756</v>
      </c>
      <c r="X96" s="9">
        <v>714</v>
      </c>
    </row>
    <row r="97" spans="1:24" ht="60">
      <c r="A97" s="34"/>
      <c r="B97" s="9" t="s">
        <v>1817</v>
      </c>
      <c r="C97" s="9" t="s">
        <v>25</v>
      </c>
      <c r="D97" s="9" t="s">
        <v>247</v>
      </c>
      <c r="E97" s="9" t="s">
        <v>27</v>
      </c>
      <c r="F97" s="9" t="s">
        <v>27</v>
      </c>
      <c r="G97" s="9" t="str">
        <f t="shared" si="3"/>
        <v>Não informado na fonte</v>
      </c>
      <c r="H97" s="36"/>
      <c r="I97" s="36"/>
      <c r="J97" s="9" t="s">
        <v>27</v>
      </c>
      <c r="K97" s="9" t="s">
        <v>27</v>
      </c>
      <c r="L97" s="9" t="s">
        <v>27</v>
      </c>
      <c r="M97" s="9" t="s">
        <v>27</v>
      </c>
      <c r="N97" s="9">
        <v>2020</v>
      </c>
      <c r="O97" s="9" t="s">
        <v>1752</v>
      </c>
      <c r="P97" s="9" t="s">
        <v>1759</v>
      </c>
      <c r="Q97" s="9" t="s">
        <v>27</v>
      </c>
      <c r="R97" s="9" t="s">
        <v>27</v>
      </c>
      <c r="S97" s="38"/>
      <c r="T97" s="9" t="s">
        <v>1816</v>
      </c>
      <c r="U97" s="9" t="s">
        <v>27</v>
      </c>
      <c r="V97" s="9" t="s">
        <v>1755</v>
      </c>
      <c r="W97" s="9" t="s">
        <v>1756</v>
      </c>
      <c r="X97" s="9">
        <v>714</v>
      </c>
    </row>
    <row r="98" spans="1:24" ht="48">
      <c r="A98" s="34"/>
      <c r="B98" s="9" t="s">
        <v>1812</v>
      </c>
      <c r="C98" s="9" t="s">
        <v>25</v>
      </c>
      <c r="D98" s="9" t="s">
        <v>247</v>
      </c>
      <c r="E98" s="9" t="s">
        <v>27</v>
      </c>
      <c r="F98" s="9" t="s">
        <v>27</v>
      </c>
      <c r="G98" s="9" t="str">
        <f t="shared" si="3"/>
        <v>Não informado na fonte</v>
      </c>
      <c r="H98" s="36"/>
      <c r="I98" s="36"/>
      <c r="J98" s="9" t="s">
        <v>27</v>
      </c>
      <c r="K98" s="9" t="s">
        <v>27</v>
      </c>
      <c r="L98" s="9" t="s">
        <v>27</v>
      </c>
      <c r="M98" s="9" t="s">
        <v>27</v>
      </c>
      <c r="N98" s="9">
        <v>2020</v>
      </c>
      <c r="O98" s="9" t="s">
        <v>1752</v>
      </c>
      <c r="P98" s="9" t="s">
        <v>1762</v>
      </c>
      <c r="Q98" s="9" t="s">
        <v>27</v>
      </c>
      <c r="R98" s="9" t="s">
        <v>27</v>
      </c>
      <c r="S98" s="38"/>
      <c r="T98" s="9" t="s">
        <v>1816</v>
      </c>
      <c r="U98" s="9" t="s">
        <v>27</v>
      </c>
      <c r="V98" s="9" t="s">
        <v>1755</v>
      </c>
      <c r="W98" s="9" t="s">
        <v>1756</v>
      </c>
      <c r="X98" s="9">
        <v>714</v>
      </c>
    </row>
    <row r="99" spans="1:24" ht="72">
      <c r="A99" s="34" t="s">
        <v>1818</v>
      </c>
      <c r="B99" s="9" t="s">
        <v>1819</v>
      </c>
      <c r="C99" s="9" t="s">
        <v>25</v>
      </c>
      <c r="D99" s="9" t="s">
        <v>247</v>
      </c>
      <c r="E99" s="9" t="s">
        <v>27</v>
      </c>
      <c r="F99" s="9" t="s">
        <v>27</v>
      </c>
      <c r="G99" s="9" t="str">
        <f t="shared" si="3"/>
        <v>Não informado na fonte</v>
      </c>
      <c r="H99" s="36" t="s">
        <v>1818</v>
      </c>
      <c r="I99" s="36" t="s">
        <v>1820</v>
      </c>
      <c r="J99" s="9" t="s">
        <v>27</v>
      </c>
      <c r="K99" s="9" t="s">
        <v>27</v>
      </c>
      <c r="L99" s="9" t="s">
        <v>27</v>
      </c>
      <c r="M99" s="9" t="s">
        <v>27</v>
      </c>
      <c r="N99" s="9">
        <v>2020</v>
      </c>
      <c r="O99" s="9" t="s">
        <v>1752</v>
      </c>
      <c r="P99" s="9" t="s">
        <v>1759</v>
      </c>
      <c r="Q99" s="9" t="s">
        <v>27</v>
      </c>
      <c r="R99" s="9" t="s">
        <v>27</v>
      </c>
      <c r="S99" s="38">
        <v>4673365.2300000004</v>
      </c>
      <c r="T99" s="9" t="s">
        <v>1816</v>
      </c>
      <c r="U99" s="9" t="s">
        <v>27</v>
      </c>
      <c r="V99" s="9" t="s">
        <v>1755</v>
      </c>
      <c r="W99" s="9" t="s">
        <v>1756</v>
      </c>
      <c r="X99" s="9">
        <v>715</v>
      </c>
    </row>
    <row r="100" spans="1:24" ht="60">
      <c r="A100" s="34"/>
      <c r="B100" s="9" t="s">
        <v>1821</v>
      </c>
      <c r="C100" s="9" t="s">
        <v>25</v>
      </c>
      <c r="D100" s="9" t="s">
        <v>247</v>
      </c>
      <c r="E100" s="9" t="s">
        <v>27</v>
      </c>
      <c r="F100" s="9" t="s">
        <v>27</v>
      </c>
      <c r="G100" s="9" t="str">
        <f t="shared" si="3"/>
        <v>Não informado na fonte</v>
      </c>
      <c r="H100" s="36"/>
      <c r="I100" s="36"/>
      <c r="J100" s="9" t="s">
        <v>27</v>
      </c>
      <c r="K100" s="9" t="s">
        <v>27</v>
      </c>
      <c r="L100" s="9" t="s">
        <v>27</v>
      </c>
      <c r="M100" s="9" t="s">
        <v>27</v>
      </c>
      <c r="N100" s="9">
        <v>2020</v>
      </c>
      <c r="O100" s="9" t="s">
        <v>1752</v>
      </c>
      <c r="P100" s="9" t="s">
        <v>1759</v>
      </c>
      <c r="Q100" s="9" t="s">
        <v>27</v>
      </c>
      <c r="R100" s="9" t="s">
        <v>27</v>
      </c>
      <c r="S100" s="38"/>
      <c r="T100" s="9" t="s">
        <v>1816</v>
      </c>
      <c r="U100" s="9" t="s">
        <v>27</v>
      </c>
      <c r="V100" s="9" t="s">
        <v>1755</v>
      </c>
      <c r="W100" s="9" t="s">
        <v>1756</v>
      </c>
      <c r="X100" s="9">
        <v>715</v>
      </c>
    </row>
    <row r="101" spans="1:24" ht="48">
      <c r="A101" s="34"/>
      <c r="B101" s="9" t="s">
        <v>1812</v>
      </c>
      <c r="C101" s="9" t="s">
        <v>25</v>
      </c>
      <c r="D101" s="9" t="s">
        <v>247</v>
      </c>
      <c r="E101" s="9" t="s">
        <v>27</v>
      </c>
      <c r="F101" s="9" t="s">
        <v>27</v>
      </c>
      <c r="G101" s="9" t="str">
        <f t="shared" si="3"/>
        <v>Não informado na fonte</v>
      </c>
      <c r="H101" s="36"/>
      <c r="I101" s="36"/>
      <c r="J101" s="9" t="s">
        <v>27</v>
      </c>
      <c r="K101" s="9" t="s">
        <v>27</v>
      </c>
      <c r="L101" s="9" t="s">
        <v>27</v>
      </c>
      <c r="M101" s="9" t="s">
        <v>27</v>
      </c>
      <c r="N101" s="9">
        <v>2020</v>
      </c>
      <c r="O101" s="9" t="s">
        <v>1752</v>
      </c>
      <c r="P101" s="9" t="s">
        <v>1762</v>
      </c>
      <c r="Q101" s="9" t="s">
        <v>27</v>
      </c>
      <c r="R101" s="9" t="s">
        <v>27</v>
      </c>
      <c r="S101" s="38"/>
      <c r="T101" s="9" t="s">
        <v>1816</v>
      </c>
      <c r="U101" s="9" t="s">
        <v>27</v>
      </c>
      <c r="V101" s="9" t="s">
        <v>1755</v>
      </c>
      <c r="W101" s="9" t="s">
        <v>1756</v>
      </c>
      <c r="X101" s="9">
        <v>715</v>
      </c>
    </row>
    <row r="102" spans="1:24" ht="48">
      <c r="A102" s="34" t="s">
        <v>1822</v>
      </c>
      <c r="B102" s="9" t="s">
        <v>1823</v>
      </c>
      <c r="C102" s="9" t="s">
        <v>25</v>
      </c>
      <c r="D102" s="9" t="s">
        <v>247</v>
      </c>
      <c r="E102" s="9" t="s">
        <v>27</v>
      </c>
      <c r="F102" s="9" t="s">
        <v>27</v>
      </c>
      <c r="G102" s="9" t="str">
        <f t="shared" si="3"/>
        <v>Não informado na fonte</v>
      </c>
      <c r="H102" s="36" t="s">
        <v>1822</v>
      </c>
      <c r="I102" s="36" t="s">
        <v>1824</v>
      </c>
      <c r="J102" s="9" t="s">
        <v>27</v>
      </c>
      <c r="K102" s="9" t="s">
        <v>27</v>
      </c>
      <c r="L102" s="9" t="s">
        <v>27</v>
      </c>
      <c r="M102" s="9" t="s">
        <v>27</v>
      </c>
      <c r="N102" s="9">
        <v>2020</v>
      </c>
      <c r="O102" s="9" t="s">
        <v>1752</v>
      </c>
      <c r="P102" s="9" t="s">
        <v>1753</v>
      </c>
      <c r="Q102" s="9" t="s">
        <v>27</v>
      </c>
      <c r="R102" s="9" t="s">
        <v>27</v>
      </c>
      <c r="S102" s="38">
        <v>469793.28000000003</v>
      </c>
      <c r="T102" s="9" t="s">
        <v>33</v>
      </c>
      <c r="U102" s="9" t="s">
        <v>27</v>
      </c>
      <c r="V102" s="9" t="s">
        <v>1755</v>
      </c>
      <c r="W102" s="9" t="s">
        <v>1756</v>
      </c>
      <c r="X102" s="9">
        <v>721</v>
      </c>
    </row>
    <row r="103" spans="1:24" ht="60">
      <c r="A103" s="34"/>
      <c r="B103" s="9" t="s">
        <v>1825</v>
      </c>
      <c r="C103" s="9" t="s">
        <v>25</v>
      </c>
      <c r="D103" s="9" t="s">
        <v>247</v>
      </c>
      <c r="E103" s="9" t="s">
        <v>27</v>
      </c>
      <c r="F103" s="9" t="s">
        <v>27</v>
      </c>
      <c r="G103" s="9" t="str">
        <f t="shared" si="3"/>
        <v>Não informado na fonte</v>
      </c>
      <c r="H103" s="36"/>
      <c r="I103" s="36"/>
      <c r="J103" s="9" t="s">
        <v>27</v>
      </c>
      <c r="K103" s="9" t="s">
        <v>27</v>
      </c>
      <c r="L103" s="9" t="s">
        <v>27</v>
      </c>
      <c r="M103" s="9" t="s">
        <v>27</v>
      </c>
      <c r="N103" s="9">
        <v>2020</v>
      </c>
      <c r="O103" s="9" t="s">
        <v>1752</v>
      </c>
      <c r="P103" s="9" t="s">
        <v>1759</v>
      </c>
      <c r="Q103" s="9" t="s">
        <v>27</v>
      </c>
      <c r="R103" s="9" t="s">
        <v>27</v>
      </c>
      <c r="S103" s="38"/>
      <c r="T103" s="9" t="s">
        <v>33</v>
      </c>
      <c r="U103" s="9" t="s">
        <v>27</v>
      </c>
      <c r="V103" s="9" t="s">
        <v>1755</v>
      </c>
      <c r="W103" s="9" t="s">
        <v>1756</v>
      </c>
      <c r="X103" s="9">
        <v>721</v>
      </c>
    </row>
    <row r="104" spans="1:24" ht="48">
      <c r="A104" s="34"/>
      <c r="B104" s="9" t="s">
        <v>1826</v>
      </c>
      <c r="C104" s="9" t="s">
        <v>25</v>
      </c>
      <c r="D104" s="9" t="s">
        <v>247</v>
      </c>
      <c r="E104" s="9" t="s">
        <v>27</v>
      </c>
      <c r="F104" s="9" t="s">
        <v>27</v>
      </c>
      <c r="G104" s="9" t="str">
        <f t="shared" si="3"/>
        <v>Não informado na fonte</v>
      </c>
      <c r="H104" s="36"/>
      <c r="I104" s="36"/>
      <c r="J104" s="9" t="s">
        <v>27</v>
      </c>
      <c r="K104" s="9" t="s">
        <v>27</v>
      </c>
      <c r="L104" s="9" t="s">
        <v>27</v>
      </c>
      <c r="M104" s="9" t="s">
        <v>27</v>
      </c>
      <c r="N104" s="9">
        <v>2020</v>
      </c>
      <c r="O104" s="9" t="s">
        <v>1752</v>
      </c>
      <c r="P104" s="9" t="s">
        <v>1759</v>
      </c>
      <c r="Q104" s="9" t="s">
        <v>27</v>
      </c>
      <c r="R104" s="9" t="s">
        <v>27</v>
      </c>
      <c r="S104" s="38"/>
      <c r="T104" s="9" t="s">
        <v>33</v>
      </c>
      <c r="U104" s="9" t="s">
        <v>27</v>
      </c>
      <c r="V104" s="9" t="s">
        <v>1755</v>
      </c>
      <c r="W104" s="9" t="s">
        <v>1756</v>
      </c>
      <c r="X104" s="9">
        <v>721</v>
      </c>
    </row>
    <row r="105" spans="1:24" ht="48">
      <c r="A105" s="34"/>
      <c r="B105" s="9" t="s">
        <v>1827</v>
      </c>
      <c r="C105" s="9" t="s">
        <v>25</v>
      </c>
      <c r="D105" s="9" t="s">
        <v>247</v>
      </c>
      <c r="E105" s="9" t="s">
        <v>27</v>
      </c>
      <c r="F105" s="9" t="s">
        <v>27</v>
      </c>
      <c r="G105" s="9" t="str">
        <f t="shared" si="3"/>
        <v>Não informado na fonte</v>
      </c>
      <c r="H105" s="36"/>
      <c r="I105" s="36"/>
      <c r="J105" s="9" t="s">
        <v>27</v>
      </c>
      <c r="K105" s="9" t="s">
        <v>27</v>
      </c>
      <c r="L105" s="9" t="s">
        <v>27</v>
      </c>
      <c r="M105" s="9" t="s">
        <v>27</v>
      </c>
      <c r="N105" s="9">
        <v>2020</v>
      </c>
      <c r="O105" s="9" t="s">
        <v>1752</v>
      </c>
      <c r="P105" s="9" t="s">
        <v>1762</v>
      </c>
      <c r="Q105" s="9" t="s">
        <v>27</v>
      </c>
      <c r="R105" s="9" t="s">
        <v>27</v>
      </c>
      <c r="S105" s="38"/>
      <c r="T105" s="9" t="s">
        <v>33</v>
      </c>
      <c r="U105" s="9" t="s">
        <v>27</v>
      </c>
      <c r="V105" s="9" t="s">
        <v>1755</v>
      </c>
      <c r="W105" s="9" t="s">
        <v>1756</v>
      </c>
      <c r="X105" s="9">
        <v>721</v>
      </c>
    </row>
    <row r="106" spans="1:24" ht="48">
      <c r="A106" s="34"/>
      <c r="B106" s="9" t="s">
        <v>1828</v>
      </c>
      <c r="C106" s="9" t="s">
        <v>25</v>
      </c>
      <c r="D106" s="9" t="s">
        <v>247</v>
      </c>
      <c r="E106" s="9" t="s">
        <v>27</v>
      </c>
      <c r="F106" s="9" t="s">
        <v>27</v>
      </c>
      <c r="G106" s="9" t="str">
        <f t="shared" si="3"/>
        <v>Não informado na fonte</v>
      </c>
      <c r="H106" s="36"/>
      <c r="I106" s="36"/>
      <c r="J106" s="9" t="s">
        <v>27</v>
      </c>
      <c r="K106" s="9" t="s">
        <v>27</v>
      </c>
      <c r="L106" s="9" t="s">
        <v>27</v>
      </c>
      <c r="M106" s="9" t="s">
        <v>27</v>
      </c>
      <c r="N106" s="9">
        <v>2020</v>
      </c>
      <c r="O106" s="9" t="s">
        <v>1752</v>
      </c>
      <c r="P106" s="25" t="s">
        <v>1753</v>
      </c>
      <c r="Q106" s="9" t="s">
        <v>27</v>
      </c>
      <c r="R106" s="9" t="s">
        <v>27</v>
      </c>
      <c r="S106" s="38"/>
      <c r="T106" s="9" t="s">
        <v>33</v>
      </c>
      <c r="U106" s="9" t="s">
        <v>27</v>
      </c>
      <c r="V106" s="9" t="s">
        <v>1755</v>
      </c>
      <c r="W106" s="9" t="s">
        <v>1756</v>
      </c>
      <c r="X106" s="9">
        <v>721</v>
      </c>
    </row>
    <row r="107" spans="1:24" ht="48">
      <c r="A107" s="34" t="s">
        <v>1829</v>
      </c>
      <c r="B107" s="9" t="s">
        <v>1830</v>
      </c>
      <c r="C107" s="9" t="s">
        <v>25</v>
      </c>
      <c r="D107" s="9" t="s">
        <v>247</v>
      </c>
      <c r="E107" s="9" t="s">
        <v>27</v>
      </c>
      <c r="F107" s="9" t="s">
        <v>27</v>
      </c>
      <c r="G107" s="9" t="str">
        <f t="shared" si="3"/>
        <v>Não informado na fonte</v>
      </c>
      <c r="H107" s="36" t="s">
        <v>1829</v>
      </c>
      <c r="I107" s="36" t="s">
        <v>1831</v>
      </c>
      <c r="J107" s="9" t="s">
        <v>27</v>
      </c>
      <c r="K107" s="9" t="s">
        <v>27</v>
      </c>
      <c r="L107" s="9" t="s">
        <v>27</v>
      </c>
      <c r="M107" s="9" t="s">
        <v>27</v>
      </c>
      <c r="N107" s="9">
        <v>2020</v>
      </c>
      <c r="O107" s="9" t="s">
        <v>1752</v>
      </c>
      <c r="P107" s="9" t="s">
        <v>1759</v>
      </c>
      <c r="Q107" s="9" t="s">
        <v>27</v>
      </c>
      <c r="R107" s="9" t="s">
        <v>27</v>
      </c>
      <c r="S107" s="38">
        <v>376324.8</v>
      </c>
      <c r="T107" s="9" t="s">
        <v>33</v>
      </c>
      <c r="U107" s="9" t="s">
        <v>27</v>
      </c>
      <c r="V107" s="9" t="s">
        <v>1755</v>
      </c>
      <c r="W107" s="9" t="s">
        <v>1756</v>
      </c>
      <c r="X107" s="9">
        <v>722</v>
      </c>
    </row>
    <row r="108" spans="1:24" ht="48">
      <c r="A108" s="34"/>
      <c r="B108" s="9" t="s">
        <v>1832</v>
      </c>
      <c r="C108" s="9" t="s">
        <v>25</v>
      </c>
      <c r="D108" s="9" t="s">
        <v>247</v>
      </c>
      <c r="E108" s="9" t="s">
        <v>27</v>
      </c>
      <c r="F108" s="9" t="s">
        <v>27</v>
      </c>
      <c r="G108" s="9" t="str">
        <f t="shared" si="3"/>
        <v>Não informado na fonte</v>
      </c>
      <c r="H108" s="36"/>
      <c r="I108" s="36"/>
      <c r="J108" s="9" t="s">
        <v>27</v>
      </c>
      <c r="K108" s="9" t="s">
        <v>27</v>
      </c>
      <c r="L108" s="9" t="s">
        <v>27</v>
      </c>
      <c r="M108" s="9" t="s">
        <v>27</v>
      </c>
      <c r="N108" s="9">
        <v>2020</v>
      </c>
      <c r="O108" s="9" t="s">
        <v>1752</v>
      </c>
      <c r="P108" s="9" t="s">
        <v>1759</v>
      </c>
      <c r="Q108" s="9" t="s">
        <v>27</v>
      </c>
      <c r="R108" s="9" t="s">
        <v>27</v>
      </c>
      <c r="S108" s="38"/>
      <c r="T108" s="9" t="s">
        <v>33</v>
      </c>
      <c r="U108" s="9" t="s">
        <v>27</v>
      </c>
      <c r="V108" s="9" t="s">
        <v>1755</v>
      </c>
      <c r="W108" s="9" t="s">
        <v>1756</v>
      </c>
      <c r="X108" s="9">
        <v>722</v>
      </c>
    </row>
    <row r="109" spans="1:24" ht="60">
      <c r="A109" s="34"/>
      <c r="B109" s="9" t="s">
        <v>1810</v>
      </c>
      <c r="C109" s="9" t="s">
        <v>25</v>
      </c>
      <c r="D109" s="9" t="s">
        <v>247</v>
      </c>
      <c r="E109" s="9" t="s">
        <v>27</v>
      </c>
      <c r="F109" s="9" t="s">
        <v>27</v>
      </c>
      <c r="G109" s="9" t="str">
        <f t="shared" si="3"/>
        <v>Não informado na fonte</v>
      </c>
      <c r="H109" s="36"/>
      <c r="I109" s="36"/>
      <c r="J109" s="9" t="s">
        <v>27</v>
      </c>
      <c r="K109" s="9" t="s">
        <v>27</v>
      </c>
      <c r="L109" s="9" t="s">
        <v>27</v>
      </c>
      <c r="M109" s="9" t="s">
        <v>27</v>
      </c>
      <c r="N109" s="9">
        <v>2020</v>
      </c>
      <c r="O109" s="9" t="s">
        <v>1752</v>
      </c>
      <c r="P109" s="9" t="s">
        <v>1759</v>
      </c>
      <c r="Q109" s="9" t="s">
        <v>27</v>
      </c>
      <c r="R109" s="9" t="s">
        <v>27</v>
      </c>
      <c r="S109" s="38"/>
      <c r="T109" s="9" t="s">
        <v>33</v>
      </c>
      <c r="U109" s="9" t="s">
        <v>27</v>
      </c>
      <c r="V109" s="9" t="s">
        <v>1755</v>
      </c>
      <c r="W109" s="9" t="s">
        <v>1756</v>
      </c>
      <c r="X109" s="9">
        <v>722</v>
      </c>
    </row>
    <row r="110" spans="1:24" ht="48">
      <c r="A110" s="34"/>
      <c r="B110" s="9" t="s">
        <v>1811</v>
      </c>
      <c r="C110" s="9" t="s">
        <v>25</v>
      </c>
      <c r="D110" s="9" t="s">
        <v>247</v>
      </c>
      <c r="E110" s="9" t="s">
        <v>27</v>
      </c>
      <c r="F110" s="9" t="s">
        <v>27</v>
      </c>
      <c r="G110" s="9" t="str">
        <f t="shared" si="3"/>
        <v>Não informado na fonte</v>
      </c>
      <c r="H110" s="36"/>
      <c r="I110" s="36"/>
      <c r="J110" s="9" t="s">
        <v>27</v>
      </c>
      <c r="K110" s="9" t="s">
        <v>27</v>
      </c>
      <c r="L110" s="9" t="s">
        <v>27</v>
      </c>
      <c r="M110" s="9" t="s">
        <v>27</v>
      </c>
      <c r="N110" s="9">
        <v>2020</v>
      </c>
      <c r="O110" s="9" t="s">
        <v>1752</v>
      </c>
      <c r="P110" s="9" t="s">
        <v>1759</v>
      </c>
      <c r="Q110" s="9" t="s">
        <v>27</v>
      </c>
      <c r="R110" s="9" t="s">
        <v>27</v>
      </c>
      <c r="S110" s="38"/>
      <c r="T110" s="9" t="s">
        <v>33</v>
      </c>
      <c r="U110" s="9" t="s">
        <v>27</v>
      </c>
      <c r="V110" s="9" t="s">
        <v>1755</v>
      </c>
      <c r="W110" s="9" t="s">
        <v>1756</v>
      </c>
      <c r="X110" s="9">
        <v>722</v>
      </c>
    </row>
    <row r="111" spans="1:24" ht="48">
      <c r="A111" s="34"/>
      <c r="B111" s="9" t="s">
        <v>1833</v>
      </c>
      <c r="C111" s="9" t="s">
        <v>25</v>
      </c>
      <c r="D111" s="9" t="s">
        <v>247</v>
      </c>
      <c r="E111" s="9" t="s">
        <v>27</v>
      </c>
      <c r="F111" s="9" t="s">
        <v>27</v>
      </c>
      <c r="G111" s="9" t="str">
        <f t="shared" si="3"/>
        <v>Não informado na fonte</v>
      </c>
      <c r="H111" s="36"/>
      <c r="I111" s="36"/>
      <c r="J111" s="9" t="s">
        <v>27</v>
      </c>
      <c r="K111" s="9" t="s">
        <v>27</v>
      </c>
      <c r="L111" s="9" t="s">
        <v>27</v>
      </c>
      <c r="M111" s="9" t="s">
        <v>27</v>
      </c>
      <c r="N111" s="9">
        <v>2020</v>
      </c>
      <c r="O111" s="9" t="s">
        <v>1752</v>
      </c>
      <c r="P111" s="9" t="s">
        <v>1762</v>
      </c>
      <c r="Q111" s="9" t="s">
        <v>27</v>
      </c>
      <c r="R111" s="9" t="s">
        <v>27</v>
      </c>
      <c r="S111" s="38"/>
      <c r="T111" s="9" t="s">
        <v>33</v>
      </c>
      <c r="U111" s="9" t="s">
        <v>27</v>
      </c>
      <c r="V111" s="9" t="s">
        <v>1755</v>
      </c>
      <c r="W111" s="9" t="s">
        <v>1756</v>
      </c>
      <c r="X111" s="9">
        <v>722</v>
      </c>
    </row>
    <row r="112" spans="1:24" ht="60">
      <c r="A112" s="34" t="s">
        <v>1834</v>
      </c>
      <c r="B112" s="9" t="s">
        <v>1835</v>
      </c>
      <c r="C112" s="9" t="s">
        <v>25</v>
      </c>
      <c r="D112" s="9" t="s">
        <v>247</v>
      </c>
      <c r="E112" s="9" t="s">
        <v>27</v>
      </c>
      <c r="F112" s="9" t="s">
        <v>27</v>
      </c>
      <c r="G112" s="9" t="str">
        <f t="shared" si="3"/>
        <v>Não informado na fonte</v>
      </c>
      <c r="H112" s="36" t="s">
        <v>1834</v>
      </c>
      <c r="I112" s="36" t="s">
        <v>1836</v>
      </c>
      <c r="J112" s="9" t="s">
        <v>27</v>
      </c>
      <c r="K112" s="9" t="s">
        <v>27</v>
      </c>
      <c r="L112" s="9" t="s">
        <v>27</v>
      </c>
      <c r="M112" s="9" t="s">
        <v>27</v>
      </c>
      <c r="N112" s="9">
        <v>2020</v>
      </c>
      <c r="O112" s="9" t="s">
        <v>1752</v>
      </c>
      <c r="P112" s="9" t="s">
        <v>1759</v>
      </c>
      <c r="Q112" s="9" t="s">
        <v>27</v>
      </c>
      <c r="R112" s="9" t="s">
        <v>27</v>
      </c>
      <c r="S112" s="38">
        <v>1579189.19</v>
      </c>
      <c r="T112" s="9" t="s">
        <v>1816</v>
      </c>
      <c r="U112" s="9" t="s">
        <v>27</v>
      </c>
      <c r="V112" s="9" t="s">
        <v>1755</v>
      </c>
      <c r="W112" s="9" t="s">
        <v>1756</v>
      </c>
      <c r="X112" s="9">
        <v>723</v>
      </c>
    </row>
    <row r="113" spans="1:24" ht="48">
      <c r="A113" s="34"/>
      <c r="B113" s="9" t="s">
        <v>1837</v>
      </c>
      <c r="C113" s="9" t="s">
        <v>25</v>
      </c>
      <c r="D113" s="9" t="s">
        <v>247</v>
      </c>
      <c r="E113" s="9" t="s">
        <v>27</v>
      </c>
      <c r="F113" s="9" t="s">
        <v>27</v>
      </c>
      <c r="G113" s="9" t="str">
        <f t="shared" si="3"/>
        <v>Não informado na fonte</v>
      </c>
      <c r="H113" s="36"/>
      <c r="I113" s="36"/>
      <c r="J113" s="9" t="s">
        <v>27</v>
      </c>
      <c r="K113" s="9" t="s">
        <v>27</v>
      </c>
      <c r="L113" s="9" t="s">
        <v>27</v>
      </c>
      <c r="M113" s="9" t="s">
        <v>27</v>
      </c>
      <c r="N113" s="9">
        <v>2020</v>
      </c>
      <c r="O113" s="9" t="s">
        <v>1752</v>
      </c>
      <c r="P113" s="9" t="s">
        <v>1759</v>
      </c>
      <c r="Q113" s="9" t="s">
        <v>27</v>
      </c>
      <c r="R113" s="9" t="s">
        <v>27</v>
      </c>
      <c r="S113" s="38"/>
      <c r="T113" s="9" t="s">
        <v>1816</v>
      </c>
      <c r="U113" s="9" t="s">
        <v>27</v>
      </c>
      <c r="V113" s="9" t="s">
        <v>1755</v>
      </c>
      <c r="W113" s="9" t="s">
        <v>1756</v>
      </c>
      <c r="X113" s="9">
        <v>723</v>
      </c>
    </row>
    <row r="114" spans="1:24" ht="48">
      <c r="A114" s="34"/>
      <c r="B114" s="9" t="s">
        <v>1833</v>
      </c>
      <c r="C114" s="9" t="s">
        <v>25</v>
      </c>
      <c r="D114" s="9" t="s">
        <v>247</v>
      </c>
      <c r="E114" s="9" t="s">
        <v>27</v>
      </c>
      <c r="F114" s="9" t="s">
        <v>27</v>
      </c>
      <c r="G114" s="9" t="str">
        <f t="shared" si="3"/>
        <v>Não informado na fonte</v>
      </c>
      <c r="H114" s="36"/>
      <c r="I114" s="36"/>
      <c r="J114" s="9" t="s">
        <v>27</v>
      </c>
      <c r="K114" s="9" t="s">
        <v>27</v>
      </c>
      <c r="L114" s="9" t="s">
        <v>27</v>
      </c>
      <c r="M114" s="9" t="s">
        <v>27</v>
      </c>
      <c r="N114" s="9">
        <v>2020</v>
      </c>
      <c r="O114" s="9" t="s">
        <v>1752</v>
      </c>
      <c r="P114" s="9" t="s">
        <v>1762</v>
      </c>
      <c r="Q114" s="9" t="s">
        <v>27</v>
      </c>
      <c r="R114" s="9" t="s">
        <v>27</v>
      </c>
      <c r="S114" s="38"/>
      <c r="T114" s="9" t="s">
        <v>1816</v>
      </c>
      <c r="U114" s="9" t="s">
        <v>27</v>
      </c>
      <c r="V114" s="9" t="s">
        <v>1755</v>
      </c>
      <c r="W114" s="9" t="s">
        <v>1756</v>
      </c>
      <c r="X114" s="9">
        <v>723</v>
      </c>
    </row>
    <row r="115" spans="1:24" ht="60">
      <c r="A115" s="34" t="s">
        <v>1838</v>
      </c>
      <c r="B115" s="9" t="s">
        <v>1839</v>
      </c>
      <c r="C115" s="9" t="s">
        <v>25</v>
      </c>
      <c r="D115" s="9" t="s">
        <v>247</v>
      </c>
      <c r="E115" s="9" t="s">
        <v>27</v>
      </c>
      <c r="F115" s="9" t="s">
        <v>27</v>
      </c>
      <c r="G115" s="9" t="str">
        <f t="shared" si="3"/>
        <v>Não informado na fonte</v>
      </c>
      <c r="H115" s="36" t="s">
        <v>1838</v>
      </c>
      <c r="I115" s="36" t="s">
        <v>1840</v>
      </c>
      <c r="J115" s="9" t="s">
        <v>27</v>
      </c>
      <c r="K115" s="9" t="s">
        <v>27</v>
      </c>
      <c r="L115" s="9" t="s">
        <v>27</v>
      </c>
      <c r="M115" s="9" t="s">
        <v>27</v>
      </c>
      <c r="N115" s="9">
        <v>2020</v>
      </c>
      <c r="O115" s="9" t="s">
        <v>1752</v>
      </c>
      <c r="P115" s="9" t="s">
        <v>1759</v>
      </c>
      <c r="Q115" s="9" t="s">
        <v>27</v>
      </c>
      <c r="R115" s="9" t="s">
        <v>27</v>
      </c>
      <c r="S115" s="38">
        <v>1579189.19</v>
      </c>
      <c r="T115" s="9" t="s">
        <v>1816</v>
      </c>
      <c r="U115" s="9" t="s">
        <v>27</v>
      </c>
      <c r="V115" s="9" t="s">
        <v>1755</v>
      </c>
      <c r="W115" s="9" t="s">
        <v>1756</v>
      </c>
      <c r="X115" s="9">
        <v>724</v>
      </c>
    </row>
    <row r="116" spans="1:24" ht="48">
      <c r="A116" s="34"/>
      <c r="B116" s="9" t="s">
        <v>1841</v>
      </c>
      <c r="C116" s="9" t="s">
        <v>25</v>
      </c>
      <c r="D116" s="9" t="s">
        <v>247</v>
      </c>
      <c r="E116" s="9" t="s">
        <v>27</v>
      </c>
      <c r="F116" s="9" t="s">
        <v>27</v>
      </c>
      <c r="G116" s="9" t="str">
        <f t="shared" si="3"/>
        <v>Não informado na fonte</v>
      </c>
      <c r="H116" s="36"/>
      <c r="I116" s="36"/>
      <c r="J116" s="9" t="s">
        <v>27</v>
      </c>
      <c r="K116" s="9" t="s">
        <v>27</v>
      </c>
      <c r="L116" s="9" t="s">
        <v>27</v>
      </c>
      <c r="M116" s="9" t="s">
        <v>27</v>
      </c>
      <c r="N116" s="9">
        <v>2020</v>
      </c>
      <c r="O116" s="9" t="s">
        <v>1752</v>
      </c>
      <c r="P116" s="9" t="s">
        <v>1759</v>
      </c>
      <c r="Q116" s="9" t="s">
        <v>27</v>
      </c>
      <c r="R116" s="9" t="s">
        <v>27</v>
      </c>
      <c r="S116" s="38"/>
      <c r="T116" s="9" t="s">
        <v>1816</v>
      </c>
      <c r="U116" s="9" t="s">
        <v>27</v>
      </c>
      <c r="V116" s="9" t="s">
        <v>1755</v>
      </c>
      <c r="W116" s="9" t="s">
        <v>1756</v>
      </c>
      <c r="X116" s="9">
        <v>724</v>
      </c>
    </row>
    <row r="117" spans="1:24" ht="48">
      <c r="A117" s="34"/>
      <c r="B117" s="9" t="s">
        <v>1833</v>
      </c>
      <c r="C117" s="9" t="s">
        <v>25</v>
      </c>
      <c r="D117" s="9" t="s">
        <v>247</v>
      </c>
      <c r="E117" s="9" t="s">
        <v>27</v>
      </c>
      <c r="F117" s="9" t="s">
        <v>27</v>
      </c>
      <c r="G117" s="9" t="str">
        <f t="shared" si="3"/>
        <v>Não informado na fonte</v>
      </c>
      <c r="H117" s="36"/>
      <c r="I117" s="36"/>
      <c r="J117" s="9" t="s">
        <v>27</v>
      </c>
      <c r="K117" s="9" t="s">
        <v>27</v>
      </c>
      <c r="L117" s="9" t="s">
        <v>27</v>
      </c>
      <c r="M117" s="9" t="s">
        <v>27</v>
      </c>
      <c r="N117" s="9">
        <v>2020</v>
      </c>
      <c r="O117" s="9" t="s">
        <v>1752</v>
      </c>
      <c r="P117" s="9" t="s">
        <v>1762</v>
      </c>
      <c r="Q117" s="9" t="s">
        <v>27</v>
      </c>
      <c r="R117" s="9" t="s">
        <v>27</v>
      </c>
      <c r="S117" s="38"/>
      <c r="T117" s="9" t="s">
        <v>1816</v>
      </c>
      <c r="U117" s="9" t="s">
        <v>27</v>
      </c>
      <c r="V117" s="9" t="s">
        <v>1755</v>
      </c>
      <c r="W117" s="9" t="s">
        <v>1756</v>
      </c>
      <c r="X117" s="9">
        <v>724</v>
      </c>
    </row>
    <row r="118" spans="1:24" ht="84">
      <c r="A118" s="34" t="s">
        <v>1842</v>
      </c>
      <c r="B118" s="9" t="s">
        <v>1843</v>
      </c>
      <c r="C118" s="9" t="s">
        <v>25</v>
      </c>
      <c r="D118" s="9" t="s">
        <v>247</v>
      </c>
      <c r="E118" s="9" t="s">
        <v>27</v>
      </c>
      <c r="F118" s="9" t="s">
        <v>27</v>
      </c>
      <c r="G118" s="9" t="str">
        <f t="shared" si="3"/>
        <v>Não informado na fonte</v>
      </c>
      <c r="H118" s="36" t="s">
        <v>1842</v>
      </c>
      <c r="I118" s="36" t="s">
        <v>1844</v>
      </c>
      <c r="J118" s="9" t="s">
        <v>27</v>
      </c>
      <c r="K118" s="9" t="s">
        <v>27</v>
      </c>
      <c r="L118" s="9" t="s">
        <v>27</v>
      </c>
      <c r="M118" s="9" t="s">
        <v>27</v>
      </c>
      <c r="N118" s="9">
        <v>2020</v>
      </c>
      <c r="O118" s="9" t="s">
        <v>1752</v>
      </c>
      <c r="P118" s="9" t="s">
        <v>1753</v>
      </c>
      <c r="Q118" s="9" t="s">
        <v>27</v>
      </c>
      <c r="R118" s="9" t="s">
        <v>27</v>
      </c>
      <c r="S118" s="38">
        <v>176735.16</v>
      </c>
      <c r="T118" s="9" t="s">
        <v>1845</v>
      </c>
      <c r="U118" s="9" t="s">
        <v>27</v>
      </c>
      <c r="V118" s="9" t="s">
        <v>1755</v>
      </c>
      <c r="W118" s="9" t="s">
        <v>1756</v>
      </c>
      <c r="X118" s="9">
        <v>725</v>
      </c>
    </row>
    <row r="119" spans="1:24" ht="96">
      <c r="A119" s="34"/>
      <c r="B119" s="9" t="s">
        <v>1846</v>
      </c>
      <c r="C119" s="9" t="s">
        <v>25</v>
      </c>
      <c r="D119" s="9" t="s">
        <v>247</v>
      </c>
      <c r="E119" s="9" t="s">
        <v>27</v>
      </c>
      <c r="F119" s="9" t="s">
        <v>27</v>
      </c>
      <c r="G119" s="9" t="str">
        <f t="shared" si="3"/>
        <v>Não informado na fonte</v>
      </c>
      <c r="H119" s="36"/>
      <c r="I119" s="36"/>
      <c r="J119" s="9" t="s">
        <v>27</v>
      </c>
      <c r="K119" s="9" t="s">
        <v>27</v>
      </c>
      <c r="L119" s="9" t="s">
        <v>27</v>
      </c>
      <c r="M119" s="9" t="s">
        <v>27</v>
      </c>
      <c r="N119" s="9">
        <v>2020</v>
      </c>
      <c r="O119" s="9" t="s">
        <v>1752</v>
      </c>
      <c r="P119" s="9" t="s">
        <v>1759</v>
      </c>
      <c r="Q119" s="9" t="s">
        <v>27</v>
      </c>
      <c r="R119" s="9" t="s">
        <v>27</v>
      </c>
      <c r="S119" s="38"/>
      <c r="T119" s="9" t="s">
        <v>1845</v>
      </c>
      <c r="U119" s="9" t="s">
        <v>27</v>
      </c>
      <c r="V119" s="9" t="s">
        <v>1755</v>
      </c>
      <c r="W119" s="9" t="s">
        <v>1756</v>
      </c>
      <c r="X119" s="9">
        <v>725</v>
      </c>
    </row>
    <row r="120" spans="1:24" ht="72">
      <c r="A120" s="34"/>
      <c r="B120" s="9" t="s">
        <v>1847</v>
      </c>
      <c r="C120" s="9" t="s">
        <v>25</v>
      </c>
      <c r="D120" s="9" t="s">
        <v>247</v>
      </c>
      <c r="E120" s="9" t="s">
        <v>27</v>
      </c>
      <c r="F120" s="9" t="s">
        <v>27</v>
      </c>
      <c r="G120" s="9" t="str">
        <f t="shared" si="3"/>
        <v>Não informado na fonte</v>
      </c>
      <c r="H120" s="36"/>
      <c r="I120" s="36"/>
      <c r="J120" s="9" t="s">
        <v>27</v>
      </c>
      <c r="K120" s="9" t="s">
        <v>27</v>
      </c>
      <c r="L120" s="9" t="s">
        <v>27</v>
      </c>
      <c r="M120" s="9" t="s">
        <v>27</v>
      </c>
      <c r="N120" s="9">
        <v>2020</v>
      </c>
      <c r="O120" s="9" t="s">
        <v>1752</v>
      </c>
      <c r="P120" s="9" t="s">
        <v>1759</v>
      </c>
      <c r="Q120" s="9" t="s">
        <v>27</v>
      </c>
      <c r="R120" s="9" t="s">
        <v>27</v>
      </c>
      <c r="S120" s="38"/>
      <c r="T120" s="9" t="s">
        <v>1845</v>
      </c>
      <c r="U120" s="9" t="s">
        <v>27</v>
      </c>
      <c r="V120" s="9" t="s">
        <v>1755</v>
      </c>
      <c r="W120" s="9" t="s">
        <v>1756</v>
      </c>
      <c r="X120" s="9">
        <v>725</v>
      </c>
    </row>
    <row r="121" spans="1:24" ht="48">
      <c r="A121" s="34"/>
      <c r="B121" s="9" t="s">
        <v>1776</v>
      </c>
      <c r="C121" s="9" t="s">
        <v>25</v>
      </c>
      <c r="D121" s="9" t="s">
        <v>247</v>
      </c>
      <c r="E121" s="9" t="s">
        <v>27</v>
      </c>
      <c r="F121" s="9" t="s">
        <v>27</v>
      </c>
      <c r="G121" s="9" t="str">
        <f t="shared" si="3"/>
        <v>Não informado na fonte</v>
      </c>
      <c r="H121" s="36"/>
      <c r="I121" s="36"/>
      <c r="J121" s="9" t="s">
        <v>27</v>
      </c>
      <c r="K121" s="9" t="s">
        <v>27</v>
      </c>
      <c r="L121" s="9" t="s">
        <v>27</v>
      </c>
      <c r="M121" s="9" t="s">
        <v>27</v>
      </c>
      <c r="N121" s="9">
        <v>2020</v>
      </c>
      <c r="O121" s="9" t="s">
        <v>1752</v>
      </c>
      <c r="P121" s="9" t="s">
        <v>1762</v>
      </c>
      <c r="Q121" s="9" t="s">
        <v>27</v>
      </c>
      <c r="R121" s="9" t="s">
        <v>27</v>
      </c>
      <c r="S121" s="38"/>
      <c r="T121" s="9" t="s">
        <v>1845</v>
      </c>
      <c r="U121" s="9" t="s">
        <v>27</v>
      </c>
      <c r="V121" s="9" t="s">
        <v>1755</v>
      </c>
      <c r="W121" s="9" t="s">
        <v>1756</v>
      </c>
      <c r="X121" s="9">
        <v>725</v>
      </c>
    </row>
    <row r="122" spans="1:24" ht="48">
      <c r="A122" s="34" t="s">
        <v>1848</v>
      </c>
      <c r="B122" s="9" t="s">
        <v>1849</v>
      </c>
      <c r="C122" s="9" t="s">
        <v>25</v>
      </c>
      <c r="D122" s="9" t="s">
        <v>247</v>
      </c>
      <c r="E122" s="9" t="s">
        <v>27</v>
      </c>
      <c r="F122" s="9" t="s">
        <v>27</v>
      </c>
      <c r="G122" s="9" t="str">
        <f t="shared" si="3"/>
        <v>Não informado na fonte</v>
      </c>
      <c r="H122" s="36" t="s">
        <v>1848</v>
      </c>
      <c r="I122" s="36" t="s">
        <v>1850</v>
      </c>
      <c r="J122" s="9" t="s">
        <v>27</v>
      </c>
      <c r="K122" s="9" t="s">
        <v>27</v>
      </c>
      <c r="L122" s="9" t="s">
        <v>27</v>
      </c>
      <c r="M122" s="9" t="s">
        <v>27</v>
      </c>
      <c r="N122" s="9">
        <v>2020</v>
      </c>
      <c r="O122" s="9" t="s">
        <v>1752</v>
      </c>
      <c r="P122" s="9" t="s">
        <v>1753</v>
      </c>
      <c r="Q122" s="9" t="s">
        <v>27</v>
      </c>
      <c r="R122" s="9" t="s">
        <v>27</v>
      </c>
      <c r="S122" s="38">
        <v>797160.95999999996</v>
      </c>
      <c r="T122" s="9" t="s">
        <v>47</v>
      </c>
      <c r="U122" s="9" t="s">
        <v>27</v>
      </c>
      <c r="V122" s="9" t="s">
        <v>1755</v>
      </c>
      <c r="W122" s="9" t="s">
        <v>1756</v>
      </c>
      <c r="X122" s="9">
        <v>727</v>
      </c>
    </row>
    <row r="123" spans="1:24" ht="48">
      <c r="A123" s="34"/>
      <c r="B123" s="9" t="s">
        <v>1851</v>
      </c>
      <c r="C123" s="9" t="s">
        <v>25</v>
      </c>
      <c r="D123" s="9" t="s">
        <v>247</v>
      </c>
      <c r="E123" s="9" t="s">
        <v>27</v>
      </c>
      <c r="F123" s="9" t="s">
        <v>27</v>
      </c>
      <c r="G123" s="9" t="str">
        <f t="shared" si="3"/>
        <v>Não informado na fonte</v>
      </c>
      <c r="H123" s="36"/>
      <c r="I123" s="36"/>
      <c r="J123" s="9" t="s">
        <v>27</v>
      </c>
      <c r="K123" s="9" t="s">
        <v>27</v>
      </c>
      <c r="L123" s="9" t="s">
        <v>27</v>
      </c>
      <c r="M123" s="9" t="s">
        <v>27</v>
      </c>
      <c r="N123" s="9">
        <v>2020</v>
      </c>
      <c r="O123" s="9" t="s">
        <v>1752</v>
      </c>
      <c r="P123" s="9" t="s">
        <v>1759</v>
      </c>
      <c r="Q123" s="9" t="s">
        <v>27</v>
      </c>
      <c r="R123" s="9" t="s">
        <v>27</v>
      </c>
      <c r="S123" s="38"/>
      <c r="T123" s="9" t="s">
        <v>47</v>
      </c>
      <c r="U123" s="9" t="s">
        <v>27</v>
      </c>
      <c r="V123" s="9" t="s">
        <v>1755</v>
      </c>
      <c r="W123" s="9" t="s">
        <v>1756</v>
      </c>
      <c r="X123" s="9">
        <v>727</v>
      </c>
    </row>
    <row r="124" spans="1:24" ht="48">
      <c r="A124" s="34"/>
      <c r="B124" s="9" t="s">
        <v>1852</v>
      </c>
      <c r="C124" s="9" t="s">
        <v>25</v>
      </c>
      <c r="D124" s="9" t="s">
        <v>247</v>
      </c>
      <c r="E124" s="9" t="s">
        <v>27</v>
      </c>
      <c r="F124" s="9" t="s">
        <v>27</v>
      </c>
      <c r="G124" s="9" t="str">
        <f t="shared" si="3"/>
        <v>Não informado na fonte</v>
      </c>
      <c r="H124" s="36"/>
      <c r="I124" s="36"/>
      <c r="J124" s="9" t="s">
        <v>27</v>
      </c>
      <c r="K124" s="9" t="s">
        <v>27</v>
      </c>
      <c r="L124" s="9" t="s">
        <v>27</v>
      </c>
      <c r="M124" s="9" t="s">
        <v>27</v>
      </c>
      <c r="N124" s="9">
        <v>2020</v>
      </c>
      <c r="O124" s="9" t="s">
        <v>1752</v>
      </c>
      <c r="P124" s="9" t="s">
        <v>1759</v>
      </c>
      <c r="Q124" s="9" t="s">
        <v>27</v>
      </c>
      <c r="R124" s="9" t="s">
        <v>27</v>
      </c>
      <c r="S124" s="38"/>
      <c r="T124" s="9" t="s">
        <v>47</v>
      </c>
      <c r="U124" s="9" t="s">
        <v>27</v>
      </c>
      <c r="V124" s="9" t="s">
        <v>1755</v>
      </c>
      <c r="W124" s="9" t="s">
        <v>1756</v>
      </c>
      <c r="X124" s="9">
        <v>727</v>
      </c>
    </row>
    <row r="125" spans="1:24" ht="48">
      <c r="A125" s="34"/>
      <c r="B125" s="9" t="s">
        <v>1853</v>
      </c>
      <c r="C125" s="9" t="s">
        <v>25</v>
      </c>
      <c r="D125" s="9" t="s">
        <v>247</v>
      </c>
      <c r="E125" s="9" t="s">
        <v>27</v>
      </c>
      <c r="F125" s="9" t="s">
        <v>27</v>
      </c>
      <c r="G125" s="9" t="str">
        <f t="shared" si="3"/>
        <v>Não informado na fonte</v>
      </c>
      <c r="H125" s="36"/>
      <c r="I125" s="36"/>
      <c r="J125" s="9" t="s">
        <v>27</v>
      </c>
      <c r="K125" s="9" t="s">
        <v>27</v>
      </c>
      <c r="L125" s="9" t="s">
        <v>27</v>
      </c>
      <c r="M125" s="9" t="s">
        <v>27</v>
      </c>
      <c r="N125" s="9">
        <v>2020</v>
      </c>
      <c r="O125" s="9" t="s">
        <v>1752</v>
      </c>
      <c r="P125" s="9" t="s">
        <v>1762</v>
      </c>
      <c r="Q125" s="9" t="s">
        <v>27</v>
      </c>
      <c r="R125" s="9" t="s">
        <v>27</v>
      </c>
      <c r="S125" s="38"/>
      <c r="T125" s="9" t="s">
        <v>47</v>
      </c>
      <c r="U125" s="9" t="s">
        <v>27</v>
      </c>
      <c r="V125" s="9" t="s">
        <v>1755</v>
      </c>
      <c r="W125" s="9" t="s">
        <v>1756</v>
      </c>
      <c r="X125" s="9">
        <v>727</v>
      </c>
    </row>
    <row r="126" spans="1:24" ht="48">
      <c r="A126" s="34"/>
      <c r="B126" s="9" t="s">
        <v>1854</v>
      </c>
      <c r="C126" s="9" t="s">
        <v>25</v>
      </c>
      <c r="D126" s="9" t="s">
        <v>247</v>
      </c>
      <c r="E126" s="9" t="s">
        <v>27</v>
      </c>
      <c r="F126" s="9" t="s">
        <v>27</v>
      </c>
      <c r="G126" s="9" t="str">
        <f t="shared" si="3"/>
        <v>Não informado na fonte</v>
      </c>
      <c r="H126" s="36"/>
      <c r="I126" s="36"/>
      <c r="J126" s="9" t="s">
        <v>27</v>
      </c>
      <c r="K126" s="9" t="s">
        <v>27</v>
      </c>
      <c r="L126" s="9" t="s">
        <v>27</v>
      </c>
      <c r="M126" s="9" t="s">
        <v>27</v>
      </c>
      <c r="N126" s="9">
        <v>2020</v>
      </c>
      <c r="O126" s="9" t="s">
        <v>1752</v>
      </c>
      <c r="P126" s="9" t="s">
        <v>1753</v>
      </c>
      <c r="Q126" s="9" t="s">
        <v>27</v>
      </c>
      <c r="R126" s="9" t="s">
        <v>27</v>
      </c>
      <c r="S126" s="38"/>
      <c r="T126" s="9" t="s">
        <v>47</v>
      </c>
      <c r="U126" s="9" t="s">
        <v>27</v>
      </c>
      <c r="V126" s="9" t="s">
        <v>1755</v>
      </c>
      <c r="W126" s="9" t="s">
        <v>1756</v>
      </c>
      <c r="X126" s="9">
        <v>727</v>
      </c>
    </row>
    <row r="127" spans="1:24" ht="84">
      <c r="A127" s="34" t="s">
        <v>1855</v>
      </c>
      <c r="B127" s="9" t="s">
        <v>1856</v>
      </c>
      <c r="C127" s="9" t="s">
        <v>25</v>
      </c>
      <c r="D127" s="9" t="s">
        <v>247</v>
      </c>
      <c r="E127" s="9" t="s">
        <v>27</v>
      </c>
      <c r="F127" s="9" t="s">
        <v>27</v>
      </c>
      <c r="G127" s="9" t="str">
        <f t="shared" si="3"/>
        <v>Não informado na fonte</v>
      </c>
      <c r="H127" s="36" t="s">
        <v>1857</v>
      </c>
      <c r="I127" s="36" t="s">
        <v>1858</v>
      </c>
      <c r="J127" s="9" t="s">
        <v>27</v>
      </c>
      <c r="K127" s="9" t="s">
        <v>27</v>
      </c>
      <c r="L127" s="9" t="s">
        <v>27</v>
      </c>
      <c r="M127" s="9" t="s">
        <v>27</v>
      </c>
      <c r="N127" s="9">
        <v>2020</v>
      </c>
      <c r="O127" s="9" t="s">
        <v>1752</v>
      </c>
      <c r="P127" s="9" t="s">
        <v>1753</v>
      </c>
      <c r="Q127" s="9" t="s">
        <v>27</v>
      </c>
      <c r="R127" s="9" t="s">
        <v>27</v>
      </c>
      <c r="S127" s="38">
        <v>22237068.670000002</v>
      </c>
      <c r="T127" s="9" t="s">
        <v>1657</v>
      </c>
      <c r="U127" s="9" t="s">
        <v>27</v>
      </c>
      <c r="V127" s="9" t="s">
        <v>1755</v>
      </c>
      <c r="W127" s="9" t="s">
        <v>1756</v>
      </c>
      <c r="X127" s="9">
        <v>730</v>
      </c>
    </row>
    <row r="128" spans="1:24" ht="84">
      <c r="A128" s="34"/>
      <c r="B128" s="9" t="s">
        <v>1859</v>
      </c>
      <c r="C128" s="9" t="s">
        <v>25</v>
      </c>
      <c r="D128" s="9" t="s">
        <v>247</v>
      </c>
      <c r="E128" s="9" t="s">
        <v>27</v>
      </c>
      <c r="F128" s="9" t="s">
        <v>27</v>
      </c>
      <c r="G128" s="9" t="str">
        <f t="shared" si="3"/>
        <v>Não informado na fonte</v>
      </c>
      <c r="H128" s="36"/>
      <c r="I128" s="36"/>
      <c r="J128" s="9" t="s">
        <v>27</v>
      </c>
      <c r="K128" s="9" t="s">
        <v>27</v>
      </c>
      <c r="L128" s="9" t="s">
        <v>27</v>
      </c>
      <c r="M128" s="9" t="s">
        <v>27</v>
      </c>
      <c r="N128" s="9">
        <v>2020</v>
      </c>
      <c r="O128" s="9" t="s">
        <v>1752</v>
      </c>
      <c r="P128" s="9" t="s">
        <v>1759</v>
      </c>
      <c r="Q128" s="9" t="s">
        <v>27</v>
      </c>
      <c r="R128" s="9" t="s">
        <v>27</v>
      </c>
      <c r="S128" s="38"/>
      <c r="T128" s="9" t="s">
        <v>1657</v>
      </c>
      <c r="U128" s="9" t="s">
        <v>27</v>
      </c>
      <c r="V128" s="9" t="s">
        <v>1755</v>
      </c>
      <c r="W128" s="9" t="s">
        <v>1756</v>
      </c>
      <c r="X128" s="9">
        <v>730</v>
      </c>
    </row>
    <row r="129" spans="1:24" ht="72">
      <c r="A129" s="34"/>
      <c r="B129" s="9" t="s">
        <v>1860</v>
      </c>
      <c r="C129" s="9" t="s">
        <v>25</v>
      </c>
      <c r="D129" s="9" t="s">
        <v>247</v>
      </c>
      <c r="E129" s="9" t="s">
        <v>27</v>
      </c>
      <c r="F129" s="9" t="s">
        <v>27</v>
      </c>
      <c r="G129" s="9" t="str">
        <f t="shared" si="3"/>
        <v>Não informado na fonte</v>
      </c>
      <c r="H129" s="36"/>
      <c r="I129" s="36"/>
      <c r="J129" s="9" t="s">
        <v>27</v>
      </c>
      <c r="K129" s="9" t="s">
        <v>27</v>
      </c>
      <c r="L129" s="9" t="s">
        <v>27</v>
      </c>
      <c r="M129" s="9" t="s">
        <v>27</v>
      </c>
      <c r="N129" s="9">
        <v>2020</v>
      </c>
      <c r="O129" s="9" t="s">
        <v>1752</v>
      </c>
      <c r="P129" s="9" t="s">
        <v>1759</v>
      </c>
      <c r="Q129" s="9" t="s">
        <v>27</v>
      </c>
      <c r="R129" s="9" t="s">
        <v>27</v>
      </c>
      <c r="S129" s="38"/>
      <c r="T129" s="9" t="s">
        <v>1657</v>
      </c>
      <c r="U129" s="9" t="s">
        <v>27</v>
      </c>
      <c r="V129" s="9" t="s">
        <v>1755</v>
      </c>
      <c r="W129" s="9" t="s">
        <v>1756</v>
      </c>
      <c r="X129" s="9">
        <v>730</v>
      </c>
    </row>
    <row r="130" spans="1:24" ht="48">
      <c r="A130" s="34"/>
      <c r="B130" s="9" t="s">
        <v>1861</v>
      </c>
      <c r="C130" s="9" t="s">
        <v>25</v>
      </c>
      <c r="D130" s="9" t="s">
        <v>247</v>
      </c>
      <c r="E130" s="9" t="s">
        <v>27</v>
      </c>
      <c r="F130" s="9" t="s">
        <v>27</v>
      </c>
      <c r="G130" s="9" t="str">
        <f t="shared" si="3"/>
        <v>Não informado na fonte</v>
      </c>
      <c r="H130" s="36"/>
      <c r="I130" s="36"/>
      <c r="J130" s="9" t="s">
        <v>27</v>
      </c>
      <c r="K130" s="9" t="s">
        <v>27</v>
      </c>
      <c r="L130" s="9" t="s">
        <v>27</v>
      </c>
      <c r="M130" s="9" t="s">
        <v>27</v>
      </c>
      <c r="N130" s="9">
        <v>2020</v>
      </c>
      <c r="O130" s="9" t="s">
        <v>1752</v>
      </c>
      <c r="P130" s="9" t="s">
        <v>1762</v>
      </c>
      <c r="Q130" s="9" t="s">
        <v>27</v>
      </c>
      <c r="R130" s="9" t="s">
        <v>27</v>
      </c>
      <c r="S130" s="38"/>
      <c r="T130" s="9" t="s">
        <v>1657</v>
      </c>
      <c r="U130" s="9" t="s">
        <v>27</v>
      </c>
      <c r="V130" s="9" t="s">
        <v>1755</v>
      </c>
      <c r="W130" s="9" t="s">
        <v>1756</v>
      </c>
      <c r="X130" s="9">
        <v>730</v>
      </c>
    </row>
    <row r="131" spans="1:24" ht="72">
      <c r="A131" s="34" t="s">
        <v>1862</v>
      </c>
      <c r="B131" s="9" t="s">
        <v>1863</v>
      </c>
      <c r="C131" s="9" t="s">
        <v>25</v>
      </c>
      <c r="D131" s="9" t="s">
        <v>247</v>
      </c>
      <c r="E131" s="9" t="s">
        <v>27</v>
      </c>
      <c r="F131" s="9" t="s">
        <v>27</v>
      </c>
      <c r="G131" s="9" t="str">
        <f t="shared" si="3"/>
        <v>Não informado na fonte</v>
      </c>
      <c r="H131" s="36" t="s">
        <v>1862</v>
      </c>
      <c r="I131" s="36" t="s">
        <v>1864</v>
      </c>
      <c r="J131" s="9" t="s">
        <v>27</v>
      </c>
      <c r="K131" s="9" t="s">
        <v>27</v>
      </c>
      <c r="L131" s="9" t="s">
        <v>27</v>
      </c>
      <c r="M131" s="9" t="s">
        <v>27</v>
      </c>
      <c r="N131" s="9">
        <v>2020</v>
      </c>
      <c r="O131" s="9" t="s">
        <v>1752</v>
      </c>
      <c r="P131" s="9" t="s">
        <v>1753</v>
      </c>
      <c r="Q131" s="9" t="s">
        <v>27</v>
      </c>
      <c r="R131" s="9" t="s">
        <v>27</v>
      </c>
      <c r="S131" s="38">
        <v>1111853.43</v>
      </c>
      <c r="T131" s="9" t="s">
        <v>1657</v>
      </c>
      <c r="U131" s="9" t="s">
        <v>27</v>
      </c>
      <c r="V131" s="9" t="s">
        <v>1755</v>
      </c>
      <c r="W131" s="9" t="s">
        <v>1756</v>
      </c>
      <c r="X131" s="9">
        <v>732</v>
      </c>
    </row>
    <row r="132" spans="1:24" ht="72">
      <c r="A132" s="34"/>
      <c r="B132" s="9" t="s">
        <v>1865</v>
      </c>
      <c r="C132" s="9" t="s">
        <v>25</v>
      </c>
      <c r="D132" s="9" t="s">
        <v>247</v>
      </c>
      <c r="E132" s="9" t="s">
        <v>27</v>
      </c>
      <c r="F132" s="9" t="s">
        <v>27</v>
      </c>
      <c r="G132" s="9" t="str">
        <f t="shared" si="3"/>
        <v>Não informado na fonte</v>
      </c>
      <c r="H132" s="36"/>
      <c r="I132" s="36"/>
      <c r="J132" s="9" t="s">
        <v>27</v>
      </c>
      <c r="K132" s="9" t="s">
        <v>27</v>
      </c>
      <c r="L132" s="9" t="s">
        <v>27</v>
      </c>
      <c r="M132" s="9" t="s">
        <v>27</v>
      </c>
      <c r="N132" s="9">
        <v>2020</v>
      </c>
      <c r="O132" s="9" t="s">
        <v>1752</v>
      </c>
      <c r="P132" s="9" t="s">
        <v>1759</v>
      </c>
      <c r="Q132" s="9" t="s">
        <v>27</v>
      </c>
      <c r="R132" s="9" t="s">
        <v>27</v>
      </c>
      <c r="S132" s="38"/>
      <c r="T132" s="9" t="s">
        <v>1657</v>
      </c>
      <c r="U132" s="9" t="s">
        <v>27</v>
      </c>
      <c r="V132" s="9" t="s">
        <v>1755</v>
      </c>
      <c r="W132" s="9" t="s">
        <v>1756</v>
      </c>
      <c r="X132" s="9">
        <v>732</v>
      </c>
    </row>
    <row r="133" spans="1:24" ht="60">
      <c r="A133" s="34"/>
      <c r="B133" s="9" t="s">
        <v>1866</v>
      </c>
      <c r="C133" s="9" t="s">
        <v>25</v>
      </c>
      <c r="D133" s="9" t="s">
        <v>247</v>
      </c>
      <c r="E133" s="9" t="s">
        <v>27</v>
      </c>
      <c r="F133" s="9" t="s">
        <v>27</v>
      </c>
      <c r="G133" s="9" t="str">
        <f t="shared" si="3"/>
        <v>Não informado na fonte</v>
      </c>
      <c r="H133" s="36"/>
      <c r="I133" s="36"/>
      <c r="J133" s="9" t="s">
        <v>27</v>
      </c>
      <c r="K133" s="9" t="s">
        <v>27</v>
      </c>
      <c r="L133" s="9" t="s">
        <v>27</v>
      </c>
      <c r="M133" s="9" t="s">
        <v>27</v>
      </c>
      <c r="N133" s="9">
        <v>2020</v>
      </c>
      <c r="O133" s="9" t="s">
        <v>1752</v>
      </c>
      <c r="P133" s="9" t="s">
        <v>1759</v>
      </c>
      <c r="Q133" s="9" t="s">
        <v>27</v>
      </c>
      <c r="R133" s="9" t="s">
        <v>27</v>
      </c>
      <c r="S133" s="38"/>
      <c r="T133" s="9" t="s">
        <v>1657</v>
      </c>
      <c r="U133" s="9" t="s">
        <v>27</v>
      </c>
      <c r="V133" s="9" t="s">
        <v>1755</v>
      </c>
      <c r="W133" s="9" t="s">
        <v>1756</v>
      </c>
      <c r="X133" s="9">
        <v>732</v>
      </c>
    </row>
    <row r="134" spans="1:24" ht="48">
      <c r="A134" s="34"/>
      <c r="B134" s="9" t="s">
        <v>1776</v>
      </c>
      <c r="C134" s="9" t="s">
        <v>25</v>
      </c>
      <c r="D134" s="9" t="s">
        <v>247</v>
      </c>
      <c r="E134" s="9" t="s">
        <v>27</v>
      </c>
      <c r="F134" s="9" t="s">
        <v>27</v>
      </c>
      <c r="G134" s="9" t="str">
        <f t="shared" si="3"/>
        <v>Não informado na fonte</v>
      </c>
      <c r="H134" s="36"/>
      <c r="I134" s="36"/>
      <c r="J134" s="9" t="s">
        <v>27</v>
      </c>
      <c r="K134" s="9" t="s">
        <v>27</v>
      </c>
      <c r="L134" s="9" t="s">
        <v>27</v>
      </c>
      <c r="M134" s="9" t="s">
        <v>27</v>
      </c>
      <c r="N134" s="9">
        <v>2020</v>
      </c>
      <c r="O134" s="9" t="s">
        <v>1752</v>
      </c>
      <c r="P134" s="9" t="s">
        <v>1762</v>
      </c>
      <c r="Q134" s="9" t="s">
        <v>27</v>
      </c>
      <c r="R134" s="9" t="s">
        <v>27</v>
      </c>
      <c r="S134" s="38"/>
      <c r="T134" s="9" t="s">
        <v>1657</v>
      </c>
      <c r="U134" s="9" t="s">
        <v>27</v>
      </c>
      <c r="V134" s="9" t="s">
        <v>1755</v>
      </c>
      <c r="W134" s="9" t="s">
        <v>1756</v>
      </c>
      <c r="X134" s="9">
        <v>732</v>
      </c>
    </row>
    <row r="135" spans="1:24" ht="60">
      <c r="A135" s="34" t="s">
        <v>1867</v>
      </c>
      <c r="B135" s="9" t="s">
        <v>1868</v>
      </c>
      <c r="C135" s="9" t="s">
        <v>25</v>
      </c>
      <c r="D135" s="9" t="s">
        <v>247</v>
      </c>
      <c r="E135" s="9" t="s">
        <v>27</v>
      </c>
      <c r="F135" s="9" t="s">
        <v>27</v>
      </c>
      <c r="G135" s="9" t="str">
        <f t="shared" si="3"/>
        <v>Não informado na fonte</v>
      </c>
      <c r="H135" s="36" t="s">
        <v>1867</v>
      </c>
      <c r="I135" s="36" t="s">
        <v>1869</v>
      </c>
      <c r="J135" s="9" t="s">
        <v>27</v>
      </c>
      <c r="K135" s="9" t="s">
        <v>27</v>
      </c>
      <c r="L135" s="9" t="s">
        <v>27</v>
      </c>
      <c r="M135" s="9" t="s">
        <v>27</v>
      </c>
      <c r="N135" s="9">
        <v>2020</v>
      </c>
      <c r="O135" s="9" t="s">
        <v>1752</v>
      </c>
      <c r="P135" s="9" t="s">
        <v>1753</v>
      </c>
      <c r="Q135" s="9" t="s">
        <v>27</v>
      </c>
      <c r="R135" s="9" t="s">
        <v>27</v>
      </c>
      <c r="S135" s="38">
        <v>1434193.9199999999</v>
      </c>
      <c r="T135" s="9" t="s">
        <v>1754</v>
      </c>
      <c r="U135" s="9" t="s">
        <v>27</v>
      </c>
      <c r="V135" s="9" t="s">
        <v>1755</v>
      </c>
      <c r="W135" s="9" t="s">
        <v>1756</v>
      </c>
      <c r="X135" s="9">
        <v>735</v>
      </c>
    </row>
    <row r="136" spans="1:24" ht="60">
      <c r="A136" s="34"/>
      <c r="B136" s="9" t="s">
        <v>1870</v>
      </c>
      <c r="C136" s="9" t="s">
        <v>25</v>
      </c>
      <c r="D136" s="9" t="s">
        <v>247</v>
      </c>
      <c r="E136" s="9" t="s">
        <v>27</v>
      </c>
      <c r="F136" s="9" t="s">
        <v>27</v>
      </c>
      <c r="G136" s="9" t="str">
        <f t="shared" si="3"/>
        <v>Não informado na fonte</v>
      </c>
      <c r="H136" s="36"/>
      <c r="I136" s="36"/>
      <c r="J136" s="9" t="s">
        <v>27</v>
      </c>
      <c r="K136" s="9" t="s">
        <v>27</v>
      </c>
      <c r="L136" s="9" t="s">
        <v>27</v>
      </c>
      <c r="M136" s="9" t="s">
        <v>27</v>
      </c>
      <c r="N136" s="9">
        <v>2020</v>
      </c>
      <c r="O136" s="9" t="s">
        <v>1752</v>
      </c>
      <c r="P136" s="9" t="s">
        <v>1871</v>
      </c>
      <c r="Q136" s="9" t="s">
        <v>27</v>
      </c>
      <c r="R136" s="9" t="s">
        <v>27</v>
      </c>
      <c r="S136" s="38"/>
      <c r="T136" s="9" t="s">
        <v>1754</v>
      </c>
      <c r="U136" s="9" t="s">
        <v>27</v>
      </c>
      <c r="V136" s="9" t="s">
        <v>1755</v>
      </c>
      <c r="W136" s="9" t="s">
        <v>1756</v>
      </c>
      <c r="X136" s="9">
        <v>735</v>
      </c>
    </row>
    <row r="137" spans="1:24" ht="48">
      <c r="A137" s="34"/>
      <c r="B137" s="9" t="s">
        <v>1872</v>
      </c>
      <c r="C137" s="9" t="s">
        <v>25</v>
      </c>
      <c r="D137" s="9" t="s">
        <v>247</v>
      </c>
      <c r="E137" s="9" t="s">
        <v>27</v>
      </c>
      <c r="F137" s="9" t="s">
        <v>27</v>
      </c>
      <c r="G137" s="9" t="str">
        <f t="shared" si="3"/>
        <v>Não informado na fonte</v>
      </c>
      <c r="H137" s="36"/>
      <c r="I137" s="36"/>
      <c r="J137" s="9" t="s">
        <v>27</v>
      </c>
      <c r="K137" s="9" t="s">
        <v>27</v>
      </c>
      <c r="L137" s="9" t="s">
        <v>27</v>
      </c>
      <c r="M137" s="9" t="s">
        <v>27</v>
      </c>
      <c r="N137" s="9">
        <v>2020</v>
      </c>
      <c r="O137" s="9" t="s">
        <v>1752</v>
      </c>
      <c r="P137" s="9" t="s">
        <v>1759</v>
      </c>
      <c r="Q137" s="9" t="s">
        <v>27</v>
      </c>
      <c r="R137" s="9" t="s">
        <v>27</v>
      </c>
      <c r="S137" s="38"/>
      <c r="T137" s="9" t="s">
        <v>1754</v>
      </c>
      <c r="U137" s="9" t="s">
        <v>27</v>
      </c>
      <c r="V137" s="9" t="s">
        <v>1755</v>
      </c>
      <c r="W137" s="9" t="s">
        <v>1756</v>
      </c>
      <c r="X137" s="9">
        <v>735</v>
      </c>
    </row>
    <row r="138" spans="1:24" ht="48">
      <c r="A138" s="34"/>
      <c r="B138" s="9" t="s">
        <v>1873</v>
      </c>
      <c r="C138" s="9" t="s">
        <v>25</v>
      </c>
      <c r="D138" s="9" t="s">
        <v>247</v>
      </c>
      <c r="E138" s="9" t="s">
        <v>27</v>
      </c>
      <c r="F138" s="9" t="s">
        <v>27</v>
      </c>
      <c r="G138" s="9" t="str">
        <f t="shared" si="3"/>
        <v>Não informado na fonte</v>
      </c>
      <c r="H138" s="36"/>
      <c r="I138" s="36"/>
      <c r="J138" s="9" t="s">
        <v>27</v>
      </c>
      <c r="K138" s="9" t="s">
        <v>27</v>
      </c>
      <c r="L138" s="9" t="s">
        <v>27</v>
      </c>
      <c r="M138" s="9" t="s">
        <v>27</v>
      </c>
      <c r="N138" s="9">
        <v>2020</v>
      </c>
      <c r="O138" s="9" t="s">
        <v>1752</v>
      </c>
      <c r="P138" s="9" t="s">
        <v>1874</v>
      </c>
      <c r="Q138" s="9" t="s">
        <v>27</v>
      </c>
      <c r="R138" s="9" t="s">
        <v>27</v>
      </c>
      <c r="S138" s="38"/>
      <c r="T138" s="9" t="s">
        <v>1754</v>
      </c>
      <c r="U138" s="9" t="s">
        <v>27</v>
      </c>
      <c r="V138" s="9" t="s">
        <v>1755</v>
      </c>
      <c r="W138" s="9" t="s">
        <v>1756</v>
      </c>
      <c r="X138" s="9">
        <v>735</v>
      </c>
    </row>
    <row r="139" spans="1:24" ht="48">
      <c r="A139" s="34"/>
      <c r="B139" s="9" t="s">
        <v>1875</v>
      </c>
      <c r="C139" s="9" t="s">
        <v>25</v>
      </c>
      <c r="D139" s="9" t="s">
        <v>247</v>
      </c>
      <c r="E139" s="9" t="s">
        <v>27</v>
      </c>
      <c r="F139" s="9" t="s">
        <v>27</v>
      </c>
      <c r="G139" s="9" t="str">
        <f t="shared" si="3"/>
        <v>Não informado na fonte</v>
      </c>
      <c r="H139" s="36"/>
      <c r="I139" s="36"/>
      <c r="J139" s="9" t="s">
        <v>27</v>
      </c>
      <c r="K139" s="9" t="s">
        <v>27</v>
      </c>
      <c r="L139" s="9" t="s">
        <v>27</v>
      </c>
      <c r="M139" s="9" t="s">
        <v>27</v>
      </c>
      <c r="N139" s="9">
        <v>2020</v>
      </c>
      <c r="O139" s="9" t="s">
        <v>1752</v>
      </c>
      <c r="P139" s="9" t="s">
        <v>1753</v>
      </c>
      <c r="Q139" s="9" t="s">
        <v>27</v>
      </c>
      <c r="R139" s="9" t="s">
        <v>27</v>
      </c>
      <c r="S139" s="38"/>
      <c r="T139" s="9" t="s">
        <v>1754</v>
      </c>
      <c r="U139" s="9" t="s">
        <v>27</v>
      </c>
      <c r="V139" s="9" t="s">
        <v>1755</v>
      </c>
      <c r="W139" s="9" t="s">
        <v>1756</v>
      </c>
      <c r="X139" s="9">
        <v>735</v>
      </c>
    </row>
    <row r="140" spans="1:24" ht="60">
      <c r="A140" s="34"/>
      <c r="B140" s="9" t="s">
        <v>1876</v>
      </c>
      <c r="C140" s="9" t="s">
        <v>25</v>
      </c>
      <c r="D140" s="9" t="s">
        <v>247</v>
      </c>
      <c r="E140" s="9" t="s">
        <v>27</v>
      </c>
      <c r="F140" s="9" t="s">
        <v>27</v>
      </c>
      <c r="G140" s="9" t="str">
        <f t="shared" si="3"/>
        <v>Não informado na fonte</v>
      </c>
      <c r="H140" s="36"/>
      <c r="I140" s="36"/>
      <c r="J140" s="9" t="s">
        <v>27</v>
      </c>
      <c r="K140" s="9" t="s">
        <v>27</v>
      </c>
      <c r="L140" s="9" t="s">
        <v>27</v>
      </c>
      <c r="M140" s="9" t="s">
        <v>27</v>
      </c>
      <c r="N140" s="9">
        <v>2020</v>
      </c>
      <c r="O140" s="9" t="s">
        <v>1752</v>
      </c>
      <c r="P140" s="9" t="s">
        <v>1877</v>
      </c>
      <c r="Q140" s="9" t="s">
        <v>27</v>
      </c>
      <c r="R140" s="9" t="s">
        <v>27</v>
      </c>
      <c r="S140" s="38"/>
      <c r="T140" s="9" t="s">
        <v>1754</v>
      </c>
      <c r="U140" s="9" t="s">
        <v>27</v>
      </c>
      <c r="V140" s="9" t="s">
        <v>1755</v>
      </c>
      <c r="W140" s="9" t="s">
        <v>1756</v>
      </c>
      <c r="X140" s="9">
        <v>735</v>
      </c>
    </row>
    <row r="141" spans="1:24" ht="60">
      <c r="A141" s="34" t="s">
        <v>1855</v>
      </c>
      <c r="B141" s="9" t="s">
        <v>1878</v>
      </c>
      <c r="C141" s="9" t="s">
        <v>25</v>
      </c>
      <c r="D141" s="9" t="s">
        <v>247</v>
      </c>
      <c r="E141" s="9" t="s">
        <v>27</v>
      </c>
      <c r="F141" s="9" t="s">
        <v>27</v>
      </c>
      <c r="G141" s="9" t="str">
        <f t="shared" si="3"/>
        <v>Não informado na fonte</v>
      </c>
      <c r="H141" s="36" t="s">
        <v>1879</v>
      </c>
      <c r="I141" s="36" t="s">
        <v>1880</v>
      </c>
      <c r="J141" s="9" t="s">
        <v>27</v>
      </c>
      <c r="K141" s="9" t="s">
        <v>27</v>
      </c>
      <c r="L141" s="9" t="s">
        <v>27</v>
      </c>
      <c r="M141" s="9" t="s">
        <v>27</v>
      </c>
      <c r="N141" s="9">
        <v>2020</v>
      </c>
      <c r="O141" s="9" t="s">
        <v>1752</v>
      </c>
      <c r="P141" s="9" t="s">
        <v>1753</v>
      </c>
      <c r="Q141" s="9" t="s">
        <v>27</v>
      </c>
      <c r="R141" s="9" t="s">
        <v>27</v>
      </c>
      <c r="S141" s="38">
        <v>1529057</v>
      </c>
      <c r="T141" s="9" t="s">
        <v>33</v>
      </c>
      <c r="U141" s="9" t="s">
        <v>27</v>
      </c>
      <c r="V141" s="9" t="s">
        <v>1755</v>
      </c>
      <c r="W141" s="9" t="s">
        <v>1756</v>
      </c>
      <c r="X141" s="9">
        <v>737</v>
      </c>
    </row>
    <row r="142" spans="1:24" ht="60">
      <c r="A142" s="34"/>
      <c r="B142" s="9" t="s">
        <v>1881</v>
      </c>
      <c r="C142" s="9" t="s">
        <v>25</v>
      </c>
      <c r="D142" s="9" t="s">
        <v>247</v>
      </c>
      <c r="E142" s="9" t="s">
        <v>27</v>
      </c>
      <c r="F142" s="9" t="s">
        <v>27</v>
      </c>
      <c r="G142" s="9" t="str">
        <f t="shared" si="3"/>
        <v>Não informado na fonte</v>
      </c>
      <c r="H142" s="36"/>
      <c r="I142" s="36"/>
      <c r="J142" s="9" t="s">
        <v>27</v>
      </c>
      <c r="K142" s="9" t="s">
        <v>27</v>
      </c>
      <c r="L142" s="9" t="s">
        <v>27</v>
      </c>
      <c r="M142" s="9" t="s">
        <v>27</v>
      </c>
      <c r="N142" s="9">
        <v>2020</v>
      </c>
      <c r="O142" s="9" t="s">
        <v>1752</v>
      </c>
      <c r="P142" s="9" t="s">
        <v>1759</v>
      </c>
      <c r="Q142" s="9" t="s">
        <v>27</v>
      </c>
      <c r="R142" s="9" t="s">
        <v>27</v>
      </c>
      <c r="S142" s="38"/>
      <c r="T142" s="9" t="s">
        <v>33</v>
      </c>
      <c r="U142" s="9" t="s">
        <v>27</v>
      </c>
      <c r="V142" s="9" t="s">
        <v>1755</v>
      </c>
      <c r="W142" s="9" t="s">
        <v>1756</v>
      </c>
      <c r="X142" s="9">
        <v>737</v>
      </c>
    </row>
    <row r="143" spans="1:24" ht="48">
      <c r="A143" s="34"/>
      <c r="B143" s="9" t="s">
        <v>1882</v>
      </c>
      <c r="C143" s="9" t="s">
        <v>25</v>
      </c>
      <c r="D143" s="9" t="s">
        <v>247</v>
      </c>
      <c r="E143" s="9" t="s">
        <v>27</v>
      </c>
      <c r="F143" s="9" t="s">
        <v>27</v>
      </c>
      <c r="G143" s="9" t="str">
        <f t="shared" si="3"/>
        <v>Não informado na fonte</v>
      </c>
      <c r="H143" s="36"/>
      <c r="I143" s="36"/>
      <c r="J143" s="9" t="s">
        <v>27</v>
      </c>
      <c r="K143" s="9" t="s">
        <v>27</v>
      </c>
      <c r="L143" s="9" t="s">
        <v>27</v>
      </c>
      <c r="M143" s="9" t="s">
        <v>27</v>
      </c>
      <c r="N143" s="9">
        <v>2020</v>
      </c>
      <c r="O143" s="9" t="s">
        <v>1752</v>
      </c>
      <c r="P143" s="9" t="s">
        <v>1759</v>
      </c>
      <c r="Q143" s="9" t="s">
        <v>27</v>
      </c>
      <c r="R143" s="9" t="s">
        <v>27</v>
      </c>
      <c r="S143" s="38"/>
      <c r="T143" s="9" t="s">
        <v>33</v>
      </c>
      <c r="U143" s="9" t="s">
        <v>27</v>
      </c>
      <c r="V143" s="9" t="s">
        <v>1755</v>
      </c>
      <c r="W143" s="9" t="s">
        <v>1756</v>
      </c>
      <c r="X143" s="9">
        <v>737</v>
      </c>
    </row>
    <row r="144" spans="1:24" ht="48">
      <c r="A144" s="34"/>
      <c r="B144" s="9" t="s">
        <v>1883</v>
      </c>
      <c r="C144" s="9" t="s">
        <v>25</v>
      </c>
      <c r="D144" s="9" t="s">
        <v>247</v>
      </c>
      <c r="E144" s="9" t="s">
        <v>27</v>
      </c>
      <c r="F144" s="9" t="s">
        <v>27</v>
      </c>
      <c r="G144" s="9" t="str">
        <f t="shared" si="3"/>
        <v>Não informado na fonte</v>
      </c>
      <c r="H144" s="36"/>
      <c r="I144" s="36"/>
      <c r="J144" s="9" t="s">
        <v>27</v>
      </c>
      <c r="K144" s="9" t="s">
        <v>27</v>
      </c>
      <c r="L144" s="9" t="s">
        <v>27</v>
      </c>
      <c r="M144" s="9" t="s">
        <v>27</v>
      </c>
      <c r="N144" s="9">
        <v>2020</v>
      </c>
      <c r="O144" s="9" t="s">
        <v>1752</v>
      </c>
      <c r="P144" s="9" t="s">
        <v>1753</v>
      </c>
      <c r="Q144" s="9" t="s">
        <v>27</v>
      </c>
      <c r="R144" s="9" t="s">
        <v>27</v>
      </c>
      <c r="S144" s="38"/>
      <c r="T144" s="9" t="s">
        <v>33</v>
      </c>
      <c r="U144" s="9" t="s">
        <v>27</v>
      </c>
      <c r="V144" s="9" t="s">
        <v>1755</v>
      </c>
      <c r="W144" s="9" t="s">
        <v>1756</v>
      </c>
      <c r="X144" s="9">
        <v>737</v>
      </c>
    </row>
    <row r="145" spans="1:24" ht="72">
      <c r="A145" s="34"/>
      <c r="B145" s="9" t="s">
        <v>1884</v>
      </c>
      <c r="C145" s="9" t="s">
        <v>25</v>
      </c>
      <c r="D145" s="9" t="s">
        <v>247</v>
      </c>
      <c r="E145" s="9" t="s">
        <v>27</v>
      </c>
      <c r="F145" s="9" t="s">
        <v>27</v>
      </c>
      <c r="G145" s="9" t="str">
        <f t="shared" si="3"/>
        <v>Não informado na fonte</v>
      </c>
      <c r="H145" s="36"/>
      <c r="I145" s="36"/>
      <c r="J145" s="9" t="s">
        <v>27</v>
      </c>
      <c r="K145" s="9" t="s">
        <v>27</v>
      </c>
      <c r="L145" s="9" t="s">
        <v>27</v>
      </c>
      <c r="M145" s="9" t="s">
        <v>27</v>
      </c>
      <c r="N145" s="9">
        <v>2020</v>
      </c>
      <c r="O145" s="9" t="s">
        <v>1752</v>
      </c>
      <c r="P145" s="9" t="s">
        <v>1753</v>
      </c>
      <c r="Q145" s="9" t="s">
        <v>27</v>
      </c>
      <c r="R145" s="9" t="s">
        <v>27</v>
      </c>
      <c r="S145" s="38"/>
      <c r="T145" s="9" t="s">
        <v>33</v>
      </c>
      <c r="U145" s="9" t="s">
        <v>27</v>
      </c>
      <c r="V145" s="9" t="s">
        <v>1755</v>
      </c>
      <c r="W145" s="9" t="s">
        <v>1756</v>
      </c>
      <c r="X145" s="9">
        <v>737</v>
      </c>
    </row>
    <row r="146" spans="1:24" ht="48">
      <c r="A146" s="34"/>
      <c r="B146" s="9" t="s">
        <v>1885</v>
      </c>
      <c r="C146" s="9" t="s">
        <v>25</v>
      </c>
      <c r="D146" s="9" t="s">
        <v>247</v>
      </c>
      <c r="E146" s="9" t="s">
        <v>27</v>
      </c>
      <c r="F146" s="9" t="s">
        <v>27</v>
      </c>
      <c r="G146" s="9" t="str">
        <f t="shared" si="3"/>
        <v>Não informado na fonte</v>
      </c>
      <c r="H146" s="36"/>
      <c r="I146" s="36"/>
      <c r="J146" s="9" t="s">
        <v>27</v>
      </c>
      <c r="K146" s="9" t="s">
        <v>27</v>
      </c>
      <c r="L146" s="9" t="s">
        <v>27</v>
      </c>
      <c r="M146" s="9" t="s">
        <v>27</v>
      </c>
      <c r="N146" s="9">
        <v>2020</v>
      </c>
      <c r="O146" s="9" t="s">
        <v>1752</v>
      </c>
      <c r="P146" s="9" t="s">
        <v>1759</v>
      </c>
      <c r="Q146" s="9" t="s">
        <v>27</v>
      </c>
      <c r="R146" s="9" t="s">
        <v>27</v>
      </c>
      <c r="S146" s="38"/>
      <c r="T146" s="9" t="s">
        <v>33</v>
      </c>
      <c r="U146" s="9" t="s">
        <v>27</v>
      </c>
      <c r="V146" s="9" t="s">
        <v>1755</v>
      </c>
      <c r="W146" s="9" t="s">
        <v>1756</v>
      </c>
      <c r="X146" s="9">
        <v>737</v>
      </c>
    </row>
    <row r="147" spans="1:24" ht="60">
      <c r="A147" s="34" t="s">
        <v>1886</v>
      </c>
      <c r="B147" s="9" t="s">
        <v>1887</v>
      </c>
      <c r="C147" s="9" t="s">
        <v>25</v>
      </c>
      <c r="D147" s="9" t="s">
        <v>247</v>
      </c>
      <c r="E147" s="9" t="s">
        <v>27</v>
      </c>
      <c r="F147" s="9" t="s">
        <v>27</v>
      </c>
      <c r="G147" s="9" t="str">
        <f t="shared" si="3"/>
        <v>Não informado na fonte</v>
      </c>
      <c r="H147" s="36" t="s">
        <v>1886</v>
      </c>
      <c r="I147" s="36" t="s">
        <v>1888</v>
      </c>
      <c r="J147" s="9" t="s">
        <v>27</v>
      </c>
      <c r="K147" s="9" t="s">
        <v>27</v>
      </c>
      <c r="L147" s="9" t="s">
        <v>27</v>
      </c>
      <c r="M147" s="9" t="s">
        <v>27</v>
      </c>
      <c r="N147" s="9">
        <v>2020</v>
      </c>
      <c r="O147" s="9" t="s">
        <v>1752</v>
      </c>
      <c r="P147" s="9" t="s">
        <v>1753</v>
      </c>
      <c r="Q147" s="9" t="s">
        <v>27</v>
      </c>
      <c r="R147" s="9" t="s">
        <v>27</v>
      </c>
      <c r="S147" s="38">
        <v>8458705.9199999999</v>
      </c>
      <c r="T147" s="9" t="s">
        <v>1845</v>
      </c>
      <c r="U147" s="9" t="s">
        <v>27</v>
      </c>
      <c r="V147" s="9" t="s">
        <v>1755</v>
      </c>
      <c r="W147" s="9" t="s">
        <v>1756</v>
      </c>
      <c r="X147" s="9">
        <v>793</v>
      </c>
    </row>
    <row r="148" spans="1:24" ht="72">
      <c r="A148" s="34"/>
      <c r="B148" s="9" t="s">
        <v>1889</v>
      </c>
      <c r="C148" s="9" t="s">
        <v>25</v>
      </c>
      <c r="D148" s="9" t="s">
        <v>247</v>
      </c>
      <c r="E148" s="9" t="s">
        <v>27</v>
      </c>
      <c r="F148" s="9" t="s">
        <v>27</v>
      </c>
      <c r="G148" s="9" t="str">
        <f t="shared" si="3"/>
        <v>Não informado na fonte</v>
      </c>
      <c r="H148" s="36"/>
      <c r="I148" s="36"/>
      <c r="J148" s="9" t="s">
        <v>27</v>
      </c>
      <c r="K148" s="9" t="s">
        <v>27</v>
      </c>
      <c r="L148" s="9" t="s">
        <v>27</v>
      </c>
      <c r="M148" s="9" t="s">
        <v>27</v>
      </c>
      <c r="N148" s="9">
        <v>2020</v>
      </c>
      <c r="O148" s="9" t="s">
        <v>1752</v>
      </c>
      <c r="P148" s="9" t="s">
        <v>1759</v>
      </c>
      <c r="Q148" s="9" t="s">
        <v>27</v>
      </c>
      <c r="R148" s="9" t="s">
        <v>27</v>
      </c>
      <c r="S148" s="38"/>
      <c r="T148" s="9" t="s">
        <v>1845</v>
      </c>
      <c r="U148" s="9" t="s">
        <v>27</v>
      </c>
      <c r="V148" s="9" t="s">
        <v>1755</v>
      </c>
      <c r="W148" s="9" t="s">
        <v>1756</v>
      </c>
      <c r="X148" s="9">
        <v>739</v>
      </c>
    </row>
    <row r="149" spans="1:24" ht="48">
      <c r="A149" s="34"/>
      <c r="B149" s="9" t="s">
        <v>1890</v>
      </c>
      <c r="C149" s="9" t="s">
        <v>25</v>
      </c>
      <c r="D149" s="9" t="s">
        <v>247</v>
      </c>
      <c r="E149" s="9" t="s">
        <v>27</v>
      </c>
      <c r="F149" s="9" t="s">
        <v>27</v>
      </c>
      <c r="G149" s="9" t="str">
        <f t="shared" si="3"/>
        <v>Não informado na fonte</v>
      </c>
      <c r="H149" s="36"/>
      <c r="I149" s="36"/>
      <c r="J149" s="9" t="s">
        <v>27</v>
      </c>
      <c r="K149" s="9" t="s">
        <v>27</v>
      </c>
      <c r="L149" s="9" t="s">
        <v>27</v>
      </c>
      <c r="M149" s="9" t="s">
        <v>27</v>
      </c>
      <c r="N149" s="9">
        <v>2020</v>
      </c>
      <c r="O149" s="9" t="s">
        <v>1752</v>
      </c>
      <c r="P149" s="9" t="s">
        <v>1759</v>
      </c>
      <c r="Q149" s="9" t="s">
        <v>27</v>
      </c>
      <c r="R149" s="9" t="s">
        <v>27</v>
      </c>
      <c r="S149" s="38"/>
      <c r="T149" s="9" t="s">
        <v>1845</v>
      </c>
      <c r="U149" s="9" t="s">
        <v>27</v>
      </c>
      <c r="V149" s="9" t="s">
        <v>1755</v>
      </c>
      <c r="W149" s="9" t="s">
        <v>1756</v>
      </c>
      <c r="X149" s="9">
        <v>739</v>
      </c>
    </row>
    <row r="150" spans="1:24" ht="48">
      <c r="A150" s="34"/>
      <c r="B150" s="9" t="s">
        <v>1891</v>
      </c>
      <c r="C150" s="9" t="s">
        <v>25</v>
      </c>
      <c r="D150" s="9" t="s">
        <v>247</v>
      </c>
      <c r="E150" s="9" t="s">
        <v>27</v>
      </c>
      <c r="F150" s="9" t="s">
        <v>27</v>
      </c>
      <c r="G150" s="9" t="str">
        <f t="shared" si="3"/>
        <v>Não informado na fonte</v>
      </c>
      <c r="H150" s="36"/>
      <c r="I150" s="36"/>
      <c r="J150" s="9" t="s">
        <v>27</v>
      </c>
      <c r="K150" s="9" t="s">
        <v>27</v>
      </c>
      <c r="L150" s="9" t="s">
        <v>27</v>
      </c>
      <c r="M150" s="9" t="s">
        <v>27</v>
      </c>
      <c r="N150" s="9">
        <v>2020</v>
      </c>
      <c r="O150" s="9" t="s">
        <v>1752</v>
      </c>
      <c r="P150" s="9" t="s">
        <v>1762</v>
      </c>
      <c r="Q150" s="9" t="s">
        <v>27</v>
      </c>
      <c r="R150" s="9" t="s">
        <v>27</v>
      </c>
      <c r="S150" s="38"/>
      <c r="T150" s="9" t="s">
        <v>1845</v>
      </c>
      <c r="U150" s="9" t="s">
        <v>27</v>
      </c>
      <c r="V150" s="9" t="s">
        <v>1755</v>
      </c>
      <c r="W150" s="9" t="s">
        <v>1756</v>
      </c>
      <c r="X150" s="9">
        <v>739</v>
      </c>
    </row>
    <row r="151" spans="1:24" ht="60">
      <c r="A151" s="34" t="s">
        <v>1892</v>
      </c>
      <c r="B151" s="9" t="s">
        <v>1893</v>
      </c>
      <c r="C151" s="9" t="s">
        <v>25</v>
      </c>
      <c r="D151" s="9" t="s">
        <v>247</v>
      </c>
      <c r="E151" s="9" t="s">
        <v>27</v>
      </c>
      <c r="F151" s="9" t="s">
        <v>27</v>
      </c>
      <c r="G151" s="9" t="str">
        <f t="shared" si="3"/>
        <v>Não informado na fonte</v>
      </c>
      <c r="H151" s="36" t="s">
        <v>1892</v>
      </c>
      <c r="I151" s="36" t="s">
        <v>1894</v>
      </c>
      <c r="J151" s="9" t="s">
        <v>27</v>
      </c>
      <c r="K151" s="9" t="s">
        <v>27</v>
      </c>
      <c r="L151" s="9" t="s">
        <v>27</v>
      </c>
      <c r="M151" s="9" t="s">
        <v>27</v>
      </c>
      <c r="N151" s="9">
        <v>2020</v>
      </c>
      <c r="O151" s="9" t="s">
        <v>1752</v>
      </c>
      <c r="P151" s="9" t="s">
        <v>1753</v>
      </c>
      <c r="Q151" s="9" t="s">
        <v>27</v>
      </c>
      <c r="R151" s="9" t="s">
        <v>27</v>
      </c>
      <c r="S151" s="38">
        <v>91692260.480000004</v>
      </c>
      <c r="T151" s="9" t="s">
        <v>1895</v>
      </c>
      <c r="U151" s="9" t="s">
        <v>27</v>
      </c>
      <c r="V151" s="9" t="s">
        <v>1755</v>
      </c>
      <c r="W151" s="9" t="s">
        <v>1756</v>
      </c>
      <c r="X151" s="9">
        <v>742</v>
      </c>
    </row>
    <row r="152" spans="1:24" ht="72">
      <c r="A152" s="34"/>
      <c r="B152" s="9" t="s">
        <v>1896</v>
      </c>
      <c r="C152" s="9" t="s">
        <v>25</v>
      </c>
      <c r="D152" s="9" t="s">
        <v>247</v>
      </c>
      <c r="E152" s="9" t="s">
        <v>27</v>
      </c>
      <c r="F152" s="9" t="s">
        <v>27</v>
      </c>
      <c r="G152" s="9" t="str">
        <f t="shared" ref="G152:G215" si="4">E152</f>
        <v>Não informado na fonte</v>
      </c>
      <c r="H152" s="36"/>
      <c r="I152" s="36"/>
      <c r="J152" s="9" t="s">
        <v>27</v>
      </c>
      <c r="K152" s="9" t="s">
        <v>27</v>
      </c>
      <c r="L152" s="9" t="s">
        <v>27</v>
      </c>
      <c r="M152" s="9" t="s">
        <v>27</v>
      </c>
      <c r="N152" s="9">
        <v>2020</v>
      </c>
      <c r="O152" s="9" t="s">
        <v>1752</v>
      </c>
      <c r="P152" s="9" t="s">
        <v>1759</v>
      </c>
      <c r="Q152" s="9" t="s">
        <v>27</v>
      </c>
      <c r="R152" s="9" t="s">
        <v>27</v>
      </c>
      <c r="S152" s="38"/>
      <c r="T152" s="9" t="s">
        <v>1895</v>
      </c>
      <c r="U152" s="9" t="s">
        <v>27</v>
      </c>
      <c r="V152" s="9" t="s">
        <v>1755</v>
      </c>
      <c r="W152" s="9" t="s">
        <v>1756</v>
      </c>
      <c r="X152" s="9">
        <v>742</v>
      </c>
    </row>
    <row r="153" spans="1:24" ht="48">
      <c r="A153" s="34"/>
      <c r="B153" s="9" t="s">
        <v>1897</v>
      </c>
      <c r="C153" s="9" t="s">
        <v>25</v>
      </c>
      <c r="D153" s="9" t="s">
        <v>247</v>
      </c>
      <c r="E153" s="9" t="s">
        <v>27</v>
      </c>
      <c r="F153" s="9" t="s">
        <v>27</v>
      </c>
      <c r="G153" s="9" t="str">
        <f t="shared" si="4"/>
        <v>Não informado na fonte</v>
      </c>
      <c r="H153" s="36"/>
      <c r="I153" s="36"/>
      <c r="J153" s="9" t="s">
        <v>27</v>
      </c>
      <c r="K153" s="9" t="s">
        <v>27</v>
      </c>
      <c r="L153" s="9" t="s">
        <v>27</v>
      </c>
      <c r="M153" s="9" t="s">
        <v>27</v>
      </c>
      <c r="N153" s="9">
        <v>2020</v>
      </c>
      <c r="O153" s="9" t="s">
        <v>1752</v>
      </c>
      <c r="P153" s="9" t="s">
        <v>1759</v>
      </c>
      <c r="Q153" s="9" t="s">
        <v>27</v>
      </c>
      <c r="R153" s="9" t="s">
        <v>27</v>
      </c>
      <c r="S153" s="38"/>
      <c r="T153" s="9" t="s">
        <v>1895</v>
      </c>
      <c r="U153" s="9" t="s">
        <v>27</v>
      </c>
      <c r="V153" s="9" t="s">
        <v>1755</v>
      </c>
      <c r="W153" s="9" t="s">
        <v>1756</v>
      </c>
      <c r="X153" s="9">
        <v>742</v>
      </c>
    </row>
    <row r="154" spans="1:24" ht="48">
      <c r="A154" s="34"/>
      <c r="B154" s="9" t="s">
        <v>1898</v>
      </c>
      <c r="C154" s="9" t="s">
        <v>25</v>
      </c>
      <c r="D154" s="9" t="s">
        <v>247</v>
      </c>
      <c r="E154" s="9" t="s">
        <v>27</v>
      </c>
      <c r="F154" s="9" t="s">
        <v>27</v>
      </c>
      <c r="G154" s="9" t="str">
        <f t="shared" si="4"/>
        <v>Não informado na fonte</v>
      </c>
      <c r="H154" s="36"/>
      <c r="I154" s="36"/>
      <c r="J154" s="9" t="s">
        <v>27</v>
      </c>
      <c r="K154" s="9" t="s">
        <v>27</v>
      </c>
      <c r="L154" s="9" t="s">
        <v>27</v>
      </c>
      <c r="M154" s="9" t="s">
        <v>27</v>
      </c>
      <c r="N154" s="9">
        <v>2020</v>
      </c>
      <c r="O154" s="9" t="s">
        <v>1752</v>
      </c>
      <c r="P154" s="9" t="s">
        <v>1753</v>
      </c>
      <c r="Q154" s="9" t="s">
        <v>27</v>
      </c>
      <c r="R154" s="9" t="s">
        <v>27</v>
      </c>
      <c r="S154" s="38"/>
      <c r="T154" s="9" t="s">
        <v>1895</v>
      </c>
      <c r="U154" s="9" t="s">
        <v>27</v>
      </c>
      <c r="V154" s="9" t="s">
        <v>1755</v>
      </c>
      <c r="W154" s="9" t="s">
        <v>1756</v>
      </c>
      <c r="X154" s="9">
        <v>742</v>
      </c>
    </row>
    <row r="155" spans="1:24" ht="48">
      <c r="A155" s="34"/>
      <c r="B155" s="9" t="s">
        <v>1899</v>
      </c>
      <c r="C155" s="9" t="s">
        <v>25</v>
      </c>
      <c r="D155" s="9" t="s">
        <v>247</v>
      </c>
      <c r="E155" s="9" t="s">
        <v>27</v>
      </c>
      <c r="F155" s="9" t="s">
        <v>27</v>
      </c>
      <c r="G155" s="9" t="str">
        <f t="shared" si="4"/>
        <v>Não informado na fonte</v>
      </c>
      <c r="H155" s="36"/>
      <c r="I155" s="36"/>
      <c r="J155" s="9" t="s">
        <v>27</v>
      </c>
      <c r="K155" s="9" t="s">
        <v>27</v>
      </c>
      <c r="L155" s="9" t="s">
        <v>27</v>
      </c>
      <c r="M155" s="9" t="s">
        <v>27</v>
      </c>
      <c r="N155" s="9">
        <v>2020</v>
      </c>
      <c r="O155" s="9" t="s">
        <v>1752</v>
      </c>
      <c r="P155" s="9" t="s">
        <v>1762</v>
      </c>
      <c r="Q155" s="9" t="s">
        <v>27</v>
      </c>
      <c r="R155" s="9" t="s">
        <v>27</v>
      </c>
      <c r="S155" s="38"/>
      <c r="T155" s="9" t="s">
        <v>1895</v>
      </c>
      <c r="U155" s="9" t="s">
        <v>27</v>
      </c>
      <c r="V155" s="9" t="s">
        <v>1755</v>
      </c>
      <c r="W155" s="9" t="s">
        <v>1756</v>
      </c>
      <c r="X155" s="9">
        <v>742</v>
      </c>
    </row>
    <row r="156" spans="1:24" ht="60">
      <c r="A156" s="34"/>
      <c r="B156" s="9" t="s">
        <v>1900</v>
      </c>
      <c r="C156" s="9" t="s">
        <v>25</v>
      </c>
      <c r="D156" s="9" t="s">
        <v>247</v>
      </c>
      <c r="E156" s="9" t="s">
        <v>27</v>
      </c>
      <c r="F156" s="9" t="s">
        <v>27</v>
      </c>
      <c r="G156" s="9" t="str">
        <f t="shared" si="4"/>
        <v>Não informado na fonte</v>
      </c>
      <c r="H156" s="36"/>
      <c r="I156" s="36"/>
      <c r="J156" s="9" t="s">
        <v>27</v>
      </c>
      <c r="K156" s="9" t="s">
        <v>27</v>
      </c>
      <c r="L156" s="9" t="s">
        <v>27</v>
      </c>
      <c r="M156" s="9" t="s">
        <v>27</v>
      </c>
      <c r="N156" s="9">
        <v>2020</v>
      </c>
      <c r="O156" s="9" t="s">
        <v>1752</v>
      </c>
      <c r="P156" s="9" t="s">
        <v>1753</v>
      </c>
      <c r="Q156" s="9" t="s">
        <v>27</v>
      </c>
      <c r="R156" s="9" t="s">
        <v>27</v>
      </c>
      <c r="S156" s="38"/>
      <c r="T156" s="9" t="s">
        <v>1895</v>
      </c>
      <c r="U156" s="9" t="s">
        <v>27</v>
      </c>
      <c r="V156" s="9" t="s">
        <v>1755</v>
      </c>
      <c r="W156" s="9" t="s">
        <v>1756</v>
      </c>
      <c r="X156" s="9">
        <v>742</v>
      </c>
    </row>
    <row r="157" spans="1:24" ht="72">
      <c r="A157" s="34"/>
      <c r="B157" s="9" t="s">
        <v>1901</v>
      </c>
      <c r="C157" s="9" t="s">
        <v>25</v>
      </c>
      <c r="D157" s="9" t="s">
        <v>247</v>
      </c>
      <c r="E157" s="9" t="s">
        <v>27</v>
      </c>
      <c r="F157" s="9" t="s">
        <v>27</v>
      </c>
      <c r="G157" s="9" t="str">
        <f t="shared" si="4"/>
        <v>Não informado na fonte</v>
      </c>
      <c r="H157" s="36"/>
      <c r="I157" s="36"/>
      <c r="J157" s="9" t="s">
        <v>27</v>
      </c>
      <c r="K157" s="9" t="s">
        <v>27</v>
      </c>
      <c r="L157" s="9" t="s">
        <v>27</v>
      </c>
      <c r="M157" s="9" t="s">
        <v>27</v>
      </c>
      <c r="N157" s="9">
        <v>2020</v>
      </c>
      <c r="O157" s="9" t="s">
        <v>1752</v>
      </c>
      <c r="P157" s="9" t="s">
        <v>1759</v>
      </c>
      <c r="Q157" s="9" t="s">
        <v>27</v>
      </c>
      <c r="R157" s="9" t="s">
        <v>27</v>
      </c>
      <c r="S157" s="38"/>
      <c r="T157" s="9" t="s">
        <v>1895</v>
      </c>
      <c r="U157" s="9" t="s">
        <v>27</v>
      </c>
      <c r="V157" s="9" t="s">
        <v>1755</v>
      </c>
      <c r="W157" s="9" t="s">
        <v>1756</v>
      </c>
      <c r="X157" s="9">
        <v>742</v>
      </c>
    </row>
    <row r="158" spans="1:24" ht="48">
      <c r="A158" s="34"/>
      <c r="B158" s="9" t="s">
        <v>1902</v>
      </c>
      <c r="C158" s="9" t="s">
        <v>25</v>
      </c>
      <c r="D158" s="9" t="s">
        <v>247</v>
      </c>
      <c r="E158" s="9" t="s">
        <v>27</v>
      </c>
      <c r="F158" s="9" t="s">
        <v>27</v>
      </c>
      <c r="G158" s="9" t="str">
        <f t="shared" si="4"/>
        <v>Não informado na fonte</v>
      </c>
      <c r="H158" s="36"/>
      <c r="I158" s="36"/>
      <c r="J158" s="9" t="s">
        <v>27</v>
      </c>
      <c r="K158" s="9" t="s">
        <v>27</v>
      </c>
      <c r="L158" s="9" t="s">
        <v>27</v>
      </c>
      <c r="M158" s="9" t="s">
        <v>27</v>
      </c>
      <c r="N158" s="9">
        <v>2020</v>
      </c>
      <c r="O158" s="9" t="s">
        <v>1752</v>
      </c>
      <c r="P158" s="9" t="s">
        <v>1759</v>
      </c>
      <c r="Q158" s="9" t="s">
        <v>27</v>
      </c>
      <c r="R158" s="9" t="s">
        <v>27</v>
      </c>
      <c r="S158" s="38"/>
      <c r="T158" s="9" t="s">
        <v>1895</v>
      </c>
      <c r="U158" s="9" t="s">
        <v>27</v>
      </c>
      <c r="V158" s="9" t="s">
        <v>1755</v>
      </c>
      <c r="W158" s="9" t="s">
        <v>1756</v>
      </c>
      <c r="X158" s="9">
        <v>742</v>
      </c>
    </row>
    <row r="159" spans="1:24" ht="48">
      <c r="A159" s="34"/>
      <c r="B159" s="9" t="s">
        <v>1903</v>
      </c>
      <c r="C159" s="9" t="s">
        <v>25</v>
      </c>
      <c r="D159" s="9" t="s">
        <v>247</v>
      </c>
      <c r="E159" s="9" t="s">
        <v>27</v>
      </c>
      <c r="F159" s="9" t="s">
        <v>27</v>
      </c>
      <c r="G159" s="9" t="str">
        <f t="shared" si="4"/>
        <v>Não informado na fonte</v>
      </c>
      <c r="H159" s="36"/>
      <c r="I159" s="36"/>
      <c r="J159" s="9" t="s">
        <v>27</v>
      </c>
      <c r="K159" s="9" t="s">
        <v>27</v>
      </c>
      <c r="L159" s="9" t="s">
        <v>27</v>
      </c>
      <c r="M159" s="9" t="s">
        <v>27</v>
      </c>
      <c r="N159" s="9">
        <v>2020</v>
      </c>
      <c r="O159" s="9" t="s">
        <v>1752</v>
      </c>
      <c r="P159" s="9" t="s">
        <v>1753</v>
      </c>
      <c r="Q159" s="9" t="s">
        <v>27</v>
      </c>
      <c r="R159" s="9" t="s">
        <v>27</v>
      </c>
      <c r="S159" s="38"/>
      <c r="T159" s="9" t="s">
        <v>1895</v>
      </c>
      <c r="U159" s="9" t="s">
        <v>27</v>
      </c>
      <c r="V159" s="9" t="s">
        <v>1755</v>
      </c>
      <c r="W159" s="9" t="s">
        <v>1756</v>
      </c>
      <c r="X159" s="9">
        <v>742</v>
      </c>
    </row>
    <row r="160" spans="1:24" ht="48">
      <c r="A160" s="34"/>
      <c r="B160" s="9" t="s">
        <v>1899</v>
      </c>
      <c r="C160" s="9" t="s">
        <v>25</v>
      </c>
      <c r="D160" s="9" t="s">
        <v>247</v>
      </c>
      <c r="E160" s="9" t="s">
        <v>27</v>
      </c>
      <c r="F160" s="9" t="s">
        <v>27</v>
      </c>
      <c r="G160" s="9" t="str">
        <f t="shared" si="4"/>
        <v>Não informado na fonte</v>
      </c>
      <c r="H160" s="36"/>
      <c r="I160" s="36"/>
      <c r="J160" s="9" t="s">
        <v>27</v>
      </c>
      <c r="K160" s="9" t="s">
        <v>27</v>
      </c>
      <c r="L160" s="9" t="s">
        <v>27</v>
      </c>
      <c r="M160" s="9" t="s">
        <v>27</v>
      </c>
      <c r="N160" s="9">
        <v>2020</v>
      </c>
      <c r="O160" s="9" t="s">
        <v>1752</v>
      </c>
      <c r="P160" s="9" t="s">
        <v>1762</v>
      </c>
      <c r="Q160" s="9" t="s">
        <v>27</v>
      </c>
      <c r="R160" s="9" t="s">
        <v>27</v>
      </c>
      <c r="S160" s="38"/>
      <c r="T160" s="9" t="s">
        <v>1895</v>
      </c>
      <c r="U160" s="9" t="s">
        <v>27</v>
      </c>
      <c r="V160" s="9" t="s">
        <v>1755</v>
      </c>
      <c r="W160" s="9" t="s">
        <v>1756</v>
      </c>
      <c r="X160" s="9">
        <v>742</v>
      </c>
    </row>
    <row r="161" spans="1:24" ht="60">
      <c r="A161" s="34"/>
      <c r="B161" s="9" t="s">
        <v>1904</v>
      </c>
      <c r="C161" s="9" t="s">
        <v>25</v>
      </c>
      <c r="D161" s="9" t="s">
        <v>247</v>
      </c>
      <c r="E161" s="9" t="s">
        <v>27</v>
      </c>
      <c r="F161" s="9" t="s">
        <v>27</v>
      </c>
      <c r="G161" s="9" t="str">
        <f t="shared" si="4"/>
        <v>Não informado na fonte</v>
      </c>
      <c r="H161" s="36"/>
      <c r="I161" s="36"/>
      <c r="J161" s="9" t="s">
        <v>27</v>
      </c>
      <c r="K161" s="9" t="s">
        <v>27</v>
      </c>
      <c r="L161" s="9" t="s">
        <v>27</v>
      </c>
      <c r="M161" s="9" t="s">
        <v>27</v>
      </c>
      <c r="N161" s="9">
        <v>2020</v>
      </c>
      <c r="O161" s="9" t="s">
        <v>1752</v>
      </c>
      <c r="P161" s="9" t="s">
        <v>1753</v>
      </c>
      <c r="Q161" s="9" t="s">
        <v>27</v>
      </c>
      <c r="R161" s="9" t="s">
        <v>27</v>
      </c>
      <c r="S161" s="38"/>
      <c r="T161" s="9" t="s">
        <v>1895</v>
      </c>
      <c r="U161" s="9" t="s">
        <v>27</v>
      </c>
      <c r="V161" s="9" t="s">
        <v>1755</v>
      </c>
      <c r="W161" s="9" t="s">
        <v>1756</v>
      </c>
      <c r="X161" s="9">
        <v>742</v>
      </c>
    </row>
    <row r="162" spans="1:24" ht="72">
      <c r="A162" s="34"/>
      <c r="B162" s="9" t="s">
        <v>1905</v>
      </c>
      <c r="C162" s="9" t="s">
        <v>25</v>
      </c>
      <c r="D162" s="9" t="s">
        <v>247</v>
      </c>
      <c r="E162" s="9" t="s">
        <v>27</v>
      </c>
      <c r="F162" s="9" t="s">
        <v>27</v>
      </c>
      <c r="G162" s="9" t="str">
        <f t="shared" si="4"/>
        <v>Não informado na fonte</v>
      </c>
      <c r="H162" s="36"/>
      <c r="I162" s="36"/>
      <c r="J162" s="9" t="s">
        <v>27</v>
      </c>
      <c r="K162" s="9" t="s">
        <v>27</v>
      </c>
      <c r="L162" s="9" t="s">
        <v>27</v>
      </c>
      <c r="M162" s="9" t="s">
        <v>27</v>
      </c>
      <c r="N162" s="9">
        <v>2020</v>
      </c>
      <c r="O162" s="9" t="s">
        <v>1752</v>
      </c>
      <c r="P162" s="9" t="s">
        <v>1759</v>
      </c>
      <c r="Q162" s="9" t="s">
        <v>27</v>
      </c>
      <c r="R162" s="9" t="s">
        <v>27</v>
      </c>
      <c r="S162" s="38"/>
      <c r="T162" s="9" t="s">
        <v>1895</v>
      </c>
      <c r="U162" s="9" t="s">
        <v>27</v>
      </c>
      <c r="V162" s="9" t="s">
        <v>1755</v>
      </c>
      <c r="W162" s="9" t="s">
        <v>1756</v>
      </c>
      <c r="X162" s="9">
        <v>742</v>
      </c>
    </row>
    <row r="163" spans="1:24" ht="48">
      <c r="A163" s="34"/>
      <c r="B163" s="9" t="s">
        <v>1906</v>
      </c>
      <c r="C163" s="9" t="s">
        <v>25</v>
      </c>
      <c r="D163" s="9" t="s">
        <v>247</v>
      </c>
      <c r="E163" s="9" t="s">
        <v>27</v>
      </c>
      <c r="F163" s="9" t="s">
        <v>27</v>
      </c>
      <c r="G163" s="9" t="str">
        <f t="shared" si="4"/>
        <v>Não informado na fonte</v>
      </c>
      <c r="H163" s="36"/>
      <c r="I163" s="36"/>
      <c r="J163" s="9" t="s">
        <v>27</v>
      </c>
      <c r="K163" s="9" t="s">
        <v>27</v>
      </c>
      <c r="L163" s="9" t="s">
        <v>27</v>
      </c>
      <c r="M163" s="9" t="s">
        <v>27</v>
      </c>
      <c r="N163" s="9">
        <v>2020</v>
      </c>
      <c r="O163" s="9" t="s">
        <v>1752</v>
      </c>
      <c r="P163" s="9" t="s">
        <v>1759</v>
      </c>
      <c r="Q163" s="9" t="s">
        <v>27</v>
      </c>
      <c r="R163" s="9" t="s">
        <v>27</v>
      </c>
      <c r="S163" s="38"/>
      <c r="T163" s="9" t="s">
        <v>1895</v>
      </c>
      <c r="U163" s="9" t="s">
        <v>27</v>
      </c>
      <c r="V163" s="9" t="s">
        <v>1755</v>
      </c>
      <c r="W163" s="9" t="s">
        <v>1756</v>
      </c>
      <c r="X163" s="9">
        <v>742</v>
      </c>
    </row>
    <row r="164" spans="1:24" ht="48">
      <c r="A164" s="34"/>
      <c r="B164" s="9" t="s">
        <v>1907</v>
      </c>
      <c r="C164" s="9" t="s">
        <v>25</v>
      </c>
      <c r="D164" s="9" t="s">
        <v>247</v>
      </c>
      <c r="E164" s="9" t="s">
        <v>27</v>
      </c>
      <c r="F164" s="9" t="s">
        <v>27</v>
      </c>
      <c r="G164" s="9" t="str">
        <f t="shared" si="4"/>
        <v>Não informado na fonte</v>
      </c>
      <c r="H164" s="36"/>
      <c r="I164" s="36"/>
      <c r="J164" s="9" t="s">
        <v>27</v>
      </c>
      <c r="K164" s="9" t="s">
        <v>27</v>
      </c>
      <c r="L164" s="9" t="s">
        <v>27</v>
      </c>
      <c r="M164" s="9" t="s">
        <v>27</v>
      </c>
      <c r="N164" s="9">
        <v>2020</v>
      </c>
      <c r="O164" s="9" t="s">
        <v>1752</v>
      </c>
      <c r="P164" s="9" t="s">
        <v>1753</v>
      </c>
      <c r="Q164" s="9" t="s">
        <v>27</v>
      </c>
      <c r="R164" s="9" t="s">
        <v>27</v>
      </c>
      <c r="S164" s="38"/>
      <c r="T164" s="9" t="s">
        <v>1895</v>
      </c>
      <c r="U164" s="9" t="s">
        <v>27</v>
      </c>
      <c r="V164" s="9" t="s">
        <v>1755</v>
      </c>
      <c r="W164" s="9" t="s">
        <v>1756</v>
      </c>
      <c r="X164" s="9">
        <v>742</v>
      </c>
    </row>
    <row r="165" spans="1:24" ht="48">
      <c r="A165" s="34"/>
      <c r="B165" s="9" t="s">
        <v>1899</v>
      </c>
      <c r="C165" s="9" t="s">
        <v>25</v>
      </c>
      <c r="D165" s="9" t="s">
        <v>247</v>
      </c>
      <c r="E165" s="9" t="s">
        <v>27</v>
      </c>
      <c r="F165" s="9" t="s">
        <v>27</v>
      </c>
      <c r="G165" s="9" t="str">
        <f t="shared" si="4"/>
        <v>Não informado na fonte</v>
      </c>
      <c r="H165" s="36"/>
      <c r="I165" s="36"/>
      <c r="J165" s="9" t="s">
        <v>27</v>
      </c>
      <c r="K165" s="9" t="s">
        <v>27</v>
      </c>
      <c r="L165" s="9" t="s">
        <v>27</v>
      </c>
      <c r="M165" s="9" t="s">
        <v>27</v>
      </c>
      <c r="N165" s="9">
        <v>2020</v>
      </c>
      <c r="O165" s="9" t="s">
        <v>1752</v>
      </c>
      <c r="P165" s="9" t="s">
        <v>1762</v>
      </c>
      <c r="Q165" s="9" t="s">
        <v>27</v>
      </c>
      <c r="R165" s="9" t="s">
        <v>27</v>
      </c>
      <c r="S165" s="38"/>
      <c r="T165" s="9" t="s">
        <v>1895</v>
      </c>
      <c r="U165" s="9" t="s">
        <v>27</v>
      </c>
      <c r="V165" s="9" t="s">
        <v>1755</v>
      </c>
      <c r="W165" s="9" t="s">
        <v>1756</v>
      </c>
      <c r="X165" s="9">
        <v>742</v>
      </c>
    </row>
    <row r="166" spans="1:24" ht="72">
      <c r="A166" s="34" t="s">
        <v>1862</v>
      </c>
      <c r="B166" s="9" t="s">
        <v>1863</v>
      </c>
      <c r="C166" s="9" t="s">
        <v>25</v>
      </c>
      <c r="D166" s="9" t="s">
        <v>247</v>
      </c>
      <c r="E166" s="9" t="s">
        <v>27</v>
      </c>
      <c r="F166" s="9" t="s">
        <v>27</v>
      </c>
      <c r="G166" s="9" t="str">
        <f t="shared" si="4"/>
        <v>Não informado na fonte</v>
      </c>
      <c r="H166" s="36" t="s">
        <v>1862</v>
      </c>
      <c r="I166" s="36" t="s">
        <v>1908</v>
      </c>
      <c r="J166" s="9" t="s">
        <v>27</v>
      </c>
      <c r="K166" s="9" t="s">
        <v>27</v>
      </c>
      <c r="L166" s="9" t="s">
        <v>27</v>
      </c>
      <c r="M166" s="9" t="s">
        <v>27</v>
      </c>
      <c r="N166" s="9">
        <v>2020</v>
      </c>
      <c r="O166" s="9" t="s">
        <v>1752</v>
      </c>
      <c r="P166" s="9" t="s">
        <v>1753</v>
      </c>
      <c r="Q166" s="9" t="s">
        <v>27</v>
      </c>
      <c r="R166" s="9" t="s">
        <v>27</v>
      </c>
      <c r="S166" s="38">
        <v>4251273.76</v>
      </c>
      <c r="T166" s="9" t="s">
        <v>1895</v>
      </c>
      <c r="U166" s="9" t="s">
        <v>27</v>
      </c>
      <c r="V166" s="9" t="s">
        <v>1755</v>
      </c>
      <c r="W166" s="9" t="s">
        <v>1756</v>
      </c>
      <c r="X166" s="9">
        <v>744</v>
      </c>
    </row>
    <row r="167" spans="1:24" ht="72">
      <c r="A167" s="34"/>
      <c r="B167" s="9" t="s">
        <v>1865</v>
      </c>
      <c r="C167" s="9" t="s">
        <v>25</v>
      </c>
      <c r="D167" s="9" t="s">
        <v>247</v>
      </c>
      <c r="E167" s="9" t="s">
        <v>27</v>
      </c>
      <c r="F167" s="9" t="s">
        <v>27</v>
      </c>
      <c r="G167" s="9" t="str">
        <f t="shared" si="4"/>
        <v>Não informado na fonte</v>
      </c>
      <c r="H167" s="36"/>
      <c r="I167" s="36"/>
      <c r="J167" s="9" t="s">
        <v>27</v>
      </c>
      <c r="K167" s="9" t="s">
        <v>27</v>
      </c>
      <c r="L167" s="9" t="s">
        <v>27</v>
      </c>
      <c r="M167" s="9" t="s">
        <v>27</v>
      </c>
      <c r="N167" s="9">
        <v>2020</v>
      </c>
      <c r="O167" s="9" t="s">
        <v>1752</v>
      </c>
      <c r="P167" s="9" t="s">
        <v>1759</v>
      </c>
      <c r="Q167" s="9" t="s">
        <v>27</v>
      </c>
      <c r="R167" s="9" t="s">
        <v>27</v>
      </c>
      <c r="S167" s="38"/>
      <c r="T167" s="9" t="s">
        <v>1895</v>
      </c>
      <c r="U167" s="9" t="s">
        <v>27</v>
      </c>
      <c r="V167" s="9" t="s">
        <v>1755</v>
      </c>
      <c r="W167" s="9" t="s">
        <v>1756</v>
      </c>
      <c r="X167" s="9">
        <v>744</v>
      </c>
    </row>
    <row r="168" spans="1:24" ht="60">
      <c r="A168" s="34"/>
      <c r="B168" s="9" t="s">
        <v>1909</v>
      </c>
      <c r="C168" s="9" t="s">
        <v>25</v>
      </c>
      <c r="D168" s="9" t="s">
        <v>247</v>
      </c>
      <c r="E168" s="9" t="s">
        <v>27</v>
      </c>
      <c r="F168" s="9" t="s">
        <v>27</v>
      </c>
      <c r="G168" s="9" t="str">
        <f t="shared" si="4"/>
        <v>Não informado na fonte</v>
      </c>
      <c r="H168" s="36"/>
      <c r="I168" s="36"/>
      <c r="J168" s="9" t="s">
        <v>27</v>
      </c>
      <c r="K168" s="9" t="s">
        <v>27</v>
      </c>
      <c r="L168" s="9" t="s">
        <v>27</v>
      </c>
      <c r="M168" s="9" t="s">
        <v>27</v>
      </c>
      <c r="N168" s="9">
        <v>2020</v>
      </c>
      <c r="O168" s="9" t="s">
        <v>1752</v>
      </c>
      <c r="P168" s="9" t="s">
        <v>1759</v>
      </c>
      <c r="Q168" s="9" t="s">
        <v>27</v>
      </c>
      <c r="R168" s="9" t="s">
        <v>27</v>
      </c>
      <c r="S168" s="38"/>
      <c r="T168" s="9" t="s">
        <v>1895</v>
      </c>
      <c r="U168" s="9" t="s">
        <v>27</v>
      </c>
      <c r="V168" s="9" t="s">
        <v>1755</v>
      </c>
      <c r="W168" s="9" t="s">
        <v>1756</v>
      </c>
      <c r="X168" s="9">
        <v>744</v>
      </c>
    </row>
    <row r="169" spans="1:24" ht="48">
      <c r="A169" s="34"/>
      <c r="B169" s="9" t="s">
        <v>1776</v>
      </c>
      <c r="C169" s="9" t="s">
        <v>25</v>
      </c>
      <c r="D169" s="9" t="s">
        <v>247</v>
      </c>
      <c r="E169" s="9" t="s">
        <v>27</v>
      </c>
      <c r="F169" s="9" t="s">
        <v>27</v>
      </c>
      <c r="G169" s="9" t="str">
        <f t="shared" si="4"/>
        <v>Não informado na fonte</v>
      </c>
      <c r="H169" s="36"/>
      <c r="I169" s="36"/>
      <c r="J169" s="9" t="s">
        <v>27</v>
      </c>
      <c r="K169" s="9" t="s">
        <v>27</v>
      </c>
      <c r="L169" s="9" t="s">
        <v>27</v>
      </c>
      <c r="M169" s="9" t="s">
        <v>27</v>
      </c>
      <c r="N169" s="9">
        <v>2020</v>
      </c>
      <c r="O169" s="9" t="s">
        <v>1752</v>
      </c>
      <c r="P169" s="9" t="s">
        <v>1762</v>
      </c>
      <c r="Q169" s="9" t="s">
        <v>27</v>
      </c>
      <c r="R169" s="9" t="s">
        <v>27</v>
      </c>
      <c r="S169" s="38"/>
      <c r="T169" s="9" t="s">
        <v>1895</v>
      </c>
      <c r="U169" s="9" t="s">
        <v>27</v>
      </c>
      <c r="V169" s="9" t="s">
        <v>1755</v>
      </c>
      <c r="W169" s="9" t="s">
        <v>1756</v>
      </c>
      <c r="X169" s="9">
        <v>744</v>
      </c>
    </row>
    <row r="170" spans="1:24" ht="48">
      <c r="A170" s="34" t="s">
        <v>1910</v>
      </c>
      <c r="B170" s="9" t="s">
        <v>1911</v>
      </c>
      <c r="C170" s="9" t="s">
        <v>25</v>
      </c>
      <c r="D170" s="9" t="s">
        <v>247</v>
      </c>
      <c r="E170" s="9" t="s">
        <v>27</v>
      </c>
      <c r="F170" s="9" t="s">
        <v>27</v>
      </c>
      <c r="G170" s="9" t="str">
        <f t="shared" si="4"/>
        <v>Não informado na fonte</v>
      </c>
      <c r="H170" s="36" t="s">
        <v>1910</v>
      </c>
      <c r="I170" s="36" t="s">
        <v>1912</v>
      </c>
      <c r="J170" s="9" t="s">
        <v>27</v>
      </c>
      <c r="K170" s="9" t="s">
        <v>27</v>
      </c>
      <c r="L170" s="9" t="s">
        <v>27</v>
      </c>
      <c r="M170" s="9" t="s">
        <v>27</v>
      </c>
      <c r="N170" s="9">
        <v>2020</v>
      </c>
      <c r="O170" s="9" t="s">
        <v>1752</v>
      </c>
      <c r="P170" s="9" t="s">
        <v>1753</v>
      </c>
      <c r="Q170" s="9" t="s">
        <v>27</v>
      </c>
      <c r="R170" s="9" t="s">
        <v>27</v>
      </c>
      <c r="S170" s="38">
        <v>10815655.68</v>
      </c>
      <c r="T170" s="9" t="s">
        <v>1913</v>
      </c>
      <c r="U170" s="9" t="s">
        <v>27</v>
      </c>
      <c r="V170" s="9" t="s">
        <v>1755</v>
      </c>
      <c r="W170" s="9" t="s">
        <v>1756</v>
      </c>
      <c r="X170" s="9">
        <v>746</v>
      </c>
    </row>
    <row r="171" spans="1:24" ht="48">
      <c r="A171" s="34"/>
      <c r="B171" s="9" t="s">
        <v>1914</v>
      </c>
      <c r="C171" s="9" t="s">
        <v>25</v>
      </c>
      <c r="D171" s="9" t="s">
        <v>247</v>
      </c>
      <c r="E171" s="9" t="s">
        <v>27</v>
      </c>
      <c r="F171" s="9" t="s">
        <v>27</v>
      </c>
      <c r="G171" s="9" t="str">
        <f t="shared" si="4"/>
        <v>Não informado na fonte</v>
      </c>
      <c r="H171" s="36"/>
      <c r="I171" s="36"/>
      <c r="J171" s="9" t="s">
        <v>27</v>
      </c>
      <c r="K171" s="9" t="s">
        <v>27</v>
      </c>
      <c r="L171" s="9" t="s">
        <v>27</v>
      </c>
      <c r="M171" s="9" t="s">
        <v>27</v>
      </c>
      <c r="N171" s="9">
        <v>2020</v>
      </c>
      <c r="O171" s="9" t="s">
        <v>1752</v>
      </c>
      <c r="P171" s="9" t="s">
        <v>1759</v>
      </c>
      <c r="Q171" s="9" t="s">
        <v>27</v>
      </c>
      <c r="R171" s="9" t="s">
        <v>27</v>
      </c>
      <c r="S171" s="38"/>
      <c r="T171" s="9" t="s">
        <v>1913</v>
      </c>
      <c r="U171" s="9" t="s">
        <v>27</v>
      </c>
      <c r="V171" s="9" t="s">
        <v>1755</v>
      </c>
      <c r="W171" s="9" t="s">
        <v>1756</v>
      </c>
      <c r="X171" s="9">
        <v>746</v>
      </c>
    </row>
    <row r="172" spans="1:24" ht="48">
      <c r="A172" s="34"/>
      <c r="B172" s="9" t="s">
        <v>1915</v>
      </c>
      <c r="C172" s="9" t="s">
        <v>25</v>
      </c>
      <c r="D172" s="9" t="s">
        <v>247</v>
      </c>
      <c r="E172" s="9" t="s">
        <v>27</v>
      </c>
      <c r="F172" s="9" t="s">
        <v>27</v>
      </c>
      <c r="G172" s="9" t="str">
        <f t="shared" si="4"/>
        <v>Não informado na fonte</v>
      </c>
      <c r="H172" s="36"/>
      <c r="I172" s="36"/>
      <c r="J172" s="9" t="s">
        <v>27</v>
      </c>
      <c r="K172" s="9" t="s">
        <v>27</v>
      </c>
      <c r="L172" s="9" t="s">
        <v>27</v>
      </c>
      <c r="M172" s="9" t="s">
        <v>27</v>
      </c>
      <c r="N172" s="9">
        <v>2020</v>
      </c>
      <c r="O172" s="9" t="s">
        <v>1752</v>
      </c>
      <c r="P172" s="9" t="s">
        <v>1759</v>
      </c>
      <c r="Q172" s="9" t="s">
        <v>27</v>
      </c>
      <c r="R172" s="9" t="s">
        <v>27</v>
      </c>
      <c r="S172" s="38"/>
      <c r="T172" s="9" t="s">
        <v>1913</v>
      </c>
      <c r="U172" s="9" t="s">
        <v>27</v>
      </c>
      <c r="V172" s="9" t="s">
        <v>1755</v>
      </c>
      <c r="W172" s="9" t="s">
        <v>1756</v>
      </c>
      <c r="X172" s="9">
        <v>746</v>
      </c>
    </row>
    <row r="173" spans="1:24" ht="60">
      <c r="A173" s="34"/>
      <c r="B173" s="9" t="s">
        <v>1916</v>
      </c>
      <c r="C173" s="9" t="s">
        <v>25</v>
      </c>
      <c r="D173" s="9" t="s">
        <v>247</v>
      </c>
      <c r="E173" s="9" t="s">
        <v>27</v>
      </c>
      <c r="F173" s="9" t="s">
        <v>27</v>
      </c>
      <c r="G173" s="9" t="str">
        <f t="shared" si="4"/>
        <v>Não informado na fonte</v>
      </c>
      <c r="H173" s="36"/>
      <c r="I173" s="36"/>
      <c r="J173" s="9" t="s">
        <v>27</v>
      </c>
      <c r="K173" s="9" t="s">
        <v>27</v>
      </c>
      <c r="L173" s="9" t="s">
        <v>27</v>
      </c>
      <c r="M173" s="9" t="s">
        <v>27</v>
      </c>
      <c r="N173" s="9">
        <v>2020</v>
      </c>
      <c r="O173" s="9" t="s">
        <v>1752</v>
      </c>
      <c r="P173" s="9" t="s">
        <v>1759</v>
      </c>
      <c r="Q173" s="9" t="s">
        <v>27</v>
      </c>
      <c r="R173" s="9" t="s">
        <v>27</v>
      </c>
      <c r="S173" s="38"/>
      <c r="T173" s="9" t="s">
        <v>1913</v>
      </c>
      <c r="U173" s="9" t="s">
        <v>27</v>
      </c>
      <c r="V173" s="9" t="s">
        <v>1755</v>
      </c>
      <c r="W173" s="9" t="s">
        <v>1756</v>
      </c>
      <c r="X173" s="9">
        <v>746</v>
      </c>
    </row>
    <row r="174" spans="1:24" ht="48">
      <c r="A174" s="34"/>
      <c r="B174" s="9" t="s">
        <v>1917</v>
      </c>
      <c r="C174" s="9" t="s">
        <v>25</v>
      </c>
      <c r="D174" s="9" t="s">
        <v>247</v>
      </c>
      <c r="E174" s="9" t="s">
        <v>27</v>
      </c>
      <c r="F174" s="9" t="s">
        <v>27</v>
      </c>
      <c r="G174" s="9" t="str">
        <f t="shared" si="4"/>
        <v>Não informado na fonte</v>
      </c>
      <c r="H174" s="36"/>
      <c r="I174" s="36"/>
      <c r="J174" s="9" t="s">
        <v>27</v>
      </c>
      <c r="K174" s="9" t="s">
        <v>27</v>
      </c>
      <c r="L174" s="9" t="s">
        <v>27</v>
      </c>
      <c r="M174" s="9" t="s">
        <v>27</v>
      </c>
      <c r="N174" s="9">
        <v>2020</v>
      </c>
      <c r="O174" s="9" t="s">
        <v>1752</v>
      </c>
      <c r="P174" s="9" t="s">
        <v>1759</v>
      </c>
      <c r="Q174" s="9" t="s">
        <v>27</v>
      </c>
      <c r="R174" s="9" t="s">
        <v>27</v>
      </c>
      <c r="S174" s="38"/>
      <c r="T174" s="9" t="s">
        <v>1913</v>
      </c>
      <c r="U174" s="9" t="s">
        <v>27</v>
      </c>
      <c r="V174" s="9" t="s">
        <v>1755</v>
      </c>
      <c r="W174" s="9" t="s">
        <v>1756</v>
      </c>
      <c r="X174" s="9">
        <v>746</v>
      </c>
    </row>
    <row r="175" spans="1:24" ht="48">
      <c r="A175" s="34"/>
      <c r="B175" s="9" t="s">
        <v>1918</v>
      </c>
      <c r="C175" s="9" t="s">
        <v>25</v>
      </c>
      <c r="D175" s="9" t="s">
        <v>247</v>
      </c>
      <c r="E175" s="9" t="s">
        <v>27</v>
      </c>
      <c r="F175" s="9" t="s">
        <v>27</v>
      </c>
      <c r="G175" s="9" t="str">
        <f t="shared" si="4"/>
        <v>Não informado na fonte</v>
      </c>
      <c r="H175" s="36"/>
      <c r="I175" s="36"/>
      <c r="J175" s="9" t="s">
        <v>27</v>
      </c>
      <c r="K175" s="9" t="s">
        <v>27</v>
      </c>
      <c r="L175" s="9" t="s">
        <v>27</v>
      </c>
      <c r="M175" s="9" t="s">
        <v>27</v>
      </c>
      <c r="N175" s="9">
        <v>2020</v>
      </c>
      <c r="O175" s="9" t="s">
        <v>1752</v>
      </c>
      <c r="P175" s="9" t="s">
        <v>1762</v>
      </c>
      <c r="Q175" s="9" t="s">
        <v>27</v>
      </c>
      <c r="R175" s="9" t="s">
        <v>27</v>
      </c>
      <c r="S175" s="38"/>
      <c r="T175" s="9" t="s">
        <v>1913</v>
      </c>
      <c r="U175" s="9" t="s">
        <v>27</v>
      </c>
      <c r="V175" s="9" t="s">
        <v>1755</v>
      </c>
      <c r="W175" s="9" t="s">
        <v>1756</v>
      </c>
      <c r="X175" s="9">
        <v>746</v>
      </c>
    </row>
    <row r="176" spans="1:24" ht="48">
      <c r="A176" s="34"/>
      <c r="B176" s="9" t="s">
        <v>1919</v>
      </c>
      <c r="C176" s="9" t="s">
        <v>25</v>
      </c>
      <c r="D176" s="9" t="s">
        <v>247</v>
      </c>
      <c r="E176" s="9" t="s">
        <v>27</v>
      </c>
      <c r="F176" s="9" t="s">
        <v>27</v>
      </c>
      <c r="G176" s="9" t="str">
        <f t="shared" si="4"/>
        <v>Não informado na fonte</v>
      </c>
      <c r="H176" s="36"/>
      <c r="I176" s="36"/>
      <c r="J176" s="9" t="s">
        <v>27</v>
      </c>
      <c r="K176" s="9" t="s">
        <v>27</v>
      </c>
      <c r="L176" s="9" t="s">
        <v>27</v>
      </c>
      <c r="M176" s="9" t="s">
        <v>27</v>
      </c>
      <c r="N176" s="9">
        <v>2020</v>
      </c>
      <c r="O176" s="9" t="s">
        <v>1752</v>
      </c>
      <c r="P176" s="9" t="s">
        <v>1753</v>
      </c>
      <c r="Q176" s="9" t="s">
        <v>27</v>
      </c>
      <c r="R176" s="9" t="s">
        <v>27</v>
      </c>
      <c r="S176" s="38"/>
      <c r="T176" s="9" t="s">
        <v>1913</v>
      </c>
      <c r="U176" s="9" t="s">
        <v>27</v>
      </c>
      <c r="V176" s="9" t="s">
        <v>1755</v>
      </c>
      <c r="W176" s="9" t="s">
        <v>1756</v>
      </c>
      <c r="X176" s="9">
        <v>746</v>
      </c>
    </row>
    <row r="177" spans="1:24" ht="48">
      <c r="A177" s="34"/>
      <c r="B177" s="9" t="s">
        <v>1914</v>
      </c>
      <c r="C177" s="9" t="s">
        <v>25</v>
      </c>
      <c r="D177" s="9" t="s">
        <v>247</v>
      </c>
      <c r="E177" s="9" t="s">
        <v>27</v>
      </c>
      <c r="F177" s="9" t="s">
        <v>27</v>
      </c>
      <c r="G177" s="9" t="str">
        <f t="shared" si="4"/>
        <v>Não informado na fonte</v>
      </c>
      <c r="H177" s="36"/>
      <c r="I177" s="36"/>
      <c r="J177" s="9" t="s">
        <v>27</v>
      </c>
      <c r="K177" s="9" t="s">
        <v>27</v>
      </c>
      <c r="L177" s="9" t="s">
        <v>27</v>
      </c>
      <c r="M177" s="9" t="s">
        <v>27</v>
      </c>
      <c r="N177" s="9">
        <v>2020</v>
      </c>
      <c r="O177" s="9" t="s">
        <v>1752</v>
      </c>
      <c r="P177" s="9" t="s">
        <v>1759</v>
      </c>
      <c r="Q177" s="9" t="s">
        <v>27</v>
      </c>
      <c r="R177" s="9" t="s">
        <v>27</v>
      </c>
      <c r="S177" s="38"/>
      <c r="T177" s="9" t="s">
        <v>1913</v>
      </c>
      <c r="U177" s="9" t="s">
        <v>27</v>
      </c>
      <c r="V177" s="9" t="s">
        <v>1755</v>
      </c>
      <c r="W177" s="9" t="s">
        <v>1756</v>
      </c>
      <c r="X177" s="9">
        <v>746</v>
      </c>
    </row>
    <row r="178" spans="1:24" ht="48">
      <c r="A178" s="34"/>
      <c r="B178" s="9" t="s">
        <v>1920</v>
      </c>
      <c r="C178" s="9" t="s">
        <v>25</v>
      </c>
      <c r="D178" s="9" t="s">
        <v>247</v>
      </c>
      <c r="E178" s="9" t="s">
        <v>27</v>
      </c>
      <c r="F178" s="9" t="s">
        <v>27</v>
      </c>
      <c r="G178" s="9" t="str">
        <f t="shared" si="4"/>
        <v>Não informado na fonte</v>
      </c>
      <c r="H178" s="36"/>
      <c r="I178" s="36"/>
      <c r="J178" s="9" t="s">
        <v>27</v>
      </c>
      <c r="K178" s="9" t="s">
        <v>27</v>
      </c>
      <c r="L178" s="9" t="s">
        <v>27</v>
      </c>
      <c r="M178" s="9" t="s">
        <v>27</v>
      </c>
      <c r="N178" s="9">
        <v>2020</v>
      </c>
      <c r="O178" s="9" t="s">
        <v>1752</v>
      </c>
      <c r="P178" s="9" t="s">
        <v>1759</v>
      </c>
      <c r="Q178" s="9" t="s">
        <v>27</v>
      </c>
      <c r="R178" s="9" t="s">
        <v>27</v>
      </c>
      <c r="S178" s="38"/>
      <c r="T178" s="9" t="s">
        <v>1913</v>
      </c>
      <c r="U178" s="9" t="s">
        <v>27</v>
      </c>
      <c r="V178" s="9" t="s">
        <v>1755</v>
      </c>
      <c r="W178" s="9" t="s">
        <v>1756</v>
      </c>
      <c r="X178" s="9">
        <v>746</v>
      </c>
    </row>
    <row r="179" spans="1:24" ht="60">
      <c r="A179" s="34"/>
      <c r="B179" s="9" t="s">
        <v>1921</v>
      </c>
      <c r="C179" s="9" t="s">
        <v>25</v>
      </c>
      <c r="D179" s="9" t="s">
        <v>247</v>
      </c>
      <c r="E179" s="9" t="s">
        <v>27</v>
      </c>
      <c r="F179" s="9" t="s">
        <v>27</v>
      </c>
      <c r="G179" s="9" t="str">
        <f t="shared" si="4"/>
        <v>Não informado na fonte</v>
      </c>
      <c r="H179" s="36"/>
      <c r="I179" s="36"/>
      <c r="J179" s="9" t="s">
        <v>27</v>
      </c>
      <c r="K179" s="9" t="s">
        <v>27</v>
      </c>
      <c r="L179" s="9" t="s">
        <v>27</v>
      </c>
      <c r="M179" s="9" t="s">
        <v>27</v>
      </c>
      <c r="N179" s="9">
        <v>2020</v>
      </c>
      <c r="O179" s="9" t="s">
        <v>1752</v>
      </c>
      <c r="P179" s="9" t="s">
        <v>1759</v>
      </c>
      <c r="Q179" s="9" t="s">
        <v>27</v>
      </c>
      <c r="R179" s="9" t="s">
        <v>27</v>
      </c>
      <c r="S179" s="38"/>
      <c r="T179" s="9" t="s">
        <v>1913</v>
      </c>
      <c r="U179" s="9" t="s">
        <v>27</v>
      </c>
      <c r="V179" s="9" t="s">
        <v>1755</v>
      </c>
      <c r="W179" s="9" t="s">
        <v>1756</v>
      </c>
      <c r="X179" s="9">
        <v>746</v>
      </c>
    </row>
    <row r="180" spans="1:24" ht="48">
      <c r="A180" s="34"/>
      <c r="B180" s="9" t="s">
        <v>1922</v>
      </c>
      <c r="C180" s="9" t="s">
        <v>25</v>
      </c>
      <c r="D180" s="9" t="s">
        <v>247</v>
      </c>
      <c r="E180" s="9" t="s">
        <v>27</v>
      </c>
      <c r="F180" s="9" t="s">
        <v>27</v>
      </c>
      <c r="G180" s="9" t="str">
        <f t="shared" si="4"/>
        <v>Não informado na fonte</v>
      </c>
      <c r="H180" s="36"/>
      <c r="I180" s="36"/>
      <c r="J180" s="9" t="s">
        <v>27</v>
      </c>
      <c r="K180" s="9" t="s">
        <v>27</v>
      </c>
      <c r="L180" s="9" t="s">
        <v>27</v>
      </c>
      <c r="M180" s="9" t="s">
        <v>27</v>
      </c>
      <c r="N180" s="9">
        <v>2020</v>
      </c>
      <c r="O180" s="9" t="s">
        <v>1752</v>
      </c>
      <c r="P180" s="9" t="s">
        <v>1759</v>
      </c>
      <c r="Q180" s="9" t="s">
        <v>27</v>
      </c>
      <c r="R180" s="9" t="s">
        <v>27</v>
      </c>
      <c r="S180" s="38"/>
      <c r="T180" s="9" t="s">
        <v>1913</v>
      </c>
      <c r="U180" s="9" t="s">
        <v>27</v>
      </c>
      <c r="V180" s="9" t="s">
        <v>1755</v>
      </c>
      <c r="W180" s="9" t="s">
        <v>1756</v>
      </c>
      <c r="X180" s="9">
        <v>746</v>
      </c>
    </row>
    <row r="181" spans="1:24" ht="48">
      <c r="A181" s="34"/>
      <c r="B181" s="9" t="s">
        <v>1923</v>
      </c>
      <c r="C181" s="9" t="s">
        <v>25</v>
      </c>
      <c r="D181" s="9" t="s">
        <v>247</v>
      </c>
      <c r="E181" s="9" t="s">
        <v>27</v>
      </c>
      <c r="F181" s="9" t="s">
        <v>27</v>
      </c>
      <c r="G181" s="9" t="str">
        <f t="shared" si="4"/>
        <v>Não informado na fonte</v>
      </c>
      <c r="H181" s="36"/>
      <c r="I181" s="36"/>
      <c r="J181" s="9" t="s">
        <v>27</v>
      </c>
      <c r="K181" s="9" t="s">
        <v>27</v>
      </c>
      <c r="L181" s="9" t="s">
        <v>27</v>
      </c>
      <c r="M181" s="9" t="s">
        <v>27</v>
      </c>
      <c r="N181" s="9">
        <v>2020</v>
      </c>
      <c r="O181" s="9" t="s">
        <v>1752</v>
      </c>
      <c r="P181" s="9" t="s">
        <v>1762</v>
      </c>
      <c r="Q181" s="9" t="s">
        <v>27</v>
      </c>
      <c r="R181" s="9" t="s">
        <v>27</v>
      </c>
      <c r="S181" s="38"/>
      <c r="T181" s="9" t="s">
        <v>1913</v>
      </c>
      <c r="U181" s="9" t="s">
        <v>27</v>
      </c>
      <c r="V181" s="9" t="s">
        <v>1755</v>
      </c>
      <c r="W181" s="9" t="s">
        <v>1756</v>
      </c>
      <c r="X181" s="9">
        <v>746</v>
      </c>
    </row>
    <row r="182" spans="1:24" ht="48">
      <c r="A182" s="34"/>
      <c r="B182" s="9" t="s">
        <v>1924</v>
      </c>
      <c r="C182" s="9" t="s">
        <v>25</v>
      </c>
      <c r="D182" s="9" t="s">
        <v>247</v>
      </c>
      <c r="E182" s="9" t="s">
        <v>27</v>
      </c>
      <c r="F182" s="9" t="s">
        <v>27</v>
      </c>
      <c r="G182" s="9" t="str">
        <f t="shared" si="4"/>
        <v>Não informado na fonte</v>
      </c>
      <c r="H182" s="36"/>
      <c r="I182" s="36"/>
      <c r="J182" s="9" t="s">
        <v>27</v>
      </c>
      <c r="K182" s="9" t="s">
        <v>27</v>
      </c>
      <c r="L182" s="9" t="s">
        <v>27</v>
      </c>
      <c r="M182" s="9" t="s">
        <v>27</v>
      </c>
      <c r="N182" s="9">
        <v>2020</v>
      </c>
      <c r="O182" s="9" t="s">
        <v>1752</v>
      </c>
      <c r="P182" s="9" t="s">
        <v>1753</v>
      </c>
      <c r="Q182" s="9" t="s">
        <v>27</v>
      </c>
      <c r="R182" s="9" t="s">
        <v>27</v>
      </c>
      <c r="S182" s="38"/>
      <c r="T182" s="9" t="s">
        <v>1913</v>
      </c>
      <c r="U182" s="9" t="s">
        <v>27</v>
      </c>
      <c r="V182" s="9" t="s">
        <v>1755</v>
      </c>
      <c r="W182" s="9" t="s">
        <v>1756</v>
      </c>
      <c r="X182" s="9">
        <v>746</v>
      </c>
    </row>
    <row r="183" spans="1:24" ht="48">
      <c r="A183" s="34"/>
      <c r="B183" s="9" t="s">
        <v>1914</v>
      </c>
      <c r="C183" s="9" t="s">
        <v>25</v>
      </c>
      <c r="D183" s="9" t="s">
        <v>247</v>
      </c>
      <c r="E183" s="9" t="s">
        <v>27</v>
      </c>
      <c r="F183" s="9" t="s">
        <v>27</v>
      </c>
      <c r="G183" s="9" t="str">
        <f t="shared" si="4"/>
        <v>Não informado na fonte</v>
      </c>
      <c r="H183" s="36"/>
      <c r="I183" s="36"/>
      <c r="J183" s="9" t="s">
        <v>27</v>
      </c>
      <c r="K183" s="9" t="s">
        <v>27</v>
      </c>
      <c r="L183" s="9" t="s">
        <v>27</v>
      </c>
      <c r="M183" s="9" t="s">
        <v>27</v>
      </c>
      <c r="N183" s="9">
        <v>2020</v>
      </c>
      <c r="O183" s="9" t="s">
        <v>1752</v>
      </c>
      <c r="P183" s="9" t="s">
        <v>1759</v>
      </c>
      <c r="Q183" s="9" t="s">
        <v>27</v>
      </c>
      <c r="R183" s="9" t="s">
        <v>27</v>
      </c>
      <c r="S183" s="38"/>
      <c r="T183" s="9" t="s">
        <v>1913</v>
      </c>
      <c r="U183" s="9" t="s">
        <v>27</v>
      </c>
      <c r="V183" s="9" t="s">
        <v>1755</v>
      </c>
      <c r="W183" s="9" t="s">
        <v>1756</v>
      </c>
      <c r="X183" s="9">
        <v>746</v>
      </c>
    </row>
    <row r="184" spans="1:24" ht="48">
      <c r="A184" s="34"/>
      <c r="B184" s="9" t="s">
        <v>1925</v>
      </c>
      <c r="C184" s="9" t="s">
        <v>25</v>
      </c>
      <c r="D184" s="9" t="s">
        <v>247</v>
      </c>
      <c r="E184" s="9" t="s">
        <v>27</v>
      </c>
      <c r="F184" s="9" t="s">
        <v>27</v>
      </c>
      <c r="G184" s="9" t="str">
        <f t="shared" si="4"/>
        <v>Não informado na fonte</v>
      </c>
      <c r="H184" s="36"/>
      <c r="I184" s="36"/>
      <c r="J184" s="9" t="s">
        <v>27</v>
      </c>
      <c r="K184" s="9" t="s">
        <v>27</v>
      </c>
      <c r="L184" s="9" t="s">
        <v>27</v>
      </c>
      <c r="M184" s="9" t="s">
        <v>27</v>
      </c>
      <c r="N184" s="9">
        <v>2020</v>
      </c>
      <c r="O184" s="9" t="s">
        <v>1752</v>
      </c>
      <c r="P184" s="9" t="s">
        <v>1759</v>
      </c>
      <c r="Q184" s="9" t="s">
        <v>27</v>
      </c>
      <c r="R184" s="9" t="s">
        <v>27</v>
      </c>
      <c r="S184" s="38"/>
      <c r="T184" s="9" t="s">
        <v>1913</v>
      </c>
      <c r="U184" s="9" t="s">
        <v>27</v>
      </c>
      <c r="V184" s="9" t="s">
        <v>1755</v>
      </c>
      <c r="W184" s="9" t="s">
        <v>1756</v>
      </c>
      <c r="X184" s="9">
        <v>746</v>
      </c>
    </row>
    <row r="185" spans="1:24" ht="60">
      <c r="A185" s="34"/>
      <c r="B185" s="9" t="s">
        <v>1926</v>
      </c>
      <c r="C185" s="9" t="s">
        <v>25</v>
      </c>
      <c r="D185" s="9" t="s">
        <v>247</v>
      </c>
      <c r="E185" s="9" t="s">
        <v>27</v>
      </c>
      <c r="F185" s="9" t="s">
        <v>27</v>
      </c>
      <c r="G185" s="9" t="str">
        <f t="shared" si="4"/>
        <v>Não informado na fonte</v>
      </c>
      <c r="H185" s="36"/>
      <c r="I185" s="36"/>
      <c r="J185" s="9" t="s">
        <v>27</v>
      </c>
      <c r="K185" s="9" t="s">
        <v>27</v>
      </c>
      <c r="L185" s="9" t="s">
        <v>27</v>
      </c>
      <c r="M185" s="9" t="s">
        <v>27</v>
      </c>
      <c r="N185" s="9">
        <v>2020</v>
      </c>
      <c r="O185" s="9" t="s">
        <v>1752</v>
      </c>
      <c r="P185" s="9" t="s">
        <v>1759</v>
      </c>
      <c r="Q185" s="9" t="s">
        <v>27</v>
      </c>
      <c r="R185" s="9" t="s">
        <v>27</v>
      </c>
      <c r="S185" s="38"/>
      <c r="T185" s="9" t="s">
        <v>1913</v>
      </c>
      <c r="U185" s="9" t="s">
        <v>27</v>
      </c>
      <c r="V185" s="9" t="s">
        <v>1755</v>
      </c>
      <c r="W185" s="9" t="s">
        <v>1756</v>
      </c>
      <c r="X185" s="9">
        <v>746</v>
      </c>
    </row>
    <row r="186" spans="1:24" ht="48">
      <c r="A186" s="34"/>
      <c r="B186" s="9" t="s">
        <v>1927</v>
      </c>
      <c r="C186" s="9" t="s">
        <v>25</v>
      </c>
      <c r="D186" s="9" t="s">
        <v>247</v>
      </c>
      <c r="E186" s="9" t="s">
        <v>27</v>
      </c>
      <c r="F186" s="9" t="s">
        <v>27</v>
      </c>
      <c r="G186" s="9" t="str">
        <f t="shared" si="4"/>
        <v>Não informado na fonte</v>
      </c>
      <c r="H186" s="36"/>
      <c r="I186" s="36"/>
      <c r="J186" s="9" t="s">
        <v>27</v>
      </c>
      <c r="K186" s="9" t="s">
        <v>27</v>
      </c>
      <c r="L186" s="9" t="s">
        <v>27</v>
      </c>
      <c r="M186" s="9" t="s">
        <v>27</v>
      </c>
      <c r="N186" s="9">
        <v>2020</v>
      </c>
      <c r="O186" s="9" t="s">
        <v>1752</v>
      </c>
      <c r="P186" s="9" t="s">
        <v>1759</v>
      </c>
      <c r="Q186" s="9" t="s">
        <v>27</v>
      </c>
      <c r="R186" s="9" t="s">
        <v>27</v>
      </c>
      <c r="S186" s="38"/>
      <c r="T186" s="9" t="s">
        <v>1913</v>
      </c>
      <c r="U186" s="9" t="s">
        <v>27</v>
      </c>
      <c r="V186" s="9" t="s">
        <v>1755</v>
      </c>
      <c r="W186" s="9" t="s">
        <v>1756</v>
      </c>
      <c r="X186" s="9">
        <v>746</v>
      </c>
    </row>
    <row r="187" spans="1:24" ht="48">
      <c r="A187" s="34"/>
      <c r="B187" s="9" t="s">
        <v>1928</v>
      </c>
      <c r="C187" s="9" t="s">
        <v>25</v>
      </c>
      <c r="D187" s="9" t="s">
        <v>247</v>
      </c>
      <c r="E187" s="9" t="s">
        <v>27</v>
      </c>
      <c r="F187" s="9" t="s">
        <v>27</v>
      </c>
      <c r="G187" s="9" t="str">
        <f t="shared" si="4"/>
        <v>Não informado na fonte</v>
      </c>
      <c r="H187" s="36"/>
      <c r="I187" s="36"/>
      <c r="J187" s="9" t="s">
        <v>27</v>
      </c>
      <c r="K187" s="9" t="s">
        <v>27</v>
      </c>
      <c r="L187" s="9" t="s">
        <v>27</v>
      </c>
      <c r="M187" s="9" t="s">
        <v>27</v>
      </c>
      <c r="N187" s="9">
        <v>2020</v>
      </c>
      <c r="O187" s="9" t="s">
        <v>1752</v>
      </c>
      <c r="P187" s="9" t="s">
        <v>1762</v>
      </c>
      <c r="Q187" s="9" t="s">
        <v>27</v>
      </c>
      <c r="R187" s="9" t="s">
        <v>27</v>
      </c>
      <c r="S187" s="38"/>
      <c r="T187" s="9" t="s">
        <v>1913</v>
      </c>
      <c r="U187" s="9" t="s">
        <v>27</v>
      </c>
      <c r="V187" s="9" t="s">
        <v>1755</v>
      </c>
      <c r="W187" s="9" t="s">
        <v>1756</v>
      </c>
      <c r="X187" s="9">
        <v>746</v>
      </c>
    </row>
    <row r="188" spans="1:24" ht="48">
      <c r="A188" s="34" t="s">
        <v>1929</v>
      </c>
      <c r="B188" s="9" t="s">
        <v>1930</v>
      </c>
      <c r="C188" s="9" t="s">
        <v>25</v>
      </c>
      <c r="D188" s="9" t="s">
        <v>247</v>
      </c>
      <c r="E188" s="9" t="s">
        <v>27</v>
      </c>
      <c r="F188" s="9" t="s">
        <v>27</v>
      </c>
      <c r="G188" s="9" t="str">
        <f t="shared" si="4"/>
        <v>Não informado na fonte</v>
      </c>
      <c r="H188" s="36" t="s">
        <v>1929</v>
      </c>
      <c r="I188" s="36" t="s">
        <v>1931</v>
      </c>
      <c r="J188" s="9" t="s">
        <v>27</v>
      </c>
      <c r="K188" s="9" t="s">
        <v>27</v>
      </c>
      <c r="L188" s="9" t="s">
        <v>27</v>
      </c>
      <c r="M188" s="9" t="s">
        <v>27</v>
      </c>
      <c r="N188" s="9">
        <v>2020</v>
      </c>
      <c r="O188" s="9" t="s">
        <v>1752</v>
      </c>
      <c r="P188" s="9" t="s">
        <v>1753</v>
      </c>
      <c r="Q188" s="9" t="s">
        <v>27</v>
      </c>
      <c r="R188" s="9" t="s">
        <v>27</v>
      </c>
      <c r="S188" s="38">
        <v>4259132.16</v>
      </c>
      <c r="T188" s="9" t="s">
        <v>1913</v>
      </c>
      <c r="U188" s="9" t="s">
        <v>27</v>
      </c>
      <c r="V188" s="9" t="s">
        <v>1755</v>
      </c>
      <c r="W188" s="9" t="s">
        <v>1756</v>
      </c>
      <c r="X188" s="9">
        <v>748</v>
      </c>
    </row>
    <row r="189" spans="1:24" ht="48">
      <c r="A189" s="34"/>
      <c r="B189" s="9" t="s">
        <v>1932</v>
      </c>
      <c r="C189" s="9" t="s">
        <v>25</v>
      </c>
      <c r="D189" s="9" t="s">
        <v>247</v>
      </c>
      <c r="E189" s="9" t="s">
        <v>27</v>
      </c>
      <c r="F189" s="9" t="s">
        <v>27</v>
      </c>
      <c r="G189" s="9" t="str">
        <f t="shared" si="4"/>
        <v>Não informado na fonte</v>
      </c>
      <c r="H189" s="36"/>
      <c r="I189" s="36"/>
      <c r="J189" s="9" t="s">
        <v>27</v>
      </c>
      <c r="K189" s="9" t="s">
        <v>27</v>
      </c>
      <c r="L189" s="9" t="s">
        <v>27</v>
      </c>
      <c r="M189" s="9" t="s">
        <v>27</v>
      </c>
      <c r="N189" s="9">
        <v>2020</v>
      </c>
      <c r="O189" s="9" t="s">
        <v>1752</v>
      </c>
      <c r="P189" s="9" t="s">
        <v>1759</v>
      </c>
      <c r="Q189" s="9" t="s">
        <v>27</v>
      </c>
      <c r="R189" s="9" t="s">
        <v>27</v>
      </c>
      <c r="S189" s="38"/>
      <c r="T189" s="9" t="s">
        <v>1913</v>
      </c>
      <c r="U189" s="9" t="s">
        <v>27</v>
      </c>
      <c r="V189" s="9" t="s">
        <v>1755</v>
      </c>
      <c r="W189" s="9" t="s">
        <v>1756</v>
      </c>
      <c r="X189" s="9">
        <v>748</v>
      </c>
    </row>
    <row r="190" spans="1:24" ht="48">
      <c r="A190" s="34"/>
      <c r="B190" s="9" t="s">
        <v>1933</v>
      </c>
      <c r="C190" s="9" t="s">
        <v>25</v>
      </c>
      <c r="D190" s="9" t="s">
        <v>247</v>
      </c>
      <c r="E190" s="9" t="s">
        <v>27</v>
      </c>
      <c r="F190" s="9" t="s">
        <v>27</v>
      </c>
      <c r="G190" s="9" t="str">
        <f t="shared" si="4"/>
        <v>Não informado na fonte</v>
      </c>
      <c r="H190" s="36"/>
      <c r="I190" s="36"/>
      <c r="J190" s="9" t="s">
        <v>27</v>
      </c>
      <c r="K190" s="9" t="s">
        <v>27</v>
      </c>
      <c r="L190" s="9" t="s">
        <v>27</v>
      </c>
      <c r="M190" s="9" t="s">
        <v>27</v>
      </c>
      <c r="N190" s="9">
        <v>2020</v>
      </c>
      <c r="O190" s="9" t="s">
        <v>1752</v>
      </c>
      <c r="P190" s="9" t="s">
        <v>1759</v>
      </c>
      <c r="Q190" s="9" t="s">
        <v>27</v>
      </c>
      <c r="R190" s="9" t="s">
        <v>27</v>
      </c>
      <c r="S190" s="38"/>
      <c r="T190" s="9" t="s">
        <v>1913</v>
      </c>
      <c r="U190" s="9" t="s">
        <v>27</v>
      </c>
      <c r="V190" s="9" t="s">
        <v>1755</v>
      </c>
      <c r="W190" s="9" t="s">
        <v>1756</v>
      </c>
      <c r="X190" s="9">
        <v>748</v>
      </c>
    </row>
    <row r="191" spans="1:24" ht="60">
      <c r="A191" s="34"/>
      <c r="B191" s="9" t="s">
        <v>1934</v>
      </c>
      <c r="C191" s="9" t="s">
        <v>25</v>
      </c>
      <c r="D191" s="9" t="s">
        <v>247</v>
      </c>
      <c r="E191" s="9" t="s">
        <v>27</v>
      </c>
      <c r="F191" s="9" t="s">
        <v>27</v>
      </c>
      <c r="G191" s="9" t="str">
        <f t="shared" si="4"/>
        <v>Não informado na fonte</v>
      </c>
      <c r="H191" s="36"/>
      <c r="I191" s="36"/>
      <c r="J191" s="9" t="s">
        <v>27</v>
      </c>
      <c r="K191" s="9" t="s">
        <v>27</v>
      </c>
      <c r="L191" s="9" t="s">
        <v>27</v>
      </c>
      <c r="M191" s="9" t="s">
        <v>27</v>
      </c>
      <c r="N191" s="9">
        <v>2020</v>
      </c>
      <c r="O191" s="9" t="s">
        <v>1752</v>
      </c>
      <c r="P191" s="9" t="s">
        <v>1759</v>
      </c>
      <c r="Q191" s="9" t="s">
        <v>27</v>
      </c>
      <c r="R191" s="9" t="s">
        <v>27</v>
      </c>
      <c r="S191" s="38"/>
      <c r="T191" s="9" t="s">
        <v>1913</v>
      </c>
      <c r="U191" s="9" t="s">
        <v>27</v>
      </c>
      <c r="V191" s="9" t="s">
        <v>1755</v>
      </c>
      <c r="W191" s="9" t="s">
        <v>1756</v>
      </c>
      <c r="X191" s="9">
        <v>748</v>
      </c>
    </row>
    <row r="192" spans="1:24" ht="48">
      <c r="A192" s="34"/>
      <c r="B192" s="9" t="s">
        <v>1935</v>
      </c>
      <c r="C192" s="9" t="s">
        <v>25</v>
      </c>
      <c r="D192" s="9" t="s">
        <v>247</v>
      </c>
      <c r="E192" s="9" t="s">
        <v>27</v>
      </c>
      <c r="F192" s="9" t="s">
        <v>27</v>
      </c>
      <c r="G192" s="9" t="str">
        <f t="shared" si="4"/>
        <v>Não informado na fonte</v>
      </c>
      <c r="H192" s="36"/>
      <c r="I192" s="36"/>
      <c r="J192" s="9" t="s">
        <v>27</v>
      </c>
      <c r="K192" s="9" t="s">
        <v>27</v>
      </c>
      <c r="L192" s="9" t="s">
        <v>27</v>
      </c>
      <c r="M192" s="9" t="s">
        <v>27</v>
      </c>
      <c r="N192" s="9">
        <v>2020</v>
      </c>
      <c r="O192" s="9" t="s">
        <v>1752</v>
      </c>
      <c r="P192" s="9" t="s">
        <v>1759</v>
      </c>
      <c r="Q192" s="9" t="s">
        <v>27</v>
      </c>
      <c r="R192" s="9" t="s">
        <v>27</v>
      </c>
      <c r="S192" s="38"/>
      <c r="T192" s="9" t="s">
        <v>1913</v>
      </c>
      <c r="U192" s="9" t="s">
        <v>27</v>
      </c>
      <c r="V192" s="9" t="s">
        <v>1755</v>
      </c>
      <c r="W192" s="9" t="s">
        <v>1756</v>
      </c>
      <c r="X192" s="9">
        <v>748</v>
      </c>
    </row>
    <row r="193" spans="1:24" ht="48">
      <c r="A193" s="34"/>
      <c r="B193" s="9" t="s">
        <v>1936</v>
      </c>
      <c r="C193" s="9" t="s">
        <v>25</v>
      </c>
      <c r="D193" s="9" t="s">
        <v>247</v>
      </c>
      <c r="E193" s="9" t="s">
        <v>27</v>
      </c>
      <c r="F193" s="9" t="s">
        <v>27</v>
      </c>
      <c r="G193" s="9" t="str">
        <f t="shared" si="4"/>
        <v>Não informado na fonte</v>
      </c>
      <c r="H193" s="36"/>
      <c r="I193" s="36"/>
      <c r="J193" s="9" t="s">
        <v>27</v>
      </c>
      <c r="K193" s="9" t="s">
        <v>27</v>
      </c>
      <c r="L193" s="9" t="s">
        <v>27</v>
      </c>
      <c r="M193" s="9" t="s">
        <v>27</v>
      </c>
      <c r="N193" s="9">
        <v>2020</v>
      </c>
      <c r="O193" s="9" t="s">
        <v>1752</v>
      </c>
      <c r="P193" s="9" t="s">
        <v>1762</v>
      </c>
      <c r="Q193" s="9" t="s">
        <v>27</v>
      </c>
      <c r="R193" s="9" t="s">
        <v>27</v>
      </c>
      <c r="S193" s="38"/>
      <c r="T193" s="9" t="s">
        <v>1913</v>
      </c>
      <c r="U193" s="9" t="s">
        <v>27</v>
      </c>
      <c r="V193" s="9" t="s">
        <v>1755</v>
      </c>
      <c r="W193" s="9" t="s">
        <v>1756</v>
      </c>
      <c r="X193" s="9">
        <v>748</v>
      </c>
    </row>
    <row r="194" spans="1:24" ht="48">
      <c r="A194" s="34"/>
      <c r="B194" s="9" t="s">
        <v>1937</v>
      </c>
      <c r="C194" s="9" t="s">
        <v>25</v>
      </c>
      <c r="D194" s="9" t="s">
        <v>247</v>
      </c>
      <c r="E194" s="9" t="s">
        <v>27</v>
      </c>
      <c r="F194" s="9" t="s">
        <v>27</v>
      </c>
      <c r="G194" s="9" t="str">
        <f t="shared" si="4"/>
        <v>Não informado na fonte</v>
      </c>
      <c r="H194" s="36"/>
      <c r="I194" s="36"/>
      <c r="J194" s="9" t="s">
        <v>27</v>
      </c>
      <c r="K194" s="9" t="s">
        <v>27</v>
      </c>
      <c r="L194" s="9" t="s">
        <v>27</v>
      </c>
      <c r="M194" s="9" t="s">
        <v>27</v>
      </c>
      <c r="N194" s="9">
        <v>2020</v>
      </c>
      <c r="O194" s="9" t="s">
        <v>1752</v>
      </c>
      <c r="P194" s="9" t="s">
        <v>1753</v>
      </c>
      <c r="Q194" s="9" t="s">
        <v>27</v>
      </c>
      <c r="R194" s="9" t="s">
        <v>27</v>
      </c>
      <c r="S194" s="38"/>
      <c r="T194" s="9" t="s">
        <v>1913</v>
      </c>
      <c r="U194" s="9" t="s">
        <v>27</v>
      </c>
      <c r="V194" s="9" t="s">
        <v>1755</v>
      </c>
      <c r="W194" s="9" t="s">
        <v>1756</v>
      </c>
      <c r="X194" s="9">
        <v>748</v>
      </c>
    </row>
    <row r="195" spans="1:24" ht="48">
      <c r="A195" s="34"/>
      <c r="B195" s="9" t="s">
        <v>1932</v>
      </c>
      <c r="C195" s="9" t="s">
        <v>25</v>
      </c>
      <c r="D195" s="9" t="s">
        <v>247</v>
      </c>
      <c r="E195" s="9" t="s">
        <v>27</v>
      </c>
      <c r="F195" s="9" t="s">
        <v>27</v>
      </c>
      <c r="G195" s="9" t="str">
        <f t="shared" si="4"/>
        <v>Não informado na fonte</v>
      </c>
      <c r="H195" s="36"/>
      <c r="I195" s="36"/>
      <c r="J195" s="9" t="s">
        <v>27</v>
      </c>
      <c r="K195" s="9" t="s">
        <v>27</v>
      </c>
      <c r="L195" s="9" t="s">
        <v>27</v>
      </c>
      <c r="M195" s="9" t="s">
        <v>27</v>
      </c>
      <c r="N195" s="9">
        <v>2020</v>
      </c>
      <c r="O195" s="9" t="s">
        <v>1752</v>
      </c>
      <c r="P195" s="9" t="s">
        <v>1759</v>
      </c>
      <c r="Q195" s="9" t="s">
        <v>27</v>
      </c>
      <c r="R195" s="9" t="s">
        <v>27</v>
      </c>
      <c r="S195" s="38"/>
      <c r="T195" s="9" t="s">
        <v>1913</v>
      </c>
      <c r="U195" s="9" t="s">
        <v>27</v>
      </c>
      <c r="V195" s="9" t="s">
        <v>1755</v>
      </c>
      <c r="W195" s="9" t="s">
        <v>1756</v>
      </c>
      <c r="X195" s="9">
        <v>748</v>
      </c>
    </row>
    <row r="196" spans="1:24" ht="48">
      <c r="A196" s="34"/>
      <c r="B196" s="9" t="s">
        <v>1938</v>
      </c>
      <c r="C196" s="9" t="s">
        <v>25</v>
      </c>
      <c r="D196" s="9" t="s">
        <v>247</v>
      </c>
      <c r="E196" s="9" t="s">
        <v>27</v>
      </c>
      <c r="F196" s="9" t="s">
        <v>27</v>
      </c>
      <c r="G196" s="9" t="str">
        <f t="shared" si="4"/>
        <v>Não informado na fonte</v>
      </c>
      <c r="H196" s="36"/>
      <c r="I196" s="36"/>
      <c r="J196" s="9" t="s">
        <v>27</v>
      </c>
      <c r="K196" s="9" t="s">
        <v>27</v>
      </c>
      <c r="L196" s="9" t="s">
        <v>27</v>
      </c>
      <c r="M196" s="9" t="s">
        <v>27</v>
      </c>
      <c r="N196" s="9">
        <v>2020</v>
      </c>
      <c r="O196" s="9" t="s">
        <v>1752</v>
      </c>
      <c r="P196" s="9" t="s">
        <v>1759</v>
      </c>
      <c r="Q196" s="9" t="s">
        <v>27</v>
      </c>
      <c r="R196" s="9" t="s">
        <v>27</v>
      </c>
      <c r="S196" s="38"/>
      <c r="T196" s="9" t="s">
        <v>1913</v>
      </c>
      <c r="U196" s="9" t="s">
        <v>27</v>
      </c>
      <c r="V196" s="9" t="s">
        <v>1755</v>
      </c>
      <c r="W196" s="9" t="s">
        <v>1756</v>
      </c>
      <c r="X196" s="9">
        <v>748</v>
      </c>
    </row>
    <row r="197" spans="1:24" ht="72">
      <c r="A197" s="34"/>
      <c r="B197" s="9" t="s">
        <v>1939</v>
      </c>
      <c r="C197" s="9" t="s">
        <v>25</v>
      </c>
      <c r="D197" s="9" t="s">
        <v>247</v>
      </c>
      <c r="E197" s="9" t="s">
        <v>27</v>
      </c>
      <c r="F197" s="9" t="s">
        <v>27</v>
      </c>
      <c r="G197" s="9" t="str">
        <f t="shared" si="4"/>
        <v>Não informado na fonte</v>
      </c>
      <c r="H197" s="36"/>
      <c r="I197" s="36"/>
      <c r="J197" s="9" t="s">
        <v>27</v>
      </c>
      <c r="K197" s="9" t="s">
        <v>27</v>
      </c>
      <c r="L197" s="9" t="s">
        <v>27</v>
      </c>
      <c r="M197" s="9" t="s">
        <v>27</v>
      </c>
      <c r="N197" s="9">
        <v>2020</v>
      </c>
      <c r="O197" s="9" t="s">
        <v>1752</v>
      </c>
      <c r="P197" s="9" t="s">
        <v>1759</v>
      </c>
      <c r="Q197" s="9" t="s">
        <v>27</v>
      </c>
      <c r="R197" s="9" t="s">
        <v>27</v>
      </c>
      <c r="S197" s="38"/>
      <c r="T197" s="9" t="s">
        <v>1913</v>
      </c>
      <c r="U197" s="9" t="s">
        <v>27</v>
      </c>
      <c r="V197" s="9" t="s">
        <v>1755</v>
      </c>
      <c r="W197" s="9" t="s">
        <v>1756</v>
      </c>
      <c r="X197" s="9">
        <v>748</v>
      </c>
    </row>
    <row r="198" spans="1:24" ht="48">
      <c r="A198" s="34"/>
      <c r="B198" s="9" t="s">
        <v>1940</v>
      </c>
      <c r="C198" s="9" t="s">
        <v>25</v>
      </c>
      <c r="D198" s="9" t="s">
        <v>247</v>
      </c>
      <c r="E198" s="9" t="s">
        <v>27</v>
      </c>
      <c r="F198" s="9" t="s">
        <v>27</v>
      </c>
      <c r="G198" s="9" t="str">
        <f t="shared" si="4"/>
        <v>Não informado na fonte</v>
      </c>
      <c r="H198" s="36"/>
      <c r="I198" s="36"/>
      <c r="J198" s="9" t="s">
        <v>27</v>
      </c>
      <c r="K198" s="9" t="s">
        <v>27</v>
      </c>
      <c r="L198" s="9" t="s">
        <v>27</v>
      </c>
      <c r="M198" s="9" t="s">
        <v>27</v>
      </c>
      <c r="N198" s="9">
        <v>2020</v>
      </c>
      <c r="O198" s="9" t="s">
        <v>1752</v>
      </c>
      <c r="P198" s="9" t="s">
        <v>1759</v>
      </c>
      <c r="Q198" s="9" t="s">
        <v>27</v>
      </c>
      <c r="R198" s="9" t="s">
        <v>27</v>
      </c>
      <c r="S198" s="38"/>
      <c r="T198" s="9" t="s">
        <v>1913</v>
      </c>
      <c r="U198" s="9" t="s">
        <v>27</v>
      </c>
      <c r="V198" s="9" t="s">
        <v>1755</v>
      </c>
      <c r="W198" s="9" t="s">
        <v>1756</v>
      </c>
      <c r="X198" s="9">
        <v>748</v>
      </c>
    </row>
    <row r="199" spans="1:24" ht="48">
      <c r="A199" s="34"/>
      <c r="B199" s="9" t="s">
        <v>1941</v>
      </c>
      <c r="C199" s="9" t="s">
        <v>25</v>
      </c>
      <c r="D199" s="9" t="s">
        <v>247</v>
      </c>
      <c r="E199" s="9" t="s">
        <v>27</v>
      </c>
      <c r="F199" s="9" t="s">
        <v>27</v>
      </c>
      <c r="G199" s="9" t="str">
        <f t="shared" si="4"/>
        <v>Não informado na fonte</v>
      </c>
      <c r="H199" s="36"/>
      <c r="I199" s="36"/>
      <c r="J199" s="9" t="s">
        <v>27</v>
      </c>
      <c r="K199" s="9" t="s">
        <v>27</v>
      </c>
      <c r="L199" s="9" t="s">
        <v>27</v>
      </c>
      <c r="M199" s="9" t="s">
        <v>27</v>
      </c>
      <c r="N199" s="9">
        <v>2020</v>
      </c>
      <c r="O199" s="9" t="s">
        <v>1752</v>
      </c>
      <c r="P199" s="9" t="s">
        <v>1762</v>
      </c>
      <c r="Q199" s="9" t="s">
        <v>27</v>
      </c>
      <c r="R199" s="9" t="s">
        <v>27</v>
      </c>
      <c r="S199" s="38"/>
      <c r="T199" s="9" t="s">
        <v>1913</v>
      </c>
      <c r="U199" s="9" t="s">
        <v>27</v>
      </c>
      <c r="V199" s="9" t="s">
        <v>1755</v>
      </c>
      <c r="W199" s="9" t="s">
        <v>1756</v>
      </c>
      <c r="X199" s="9">
        <v>748</v>
      </c>
    </row>
    <row r="200" spans="1:24" ht="48">
      <c r="A200" s="34"/>
      <c r="B200" s="9" t="s">
        <v>1942</v>
      </c>
      <c r="C200" s="9" t="s">
        <v>25</v>
      </c>
      <c r="D200" s="9" t="s">
        <v>247</v>
      </c>
      <c r="E200" s="9" t="s">
        <v>27</v>
      </c>
      <c r="F200" s="9" t="s">
        <v>27</v>
      </c>
      <c r="G200" s="9" t="str">
        <f t="shared" si="4"/>
        <v>Não informado na fonte</v>
      </c>
      <c r="H200" s="36"/>
      <c r="I200" s="36"/>
      <c r="J200" s="9" t="s">
        <v>27</v>
      </c>
      <c r="K200" s="9" t="s">
        <v>27</v>
      </c>
      <c r="L200" s="9" t="s">
        <v>27</v>
      </c>
      <c r="M200" s="9" t="s">
        <v>27</v>
      </c>
      <c r="N200" s="9">
        <v>2020</v>
      </c>
      <c r="O200" s="9" t="s">
        <v>1752</v>
      </c>
      <c r="P200" s="9" t="s">
        <v>1753</v>
      </c>
      <c r="Q200" s="9" t="s">
        <v>27</v>
      </c>
      <c r="R200" s="9" t="s">
        <v>27</v>
      </c>
      <c r="S200" s="38"/>
      <c r="T200" s="9" t="s">
        <v>1913</v>
      </c>
      <c r="U200" s="9" t="s">
        <v>27</v>
      </c>
      <c r="V200" s="9" t="s">
        <v>1755</v>
      </c>
      <c r="W200" s="9" t="s">
        <v>1756</v>
      </c>
      <c r="X200" s="9">
        <v>748</v>
      </c>
    </row>
    <row r="201" spans="1:24" ht="48">
      <c r="A201" s="34"/>
      <c r="B201" s="9" t="s">
        <v>1932</v>
      </c>
      <c r="C201" s="9" t="s">
        <v>25</v>
      </c>
      <c r="D201" s="9" t="s">
        <v>247</v>
      </c>
      <c r="E201" s="9" t="s">
        <v>27</v>
      </c>
      <c r="F201" s="9" t="s">
        <v>27</v>
      </c>
      <c r="G201" s="9" t="str">
        <f t="shared" si="4"/>
        <v>Não informado na fonte</v>
      </c>
      <c r="H201" s="36"/>
      <c r="I201" s="36"/>
      <c r="J201" s="9" t="s">
        <v>27</v>
      </c>
      <c r="K201" s="9" t="s">
        <v>27</v>
      </c>
      <c r="L201" s="9" t="s">
        <v>27</v>
      </c>
      <c r="M201" s="9" t="s">
        <v>27</v>
      </c>
      <c r="N201" s="9">
        <v>2020</v>
      </c>
      <c r="O201" s="9" t="s">
        <v>1752</v>
      </c>
      <c r="P201" s="9" t="s">
        <v>1759</v>
      </c>
      <c r="Q201" s="9" t="s">
        <v>27</v>
      </c>
      <c r="R201" s="9" t="s">
        <v>27</v>
      </c>
      <c r="S201" s="38"/>
      <c r="T201" s="9" t="s">
        <v>1913</v>
      </c>
      <c r="U201" s="9" t="s">
        <v>27</v>
      </c>
      <c r="V201" s="9" t="s">
        <v>1755</v>
      </c>
      <c r="W201" s="9" t="s">
        <v>1756</v>
      </c>
      <c r="X201" s="9">
        <v>748</v>
      </c>
    </row>
    <row r="202" spans="1:24" ht="48">
      <c r="A202" s="34"/>
      <c r="B202" s="9" t="s">
        <v>1943</v>
      </c>
      <c r="C202" s="9" t="s">
        <v>25</v>
      </c>
      <c r="D202" s="9" t="s">
        <v>247</v>
      </c>
      <c r="E202" s="9" t="s">
        <v>27</v>
      </c>
      <c r="F202" s="9" t="s">
        <v>27</v>
      </c>
      <c r="G202" s="9" t="str">
        <f t="shared" si="4"/>
        <v>Não informado na fonte</v>
      </c>
      <c r="H202" s="36"/>
      <c r="I202" s="36"/>
      <c r="J202" s="9" t="s">
        <v>27</v>
      </c>
      <c r="K202" s="9" t="s">
        <v>27</v>
      </c>
      <c r="L202" s="9" t="s">
        <v>27</v>
      </c>
      <c r="M202" s="9" t="s">
        <v>27</v>
      </c>
      <c r="N202" s="9">
        <v>2020</v>
      </c>
      <c r="O202" s="9" t="s">
        <v>1752</v>
      </c>
      <c r="P202" s="9" t="s">
        <v>1759</v>
      </c>
      <c r="Q202" s="9" t="s">
        <v>27</v>
      </c>
      <c r="R202" s="9" t="s">
        <v>27</v>
      </c>
      <c r="S202" s="38"/>
      <c r="T202" s="9" t="s">
        <v>1913</v>
      </c>
      <c r="U202" s="9" t="s">
        <v>27</v>
      </c>
      <c r="V202" s="9" t="s">
        <v>1755</v>
      </c>
      <c r="W202" s="9" t="s">
        <v>1756</v>
      </c>
      <c r="X202" s="9">
        <v>748</v>
      </c>
    </row>
    <row r="203" spans="1:24" ht="60">
      <c r="A203" s="34"/>
      <c r="B203" s="9" t="s">
        <v>1944</v>
      </c>
      <c r="C203" s="9" t="s">
        <v>25</v>
      </c>
      <c r="D203" s="9" t="s">
        <v>247</v>
      </c>
      <c r="E203" s="9" t="s">
        <v>27</v>
      </c>
      <c r="F203" s="9" t="s">
        <v>27</v>
      </c>
      <c r="G203" s="9" t="str">
        <f t="shared" si="4"/>
        <v>Não informado na fonte</v>
      </c>
      <c r="H203" s="36"/>
      <c r="I203" s="36"/>
      <c r="J203" s="9" t="s">
        <v>27</v>
      </c>
      <c r="K203" s="9" t="s">
        <v>27</v>
      </c>
      <c r="L203" s="9" t="s">
        <v>27</v>
      </c>
      <c r="M203" s="9" t="s">
        <v>27</v>
      </c>
      <c r="N203" s="9">
        <v>2020</v>
      </c>
      <c r="O203" s="9" t="s">
        <v>1752</v>
      </c>
      <c r="P203" s="9" t="s">
        <v>1759</v>
      </c>
      <c r="Q203" s="9" t="s">
        <v>27</v>
      </c>
      <c r="R203" s="9" t="s">
        <v>27</v>
      </c>
      <c r="S203" s="38"/>
      <c r="T203" s="9" t="s">
        <v>1913</v>
      </c>
      <c r="U203" s="9" t="s">
        <v>27</v>
      </c>
      <c r="V203" s="9" t="s">
        <v>1755</v>
      </c>
      <c r="W203" s="9" t="s">
        <v>1756</v>
      </c>
      <c r="X203" s="9">
        <v>748</v>
      </c>
    </row>
    <row r="204" spans="1:24" ht="48">
      <c r="A204" s="34"/>
      <c r="B204" s="9" t="s">
        <v>1945</v>
      </c>
      <c r="C204" s="9" t="s">
        <v>25</v>
      </c>
      <c r="D204" s="9" t="s">
        <v>247</v>
      </c>
      <c r="E204" s="9" t="s">
        <v>27</v>
      </c>
      <c r="F204" s="9" t="s">
        <v>27</v>
      </c>
      <c r="G204" s="9" t="str">
        <f t="shared" si="4"/>
        <v>Não informado na fonte</v>
      </c>
      <c r="H204" s="36"/>
      <c r="I204" s="36"/>
      <c r="J204" s="9" t="s">
        <v>27</v>
      </c>
      <c r="K204" s="9" t="s">
        <v>27</v>
      </c>
      <c r="L204" s="9" t="s">
        <v>27</v>
      </c>
      <c r="M204" s="9" t="s">
        <v>27</v>
      </c>
      <c r="N204" s="9">
        <v>2020</v>
      </c>
      <c r="O204" s="9" t="s">
        <v>1752</v>
      </c>
      <c r="P204" s="9" t="s">
        <v>1759</v>
      </c>
      <c r="Q204" s="9" t="s">
        <v>27</v>
      </c>
      <c r="R204" s="9" t="s">
        <v>27</v>
      </c>
      <c r="S204" s="38"/>
      <c r="T204" s="9" t="s">
        <v>1913</v>
      </c>
      <c r="U204" s="9" t="s">
        <v>27</v>
      </c>
      <c r="V204" s="9" t="s">
        <v>1755</v>
      </c>
      <c r="W204" s="9" t="s">
        <v>1756</v>
      </c>
      <c r="X204" s="9">
        <v>748</v>
      </c>
    </row>
    <row r="205" spans="1:24" ht="48">
      <c r="A205" s="34"/>
      <c r="B205" s="9" t="s">
        <v>1946</v>
      </c>
      <c r="C205" s="9" t="s">
        <v>25</v>
      </c>
      <c r="D205" s="9" t="s">
        <v>247</v>
      </c>
      <c r="E205" s="9" t="s">
        <v>27</v>
      </c>
      <c r="F205" s="9" t="s">
        <v>27</v>
      </c>
      <c r="G205" s="9" t="str">
        <f t="shared" si="4"/>
        <v>Não informado na fonte</v>
      </c>
      <c r="H205" s="36"/>
      <c r="I205" s="36"/>
      <c r="J205" s="9" t="s">
        <v>27</v>
      </c>
      <c r="K205" s="9" t="s">
        <v>27</v>
      </c>
      <c r="L205" s="9" t="s">
        <v>27</v>
      </c>
      <c r="M205" s="9" t="s">
        <v>27</v>
      </c>
      <c r="N205" s="9">
        <v>2020</v>
      </c>
      <c r="O205" s="9" t="s">
        <v>1752</v>
      </c>
      <c r="P205" s="9" t="s">
        <v>1762</v>
      </c>
      <c r="Q205" s="9" t="s">
        <v>27</v>
      </c>
      <c r="R205" s="9" t="s">
        <v>27</v>
      </c>
      <c r="S205" s="38"/>
      <c r="T205" s="9" t="s">
        <v>1913</v>
      </c>
      <c r="U205" s="9" t="s">
        <v>27</v>
      </c>
      <c r="V205" s="9" t="s">
        <v>1755</v>
      </c>
      <c r="W205" s="9" t="s">
        <v>1756</v>
      </c>
      <c r="X205" s="9">
        <v>748</v>
      </c>
    </row>
    <row r="206" spans="1:24" ht="84">
      <c r="A206" s="34" t="s">
        <v>1947</v>
      </c>
      <c r="B206" s="9" t="s">
        <v>1948</v>
      </c>
      <c r="C206" s="9" t="s">
        <v>25</v>
      </c>
      <c r="D206" s="9" t="s">
        <v>247</v>
      </c>
      <c r="E206" s="9" t="s">
        <v>27</v>
      </c>
      <c r="F206" s="9" t="s">
        <v>27</v>
      </c>
      <c r="G206" s="9" t="str">
        <f t="shared" si="4"/>
        <v>Não informado na fonte</v>
      </c>
      <c r="H206" s="36" t="s">
        <v>1947</v>
      </c>
      <c r="I206" s="36" t="s">
        <v>1949</v>
      </c>
      <c r="J206" s="9" t="s">
        <v>27</v>
      </c>
      <c r="K206" s="9" t="s">
        <v>27</v>
      </c>
      <c r="L206" s="9" t="s">
        <v>27</v>
      </c>
      <c r="M206" s="9" t="s">
        <v>27</v>
      </c>
      <c r="N206" s="9">
        <v>2020</v>
      </c>
      <c r="O206" s="9" t="s">
        <v>1752</v>
      </c>
      <c r="P206" s="9" t="s">
        <v>1753</v>
      </c>
      <c r="Q206" s="9" t="s">
        <v>27</v>
      </c>
      <c r="R206" s="9" t="s">
        <v>27</v>
      </c>
      <c r="S206" s="37">
        <v>753739.39</v>
      </c>
      <c r="T206" s="9" t="s">
        <v>1950</v>
      </c>
      <c r="U206" s="9" t="s">
        <v>27</v>
      </c>
      <c r="V206" s="9" t="s">
        <v>1755</v>
      </c>
      <c r="W206" s="9" t="s">
        <v>1756</v>
      </c>
      <c r="X206" s="9">
        <v>750</v>
      </c>
    </row>
    <row r="207" spans="1:24" ht="96">
      <c r="A207" s="34"/>
      <c r="B207" s="9" t="s">
        <v>1951</v>
      </c>
      <c r="C207" s="9" t="s">
        <v>25</v>
      </c>
      <c r="D207" s="9" t="s">
        <v>247</v>
      </c>
      <c r="E207" s="9" t="s">
        <v>27</v>
      </c>
      <c r="F207" s="9" t="s">
        <v>27</v>
      </c>
      <c r="G207" s="9" t="str">
        <f t="shared" si="4"/>
        <v>Não informado na fonte</v>
      </c>
      <c r="H207" s="36"/>
      <c r="I207" s="36"/>
      <c r="J207" s="9" t="s">
        <v>27</v>
      </c>
      <c r="K207" s="9" t="s">
        <v>27</v>
      </c>
      <c r="L207" s="9" t="s">
        <v>27</v>
      </c>
      <c r="M207" s="9" t="s">
        <v>27</v>
      </c>
      <c r="N207" s="9">
        <v>2020</v>
      </c>
      <c r="O207" s="9" t="s">
        <v>1752</v>
      </c>
      <c r="P207" s="9" t="s">
        <v>1759</v>
      </c>
      <c r="Q207" s="9" t="s">
        <v>27</v>
      </c>
      <c r="R207" s="9" t="s">
        <v>27</v>
      </c>
      <c r="S207" s="37"/>
      <c r="T207" s="9" t="s">
        <v>1950</v>
      </c>
      <c r="U207" s="9" t="s">
        <v>27</v>
      </c>
      <c r="V207" s="9" t="s">
        <v>1755</v>
      </c>
      <c r="W207" s="9" t="s">
        <v>1756</v>
      </c>
      <c r="X207" s="9">
        <v>750</v>
      </c>
    </row>
    <row r="208" spans="1:24" ht="72">
      <c r="A208" s="34"/>
      <c r="B208" s="9" t="s">
        <v>1952</v>
      </c>
      <c r="C208" s="9" t="s">
        <v>25</v>
      </c>
      <c r="D208" s="9" t="s">
        <v>247</v>
      </c>
      <c r="E208" s="9" t="s">
        <v>27</v>
      </c>
      <c r="F208" s="9" t="s">
        <v>27</v>
      </c>
      <c r="G208" s="9" t="str">
        <f t="shared" si="4"/>
        <v>Não informado na fonte</v>
      </c>
      <c r="H208" s="36"/>
      <c r="I208" s="36"/>
      <c r="J208" s="9" t="s">
        <v>27</v>
      </c>
      <c r="K208" s="9" t="s">
        <v>27</v>
      </c>
      <c r="L208" s="9" t="s">
        <v>27</v>
      </c>
      <c r="M208" s="9" t="s">
        <v>27</v>
      </c>
      <c r="N208" s="9">
        <v>2020</v>
      </c>
      <c r="O208" s="9" t="s">
        <v>1752</v>
      </c>
      <c r="P208" s="9" t="s">
        <v>1759</v>
      </c>
      <c r="Q208" s="9" t="s">
        <v>27</v>
      </c>
      <c r="R208" s="9" t="s">
        <v>27</v>
      </c>
      <c r="S208" s="37"/>
      <c r="T208" s="9" t="s">
        <v>1950</v>
      </c>
      <c r="U208" s="9" t="s">
        <v>27</v>
      </c>
      <c r="V208" s="9" t="s">
        <v>1755</v>
      </c>
      <c r="W208" s="9" t="s">
        <v>1756</v>
      </c>
      <c r="X208" s="9">
        <v>750</v>
      </c>
    </row>
    <row r="209" spans="1:24" ht="48">
      <c r="A209" s="34"/>
      <c r="B209" s="9" t="s">
        <v>1776</v>
      </c>
      <c r="C209" s="9" t="s">
        <v>25</v>
      </c>
      <c r="D209" s="9" t="s">
        <v>247</v>
      </c>
      <c r="E209" s="9" t="s">
        <v>27</v>
      </c>
      <c r="F209" s="9" t="s">
        <v>27</v>
      </c>
      <c r="G209" s="9" t="str">
        <f t="shared" si="4"/>
        <v>Não informado na fonte</v>
      </c>
      <c r="H209" s="36"/>
      <c r="I209" s="36"/>
      <c r="J209" s="9" t="s">
        <v>27</v>
      </c>
      <c r="K209" s="9" t="s">
        <v>27</v>
      </c>
      <c r="L209" s="9" t="s">
        <v>27</v>
      </c>
      <c r="M209" s="9" t="s">
        <v>27</v>
      </c>
      <c r="N209" s="9">
        <v>2020</v>
      </c>
      <c r="O209" s="9" t="s">
        <v>1752</v>
      </c>
      <c r="P209" s="9" t="s">
        <v>1762</v>
      </c>
      <c r="Q209" s="9" t="s">
        <v>27</v>
      </c>
      <c r="R209" s="9" t="s">
        <v>27</v>
      </c>
      <c r="S209" s="37"/>
      <c r="T209" s="9" t="s">
        <v>1950</v>
      </c>
      <c r="U209" s="9" t="s">
        <v>27</v>
      </c>
      <c r="V209" s="9" t="s">
        <v>1755</v>
      </c>
      <c r="W209" s="9" t="s">
        <v>1756</v>
      </c>
      <c r="X209" s="9">
        <v>750</v>
      </c>
    </row>
    <row r="210" spans="1:24" ht="48">
      <c r="A210" s="34" t="s">
        <v>1953</v>
      </c>
      <c r="B210" s="9" t="s">
        <v>1954</v>
      </c>
      <c r="C210" s="9" t="s">
        <v>25</v>
      </c>
      <c r="D210" s="9" t="s">
        <v>247</v>
      </c>
      <c r="E210" s="9" t="s">
        <v>27</v>
      </c>
      <c r="F210" s="9" t="s">
        <v>27</v>
      </c>
      <c r="G210" s="9" t="str">
        <f t="shared" si="4"/>
        <v>Não informado na fonte</v>
      </c>
      <c r="H210" s="36" t="s">
        <v>1953</v>
      </c>
      <c r="I210" s="36" t="s">
        <v>1955</v>
      </c>
      <c r="J210" s="9" t="s">
        <v>27</v>
      </c>
      <c r="K210" s="9" t="s">
        <v>27</v>
      </c>
      <c r="L210" s="9" t="s">
        <v>27</v>
      </c>
      <c r="M210" s="9" t="s">
        <v>27</v>
      </c>
      <c r="N210" s="9">
        <v>2020</v>
      </c>
      <c r="O210" s="9" t="s">
        <v>1752</v>
      </c>
      <c r="P210" s="9" t="s">
        <v>1753</v>
      </c>
      <c r="Q210" s="9" t="s">
        <v>27</v>
      </c>
      <c r="R210" s="9" t="s">
        <v>27</v>
      </c>
      <c r="S210" s="37">
        <v>2436569</v>
      </c>
      <c r="T210" s="9" t="s">
        <v>33</v>
      </c>
      <c r="U210" s="9" t="s">
        <v>27</v>
      </c>
      <c r="V210" s="9" t="s">
        <v>1755</v>
      </c>
      <c r="W210" s="9" t="s">
        <v>1756</v>
      </c>
      <c r="X210" s="9">
        <v>752</v>
      </c>
    </row>
    <row r="211" spans="1:24" ht="60">
      <c r="A211" s="34"/>
      <c r="B211" s="9" t="s">
        <v>1956</v>
      </c>
      <c r="C211" s="9" t="s">
        <v>25</v>
      </c>
      <c r="D211" s="9" t="s">
        <v>247</v>
      </c>
      <c r="E211" s="9" t="s">
        <v>27</v>
      </c>
      <c r="F211" s="9" t="s">
        <v>27</v>
      </c>
      <c r="G211" s="9" t="str">
        <f t="shared" si="4"/>
        <v>Não informado na fonte</v>
      </c>
      <c r="H211" s="36"/>
      <c r="I211" s="36"/>
      <c r="J211" s="9" t="s">
        <v>27</v>
      </c>
      <c r="K211" s="9" t="s">
        <v>27</v>
      </c>
      <c r="L211" s="9" t="s">
        <v>27</v>
      </c>
      <c r="M211" s="9" t="s">
        <v>27</v>
      </c>
      <c r="N211" s="9">
        <v>2020</v>
      </c>
      <c r="O211" s="9" t="s">
        <v>1752</v>
      </c>
      <c r="P211" s="9" t="s">
        <v>1759</v>
      </c>
      <c r="Q211" s="9" t="s">
        <v>27</v>
      </c>
      <c r="R211" s="9" t="s">
        <v>27</v>
      </c>
      <c r="S211" s="37"/>
      <c r="T211" s="9" t="s">
        <v>33</v>
      </c>
      <c r="U211" s="9" t="s">
        <v>27</v>
      </c>
      <c r="V211" s="9" t="s">
        <v>1755</v>
      </c>
      <c r="W211" s="9" t="s">
        <v>1756</v>
      </c>
      <c r="X211" s="9">
        <v>752</v>
      </c>
    </row>
    <row r="212" spans="1:24" ht="48">
      <c r="A212" s="34"/>
      <c r="B212" s="9" t="s">
        <v>1957</v>
      </c>
      <c r="C212" s="9" t="s">
        <v>25</v>
      </c>
      <c r="D212" s="9" t="s">
        <v>247</v>
      </c>
      <c r="E212" s="9" t="s">
        <v>27</v>
      </c>
      <c r="F212" s="9" t="s">
        <v>27</v>
      </c>
      <c r="G212" s="9" t="str">
        <f t="shared" si="4"/>
        <v>Não informado na fonte</v>
      </c>
      <c r="H212" s="36"/>
      <c r="I212" s="36"/>
      <c r="J212" s="9" t="s">
        <v>27</v>
      </c>
      <c r="K212" s="9" t="s">
        <v>27</v>
      </c>
      <c r="L212" s="9" t="s">
        <v>27</v>
      </c>
      <c r="M212" s="9" t="s">
        <v>27</v>
      </c>
      <c r="N212" s="9">
        <v>2020</v>
      </c>
      <c r="O212" s="9" t="s">
        <v>1752</v>
      </c>
      <c r="P212" s="9" t="s">
        <v>1759</v>
      </c>
      <c r="Q212" s="9" t="s">
        <v>27</v>
      </c>
      <c r="R212" s="9" t="s">
        <v>27</v>
      </c>
      <c r="S212" s="37"/>
      <c r="T212" s="9" t="s">
        <v>33</v>
      </c>
      <c r="U212" s="9" t="s">
        <v>27</v>
      </c>
      <c r="V212" s="9" t="s">
        <v>1755</v>
      </c>
      <c r="W212" s="9" t="s">
        <v>1756</v>
      </c>
      <c r="X212" s="9">
        <v>752</v>
      </c>
    </row>
    <row r="213" spans="1:24" ht="48">
      <c r="A213" s="34"/>
      <c r="B213" s="9" t="s">
        <v>1958</v>
      </c>
      <c r="C213" s="9" t="s">
        <v>25</v>
      </c>
      <c r="D213" s="9" t="s">
        <v>247</v>
      </c>
      <c r="E213" s="9" t="s">
        <v>27</v>
      </c>
      <c r="F213" s="9" t="s">
        <v>27</v>
      </c>
      <c r="G213" s="9" t="str">
        <f t="shared" si="4"/>
        <v>Não informado na fonte</v>
      </c>
      <c r="H213" s="36"/>
      <c r="I213" s="36"/>
      <c r="J213" s="9" t="s">
        <v>27</v>
      </c>
      <c r="K213" s="9" t="s">
        <v>27</v>
      </c>
      <c r="L213" s="9" t="s">
        <v>27</v>
      </c>
      <c r="M213" s="9" t="s">
        <v>27</v>
      </c>
      <c r="N213" s="9">
        <v>2020</v>
      </c>
      <c r="O213" s="9" t="s">
        <v>1752</v>
      </c>
      <c r="P213" s="9" t="s">
        <v>1762</v>
      </c>
      <c r="Q213" s="9" t="s">
        <v>27</v>
      </c>
      <c r="R213" s="9" t="s">
        <v>27</v>
      </c>
      <c r="S213" s="37"/>
      <c r="T213" s="9" t="s">
        <v>33</v>
      </c>
      <c r="U213" s="9" t="s">
        <v>27</v>
      </c>
      <c r="V213" s="9" t="s">
        <v>1755</v>
      </c>
      <c r="W213" s="9" t="s">
        <v>1756</v>
      </c>
      <c r="X213" s="9">
        <v>752</v>
      </c>
    </row>
    <row r="214" spans="1:24" ht="48">
      <c r="A214" s="34"/>
      <c r="B214" s="9" t="s">
        <v>1959</v>
      </c>
      <c r="C214" s="9" t="s">
        <v>25</v>
      </c>
      <c r="D214" s="9" t="s">
        <v>247</v>
      </c>
      <c r="E214" s="9" t="s">
        <v>27</v>
      </c>
      <c r="F214" s="9" t="s">
        <v>27</v>
      </c>
      <c r="G214" s="9" t="str">
        <f t="shared" si="4"/>
        <v>Não informado na fonte</v>
      </c>
      <c r="H214" s="36"/>
      <c r="I214" s="36"/>
      <c r="J214" s="9" t="s">
        <v>27</v>
      </c>
      <c r="K214" s="9" t="s">
        <v>27</v>
      </c>
      <c r="L214" s="9" t="s">
        <v>27</v>
      </c>
      <c r="M214" s="9" t="s">
        <v>27</v>
      </c>
      <c r="N214" s="9">
        <v>2020</v>
      </c>
      <c r="O214" s="9" t="s">
        <v>1752</v>
      </c>
      <c r="P214" s="9" t="s">
        <v>1753</v>
      </c>
      <c r="Q214" s="9" t="s">
        <v>27</v>
      </c>
      <c r="R214" s="9" t="s">
        <v>27</v>
      </c>
      <c r="S214" s="37"/>
      <c r="T214" s="9" t="s">
        <v>33</v>
      </c>
      <c r="U214" s="9" t="s">
        <v>27</v>
      </c>
      <c r="V214" s="9" t="s">
        <v>1755</v>
      </c>
      <c r="W214" s="9" t="s">
        <v>1756</v>
      </c>
      <c r="X214" s="9">
        <v>752</v>
      </c>
    </row>
    <row r="215" spans="1:24" ht="48">
      <c r="A215" s="34" t="s">
        <v>1960</v>
      </c>
      <c r="B215" s="9" t="s">
        <v>1961</v>
      </c>
      <c r="C215" s="9" t="s">
        <v>25</v>
      </c>
      <c r="D215" s="9" t="s">
        <v>247</v>
      </c>
      <c r="E215" s="9" t="s">
        <v>27</v>
      </c>
      <c r="F215" s="9" t="s">
        <v>27</v>
      </c>
      <c r="G215" s="9" t="str">
        <f t="shared" si="4"/>
        <v>Não informado na fonte</v>
      </c>
      <c r="H215" s="36" t="s">
        <v>1960</v>
      </c>
      <c r="I215" s="36" t="s">
        <v>1962</v>
      </c>
      <c r="J215" s="9" t="s">
        <v>27</v>
      </c>
      <c r="K215" s="9" t="s">
        <v>27</v>
      </c>
      <c r="L215" s="9" t="s">
        <v>27</v>
      </c>
      <c r="M215" s="9" t="s">
        <v>27</v>
      </c>
      <c r="N215" s="9">
        <v>2020</v>
      </c>
      <c r="O215" s="9" t="s">
        <v>1752</v>
      </c>
      <c r="P215" s="9" t="s">
        <v>1753</v>
      </c>
      <c r="Q215" s="9" t="s">
        <v>27</v>
      </c>
      <c r="R215" s="9" t="s">
        <v>27</v>
      </c>
      <c r="S215" s="37">
        <v>3976485.12</v>
      </c>
      <c r="T215" s="9" t="s">
        <v>33</v>
      </c>
      <c r="U215" s="9" t="s">
        <v>27</v>
      </c>
      <c r="V215" s="9" t="s">
        <v>1755</v>
      </c>
      <c r="W215" s="9" t="s">
        <v>1756</v>
      </c>
      <c r="X215" s="9">
        <v>755</v>
      </c>
    </row>
    <row r="216" spans="1:24" ht="60">
      <c r="A216" s="34"/>
      <c r="B216" s="9" t="s">
        <v>1963</v>
      </c>
      <c r="C216" s="9" t="s">
        <v>1964</v>
      </c>
      <c r="D216" s="9" t="s">
        <v>247</v>
      </c>
      <c r="E216" s="9" t="s">
        <v>27</v>
      </c>
      <c r="F216" s="9" t="s">
        <v>27</v>
      </c>
      <c r="G216" s="9" t="str">
        <f t="shared" ref="G216:G247" si="5">E216</f>
        <v>Não informado na fonte</v>
      </c>
      <c r="H216" s="36"/>
      <c r="I216" s="36"/>
      <c r="J216" s="9" t="s">
        <v>27</v>
      </c>
      <c r="K216" s="9" t="s">
        <v>27</v>
      </c>
      <c r="L216" s="9" t="s">
        <v>27</v>
      </c>
      <c r="M216" s="9" t="s">
        <v>27</v>
      </c>
      <c r="N216" s="9">
        <v>2020</v>
      </c>
      <c r="O216" s="9" t="s">
        <v>1752</v>
      </c>
      <c r="P216" s="9" t="s">
        <v>1759</v>
      </c>
      <c r="Q216" s="9" t="s">
        <v>27</v>
      </c>
      <c r="R216" s="9" t="s">
        <v>27</v>
      </c>
      <c r="S216" s="37"/>
      <c r="T216" s="9" t="s">
        <v>33</v>
      </c>
      <c r="U216" s="9" t="s">
        <v>27</v>
      </c>
      <c r="V216" s="9" t="s">
        <v>1755</v>
      </c>
      <c r="W216" s="9" t="s">
        <v>1756</v>
      </c>
      <c r="X216" s="9">
        <v>755</v>
      </c>
    </row>
    <row r="217" spans="1:24" ht="48">
      <c r="A217" s="34"/>
      <c r="B217" s="9" t="s">
        <v>1965</v>
      </c>
      <c r="C217" s="9" t="s">
        <v>1964</v>
      </c>
      <c r="D217" s="9" t="s">
        <v>247</v>
      </c>
      <c r="E217" s="9" t="s">
        <v>27</v>
      </c>
      <c r="F217" s="9" t="s">
        <v>27</v>
      </c>
      <c r="G217" s="9" t="str">
        <f t="shared" si="5"/>
        <v>Não informado na fonte</v>
      </c>
      <c r="H217" s="36"/>
      <c r="I217" s="36"/>
      <c r="J217" s="9" t="s">
        <v>27</v>
      </c>
      <c r="K217" s="9" t="s">
        <v>27</v>
      </c>
      <c r="L217" s="9" t="s">
        <v>27</v>
      </c>
      <c r="M217" s="9" t="s">
        <v>27</v>
      </c>
      <c r="N217" s="9">
        <v>2020</v>
      </c>
      <c r="O217" s="9" t="s">
        <v>1752</v>
      </c>
      <c r="P217" s="9" t="s">
        <v>1759</v>
      </c>
      <c r="Q217" s="9" t="s">
        <v>27</v>
      </c>
      <c r="R217" s="9" t="s">
        <v>27</v>
      </c>
      <c r="S217" s="37"/>
      <c r="T217" s="9" t="s">
        <v>33</v>
      </c>
      <c r="U217" s="9" t="s">
        <v>27</v>
      </c>
      <c r="V217" s="9" t="s">
        <v>1755</v>
      </c>
      <c r="W217" s="9" t="s">
        <v>1756</v>
      </c>
      <c r="X217" s="9">
        <v>755</v>
      </c>
    </row>
    <row r="218" spans="1:24" ht="48">
      <c r="A218" s="34"/>
      <c r="B218" s="9" t="s">
        <v>1966</v>
      </c>
      <c r="C218" s="9" t="s">
        <v>1964</v>
      </c>
      <c r="D218" s="9" t="s">
        <v>247</v>
      </c>
      <c r="E218" s="9" t="s">
        <v>27</v>
      </c>
      <c r="F218" s="9" t="s">
        <v>27</v>
      </c>
      <c r="G218" s="9" t="str">
        <f t="shared" si="5"/>
        <v>Não informado na fonte</v>
      </c>
      <c r="H218" s="36"/>
      <c r="I218" s="36"/>
      <c r="J218" s="9" t="s">
        <v>27</v>
      </c>
      <c r="K218" s="9" t="s">
        <v>27</v>
      </c>
      <c r="L218" s="9" t="s">
        <v>27</v>
      </c>
      <c r="M218" s="9" t="s">
        <v>27</v>
      </c>
      <c r="N218" s="9">
        <v>2020</v>
      </c>
      <c r="O218" s="9" t="s">
        <v>1752</v>
      </c>
      <c r="P218" s="9" t="s">
        <v>1753</v>
      </c>
      <c r="Q218" s="9" t="s">
        <v>27</v>
      </c>
      <c r="R218" s="9" t="s">
        <v>27</v>
      </c>
      <c r="S218" s="37"/>
      <c r="T218" s="9" t="s">
        <v>33</v>
      </c>
      <c r="U218" s="9" t="s">
        <v>27</v>
      </c>
      <c r="V218" s="9" t="s">
        <v>1755</v>
      </c>
      <c r="W218" s="9" t="s">
        <v>1756</v>
      </c>
      <c r="X218" s="9">
        <v>755</v>
      </c>
    </row>
    <row r="219" spans="1:24" ht="48">
      <c r="A219" s="34"/>
      <c r="B219" s="9" t="s">
        <v>1967</v>
      </c>
      <c r="C219" s="9" t="s">
        <v>1964</v>
      </c>
      <c r="D219" s="9" t="s">
        <v>247</v>
      </c>
      <c r="E219" s="9" t="s">
        <v>27</v>
      </c>
      <c r="F219" s="9" t="s">
        <v>27</v>
      </c>
      <c r="G219" s="9" t="str">
        <f t="shared" si="5"/>
        <v>Não informado na fonte</v>
      </c>
      <c r="H219" s="36"/>
      <c r="I219" s="36"/>
      <c r="J219" s="9" t="s">
        <v>27</v>
      </c>
      <c r="K219" s="9" t="s">
        <v>27</v>
      </c>
      <c r="L219" s="9" t="s">
        <v>27</v>
      </c>
      <c r="M219" s="9" t="s">
        <v>27</v>
      </c>
      <c r="N219" s="9">
        <v>2020</v>
      </c>
      <c r="O219" s="9" t="s">
        <v>1752</v>
      </c>
      <c r="P219" s="9" t="s">
        <v>1753</v>
      </c>
      <c r="Q219" s="9" t="s">
        <v>27</v>
      </c>
      <c r="R219" s="9" t="s">
        <v>27</v>
      </c>
      <c r="S219" s="37"/>
      <c r="T219" s="9" t="s">
        <v>33</v>
      </c>
      <c r="U219" s="9" t="s">
        <v>27</v>
      </c>
      <c r="V219" s="9" t="s">
        <v>1755</v>
      </c>
      <c r="W219" s="9" t="s">
        <v>1756</v>
      </c>
      <c r="X219" s="9">
        <v>755</v>
      </c>
    </row>
    <row r="220" spans="1:24" ht="72">
      <c r="A220" s="34" t="s">
        <v>1968</v>
      </c>
      <c r="B220" s="9" t="s">
        <v>1969</v>
      </c>
      <c r="C220" s="9" t="s">
        <v>1964</v>
      </c>
      <c r="D220" s="9" t="s">
        <v>247</v>
      </c>
      <c r="E220" s="9" t="s">
        <v>27</v>
      </c>
      <c r="F220" s="9" t="s">
        <v>27</v>
      </c>
      <c r="G220" s="9" t="str">
        <f t="shared" si="5"/>
        <v>Não informado na fonte</v>
      </c>
      <c r="H220" s="36" t="s">
        <v>1968</v>
      </c>
      <c r="I220" s="36" t="s">
        <v>1970</v>
      </c>
      <c r="J220" s="9" t="s">
        <v>27</v>
      </c>
      <c r="K220" s="9" t="s">
        <v>27</v>
      </c>
      <c r="L220" s="9" t="s">
        <v>27</v>
      </c>
      <c r="M220" s="9" t="s">
        <v>27</v>
      </c>
      <c r="N220" s="9">
        <v>2020</v>
      </c>
      <c r="O220" s="9" t="s">
        <v>1752</v>
      </c>
      <c r="P220" s="9" t="s">
        <v>1759</v>
      </c>
      <c r="Q220" s="9" t="s">
        <v>27</v>
      </c>
      <c r="R220" s="9" t="s">
        <v>27</v>
      </c>
      <c r="S220" s="37">
        <v>135000000</v>
      </c>
      <c r="T220" s="9" t="s">
        <v>1971</v>
      </c>
      <c r="U220" s="9" t="s">
        <v>27</v>
      </c>
      <c r="V220" s="9" t="s">
        <v>1755</v>
      </c>
      <c r="W220" s="9" t="s">
        <v>1756</v>
      </c>
      <c r="X220" s="9">
        <v>756</v>
      </c>
    </row>
    <row r="221" spans="1:24" ht="60">
      <c r="A221" s="34"/>
      <c r="B221" s="9" t="s">
        <v>1972</v>
      </c>
      <c r="C221" s="9" t="s">
        <v>25</v>
      </c>
      <c r="D221" s="9" t="s">
        <v>247</v>
      </c>
      <c r="E221" s="9" t="s">
        <v>27</v>
      </c>
      <c r="F221" s="9" t="s">
        <v>27</v>
      </c>
      <c r="G221" s="9" t="str">
        <f t="shared" si="5"/>
        <v>Não informado na fonte</v>
      </c>
      <c r="H221" s="36"/>
      <c r="I221" s="36"/>
      <c r="J221" s="9" t="s">
        <v>27</v>
      </c>
      <c r="K221" s="9" t="s">
        <v>27</v>
      </c>
      <c r="L221" s="9" t="s">
        <v>27</v>
      </c>
      <c r="M221" s="9" t="s">
        <v>27</v>
      </c>
      <c r="N221" s="9">
        <v>2020</v>
      </c>
      <c r="O221" s="9" t="s">
        <v>1752</v>
      </c>
      <c r="P221" s="9" t="s">
        <v>1753</v>
      </c>
      <c r="Q221" s="9" t="s">
        <v>27</v>
      </c>
      <c r="R221" s="9" t="s">
        <v>27</v>
      </c>
      <c r="S221" s="37"/>
      <c r="T221" s="9" t="s">
        <v>1971</v>
      </c>
      <c r="U221" s="9" t="s">
        <v>27</v>
      </c>
      <c r="V221" s="9" t="s">
        <v>1755</v>
      </c>
      <c r="W221" s="9" t="s">
        <v>1756</v>
      </c>
      <c r="X221" s="9">
        <v>756</v>
      </c>
    </row>
    <row r="222" spans="1:24" ht="60">
      <c r="A222" s="34"/>
      <c r="B222" s="9" t="s">
        <v>1973</v>
      </c>
      <c r="C222" s="9" t="s">
        <v>1964</v>
      </c>
      <c r="D222" s="9" t="s">
        <v>247</v>
      </c>
      <c r="E222" s="9" t="s">
        <v>27</v>
      </c>
      <c r="F222" s="9" t="s">
        <v>27</v>
      </c>
      <c r="G222" s="9" t="str">
        <f t="shared" si="5"/>
        <v>Não informado na fonte</v>
      </c>
      <c r="H222" s="36"/>
      <c r="I222" s="36"/>
      <c r="J222" s="9" t="s">
        <v>27</v>
      </c>
      <c r="K222" s="9" t="s">
        <v>27</v>
      </c>
      <c r="L222" s="9" t="s">
        <v>27</v>
      </c>
      <c r="M222" s="9" t="s">
        <v>27</v>
      </c>
      <c r="N222" s="9">
        <v>2020</v>
      </c>
      <c r="O222" s="9" t="s">
        <v>1752</v>
      </c>
      <c r="P222" s="9" t="s">
        <v>1753</v>
      </c>
      <c r="Q222" s="9" t="s">
        <v>27</v>
      </c>
      <c r="R222" s="9" t="s">
        <v>27</v>
      </c>
      <c r="S222" s="37"/>
      <c r="T222" s="9" t="s">
        <v>1971</v>
      </c>
      <c r="U222" s="9" t="s">
        <v>27</v>
      </c>
      <c r="V222" s="9" t="s">
        <v>1755</v>
      </c>
      <c r="W222" s="9" t="s">
        <v>1756</v>
      </c>
      <c r="X222" s="9">
        <v>756</v>
      </c>
    </row>
    <row r="223" spans="1:24" ht="48">
      <c r="A223" s="34"/>
      <c r="B223" s="9" t="s">
        <v>1974</v>
      </c>
      <c r="C223" s="9" t="s">
        <v>70</v>
      </c>
      <c r="D223" s="9" t="s">
        <v>247</v>
      </c>
      <c r="E223" s="9" t="s">
        <v>27</v>
      </c>
      <c r="F223" s="9" t="s">
        <v>27</v>
      </c>
      <c r="G223" s="9" t="str">
        <f t="shared" si="5"/>
        <v>Não informado na fonte</v>
      </c>
      <c r="H223" s="36"/>
      <c r="I223" s="36"/>
      <c r="J223" s="9" t="s">
        <v>27</v>
      </c>
      <c r="K223" s="9" t="s">
        <v>27</v>
      </c>
      <c r="L223" s="9" t="s">
        <v>27</v>
      </c>
      <c r="M223" s="9" t="s">
        <v>27</v>
      </c>
      <c r="N223" s="9">
        <v>2020</v>
      </c>
      <c r="O223" s="9" t="s">
        <v>1752</v>
      </c>
      <c r="P223" s="9" t="s">
        <v>1759</v>
      </c>
      <c r="Q223" s="9" t="s">
        <v>27</v>
      </c>
      <c r="R223" s="9" t="s">
        <v>27</v>
      </c>
      <c r="S223" s="37"/>
      <c r="T223" s="9" t="s">
        <v>1971</v>
      </c>
      <c r="U223" s="9" t="s">
        <v>27</v>
      </c>
      <c r="V223" s="9" t="s">
        <v>1755</v>
      </c>
      <c r="W223" s="9" t="s">
        <v>1756</v>
      </c>
      <c r="X223" s="9">
        <v>756</v>
      </c>
    </row>
    <row r="224" spans="1:24" ht="72">
      <c r="A224" s="34" t="s">
        <v>1975</v>
      </c>
      <c r="B224" s="9" t="s">
        <v>1976</v>
      </c>
      <c r="C224" s="9" t="s">
        <v>25</v>
      </c>
      <c r="D224" s="9" t="s">
        <v>247</v>
      </c>
      <c r="E224" s="9" t="s">
        <v>27</v>
      </c>
      <c r="F224" s="9" t="s">
        <v>27</v>
      </c>
      <c r="G224" s="9" t="str">
        <f t="shared" si="5"/>
        <v>Não informado na fonte</v>
      </c>
      <c r="H224" s="36" t="s">
        <v>1975</v>
      </c>
      <c r="I224" s="36" t="s">
        <v>1977</v>
      </c>
      <c r="J224" s="9" t="s">
        <v>27</v>
      </c>
      <c r="K224" s="9" t="s">
        <v>27</v>
      </c>
      <c r="L224" s="9" t="s">
        <v>27</v>
      </c>
      <c r="M224" s="9" t="s">
        <v>27</v>
      </c>
      <c r="N224" s="9">
        <v>2020</v>
      </c>
      <c r="O224" s="9" t="s">
        <v>1752</v>
      </c>
      <c r="P224" s="9" t="s">
        <v>1753</v>
      </c>
      <c r="Q224" s="9" t="s">
        <v>27</v>
      </c>
      <c r="R224" s="9" t="s">
        <v>27</v>
      </c>
      <c r="S224" s="37">
        <v>6750000</v>
      </c>
      <c r="T224" s="9" t="s">
        <v>1971</v>
      </c>
      <c r="U224" s="9" t="s">
        <v>27</v>
      </c>
      <c r="V224" s="9" t="s">
        <v>1755</v>
      </c>
      <c r="W224" s="9" t="s">
        <v>1756</v>
      </c>
      <c r="X224" s="9">
        <v>757</v>
      </c>
    </row>
    <row r="225" spans="1:24" ht="72">
      <c r="A225" s="34"/>
      <c r="B225" s="9" t="s">
        <v>1774</v>
      </c>
      <c r="C225" s="9" t="s">
        <v>25</v>
      </c>
      <c r="D225" s="9" t="s">
        <v>247</v>
      </c>
      <c r="E225" s="9" t="s">
        <v>27</v>
      </c>
      <c r="F225" s="9" t="s">
        <v>27</v>
      </c>
      <c r="G225" s="9" t="str">
        <f t="shared" si="5"/>
        <v>Não informado na fonte</v>
      </c>
      <c r="H225" s="36"/>
      <c r="I225" s="36"/>
      <c r="J225" s="9" t="s">
        <v>27</v>
      </c>
      <c r="K225" s="9" t="s">
        <v>27</v>
      </c>
      <c r="L225" s="9" t="s">
        <v>27</v>
      </c>
      <c r="M225" s="9" t="s">
        <v>27</v>
      </c>
      <c r="N225" s="9">
        <v>2020</v>
      </c>
      <c r="O225" s="9" t="s">
        <v>1752</v>
      </c>
      <c r="P225" s="9" t="s">
        <v>1759</v>
      </c>
      <c r="Q225" s="9" t="s">
        <v>27</v>
      </c>
      <c r="R225" s="9" t="s">
        <v>27</v>
      </c>
      <c r="S225" s="37"/>
      <c r="T225" s="9" t="s">
        <v>1971</v>
      </c>
      <c r="U225" s="9" t="s">
        <v>27</v>
      </c>
      <c r="V225" s="9" t="s">
        <v>1755</v>
      </c>
      <c r="W225" s="9" t="s">
        <v>1756</v>
      </c>
      <c r="X225" s="9">
        <v>757</v>
      </c>
    </row>
    <row r="226" spans="1:24" ht="60">
      <c r="A226" s="34"/>
      <c r="B226" s="9" t="s">
        <v>1978</v>
      </c>
      <c r="C226" s="9" t="s">
        <v>25</v>
      </c>
      <c r="D226" s="9" t="s">
        <v>247</v>
      </c>
      <c r="E226" s="9" t="s">
        <v>27</v>
      </c>
      <c r="F226" s="9" t="s">
        <v>27</v>
      </c>
      <c r="G226" s="9" t="str">
        <f t="shared" si="5"/>
        <v>Não informado na fonte</v>
      </c>
      <c r="H226" s="36"/>
      <c r="I226" s="36"/>
      <c r="J226" s="9" t="s">
        <v>27</v>
      </c>
      <c r="K226" s="9" t="s">
        <v>27</v>
      </c>
      <c r="L226" s="9" t="s">
        <v>27</v>
      </c>
      <c r="M226" s="9" t="s">
        <v>27</v>
      </c>
      <c r="N226" s="9">
        <v>2020</v>
      </c>
      <c r="O226" s="9" t="s">
        <v>1752</v>
      </c>
      <c r="P226" s="9" t="s">
        <v>1759</v>
      </c>
      <c r="Q226" s="9" t="s">
        <v>27</v>
      </c>
      <c r="R226" s="9" t="s">
        <v>27</v>
      </c>
      <c r="S226" s="37"/>
      <c r="T226" s="9" t="s">
        <v>1971</v>
      </c>
      <c r="U226" s="9" t="s">
        <v>27</v>
      </c>
      <c r="V226" s="9" t="s">
        <v>1755</v>
      </c>
      <c r="W226" s="9" t="s">
        <v>1756</v>
      </c>
      <c r="X226" s="9">
        <v>757</v>
      </c>
    </row>
    <row r="227" spans="1:24" ht="48">
      <c r="A227" s="34"/>
      <c r="B227" s="9" t="s">
        <v>1776</v>
      </c>
      <c r="C227" s="9" t="s">
        <v>25</v>
      </c>
      <c r="D227" s="9" t="s">
        <v>247</v>
      </c>
      <c r="E227" s="9" t="s">
        <v>27</v>
      </c>
      <c r="F227" s="9" t="s">
        <v>27</v>
      </c>
      <c r="G227" s="9" t="str">
        <f t="shared" si="5"/>
        <v>Não informado na fonte</v>
      </c>
      <c r="H227" s="36"/>
      <c r="I227" s="36"/>
      <c r="J227" s="9" t="s">
        <v>27</v>
      </c>
      <c r="K227" s="9" t="s">
        <v>27</v>
      </c>
      <c r="L227" s="9" t="s">
        <v>27</v>
      </c>
      <c r="M227" s="9" t="s">
        <v>27</v>
      </c>
      <c r="N227" s="9">
        <v>2020</v>
      </c>
      <c r="O227" s="9" t="s">
        <v>1752</v>
      </c>
      <c r="P227" s="9" t="s">
        <v>1762</v>
      </c>
      <c r="Q227" s="9" t="s">
        <v>27</v>
      </c>
      <c r="R227" s="9" t="s">
        <v>27</v>
      </c>
      <c r="S227" s="37"/>
      <c r="T227" s="9" t="s">
        <v>1971</v>
      </c>
      <c r="U227" s="9" t="s">
        <v>27</v>
      </c>
      <c r="V227" s="9" t="s">
        <v>1755</v>
      </c>
      <c r="W227" s="9" t="s">
        <v>1756</v>
      </c>
      <c r="X227" s="9">
        <v>757</v>
      </c>
    </row>
    <row r="228" spans="1:24" ht="48">
      <c r="A228" s="34" t="s">
        <v>1979</v>
      </c>
      <c r="B228" s="9" t="s">
        <v>1980</v>
      </c>
      <c r="C228" s="9" t="s">
        <v>25</v>
      </c>
      <c r="D228" s="9" t="s">
        <v>247</v>
      </c>
      <c r="E228" s="9" t="s">
        <v>27</v>
      </c>
      <c r="F228" s="9" t="s">
        <v>27</v>
      </c>
      <c r="G228" s="9" t="str">
        <f t="shared" si="5"/>
        <v>Não informado na fonte</v>
      </c>
      <c r="H228" s="36" t="s">
        <v>1979</v>
      </c>
      <c r="I228" s="36" t="s">
        <v>1981</v>
      </c>
      <c r="J228" s="9" t="s">
        <v>27</v>
      </c>
      <c r="K228" s="9" t="s">
        <v>27</v>
      </c>
      <c r="L228" s="9" t="s">
        <v>27</v>
      </c>
      <c r="M228" s="9" t="s">
        <v>27</v>
      </c>
      <c r="N228" s="9">
        <v>2020</v>
      </c>
      <c r="O228" s="9" t="s">
        <v>1752</v>
      </c>
      <c r="P228" s="9" t="s">
        <v>1753</v>
      </c>
      <c r="Q228" s="9" t="s">
        <v>27</v>
      </c>
      <c r="R228" s="9" t="s">
        <v>27</v>
      </c>
      <c r="S228" s="37">
        <v>1523390.4</v>
      </c>
      <c r="T228" s="9" t="s">
        <v>33</v>
      </c>
      <c r="U228" s="9" t="s">
        <v>27</v>
      </c>
      <c r="V228" s="9" t="s">
        <v>1755</v>
      </c>
      <c r="W228" s="9" t="s">
        <v>1756</v>
      </c>
      <c r="X228" s="9">
        <v>760</v>
      </c>
    </row>
    <row r="229" spans="1:24" ht="48">
      <c r="A229" s="34"/>
      <c r="B229" s="9" t="s">
        <v>1982</v>
      </c>
      <c r="C229" s="9" t="s">
        <v>1964</v>
      </c>
      <c r="D229" s="9" t="s">
        <v>247</v>
      </c>
      <c r="E229" s="9" t="s">
        <v>27</v>
      </c>
      <c r="F229" s="9" t="s">
        <v>27</v>
      </c>
      <c r="G229" s="9" t="str">
        <f t="shared" si="5"/>
        <v>Não informado na fonte</v>
      </c>
      <c r="H229" s="36"/>
      <c r="I229" s="36"/>
      <c r="J229" s="9" t="s">
        <v>27</v>
      </c>
      <c r="K229" s="9" t="s">
        <v>27</v>
      </c>
      <c r="L229" s="9" t="s">
        <v>27</v>
      </c>
      <c r="M229" s="9" t="s">
        <v>27</v>
      </c>
      <c r="N229" s="9">
        <v>2020</v>
      </c>
      <c r="O229" s="9" t="s">
        <v>1752</v>
      </c>
      <c r="P229" s="9" t="s">
        <v>1759</v>
      </c>
      <c r="Q229" s="9" t="s">
        <v>27</v>
      </c>
      <c r="R229" s="9" t="s">
        <v>27</v>
      </c>
      <c r="S229" s="37"/>
      <c r="T229" s="9" t="s">
        <v>33</v>
      </c>
      <c r="U229" s="9" t="s">
        <v>27</v>
      </c>
      <c r="V229" s="9" t="s">
        <v>1755</v>
      </c>
      <c r="W229" s="9" t="s">
        <v>1756</v>
      </c>
      <c r="X229" s="9">
        <v>760</v>
      </c>
    </row>
    <row r="230" spans="1:24" ht="48">
      <c r="A230" s="34"/>
      <c r="B230" s="9" t="s">
        <v>1983</v>
      </c>
      <c r="C230" s="9" t="s">
        <v>1964</v>
      </c>
      <c r="D230" s="9" t="s">
        <v>247</v>
      </c>
      <c r="E230" s="9" t="s">
        <v>27</v>
      </c>
      <c r="F230" s="9" t="s">
        <v>27</v>
      </c>
      <c r="G230" s="9" t="str">
        <f t="shared" si="5"/>
        <v>Não informado na fonte</v>
      </c>
      <c r="H230" s="36"/>
      <c r="I230" s="36"/>
      <c r="J230" s="9" t="s">
        <v>27</v>
      </c>
      <c r="K230" s="9" t="s">
        <v>27</v>
      </c>
      <c r="L230" s="9" t="s">
        <v>27</v>
      </c>
      <c r="M230" s="9" t="s">
        <v>27</v>
      </c>
      <c r="N230" s="9">
        <v>2020</v>
      </c>
      <c r="O230" s="9" t="s">
        <v>1752</v>
      </c>
      <c r="P230" s="9" t="s">
        <v>1759</v>
      </c>
      <c r="Q230" s="9" t="s">
        <v>27</v>
      </c>
      <c r="R230" s="9" t="s">
        <v>27</v>
      </c>
      <c r="S230" s="37"/>
      <c r="T230" s="9" t="s">
        <v>33</v>
      </c>
      <c r="U230" s="9" t="s">
        <v>27</v>
      </c>
      <c r="V230" s="9" t="s">
        <v>1755</v>
      </c>
      <c r="W230" s="9" t="s">
        <v>1756</v>
      </c>
      <c r="X230" s="9">
        <v>760</v>
      </c>
    </row>
    <row r="231" spans="1:24" ht="48">
      <c r="A231" s="34"/>
      <c r="B231" s="9" t="s">
        <v>1984</v>
      </c>
      <c r="C231" s="9" t="s">
        <v>1964</v>
      </c>
      <c r="D231" s="9" t="s">
        <v>247</v>
      </c>
      <c r="E231" s="9" t="s">
        <v>27</v>
      </c>
      <c r="F231" s="9" t="s">
        <v>27</v>
      </c>
      <c r="G231" s="9" t="str">
        <f t="shared" si="5"/>
        <v>Não informado na fonte</v>
      </c>
      <c r="H231" s="36"/>
      <c r="I231" s="36"/>
      <c r="J231" s="9" t="s">
        <v>27</v>
      </c>
      <c r="K231" s="9" t="s">
        <v>27</v>
      </c>
      <c r="L231" s="9" t="s">
        <v>27</v>
      </c>
      <c r="M231" s="9" t="s">
        <v>27</v>
      </c>
      <c r="N231" s="9">
        <v>2020</v>
      </c>
      <c r="O231" s="9" t="s">
        <v>1752</v>
      </c>
      <c r="P231" s="9" t="s">
        <v>1753</v>
      </c>
      <c r="Q231" s="9" t="s">
        <v>27</v>
      </c>
      <c r="R231" s="9" t="s">
        <v>27</v>
      </c>
      <c r="S231" s="37"/>
      <c r="T231" s="9" t="s">
        <v>33</v>
      </c>
      <c r="U231" s="9" t="s">
        <v>27</v>
      </c>
      <c r="V231" s="9" t="s">
        <v>1755</v>
      </c>
      <c r="W231" s="9" t="s">
        <v>1756</v>
      </c>
      <c r="X231" s="9">
        <v>760</v>
      </c>
    </row>
    <row r="232" spans="1:24" ht="48">
      <c r="A232" s="34"/>
      <c r="B232" s="9" t="s">
        <v>1985</v>
      </c>
      <c r="C232" s="9" t="s">
        <v>1964</v>
      </c>
      <c r="D232" s="9" t="s">
        <v>247</v>
      </c>
      <c r="E232" s="9" t="s">
        <v>27</v>
      </c>
      <c r="F232" s="9" t="s">
        <v>27</v>
      </c>
      <c r="G232" s="9" t="str">
        <f t="shared" si="5"/>
        <v>Não informado na fonte</v>
      </c>
      <c r="H232" s="36"/>
      <c r="I232" s="36"/>
      <c r="J232" s="9" t="s">
        <v>27</v>
      </c>
      <c r="K232" s="9" t="s">
        <v>27</v>
      </c>
      <c r="L232" s="9" t="s">
        <v>27</v>
      </c>
      <c r="M232" s="9" t="s">
        <v>27</v>
      </c>
      <c r="N232" s="9">
        <v>2020</v>
      </c>
      <c r="O232" s="9" t="s">
        <v>1752</v>
      </c>
      <c r="P232" s="9" t="s">
        <v>1753</v>
      </c>
      <c r="Q232" s="9" t="s">
        <v>27</v>
      </c>
      <c r="R232" s="9" t="s">
        <v>27</v>
      </c>
      <c r="S232" s="37"/>
      <c r="T232" s="9" t="s">
        <v>33</v>
      </c>
      <c r="U232" s="9" t="s">
        <v>27</v>
      </c>
      <c r="V232" s="9" t="s">
        <v>1755</v>
      </c>
      <c r="W232" s="9" t="s">
        <v>1756</v>
      </c>
      <c r="X232" s="9">
        <v>760</v>
      </c>
    </row>
    <row r="233" spans="1:24" ht="60">
      <c r="A233" s="34" t="s">
        <v>1986</v>
      </c>
      <c r="B233" s="9" t="s">
        <v>1987</v>
      </c>
      <c r="C233" s="9" t="s">
        <v>25</v>
      </c>
      <c r="D233" s="9" t="s">
        <v>247</v>
      </c>
      <c r="E233" s="9" t="s">
        <v>27</v>
      </c>
      <c r="F233" s="9" t="s">
        <v>27</v>
      </c>
      <c r="G233" s="9" t="str">
        <f t="shared" si="5"/>
        <v>Não informado na fonte</v>
      </c>
      <c r="H233" s="36" t="s">
        <v>1986</v>
      </c>
      <c r="I233" s="36" t="s">
        <v>1988</v>
      </c>
      <c r="J233" s="9" t="s">
        <v>27</v>
      </c>
      <c r="K233" s="9" t="s">
        <v>27</v>
      </c>
      <c r="L233" s="9" t="s">
        <v>27</v>
      </c>
      <c r="M233" s="9" t="s">
        <v>27</v>
      </c>
      <c r="N233" s="9">
        <v>2020</v>
      </c>
      <c r="O233" s="9" t="s">
        <v>1752</v>
      </c>
      <c r="P233" s="9" t="s">
        <v>1759</v>
      </c>
      <c r="Q233" s="9" t="s">
        <v>27</v>
      </c>
      <c r="R233" s="9" t="s">
        <v>27</v>
      </c>
      <c r="S233" s="37">
        <v>2737704.96</v>
      </c>
      <c r="T233" s="9" t="s">
        <v>1754</v>
      </c>
      <c r="U233" s="9" t="s">
        <v>27</v>
      </c>
      <c r="V233" s="9" t="s">
        <v>1755</v>
      </c>
      <c r="W233" s="9" t="s">
        <v>1756</v>
      </c>
      <c r="X233" s="9">
        <v>763</v>
      </c>
    </row>
    <row r="234" spans="1:24" ht="72">
      <c r="A234" s="34"/>
      <c r="B234" s="9" t="s">
        <v>1989</v>
      </c>
      <c r="C234" s="9" t="s">
        <v>25</v>
      </c>
      <c r="D234" s="9" t="s">
        <v>247</v>
      </c>
      <c r="E234" s="9" t="s">
        <v>27</v>
      </c>
      <c r="F234" s="9" t="s">
        <v>27</v>
      </c>
      <c r="G234" s="9" t="str">
        <f t="shared" si="5"/>
        <v>Não informado na fonte</v>
      </c>
      <c r="H234" s="36"/>
      <c r="I234" s="36"/>
      <c r="J234" s="9" t="s">
        <v>27</v>
      </c>
      <c r="K234" s="9" t="s">
        <v>27</v>
      </c>
      <c r="L234" s="9" t="s">
        <v>27</v>
      </c>
      <c r="M234" s="9" t="s">
        <v>27</v>
      </c>
      <c r="N234" s="9">
        <v>2020</v>
      </c>
      <c r="O234" s="9" t="s">
        <v>1752</v>
      </c>
      <c r="P234" s="9" t="s">
        <v>1759</v>
      </c>
      <c r="Q234" s="9" t="s">
        <v>27</v>
      </c>
      <c r="R234" s="9" t="s">
        <v>27</v>
      </c>
      <c r="S234" s="37"/>
      <c r="T234" s="9" t="s">
        <v>1754</v>
      </c>
      <c r="U234" s="9" t="s">
        <v>27</v>
      </c>
      <c r="V234" s="9" t="s">
        <v>1755</v>
      </c>
      <c r="W234" s="9" t="s">
        <v>1756</v>
      </c>
      <c r="X234" s="9">
        <v>763</v>
      </c>
    </row>
    <row r="235" spans="1:24" ht="48">
      <c r="A235" s="34"/>
      <c r="B235" s="9" t="s">
        <v>1990</v>
      </c>
      <c r="C235" s="9" t="s">
        <v>25</v>
      </c>
      <c r="D235" s="9" t="s">
        <v>247</v>
      </c>
      <c r="E235" s="9" t="s">
        <v>27</v>
      </c>
      <c r="F235" s="9" t="s">
        <v>27</v>
      </c>
      <c r="G235" s="9" t="str">
        <f t="shared" si="5"/>
        <v>Não informado na fonte</v>
      </c>
      <c r="H235" s="36"/>
      <c r="I235" s="36"/>
      <c r="J235" s="9" t="s">
        <v>27</v>
      </c>
      <c r="K235" s="9" t="s">
        <v>27</v>
      </c>
      <c r="L235" s="9" t="s">
        <v>27</v>
      </c>
      <c r="M235" s="9" t="s">
        <v>27</v>
      </c>
      <c r="N235" s="9">
        <v>2020</v>
      </c>
      <c r="O235" s="9" t="s">
        <v>1752</v>
      </c>
      <c r="P235" s="9" t="s">
        <v>1759</v>
      </c>
      <c r="Q235" s="9" t="s">
        <v>27</v>
      </c>
      <c r="R235" s="9" t="s">
        <v>27</v>
      </c>
      <c r="S235" s="37"/>
      <c r="T235" s="9" t="s">
        <v>1754</v>
      </c>
      <c r="U235" s="9" t="s">
        <v>27</v>
      </c>
      <c r="V235" s="9" t="s">
        <v>1755</v>
      </c>
      <c r="W235" s="9" t="s">
        <v>1756</v>
      </c>
      <c r="X235" s="9">
        <v>763</v>
      </c>
    </row>
    <row r="236" spans="1:24" ht="48">
      <c r="A236" s="34"/>
      <c r="B236" s="9" t="s">
        <v>1991</v>
      </c>
      <c r="C236" s="9" t="s">
        <v>25</v>
      </c>
      <c r="D236" s="9" t="s">
        <v>247</v>
      </c>
      <c r="E236" s="9" t="s">
        <v>27</v>
      </c>
      <c r="F236" s="9" t="s">
        <v>27</v>
      </c>
      <c r="G236" s="9" t="str">
        <f t="shared" si="5"/>
        <v>Não informado na fonte</v>
      </c>
      <c r="H236" s="36"/>
      <c r="I236" s="36"/>
      <c r="J236" s="9" t="s">
        <v>27</v>
      </c>
      <c r="K236" s="9" t="s">
        <v>27</v>
      </c>
      <c r="L236" s="9" t="s">
        <v>27</v>
      </c>
      <c r="M236" s="9" t="s">
        <v>27</v>
      </c>
      <c r="N236" s="9">
        <v>2020</v>
      </c>
      <c r="O236" s="9" t="s">
        <v>1752</v>
      </c>
      <c r="P236" s="9" t="s">
        <v>1762</v>
      </c>
      <c r="Q236" s="9" t="s">
        <v>27</v>
      </c>
      <c r="R236" s="9" t="s">
        <v>27</v>
      </c>
      <c r="S236" s="37"/>
      <c r="T236" s="9" t="s">
        <v>1754</v>
      </c>
      <c r="U236" s="9" t="s">
        <v>27</v>
      </c>
      <c r="V236" s="9" t="s">
        <v>1755</v>
      </c>
      <c r="W236" s="9" t="s">
        <v>1756</v>
      </c>
      <c r="X236" s="9">
        <v>763</v>
      </c>
    </row>
    <row r="237" spans="1:24" ht="48">
      <c r="A237" s="34"/>
      <c r="B237" s="9" t="s">
        <v>1992</v>
      </c>
      <c r="C237" s="9" t="s">
        <v>25</v>
      </c>
      <c r="D237" s="9" t="s">
        <v>247</v>
      </c>
      <c r="E237" s="9" t="s">
        <v>27</v>
      </c>
      <c r="F237" s="9" t="s">
        <v>27</v>
      </c>
      <c r="G237" s="9" t="str">
        <f t="shared" si="5"/>
        <v>Não informado na fonte</v>
      </c>
      <c r="H237" s="36"/>
      <c r="I237" s="36"/>
      <c r="J237" s="9" t="s">
        <v>27</v>
      </c>
      <c r="K237" s="9" t="s">
        <v>27</v>
      </c>
      <c r="L237" s="9" t="s">
        <v>27</v>
      </c>
      <c r="M237" s="9" t="s">
        <v>27</v>
      </c>
      <c r="N237" s="9">
        <v>2020</v>
      </c>
      <c r="O237" s="9" t="s">
        <v>1752</v>
      </c>
      <c r="P237" s="9" t="s">
        <v>1753</v>
      </c>
      <c r="Q237" s="9" t="s">
        <v>27</v>
      </c>
      <c r="R237" s="9" t="s">
        <v>27</v>
      </c>
      <c r="S237" s="37"/>
      <c r="T237" s="9" t="s">
        <v>1754</v>
      </c>
      <c r="U237" s="9" t="s">
        <v>27</v>
      </c>
      <c r="V237" s="9" t="s">
        <v>1755</v>
      </c>
      <c r="W237" s="9" t="s">
        <v>1756</v>
      </c>
      <c r="X237" s="9">
        <v>763</v>
      </c>
    </row>
    <row r="238" spans="1:24" ht="60">
      <c r="A238" s="34"/>
      <c r="B238" s="9" t="s">
        <v>1993</v>
      </c>
      <c r="C238" s="9" t="s">
        <v>25</v>
      </c>
      <c r="D238" s="9" t="s">
        <v>247</v>
      </c>
      <c r="E238" s="9" t="s">
        <v>27</v>
      </c>
      <c r="F238" s="9" t="s">
        <v>27</v>
      </c>
      <c r="G238" s="9" t="str">
        <f t="shared" si="5"/>
        <v>Não informado na fonte</v>
      </c>
      <c r="H238" s="36"/>
      <c r="I238" s="36"/>
      <c r="J238" s="9" t="s">
        <v>27</v>
      </c>
      <c r="K238" s="9" t="s">
        <v>27</v>
      </c>
      <c r="L238" s="9" t="s">
        <v>27</v>
      </c>
      <c r="M238" s="9" t="s">
        <v>27</v>
      </c>
      <c r="N238" s="9">
        <v>2020</v>
      </c>
      <c r="O238" s="9" t="s">
        <v>1752</v>
      </c>
      <c r="P238" s="9" t="s">
        <v>1762</v>
      </c>
      <c r="Q238" s="9" t="s">
        <v>27</v>
      </c>
      <c r="R238" s="9" t="s">
        <v>27</v>
      </c>
      <c r="S238" s="37"/>
      <c r="T238" s="9" t="s">
        <v>1754</v>
      </c>
      <c r="U238" s="9" t="s">
        <v>27</v>
      </c>
      <c r="V238" s="9" t="s">
        <v>1755</v>
      </c>
      <c r="W238" s="9" t="s">
        <v>1756</v>
      </c>
      <c r="X238" s="9">
        <v>763</v>
      </c>
    </row>
    <row r="239" spans="1:24" ht="60">
      <c r="A239" s="34" t="s">
        <v>1994</v>
      </c>
      <c r="B239" s="9" t="s">
        <v>1995</v>
      </c>
      <c r="C239" s="9" t="s">
        <v>25</v>
      </c>
      <c r="D239" s="9" t="s">
        <v>247</v>
      </c>
      <c r="E239" s="9" t="s">
        <v>27</v>
      </c>
      <c r="F239" s="9" t="s">
        <v>27</v>
      </c>
      <c r="G239" s="9" t="str">
        <f t="shared" si="5"/>
        <v>Não informado na fonte</v>
      </c>
      <c r="H239" s="36" t="s">
        <v>1994</v>
      </c>
      <c r="I239" s="36" t="s">
        <v>1996</v>
      </c>
      <c r="J239" s="9" t="s">
        <v>27</v>
      </c>
      <c r="K239" s="9" t="s">
        <v>27</v>
      </c>
      <c r="L239" s="9" t="s">
        <v>27</v>
      </c>
      <c r="M239" s="9" t="s">
        <v>27</v>
      </c>
      <c r="N239" s="9">
        <v>2020</v>
      </c>
      <c r="O239" s="9" t="s">
        <v>1752</v>
      </c>
      <c r="P239" s="9" t="s">
        <v>1759</v>
      </c>
      <c r="Q239" s="9" t="s">
        <v>27</v>
      </c>
      <c r="R239" s="9" t="s">
        <v>27</v>
      </c>
      <c r="S239" s="37">
        <v>2737704.96</v>
      </c>
      <c r="T239" s="9" t="s">
        <v>1754</v>
      </c>
      <c r="U239" s="9" t="s">
        <v>27</v>
      </c>
      <c r="V239" s="9" t="s">
        <v>1755</v>
      </c>
      <c r="W239" s="9" t="s">
        <v>1756</v>
      </c>
      <c r="X239" s="9">
        <v>765</v>
      </c>
    </row>
    <row r="240" spans="1:24" ht="72">
      <c r="A240" s="34"/>
      <c r="B240" s="9" t="s">
        <v>1997</v>
      </c>
      <c r="C240" s="9" t="s">
        <v>25</v>
      </c>
      <c r="D240" s="9" t="s">
        <v>247</v>
      </c>
      <c r="E240" s="9" t="s">
        <v>27</v>
      </c>
      <c r="F240" s="9" t="s">
        <v>27</v>
      </c>
      <c r="G240" s="9" t="str">
        <f t="shared" si="5"/>
        <v>Não informado na fonte</v>
      </c>
      <c r="H240" s="36"/>
      <c r="I240" s="36"/>
      <c r="J240" s="9" t="s">
        <v>27</v>
      </c>
      <c r="K240" s="9" t="s">
        <v>27</v>
      </c>
      <c r="L240" s="9" t="s">
        <v>27</v>
      </c>
      <c r="M240" s="9" t="s">
        <v>27</v>
      </c>
      <c r="N240" s="9">
        <v>2020</v>
      </c>
      <c r="O240" s="9" t="s">
        <v>1752</v>
      </c>
      <c r="P240" s="9" t="s">
        <v>1759</v>
      </c>
      <c r="Q240" s="9" t="s">
        <v>27</v>
      </c>
      <c r="R240" s="9" t="s">
        <v>27</v>
      </c>
      <c r="S240" s="37"/>
      <c r="T240" s="9" t="s">
        <v>1754</v>
      </c>
      <c r="U240" s="9" t="s">
        <v>27</v>
      </c>
      <c r="V240" s="9" t="s">
        <v>1755</v>
      </c>
      <c r="W240" s="9" t="s">
        <v>1756</v>
      </c>
      <c r="X240" s="9">
        <v>765</v>
      </c>
    </row>
    <row r="241" spans="1:24" ht="48">
      <c r="A241" s="34"/>
      <c r="B241" s="9" t="s">
        <v>1998</v>
      </c>
      <c r="C241" s="9" t="s">
        <v>25</v>
      </c>
      <c r="D241" s="9" t="s">
        <v>247</v>
      </c>
      <c r="E241" s="9" t="s">
        <v>27</v>
      </c>
      <c r="F241" s="9" t="s">
        <v>27</v>
      </c>
      <c r="G241" s="9" t="str">
        <f t="shared" si="5"/>
        <v>Não informado na fonte</v>
      </c>
      <c r="H241" s="36"/>
      <c r="I241" s="36"/>
      <c r="J241" s="9" t="s">
        <v>27</v>
      </c>
      <c r="K241" s="9" t="s">
        <v>27</v>
      </c>
      <c r="L241" s="9" t="s">
        <v>27</v>
      </c>
      <c r="M241" s="9" t="s">
        <v>27</v>
      </c>
      <c r="N241" s="9">
        <v>2020</v>
      </c>
      <c r="O241" s="9" t="s">
        <v>1752</v>
      </c>
      <c r="P241" s="9" t="s">
        <v>1759</v>
      </c>
      <c r="Q241" s="9" t="s">
        <v>27</v>
      </c>
      <c r="R241" s="9" t="s">
        <v>27</v>
      </c>
      <c r="S241" s="37"/>
      <c r="T241" s="9" t="s">
        <v>1754</v>
      </c>
      <c r="U241" s="9" t="s">
        <v>27</v>
      </c>
      <c r="V241" s="9" t="s">
        <v>1755</v>
      </c>
      <c r="W241" s="9" t="s">
        <v>1756</v>
      </c>
      <c r="X241" s="9">
        <v>765</v>
      </c>
    </row>
    <row r="242" spans="1:24" ht="60">
      <c r="A242" s="34"/>
      <c r="B242" s="9" t="s">
        <v>1999</v>
      </c>
      <c r="C242" s="9" t="s">
        <v>25</v>
      </c>
      <c r="D242" s="9" t="s">
        <v>247</v>
      </c>
      <c r="E242" s="9" t="s">
        <v>27</v>
      </c>
      <c r="F242" s="9" t="s">
        <v>27</v>
      </c>
      <c r="G242" s="9" t="str">
        <f t="shared" si="5"/>
        <v>Não informado na fonte</v>
      </c>
      <c r="H242" s="36"/>
      <c r="I242" s="36"/>
      <c r="J242" s="9" t="s">
        <v>27</v>
      </c>
      <c r="K242" s="9" t="s">
        <v>27</v>
      </c>
      <c r="L242" s="9" t="s">
        <v>27</v>
      </c>
      <c r="M242" s="9" t="s">
        <v>27</v>
      </c>
      <c r="N242" s="9">
        <v>2020</v>
      </c>
      <c r="O242" s="9" t="s">
        <v>1752</v>
      </c>
      <c r="P242" s="9" t="s">
        <v>1762</v>
      </c>
      <c r="Q242" s="9" t="s">
        <v>27</v>
      </c>
      <c r="R242" s="9" t="s">
        <v>27</v>
      </c>
      <c r="S242" s="37"/>
      <c r="T242" s="9" t="s">
        <v>1754</v>
      </c>
      <c r="U242" s="9" t="s">
        <v>27</v>
      </c>
      <c r="V242" s="9" t="s">
        <v>1755</v>
      </c>
      <c r="W242" s="9" t="s">
        <v>1756</v>
      </c>
      <c r="X242" s="9">
        <v>765</v>
      </c>
    </row>
    <row r="243" spans="1:24" ht="48">
      <c r="A243" s="34"/>
      <c r="B243" s="9" t="s">
        <v>2000</v>
      </c>
      <c r="C243" s="9" t="s">
        <v>25</v>
      </c>
      <c r="D243" s="9" t="s">
        <v>247</v>
      </c>
      <c r="E243" s="9" t="s">
        <v>27</v>
      </c>
      <c r="F243" s="9" t="s">
        <v>27</v>
      </c>
      <c r="G243" s="9" t="str">
        <f t="shared" si="5"/>
        <v>Não informado na fonte</v>
      </c>
      <c r="H243" s="36"/>
      <c r="I243" s="36"/>
      <c r="J243" s="9" t="s">
        <v>27</v>
      </c>
      <c r="K243" s="9" t="s">
        <v>27</v>
      </c>
      <c r="L243" s="9" t="s">
        <v>27</v>
      </c>
      <c r="M243" s="9" t="s">
        <v>27</v>
      </c>
      <c r="N243" s="9">
        <v>2020</v>
      </c>
      <c r="O243" s="9" t="s">
        <v>1752</v>
      </c>
      <c r="P243" s="9" t="s">
        <v>1753</v>
      </c>
      <c r="Q243" s="9" t="s">
        <v>27</v>
      </c>
      <c r="R243" s="9" t="s">
        <v>27</v>
      </c>
      <c r="S243" s="37"/>
      <c r="T243" s="9" t="s">
        <v>1754</v>
      </c>
      <c r="U243" s="9" t="s">
        <v>27</v>
      </c>
      <c r="V243" s="9" t="s">
        <v>1755</v>
      </c>
      <c r="W243" s="9" t="s">
        <v>1756</v>
      </c>
      <c r="X243" s="9">
        <v>765</v>
      </c>
    </row>
    <row r="244" spans="1:24" ht="72">
      <c r="A244" s="34"/>
      <c r="B244" s="9" t="s">
        <v>2001</v>
      </c>
      <c r="C244" s="9" t="s">
        <v>25</v>
      </c>
      <c r="D244" s="9" t="s">
        <v>247</v>
      </c>
      <c r="E244" s="9" t="s">
        <v>27</v>
      </c>
      <c r="F244" s="9" t="s">
        <v>27</v>
      </c>
      <c r="G244" s="9" t="str">
        <f t="shared" si="5"/>
        <v>Não informado na fonte</v>
      </c>
      <c r="H244" s="36"/>
      <c r="I244" s="36"/>
      <c r="J244" s="9" t="s">
        <v>27</v>
      </c>
      <c r="K244" s="9" t="s">
        <v>27</v>
      </c>
      <c r="L244" s="9" t="s">
        <v>27</v>
      </c>
      <c r="M244" s="9" t="s">
        <v>27</v>
      </c>
      <c r="N244" s="9">
        <v>2020</v>
      </c>
      <c r="O244" s="9" t="s">
        <v>1752</v>
      </c>
      <c r="P244" s="9" t="s">
        <v>1762</v>
      </c>
      <c r="Q244" s="9" t="s">
        <v>27</v>
      </c>
      <c r="R244" s="9" t="s">
        <v>27</v>
      </c>
      <c r="S244" s="37"/>
      <c r="T244" s="9" t="s">
        <v>1754</v>
      </c>
      <c r="U244" s="9" t="s">
        <v>27</v>
      </c>
      <c r="V244" s="9" t="s">
        <v>1755</v>
      </c>
      <c r="W244" s="9" t="s">
        <v>1756</v>
      </c>
      <c r="X244" s="9">
        <v>765</v>
      </c>
    </row>
    <row r="245" spans="1:24" ht="24">
      <c r="A245" s="34" t="s">
        <v>2002</v>
      </c>
      <c r="B245" s="9" t="s">
        <v>2003</v>
      </c>
      <c r="C245" s="9" t="s">
        <v>25</v>
      </c>
      <c r="D245" s="9" t="s">
        <v>630</v>
      </c>
      <c r="E245" s="9" t="s">
        <v>27</v>
      </c>
      <c r="F245" s="9" t="s">
        <v>27</v>
      </c>
      <c r="G245" s="9" t="str">
        <f t="shared" si="5"/>
        <v>Não informado na fonte</v>
      </c>
      <c r="H245" s="36" t="s">
        <v>2004</v>
      </c>
      <c r="I245" s="9" t="s">
        <v>27</v>
      </c>
      <c r="J245" s="9" t="s">
        <v>27</v>
      </c>
      <c r="K245" s="9" t="s">
        <v>27</v>
      </c>
      <c r="L245" s="9" t="s">
        <v>27</v>
      </c>
      <c r="M245" s="9" t="s">
        <v>27</v>
      </c>
      <c r="N245" s="9">
        <v>2015</v>
      </c>
      <c r="O245" s="9" t="s">
        <v>2005</v>
      </c>
      <c r="P245" s="9" t="s">
        <v>27</v>
      </c>
      <c r="Q245" s="9" t="s">
        <v>27</v>
      </c>
      <c r="R245" s="9" t="s">
        <v>27</v>
      </c>
      <c r="S245" s="26">
        <v>668800</v>
      </c>
      <c r="T245" s="9" t="s">
        <v>2006</v>
      </c>
      <c r="U245" s="9" t="s">
        <v>27</v>
      </c>
      <c r="V245" s="9" t="s">
        <v>2007</v>
      </c>
      <c r="W245" s="9" t="s">
        <v>2008</v>
      </c>
      <c r="X245" s="9">
        <v>89</v>
      </c>
    </row>
    <row r="246" spans="1:24" ht="24">
      <c r="A246" s="34"/>
      <c r="B246" s="9" t="s">
        <v>2009</v>
      </c>
      <c r="C246" s="9" t="s">
        <v>25</v>
      </c>
      <c r="D246" s="9" t="s">
        <v>630</v>
      </c>
      <c r="E246" s="9" t="s">
        <v>27</v>
      </c>
      <c r="F246" s="9" t="s">
        <v>27</v>
      </c>
      <c r="G246" s="9" t="str">
        <f t="shared" si="5"/>
        <v>Não informado na fonte</v>
      </c>
      <c r="H246" s="36"/>
      <c r="I246" s="9" t="s">
        <v>27</v>
      </c>
      <c r="J246" s="9" t="s">
        <v>27</v>
      </c>
      <c r="K246" s="9" t="s">
        <v>27</v>
      </c>
      <c r="L246" s="9" t="s">
        <v>27</v>
      </c>
      <c r="M246" s="9" t="s">
        <v>27</v>
      </c>
      <c r="N246" s="9">
        <v>2015</v>
      </c>
      <c r="O246" s="9" t="s">
        <v>2005</v>
      </c>
      <c r="P246" s="9" t="s">
        <v>27</v>
      </c>
      <c r="Q246" s="9" t="s">
        <v>27</v>
      </c>
      <c r="R246" s="9" t="s">
        <v>27</v>
      </c>
      <c r="S246" s="26">
        <v>193500</v>
      </c>
      <c r="T246" s="9" t="s">
        <v>2006</v>
      </c>
      <c r="U246" s="9" t="s">
        <v>27</v>
      </c>
      <c r="V246" s="9" t="s">
        <v>2007</v>
      </c>
      <c r="W246" s="9" t="s">
        <v>2008</v>
      </c>
      <c r="X246" s="9">
        <v>89</v>
      </c>
    </row>
    <row r="247" spans="1:24" ht="36">
      <c r="A247" s="34"/>
      <c r="B247" s="9" t="s">
        <v>2010</v>
      </c>
      <c r="C247" s="9" t="s">
        <v>25</v>
      </c>
      <c r="D247" s="9" t="s">
        <v>630</v>
      </c>
      <c r="E247" s="9" t="s">
        <v>27</v>
      </c>
      <c r="F247" s="9" t="s">
        <v>27</v>
      </c>
      <c r="G247" s="9" t="str">
        <f t="shared" si="5"/>
        <v>Não informado na fonte</v>
      </c>
      <c r="H247" s="36"/>
      <c r="I247" s="9" t="s">
        <v>27</v>
      </c>
      <c r="J247" s="9" t="s">
        <v>27</v>
      </c>
      <c r="K247" s="9" t="s">
        <v>27</v>
      </c>
      <c r="L247" s="9" t="s">
        <v>27</v>
      </c>
      <c r="M247" s="9" t="s">
        <v>27</v>
      </c>
      <c r="N247" s="9">
        <v>2015</v>
      </c>
      <c r="O247" s="9" t="s">
        <v>2005</v>
      </c>
      <c r="P247" s="9" t="s">
        <v>27</v>
      </c>
      <c r="Q247" s="9" t="s">
        <v>27</v>
      </c>
      <c r="R247" s="9" t="s">
        <v>27</v>
      </c>
      <c r="S247" s="26">
        <v>348600</v>
      </c>
      <c r="T247" s="9" t="s">
        <v>2006</v>
      </c>
      <c r="U247" s="9" t="s">
        <v>27</v>
      </c>
      <c r="V247" s="9" t="s">
        <v>2007</v>
      </c>
      <c r="W247" s="9" t="s">
        <v>2008</v>
      </c>
      <c r="X247" s="9">
        <v>89</v>
      </c>
    </row>
    <row r="248" spans="1:24" ht="48">
      <c r="A248" s="34"/>
      <c r="B248" s="9" t="s">
        <v>2011</v>
      </c>
      <c r="C248" s="9" t="s">
        <v>25</v>
      </c>
      <c r="D248" s="9" t="s">
        <v>630</v>
      </c>
      <c r="E248" s="9" t="s">
        <v>27</v>
      </c>
      <c r="F248" s="9" t="s">
        <v>27</v>
      </c>
      <c r="G248" s="9" t="str">
        <f t="shared" ref="G248:G279" si="6">E248</f>
        <v>Não informado na fonte</v>
      </c>
      <c r="H248" s="36"/>
      <c r="I248" s="9" t="s">
        <v>27</v>
      </c>
      <c r="J248" s="9" t="s">
        <v>27</v>
      </c>
      <c r="K248" s="9" t="s">
        <v>27</v>
      </c>
      <c r="L248" s="9" t="s">
        <v>27</v>
      </c>
      <c r="M248" s="9" t="s">
        <v>27</v>
      </c>
      <c r="N248" s="9">
        <v>2015</v>
      </c>
      <c r="O248" s="9" t="s">
        <v>2005</v>
      </c>
      <c r="P248" s="9" t="s">
        <v>27</v>
      </c>
      <c r="Q248" s="9" t="s">
        <v>27</v>
      </c>
      <c r="R248" s="9" t="s">
        <v>27</v>
      </c>
      <c r="S248" s="26">
        <v>121600</v>
      </c>
      <c r="T248" s="9" t="s">
        <v>2006</v>
      </c>
      <c r="U248" s="9" t="s">
        <v>27</v>
      </c>
      <c r="V248" s="9" t="s">
        <v>2007</v>
      </c>
      <c r="W248" s="9" t="s">
        <v>2008</v>
      </c>
      <c r="X248" s="9">
        <v>89</v>
      </c>
    </row>
    <row r="249" spans="1:24" ht="60">
      <c r="A249" s="34"/>
      <c r="B249" s="9" t="s">
        <v>2012</v>
      </c>
      <c r="C249" s="9" t="s">
        <v>1964</v>
      </c>
      <c r="D249" s="9" t="s">
        <v>630</v>
      </c>
      <c r="E249" s="9" t="s">
        <v>27</v>
      </c>
      <c r="F249" s="9" t="s">
        <v>27</v>
      </c>
      <c r="G249" s="9" t="str">
        <f t="shared" si="6"/>
        <v>Não informado na fonte</v>
      </c>
      <c r="H249" s="36"/>
      <c r="I249" s="9" t="s">
        <v>27</v>
      </c>
      <c r="J249" s="9" t="s">
        <v>27</v>
      </c>
      <c r="K249" s="9" t="s">
        <v>27</v>
      </c>
      <c r="L249" s="9" t="s">
        <v>27</v>
      </c>
      <c r="M249" s="9" t="s">
        <v>27</v>
      </c>
      <c r="N249" s="9">
        <v>2015</v>
      </c>
      <c r="O249" s="9" t="s">
        <v>2005</v>
      </c>
      <c r="P249" s="9" t="s">
        <v>27</v>
      </c>
      <c r="Q249" s="9" t="s">
        <v>27</v>
      </c>
      <c r="R249" s="9" t="s">
        <v>27</v>
      </c>
      <c r="S249" s="26">
        <v>184500</v>
      </c>
      <c r="T249" s="9" t="s">
        <v>2006</v>
      </c>
      <c r="U249" s="9" t="s">
        <v>27</v>
      </c>
      <c r="V249" s="9" t="s">
        <v>2007</v>
      </c>
      <c r="W249" s="9" t="s">
        <v>2008</v>
      </c>
      <c r="X249" s="9">
        <v>89</v>
      </c>
    </row>
    <row r="250" spans="1:24" ht="72">
      <c r="A250" s="34"/>
      <c r="B250" s="9" t="s">
        <v>2013</v>
      </c>
      <c r="C250" s="9" t="s">
        <v>25</v>
      </c>
      <c r="D250" s="9" t="s">
        <v>630</v>
      </c>
      <c r="E250" s="9" t="s">
        <v>27</v>
      </c>
      <c r="F250" s="9" t="s">
        <v>27</v>
      </c>
      <c r="G250" s="9" t="str">
        <f t="shared" si="6"/>
        <v>Não informado na fonte</v>
      </c>
      <c r="H250" s="36"/>
      <c r="I250" s="9" t="s">
        <v>27</v>
      </c>
      <c r="J250" s="9" t="s">
        <v>27</v>
      </c>
      <c r="K250" s="9" t="s">
        <v>27</v>
      </c>
      <c r="L250" s="9" t="s">
        <v>27</v>
      </c>
      <c r="M250" s="9" t="s">
        <v>27</v>
      </c>
      <c r="N250" s="9">
        <v>2015</v>
      </c>
      <c r="O250" s="9" t="s">
        <v>2005</v>
      </c>
      <c r="P250" s="9" t="s">
        <v>27</v>
      </c>
      <c r="Q250" s="9" t="s">
        <v>27</v>
      </c>
      <c r="R250" s="9" t="s">
        <v>27</v>
      </c>
      <c r="S250" s="26">
        <v>95000</v>
      </c>
      <c r="T250" s="9" t="s">
        <v>2006</v>
      </c>
      <c r="U250" s="9" t="s">
        <v>27</v>
      </c>
      <c r="V250" s="9" t="s">
        <v>2007</v>
      </c>
      <c r="W250" s="9" t="s">
        <v>2008</v>
      </c>
      <c r="X250" s="9">
        <v>89</v>
      </c>
    </row>
    <row r="251" spans="1:24" ht="36">
      <c r="A251" s="34"/>
      <c r="B251" s="9" t="s">
        <v>2014</v>
      </c>
      <c r="C251" s="9" t="s">
        <v>25</v>
      </c>
      <c r="D251" s="9" t="s">
        <v>630</v>
      </c>
      <c r="E251" s="9" t="s">
        <v>27</v>
      </c>
      <c r="F251" s="9" t="s">
        <v>27</v>
      </c>
      <c r="G251" s="9" t="str">
        <f t="shared" si="6"/>
        <v>Não informado na fonte</v>
      </c>
      <c r="H251" s="36"/>
      <c r="I251" s="9" t="s">
        <v>27</v>
      </c>
      <c r="J251" s="9" t="s">
        <v>27</v>
      </c>
      <c r="K251" s="9" t="s">
        <v>27</v>
      </c>
      <c r="L251" s="9" t="s">
        <v>27</v>
      </c>
      <c r="M251" s="9" t="s">
        <v>27</v>
      </c>
      <c r="N251" s="9">
        <v>2015</v>
      </c>
      <c r="O251" s="9" t="s">
        <v>2005</v>
      </c>
      <c r="P251" s="9" t="s">
        <v>27</v>
      </c>
      <c r="Q251" s="9" t="s">
        <v>27</v>
      </c>
      <c r="R251" s="9" t="s">
        <v>27</v>
      </c>
      <c r="S251" s="26">
        <v>159000</v>
      </c>
      <c r="T251" s="9" t="s">
        <v>2006</v>
      </c>
      <c r="U251" s="9" t="s">
        <v>27</v>
      </c>
      <c r="V251" s="9" t="s">
        <v>2007</v>
      </c>
      <c r="W251" s="9" t="s">
        <v>2008</v>
      </c>
      <c r="X251" s="9">
        <v>89</v>
      </c>
    </row>
    <row r="252" spans="1:24" ht="36">
      <c r="A252" s="34"/>
      <c r="B252" s="9" t="s">
        <v>2015</v>
      </c>
      <c r="C252" s="9" t="s">
        <v>25</v>
      </c>
      <c r="D252" s="9" t="s">
        <v>630</v>
      </c>
      <c r="E252" s="9" t="s">
        <v>27</v>
      </c>
      <c r="F252" s="9" t="s">
        <v>27</v>
      </c>
      <c r="G252" s="9" t="str">
        <f t="shared" si="6"/>
        <v>Não informado na fonte</v>
      </c>
      <c r="H252" s="36"/>
      <c r="I252" s="9" t="s">
        <v>27</v>
      </c>
      <c r="J252" s="9" t="s">
        <v>27</v>
      </c>
      <c r="K252" s="9" t="s">
        <v>27</v>
      </c>
      <c r="L252" s="9" t="s">
        <v>27</v>
      </c>
      <c r="M252" s="9" t="s">
        <v>27</v>
      </c>
      <c r="N252" s="9">
        <v>2015</v>
      </c>
      <c r="O252" s="9" t="s">
        <v>2005</v>
      </c>
      <c r="P252" s="9" t="s">
        <v>27</v>
      </c>
      <c r="Q252" s="9" t="s">
        <v>27</v>
      </c>
      <c r="R252" s="9" t="s">
        <v>27</v>
      </c>
      <c r="S252" s="26">
        <v>62000</v>
      </c>
      <c r="T252" s="9" t="s">
        <v>2006</v>
      </c>
      <c r="U252" s="9" t="s">
        <v>27</v>
      </c>
      <c r="V252" s="9" t="s">
        <v>2007</v>
      </c>
      <c r="W252" s="9" t="s">
        <v>2008</v>
      </c>
      <c r="X252" s="9">
        <v>89</v>
      </c>
    </row>
    <row r="253" spans="1:24" ht="48">
      <c r="A253" s="34" t="s">
        <v>2016</v>
      </c>
      <c r="B253" s="9" t="s">
        <v>2017</v>
      </c>
      <c r="C253" s="9" t="s">
        <v>25</v>
      </c>
      <c r="D253" s="9" t="s">
        <v>630</v>
      </c>
      <c r="E253" s="9" t="s">
        <v>27</v>
      </c>
      <c r="F253" s="9" t="s">
        <v>27</v>
      </c>
      <c r="G253" s="9" t="str">
        <f t="shared" si="6"/>
        <v>Não informado na fonte</v>
      </c>
      <c r="H253" s="36" t="s">
        <v>2018</v>
      </c>
      <c r="I253" s="9" t="s">
        <v>27</v>
      </c>
      <c r="J253" s="9" t="s">
        <v>27</v>
      </c>
      <c r="K253" s="9" t="s">
        <v>27</v>
      </c>
      <c r="L253" s="9" t="s">
        <v>27</v>
      </c>
      <c r="M253" s="9" t="s">
        <v>27</v>
      </c>
      <c r="N253" s="9">
        <v>2015</v>
      </c>
      <c r="O253" s="9" t="s">
        <v>2005</v>
      </c>
      <c r="P253" s="9" t="s">
        <v>27</v>
      </c>
      <c r="Q253" s="9" t="s">
        <v>27</v>
      </c>
      <c r="R253" s="9" t="s">
        <v>27</v>
      </c>
      <c r="S253" s="26">
        <v>65016</v>
      </c>
      <c r="T253" s="9" t="s">
        <v>2006</v>
      </c>
      <c r="U253" s="9" t="s">
        <v>27</v>
      </c>
      <c r="V253" s="9" t="s">
        <v>2007</v>
      </c>
      <c r="W253" s="9" t="s">
        <v>2008</v>
      </c>
      <c r="X253" s="9">
        <v>90</v>
      </c>
    </row>
    <row r="254" spans="1:24" ht="36">
      <c r="A254" s="34"/>
      <c r="B254" s="9" t="s">
        <v>2019</v>
      </c>
      <c r="C254" s="9" t="s">
        <v>25</v>
      </c>
      <c r="D254" s="9" t="s">
        <v>630</v>
      </c>
      <c r="E254" s="9" t="s">
        <v>27</v>
      </c>
      <c r="F254" s="9" t="s">
        <v>27</v>
      </c>
      <c r="G254" s="9" t="str">
        <f t="shared" si="6"/>
        <v>Não informado na fonte</v>
      </c>
      <c r="H254" s="36"/>
      <c r="I254" s="9" t="s">
        <v>27</v>
      </c>
      <c r="J254" s="9" t="s">
        <v>27</v>
      </c>
      <c r="K254" s="9" t="s">
        <v>27</v>
      </c>
      <c r="L254" s="9" t="s">
        <v>27</v>
      </c>
      <c r="M254" s="9" t="s">
        <v>27</v>
      </c>
      <c r="N254" s="9">
        <v>2015</v>
      </c>
      <c r="O254" s="9" t="s">
        <v>2005</v>
      </c>
      <c r="P254" s="9" t="s">
        <v>27</v>
      </c>
      <c r="Q254" s="9" t="s">
        <v>27</v>
      </c>
      <c r="R254" s="9" t="s">
        <v>27</v>
      </c>
      <c r="S254" s="26">
        <v>331200</v>
      </c>
      <c r="T254" s="9" t="s">
        <v>2006</v>
      </c>
      <c r="U254" s="9" t="s">
        <v>27</v>
      </c>
      <c r="V254" s="9" t="s">
        <v>2007</v>
      </c>
      <c r="W254" s="9" t="s">
        <v>2008</v>
      </c>
      <c r="X254" s="9">
        <v>90</v>
      </c>
    </row>
    <row r="255" spans="1:24" ht="48">
      <c r="A255" s="34"/>
      <c r="B255" s="9" t="s">
        <v>2020</v>
      </c>
      <c r="C255" s="9" t="s">
        <v>25</v>
      </c>
      <c r="D255" s="9" t="s">
        <v>630</v>
      </c>
      <c r="E255" s="9" t="s">
        <v>27</v>
      </c>
      <c r="F255" s="9" t="s">
        <v>27</v>
      </c>
      <c r="G255" s="9" t="str">
        <f t="shared" si="6"/>
        <v>Não informado na fonte</v>
      </c>
      <c r="H255" s="36"/>
      <c r="I255" s="9" t="s">
        <v>27</v>
      </c>
      <c r="J255" s="9" t="s">
        <v>27</v>
      </c>
      <c r="K255" s="9" t="s">
        <v>27</v>
      </c>
      <c r="L255" s="9" t="s">
        <v>27</v>
      </c>
      <c r="M255" s="9" t="s">
        <v>27</v>
      </c>
      <c r="N255" s="9">
        <v>2015</v>
      </c>
      <c r="O255" s="9" t="s">
        <v>2005</v>
      </c>
      <c r="P255" s="9" t="s">
        <v>27</v>
      </c>
      <c r="Q255" s="9" t="s">
        <v>27</v>
      </c>
      <c r="R255" s="9" t="s">
        <v>27</v>
      </c>
      <c r="S255" s="26">
        <v>332087</v>
      </c>
      <c r="T255" s="9" t="s">
        <v>2006</v>
      </c>
      <c r="U255" s="9" t="s">
        <v>27</v>
      </c>
      <c r="V255" s="9" t="s">
        <v>2007</v>
      </c>
      <c r="W255" s="9" t="s">
        <v>2008</v>
      </c>
      <c r="X255" s="9">
        <v>90</v>
      </c>
    </row>
    <row r="256" spans="1:24" ht="60">
      <c r="A256" s="34" t="s">
        <v>2021</v>
      </c>
      <c r="B256" s="9" t="s">
        <v>2022</v>
      </c>
      <c r="C256" s="9" t="s">
        <v>25</v>
      </c>
      <c r="D256" s="9" t="s">
        <v>630</v>
      </c>
      <c r="E256" s="9" t="s">
        <v>27</v>
      </c>
      <c r="F256" s="9" t="s">
        <v>27</v>
      </c>
      <c r="G256" s="9" t="str">
        <f t="shared" si="6"/>
        <v>Não informado na fonte</v>
      </c>
      <c r="H256" s="36" t="s">
        <v>2023</v>
      </c>
      <c r="I256" s="9" t="s">
        <v>27</v>
      </c>
      <c r="J256" s="9" t="s">
        <v>27</v>
      </c>
      <c r="K256" s="9" t="s">
        <v>27</v>
      </c>
      <c r="L256" s="9" t="s">
        <v>27</v>
      </c>
      <c r="M256" s="9" t="s">
        <v>27</v>
      </c>
      <c r="N256" s="9">
        <v>2015</v>
      </c>
      <c r="O256" s="9" t="s">
        <v>2005</v>
      </c>
      <c r="P256" s="9" t="s">
        <v>27</v>
      </c>
      <c r="Q256" s="9" t="s">
        <v>27</v>
      </c>
      <c r="R256" s="9" t="s">
        <v>27</v>
      </c>
      <c r="S256" s="26">
        <v>243000</v>
      </c>
      <c r="T256" s="9" t="s">
        <v>2006</v>
      </c>
      <c r="U256" s="9" t="s">
        <v>27</v>
      </c>
      <c r="V256" s="9" t="s">
        <v>2007</v>
      </c>
      <c r="W256" s="9" t="s">
        <v>2008</v>
      </c>
      <c r="X256" s="9">
        <v>91</v>
      </c>
    </row>
    <row r="257" spans="1:24" ht="48">
      <c r="A257" s="34"/>
      <c r="B257" s="9" t="s">
        <v>2024</v>
      </c>
      <c r="C257" s="9" t="s">
        <v>25</v>
      </c>
      <c r="D257" s="9" t="s">
        <v>630</v>
      </c>
      <c r="E257" s="9" t="s">
        <v>27</v>
      </c>
      <c r="F257" s="9" t="s">
        <v>27</v>
      </c>
      <c r="G257" s="9" t="str">
        <f t="shared" si="6"/>
        <v>Não informado na fonte</v>
      </c>
      <c r="H257" s="36"/>
      <c r="I257" s="9" t="s">
        <v>27</v>
      </c>
      <c r="J257" s="9" t="s">
        <v>27</v>
      </c>
      <c r="K257" s="9" t="s">
        <v>27</v>
      </c>
      <c r="L257" s="9" t="s">
        <v>27</v>
      </c>
      <c r="M257" s="9" t="s">
        <v>27</v>
      </c>
      <c r="N257" s="9">
        <v>2015</v>
      </c>
      <c r="O257" s="9" t="s">
        <v>2005</v>
      </c>
      <c r="P257" s="9" t="s">
        <v>27</v>
      </c>
      <c r="Q257" s="9" t="s">
        <v>27</v>
      </c>
      <c r="R257" s="9" t="s">
        <v>27</v>
      </c>
      <c r="S257" s="26">
        <v>1907599</v>
      </c>
      <c r="T257" s="9" t="s">
        <v>2006</v>
      </c>
      <c r="U257" s="9" t="s">
        <v>27</v>
      </c>
      <c r="V257" s="9" t="s">
        <v>2007</v>
      </c>
      <c r="W257" s="9" t="s">
        <v>2008</v>
      </c>
      <c r="X257" s="9">
        <v>91</v>
      </c>
    </row>
    <row r="258" spans="1:24" ht="84">
      <c r="A258" s="34"/>
      <c r="B258" s="9" t="s">
        <v>2025</v>
      </c>
      <c r="C258" s="9" t="s">
        <v>25</v>
      </c>
      <c r="D258" s="9" t="s">
        <v>630</v>
      </c>
      <c r="E258" s="9" t="s">
        <v>27</v>
      </c>
      <c r="F258" s="9" t="s">
        <v>27</v>
      </c>
      <c r="G258" s="9" t="str">
        <f t="shared" si="6"/>
        <v>Não informado na fonte</v>
      </c>
      <c r="H258" s="36"/>
      <c r="I258" s="9" t="s">
        <v>27</v>
      </c>
      <c r="J258" s="9" t="s">
        <v>27</v>
      </c>
      <c r="K258" s="9" t="s">
        <v>27</v>
      </c>
      <c r="L258" s="9" t="s">
        <v>27</v>
      </c>
      <c r="M258" s="9" t="s">
        <v>27</v>
      </c>
      <c r="N258" s="9">
        <v>2015</v>
      </c>
      <c r="O258" s="9" t="s">
        <v>2005</v>
      </c>
      <c r="P258" s="9" t="s">
        <v>27</v>
      </c>
      <c r="Q258" s="9" t="s">
        <v>27</v>
      </c>
      <c r="R258" s="9" t="s">
        <v>27</v>
      </c>
      <c r="S258" s="26">
        <f>2243841+22438414</f>
        <v>24682255</v>
      </c>
      <c r="T258" s="9" t="s">
        <v>2006</v>
      </c>
      <c r="U258" s="9" t="s">
        <v>27</v>
      </c>
      <c r="V258" s="9" t="s">
        <v>2007</v>
      </c>
      <c r="W258" s="9" t="s">
        <v>2008</v>
      </c>
      <c r="X258" s="9">
        <v>91</v>
      </c>
    </row>
    <row r="259" spans="1:24" ht="48">
      <c r="A259" s="34" t="s">
        <v>2026</v>
      </c>
      <c r="B259" s="9" t="s">
        <v>2027</v>
      </c>
      <c r="C259" s="9" t="s">
        <v>25</v>
      </c>
      <c r="D259" s="9" t="s">
        <v>630</v>
      </c>
      <c r="E259" s="9" t="s">
        <v>27</v>
      </c>
      <c r="F259" s="9" t="s">
        <v>27</v>
      </c>
      <c r="G259" s="9" t="str">
        <f t="shared" si="6"/>
        <v>Não informado na fonte</v>
      </c>
      <c r="H259" s="36" t="s">
        <v>2028</v>
      </c>
      <c r="I259" s="9" t="s">
        <v>27</v>
      </c>
      <c r="J259" s="9" t="s">
        <v>27</v>
      </c>
      <c r="K259" s="9" t="s">
        <v>27</v>
      </c>
      <c r="L259" s="9" t="s">
        <v>27</v>
      </c>
      <c r="M259" s="9" t="s">
        <v>27</v>
      </c>
      <c r="N259" s="9">
        <v>2015</v>
      </c>
      <c r="O259" s="9" t="s">
        <v>2005</v>
      </c>
      <c r="P259" s="9" t="s">
        <v>27</v>
      </c>
      <c r="Q259" s="9" t="s">
        <v>27</v>
      </c>
      <c r="R259" s="9" t="s">
        <v>27</v>
      </c>
      <c r="S259" s="26">
        <v>868167</v>
      </c>
      <c r="T259" s="9" t="s">
        <v>2006</v>
      </c>
      <c r="U259" s="9" t="s">
        <v>27</v>
      </c>
      <c r="V259" s="9" t="s">
        <v>2007</v>
      </c>
      <c r="W259" s="9" t="s">
        <v>2008</v>
      </c>
      <c r="X259" s="9">
        <v>92</v>
      </c>
    </row>
    <row r="260" spans="1:24" ht="48">
      <c r="A260" s="34"/>
      <c r="B260" s="9" t="s">
        <v>2029</v>
      </c>
      <c r="C260" s="9" t="s">
        <v>25</v>
      </c>
      <c r="D260" s="9" t="s">
        <v>630</v>
      </c>
      <c r="E260" s="9" t="s">
        <v>27</v>
      </c>
      <c r="F260" s="9" t="s">
        <v>27</v>
      </c>
      <c r="G260" s="9" t="str">
        <f t="shared" si="6"/>
        <v>Não informado na fonte</v>
      </c>
      <c r="H260" s="36"/>
      <c r="I260" s="9" t="s">
        <v>27</v>
      </c>
      <c r="J260" s="9" t="s">
        <v>27</v>
      </c>
      <c r="K260" s="9" t="s">
        <v>27</v>
      </c>
      <c r="L260" s="9" t="s">
        <v>27</v>
      </c>
      <c r="M260" s="9" t="s">
        <v>27</v>
      </c>
      <c r="N260" s="9">
        <v>2015</v>
      </c>
      <c r="O260" s="9" t="s">
        <v>2005</v>
      </c>
      <c r="P260" s="9" t="s">
        <v>27</v>
      </c>
      <c r="Q260" s="9" t="s">
        <v>27</v>
      </c>
      <c r="R260" s="9" t="s">
        <v>27</v>
      </c>
      <c r="S260" s="26">
        <v>21268601</v>
      </c>
      <c r="T260" s="9" t="s">
        <v>2006</v>
      </c>
      <c r="U260" s="9" t="s">
        <v>27</v>
      </c>
      <c r="V260" s="9" t="s">
        <v>2007</v>
      </c>
      <c r="W260" s="9" t="s">
        <v>2008</v>
      </c>
      <c r="X260" s="9">
        <v>92</v>
      </c>
    </row>
    <row r="261" spans="1:24" ht="36">
      <c r="A261" s="34"/>
      <c r="B261" s="9" t="s">
        <v>2030</v>
      </c>
      <c r="C261" s="9" t="s">
        <v>25</v>
      </c>
      <c r="D261" s="9" t="s">
        <v>630</v>
      </c>
      <c r="E261" s="9" t="s">
        <v>27</v>
      </c>
      <c r="F261" s="9" t="s">
        <v>27</v>
      </c>
      <c r="G261" s="9" t="str">
        <f t="shared" si="6"/>
        <v>Não informado na fonte</v>
      </c>
      <c r="H261" s="36"/>
      <c r="I261" s="9" t="s">
        <v>27</v>
      </c>
      <c r="J261" s="9" t="s">
        <v>27</v>
      </c>
      <c r="K261" s="9" t="s">
        <v>27</v>
      </c>
      <c r="L261" s="9" t="s">
        <v>27</v>
      </c>
      <c r="M261" s="9" t="s">
        <v>27</v>
      </c>
      <c r="N261" s="9">
        <v>2015</v>
      </c>
      <c r="O261" s="9" t="s">
        <v>2005</v>
      </c>
      <c r="P261" s="9" t="s">
        <v>27</v>
      </c>
      <c r="Q261" s="9" t="s">
        <v>27</v>
      </c>
      <c r="R261" s="9" t="s">
        <v>27</v>
      </c>
      <c r="S261" s="26">
        <v>383495</v>
      </c>
      <c r="T261" s="9" t="s">
        <v>2006</v>
      </c>
      <c r="U261" s="9" t="s">
        <v>27</v>
      </c>
      <c r="V261" s="9" t="s">
        <v>2007</v>
      </c>
      <c r="W261" s="9" t="s">
        <v>2008</v>
      </c>
      <c r="X261" s="9">
        <v>92</v>
      </c>
    </row>
    <row r="262" spans="1:24" ht="60">
      <c r="A262" s="34"/>
      <c r="B262" s="9" t="s">
        <v>2031</v>
      </c>
      <c r="C262" s="9" t="s">
        <v>25</v>
      </c>
      <c r="D262" s="9" t="s">
        <v>630</v>
      </c>
      <c r="E262" s="9" t="s">
        <v>27</v>
      </c>
      <c r="F262" s="9" t="s">
        <v>27</v>
      </c>
      <c r="G262" s="9" t="str">
        <f t="shared" si="6"/>
        <v>Não informado na fonte</v>
      </c>
      <c r="H262" s="36"/>
      <c r="I262" s="9" t="s">
        <v>27</v>
      </c>
      <c r="J262" s="9" t="s">
        <v>27</v>
      </c>
      <c r="K262" s="9" t="s">
        <v>27</v>
      </c>
      <c r="L262" s="9" t="s">
        <v>27</v>
      </c>
      <c r="M262" s="9" t="s">
        <v>27</v>
      </c>
      <c r="N262" s="9">
        <v>2015</v>
      </c>
      <c r="O262" s="9" t="s">
        <v>2005</v>
      </c>
      <c r="P262" s="9" t="s">
        <v>27</v>
      </c>
      <c r="Q262" s="9" t="s">
        <v>27</v>
      </c>
      <c r="R262" s="9" t="s">
        <v>27</v>
      </c>
      <c r="S262" s="26">
        <v>705900</v>
      </c>
      <c r="T262" s="9" t="s">
        <v>2006</v>
      </c>
      <c r="U262" s="9" t="s">
        <v>27</v>
      </c>
      <c r="V262" s="9" t="s">
        <v>2007</v>
      </c>
      <c r="W262" s="9" t="s">
        <v>2008</v>
      </c>
      <c r="X262" s="9">
        <v>92</v>
      </c>
    </row>
    <row r="263" spans="1:24" ht="60">
      <c r="A263" s="34"/>
      <c r="B263" s="9" t="s">
        <v>2032</v>
      </c>
      <c r="C263" s="9" t="s">
        <v>25</v>
      </c>
      <c r="D263" s="9" t="s">
        <v>630</v>
      </c>
      <c r="E263" s="9" t="s">
        <v>27</v>
      </c>
      <c r="F263" s="9" t="s">
        <v>27</v>
      </c>
      <c r="G263" s="9" t="str">
        <f t="shared" si="6"/>
        <v>Não informado na fonte</v>
      </c>
      <c r="H263" s="36"/>
      <c r="I263" s="9" t="s">
        <v>27</v>
      </c>
      <c r="J263" s="9" t="s">
        <v>27</v>
      </c>
      <c r="K263" s="9" t="s">
        <v>27</v>
      </c>
      <c r="L263" s="9" t="s">
        <v>27</v>
      </c>
      <c r="M263" s="9" t="s">
        <v>27</v>
      </c>
      <c r="N263" s="9">
        <v>2015</v>
      </c>
      <c r="O263" s="9" t="s">
        <v>2005</v>
      </c>
      <c r="P263" s="9" t="s">
        <v>27</v>
      </c>
      <c r="Q263" s="9" t="s">
        <v>27</v>
      </c>
      <c r="R263" s="9" t="s">
        <v>27</v>
      </c>
      <c r="S263" s="26">
        <v>22939004</v>
      </c>
      <c r="T263" s="9" t="s">
        <v>2006</v>
      </c>
      <c r="U263" s="9" t="s">
        <v>27</v>
      </c>
      <c r="V263" s="9" t="s">
        <v>2007</v>
      </c>
      <c r="W263" s="9" t="s">
        <v>2008</v>
      </c>
      <c r="X263" s="9">
        <v>92</v>
      </c>
    </row>
    <row r="264" spans="1:24" ht="36">
      <c r="A264" s="34" t="s">
        <v>2033</v>
      </c>
      <c r="B264" s="9" t="s">
        <v>2034</v>
      </c>
      <c r="C264" s="9" t="s">
        <v>25</v>
      </c>
      <c r="D264" s="9" t="s">
        <v>630</v>
      </c>
      <c r="E264" s="9" t="s">
        <v>27</v>
      </c>
      <c r="F264" s="9" t="s">
        <v>27</v>
      </c>
      <c r="G264" s="9" t="str">
        <f t="shared" si="6"/>
        <v>Não informado na fonte</v>
      </c>
      <c r="H264" s="36" t="s">
        <v>2035</v>
      </c>
      <c r="I264" s="9" t="s">
        <v>27</v>
      </c>
      <c r="J264" s="9" t="s">
        <v>27</v>
      </c>
      <c r="K264" s="9" t="s">
        <v>27</v>
      </c>
      <c r="L264" s="9" t="s">
        <v>27</v>
      </c>
      <c r="M264" s="9" t="s">
        <v>27</v>
      </c>
      <c r="N264" s="9">
        <v>2015</v>
      </c>
      <c r="O264" s="9" t="s">
        <v>2005</v>
      </c>
      <c r="P264" s="9" t="s">
        <v>27</v>
      </c>
      <c r="Q264" s="9" t="s">
        <v>27</v>
      </c>
      <c r="R264" s="9" t="s">
        <v>27</v>
      </c>
      <c r="S264" s="26" t="s">
        <v>2036</v>
      </c>
      <c r="T264" s="9" t="s">
        <v>2006</v>
      </c>
      <c r="U264" s="9" t="s">
        <v>27</v>
      </c>
      <c r="V264" s="9" t="s">
        <v>2007</v>
      </c>
      <c r="W264" s="9" t="s">
        <v>2008</v>
      </c>
      <c r="X264" s="9">
        <v>92</v>
      </c>
    </row>
    <row r="265" spans="1:24" ht="72">
      <c r="A265" s="34"/>
      <c r="B265" s="9" t="s">
        <v>2037</v>
      </c>
      <c r="C265" s="9" t="s">
        <v>25</v>
      </c>
      <c r="D265" s="9" t="s">
        <v>630</v>
      </c>
      <c r="E265" s="9" t="s">
        <v>27</v>
      </c>
      <c r="F265" s="9" t="s">
        <v>27</v>
      </c>
      <c r="G265" s="9" t="str">
        <f t="shared" si="6"/>
        <v>Não informado na fonte</v>
      </c>
      <c r="H265" s="36"/>
      <c r="I265" s="9" t="s">
        <v>27</v>
      </c>
      <c r="J265" s="9" t="s">
        <v>27</v>
      </c>
      <c r="K265" s="9" t="s">
        <v>27</v>
      </c>
      <c r="L265" s="9" t="s">
        <v>27</v>
      </c>
      <c r="M265" s="9" t="s">
        <v>27</v>
      </c>
      <c r="N265" s="9">
        <v>2015</v>
      </c>
      <c r="O265" s="9" t="s">
        <v>2005</v>
      </c>
      <c r="P265" s="9" t="s">
        <v>27</v>
      </c>
      <c r="Q265" s="9" t="s">
        <v>27</v>
      </c>
      <c r="R265" s="9" t="s">
        <v>27</v>
      </c>
      <c r="S265" s="26">
        <v>745440</v>
      </c>
      <c r="T265" s="9" t="s">
        <v>2006</v>
      </c>
      <c r="U265" s="9" t="s">
        <v>27</v>
      </c>
      <c r="V265" s="9" t="s">
        <v>2007</v>
      </c>
      <c r="W265" s="9" t="s">
        <v>2008</v>
      </c>
      <c r="X265" s="9">
        <v>92</v>
      </c>
    </row>
    <row r="266" spans="1:24" ht="60">
      <c r="A266" s="34"/>
      <c r="B266" s="9" t="s">
        <v>2038</v>
      </c>
      <c r="C266" s="9" t="s">
        <v>25</v>
      </c>
      <c r="D266" s="9" t="s">
        <v>630</v>
      </c>
      <c r="E266" s="9" t="s">
        <v>27</v>
      </c>
      <c r="F266" s="9" t="s">
        <v>27</v>
      </c>
      <c r="G266" s="9" t="str">
        <f t="shared" si="6"/>
        <v>Não informado na fonte</v>
      </c>
      <c r="H266" s="36"/>
      <c r="I266" s="9" t="s">
        <v>27</v>
      </c>
      <c r="J266" s="9" t="s">
        <v>27</v>
      </c>
      <c r="K266" s="9" t="s">
        <v>27</v>
      </c>
      <c r="L266" s="9" t="s">
        <v>27</v>
      </c>
      <c r="M266" s="9" t="s">
        <v>27</v>
      </c>
      <c r="N266" s="9">
        <v>2015</v>
      </c>
      <c r="O266" s="9" t="s">
        <v>2005</v>
      </c>
      <c r="P266" s="9" t="s">
        <v>27</v>
      </c>
      <c r="Q266" s="9" t="s">
        <v>27</v>
      </c>
      <c r="R266" s="9" t="s">
        <v>27</v>
      </c>
      <c r="S266" s="26">
        <v>80000</v>
      </c>
      <c r="T266" s="9" t="s">
        <v>2006</v>
      </c>
      <c r="U266" s="9" t="s">
        <v>27</v>
      </c>
      <c r="V266" s="9" t="s">
        <v>2007</v>
      </c>
      <c r="W266" s="9" t="s">
        <v>2008</v>
      </c>
      <c r="X266" s="9">
        <v>92</v>
      </c>
    </row>
    <row r="267" spans="1:24" ht="36">
      <c r="A267" s="34"/>
      <c r="B267" s="9" t="s">
        <v>2039</v>
      </c>
      <c r="C267" s="9" t="s">
        <v>25</v>
      </c>
      <c r="D267" s="9" t="s">
        <v>630</v>
      </c>
      <c r="E267" s="9" t="s">
        <v>27</v>
      </c>
      <c r="F267" s="9" t="s">
        <v>27</v>
      </c>
      <c r="G267" s="9" t="str">
        <f t="shared" si="6"/>
        <v>Não informado na fonte</v>
      </c>
      <c r="H267" s="36"/>
      <c r="I267" s="9" t="s">
        <v>27</v>
      </c>
      <c r="J267" s="9" t="s">
        <v>27</v>
      </c>
      <c r="K267" s="9" t="s">
        <v>27</v>
      </c>
      <c r="L267" s="9" t="s">
        <v>27</v>
      </c>
      <c r="M267" s="9" t="s">
        <v>27</v>
      </c>
      <c r="N267" s="9">
        <v>2015</v>
      </c>
      <c r="O267" s="9" t="s">
        <v>2005</v>
      </c>
      <c r="P267" s="9" t="s">
        <v>27</v>
      </c>
      <c r="Q267" s="9" t="s">
        <v>27</v>
      </c>
      <c r="R267" s="9" t="s">
        <v>27</v>
      </c>
      <c r="S267" s="26">
        <v>41054</v>
      </c>
      <c r="T267" s="9" t="s">
        <v>2006</v>
      </c>
      <c r="U267" s="9" t="s">
        <v>27</v>
      </c>
      <c r="V267" s="9" t="s">
        <v>2007</v>
      </c>
      <c r="W267" s="9" t="s">
        <v>2008</v>
      </c>
      <c r="X267" s="9">
        <v>92</v>
      </c>
    </row>
    <row r="268" spans="1:24" ht="262.5" customHeight="1">
      <c r="A268" s="34" t="s">
        <v>2040</v>
      </c>
      <c r="B268" s="9" t="s">
        <v>2041</v>
      </c>
      <c r="C268" s="9" t="s">
        <v>25</v>
      </c>
      <c r="D268" s="9" t="s">
        <v>241</v>
      </c>
      <c r="E268" s="9" t="s">
        <v>27</v>
      </c>
      <c r="F268" s="9" t="s">
        <v>27</v>
      </c>
      <c r="G268" s="9" t="str">
        <f t="shared" si="6"/>
        <v>Não informado na fonte</v>
      </c>
      <c r="H268" s="9" t="s">
        <v>2042</v>
      </c>
      <c r="I268" s="9" t="s">
        <v>27</v>
      </c>
      <c r="J268" s="9" t="s">
        <v>27</v>
      </c>
      <c r="K268" s="9" t="s">
        <v>27</v>
      </c>
      <c r="L268" s="9" t="s">
        <v>27</v>
      </c>
      <c r="M268" s="9" t="s">
        <v>2043</v>
      </c>
      <c r="N268" s="9">
        <v>2015</v>
      </c>
      <c r="O268" s="9" t="s">
        <v>2044</v>
      </c>
      <c r="P268" s="9" t="s">
        <v>27</v>
      </c>
      <c r="Q268" s="9" t="s">
        <v>27</v>
      </c>
      <c r="R268" s="9" t="s">
        <v>27</v>
      </c>
      <c r="S268" s="26" t="s">
        <v>2045</v>
      </c>
      <c r="T268" s="9" t="s">
        <v>2006</v>
      </c>
      <c r="U268" s="9" t="s">
        <v>27</v>
      </c>
      <c r="V268" s="9" t="s">
        <v>2046</v>
      </c>
      <c r="W268" s="9" t="s">
        <v>2047</v>
      </c>
      <c r="X268" s="9">
        <v>136</v>
      </c>
    </row>
    <row r="269" spans="1:24" ht="180">
      <c r="A269" s="34"/>
      <c r="B269" s="9" t="s">
        <v>2048</v>
      </c>
      <c r="C269" s="9" t="s">
        <v>25</v>
      </c>
      <c r="D269" s="9" t="s">
        <v>241</v>
      </c>
      <c r="E269" s="9" t="s">
        <v>27</v>
      </c>
      <c r="F269" s="9" t="s">
        <v>27</v>
      </c>
      <c r="G269" s="9" t="str">
        <f t="shared" si="6"/>
        <v>Não informado na fonte</v>
      </c>
      <c r="H269" s="9" t="s">
        <v>2049</v>
      </c>
      <c r="I269" s="9" t="s">
        <v>27</v>
      </c>
      <c r="J269" s="9" t="s">
        <v>27</v>
      </c>
      <c r="K269" s="9" t="s">
        <v>27</v>
      </c>
      <c r="L269" s="9" t="s">
        <v>27</v>
      </c>
      <c r="M269" s="9" t="s">
        <v>2050</v>
      </c>
      <c r="N269" s="9">
        <v>2015</v>
      </c>
      <c r="O269" s="9" t="s">
        <v>2044</v>
      </c>
      <c r="P269" s="9" t="s">
        <v>27</v>
      </c>
      <c r="Q269" s="9" t="s">
        <v>27</v>
      </c>
      <c r="R269" s="9" t="s">
        <v>27</v>
      </c>
      <c r="S269" s="26" t="s">
        <v>2051</v>
      </c>
      <c r="T269" s="9" t="s">
        <v>2006</v>
      </c>
      <c r="U269" s="9" t="s">
        <v>27</v>
      </c>
      <c r="V269" s="9" t="s">
        <v>2046</v>
      </c>
      <c r="W269" s="9" t="s">
        <v>2047</v>
      </c>
      <c r="X269" s="9">
        <v>137</v>
      </c>
    </row>
    <row r="270" spans="1:24" ht="409.5">
      <c r="A270" s="34"/>
      <c r="B270" s="9" t="s">
        <v>2052</v>
      </c>
      <c r="C270" s="9" t="s">
        <v>25</v>
      </c>
      <c r="D270" s="9" t="s">
        <v>241</v>
      </c>
      <c r="E270" s="9" t="s">
        <v>27</v>
      </c>
      <c r="F270" s="9" t="s">
        <v>27</v>
      </c>
      <c r="G270" s="9" t="str">
        <f t="shared" si="6"/>
        <v>Não informado na fonte</v>
      </c>
      <c r="H270" s="9" t="s">
        <v>2053</v>
      </c>
      <c r="I270" s="9" t="s">
        <v>27</v>
      </c>
      <c r="J270" s="9" t="s">
        <v>27</v>
      </c>
      <c r="K270" s="9" t="s">
        <v>27</v>
      </c>
      <c r="L270" s="9" t="s">
        <v>27</v>
      </c>
      <c r="M270" s="9" t="s">
        <v>2054</v>
      </c>
      <c r="N270" s="9">
        <v>2015</v>
      </c>
      <c r="O270" s="9" t="s">
        <v>2044</v>
      </c>
      <c r="P270" s="9" t="s">
        <v>27</v>
      </c>
      <c r="Q270" s="9" t="s">
        <v>27</v>
      </c>
      <c r="R270" s="9" t="s">
        <v>27</v>
      </c>
      <c r="S270" s="26" t="s">
        <v>2055</v>
      </c>
      <c r="T270" s="9" t="s">
        <v>2006</v>
      </c>
      <c r="U270" s="9" t="s">
        <v>27</v>
      </c>
      <c r="V270" s="9" t="s">
        <v>2046</v>
      </c>
      <c r="W270" s="9" t="s">
        <v>2047</v>
      </c>
      <c r="X270" s="9">
        <v>138</v>
      </c>
    </row>
    <row r="271" spans="1:24" ht="288">
      <c r="A271" s="34"/>
      <c r="B271" s="9" t="s">
        <v>2056</v>
      </c>
      <c r="C271" s="9" t="s">
        <v>25</v>
      </c>
      <c r="D271" s="9" t="s">
        <v>241</v>
      </c>
      <c r="E271" s="9" t="s">
        <v>27</v>
      </c>
      <c r="F271" s="9" t="s">
        <v>27</v>
      </c>
      <c r="G271" s="9" t="str">
        <f t="shared" si="6"/>
        <v>Não informado na fonte</v>
      </c>
      <c r="H271" s="9" t="s">
        <v>2053</v>
      </c>
      <c r="I271" s="9" t="s">
        <v>27</v>
      </c>
      <c r="J271" s="9" t="s">
        <v>27</v>
      </c>
      <c r="K271" s="9" t="s">
        <v>27</v>
      </c>
      <c r="L271" s="9" t="s">
        <v>27</v>
      </c>
      <c r="M271" s="9" t="s">
        <v>2057</v>
      </c>
      <c r="N271" s="9">
        <v>2015</v>
      </c>
      <c r="O271" s="9" t="s">
        <v>2044</v>
      </c>
      <c r="P271" s="9" t="s">
        <v>27</v>
      </c>
      <c r="Q271" s="9" t="s">
        <v>27</v>
      </c>
      <c r="R271" s="9" t="s">
        <v>27</v>
      </c>
      <c r="S271" s="26" t="s">
        <v>2058</v>
      </c>
      <c r="T271" s="9" t="s">
        <v>2006</v>
      </c>
      <c r="U271" s="9" t="s">
        <v>27</v>
      </c>
      <c r="V271" s="9" t="s">
        <v>2046</v>
      </c>
      <c r="W271" s="9" t="s">
        <v>2047</v>
      </c>
      <c r="X271" s="9">
        <v>139</v>
      </c>
    </row>
    <row r="272" spans="1:24" ht="409.5">
      <c r="A272" s="34"/>
      <c r="B272" s="9" t="s">
        <v>2059</v>
      </c>
      <c r="C272" s="9" t="s">
        <v>25</v>
      </c>
      <c r="D272" s="9" t="s">
        <v>241</v>
      </c>
      <c r="E272" s="9" t="s">
        <v>27</v>
      </c>
      <c r="F272" s="9" t="s">
        <v>27</v>
      </c>
      <c r="G272" s="9" t="str">
        <f t="shared" si="6"/>
        <v>Não informado na fonte</v>
      </c>
      <c r="H272" s="9" t="s">
        <v>2060</v>
      </c>
      <c r="I272" s="9" t="s">
        <v>27</v>
      </c>
      <c r="J272" s="9" t="s">
        <v>27</v>
      </c>
      <c r="K272" s="9" t="s">
        <v>27</v>
      </c>
      <c r="L272" s="9" t="s">
        <v>27</v>
      </c>
      <c r="M272" s="9" t="s">
        <v>2061</v>
      </c>
      <c r="N272" s="9">
        <v>2015</v>
      </c>
      <c r="O272" s="9" t="s">
        <v>2044</v>
      </c>
      <c r="P272" s="9" t="s">
        <v>27</v>
      </c>
      <c r="Q272" s="9" t="s">
        <v>27</v>
      </c>
      <c r="R272" s="9" t="s">
        <v>27</v>
      </c>
      <c r="S272" s="26" t="s">
        <v>2062</v>
      </c>
      <c r="T272" s="9" t="s">
        <v>2006</v>
      </c>
      <c r="U272" s="9" t="s">
        <v>27</v>
      </c>
      <c r="V272" s="9" t="s">
        <v>2046</v>
      </c>
      <c r="W272" s="9" t="s">
        <v>2047</v>
      </c>
      <c r="X272" s="9">
        <v>140</v>
      </c>
    </row>
    <row r="273" spans="1:24" ht="228">
      <c r="A273" s="34"/>
      <c r="B273" s="9" t="s">
        <v>2063</v>
      </c>
      <c r="C273" s="9" t="s">
        <v>25</v>
      </c>
      <c r="D273" s="9" t="s">
        <v>241</v>
      </c>
      <c r="E273" s="9" t="s">
        <v>27</v>
      </c>
      <c r="F273" s="9" t="s">
        <v>27</v>
      </c>
      <c r="G273" s="9" t="str">
        <f t="shared" si="6"/>
        <v>Não informado na fonte</v>
      </c>
      <c r="H273" s="9" t="s">
        <v>2064</v>
      </c>
      <c r="I273" s="9" t="s">
        <v>27</v>
      </c>
      <c r="J273" s="9" t="s">
        <v>27</v>
      </c>
      <c r="K273" s="9" t="s">
        <v>27</v>
      </c>
      <c r="L273" s="9" t="s">
        <v>27</v>
      </c>
      <c r="M273" s="9" t="s">
        <v>2065</v>
      </c>
      <c r="N273" s="9">
        <v>2015</v>
      </c>
      <c r="O273" s="9" t="s">
        <v>2044</v>
      </c>
      <c r="P273" s="9" t="s">
        <v>27</v>
      </c>
      <c r="Q273" s="9" t="s">
        <v>27</v>
      </c>
      <c r="R273" s="9" t="s">
        <v>27</v>
      </c>
      <c r="S273" s="26" t="s">
        <v>2066</v>
      </c>
      <c r="T273" s="9" t="s">
        <v>2006</v>
      </c>
      <c r="U273" s="9" t="s">
        <v>27</v>
      </c>
      <c r="V273" s="9" t="s">
        <v>2046</v>
      </c>
      <c r="W273" s="9" t="s">
        <v>2047</v>
      </c>
      <c r="X273" s="9">
        <v>141</v>
      </c>
    </row>
    <row r="274" spans="1:24" ht="288">
      <c r="A274" s="34"/>
      <c r="B274" s="9" t="s">
        <v>2067</v>
      </c>
      <c r="C274" s="9" t="s">
        <v>25</v>
      </c>
      <c r="D274" s="9" t="s">
        <v>241</v>
      </c>
      <c r="E274" s="9" t="s">
        <v>27</v>
      </c>
      <c r="F274" s="9" t="s">
        <v>27</v>
      </c>
      <c r="G274" s="9" t="str">
        <f t="shared" si="6"/>
        <v>Não informado na fonte</v>
      </c>
      <c r="H274" s="9" t="s">
        <v>2068</v>
      </c>
      <c r="I274" s="9" t="s">
        <v>27</v>
      </c>
      <c r="J274" s="9" t="s">
        <v>27</v>
      </c>
      <c r="K274" s="9" t="s">
        <v>27</v>
      </c>
      <c r="L274" s="9" t="s">
        <v>27</v>
      </c>
      <c r="M274" s="9" t="s">
        <v>2069</v>
      </c>
      <c r="N274" s="9">
        <v>2015</v>
      </c>
      <c r="O274" s="9" t="s">
        <v>2044</v>
      </c>
      <c r="P274" s="9" t="s">
        <v>27</v>
      </c>
      <c r="Q274" s="9" t="s">
        <v>27</v>
      </c>
      <c r="R274" s="9" t="s">
        <v>27</v>
      </c>
      <c r="S274" s="26" t="s">
        <v>2070</v>
      </c>
      <c r="T274" s="9" t="s">
        <v>2006</v>
      </c>
      <c r="U274" s="9" t="s">
        <v>27</v>
      </c>
      <c r="V274" s="9" t="s">
        <v>2046</v>
      </c>
      <c r="W274" s="9" t="s">
        <v>2047</v>
      </c>
      <c r="X274" s="9">
        <v>142</v>
      </c>
    </row>
    <row r="275" spans="1:24" ht="312">
      <c r="A275" s="34" t="s">
        <v>2071</v>
      </c>
      <c r="B275" s="9" t="s">
        <v>2072</v>
      </c>
      <c r="C275" s="9" t="s">
        <v>25</v>
      </c>
      <c r="D275" s="9" t="s">
        <v>241</v>
      </c>
      <c r="E275" s="9" t="s">
        <v>27</v>
      </c>
      <c r="F275" s="9" t="s">
        <v>27</v>
      </c>
      <c r="G275" s="9" t="str">
        <f t="shared" si="6"/>
        <v>Não informado na fonte</v>
      </c>
      <c r="H275" s="9" t="s">
        <v>2073</v>
      </c>
      <c r="I275" s="9" t="s">
        <v>27</v>
      </c>
      <c r="J275" s="9" t="s">
        <v>27</v>
      </c>
      <c r="K275" s="9" t="s">
        <v>27</v>
      </c>
      <c r="L275" s="9" t="s">
        <v>27</v>
      </c>
      <c r="M275" s="9" t="s">
        <v>2074</v>
      </c>
      <c r="N275" s="9">
        <v>2015</v>
      </c>
      <c r="O275" s="9" t="s">
        <v>2044</v>
      </c>
      <c r="P275" s="9" t="s">
        <v>27</v>
      </c>
      <c r="Q275" s="9" t="s">
        <v>27</v>
      </c>
      <c r="R275" s="9" t="s">
        <v>27</v>
      </c>
      <c r="S275" s="26" t="s">
        <v>2075</v>
      </c>
      <c r="T275" s="9" t="s">
        <v>2006</v>
      </c>
      <c r="U275" s="9" t="s">
        <v>27</v>
      </c>
      <c r="V275" s="9" t="s">
        <v>2046</v>
      </c>
      <c r="W275" s="9" t="s">
        <v>2047</v>
      </c>
      <c r="X275" s="9">
        <v>143</v>
      </c>
    </row>
    <row r="276" spans="1:24" ht="228">
      <c r="A276" s="34"/>
      <c r="B276" s="9" t="s">
        <v>2076</v>
      </c>
      <c r="C276" s="9" t="s">
        <v>25</v>
      </c>
      <c r="D276" s="9" t="s">
        <v>241</v>
      </c>
      <c r="E276" s="9" t="s">
        <v>27</v>
      </c>
      <c r="F276" s="9" t="s">
        <v>27</v>
      </c>
      <c r="G276" s="9" t="str">
        <f t="shared" si="6"/>
        <v>Não informado na fonte</v>
      </c>
      <c r="H276" s="9" t="s">
        <v>2077</v>
      </c>
      <c r="I276" s="9" t="s">
        <v>27</v>
      </c>
      <c r="J276" s="9" t="s">
        <v>27</v>
      </c>
      <c r="K276" s="9" t="s">
        <v>27</v>
      </c>
      <c r="L276" s="9" t="s">
        <v>27</v>
      </c>
      <c r="M276" s="9" t="s">
        <v>2078</v>
      </c>
      <c r="N276" s="9">
        <v>2015</v>
      </c>
      <c r="O276" s="9" t="s">
        <v>2044</v>
      </c>
      <c r="P276" s="9" t="s">
        <v>27</v>
      </c>
      <c r="Q276" s="9" t="s">
        <v>27</v>
      </c>
      <c r="R276" s="9" t="s">
        <v>27</v>
      </c>
      <c r="S276" s="26" t="s">
        <v>2079</v>
      </c>
      <c r="T276" s="9" t="s">
        <v>2006</v>
      </c>
      <c r="U276" s="9" t="s">
        <v>27</v>
      </c>
      <c r="V276" s="9" t="s">
        <v>2046</v>
      </c>
      <c r="W276" s="9" t="s">
        <v>2047</v>
      </c>
      <c r="X276" s="9">
        <v>144</v>
      </c>
    </row>
    <row r="277" spans="1:24" ht="228">
      <c r="A277" s="34"/>
      <c r="B277" s="9" t="s">
        <v>2076</v>
      </c>
      <c r="C277" s="9" t="s">
        <v>25</v>
      </c>
      <c r="D277" s="9" t="s">
        <v>241</v>
      </c>
      <c r="E277" s="9" t="s">
        <v>27</v>
      </c>
      <c r="F277" s="9" t="s">
        <v>27</v>
      </c>
      <c r="G277" s="9" t="str">
        <f t="shared" si="6"/>
        <v>Não informado na fonte</v>
      </c>
      <c r="H277" s="9" t="s">
        <v>2080</v>
      </c>
      <c r="I277" s="9" t="s">
        <v>27</v>
      </c>
      <c r="J277" s="9" t="s">
        <v>27</v>
      </c>
      <c r="K277" s="9" t="s">
        <v>27</v>
      </c>
      <c r="L277" s="9" t="s">
        <v>27</v>
      </c>
      <c r="M277" s="9" t="s">
        <v>2081</v>
      </c>
      <c r="N277" s="9">
        <v>2015</v>
      </c>
      <c r="O277" s="9" t="s">
        <v>2044</v>
      </c>
      <c r="P277" s="9" t="s">
        <v>27</v>
      </c>
      <c r="Q277" s="9" t="s">
        <v>27</v>
      </c>
      <c r="R277" s="9" t="s">
        <v>27</v>
      </c>
      <c r="S277" s="26" t="s">
        <v>2082</v>
      </c>
      <c r="T277" s="9" t="s">
        <v>2006</v>
      </c>
      <c r="U277" s="9" t="s">
        <v>27</v>
      </c>
      <c r="V277" s="9" t="s">
        <v>2046</v>
      </c>
      <c r="W277" s="9" t="s">
        <v>2047</v>
      </c>
      <c r="X277" s="9">
        <v>145</v>
      </c>
    </row>
    <row r="278" spans="1:24" ht="156">
      <c r="A278" s="34"/>
      <c r="B278" s="9" t="s">
        <v>2083</v>
      </c>
      <c r="C278" s="9" t="s">
        <v>25</v>
      </c>
      <c r="D278" s="9" t="s">
        <v>241</v>
      </c>
      <c r="E278" s="9" t="s">
        <v>27</v>
      </c>
      <c r="F278" s="9" t="s">
        <v>27</v>
      </c>
      <c r="G278" s="9" t="str">
        <f t="shared" si="6"/>
        <v>Não informado na fonte</v>
      </c>
      <c r="H278" s="9" t="s">
        <v>2084</v>
      </c>
      <c r="I278" s="9" t="s">
        <v>27</v>
      </c>
      <c r="J278" s="9" t="s">
        <v>27</v>
      </c>
      <c r="K278" s="9" t="s">
        <v>27</v>
      </c>
      <c r="L278" s="9" t="s">
        <v>27</v>
      </c>
      <c r="M278" s="9" t="s">
        <v>2085</v>
      </c>
      <c r="N278" s="9">
        <v>2015</v>
      </c>
      <c r="O278" s="9" t="s">
        <v>2044</v>
      </c>
      <c r="P278" s="9" t="s">
        <v>27</v>
      </c>
      <c r="Q278" s="9" t="s">
        <v>27</v>
      </c>
      <c r="R278" s="9" t="s">
        <v>27</v>
      </c>
      <c r="S278" s="26" t="s">
        <v>2086</v>
      </c>
      <c r="T278" s="9" t="s">
        <v>2006</v>
      </c>
      <c r="U278" s="9" t="s">
        <v>27</v>
      </c>
      <c r="V278" s="9" t="s">
        <v>2046</v>
      </c>
      <c r="W278" s="9" t="s">
        <v>2047</v>
      </c>
      <c r="X278" s="9">
        <v>146</v>
      </c>
    </row>
    <row r="279" spans="1:24" ht="216">
      <c r="A279" s="34"/>
      <c r="B279" s="9" t="s">
        <v>2087</v>
      </c>
      <c r="C279" s="9" t="s">
        <v>70</v>
      </c>
      <c r="D279" s="9" t="s">
        <v>241</v>
      </c>
      <c r="E279" s="9" t="s">
        <v>27</v>
      </c>
      <c r="F279" s="9" t="s">
        <v>27</v>
      </c>
      <c r="G279" s="9" t="str">
        <f t="shared" si="6"/>
        <v>Não informado na fonte</v>
      </c>
      <c r="H279" s="9" t="s">
        <v>2084</v>
      </c>
      <c r="I279" s="9" t="s">
        <v>27</v>
      </c>
      <c r="J279" s="9" t="s">
        <v>27</v>
      </c>
      <c r="K279" s="9" t="s">
        <v>27</v>
      </c>
      <c r="L279" s="9" t="s">
        <v>27</v>
      </c>
      <c r="M279" s="9" t="s">
        <v>2088</v>
      </c>
      <c r="N279" s="9">
        <v>2015</v>
      </c>
      <c r="O279" s="9" t="s">
        <v>2044</v>
      </c>
      <c r="P279" s="9" t="s">
        <v>27</v>
      </c>
      <c r="Q279" s="9" t="s">
        <v>27</v>
      </c>
      <c r="R279" s="9" t="s">
        <v>27</v>
      </c>
      <c r="S279" s="26" t="s">
        <v>2089</v>
      </c>
      <c r="T279" s="9" t="s">
        <v>2006</v>
      </c>
      <c r="U279" s="9" t="s">
        <v>27</v>
      </c>
      <c r="V279" s="9" t="s">
        <v>2046</v>
      </c>
      <c r="W279" s="9" t="s">
        <v>2047</v>
      </c>
      <c r="X279" s="9">
        <v>147</v>
      </c>
    </row>
    <row r="280" spans="1:24" ht="144">
      <c r="A280" s="34"/>
      <c r="B280" s="9" t="s">
        <v>2090</v>
      </c>
      <c r="C280" s="9" t="s">
        <v>25</v>
      </c>
      <c r="D280" s="9" t="s">
        <v>241</v>
      </c>
      <c r="E280" s="9" t="s">
        <v>27</v>
      </c>
      <c r="F280" s="9" t="s">
        <v>27</v>
      </c>
      <c r="G280" s="9" t="str">
        <f t="shared" ref="G280:G343" si="7">E280</f>
        <v>Não informado na fonte</v>
      </c>
      <c r="H280" s="9" t="s">
        <v>2084</v>
      </c>
      <c r="I280" s="9" t="s">
        <v>27</v>
      </c>
      <c r="J280" s="9" t="s">
        <v>27</v>
      </c>
      <c r="K280" s="9" t="s">
        <v>27</v>
      </c>
      <c r="L280" s="9" t="s">
        <v>27</v>
      </c>
      <c r="M280" s="9" t="s">
        <v>2091</v>
      </c>
      <c r="N280" s="9">
        <v>2015</v>
      </c>
      <c r="O280" s="9" t="s">
        <v>2044</v>
      </c>
      <c r="P280" s="9" t="s">
        <v>27</v>
      </c>
      <c r="Q280" s="9" t="s">
        <v>27</v>
      </c>
      <c r="R280" s="9" t="s">
        <v>27</v>
      </c>
      <c r="S280" s="26" t="s">
        <v>2089</v>
      </c>
      <c r="T280" s="9" t="s">
        <v>2006</v>
      </c>
      <c r="U280" s="9" t="s">
        <v>27</v>
      </c>
      <c r="V280" s="9" t="s">
        <v>2046</v>
      </c>
      <c r="W280" s="9" t="s">
        <v>2047</v>
      </c>
      <c r="X280" s="9">
        <v>148</v>
      </c>
    </row>
    <row r="281" spans="1:24" ht="409.5">
      <c r="A281" s="34"/>
      <c r="B281" s="9" t="s">
        <v>2092</v>
      </c>
      <c r="C281" s="9" t="s">
        <v>25</v>
      </c>
      <c r="D281" s="9" t="s">
        <v>241</v>
      </c>
      <c r="E281" s="9" t="s">
        <v>27</v>
      </c>
      <c r="F281" s="9" t="s">
        <v>27</v>
      </c>
      <c r="G281" s="9" t="str">
        <f t="shared" si="7"/>
        <v>Não informado na fonte</v>
      </c>
      <c r="H281" s="9" t="s">
        <v>2093</v>
      </c>
      <c r="I281" s="9" t="s">
        <v>27</v>
      </c>
      <c r="J281" s="9" t="s">
        <v>27</v>
      </c>
      <c r="K281" s="9" t="s">
        <v>27</v>
      </c>
      <c r="L281" s="9" t="s">
        <v>27</v>
      </c>
      <c r="M281" s="9" t="s">
        <v>2094</v>
      </c>
      <c r="N281" s="9">
        <v>2015</v>
      </c>
      <c r="O281" s="9" t="s">
        <v>2044</v>
      </c>
      <c r="P281" s="9" t="s">
        <v>27</v>
      </c>
      <c r="Q281" s="9" t="s">
        <v>27</v>
      </c>
      <c r="R281" s="9" t="s">
        <v>27</v>
      </c>
      <c r="S281" s="26" t="s">
        <v>2095</v>
      </c>
      <c r="T281" s="9" t="s">
        <v>2006</v>
      </c>
      <c r="U281" s="9" t="s">
        <v>27</v>
      </c>
      <c r="V281" s="9" t="s">
        <v>2046</v>
      </c>
      <c r="W281" s="9" t="s">
        <v>2047</v>
      </c>
      <c r="X281" s="9">
        <v>149</v>
      </c>
    </row>
    <row r="282" spans="1:24" ht="408">
      <c r="A282" s="34"/>
      <c r="B282" s="9" t="s">
        <v>2096</v>
      </c>
      <c r="C282" s="9" t="s">
        <v>25</v>
      </c>
      <c r="D282" s="9" t="s">
        <v>241</v>
      </c>
      <c r="E282" s="9" t="s">
        <v>27</v>
      </c>
      <c r="F282" s="9" t="s">
        <v>27</v>
      </c>
      <c r="G282" s="9" t="str">
        <f t="shared" si="7"/>
        <v>Não informado na fonte</v>
      </c>
      <c r="H282" s="9" t="s">
        <v>2097</v>
      </c>
      <c r="I282" s="9" t="s">
        <v>27</v>
      </c>
      <c r="J282" s="9" t="s">
        <v>27</v>
      </c>
      <c r="K282" s="9" t="s">
        <v>27</v>
      </c>
      <c r="L282" s="9" t="s">
        <v>27</v>
      </c>
      <c r="M282" s="9" t="s">
        <v>2098</v>
      </c>
      <c r="N282" s="9">
        <v>2015</v>
      </c>
      <c r="O282" s="9" t="s">
        <v>2044</v>
      </c>
      <c r="P282" s="9" t="s">
        <v>27</v>
      </c>
      <c r="Q282" s="9" t="s">
        <v>27</v>
      </c>
      <c r="R282" s="9" t="s">
        <v>27</v>
      </c>
      <c r="S282" s="26" t="s">
        <v>2099</v>
      </c>
      <c r="T282" s="9" t="s">
        <v>2006</v>
      </c>
      <c r="U282" s="9" t="s">
        <v>27</v>
      </c>
      <c r="V282" s="9" t="s">
        <v>2046</v>
      </c>
      <c r="W282" s="9" t="s">
        <v>2047</v>
      </c>
      <c r="X282" s="9">
        <v>150</v>
      </c>
    </row>
    <row r="283" spans="1:24" ht="409.5">
      <c r="A283" s="34"/>
      <c r="B283" s="9" t="s">
        <v>2100</v>
      </c>
      <c r="C283" s="9" t="s">
        <v>25</v>
      </c>
      <c r="D283" s="9" t="s">
        <v>241</v>
      </c>
      <c r="E283" s="9" t="s">
        <v>27</v>
      </c>
      <c r="F283" s="9" t="s">
        <v>27</v>
      </c>
      <c r="G283" s="9" t="str">
        <f t="shared" si="7"/>
        <v>Não informado na fonte</v>
      </c>
      <c r="H283" s="9" t="s">
        <v>2101</v>
      </c>
      <c r="I283" s="9" t="s">
        <v>27</v>
      </c>
      <c r="J283" s="9" t="s">
        <v>27</v>
      </c>
      <c r="K283" s="9" t="s">
        <v>27</v>
      </c>
      <c r="L283" s="9" t="s">
        <v>27</v>
      </c>
      <c r="M283" s="9" t="s">
        <v>2102</v>
      </c>
      <c r="N283" s="9">
        <v>2015</v>
      </c>
      <c r="O283" s="9" t="s">
        <v>2044</v>
      </c>
      <c r="P283" s="9" t="s">
        <v>27</v>
      </c>
      <c r="Q283" s="9" t="s">
        <v>27</v>
      </c>
      <c r="R283" s="9" t="s">
        <v>27</v>
      </c>
      <c r="S283" s="26" t="s">
        <v>2103</v>
      </c>
      <c r="T283" s="9" t="s">
        <v>2006</v>
      </c>
      <c r="U283" s="9" t="s">
        <v>27</v>
      </c>
      <c r="V283" s="9" t="s">
        <v>2046</v>
      </c>
      <c r="W283" s="9" t="s">
        <v>2047</v>
      </c>
      <c r="X283" s="9">
        <v>151</v>
      </c>
    </row>
    <row r="284" spans="1:24" ht="276">
      <c r="A284" s="34"/>
      <c r="B284" s="9" t="s">
        <v>2104</v>
      </c>
      <c r="C284" s="9" t="s">
        <v>25</v>
      </c>
      <c r="D284" s="9" t="s">
        <v>241</v>
      </c>
      <c r="E284" s="9" t="s">
        <v>27</v>
      </c>
      <c r="F284" s="9" t="s">
        <v>27</v>
      </c>
      <c r="G284" s="9" t="str">
        <f t="shared" si="7"/>
        <v>Não informado na fonte</v>
      </c>
      <c r="H284" s="9" t="s">
        <v>2105</v>
      </c>
      <c r="I284" s="9" t="s">
        <v>27</v>
      </c>
      <c r="J284" s="9" t="s">
        <v>27</v>
      </c>
      <c r="K284" s="9" t="s">
        <v>27</v>
      </c>
      <c r="L284" s="9" t="s">
        <v>27</v>
      </c>
      <c r="M284" s="9" t="s">
        <v>2106</v>
      </c>
      <c r="N284" s="9">
        <v>2015</v>
      </c>
      <c r="O284" s="9" t="s">
        <v>2044</v>
      </c>
      <c r="P284" s="9" t="s">
        <v>27</v>
      </c>
      <c r="Q284" s="9" t="s">
        <v>27</v>
      </c>
      <c r="R284" s="9" t="s">
        <v>27</v>
      </c>
      <c r="S284" s="26" t="s">
        <v>2107</v>
      </c>
      <c r="T284" s="9" t="s">
        <v>2006</v>
      </c>
      <c r="U284" s="9" t="s">
        <v>27</v>
      </c>
      <c r="V284" s="9" t="s">
        <v>2046</v>
      </c>
      <c r="W284" s="9" t="s">
        <v>2047</v>
      </c>
      <c r="X284" s="9">
        <v>152</v>
      </c>
    </row>
    <row r="285" spans="1:24" ht="409.5">
      <c r="A285" s="34"/>
      <c r="B285" s="9" t="s">
        <v>2108</v>
      </c>
      <c r="C285" s="9" t="s">
        <v>25</v>
      </c>
      <c r="D285" s="9" t="s">
        <v>241</v>
      </c>
      <c r="E285" s="9" t="s">
        <v>27</v>
      </c>
      <c r="F285" s="9" t="s">
        <v>27</v>
      </c>
      <c r="G285" s="9" t="str">
        <f t="shared" si="7"/>
        <v>Não informado na fonte</v>
      </c>
      <c r="H285" s="9" t="s">
        <v>2109</v>
      </c>
      <c r="I285" s="9" t="s">
        <v>27</v>
      </c>
      <c r="J285" s="9" t="s">
        <v>27</v>
      </c>
      <c r="K285" s="9" t="s">
        <v>27</v>
      </c>
      <c r="L285" s="9" t="s">
        <v>27</v>
      </c>
      <c r="M285" s="9" t="s">
        <v>2110</v>
      </c>
      <c r="N285" s="9">
        <v>2015</v>
      </c>
      <c r="O285" s="9" t="s">
        <v>2044</v>
      </c>
      <c r="P285" s="9" t="s">
        <v>27</v>
      </c>
      <c r="Q285" s="9" t="s">
        <v>27</v>
      </c>
      <c r="R285" s="9" t="s">
        <v>27</v>
      </c>
      <c r="S285" s="26" t="s">
        <v>2111</v>
      </c>
      <c r="T285" s="9" t="s">
        <v>2006</v>
      </c>
      <c r="U285" s="9" t="s">
        <v>27</v>
      </c>
      <c r="V285" s="9" t="s">
        <v>2046</v>
      </c>
      <c r="W285" s="9" t="s">
        <v>2047</v>
      </c>
      <c r="X285" s="9">
        <v>153</v>
      </c>
    </row>
    <row r="286" spans="1:24" ht="336">
      <c r="A286" s="34"/>
      <c r="B286" s="9" t="s">
        <v>2112</v>
      </c>
      <c r="C286" s="9" t="s">
        <v>25</v>
      </c>
      <c r="D286" s="9" t="s">
        <v>241</v>
      </c>
      <c r="E286" s="9" t="s">
        <v>27</v>
      </c>
      <c r="F286" s="9" t="s">
        <v>27</v>
      </c>
      <c r="G286" s="9" t="str">
        <f t="shared" si="7"/>
        <v>Não informado na fonte</v>
      </c>
      <c r="H286" s="9" t="s">
        <v>2113</v>
      </c>
      <c r="I286" s="9" t="s">
        <v>27</v>
      </c>
      <c r="J286" s="9" t="s">
        <v>27</v>
      </c>
      <c r="K286" s="9" t="s">
        <v>27</v>
      </c>
      <c r="L286" s="9" t="s">
        <v>27</v>
      </c>
      <c r="M286" s="9" t="s">
        <v>2114</v>
      </c>
      <c r="N286" s="9">
        <v>2015</v>
      </c>
      <c r="O286" s="9" t="s">
        <v>2044</v>
      </c>
      <c r="P286" s="9" t="s">
        <v>27</v>
      </c>
      <c r="Q286" s="9" t="s">
        <v>27</v>
      </c>
      <c r="R286" s="9" t="s">
        <v>27</v>
      </c>
      <c r="S286" s="26" t="s">
        <v>2115</v>
      </c>
      <c r="T286" s="9" t="s">
        <v>2006</v>
      </c>
      <c r="U286" s="9" t="s">
        <v>27</v>
      </c>
      <c r="V286" s="9" t="s">
        <v>2046</v>
      </c>
      <c r="W286" s="9" t="s">
        <v>2047</v>
      </c>
      <c r="X286" s="9">
        <v>154</v>
      </c>
    </row>
    <row r="287" spans="1:24" ht="360">
      <c r="A287" s="34"/>
      <c r="B287" s="9" t="s">
        <v>2116</v>
      </c>
      <c r="C287" s="9" t="s">
        <v>25</v>
      </c>
      <c r="D287" s="9" t="s">
        <v>241</v>
      </c>
      <c r="E287" s="9" t="s">
        <v>27</v>
      </c>
      <c r="F287" s="9" t="s">
        <v>27</v>
      </c>
      <c r="G287" s="9" t="str">
        <f t="shared" si="7"/>
        <v>Não informado na fonte</v>
      </c>
      <c r="H287" s="9" t="s">
        <v>2117</v>
      </c>
      <c r="I287" s="9" t="s">
        <v>27</v>
      </c>
      <c r="J287" s="9" t="s">
        <v>27</v>
      </c>
      <c r="K287" s="9" t="s">
        <v>27</v>
      </c>
      <c r="L287" s="9" t="s">
        <v>27</v>
      </c>
      <c r="M287" s="9" t="s">
        <v>2118</v>
      </c>
      <c r="N287" s="9">
        <v>2015</v>
      </c>
      <c r="O287" s="9" t="s">
        <v>2044</v>
      </c>
      <c r="P287" s="9" t="s">
        <v>27</v>
      </c>
      <c r="Q287" s="9" t="s">
        <v>27</v>
      </c>
      <c r="R287" s="9" t="s">
        <v>27</v>
      </c>
      <c r="S287" s="26" t="s">
        <v>2119</v>
      </c>
      <c r="T287" s="9" t="s">
        <v>2006</v>
      </c>
      <c r="U287" s="9" t="s">
        <v>27</v>
      </c>
      <c r="V287" s="9" t="s">
        <v>2046</v>
      </c>
      <c r="W287" s="9" t="s">
        <v>2047</v>
      </c>
      <c r="X287" s="9">
        <v>155</v>
      </c>
    </row>
    <row r="288" spans="1:24" ht="96">
      <c r="A288" s="34"/>
      <c r="B288" s="9" t="s">
        <v>2120</v>
      </c>
      <c r="C288" s="9" t="s">
        <v>25</v>
      </c>
      <c r="D288" s="9" t="s">
        <v>241</v>
      </c>
      <c r="E288" s="9" t="s">
        <v>27</v>
      </c>
      <c r="F288" s="9" t="s">
        <v>27</v>
      </c>
      <c r="G288" s="9" t="str">
        <f t="shared" si="7"/>
        <v>Não informado na fonte</v>
      </c>
      <c r="H288" s="9" t="s">
        <v>2121</v>
      </c>
      <c r="I288" s="9" t="s">
        <v>27</v>
      </c>
      <c r="J288" s="9" t="s">
        <v>27</v>
      </c>
      <c r="K288" s="9" t="s">
        <v>27</v>
      </c>
      <c r="L288" s="9" t="s">
        <v>27</v>
      </c>
      <c r="M288" s="9" t="s">
        <v>2122</v>
      </c>
      <c r="N288" s="9">
        <v>2015</v>
      </c>
      <c r="O288" s="9" t="s">
        <v>2044</v>
      </c>
      <c r="P288" s="9" t="s">
        <v>27</v>
      </c>
      <c r="Q288" s="9" t="s">
        <v>27</v>
      </c>
      <c r="R288" s="9" t="s">
        <v>27</v>
      </c>
      <c r="S288" s="26" t="s">
        <v>2123</v>
      </c>
      <c r="T288" s="9" t="s">
        <v>2006</v>
      </c>
      <c r="U288" s="9" t="s">
        <v>27</v>
      </c>
      <c r="V288" s="9" t="s">
        <v>2046</v>
      </c>
      <c r="W288" s="9" t="s">
        <v>2047</v>
      </c>
      <c r="X288" s="9">
        <v>156</v>
      </c>
    </row>
    <row r="289" spans="1:24" ht="409.5">
      <c r="A289" s="34" t="s">
        <v>2124</v>
      </c>
      <c r="B289" s="9" t="s">
        <v>2125</v>
      </c>
      <c r="C289" s="9" t="s">
        <v>25</v>
      </c>
      <c r="D289" s="9" t="s">
        <v>241</v>
      </c>
      <c r="E289" s="9" t="s">
        <v>27</v>
      </c>
      <c r="F289" s="9" t="s">
        <v>27</v>
      </c>
      <c r="G289" s="9" t="str">
        <f t="shared" si="7"/>
        <v>Não informado na fonte</v>
      </c>
      <c r="H289" s="9" t="s">
        <v>2126</v>
      </c>
      <c r="I289" s="9" t="s">
        <v>27</v>
      </c>
      <c r="J289" s="9" t="s">
        <v>27</v>
      </c>
      <c r="K289" s="9" t="s">
        <v>27</v>
      </c>
      <c r="L289" s="9" t="s">
        <v>27</v>
      </c>
      <c r="M289" s="9" t="s">
        <v>2127</v>
      </c>
      <c r="N289" s="9">
        <v>2015</v>
      </c>
      <c r="O289" s="9" t="s">
        <v>2044</v>
      </c>
      <c r="P289" s="9" t="s">
        <v>27</v>
      </c>
      <c r="Q289" s="9" t="s">
        <v>27</v>
      </c>
      <c r="R289" s="9" t="s">
        <v>27</v>
      </c>
      <c r="S289" s="26" t="s">
        <v>2128</v>
      </c>
      <c r="T289" s="9" t="s">
        <v>2006</v>
      </c>
      <c r="U289" s="9" t="s">
        <v>27</v>
      </c>
      <c r="V289" s="9" t="s">
        <v>2046</v>
      </c>
      <c r="W289" s="9" t="s">
        <v>2047</v>
      </c>
      <c r="X289" s="9">
        <v>157</v>
      </c>
    </row>
    <row r="290" spans="1:24" ht="409.5">
      <c r="A290" s="34"/>
      <c r="B290" s="9" t="s">
        <v>2129</v>
      </c>
      <c r="C290" s="9" t="s">
        <v>25</v>
      </c>
      <c r="D290" s="9" t="s">
        <v>241</v>
      </c>
      <c r="E290" s="9" t="s">
        <v>27</v>
      </c>
      <c r="F290" s="9" t="s">
        <v>27</v>
      </c>
      <c r="G290" s="9" t="str">
        <f t="shared" si="7"/>
        <v>Não informado na fonte</v>
      </c>
      <c r="H290" s="9" t="s">
        <v>2130</v>
      </c>
      <c r="I290" s="9" t="s">
        <v>27</v>
      </c>
      <c r="J290" s="9" t="s">
        <v>27</v>
      </c>
      <c r="K290" s="9" t="s">
        <v>27</v>
      </c>
      <c r="L290" s="9" t="s">
        <v>27</v>
      </c>
      <c r="M290" s="9" t="s">
        <v>2131</v>
      </c>
      <c r="N290" s="9">
        <v>2015</v>
      </c>
      <c r="O290" s="9" t="s">
        <v>2044</v>
      </c>
      <c r="P290" s="9" t="s">
        <v>27</v>
      </c>
      <c r="Q290" s="9" t="s">
        <v>27</v>
      </c>
      <c r="R290" s="9" t="s">
        <v>27</v>
      </c>
      <c r="S290" s="26" t="s">
        <v>2132</v>
      </c>
      <c r="T290" s="9" t="s">
        <v>2006</v>
      </c>
      <c r="U290" s="9" t="s">
        <v>27</v>
      </c>
      <c r="V290" s="9" t="s">
        <v>2046</v>
      </c>
      <c r="W290" s="9" t="s">
        <v>2047</v>
      </c>
      <c r="X290" s="9">
        <v>158</v>
      </c>
    </row>
    <row r="291" spans="1:24" ht="409.5">
      <c r="A291" s="34"/>
      <c r="B291" s="9" t="s">
        <v>2133</v>
      </c>
      <c r="C291" s="9" t="s">
        <v>25</v>
      </c>
      <c r="D291" s="9" t="s">
        <v>241</v>
      </c>
      <c r="E291" s="9" t="s">
        <v>27</v>
      </c>
      <c r="F291" s="9" t="s">
        <v>27</v>
      </c>
      <c r="G291" s="9" t="str">
        <f t="shared" si="7"/>
        <v>Não informado na fonte</v>
      </c>
      <c r="H291" s="9" t="s">
        <v>2134</v>
      </c>
      <c r="I291" s="9" t="s">
        <v>27</v>
      </c>
      <c r="J291" s="9" t="s">
        <v>27</v>
      </c>
      <c r="K291" s="9" t="s">
        <v>27</v>
      </c>
      <c r="L291" s="9" t="s">
        <v>27</v>
      </c>
      <c r="M291" s="9" t="s">
        <v>2135</v>
      </c>
      <c r="N291" s="9">
        <v>2015</v>
      </c>
      <c r="O291" s="9" t="s">
        <v>2044</v>
      </c>
      <c r="P291" s="9" t="s">
        <v>27</v>
      </c>
      <c r="Q291" s="9" t="s">
        <v>27</v>
      </c>
      <c r="R291" s="9" t="s">
        <v>27</v>
      </c>
      <c r="S291" s="26" t="s">
        <v>2136</v>
      </c>
      <c r="T291" s="9" t="s">
        <v>2006</v>
      </c>
      <c r="U291" s="9" t="s">
        <v>27</v>
      </c>
      <c r="V291" s="9" t="s">
        <v>2046</v>
      </c>
      <c r="W291" s="9" t="s">
        <v>2047</v>
      </c>
      <c r="X291" s="9">
        <v>159</v>
      </c>
    </row>
    <row r="292" spans="1:24" ht="300">
      <c r="A292" s="34"/>
      <c r="B292" s="9" t="s">
        <v>2137</v>
      </c>
      <c r="C292" s="9" t="s">
        <v>25</v>
      </c>
      <c r="D292" s="9" t="s">
        <v>241</v>
      </c>
      <c r="E292" s="9" t="s">
        <v>27</v>
      </c>
      <c r="F292" s="9" t="s">
        <v>27</v>
      </c>
      <c r="G292" s="9" t="str">
        <f t="shared" si="7"/>
        <v>Não informado na fonte</v>
      </c>
      <c r="H292" s="9" t="s">
        <v>2138</v>
      </c>
      <c r="I292" s="9" t="s">
        <v>27</v>
      </c>
      <c r="J292" s="9" t="s">
        <v>27</v>
      </c>
      <c r="K292" s="9" t="s">
        <v>27</v>
      </c>
      <c r="L292" s="9" t="s">
        <v>27</v>
      </c>
      <c r="M292" s="9" t="s">
        <v>2139</v>
      </c>
      <c r="N292" s="9">
        <v>2015</v>
      </c>
      <c r="O292" s="9" t="s">
        <v>2044</v>
      </c>
      <c r="P292" s="9" t="s">
        <v>27</v>
      </c>
      <c r="Q292" s="9" t="s">
        <v>27</v>
      </c>
      <c r="R292" s="9" t="s">
        <v>27</v>
      </c>
      <c r="S292" s="26" t="s">
        <v>2140</v>
      </c>
      <c r="T292" s="9" t="s">
        <v>2006</v>
      </c>
      <c r="U292" s="9" t="s">
        <v>27</v>
      </c>
      <c r="V292" s="9" t="s">
        <v>2046</v>
      </c>
      <c r="W292" s="9" t="s">
        <v>2047</v>
      </c>
      <c r="X292" s="9">
        <v>160</v>
      </c>
    </row>
    <row r="293" spans="1:24" ht="408">
      <c r="A293" s="34"/>
      <c r="B293" s="9" t="s">
        <v>2141</v>
      </c>
      <c r="C293" s="9" t="s">
        <v>25</v>
      </c>
      <c r="D293" s="9" t="s">
        <v>241</v>
      </c>
      <c r="E293" s="9" t="s">
        <v>27</v>
      </c>
      <c r="F293" s="9" t="s">
        <v>27</v>
      </c>
      <c r="G293" s="9" t="str">
        <f t="shared" si="7"/>
        <v>Não informado na fonte</v>
      </c>
      <c r="H293" s="9" t="s">
        <v>2142</v>
      </c>
      <c r="I293" s="9" t="s">
        <v>27</v>
      </c>
      <c r="J293" s="9" t="s">
        <v>27</v>
      </c>
      <c r="K293" s="9" t="s">
        <v>27</v>
      </c>
      <c r="L293" s="9" t="s">
        <v>27</v>
      </c>
      <c r="M293" s="9" t="s">
        <v>2143</v>
      </c>
      <c r="N293" s="9">
        <v>2015</v>
      </c>
      <c r="O293" s="9" t="s">
        <v>2044</v>
      </c>
      <c r="P293" s="9" t="s">
        <v>27</v>
      </c>
      <c r="Q293" s="9" t="s">
        <v>27</v>
      </c>
      <c r="R293" s="9" t="s">
        <v>27</v>
      </c>
      <c r="S293" s="26" t="s">
        <v>2144</v>
      </c>
      <c r="T293" s="9" t="s">
        <v>2006</v>
      </c>
      <c r="U293" s="9" t="s">
        <v>27</v>
      </c>
      <c r="V293" s="9" t="s">
        <v>2046</v>
      </c>
      <c r="W293" s="9" t="s">
        <v>2047</v>
      </c>
      <c r="X293" s="9">
        <v>161</v>
      </c>
    </row>
    <row r="294" spans="1:24" ht="409.5">
      <c r="A294" s="34"/>
      <c r="B294" s="9" t="s">
        <v>2145</v>
      </c>
      <c r="C294" s="9" t="s">
        <v>25</v>
      </c>
      <c r="D294" s="9" t="s">
        <v>241</v>
      </c>
      <c r="E294" s="9" t="s">
        <v>27</v>
      </c>
      <c r="F294" s="9" t="s">
        <v>27</v>
      </c>
      <c r="G294" s="9" t="str">
        <f t="shared" si="7"/>
        <v>Não informado na fonte</v>
      </c>
      <c r="H294" s="9" t="s">
        <v>2146</v>
      </c>
      <c r="I294" s="9" t="s">
        <v>27</v>
      </c>
      <c r="J294" s="9" t="s">
        <v>27</v>
      </c>
      <c r="K294" s="9" t="s">
        <v>27</v>
      </c>
      <c r="L294" s="9" t="s">
        <v>27</v>
      </c>
      <c r="M294" s="9" t="s">
        <v>2147</v>
      </c>
      <c r="N294" s="9">
        <v>2015</v>
      </c>
      <c r="O294" s="9" t="s">
        <v>2044</v>
      </c>
      <c r="P294" s="9" t="s">
        <v>27</v>
      </c>
      <c r="Q294" s="9" t="s">
        <v>27</v>
      </c>
      <c r="R294" s="9" t="s">
        <v>27</v>
      </c>
      <c r="S294" s="26" t="s">
        <v>2148</v>
      </c>
      <c r="T294" s="9" t="s">
        <v>2006</v>
      </c>
      <c r="U294" s="9" t="s">
        <v>27</v>
      </c>
      <c r="V294" s="9" t="s">
        <v>2046</v>
      </c>
      <c r="W294" s="9" t="s">
        <v>2047</v>
      </c>
      <c r="X294" s="9">
        <v>162</v>
      </c>
    </row>
    <row r="295" spans="1:24" ht="276">
      <c r="A295" s="34"/>
      <c r="B295" s="9" t="s">
        <v>2149</v>
      </c>
      <c r="C295" s="9" t="s">
        <v>25</v>
      </c>
      <c r="D295" s="9" t="s">
        <v>241</v>
      </c>
      <c r="E295" s="9" t="s">
        <v>27</v>
      </c>
      <c r="F295" s="9" t="s">
        <v>27</v>
      </c>
      <c r="G295" s="9" t="str">
        <f t="shared" si="7"/>
        <v>Não informado na fonte</v>
      </c>
      <c r="H295" s="9" t="s">
        <v>2150</v>
      </c>
      <c r="I295" s="9" t="s">
        <v>27</v>
      </c>
      <c r="J295" s="9" t="s">
        <v>27</v>
      </c>
      <c r="K295" s="9" t="s">
        <v>27</v>
      </c>
      <c r="L295" s="9" t="s">
        <v>27</v>
      </c>
      <c r="M295" s="9" t="s">
        <v>2151</v>
      </c>
      <c r="N295" s="9">
        <v>2015</v>
      </c>
      <c r="O295" s="9" t="s">
        <v>2044</v>
      </c>
      <c r="P295" s="9" t="s">
        <v>27</v>
      </c>
      <c r="Q295" s="9" t="s">
        <v>27</v>
      </c>
      <c r="R295" s="9" t="s">
        <v>27</v>
      </c>
      <c r="S295" s="26" t="s">
        <v>2152</v>
      </c>
      <c r="T295" s="9" t="s">
        <v>2006</v>
      </c>
      <c r="U295" s="9" t="s">
        <v>27</v>
      </c>
      <c r="V295" s="9" t="s">
        <v>2046</v>
      </c>
      <c r="W295" s="9" t="s">
        <v>2047</v>
      </c>
      <c r="X295" s="9">
        <v>163</v>
      </c>
    </row>
    <row r="296" spans="1:24" ht="228">
      <c r="A296" s="34"/>
      <c r="B296" s="9" t="s">
        <v>2153</v>
      </c>
      <c r="C296" s="9" t="s">
        <v>25</v>
      </c>
      <c r="D296" s="9" t="s">
        <v>241</v>
      </c>
      <c r="E296" s="9" t="s">
        <v>27</v>
      </c>
      <c r="F296" s="9" t="s">
        <v>27</v>
      </c>
      <c r="G296" s="9" t="str">
        <f t="shared" si="7"/>
        <v>Não informado na fonte</v>
      </c>
      <c r="H296" s="9" t="s">
        <v>2154</v>
      </c>
      <c r="I296" s="9" t="s">
        <v>27</v>
      </c>
      <c r="J296" s="9" t="s">
        <v>27</v>
      </c>
      <c r="K296" s="9" t="s">
        <v>27</v>
      </c>
      <c r="L296" s="9" t="s">
        <v>27</v>
      </c>
      <c r="M296" s="9" t="s">
        <v>2155</v>
      </c>
      <c r="N296" s="9">
        <v>2015</v>
      </c>
      <c r="O296" s="9" t="s">
        <v>2044</v>
      </c>
      <c r="P296" s="9" t="s">
        <v>27</v>
      </c>
      <c r="Q296" s="9" t="s">
        <v>27</v>
      </c>
      <c r="R296" s="9" t="s">
        <v>27</v>
      </c>
      <c r="S296" s="26" t="s">
        <v>2156</v>
      </c>
      <c r="T296" s="9" t="s">
        <v>2006</v>
      </c>
      <c r="U296" s="9" t="s">
        <v>27</v>
      </c>
      <c r="V296" s="9" t="s">
        <v>2046</v>
      </c>
      <c r="W296" s="9" t="s">
        <v>2047</v>
      </c>
      <c r="X296" s="9">
        <v>164</v>
      </c>
    </row>
    <row r="297" spans="1:24" ht="252">
      <c r="A297" s="34"/>
      <c r="B297" s="9" t="s">
        <v>2157</v>
      </c>
      <c r="C297" s="9" t="s">
        <v>25</v>
      </c>
      <c r="D297" s="9" t="s">
        <v>241</v>
      </c>
      <c r="E297" s="9" t="s">
        <v>27</v>
      </c>
      <c r="F297" s="9" t="s">
        <v>27</v>
      </c>
      <c r="G297" s="9" t="str">
        <f t="shared" si="7"/>
        <v>Não informado na fonte</v>
      </c>
      <c r="H297" s="9" t="s">
        <v>2158</v>
      </c>
      <c r="I297" s="9" t="s">
        <v>27</v>
      </c>
      <c r="J297" s="9" t="s">
        <v>27</v>
      </c>
      <c r="K297" s="9" t="s">
        <v>27</v>
      </c>
      <c r="L297" s="9" t="s">
        <v>27</v>
      </c>
      <c r="M297" s="9" t="s">
        <v>2159</v>
      </c>
      <c r="N297" s="9">
        <v>2015</v>
      </c>
      <c r="O297" s="9" t="s">
        <v>2044</v>
      </c>
      <c r="P297" s="9" t="s">
        <v>27</v>
      </c>
      <c r="Q297" s="9" t="s">
        <v>27</v>
      </c>
      <c r="R297" s="9" t="s">
        <v>27</v>
      </c>
      <c r="S297" s="26" t="s">
        <v>2160</v>
      </c>
      <c r="T297" s="9" t="s">
        <v>2006</v>
      </c>
      <c r="U297" s="9" t="s">
        <v>27</v>
      </c>
      <c r="V297" s="9" t="s">
        <v>2046</v>
      </c>
      <c r="W297" s="9" t="s">
        <v>2047</v>
      </c>
      <c r="X297" s="9">
        <v>165</v>
      </c>
    </row>
    <row r="298" spans="1:24" ht="132">
      <c r="A298" s="34"/>
      <c r="B298" s="9" t="s">
        <v>2161</v>
      </c>
      <c r="C298" s="9" t="s">
        <v>25</v>
      </c>
      <c r="D298" s="9" t="s">
        <v>241</v>
      </c>
      <c r="E298" s="9" t="s">
        <v>27</v>
      </c>
      <c r="F298" s="9" t="s">
        <v>27</v>
      </c>
      <c r="G298" s="9" t="str">
        <f t="shared" si="7"/>
        <v>Não informado na fonte</v>
      </c>
      <c r="H298" s="9" t="s">
        <v>2162</v>
      </c>
      <c r="I298" s="9" t="s">
        <v>27</v>
      </c>
      <c r="J298" s="9" t="s">
        <v>27</v>
      </c>
      <c r="K298" s="9" t="s">
        <v>27</v>
      </c>
      <c r="L298" s="9" t="s">
        <v>27</v>
      </c>
      <c r="M298" s="9" t="s">
        <v>2163</v>
      </c>
      <c r="N298" s="9">
        <v>2015</v>
      </c>
      <c r="O298" s="9" t="s">
        <v>2044</v>
      </c>
      <c r="P298" s="9" t="s">
        <v>27</v>
      </c>
      <c r="Q298" s="9" t="s">
        <v>27</v>
      </c>
      <c r="R298" s="9" t="s">
        <v>27</v>
      </c>
      <c r="S298" s="26" t="s">
        <v>2164</v>
      </c>
      <c r="T298" s="9" t="s">
        <v>2006</v>
      </c>
      <c r="U298" s="9" t="s">
        <v>27</v>
      </c>
      <c r="V298" s="9" t="s">
        <v>2046</v>
      </c>
      <c r="W298" s="9" t="s">
        <v>2047</v>
      </c>
      <c r="X298" s="9">
        <v>166</v>
      </c>
    </row>
    <row r="299" spans="1:24" ht="156">
      <c r="A299" s="34"/>
      <c r="B299" s="9" t="s">
        <v>2165</v>
      </c>
      <c r="C299" s="9" t="s">
        <v>25</v>
      </c>
      <c r="D299" s="9" t="s">
        <v>241</v>
      </c>
      <c r="E299" s="9" t="s">
        <v>27</v>
      </c>
      <c r="F299" s="9" t="s">
        <v>27</v>
      </c>
      <c r="G299" s="9" t="str">
        <f t="shared" si="7"/>
        <v>Não informado na fonte</v>
      </c>
      <c r="H299" s="9" t="s">
        <v>2166</v>
      </c>
      <c r="I299" s="9" t="s">
        <v>27</v>
      </c>
      <c r="J299" s="9" t="s">
        <v>27</v>
      </c>
      <c r="K299" s="9" t="s">
        <v>27</v>
      </c>
      <c r="L299" s="9" t="s">
        <v>27</v>
      </c>
      <c r="M299" s="9" t="s">
        <v>2167</v>
      </c>
      <c r="N299" s="9">
        <v>2015</v>
      </c>
      <c r="O299" s="9" t="s">
        <v>2044</v>
      </c>
      <c r="P299" s="9" t="s">
        <v>27</v>
      </c>
      <c r="Q299" s="9" t="s">
        <v>27</v>
      </c>
      <c r="R299" s="9" t="s">
        <v>27</v>
      </c>
      <c r="S299" s="26" t="s">
        <v>2168</v>
      </c>
      <c r="T299" s="9" t="s">
        <v>2006</v>
      </c>
      <c r="U299" s="9" t="s">
        <v>27</v>
      </c>
      <c r="V299" s="9" t="s">
        <v>2046</v>
      </c>
      <c r="W299" s="9" t="s">
        <v>2047</v>
      </c>
      <c r="X299" s="9">
        <v>167</v>
      </c>
    </row>
    <row r="300" spans="1:24" ht="300">
      <c r="A300" s="34"/>
      <c r="B300" s="9" t="s">
        <v>2169</v>
      </c>
      <c r="C300" s="9" t="s">
        <v>25</v>
      </c>
      <c r="D300" s="9" t="s">
        <v>241</v>
      </c>
      <c r="E300" s="9" t="s">
        <v>27</v>
      </c>
      <c r="F300" s="9" t="s">
        <v>27</v>
      </c>
      <c r="G300" s="9" t="str">
        <f t="shared" si="7"/>
        <v>Não informado na fonte</v>
      </c>
      <c r="H300" s="9" t="s">
        <v>2170</v>
      </c>
      <c r="I300" s="9" t="s">
        <v>27</v>
      </c>
      <c r="J300" s="9" t="s">
        <v>27</v>
      </c>
      <c r="K300" s="9" t="s">
        <v>27</v>
      </c>
      <c r="L300" s="9" t="s">
        <v>27</v>
      </c>
      <c r="M300" s="9" t="s">
        <v>2171</v>
      </c>
      <c r="N300" s="9">
        <v>2015</v>
      </c>
      <c r="O300" s="9" t="s">
        <v>2044</v>
      </c>
      <c r="P300" s="9" t="s">
        <v>27</v>
      </c>
      <c r="Q300" s="9" t="s">
        <v>27</v>
      </c>
      <c r="R300" s="9" t="s">
        <v>27</v>
      </c>
      <c r="S300" s="26" t="s">
        <v>2172</v>
      </c>
      <c r="T300" s="9" t="s">
        <v>2006</v>
      </c>
      <c r="U300" s="9" t="s">
        <v>27</v>
      </c>
      <c r="V300" s="9" t="s">
        <v>2046</v>
      </c>
      <c r="W300" s="9" t="s">
        <v>2047</v>
      </c>
      <c r="X300" s="9">
        <v>168</v>
      </c>
    </row>
    <row r="301" spans="1:24" ht="228">
      <c r="A301" s="34"/>
      <c r="B301" s="9" t="s">
        <v>2173</v>
      </c>
      <c r="C301" s="9" t="s">
        <v>25</v>
      </c>
      <c r="D301" s="9" t="s">
        <v>241</v>
      </c>
      <c r="E301" s="9" t="s">
        <v>27</v>
      </c>
      <c r="F301" s="9" t="s">
        <v>27</v>
      </c>
      <c r="G301" s="9" t="str">
        <f t="shared" si="7"/>
        <v>Não informado na fonte</v>
      </c>
      <c r="H301" s="9" t="s">
        <v>2174</v>
      </c>
      <c r="I301" s="9" t="s">
        <v>27</v>
      </c>
      <c r="J301" s="9" t="s">
        <v>27</v>
      </c>
      <c r="K301" s="9" t="s">
        <v>27</v>
      </c>
      <c r="L301" s="9" t="s">
        <v>27</v>
      </c>
      <c r="M301" s="9" t="s">
        <v>2175</v>
      </c>
      <c r="N301" s="9">
        <v>2015</v>
      </c>
      <c r="O301" s="9" t="s">
        <v>2044</v>
      </c>
      <c r="P301" s="9" t="s">
        <v>27</v>
      </c>
      <c r="Q301" s="9" t="s">
        <v>27</v>
      </c>
      <c r="R301" s="9" t="s">
        <v>27</v>
      </c>
      <c r="S301" s="26" t="s">
        <v>2176</v>
      </c>
      <c r="T301" s="9" t="s">
        <v>2006</v>
      </c>
      <c r="U301" s="9" t="s">
        <v>27</v>
      </c>
      <c r="V301" s="9" t="s">
        <v>2046</v>
      </c>
      <c r="W301" s="9" t="s">
        <v>2047</v>
      </c>
      <c r="X301" s="9">
        <v>169</v>
      </c>
    </row>
    <row r="302" spans="1:24" ht="240">
      <c r="A302" s="34" t="s">
        <v>2177</v>
      </c>
      <c r="B302" s="9" t="s">
        <v>2178</v>
      </c>
      <c r="C302" s="9" t="s">
        <v>25</v>
      </c>
      <c r="D302" s="9" t="s">
        <v>241</v>
      </c>
      <c r="E302" s="9" t="s">
        <v>27</v>
      </c>
      <c r="F302" s="9" t="s">
        <v>27</v>
      </c>
      <c r="G302" s="9" t="str">
        <f t="shared" si="7"/>
        <v>Não informado na fonte</v>
      </c>
      <c r="H302" s="9" t="s">
        <v>2179</v>
      </c>
      <c r="I302" s="9" t="s">
        <v>27</v>
      </c>
      <c r="J302" s="9" t="s">
        <v>27</v>
      </c>
      <c r="K302" s="9" t="s">
        <v>27</v>
      </c>
      <c r="L302" s="9" t="s">
        <v>27</v>
      </c>
      <c r="M302" s="9" t="s">
        <v>2180</v>
      </c>
      <c r="N302" s="9">
        <v>2015</v>
      </c>
      <c r="O302" s="9" t="s">
        <v>2044</v>
      </c>
      <c r="P302" s="9" t="s">
        <v>27</v>
      </c>
      <c r="Q302" s="9" t="s">
        <v>27</v>
      </c>
      <c r="R302" s="9" t="s">
        <v>27</v>
      </c>
      <c r="S302" s="26" t="s">
        <v>2181</v>
      </c>
      <c r="T302" s="9" t="s">
        <v>2006</v>
      </c>
      <c r="U302" s="9" t="s">
        <v>27</v>
      </c>
      <c r="V302" s="9" t="s">
        <v>2046</v>
      </c>
      <c r="W302" s="9" t="s">
        <v>2047</v>
      </c>
      <c r="X302" s="9">
        <v>170</v>
      </c>
    </row>
    <row r="303" spans="1:24" ht="252">
      <c r="A303" s="34"/>
      <c r="B303" s="9" t="s">
        <v>2182</v>
      </c>
      <c r="C303" s="9" t="s">
        <v>25</v>
      </c>
      <c r="D303" s="9" t="s">
        <v>241</v>
      </c>
      <c r="E303" s="9" t="s">
        <v>27</v>
      </c>
      <c r="F303" s="9" t="s">
        <v>27</v>
      </c>
      <c r="G303" s="9" t="str">
        <f t="shared" si="7"/>
        <v>Não informado na fonte</v>
      </c>
      <c r="H303" s="9" t="s">
        <v>2183</v>
      </c>
      <c r="I303" s="9" t="s">
        <v>27</v>
      </c>
      <c r="J303" s="9" t="s">
        <v>27</v>
      </c>
      <c r="K303" s="9" t="s">
        <v>27</v>
      </c>
      <c r="L303" s="9" t="s">
        <v>27</v>
      </c>
      <c r="M303" s="9" t="s">
        <v>2184</v>
      </c>
      <c r="N303" s="9">
        <v>2015</v>
      </c>
      <c r="O303" s="9" t="s">
        <v>2044</v>
      </c>
      <c r="P303" s="9" t="s">
        <v>27</v>
      </c>
      <c r="Q303" s="9" t="s">
        <v>27</v>
      </c>
      <c r="R303" s="9" t="s">
        <v>27</v>
      </c>
      <c r="S303" s="26" t="s">
        <v>2185</v>
      </c>
      <c r="T303" s="9" t="s">
        <v>2006</v>
      </c>
      <c r="U303" s="9" t="s">
        <v>27</v>
      </c>
      <c r="V303" s="9" t="s">
        <v>2046</v>
      </c>
      <c r="W303" s="9" t="s">
        <v>2047</v>
      </c>
      <c r="X303" s="9">
        <v>171</v>
      </c>
    </row>
    <row r="304" spans="1:24" ht="228">
      <c r="A304" s="34"/>
      <c r="B304" s="9" t="s">
        <v>2186</v>
      </c>
      <c r="C304" s="9" t="s">
        <v>25</v>
      </c>
      <c r="D304" s="9" t="s">
        <v>241</v>
      </c>
      <c r="E304" s="9" t="s">
        <v>27</v>
      </c>
      <c r="F304" s="9" t="s">
        <v>27</v>
      </c>
      <c r="G304" s="9" t="str">
        <f t="shared" si="7"/>
        <v>Não informado na fonte</v>
      </c>
      <c r="H304" s="9" t="s">
        <v>2187</v>
      </c>
      <c r="I304" s="9" t="s">
        <v>27</v>
      </c>
      <c r="J304" s="9" t="s">
        <v>27</v>
      </c>
      <c r="K304" s="9" t="s">
        <v>27</v>
      </c>
      <c r="L304" s="9" t="s">
        <v>27</v>
      </c>
      <c r="M304" s="9" t="s">
        <v>2188</v>
      </c>
      <c r="N304" s="9">
        <v>2015</v>
      </c>
      <c r="O304" s="9" t="s">
        <v>2044</v>
      </c>
      <c r="P304" s="9" t="s">
        <v>27</v>
      </c>
      <c r="Q304" s="9" t="s">
        <v>27</v>
      </c>
      <c r="R304" s="9" t="s">
        <v>27</v>
      </c>
      <c r="S304" s="26" t="s">
        <v>2189</v>
      </c>
      <c r="T304" s="9" t="s">
        <v>2006</v>
      </c>
      <c r="U304" s="9" t="s">
        <v>27</v>
      </c>
      <c r="V304" s="9" t="s">
        <v>2046</v>
      </c>
      <c r="W304" s="9" t="s">
        <v>2047</v>
      </c>
      <c r="X304" s="9">
        <v>172</v>
      </c>
    </row>
    <row r="305" spans="1:24" ht="240">
      <c r="A305" s="34"/>
      <c r="B305" s="9" t="s">
        <v>2190</v>
      </c>
      <c r="C305" s="9" t="s">
        <v>25</v>
      </c>
      <c r="D305" s="9" t="s">
        <v>241</v>
      </c>
      <c r="E305" s="9" t="s">
        <v>27</v>
      </c>
      <c r="F305" s="9" t="s">
        <v>27</v>
      </c>
      <c r="G305" s="9" t="str">
        <f t="shared" si="7"/>
        <v>Não informado na fonte</v>
      </c>
      <c r="H305" s="9" t="s">
        <v>2191</v>
      </c>
      <c r="I305" s="9" t="s">
        <v>27</v>
      </c>
      <c r="J305" s="9" t="s">
        <v>27</v>
      </c>
      <c r="K305" s="9" t="s">
        <v>27</v>
      </c>
      <c r="L305" s="9" t="s">
        <v>27</v>
      </c>
      <c r="M305" s="9" t="s">
        <v>2192</v>
      </c>
      <c r="N305" s="9">
        <v>2015</v>
      </c>
      <c r="O305" s="9" t="s">
        <v>2044</v>
      </c>
      <c r="P305" s="9" t="s">
        <v>27</v>
      </c>
      <c r="Q305" s="9" t="s">
        <v>27</v>
      </c>
      <c r="R305" s="9" t="s">
        <v>27</v>
      </c>
      <c r="S305" s="26" t="s">
        <v>2193</v>
      </c>
      <c r="T305" s="9" t="s">
        <v>2006</v>
      </c>
      <c r="U305" s="9" t="s">
        <v>27</v>
      </c>
      <c r="V305" s="9" t="s">
        <v>2046</v>
      </c>
      <c r="W305" s="9" t="s">
        <v>2047</v>
      </c>
      <c r="X305" s="9">
        <v>173</v>
      </c>
    </row>
    <row r="306" spans="1:24" ht="144">
      <c r="A306" s="34"/>
      <c r="B306" s="9" t="s">
        <v>2194</v>
      </c>
      <c r="C306" s="9" t="s">
        <v>25</v>
      </c>
      <c r="D306" s="9" t="s">
        <v>241</v>
      </c>
      <c r="E306" s="9" t="s">
        <v>27</v>
      </c>
      <c r="F306" s="9" t="s">
        <v>27</v>
      </c>
      <c r="G306" s="9" t="str">
        <f t="shared" si="7"/>
        <v>Não informado na fonte</v>
      </c>
      <c r="H306" s="9" t="s">
        <v>2195</v>
      </c>
      <c r="I306" s="9" t="s">
        <v>27</v>
      </c>
      <c r="J306" s="9" t="s">
        <v>27</v>
      </c>
      <c r="K306" s="9" t="s">
        <v>27</v>
      </c>
      <c r="L306" s="9" t="s">
        <v>27</v>
      </c>
      <c r="M306" s="9" t="s">
        <v>2196</v>
      </c>
      <c r="N306" s="9">
        <v>2015</v>
      </c>
      <c r="O306" s="9" t="s">
        <v>2044</v>
      </c>
      <c r="P306" s="9" t="s">
        <v>27</v>
      </c>
      <c r="Q306" s="9" t="s">
        <v>27</v>
      </c>
      <c r="R306" s="9" t="s">
        <v>27</v>
      </c>
      <c r="S306" s="26" t="s">
        <v>2197</v>
      </c>
      <c r="T306" s="9" t="s">
        <v>2006</v>
      </c>
      <c r="U306" s="9" t="s">
        <v>27</v>
      </c>
      <c r="V306" s="9" t="s">
        <v>2046</v>
      </c>
      <c r="W306" s="9" t="s">
        <v>2047</v>
      </c>
      <c r="X306" s="9">
        <v>174</v>
      </c>
    </row>
    <row r="307" spans="1:24" ht="288">
      <c r="A307" s="34" t="s">
        <v>2198</v>
      </c>
      <c r="B307" s="9" t="s">
        <v>2178</v>
      </c>
      <c r="C307" s="9" t="s">
        <v>25</v>
      </c>
      <c r="D307" s="9" t="s">
        <v>241</v>
      </c>
      <c r="E307" s="9" t="s">
        <v>27</v>
      </c>
      <c r="F307" s="9" t="s">
        <v>27</v>
      </c>
      <c r="G307" s="9" t="str">
        <f t="shared" si="7"/>
        <v>Não informado na fonte</v>
      </c>
      <c r="H307" s="9" t="s">
        <v>2199</v>
      </c>
      <c r="I307" s="9" t="s">
        <v>27</v>
      </c>
      <c r="J307" s="9" t="s">
        <v>27</v>
      </c>
      <c r="K307" s="9" t="s">
        <v>27</v>
      </c>
      <c r="L307" s="9" t="s">
        <v>27</v>
      </c>
      <c r="M307" s="9" t="s">
        <v>2200</v>
      </c>
      <c r="N307" s="9">
        <v>2015</v>
      </c>
      <c r="O307" s="9" t="s">
        <v>2044</v>
      </c>
      <c r="P307" s="9" t="s">
        <v>27</v>
      </c>
      <c r="Q307" s="9" t="s">
        <v>27</v>
      </c>
      <c r="R307" s="9" t="s">
        <v>27</v>
      </c>
      <c r="S307" s="26" t="s">
        <v>2201</v>
      </c>
      <c r="T307" s="9" t="s">
        <v>2006</v>
      </c>
      <c r="U307" s="9" t="s">
        <v>27</v>
      </c>
      <c r="V307" s="9" t="s">
        <v>2046</v>
      </c>
      <c r="W307" s="9" t="s">
        <v>2047</v>
      </c>
      <c r="X307" s="9">
        <v>175</v>
      </c>
    </row>
    <row r="308" spans="1:24" ht="168">
      <c r="A308" s="34"/>
      <c r="B308" s="9" t="s">
        <v>2182</v>
      </c>
      <c r="C308" s="9" t="s">
        <v>25</v>
      </c>
      <c r="D308" s="9" t="s">
        <v>241</v>
      </c>
      <c r="E308" s="9" t="s">
        <v>27</v>
      </c>
      <c r="F308" s="9" t="s">
        <v>27</v>
      </c>
      <c r="G308" s="9" t="str">
        <f t="shared" si="7"/>
        <v>Não informado na fonte</v>
      </c>
      <c r="H308" s="9" t="s">
        <v>2202</v>
      </c>
      <c r="I308" s="9" t="s">
        <v>27</v>
      </c>
      <c r="J308" s="9" t="s">
        <v>27</v>
      </c>
      <c r="K308" s="9" t="s">
        <v>27</v>
      </c>
      <c r="L308" s="9" t="s">
        <v>27</v>
      </c>
      <c r="M308" s="9" t="s">
        <v>2203</v>
      </c>
      <c r="N308" s="9">
        <v>2015</v>
      </c>
      <c r="O308" s="9" t="s">
        <v>2044</v>
      </c>
      <c r="P308" s="9" t="s">
        <v>27</v>
      </c>
      <c r="Q308" s="9" t="s">
        <v>27</v>
      </c>
      <c r="R308" s="9" t="s">
        <v>27</v>
      </c>
      <c r="S308" s="26" t="s">
        <v>2204</v>
      </c>
      <c r="T308" s="9" t="s">
        <v>2006</v>
      </c>
      <c r="U308" s="9" t="s">
        <v>27</v>
      </c>
      <c r="V308" s="9" t="s">
        <v>2046</v>
      </c>
      <c r="W308" s="9" t="s">
        <v>2047</v>
      </c>
      <c r="X308" s="9">
        <v>176</v>
      </c>
    </row>
    <row r="309" spans="1:24" ht="408">
      <c r="A309" s="34"/>
      <c r="B309" s="9" t="s">
        <v>2186</v>
      </c>
      <c r="C309" s="9" t="s">
        <v>25</v>
      </c>
      <c r="D309" s="9" t="s">
        <v>241</v>
      </c>
      <c r="E309" s="9" t="s">
        <v>27</v>
      </c>
      <c r="F309" s="9" t="s">
        <v>27</v>
      </c>
      <c r="G309" s="9" t="str">
        <f t="shared" si="7"/>
        <v>Não informado na fonte</v>
      </c>
      <c r="H309" s="9" t="s">
        <v>2205</v>
      </c>
      <c r="I309" s="9" t="s">
        <v>27</v>
      </c>
      <c r="J309" s="9" t="s">
        <v>27</v>
      </c>
      <c r="K309" s="9" t="s">
        <v>27</v>
      </c>
      <c r="L309" s="9" t="s">
        <v>27</v>
      </c>
      <c r="M309" s="9" t="s">
        <v>2206</v>
      </c>
      <c r="N309" s="9">
        <v>2015</v>
      </c>
      <c r="O309" s="9" t="s">
        <v>2044</v>
      </c>
      <c r="P309" s="9" t="s">
        <v>27</v>
      </c>
      <c r="Q309" s="9" t="s">
        <v>27</v>
      </c>
      <c r="R309" s="9" t="s">
        <v>27</v>
      </c>
      <c r="S309" s="26" t="s">
        <v>2207</v>
      </c>
      <c r="T309" s="9" t="s">
        <v>2006</v>
      </c>
      <c r="U309" s="9" t="s">
        <v>27</v>
      </c>
      <c r="V309" s="9" t="s">
        <v>2046</v>
      </c>
      <c r="W309" s="9" t="s">
        <v>2047</v>
      </c>
      <c r="X309" s="9">
        <v>177</v>
      </c>
    </row>
    <row r="310" spans="1:24" ht="192">
      <c r="A310" s="34"/>
      <c r="B310" s="9" t="s">
        <v>2208</v>
      </c>
      <c r="C310" s="9" t="s">
        <v>25</v>
      </c>
      <c r="D310" s="9" t="s">
        <v>241</v>
      </c>
      <c r="E310" s="9" t="s">
        <v>27</v>
      </c>
      <c r="F310" s="9" t="s">
        <v>27</v>
      </c>
      <c r="G310" s="9" t="str">
        <f t="shared" si="7"/>
        <v>Não informado na fonte</v>
      </c>
      <c r="H310" s="9" t="s">
        <v>2209</v>
      </c>
      <c r="I310" s="9" t="s">
        <v>27</v>
      </c>
      <c r="J310" s="9" t="s">
        <v>27</v>
      </c>
      <c r="K310" s="9" t="s">
        <v>27</v>
      </c>
      <c r="L310" s="9" t="s">
        <v>27</v>
      </c>
      <c r="M310" s="9" t="s">
        <v>2210</v>
      </c>
      <c r="N310" s="9">
        <v>2015</v>
      </c>
      <c r="O310" s="9" t="s">
        <v>2044</v>
      </c>
      <c r="P310" s="9" t="s">
        <v>27</v>
      </c>
      <c r="Q310" s="9" t="s">
        <v>27</v>
      </c>
      <c r="R310" s="9" t="s">
        <v>27</v>
      </c>
      <c r="S310" s="26" t="s">
        <v>2211</v>
      </c>
      <c r="T310" s="9" t="s">
        <v>2006</v>
      </c>
      <c r="U310" s="9" t="s">
        <v>27</v>
      </c>
      <c r="V310" s="9" t="s">
        <v>2046</v>
      </c>
      <c r="W310" s="9" t="s">
        <v>2047</v>
      </c>
      <c r="X310" s="9">
        <v>178</v>
      </c>
    </row>
    <row r="311" spans="1:24" ht="240">
      <c r="A311" s="34"/>
      <c r="B311" s="9" t="s">
        <v>2212</v>
      </c>
      <c r="C311" s="9" t="s">
        <v>25</v>
      </c>
      <c r="D311" s="9" t="s">
        <v>241</v>
      </c>
      <c r="E311" s="9" t="s">
        <v>27</v>
      </c>
      <c r="F311" s="9" t="s">
        <v>27</v>
      </c>
      <c r="G311" s="9" t="str">
        <f t="shared" si="7"/>
        <v>Não informado na fonte</v>
      </c>
      <c r="H311" s="9" t="s">
        <v>2213</v>
      </c>
      <c r="I311" s="9" t="s">
        <v>27</v>
      </c>
      <c r="J311" s="9" t="s">
        <v>27</v>
      </c>
      <c r="K311" s="9" t="s">
        <v>27</v>
      </c>
      <c r="L311" s="9" t="s">
        <v>27</v>
      </c>
      <c r="M311" s="9" t="s">
        <v>2214</v>
      </c>
      <c r="N311" s="9">
        <v>2015</v>
      </c>
      <c r="O311" s="9" t="s">
        <v>2044</v>
      </c>
      <c r="P311" s="9" t="s">
        <v>27</v>
      </c>
      <c r="Q311" s="9" t="s">
        <v>27</v>
      </c>
      <c r="R311" s="9" t="s">
        <v>27</v>
      </c>
      <c r="S311" s="26" t="s">
        <v>2215</v>
      </c>
      <c r="T311" s="9" t="s">
        <v>2006</v>
      </c>
      <c r="U311" s="9" t="s">
        <v>27</v>
      </c>
      <c r="V311" s="9" t="s">
        <v>2046</v>
      </c>
      <c r="W311" s="9" t="s">
        <v>2047</v>
      </c>
      <c r="X311" s="9">
        <v>179</v>
      </c>
    </row>
    <row r="312" spans="1:24" ht="240">
      <c r="A312" s="34" t="s">
        <v>2216</v>
      </c>
      <c r="B312" s="9" t="s">
        <v>2217</v>
      </c>
      <c r="C312" s="9" t="s">
        <v>25</v>
      </c>
      <c r="D312" s="9" t="s">
        <v>241</v>
      </c>
      <c r="E312" s="9" t="s">
        <v>27</v>
      </c>
      <c r="F312" s="9" t="s">
        <v>27</v>
      </c>
      <c r="G312" s="9" t="str">
        <f t="shared" si="7"/>
        <v>Não informado na fonte</v>
      </c>
      <c r="H312" s="9" t="s">
        <v>2218</v>
      </c>
      <c r="I312" s="9" t="s">
        <v>27</v>
      </c>
      <c r="J312" s="9" t="s">
        <v>27</v>
      </c>
      <c r="K312" s="9" t="s">
        <v>27</v>
      </c>
      <c r="L312" s="9" t="s">
        <v>27</v>
      </c>
      <c r="M312" s="9" t="s">
        <v>2219</v>
      </c>
      <c r="N312" s="9">
        <v>2015</v>
      </c>
      <c r="O312" s="9" t="s">
        <v>2044</v>
      </c>
      <c r="P312" s="9" t="s">
        <v>27</v>
      </c>
      <c r="Q312" s="9" t="s">
        <v>27</v>
      </c>
      <c r="R312" s="9" t="s">
        <v>27</v>
      </c>
      <c r="S312" s="26" t="s">
        <v>2220</v>
      </c>
      <c r="T312" s="9" t="s">
        <v>2006</v>
      </c>
      <c r="U312" s="9" t="s">
        <v>27</v>
      </c>
      <c r="V312" s="9" t="s">
        <v>2046</v>
      </c>
      <c r="W312" s="9" t="s">
        <v>2047</v>
      </c>
      <c r="X312" s="9">
        <v>180</v>
      </c>
    </row>
    <row r="313" spans="1:24" ht="336">
      <c r="A313" s="34"/>
      <c r="B313" s="9" t="s">
        <v>2221</v>
      </c>
      <c r="C313" s="9" t="s">
        <v>25</v>
      </c>
      <c r="D313" s="9" t="s">
        <v>241</v>
      </c>
      <c r="E313" s="9" t="s">
        <v>27</v>
      </c>
      <c r="F313" s="9" t="s">
        <v>27</v>
      </c>
      <c r="G313" s="9" t="str">
        <f t="shared" si="7"/>
        <v>Não informado na fonte</v>
      </c>
      <c r="H313" s="9" t="s">
        <v>2222</v>
      </c>
      <c r="I313" s="9" t="s">
        <v>27</v>
      </c>
      <c r="J313" s="9" t="s">
        <v>27</v>
      </c>
      <c r="K313" s="9" t="s">
        <v>27</v>
      </c>
      <c r="L313" s="9" t="s">
        <v>27</v>
      </c>
      <c r="M313" s="9" t="s">
        <v>2223</v>
      </c>
      <c r="N313" s="9">
        <v>2015</v>
      </c>
      <c r="O313" s="9" t="s">
        <v>2044</v>
      </c>
      <c r="P313" s="9" t="s">
        <v>27</v>
      </c>
      <c r="Q313" s="9" t="s">
        <v>27</v>
      </c>
      <c r="R313" s="9" t="s">
        <v>27</v>
      </c>
      <c r="S313" s="26" t="s">
        <v>2224</v>
      </c>
      <c r="T313" s="9" t="s">
        <v>2006</v>
      </c>
      <c r="U313" s="9" t="s">
        <v>27</v>
      </c>
      <c r="V313" s="9" t="s">
        <v>2046</v>
      </c>
      <c r="W313" s="9" t="s">
        <v>2047</v>
      </c>
      <c r="X313" s="9">
        <v>181</v>
      </c>
    </row>
    <row r="314" spans="1:24" ht="288">
      <c r="A314" s="34"/>
      <c r="B314" s="9" t="s">
        <v>2225</v>
      </c>
      <c r="C314" s="9" t="s">
        <v>25</v>
      </c>
      <c r="D314" s="9" t="s">
        <v>241</v>
      </c>
      <c r="E314" s="9" t="s">
        <v>27</v>
      </c>
      <c r="F314" s="9" t="s">
        <v>27</v>
      </c>
      <c r="G314" s="9" t="str">
        <f t="shared" si="7"/>
        <v>Não informado na fonte</v>
      </c>
      <c r="H314" s="9" t="s">
        <v>2226</v>
      </c>
      <c r="I314" s="9" t="s">
        <v>27</v>
      </c>
      <c r="J314" s="9" t="s">
        <v>27</v>
      </c>
      <c r="K314" s="9" t="s">
        <v>27</v>
      </c>
      <c r="L314" s="9" t="s">
        <v>27</v>
      </c>
      <c r="M314" s="9" t="s">
        <v>2227</v>
      </c>
      <c r="N314" s="9">
        <v>2015</v>
      </c>
      <c r="O314" s="9" t="s">
        <v>2044</v>
      </c>
      <c r="P314" s="9" t="s">
        <v>27</v>
      </c>
      <c r="Q314" s="9" t="s">
        <v>27</v>
      </c>
      <c r="R314" s="9" t="s">
        <v>27</v>
      </c>
      <c r="S314" s="26" t="s">
        <v>2228</v>
      </c>
      <c r="T314" s="9" t="s">
        <v>2006</v>
      </c>
      <c r="U314" s="9" t="s">
        <v>27</v>
      </c>
      <c r="V314" s="9" t="s">
        <v>2046</v>
      </c>
      <c r="W314" s="9" t="s">
        <v>2047</v>
      </c>
      <c r="X314" s="9">
        <v>182</v>
      </c>
    </row>
    <row r="315" spans="1:24" ht="204">
      <c r="A315" s="34"/>
      <c r="B315" s="9" t="s">
        <v>2229</v>
      </c>
      <c r="C315" s="9" t="s">
        <v>25</v>
      </c>
      <c r="D315" s="9" t="s">
        <v>241</v>
      </c>
      <c r="E315" s="9" t="s">
        <v>27</v>
      </c>
      <c r="F315" s="9" t="s">
        <v>27</v>
      </c>
      <c r="G315" s="9" t="str">
        <f t="shared" si="7"/>
        <v>Não informado na fonte</v>
      </c>
      <c r="H315" s="9" t="s">
        <v>2230</v>
      </c>
      <c r="I315" s="9" t="s">
        <v>27</v>
      </c>
      <c r="J315" s="9" t="s">
        <v>27</v>
      </c>
      <c r="K315" s="9" t="s">
        <v>27</v>
      </c>
      <c r="L315" s="9" t="s">
        <v>27</v>
      </c>
      <c r="M315" s="9" t="s">
        <v>2231</v>
      </c>
      <c r="N315" s="9">
        <v>2015</v>
      </c>
      <c r="O315" s="9" t="s">
        <v>2044</v>
      </c>
      <c r="P315" s="9" t="s">
        <v>27</v>
      </c>
      <c r="Q315" s="9" t="s">
        <v>27</v>
      </c>
      <c r="R315" s="9" t="s">
        <v>27</v>
      </c>
      <c r="S315" s="26" t="s">
        <v>2232</v>
      </c>
      <c r="T315" s="9" t="s">
        <v>2006</v>
      </c>
      <c r="U315" s="9" t="s">
        <v>27</v>
      </c>
      <c r="V315" s="9" t="s">
        <v>2046</v>
      </c>
      <c r="W315" s="9" t="s">
        <v>2047</v>
      </c>
      <c r="X315" s="9">
        <v>183</v>
      </c>
    </row>
    <row r="316" spans="1:24" ht="168">
      <c r="A316" s="34"/>
      <c r="B316" s="9" t="s">
        <v>2233</v>
      </c>
      <c r="C316" s="9" t="s">
        <v>25</v>
      </c>
      <c r="D316" s="9" t="s">
        <v>241</v>
      </c>
      <c r="E316" s="9" t="s">
        <v>27</v>
      </c>
      <c r="F316" s="9" t="s">
        <v>27</v>
      </c>
      <c r="G316" s="9" t="str">
        <f t="shared" si="7"/>
        <v>Não informado na fonte</v>
      </c>
      <c r="H316" s="9" t="s">
        <v>2234</v>
      </c>
      <c r="I316" s="9" t="s">
        <v>27</v>
      </c>
      <c r="J316" s="9" t="s">
        <v>27</v>
      </c>
      <c r="K316" s="9" t="s">
        <v>27</v>
      </c>
      <c r="L316" s="9" t="s">
        <v>27</v>
      </c>
      <c r="M316" s="9" t="s">
        <v>2235</v>
      </c>
      <c r="N316" s="9">
        <v>2015</v>
      </c>
      <c r="O316" s="9" t="s">
        <v>2044</v>
      </c>
      <c r="P316" s="9" t="s">
        <v>27</v>
      </c>
      <c r="Q316" s="9" t="s">
        <v>27</v>
      </c>
      <c r="R316" s="9" t="s">
        <v>27</v>
      </c>
      <c r="S316" s="26" t="s">
        <v>2236</v>
      </c>
      <c r="T316" s="9" t="s">
        <v>2006</v>
      </c>
      <c r="U316" s="9" t="s">
        <v>27</v>
      </c>
      <c r="V316" s="9" t="s">
        <v>2046</v>
      </c>
      <c r="W316" s="9" t="s">
        <v>2047</v>
      </c>
      <c r="X316" s="9">
        <v>184</v>
      </c>
    </row>
    <row r="317" spans="1:24" ht="216">
      <c r="A317" s="34"/>
      <c r="B317" s="9" t="s">
        <v>2237</v>
      </c>
      <c r="C317" s="9" t="s">
        <v>25</v>
      </c>
      <c r="D317" s="9" t="s">
        <v>241</v>
      </c>
      <c r="E317" s="9" t="s">
        <v>27</v>
      </c>
      <c r="F317" s="9" t="s">
        <v>27</v>
      </c>
      <c r="G317" s="9" t="str">
        <f t="shared" si="7"/>
        <v>Não informado na fonte</v>
      </c>
      <c r="H317" s="9" t="s">
        <v>2238</v>
      </c>
      <c r="I317" s="9" t="s">
        <v>27</v>
      </c>
      <c r="J317" s="9" t="s">
        <v>27</v>
      </c>
      <c r="K317" s="9" t="s">
        <v>27</v>
      </c>
      <c r="L317" s="9" t="s">
        <v>27</v>
      </c>
      <c r="M317" s="9" t="s">
        <v>2239</v>
      </c>
      <c r="N317" s="9">
        <v>2015</v>
      </c>
      <c r="O317" s="9" t="s">
        <v>2044</v>
      </c>
      <c r="P317" s="9" t="s">
        <v>27</v>
      </c>
      <c r="Q317" s="9" t="s">
        <v>27</v>
      </c>
      <c r="R317" s="9" t="s">
        <v>27</v>
      </c>
      <c r="S317" s="26" t="s">
        <v>2240</v>
      </c>
      <c r="T317" s="9" t="s">
        <v>2006</v>
      </c>
      <c r="U317" s="9" t="s">
        <v>27</v>
      </c>
      <c r="V317" s="9" t="s">
        <v>2046</v>
      </c>
      <c r="W317" s="9" t="s">
        <v>2047</v>
      </c>
      <c r="X317" s="9">
        <v>185</v>
      </c>
    </row>
    <row r="318" spans="1:24" ht="384">
      <c r="A318" s="34" t="s">
        <v>2241</v>
      </c>
      <c r="B318" s="9" t="s">
        <v>2242</v>
      </c>
      <c r="C318" s="9" t="s">
        <v>25</v>
      </c>
      <c r="D318" s="9" t="s">
        <v>241</v>
      </c>
      <c r="E318" s="9" t="s">
        <v>27</v>
      </c>
      <c r="F318" s="9" t="s">
        <v>27</v>
      </c>
      <c r="G318" s="9" t="str">
        <f t="shared" si="7"/>
        <v>Não informado na fonte</v>
      </c>
      <c r="H318" s="9" t="s">
        <v>2243</v>
      </c>
      <c r="I318" s="9" t="s">
        <v>27</v>
      </c>
      <c r="J318" s="9" t="s">
        <v>27</v>
      </c>
      <c r="K318" s="9" t="s">
        <v>27</v>
      </c>
      <c r="L318" s="9" t="s">
        <v>27</v>
      </c>
      <c r="M318" s="9" t="s">
        <v>2244</v>
      </c>
      <c r="N318" s="9">
        <v>2015</v>
      </c>
      <c r="O318" s="9" t="s">
        <v>2044</v>
      </c>
      <c r="P318" s="9" t="s">
        <v>27</v>
      </c>
      <c r="Q318" s="9" t="s">
        <v>27</v>
      </c>
      <c r="R318" s="9" t="s">
        <v>27</v>
      </c>
      <c r="S318" s="26" t="s">
        <v>2245</v>
      </c>
      <c r="T318" s="9" t="s">
        <v>2006</v>
      </c>
      <c r="U318" s="9" t="s">
        <v>27</v>
      </c>
      <c r="V318" s="9" t="s">
        <v>2046</v>
      </c>
      <c r="W318" s="9" t="s">
        <v>2047</v>
      </c>
      <c r="X318" s="9">
        <v>186</v>
      </c>
    </row>
    <row r="319" spans="1:24" ht="192">
      <c r="A319" s="34"/>
      <c r="B319" s="9" t="s">
        <v>2246</v>
      </c>
      <c r="C319" s="9" t="s">
        <v>25</v>
      </c>
      <c r="D319" s="9" t="s">
        <v>241</v>
      </c>
      <c r="E319" s="9" t="s">
        <v>27</v>
      </c>
      <c r="F319" s="9" t="s">
        <v>27</v>
      </c>
      <c r="G319" s="9" t="str">
        <f t="shared" si="7"/>
        <v>Não informado na fonte</v>
      </c>
      <c r="H319" s="9" t="s">
        <v>2247</v>
      </c>
      <c r="I319" s="9" t="s">
        <v>27</v>
      </c>
      <c r="J319" s="9" t="s">
        <v>27</v>
      </c>
      <c r="K319" s="9" t="s">
        <v>27</v>
      </c>
      <c r="L319" s="9" t="s">
        <v>27</v>
      </c>
      <c r="M319" s="9" t="s">
        <v>2248</v>
      </c>
      <c r="N319" s="9">
        <v>2015</v>
      </c>
      <c r="O319" s="9" t="s">
        <v>2044</v>
      </c>
      <c r="P319" s="9" t="s">
        <v>27</v>
      </c>
      <c r="Q319" s="9" t="s">
        <v>27</v>
      </c>
      <c r="R319" s="9" t="s">
        <v>27</v>
      </c>
      <c r="S319" s="26" t="s">
        <v>2249</v>
      </c>
      <c r="T319" s="9" t="s">
        <v>2006</v>
      </c>
      <c r="U319" s="9" t="s">
        <v>27</v>
      </c>
      <c r="V319" s="9" t="s">
        <v>2046</v>
      </c>
      <c r="W319" s="9" t="s">
        <v>2047</v>
      </c>
      <c r="X319" s="9">
        <v>187</v>
      </c>
    </row>
    <row r="320" spans="1:24" ht="372">
      <c r="A320" s="34" t="s">
        <v>2250</v>
      </c>
      <c r="B320" s="9" t="s">
        <v>2251</v>
      </c>
      <c r="C320" s="9" t="s">
        <v>25</v>
      </c>
      <c r="D320" s="9" t="s">
        <v>241</v>
      </c>
      <c r="E320" s="9" t="s">
        <v>27</v>
      </c>
      <c r="F320" s="9" t="s">
        <v>27</v>
      </c>
      <c r="G320" s="9" t="str">
        <f t="shared" si="7"/>
        <v>Não informado na fonte</v>
      </c>
      <c r="H320" s="9" t="s">
        <v>2252</v>
      </c>
      <c r="I320" s="9" t="s">
        <v>27</v>
      </c>
      <c r="J320" s="9" t="s">
        <v>27</v>
      </c>
      <c r="K320" s="9" t="s">
        <v>27</v>
      </c>
      <c r="L320" s="9" t="s">
        <v>27</v>
      </c>
      <c r="M320" s="9" t="s">
        <v>2253</v>
      </c>
      <c r="N320" s="9">
        <v>2015</v>
      </c>
      <c r="O320" s="9" t="s">
        <v>2044</v>
      </c>
      <c r="P320" s="9" t="s">
        <v>27</v>
      </c>
      <c r="Q320" s="9" t="s">
        <v>27</v>
      </c>
      <c r="R320" s="9" t="s">
        <v>27</v>
      </c>
      <c r="S320" s="26" t="s">
        <v>2254</v>
      </c>
      <c r="T320" s="9" t="s">
        <v>2006</v>
      </c>
      <c r="U320" s="9" t="s">
        <v>27</v>
      </c>
      <c r="V320" s="9" t="s">
        <v>2046</v>
      </c>
      <c r="W320" s="9" t="s">
        <v>2047</v>
      </c>
      <c r="X320" s="9">
        <v>188</v>
      </c>
    </row>
    <row r="321" spans="1:24" ht="156">
      <c r="A321" s="34"/>
      <c r="B321" s="9" t="s">
        <v>2255</v>
      </c>
      <c r="C321" s="9" t="s">
        <v>25</v>
      </c>
      <c r="D321" s="9" t="s">
        <v>241</v>
      </c>
      <c r="E321" s="9" t="s">
        <v>27</v>
      </c>
      <c r="F321" s="9" t="s">
        <v>27</v>
      </c>
      <c r="G321" s="9" t="str">
        <f t="shared" si="7"/>
        <v>Não informado na fonte</v>
      </c>
      <c r="H321" s="9" t="s">
        <v>2256</v>
      </c>
      <c r="I321" s="9" t="s">
        <v>27</v>
      </c>
      <c r="J321" s="9" t="s">
        <v>27</v>
      </c>
      <c r="K321" s="9" t="s">
        <v>27</v>
      </c>
      <c r="L321" s="9" t="s">
        <v>27</v>
      </c>
      <c r="M321" s="9" t="s">
        <v>2257</v>
      </c>
      <c r="N321" s="9">
        <v>2015</v>
      </c>
      <c r="O321" s="9" t="s">
        <v>2044</v>
      </c>
      <c r="P321" s="9" t="s">
        <v>27</v>
      </c>
      <c r="Q321" s="9" t="s">
        <v>27</v>
      </c>
      <c r="R321" s="9" t="s">
        <v>27</v>
      </c>
      <c r="S321" s="26" t="s">
        <v>2258</v>
      </c>
      <c r="T321" s="9" t="s">
        <v>2006</v>
      </c>
      <c r="U321" s="9" t="s">
        <v>27</v>
      </c>
      <c r="V321" s="9" t="s">
        <v>2046</v>
      </c>
      <c r="W321" s="9" t="s">
        <v>2047</v>
      </c>
      <c r="X321" s="9">
        <v>189</v>
      </c>
    </row>
    <row r="322" spans="1:24" ht="144">
      <c r="A322" s="34"/>
      <c r="B322" s="9" t="s">
        <v>2259</v>
      </c>
      <c r="C322" s="9" t="s">
        <v>25</v>
      </c>
      <c r="D322" s="9" t="s">
        <v>241</v>
      </c>
      <c r="E322" s="9" t="s">
        <v>27</v>
      </c>
      <c r="F322" s="9" t="s">
        <v>27</v>
      </c>
      <c r="G322" s="9" t="str">
        <f t="shared" si="7"/>
        <v>Não informado na fonte</v>
      </c>
      <c r="H322" s="9" t="s">
        <v>2260</v>
      </c>
      <c r="I322" s="9" t="s">
        <v>27</v>
      </c>
      <c r="J322" s="9" t="s">
        <v>27</v>
      </c>
      <c r="K322" s="9" t="s">
        <v>27</v>
      </c>
      <c r="L322" s="9" t="s">
        <v>27</v>
      </c>
      <c r="M322" s="9" t="s">
        <v>2261</v>
      </c>
      <c r="N322" s="9">
        <v>2015</v>
      </c>
      <c r="O322" s="9" t="s">
        <v>2044</v>
      </c>
      <c r="P322" s="9" t="s">
        <v>27</v>
      </c>
      <c r="Q322" s="9" t="s">
        <v>27</v>
      </c>
      <c r="R322" s="9" t="s">
        <v>27</v>
      </c>
      <c r="S322" s="26" t="s">
        <v>2262</v>
      </c>
      <c r="T322" s="9" t="s">
        <v>2006</v>
      </c>
      <c r="U322" s="9" t="s">
        <v>27</v>
      </c>
      <c r="V322" s="9" t="s">
        <v>2046</v>
      </c>
      <c r="W322" s="9" t="s">
        <v>2047</v>
      </c>
      <c r="X322" s="9">
        <v>190</v>
      </c>
    </row>
    <row r="323" spans="1:24" ht="324">
      <c r="A323" s="34"/>
      <c r="B323" s="9" t="s">
        <v>2263</v>
      </c>
      <c r="C323" s="9" t="s">
        <v>25</v>
      </c>
      <c r="D323" s="9" t="s">
        <v>241</v>
      </c>
      <c r="E323" s="9" t="s">
        <v>27</v>
      </c>
      <c r="F323" s="9" t="s">
        <v>27</v>
      </c>
      <c r="G323" s="9" t="str">
        <f t="shared" si="7"/>
        <v>Não informado na fonte</v>
      </c>
      <c r="H323" s="9" t="s">
        <v>2264</v>
      </c>
      <c r="I323" s="9" t="s">
        <v>27</v>
      </c>
      <c r="J323" s="9" t="s">
        <v>27</v>
      </c>
      <c r="K323" s="9" t="s">
        <v>27</v>
      </c>
      <c r="L323" s="9" t="s">
        <v>27</v>
      </c>
      <c r="M323" s="9" t="s">
        <v>2265</v>
      </c>
      <c r="N323" s="9">
        <v>2015</v>
      </c>
      <c r="O323" s="9" t="s">
        <v>2044</v>
      </c>
      <c r="P323" s="9" t="s">
        <v>27</v>
      </c>
      <c r="Q323" s="9" t="s">
        <v>27</v>
      </c>
      <c r="R323" s="9" t="s">
        <v>27</v>
      </c>
      <c r="S323" s="26" t="s">
        <v>2266</v>
      </c>
      <c r="T323" s="9" t="s">
        <v>2006</v>
      </c>
      <c r="U323" s="9" t="s">
        <v>27</v>
      </c>
      <c r="V323" s="9" t="s">
        <v>2046</v>
      </c>
      <c r="W323" s="9" t="s">
        <v>2047</v>
      </c>
      <c r="X323" s="9">
        <v>191</v>
      </c>
    </row>
    <row r="324" spans="1:24" ht="276">
      <c r="A324" s="34"/>
      <c r="B324" s="9" t="s">
        <v>2267</v>
      </c>
      <c r="C324" s="9" t="s">
        <v>25</v>
      </c>
      <c r="D324" s="9" t="s">
        <v>241</v>
      </c>
      <c r="E324" s="9" t="s">
        <v>27</v>
      </c>
      <c r="F324" s="9" t="s">
        <v>27</v>
      </c>
      <c r="G324" s="9" t="str">
        <f t="shared" si="7"/>
        <v>Não informado na fonte</v>
      </c>
      <c r="H324" s="9" t="s">
        <v>2268</v>
      </c>
      <c r="I324" s="9" t="s">
        <v>27</v>
      </c>
      <c r="J324" s="9" t="s">
        <v>27</v>
      </c>
      <c r="K324" s="9" t="s">
        <v>27</v>
      </c>
      <c r="L324" s="9" t="s">
        <v>27</v>
      </c>
      <c r="M324" s="9" t="s">
        <v>2269</v>
      </c>
      <c r="N324" s="9">
        <v>2015</v>
      </c>
      <c r="O324" s="9" t="s">
        <v>2044</v>
      </c>
      <c r="P324" s="9" t="s">
        <v>27</v>
      </c>
      <c r="Q324" s="9" t="s">
        <v>27</v>
      </c>
      <c r="R324" s="9" t="s">
        <v>27</v>
      </c>
      <c r="S324" s="26" t="s">
        <v>2270</v>
      </c>
      <c r="T324" s="9" t="s">
        <v>2006</v>
      </c>
      <c r="U324" s="9" t="s">
        <v>27</v>
      </c>
      <c r="V324" s="9" t="s">
        <v>2046</v>
      </c>
      <c r="W324" s="9" t="s">
        <v>2047</v>
      </c>
      <c r="X324" s="9">
        <v>192</v>
      </c>
    </row>
    <row r="325" spans="1:24" ht="180">
      <c r="A325" s="34"/>
      <c r="B325" s="9" t="s">
        <v>2271</v>
      </c>
      <c r="C325" s="9" t="s">
        <v>25</v>
      </c>
      <c r="D325" s="9" t="s">
        <v>241</v>
      </c>
      <c r="E325" s="9" t="s">
        <v>27</v>
      </c>
      <c r="F325" s="9" t="s">
        <v>27</v>
      </c>
      <c r="G325" s="9" t="str">
        <f t="shared" si="7"/>
        <v>Não informado na fonte</v>
      </c>
      <c r="H325" s="9" t="s">
        <v>2272</v>
      </c>
      <c r="I325" s="9" t="s">
        <v>27</v>
      </c>
      <c r="J325" s="9" t="s">
        <v>27</v>
      </c>
      <c r="K325" s="9" t="s">
        <v>27</v>
      </c>
      <c r="L325" s="9" t="s">
        <v>27</v>
      </c>
      <c r="M325" s="9" t="s">
        <v>2273</v>
      </c>
      <c r="N325" s="9">
        <v>2015</v>
      </c>
      <c r="O325" s="9" t="s">
        <v>2044</v>
      </c>
      <c r="P325" s="9" t="s">
        <v>27</v>
      </c>
      <c r="Q325" s="9" t="s">
        <v>27</v>
      </c>
      <c r="R325" s="9" t="s">
        <v>27</v>
      </c>
      <c r="S325" s="26" t="s">
        <v>2274</v>
      </c>
      <c r="T325" s="9" t="s">
        <v>2006</v>
      </c>
      <c r="U325" s="9" t="s">
        <v>27</v>
      </c>
      <c r="V325" s="9" t="s">
        <v>2046</v>
      </c>
      <c r="W325" s="9" t="s">
        <v>2047</v>
      </c>
      <c r="X325" s="9">
        <v>193</v>
      </c>
    </row>
    <row r="326" spans="1:24" ht="180">
      <c r="A326" s="34"/>
      <c r="B326" s="9" t="s">
        <v>2275</v>
      </c>
      <c r="C326" s="9" t="s">
        <v>25</v>
      </c>
      <c r="D326" s="9" t="s">
        <v>241</v>
      </c>
      <c r="E326" s="9" t="s">
        <v>27</v>
      </c>
      <c r="F326" s="9" t="s">
        <v>27</v>
      </c>
      <c r="G326" s="9" t="str">
        <f t="shared" si="7"/>
        <v>Não informado na fonte</v>
      </c>
      <c r="H326" s="9" t="s">
        <v>2276</v>
      </c>
      <c r="I326" s="9" t="s">
        <v>27</v>
      </c>
      <c r="J326" s="9" t="s">
        <v>27</v>
      </c>
      <c r="K326" s="9" t="s">
        <v>27</v>
      </c>
      <c r="L326" s="9" t="s">
        <v>27</v>
      </c>
      <c r="M326" s="9" t="s">
        <v>2277</v>
      </c>
      <c r="N326" s="9">
        <v>2015</v>
      </c>
      <c r="O326" s="9" t="s">
        <v>2044</v>
      </c>
      <c r="P326" s="9" t="s">
        <v>27</v>
      </c>
      <c r="Q326" s="9" t="s">
        <v>27</v>
      </c>
      <c r="R326" s="9" t="s">
        <v>27</v>
      </c>
      <c r="S326" s="26" t="s">
        <v>2278</v>
      </c>
      <c r="T326" s="9" t="s">
        <v>2006</v>
      </c>
      <c r="U326" s="9" t="s">
        <v>27</v>
      </c>
      <c r="V326" s="9" t="s">
        <v>2046</v>
      </c>
      <c r="W326" s="9" t="s">
        <v>2047</v>
      </c>
      <c r="X326" s="9">
        <v>194</v>
      </c>
    </row>
    <row r="327" spans="1:24" ht="252">
      <c r="A327" s="34"/>
      <c r="B327" s="9" t="s">
        <v>2279</v>
      </c>
      <c r="C327" s="9" t="s">
        <v>25</v>
      </c>
      <c r="D327" s="9" t="s">
        <v>241</v>
      </c>
      <c r="E327" s="9" t="s">
        <v>27</v>
      </c>
      <c r="F327" s="9" t="s">
        <v>27</v>
      </c>
      <c r="G327" s="9" t="str">
        <f t="shared" si="7"/>
        <v>Não informado na fonte</v>
      </c>
      <c r="H327" s="9" t="s">
        <v>2280</v>
      </c>
      <c r="I327" s="9" t="s">
        <v>27</v>
      </c>
      <c r="J327" s="9" t="s">
        <v>27</v>
      </c>
      <c r="K327" s="9" t="s">
        <v>27</v>
      </c>
      <c r="L327" s="9" t="s">
        <v>27</v>
      </c>
      <c r="M327" s="9" t="s">
        <v>2281</v>
      </c>
      <c r="N327" s="9">
        <v>2015</v>
      </c>
      <c r="O327" s="9" t="s">
        <v>2044</v>
      </c>
      <c r="P327" s="9" t="s">
        <v>27</v>
      </c>
      <c r="Q327" s="9" t="s">
        <v>27</v>
      </c>
      <c r="R327" s="9" t="s">
        <v>27</v>
      </c>
      <c r="S327" s="26" t="s">
        <v>2282</v>
      </c>
      <c r="T327" s="9" t="s">
        <v>2006</v>
      </c>
      <c r="U327" s="9" t="s">
        <v>27</v>
      </c>
      <c r="V327" s="9" t="s">
        <v>2046</v>
      </c>
      <c r="W327" s="9" t="s">
        <v>2047</v>
      </c>
      <c r="X327" s="9">
        <v>195</v>
      </c>
    </row>
    <row r="328" spans="1:24" ht="312">
      <c r="A328" s="34"/>
      <c r="B328" s="9" t="s">
        <v>2283</v>
      </c>
      <c r="C328" s="9" t="s">
        <v>25</v>
      </c>
      <c r="D328" s="9" t="s">
        <v>241</v>
      </c>
      <c r="E328" s="9" t="s">
        <v>27</v>
      </c>
      <c r="F328" s="9" t="s">
        <v>27</v>
      </c>
      <c r="G328" s="9" t="str">
        <f t="shared" si="7"/>
        <v>Não informado na fonte</v>
      </c>
      <c r="H328" s="9" t="s">
        <v>2284</v>
      </c>
      <c r="I328" s="9" t="s">
        <v>27</v>
      </c>
      <c r="J328" s="9" t="s">
        <v>27</v>
      </c>
      <c r="K328" s="9" t="s">
        <v>27</v>
      </c>
      <c r="L328" s="9" t="s">
        <v>27</v>
      </c>
      <c r="M328" s="9" t="s">
        <v>2285</v>
      </c>
      <c r="N328" s="9">
        <v>2015</v>
      </c>
      <c r="O328" s="9" t="s">
        <v>2044</v>
      </c>
      <c r="P328" s="9" t="s">
        <v>27</v>
      </c>
      <c r="Q328" s="9" t="s">
        <v>27</v>
      </c>
      <c r="R328" s="9" t="s">
        <v>27</v>
      </c>
      <c r="S328" s="26" t="s">
        <v>2286</v>
      </c>
      <c r="T328" s="9" t="s">
        <v>2006</v>
      </c>
      <c r="U328" s="9" t="s">
        <v>27</v>
      </c>
      <c r="V328" s="9" t="s">
        <v>2046</v>
      </c>
      <c r="W328" s="9" t="s">
        <v>2047</v>
      </c>
      <c r="X328" s="9">
        <v>196</v>
      </c>
    </row>
    <row r="329" spans="1:24" ht="60">
      <c r="B329" s="9" t="s">
        <v>2287</v>
      </c>
      <c r="C329" s="9" t="s">
        <v>25</v>
      </c>
      <c r="D329" s="9" t="s">
        <v>43</v>
      </c>
      <c r="E329" s="9" t="s">
        <v>27</v>
      </c>
      <c r="F329" s="9" t="s">
        <v>27</v>
      </c>
      <c r="G329" s="9" t="str">
        <f t="shared" si="7"/>
        <v>Não informado na fonte</v>
      </c>
      <c r="H329" s="9" t="s">
        <v>2288</v>
      </c>
      <c r="I329" s="27" t="s">
        <v>27</v>
      </c>
      <c r="J329" s="9" t="s">
        <v>27</v>
      </c>
      <c r="K329" s="9" t="s">
        <v>27</v>
      </c>
      <c r="L329" s="9" t="s">
        <v>27</v>
      </c>
      <c r="M329" s="9" t="s">
        <v>2289</v>
      </c>
      <c r="N329" s="9">
        <v>2010</v>
      </c>
      <c r="O329" s="9" t="s">
        <v>27</v>
      </c>
      <c r="P329" s="9" t="s">
        <v>27</v>
      </c>
      <c r="Q329" s="9" t="s">
        <v>27</v>
      </c>
      <c r="R329" s="9" t="s">
        <v>2290</v>
      </c>
      <c r="S329" s="26" t="s">
        <v>27</v>
      </c>
      <c r="T329" s="9" t="s">
        <v>2291</v>
      </c>
      <c r="U329" s="9" t="s">
        <v>27</v>
      </c>
      <c r="V329" s="9" t="s">
        <v>2292</v>
      </c>
      <c r="W329" s="9" t="s">
        <v>2293</v>
      </c>
      <c r="X329" s="9">
        <v>603</v>
      </c>
    </row>
    <row r="330" spans="1:24" ht="84">
      <c r="B330" s="9" t="s">
        <v>2294</v>
      </c>
      <c r="C330" s="9" t="s">
        <v>25</v>
      </c>
      <c r="D330" s="9" t="s">
        <v>43</v>
      </c>
      <c r="E330" s="9" t="s">
        <v>27</v>
      </c>
      <c r="F330" s="9" t="s">
        <v>27</v>
      </c>
      <c r="G330" s="9" t="str">
        <f t="shared" si="7"/>
        <v>Não informado na fonte</v>
      </c>
      <c r="H330" s="9" t="s">
        <v>2288</v>
      </c>
      <c r="I330" s="27" t="s">
        <v>27</v>
      </c>
      <c r="J330" s="9" t="s">
        <v>27</v>
      </c>
      <c r="K330" s="9" t="s">
        <v>27</v>
      </c>
      <c r="L330" s="9" t="s">
        <v>27</v>
      </c>
      <c r="M330" s="9" t="s">
        <v>2295</v>
      </c>
      <c r="N330" s="9">
        <v>2010</v>
      </c>
      <c r="O330" s="9" t="s">
        <v>27</v>
      </c>
      <c r="P330" s="9" t="s">
        <v>27</v>
      </c>
      <c r="Q330" s="9" t="s">
        <v>27</v>
      </c>
      <c r="R330" s="9" t="s">
        <v>2290</v>
      </c>
      <c r="S330" s="26" t="s">
        <v>27</v>
      </c>
      <c r="T330" s="9" t="s">
        <v>2291</v>
      </c>
      <c r="U330" s="9" t="s">
        <v>27</v>
      </c>
      <c r="V330" s="9" t="s">
        <v>2292</v>
      </c>
      <c r="W330" s="9" t="s">
        <v>2293</v>
      </c>
      <c r="X330" s="9">
        <v>603</v>
      </c>
    </row>
    <row r="331" spans="1:24" ht="60">
      <c r="B331" s="9" t="s">
        <v>2296</v>
      </c>
      <c r="C331" s="9" t="s">
        <v>25</v>
      </c>
      <c r="D331" s="9" t="s">
        <v>43</v>
      </c>
      <c r="E331" s="9" t="s">
        <v>27</v>
      </c>
      <c r="F331" s="9" t="s">
        <v>27</v>
      </c>
      <c r="G331" s="9" t="str">
        <f t="shared" si="7"/>
        <v>Não informado na fonte</v>
      </c>
      <c r="H331" s="9" t="s">
        <v>2288</v>
      </c>
      <c r="I331" s="27" t="s">
        <v>27</v>
      </c>
      <c r="J331" s="9" t="s">
        <v>27</v>
      </c>
      <c r="K331" s="9" t="s">
        <v>27</v>
      </c>
      <c r="L331" s="9" t="s">
        <v>27</v>
      </c>
      <c r="M331" s="9" t="s">
        <v>2297</v>
      </c>
      <c r="N331" s="9">
        <v>2010</v>
      </c>
      <c r="O331" s="9" t="s">
        <v>27</v>
      </c>
      <c r="P331" s="9" t="s">
        <v>27</v>
      </c>
      <c r="Q331" s="9" t="s">
        <v>27</v>
      </c>
      <c r="R331" s="9" t="s">
        <v>2290</v>
      </c>
      <c r="S331" s="26" t="s">
        <v>27</v>
      </c>
      <c r="T331" s="9" t="s">
        <v>2291</v>
      </c>
      <c r="U331" s="9" t="s">
        <v>27</v>
      </c>
      <c r="V331" s="9" t="s">
        <v>2292</v>
      </c>
      <c r="W331" s="9" t="s">
        <v>2293</v>
      </c>
      <c r="X331" s="9">
        <v>603</v>
      </c>
    </row>
    <row r="332" spans="1:24" ht="60">
      <c r="B332" s="9" t="s">
        <v>2298</v>
      </c>
      <c r="C332" s="9" t="s">
        <v>25</v>
      </c>
      <c r="D332" s="9" t="s">
        <v>43</v>
      </c>
      <c r="E332" s="9" t="s">
        <v>27</v>
      </c>
      <c r="F332" s="9" t="s">
        <v>27</v>
      </c>
      <c r="G332" s="9" t="str">
        <f t="shared" si="7"/>
        <v>Não informado na fonte</v>
      </c>
      <c r="H332" s="9" t="s">
        <v>2288</v>
      </c>
      <c r="I332" s="27" t="s">
        <v>27</v>
      </c>
      <c r="J332" s="9" t="s">
        <v>27</v>
      </c>
      <c r="K332" s="9" t="s">
        <v>27</v>
      </c>
      <c r="L332" s="9" t="s">
        <v>27</v>
      </c>
      <c r="M332" s="9" t="s">
        <v>2299</v>
      </c>
      <c r="N332" s="9">
        <v>2010</v>
      </c>
      <c r="O332" s="9" t="s">
        <v>27</v>
      </c>
      <c r="P332" s="9" t="s">
        <v>27</v>
      </c>
      <c r="Q332" s="9" t="s">
        <v>27</v>
      </c>
      <c r="R332" s="9" t="s">
        <v>2290</v>
      </c>
      <c r="S332" s="26" t="s">
        <v>27</v>
      </c>
      <c r="T332" s="9" t="s">
        <v>2291</v>
      </c>
      <c r="U332" s="9" t="s">
        <v>27</v>
      </c>
      <c r="V332" s="9" t="s">
        <v>2292</v>
      </c>
      <c r="W332" s="9" t="s">
        <v>2293</v>
      </c>
      <c r="X332" s="9">
        <v>603</v>
      </c>
    </row>
    <row r="333" spans="1:24" ht="60">
      <c r="B333" s="9" t="s">
        <v>2300</v>
      </c>
      <c r="C333" s="9" t="s">
        <v>25</v>
      </c>
      <c r="D333" s="9" t="s">
        <v>43</v>
      </c>
      <c r="E333" s="9" t="s">
        <v>27</v>
      </c>
      <c r="F333" s="9" t="s">
        <v>27</v>
      </c>
      <c r="G333" s="9" t="str">
        <f t="shared" si="7"/>
        <v>Não informado na fonte</v>
      </c>
      <c r="H333" s="9" t="s">
        <v>2288</v>
      </c>
      <c r="I333" s="27" t="s">
        <v>27</v>
      </c>
      <c r="J333" s="9" t="s">
        <v>27</v>
      </c>
      <c r="K333" s="9" t="s">
        <v>27</v>
      </c>
      <c r="L333" s="9" t="s">
        <v>27</v>
      </c>
      <c r="M333" s="9" t="s">
        <v>2301</v>
      </c>
      <c r="N333" s="9">
        <v>2010</v>
      </c>
      <c r="O333" s="9" t="s">
        <v>27</v>
      </c>
      <c r="P333" s="9" t="s">
        <v>27</v>
      </c>
      <c r="Q333" s="9" t="s">
        <v>27</v>
      </c>
      <c r="R333" s="9" t="s">
        <v>2290</v>
      </c>
      <c r="S333" s="26" t="s">
        <v>27</v>
      </c>
      <c r="T333" s="9" t="s">
        <v>2291</v>
      </c>
      <c r="U333" s="9" t="s">
        <v>27</v>
      </c>
      <c r="V333" s="9" t="s">
        <v>2292</v>
      </c>
      <c r="W333" s="9" t="s">
        <v>2293</v>
      </c>
      <c r="X333" s="9">
        <v>603</v>
      </c>
    </row>
    <row r="334" spans="1:24" ht="60">
      <c r="B334" s="9" t="s">
        <v>2302</v>
      </c>
      <c r="C334" s="9" t="s">
        <v>25</v>
      </c>
      <c r="D334" s="9" t="s">
        <v>43</v>
      </c>
      <c r="E334" s="9" t="s">
        <v>27</v>
      </c>
      <c r="F334" s="9" t="s">
        <v>27</v>
      </c>
      <c r="G334" s="9" t="str">
        <f t="shared" si="7"/>
        <v>Não informado na fonte</v>
      </c>
      <c r="H334" s="9" t="s">
        <v>2288</v>
      </c>
      <c r="I334" s="27" t="s">
        <v>27</v>
      </c>
      <c r="J334" s="9" t="s">
        <v>27</v>
      </c>
      <c r="K334" s="9" t="s">
        <v>27</v>
      </c>
      <c r="L334" s="9" t="s">
        <v>27</v>
      </c>
      <c r="M334" s="9" t="s">
        <v>2303</v>
      </c>
      <c r="N334" s="9">
        <v>2010</v>
      </c>
      <c r="O334" s="9" t="s">
        <v>27</v>
      </c>
      <c r="P334" s="9" t="s">
        <v>27</v>
      </c>
      <c r="Q334" s="9" t="s">
        <v>27</v>
      </c>
      <c r="R334" s="9" t="s">
        <v>2290</v>
      </c>
      <c r="S334" s="26" t="s">
        <v>27</v>
      </c>
      <c r="T334" s="9" t="s">
        <v>2291</v>
      </c>
      <c r="U334" s="9" t="s">
        <v>27</v>
      </c>
      <c r="V334" s="9" t="s">
        <v>2292</v>
      </c>
      <c r="W334" s="9" t="s">
        <v>2293</v>
      </c>
      <c r="X334" s="9">
        <v>603</v>
      </c>
    </row>
    <row r="335" spans="1:24" ht="60">
      <c r="B335" s="9" t="s">
        <v>2304</v>
      </c>
      <c r="C335" s="9" t="s">
        <v>25</v>
      </c>
      <c r="D335" s="9" t="s">
        <v>43</v>
      </c>
      <c r="E335" s="9" t="s">
        <v>27</v>
      </c>
      <c r="F335" s="9" t="s">
        <v>27</v>
      </c>
      <c r="G335" s="9" t="str">
        <f t="shared" si="7"/>
        <v>Não informado na fonte</v>
      </c>
      <c r="H335" s="9" t="s">
        <v>2288</v>
      </c>
      <c r="I335" s="27" t="s">
        <v>27</v>
      </c>
      <c r="J335" s="9" t="s">
        <v>27</v>
      </c>
      <c r="K335" s="9" t="s">
        <v>27</v>
      </c>
      <c r="L335" s="9" t="s">
        <v>27</v>
      </c>
      <c r="M335" s="9" t="s">
        <v>2305</v>
      </c>
      <c r="N335" s="9">
        <v>2010</v>
      </c>
      <c r="O335" s="9" t="s">
        <v>27</v>
      </c>
      <c r="P335" s="9" t="s">
        <v>27</v>
      </c>
      <c r="Q335" s="9" t="s">
        <v>27</v>
      </c>
      <c r="R335" s="9" t="s">
        <v>2290</v>
      </c>
      <c r="S335" s="26" t="s">
        <v>27</v>
      </c>
      <c r="T335" s="9" t="s">
        <v>2291</v>
      </c>
      <c r="U335" s="9" t="s">
        <v>27</v>
      </c>
      <c r="V335" s="9" t="s">
        <v>2292</v>
      </c>
      <c r="W335" s="9" t="s">
        <v>2293</v>
      </c>
      <c r="X335" s="9">
        <v>603</v>
      </c>
    </row>
    <row r="336" spans="1:24" ht="60">
      <c r="B336" s="9" t="s">
        <v>2306</v>
      </c>
      <c r="C336" s="9" t="s">
        <v>25</v>
      </c>
      <c r="D336" s="9" t="s">
        <v>43</v>
      </c>
      <c r="E336" s="9" t="s">
        <v>27</v>
      </c>
      <c r="F336" s="9" t="s">
        <v>27</v>
      </c>
      <c r="G336" s="9" t="str">
        <f t="shared" si="7"/>
        <v>Não informado na fonte</v>
      </c>
      <c r="H336" s="9" t="s">
        <v>2307</v>
      </c>
      <c r="I336" s="27" t="s">
        <v>27</v>
      </c>
      <c r="J336" s="9" t="s">
        <v>27</v>
      </c>
      <c r="K336" s="9" t="s">
        <v>27</v>
      </c>
      <c r="L336" s="9" t="s">
        <v>27</v>
      </c>
      <c r="M336" s="9" t="s">
        <v>2308</v>
      </c>
      <c r="N336" s="9">
        <v>2010</v>
      </c>
      <c r="O336" s="9" t="s">
        <v>27</v>
      </c>
      <c r="P336" s="9" t="s">
        <v>27</v>
      </c>
      <c r="Q336" s="9" t="s">
        <v>27</v>
      </c>
      <c r="R336" s="9" t="s">
        <v>2290</v>
      </c>
      <c r="S336" s="26" t="s">
        <v>27</v>
      </c>
      <c r="T336" s="9" t="s">
        <v>2291</v>
      </c>
      <c r="U336" s="9" t="s">
        <v>27</v>
      </c>
      <c r="V336" s="9" t="s">
        <v>2292</v>
      </c>
      <c r="W336" s="9" t="s">
        <v>2293</v>
      </c>
      <c r="X336" s="9">
        <v>603</v>
      </c>
    </row>
    <row r="337" spans="2:24" ht="60">
      <c r="B337" s="9" t="s">
        <v>2309</v>
      </c>
      <c r="C337" s="9" t="s">
        <v>25</v>
      </c>
      <c r="D337" s="9" t="s">
        <v>43</v>
      </c>
      <c r="E337" s="9" t="s">
        <v>27</v>
      </c>
      <c r="F337" s="9" t="s">
        <v>27</v>
      </c>
      <c r="G337" s="9" t="str">
        <f t="shared" si="7"/>
        <v>Não informado na fonte</v>
      </c>
      <c r="H337" s="9" t="s">
        <v>2307</v>
      </c>
      <c r="I337" s="27" t="s">
        <v>27</v>
      </c>
      <c r="J337" s="9" t="s">
        <v>27</v>
      </c>
      <c r="K337" s="9" t="s">
        <v>27</v>
      </c>
      <c r="L337" s="9" t="s">
        <v>27</v>
      </c>
      <c r="M337" s="9" t="s">
        <v>2310</v>
      </c>
      <c r="N337" s="9">
        <v>2010</v>
      </c>
      <c r="O337" s="9" t="s">
        <v>27</v>
      </c>
      <c r="P337" s="9" t="s">
        <v>27</v>
      </c>
      <c r="Q337" s="9" t="s">
        <v>27</v>
      </c>
      <c r="R337" s="9" t="s">
        <v>2290</v>
      </c>
      <c r="S337" s="26" t="s">
        <v>27</v>
      </c>
      <c r="T337" s="9" t="s">
        <v>2291</v>
      </c>
      <c r="U337" s="9" t="s">
        <v>27</v>
      </c>
      <c r="V337" s="9" t="s">
        <v>2292</v>
      </c>
      <c r="W337" s="9" t="s">
        <v>2293</v>
      </c>
      <c r="X337" s="9">
        <v>604</v>
      </c>
    </row>
    <row r="338" spans="2:24" ht="48">
      <c r="B338" s="9" t="s">
        <v>2311</v>
      </c>
      <c r="C338" s="9" t="s">
        <v>25</v>
      </c>
      <c r="D338" s="9" t="s">
        <v>43</v>
      </c>
      <c r="E338" s="9" t="s">
        <v>27</v>
      </c>
      <c r="F338" s="9" t="s">
        <v>27</v>
      </c>
      <c r="G338" s="9" t="str">
        <f t="shared" si="7"/>
        <v>Não informado na fonte</v>
      </c>
      <c r="H338" s="9" t="s">
        <v>2307</v>
      </c>
      <c r="I338" s="27" t="s">
        <v>27</v>
      </c>
      <c r="J338" s="9" t="s">
        <v>27</v>
      </c>
      <c r="K338" s="9" t="s">
        <v>27</v>
      </c>
      <c r="L338" s="9" t="s">
        <v>27</v>
      </c>
      <c r="M338" s="9" t="s">
        <v>2312</v>
      </c>
      <c r="N338" s="9">
        <v>2010</v>
      </c>
      <c r="O338" s="9" t="s">
        <v>27</v>
      </c>
      <c r="P338" s="9" t="s">
        <v>27</v>
      </c>
      <c r="Q338" s="9" t="s">
        <v>27</v>
      </c>
      <c r="R338" s="9" t="s">
        <v>2313</v>
      </c>
      <c r="S338" s="26" t="s">
        <v>27</v>
      </c>
      <c r="T338" s="9" t="s">
        <v>2291</v>
      </c>
      <c r="U338" s="9" t="s">
        <v>27</v>
      </c>
      <c r="V338" s="9" t="s">
        <v>2292</v>
      </c>
      <c r="W338" s="9" t="s">
        <v>2293</v>
      </c>
      <c r="X338" s="9">
        <v>604</v>
      </c>
    </row>
    <row r="339" spans="2:24" ht="24">
      <c r="B339" s="9" t="s">
        <v>2314</v>
      </c>
      <c r="C339" s="9" t="s">
        <v>25</v>
      </c>
      <c r="D339" s="9" t="s">
        <v>43</v>
      </c>
      <c r="E339" s="9" t="s">
        <v>27</v>
      </c>
      <c r="F339" s="9" t="s">
        <v>27</v>
      </c>
      <c r="G339" s="9" t="str">
        <f t="shared" si="7"/>
        <v>Não informado na fonte</v>
      </c>
      <c r="H339" s="9" t="s">
        <v>2315</v>
      </c>
      <c r="I339" s="27" t="s">
        <v>27</v>
      </c>
      <c r="J339" s="9" t="s">
        <v>27</v>
      </c>
      <c r="K339" s="9" t="s">
        <v>27</v>
      </c>
      <c r="L339" s="9" t="s">
        <v>27</v>
      </c>
      <c r="M339" s="9" t="s">
        <v>2316</v>
      </c>
      <c r="N339" s="9">
        <v>2010</v>
      </c>
      <c r="O339" s="9" t="s">
        <v>27</v>
      </c>
      <c r="P339" s="9" t="s">
        <v>27</v>
      </c>
      <c r="Q339" s="9" t="s">
        <v>27</v>
      </c>
      <c r="R339" s="9" t="s">
        <v>2290</v>
      </c>
      <c r="S339" s="26" t="s">
        <v>27</v>
      </c>
      <c r="T339" s="9" t="s">
        <v>2291</v>
      </c>
      <c r="U339" s="9" t="s">
        <v>27</v>
      </c>
      <c r="V339" s="9" t="s">
        <v>2292</v>
      </c>
      <c r="W339" s="9" t="s">
        <v>2293</v>
      </c>
      <c r="X339" s="9">
        <v>604</v>
      </c>
    </row>
    <row r="340" spans="2:24" ht="24">
      <c r="B340" s="9" t="s">
        <v>2317</v>
      </c>
      <c r="C340" s="9" t="s">
        <v>25</v>
      </c>
      <c r="D340" s="9" t="s">
        <v>43</v>
      </c>
      <c r="E340" s="9" t="s">
        <v>27</v>
      </c>
      <c r="F340" s="9" t="s">
        <v>27</v>
      </c>
      <c r="G340" s="9" t="str">
        <f t="shared" si="7"/>
        <v>Não informado na fonte</v>
      </c>
      <c r="H340" s="9" t="s">
        <v>2315</v>
      </c>
      <c r="I340" s="27" t="s">
        <v>27</v>
      </c>
      <c r="J340" s="9" t="s">
        <v>27</v>
      </c>
      <c r="K340" s="9" t="s">
        <v>27</v>
      </c>
      <c r="L340" s="9" t="s">
        <v>27</v>
      </c>
      <c r="M340" s="9" t="s">
        <v>2316</v>
      </c>
      <c r="N340" s="9">
        <v>2010</v>
      </c>
      <c r="O340" s="9" t="s">
        <v>27</v>
      </c>
      <c r="P340" s="9" t="s">
        <v>27</v>
      </c>
      <c r="Q340" s="9" t="s">
        <v>27</v>
      </c>
      <c r="R340" s="9" t="s">
        <v>2290</v>
      </c>
      <c r="S340" s="26" t="s">
        <v>27</v>
      </c>
      <c r="T340" s="9" t="s">
        <v>2291</v>
      </c>
      <c r="U340" s="9" t="s">
        <v>27</v>
      </c>
      <c r="V340" s="9" t="s">
        <v>2292</v>
      </c>
      <c r="W340" s="9" t="s">
        <v>2293</v>
      </c>
      <c r="X340" s="9">
        <v>604</v>
      </c>
    </row>
    <row r="341" spans="2:24" ht="48">
      <c r="B341" s="9" t="s">
        <v>2318</v>
      </c>
      <c r="C341" s="9" t="s">
        <v>25</v>
      </c>
      <c r="D341" s="9" t="s">
        <v>43</v>
      </c>
      <c r="E341" s="9" t="s">
        <v>27</v>
      </c>
      <c r="F341" s="9" t="s">
        <v>27</v>
      </c>
      <c r="G341" s="9" t="str">
        <f t="shared" si="7"/>
        <v>Não informado na fonte</v>
      </c>
      <c r="H341" s="9" t="s">
        <v>2319</v>
      </c>
      <c r="I341" s="27" t="s">
        <v>27</v>
      </c>
      <c r="J341" s="9" t="s">
        <v>27</v>
      </c>
      <c r="K341" s="9" t="s">
        <v>27</v>
      </c>
      <c r="L341" s="9" t="s">
        <v>27</v>
      </c>
      <c r="M341" s="9" t="s">
        <v>2320</v>
      </c>
      <c r="N341" s="9">
        <v>2010</v>
      </c>
      <c r="O341" s="9" t="s">
        <v>27</v>
      </c>
      <c r="P341" s="9" t="s">
        <v>27</v>
      </c>
      <c r="Q341" s="9" t="s">
        <v>27</v>
      </c>
      <c r="R341" s="9" t="s">
        <v>2290</v>
      </c>
      <c r="S341" s="26" t="s">
        <v>27</v>
      </c>
      <c r="T341" s="9" t="s">
        <v>2291</v>
      </c>
      <c r="U341" s="9" t="s">
        <v>27</v>
      </c>
      <c r="V341" s="9" t="s">
        <v>2292</v>
      </c>
      <c r="W341" s="9" t="s">
        <v>2293</v>
      </c>
      <c r="X341" s="9">
        <v>604</v>
      </c>
    </row>
    <row r="342" spans="2:24" ht="60">
      <c r="B342" s="9" t="s">
        <v>2321</v>
      </c>
      <c r="C342" s="9" t="s">
        <v>25</v>
      </c>
      <c r="D342" s="9" t="s">
        <v>43</v>
      </c>
      <c r="E342" s="9" t="s">
        <v>27</v>
      </c>
      <c r="F342" s="9" t="s">
        <v>27</v>
      </c>
      <c r="G342" s="9" t="str">
        <f t="shared" si="7"/>
        <v>Não informado na fonte</v>
      </c>
      <c r="H342" s="9" t="s">
        <v>2322</v>
      </c>
      <c r="I342" s="27" t="s">
        <v>27</v>
      </c>
      <c r="J342" s="9" t="s">
        <v>27</v>
      </c>
      <c r="K342" s="9" t="s">
        <v>27</v>
      </c>
      <c r="L342" s="9" t="s">
        <v>27</v>
      </c>
      <c r="M342" s="9" t="s">
        <v>2323</v>
      </c>
      <c r="N342" s="9">
        <v>2010</v>
      </c>
      <c r="O342" s="9" t="s">
        <v>27</v>
      </c>
      <c r="P342" s="9" t="s">
        <v>27</v>
      </c>
      <c r="Q342" s="9" t="s">
        <v>27</v>
      </c>
      <c r="R342" s="9" t="s">
        <v>2324</v>
      </c>
      <c r="S342" s="26" t="s">
        <v>27</v>
      </c>
      <c r="T342" s="9" t="s">
        <v>2291</v>
      </c>
      <c r="U342" s="9" t="s">
        <v>27</v>
      </c>
      <c r="V342" s="9" t="s">
        <v>2292</v>
      </c>
      <c r="W342" s="9" t="s">
        <v>2293</v>
      </c>
      <c r="X342" s="9">
        <v>604</v>
      </c>
    </row>
    <row r="343" spans="2:24" ht="60">
      <c r="B343" s="9" t="s">
        <v>2325</v>
      </c>
      <c r="C343" s="9" t="s">
        <v>25</v>
      </c>
      <c r="D343" s="9" t="s">
        <v>43</v>
      </c>
      <c r="E343" s="9" t="s">
        <v>27</v>
      </c>
      <c r="F343" s="9" t="s">
        <v>27</v>
      </c>
      <c r="G343" s="9" t="str">
        <f t="shared" si="7"/>
        <v>Não informado na fonte</v>
      </c>
      <c r="H343" s="9" t="s">
        <v>2326</v>
      </c>
      <c r="I343" s="27" t="s">
        <v>27</v>
      </c>
      <c r="J343" s="9" t="s">
        <v>27</v>
      </c>
      <c r="K343" s="9" t="s">
        <v>27</v>
      </c>
      <c r="L343" s="9" t="s">
        <v>27</v>
      </c>
      <c r="M343" s="9" t="s">
        <v>2327</v>
      </c>
      <c r="N343" s="9">
        <v>2010</v>
      </c>
      <c r="O343" s="9" t="s">
        <v>27</v>
      </c>
      <c r="P343" s="9" t="s">
        <v>27</v>
      </c>
      <c r="Q343" s="9" t="s">
        <v>27</v>
      </c>
      <c r="R343" s="9" t="s">
        <v>2328</v>
      </c>
      <c r="S343" s="26" t="s">
        <v>27</v>
      </c>
      <c r="T343" s="9" t="s">
        <v>2291</v>
      </c>
      <c r="U343" s="9" t="s">
        <v>27</v>
      </c>
      <c r="V343" s="9" t="s">
        <v>2292</v>
      </c>
      <c r="W343" s="9" t="s">
        <v>2293</v>
      </c>
      <c r="X343" s="9">
        <v>604</v>
      </c>
    </row>
    <row r="344" spans="2:24" ht="60">
      <c r="B344" s="9" t="s">
        <v>2329</v>
      </c>
      <c r="C344" s="9" t="s">
        <v>25</v>
      </c>
      <c r="D344" s="9" t="s">
        <v>43</v>
      </c>
      <c r="E344" s="9" t="s">
        <v>27</v>
      </c>
      <c r="F344" s="9" t="s">
        <v>27</v>
      </c>
      <c r="G344" s="9" t="str">
        <f t="shared" ref="G344:G376" si="8">E344</f>
        <v>Não informado na fonte</v>
      </c>
      <c r="H344" s="9" t="s">
        <v>2330</v>
      </c>
      <c r="I344" s="27" t="s">
        <v>27</v>
      </c>
      <c r="J344" s="9" t="s">
        <v>27</v>
      </c>
      <c r="K344" s="9" t="s">
        <v>27</v>
      </c>
      <c r="L344" s="9" t="s">
        <v>27</v>
      </c>
      <c r="M344" s="9" t="s">
        <v>2331</v>
      </c>
      <c r="N344" s="9">
        <v>2010</v>
      </c>
      <c r="O344" s="9" t="s">
        <v>27</v>
      </c>
      <c r="P344" s="9" t="s">
        <v>27</v>
      </c>
      <c r="Q344" s="9" t="s">
        <v>27</v>
      </c>
      <c r="R344" s="9" t="s">
        <v>2332</v>
      </c>
      <c r="S344" s="26" t="s">
        <v>27</v>
      </c>
      <c r="T344" s="9" t="s">
        <v>2291</v>
      </c>
      <c r="U344" s="9" t="s">
        <v>27</v>
      </c>
      <c r="V344" s="9" t="s">
        <v>2292</v>
      </c>
      <c r="W344" s="9" t="s">
        <v>2293</v>
      </c>
      <c r="X344" s="9">
        <v>604</v>
      </c>
    </row>
    <row r="345" spans="2:24" ht="36">
      <c r="B345" s="9" t="s">
        <v>2333</v>
      </c>
      <c r="C345" s="9" t="s">
        <v>25</v>
      </c>
      <c r="D345" s="9" t="s">
        <v>43</v>
      </c>
      <c r="E345" s="9" t="s">
        <v>27</v>
      </c>
      <c r="F345" s="9" t="s">
        <v>27</v>
      </c>
      <c r="G345" s="9" t="str">
        <f t="shared" si="8"/>
        <v>Não informado na fonte</v>
      </c>
      <c r="H345" s="9" t="s">
        <v>2334</v>
      </c>
      <c r="I345" s="27" t="s">
        <v>27</v>
      </c>
      <c r="J345" s="9" t="s">
        <v>27</v>
      </c>
      <c r="K345" s="9" t="s">
        <v>27</v>
      </c>
      <c r="L345" s="9" t="s">
        <v>27</v>
      </c>
      <c r="M345" s="9" t="s">
        <v>2335</v>
      </c>
      <c r="N345" s="9">
        <v>2010</v>
      </c>
      <c r="O345" s="9" t="s">
        <v>27</v>
      </c>
      <c r="P345" s="9" t="s">
        <v>27</v>
      </c>
      <c r="Q345" s="9" t="s">
        <v>27</v>
      </c>
      <c r="R345" s="9" t="s">
        <v>2332</v>
      </c>
      <c r="S345" s="26" t="s">
        <v>27</v>
      </c>
      <c r="T345" s="9" t="s">
        <v>2291</v>
      </c>
      <c r="U345" s="9" t="s">
        <v>27</v>
      </c>
      <c r="V345" s="9" t="s">
        <v>2292</v>
      </c>
      <c r="W345" s="9" t="s">
        <v>2293</v>
      </c>
      <c r="X345" s="9">
        <v>604</v>
      </c>
    </row>
    <row r="346" spans="2:24" ht="48">
      <c r="B346" s="9" t="s">
        <v>2336</v>
      </c>
      <c r="C346" s="9" t="s">
        <v>25</v>
      </c>
      <c r="D346" s="9" t="s">
        <v>43</v>
      </c>
      <c r="E346" s="9" t="s">
        <v>27</v>
      </c>
      <c r="F346" s="9" t="s">
        <v>27</v>
      </c>
      <c r="G346" s="9" t="str">
        <f t="shared" si="8"/>
        <v>Não informado na fonte</v>
      </c>
      <c r="H346" s="9" t="s">
        <v>2337</v>
      </c>
      <c r="I346" s="27" t="s">
        <v>27</v>
      </c>
      <c r="J346" s="9" t="s">
        <v>27</v>
      </c>
      <c r="K346" s="9" t="s">
        <v>27</v>
      </c>
      <c r="L346" s="9" t="s">
        <v>27</v>
      </c>
      <c r="M346" s="9" t="s">
        <v>2338</v>
      </c>
      <c r="N346" s="9">
        <v>2010</v>
      </c>
      <c r="O346" s="9" t="s">
        <v>27</v>
      </c>
      <c r="P346" s="9" t="s">
        <v>27</v>
      </c>
      <c r="Q346" s="9" t="s">
        <v>27</v>
      </c>
      <c r="R346" s="9" t="s">
        <v>2328</v>
      </c>
      <c r="S346" s="26" t="s">
        <v>27</v>
      </c>
      <c r="T346" s="9" t="s">
        <v>2291</v>
      </c>
      <c r="U346" s="9" t="s">
        <v>27</v>
      </c>
      <c r="V346" s="9" t="s">
        <v>2292</v>
      </c>
      <c r="W346" s="9" t="s">
        <v>2293</v>
      </c>
      <c r="X346" s="9">
        <v>604</v>
      </c>
    </row>
    <row r="347" spans="2:24" ht="48">
      <c r="B347" s="9" t="s">
        <v>2339</v>
      </c>
      <c r="C347" s="9" t="s">
        <v>25</v>
      </c>
      <c r="D347" s="9" t="s">
        <v>43</v>
      </c>
      <c r="E347" s="9" t="s">
        <v>27</v>
      </c>
      <c r="F347" s="9" t="s">
        <v>27</v>
      </c>
      <c r="G347" s="9" t="str">
        <f t="shared" si="8"/>
        <v>Não informado na fonte</v>
      </c>
      <c r="H347" s="9" t="s">
        <v>2340</v>
      </c>
      <c r="I347" s="27" t="s">
        <v>27</v>
      </c>
      <c r="J347" s="9" t="s">
        <v>27</v>
      </c>
      <c r="K347" s="9" t="s">
        <v>27</v>
      </c>
      <c r="L347" s="9" t="s">
        <v>27</v>
      </c>
      <c r="M347" s="9" t="s">
        <v>2341</v>
      </c>
      <c r="N347" s="9">
        <v>2010</v>
      </c>
      <c r="O347" s="9" t="s">
        <v>27</v>
      </c>
      <c r="P347" s="9" t="s">
        <v>27</v>
      </c>
      <c r="Q347" s="9" t="s">
        <v>27</v>
      </c>
      <c r="R347" s="9" t="s">
        <v>2332</v>
      </c>
      <c r="S347" s="26" t="s">
        <v>27</v>
      </c>
      <c r="T347" s="9" t="s">
        <v>2291</v>
      </c>
      <c r="U347" s="9" t="s">
        <v>27</v>
      </c>
      <c r="V347" s="9" t="s">
        <v>2292</v>
      </c>
      <c r="W347" s="9" t="s">
        <v>2293</v>
      </c>
      <c r="X347" s="9">
        <v>605</v>
      </c>
    </row>
    <row r="348" spans="2:24" ht="48">
      <c r="B348" s="9" t="s">
        <v>2342</v>
      </c>
      <c r="C348" s="9" t="s">
        <v>25</v>
      </c>
      <c r="D348" s="9" t="s">
        <v>43</v>
      </c>
      <c r="E348" s="9" t="s">
        <v>27</v>
      </c>
      <c r="F348" s="9" t="s">
        <v>27</v>
      </c>
      <c r="G348" s="9" t="str">
        <f t="shared" si="8"/>
        <v>Não informado na fonte</v>
      </c>
      <c r="H348" s="9" t="s">
        <v>2343</v>
      </c>
      <c r="I348" s="27" t="s">
        <v>27</v>
      </c>
      <c r="J348" s="9" t="s">
        <v>27</v>
      </c>
      <c r="K348" s="9" t="s">
        <v>27</v>
      </c>
      <c r="L348" s="9" t="s">
        <v>27</v>
      </c>
      <c r="M348" s="9" t="s">
        <v>2344</v>
      </c>
      <c r="N348" s="9">
        <v>2010</v>
      </c>
      <c r="O348" s="9" t="s">
        <v>27</v>
      </c>
      <c r="P348" s="9" t="s">
        <v>27</v>
      </c>
      <c r="Q348" s="9" t="s">
        <v>27</v>
      </c>
      <c r="R348" s="9" t="s">
        <v>2332</v>
      </c>
      <c r="S348" s="26" t="s">
        <v>27</v>
      </c>
      <c r="T348" s="9" t="s">
        <v>2291</v>
      </c>
      <c r="U348" s="9" t="s">
        <v>27</v>
      </c>
      <c r="V348" s="9" t="s">
        <v>2292</v>
      </c>
      <c r="W348" s="9" t="s">
        <v>2293</v>
      </c>
      <c r="X348" s="9">
        <v>605</v>
      </c>
    </row>
    <row r="349" spans="2:24" ht="48">
      <c r="B349" s="9" t="s">
        <v>2345</v>
      </c>
      <c r="C349" s="9" t="s">
        <v>25</v>
      </c>
      <c r="D349" s="9" t="s">
        <v>43</v>
      </c>
      <c r="E349" s="9" t="s">
        <v>27</v>
      </c>
      <c r="F349" s="9" t="s">
        <v>27</v>
      </c>
      <c r="G349" s="9" t="str">
        <f t="shared" si="8"/>
        <v>Não informado na fonte</v>
      </c>
      <c r="H349" s="9" t="s">
        <v>2346</v>
      </c>
      <c r="I349" s="27" t="s">
        <v>27</v>
      </c>
      <c r="J349" s="9" t="s">
        <v>27</v>
      </c>
      <c r="K349" s="9" t="s">
        <v>27</v>
      </c>
      <c r="L349" s="9" t="s">
        <v>27</v>
      </c>
      <c r="M349" s="9" t="s">
        <v>2347</v>
      </c>
      <c r="N349" s="9">
        <v>2010</v>
      </c>
      <c r="O349" s="9" t="s">
        <v>27</v>
      </c>
      <c r="P349" s="9" t="s">
        <v>27</v>
      </c>
      <c r="Q349" s="9" t="s">
        <v>27</v>
      </c>
      <c r="R349" s="9" t="s">
        <v>2348</v>
      </c>
      <c r="S349" s="26" t="s">
        <v>27</v>
      </c>
      <c r="T349" s="9" t="s">
        <v>2291</v>
      </c>
      <c r="U349" s="9" t="s">
        <v>27</v>
      </c>
      <c r="V349" s="9" t="s">
        <v>2292</v>
      </c>
      <c r="W349" s="9" t="s">
        <v>2293</v>
      </c>
      <c r="X349" s="9">
        <v>605</v>
      </c>
    </row>
    <row r="350" spans="2:24" ht="36">
      <c r="B350" s="9" t="s">
        <v>2349</v>
      </c>
      <c r="C350" s="9" t="s">
        <v>25</v>
      </c>
      <c r="D350" s="9" t="s">
        <v>43</v>
      </c>
      <c r="E350" s="9" t="s">
        <v>27</v>
      </c>
      <c r="F350" s="9" t="s">
        <v>27</v>
      </c>
      <c r="G350" s="9" t="str">
        <f t="shared" si="8"/>
        <v>Não informado na fonte</v>
      </c>
      <c r="H350" s="9" t="s">
        <v>2350</v>
      </c>
      <c r="I350" s="27" t="s">
        <v>27</v>
      </c>
      <c r="J350" s="9" t="s">
        <v>27</v>
      </c>
      <c r="K350" s="9" t="s">
        <v>27</v>
      </c>
      <c r="L350" s="9" t="s">
        <v>27</v>
      </c>
      <c r="M350" s="9" t="s">
        <v>2351</v>
      </c>
      <c r="N350" s="9">
        <v>2010</v>
      </c>
      <c r="O350" s="9" t="s">
        <v>27</v>
      </c>
      <c r="P350" s="9" t="s">
        <v>27</v>
      </c>
      <c r="Q350" s="9" t="s">
        <v>27</v>
      </c>
      <c r="R350" s="9" t="s">
        <v>2290</v>
      </c>
      <c r="S350" s="26" t="s">
        <v>27</v>
      </c>
      <c r="T350" s="9" t="s">
        <v>2291</v>
      </c>
      <c r="U350" s="9" t="s">
        <v>27</v>
      </c>
      <c r="V350" s="9" t="s">
        <v>2292</v>
      </c>
      <c r="W350" s="9" t="s">
        <v>2293</v>
      </c>
      <c r="X350" s="9">
        <v>605</v>
      </c>
    </row>
    <row r="351" spans="2:24" ht="48">
      <c r="B351" s="9" t="s">
        <v>2352</v>
      </c>
      <c r="C351" s="9" t="s">
        <v>25</v>
      </c>
      <c r="D351" s="9" t="s">
        <v>43</v>
      </c>
      <c r="E351" s="9" t="s">
        <v>27</v>
      </c>
      <c r="F351" s="9" t="s">
        <v>27</v>
      </c>
      <c r="G351" s="9" t="str">
        <f t="shared" si="8"/>
        <v>Não informado na fonte</v>
      </c>
      <c r="H351" s="9" t="s">
        <v>2353</v>
      </c>
      <c r="I351" s="27" t="s">
        <v>27</v>
      </c>
      <c r="J351" s="9" t="s">
        <v>27</v>
      </c>
      <c r="K351" s="9" t="s">
        <v>27</v>
      </c>
      <c r="L351" s="9" t="s">
        <v>27</v>
      </c>
      <c r="M351" s="9" t="s">
        <v>2354</v>
      </c>
      <c r="N351" s="9">
        <v>2010</v>
      </c>
      <c r="O351" s="9" t="s">
        <v>27</v>
      </c>
      <c r="P351" s="9" t="s">
        <v>27</v>
      </c>
      <c r="Q351" s="9" t="s">
        <v>27</v>
      </c>
      <c r="R351" s="9" t="s">
        <v>2332</v>
      </c>
      <c r="S351" s="26" t="s">
        <v>27</v>
      </c>
      <c r="T351" s="9" t="s">
        <v>2291</v>
      </c>
      <c r="U351" s="9" t="s">
        <v>27</v>
      </c>
      <c r="V351" s="9" t="s">
        <v>2292</v>
      </c>
      <c r="W351" s="9" t="s">
        <v>2293</v>
      </c>
      <c r="X351" s="9">
        <v>605</v>
      </c>
    </row>
    <row r="352" spans="2:24" ht="48">
      <c r="B352" s="9" t="s">
        <v>2355</v>
      </c>
      <c r="C352" s="9" t="s">
        <v>25</v>
      </c>
      <c r="D352" s="9" t="s">
        <v>43</v>
      </c>
      <c r="E352" s="9" t="s">
        <v>27</v>
      </c>
      <c r="F352" s="9" t="s">
        <v>27</v>
      </c>
      <c r="G352" s="9" t="str">
        <f t="shared" si="8"/>
        <v>Não informado na fonte</v>
      </c>
      <c r="H352" s="9" t="s">
        <v>2353</v>
      </c>
      <c r="I352" s="27" t="s">
        <v>27</v>
      </c>
      <c r="J352" s="9" t="s">
        <v>27</v>
      </c>
      <c r="K352" s="9" t="s">
        <v>27</v>
      </c>
      <c r="L352" s="9" t="s">
        <v>27</v>
      </c>
      <c r="M352" s="9" t="s">
        <v>2356</v>
      </c>
      <c r="N352" s="9">
        <v>2010</v>
      </c>
      <c r="O352" s="9" t="s">
        <v>27</v>
      </c>
      <c r="P352" s="9" t="s">
        <v>27</v>
      </c>
      <c r="Q352" s="9" t="s">
        <v>27</v>
      </c>
      <c r="R352" s="9" t="s">
        <v>2290</v>
      </c>
      <c r="S352" s="26" t="s">
        <v>27</v>
      </c>
      <c r="T352" s="9" t="s">
        <v>2291</v>
      </c>
      <c r="U352" s="9" t="s">
        <v>27</v>
      </c>
      <c r="V352" s="9" t="s">
        <v>2292</v>
      </c>
      <c r="W352" s="9" t="s">
        <v>2293</v>
      </c>
      <c r="X352" s="9">
        <v>605</v>
      </c>
    </row>
    <row r="353" spans="2:24" ht="36">
      <c r="B353" s="9" t="s">
        <v>2357</v>
      </c>
      <c r="C353" s="9" t="s">
        <v>25</v>
      </c>
      <c r="D353" s="9" t="s">
        <v>43</v>
      </c>
      <c r="E353" s="9" t="s">
        <v>27</v>
      </c>
      <c r="F353" s="9" t="s">
        <v>27</v>
      </c>
      <c r="G353" s="9" t="str">
        <f t="shared" si="8"/>
        <v>Não informado na fonte</v>
      </c>
      <c r="H353" s="9" t="s">
        <v>2358</v>
      </c>
      <c r="I353" s="27" t="s">
        <v>27</v>
      </c>
      <c r="J353" s="9" t="s">
        <v>27</v>
      </c>
      <c r="K353" s="9" t="s">
        <v>27</v>
      </c>
      <c r="L353" s="9" t="s">
        <v>27</v>
      </c>
      <c r="M353" s="9" t="s">
        <v>2359</v>
      </c>
      <c r="N353" s="9">
        <v>2010</v>
      </c>
      <c r="O353" s="9" t="s">
        <v>27</v>
      </c>
      <c r="P353" s="9" t="s">
        <v>27</v>
      </c>
      <c r="Q353" s="9" t="s">
        <v>27</v>
      </c>
      <c r="R353" s="9" t="s">
        <v>2332</v>
      </c>
      <c r="S353" s="26" t="s">
        <v>27</v>
      </c>
      <c r="T353" s="9" t="s">
        <v>2291</v>
      </c>
      <c r="U353" s="9" t="s">
        <v>27</v>
      </c>
      <c r="V353" s="9" t="s">
        <v>2292</v>
      </c>
      <c r="W353" s="9" t="s">
        <v>2293</v>
      </c>
      <c r="X353" s="9">
        <v>605</v>
      </c>
    </row>
    <row r="354" spans="2:24" ht="84">
      <c r="B354" s="9" t="s">
        <v>2360</v>
      </c>
      <c r="C354" s="9" t="s">
        <v>25</v>
      </c>
      <c r="D354" s="9" t="s">
        <v>372</v>
      </c>
      <c r="E354" s="9" t="s">
        <v>27</v>
      </c>
      <c r="F354" s="9" t="s">
        <v>27</v>
      </c>
      <c r="G354" s="9" t="str">
        <f t="shared" si="8"/>
        <v>Não informado na fonte</v>
      </c>
      <c r="H354" s="9" t="s">
        <v>2361</v>
      </c>
      <c r="I354" s="27" t="s">
        <v>27</v>
      </c>
      <c r="J354" s="9" t="s">
        <v>27</v>
      </c>
      <c r="K354" s="9" t="s">
        <v>27</v>
      </c>
      <c r="L354" s="9" t="s">
        <v>27</v>
      </c>
      <c r="M354" s="9" t="s">
        <v>27</v>
      </c>
      <c r="N354" s="9">
        <v>2006</v>
      </c>
      <c r="O354" s="9" t="s">
        <v>27</v>
      </c>
      <c r="P354" s="9" t="s">
        <v>27</v>
      </c>
      <c r="Q354" s="9" t="s">
        <v>27</v>
      </c>
      <c r="R354" s="26" t="s">
        <v>27</v>
      </c>
      <c r="S354" s="26" t="s">
        <v>27</v>
      </c>
      <c r="T354" s="9" t="s">
        <v>2362</v>
      </c>
      <c r="U354" s="9" t="s">
        <v>27</v>
      </c>
      <c r="V354" s="9" t="s">
        <v>2363</v>
      </c>
      <c r="W354" s="9" t="s">
        <v>2364</v>
      </c>
      <c r="X354" s="9">
        <v>307</v>
      </c>
    </row>
    <row r="355" spans="2:24" ht="84">
      <c r="B355" s="9" t="s">
        <v>2365</v>
      </c>
      <c r="C355" s="9" t="s">
        <v>25</v>
      </c>
      <c r="D355" s="9" t="s">
        <v>372</v>
      </c>
      <c r="E355" s="9" t="s">
        <v>27</v>
      </c>
      <c r="F355" s="9" t="s">
        <v>27</v>
      </c>
      <c r="G355" s="9" t="str">
        <f t="shared" si="8"/>
        <v>Não informado na fonte</v>
      </c>
      <c r="H355" s="9" t="s">
        <v>2361</v>
      </c>
      <c r="I355" s="27" t="s">
        <v>27</v>
      </c>
      <c r="J355" s="9" t="s">
        <v>27</v>
      </c>
      <c r="K355" s="9" t="s">
        <v>27</v>
      </c>
      <c r="L355" s="9" t="s">
        <v>27</v>
      </c>
      <c r="M355" s="9" t="s">
        <v>27</v>
      </c>
      <c r="N355" s="9">
        <v>2006</v>
      </c>
      <c r="O355" s="9" t="s">
        <v>27</v>
      </c>
      <c r="P355" s="9" t="s">
        <v>27</v>
      </c>
      <c r="Q355" s="9" t="s">
        <v>27</v>
      </c>
      <c r="R355" s="26" t="s">
        <v>27</v>
      </c>
      <c r="S355" s="26" t="s">
        <v>27</v>
      </c>
      <c r="T355" s="9" t="s">
        <v>2362</v>
      </c>
      <c r="U355" s="9" t="s">
        <v>27</v>
      </c>
      <c r="V355" s="9" t="s">
        <v>2363</v>
      </c>
      <c r="W355" s="9" t="s">
        <v>2364</v>
      </c>
      <c r="X355" s="9">
        <v>307</v>
      </c>
    </row>
    <row r="356" spans="2:24" ht="84">
      <c r="B356" s="9" t="s">
        <v>2366</v>
      </c>
      <c r="C356" s="9" t="s">
        <v>25</v>
      </c>
      <c r="D356" s="9" t="s">
        <v>372</v>
      </c>
      <c r="E356" s="9" t="s">
        <v>27</v>
      </c>
      <c r="F356" s="9" t="s">
        <v>27</v>
      </c>
      <c r="G356" s="9" t="str">
        <f t="shared" si="8"/>
        <v>Não informado na fonte</v>
      </c>
      <c r="H356" s="9" t="s">
        <v>2361</v>
      </c>
      <c r="I356" s="27" t="s">
        <v>27</v>
      </c>
      <c r="J356" s="9" t="s">
        <v>27</v>
      </c>
      <c r="K356" s="9" t="s">
        <v>27</v>
      </c>
      <c r="L356" s="9" t="s">
        <v>27</v>
      </c>
      <c r="M356" s="9" t="s">
        <v>27</v>
      </c>
      <c r="N356" s="9">
        <v>2006</v>
      </c>
      <c r="O356" s="9" t="s">
        <v>27</v>
      </c>
      <c r="P356" s="9" t="s">
        <v>27</v>
      </c>
      <c r="Q356" s="9" t="s">
        <v>27</v>
      </c>
      <c r="R356" s="26" t="s">
        <v>27</v>
      </c>
      <c r="S356" s="26" t="s">
        <v>27</v>
      </c>
      <c r="T356" s="9" t="s">
        <v>2362</v>
      </c>
      <c r="U356" s="9" t="s">
        <v>27</v>
      </c>
      <c r="V356" s="9" t="s">
        <v>2363</v>
      </c>
      <c r="W356" s="9" t="s">
        <v>2364</v>
      </c>
      <c r="X356" s="9">
        <v>307</v>
      </c>
    </row>
    <row r="357" spans="2:24" ht="84">
      <c r="B357" s="9" t="s">
        <v>2367</v>
      </c>
      <c r="C357" s="9" t="s">
        <v>25</v>
      </c>
      <c r="D357" s="9" t="s">
        <v>372</v>
      </c>
      <c r="E357" s="9" t="s">
        <v>27</v>
      </c>
      <c r="F357" s="9" t="s">
        <v>27</v>
      </c>
      <c r="G357" s="9" t="str">
        <f t="shared" si="8"/>
        <v>Não informado na fonte</v>
      </c>
      <c r="H357" s="9" t="s">
        <v>2361</v>
      </c>
      <c r="I357" s="27" t="s">
        <v>27</v>
      </c>
      <c r="J357" s="9" t="s">
        <v>27</v>
      </c>
      <c r="K357" s="9" t="s">
        <v>27</v>
      </c>
      <c r="L357" s="9" t="s">
        <v>27</v>
      </c>
      <c r="M357" s="9" t="s">
        <v>27</v>
      </c>
      <c r="N357" s="9">
        <v>2006</v>
      </c>
      <c r="O357" s="9" t="s">
        <v>27</v>
      </c>
      <c r="P357" s="9" t="s">
        <v>27</v>
      </c>
      <c r="Q357" s="9" t="s">
        <v>27</v>
      </c>
      <c r="R357" s="26" t="s">
        <v>27</v>
      </c>
      <c r="S357" s="26" t="s">
        <v>27</v>
      </c>
      <c r="T357" s="9" t="s">
        <v>2362</v>
      </c>
      <c r="U357" s="9" t="s">
        <v>27</v>
      </c>
      <c r="V357" s="9" t="s">
        <v>2363</v>
      </c>
      <c r="W357" s="9" t="s">
        <v>2364</v>
      </c>
      <c r="X357" s="9">
        <v>307</v>
      </c>
    </row>
    <row r="358" spans="2:24" ht="84">
      <c r="B358" s="9" t="s">
        <v>2368</v>
      </c>
      <c r="C358" s="9" t="s">
        <v>25</v>
      </c>
      <c r="D358" s="9" t="s">
        <v>372</v>
      </c>
      <c r="E358" s="9" t="s">
        <v>27</v>
      </c>
      <c r="F358" s="9" t="s">
        <v>27</v>
      </c>
      <c r="G358" s="9" t="str">
        <f t="shared" si="8"/>
        <v>Não informado na fonte</v>
      </c>
      <c r="H358" s="9" t="s">
        <v>2361</v>
      </c>
      <c r="I358" s="27" t="s">
        <v>27</v>
      </c>
      <c r="J358" s="9" t="s">
        <v>27</v>
      </c>
      <c r="K358" s="9" t="s">
        <v>27</v>
      </c>
      <c r="L358" s="9" t="s">
        <v>27</v>
      </c>
      <c r="M358" s="9" t="s">
        <v>27</v>
      </c>
      <c r="N358" s="9">
        <v>2006</v>
      </c>
      <c r="O358" s="9" t="s">
        <v>27</v>
      </c>
      <c r="P358" s="9" t="s">
        <v>27</v>
      </c>
      <c r="Q358" s="9" t="s">
        <v>27</v>
      </c>
      <c r="R358" s="26" t="s">
        <v>27</v>
      </c>
      <c r="S358" s="26" t="s">
        <v>27</v>
      </c>
      <c r="T358" s="9" t="s">
        <v>2362</v>
      </c>
      <c r="U358" s="9" t="s">
        <v>27</v>
      </c>
      <c r="V358" s="9" t="s">
        <v>2363</v>
      </c>
      <c r="W358" s="9" t="s">
        <v>2364</v>
      </c>
      <c r="X358" s="9">
        <v>307</v>
      </c>
    </row>
    <row r="359" spans="2:24" ht="60">
      <c r="B359" s="9" t="s">
        <v>2369</v>
      </c>
      <c r="C359" s="9" t="s">
        <v>25</v>
      </c>
      <c r="D359" s="9" t="s">
        <v>372</v>
      </c>
      <c r="E359" s="9" t="s">
        <v>27</v>
      </c>
      <c r="F359" s="9" t="s">
        <v>27</v>
      </c>
      <c r="G359" s="9" t="str">
        <f t="shared" si="8"/>
        <v>Não informado na fonte</v>
      </c>
      <c r="H359" s="9" t="s">
        <v>2370</v>
      </c>
      <c r="I359" s="27" t="s">
        <v>27</v>
      </c>
      <c r="J359" s="9" t="s">
        <v>27</v>
      </c>
      <c r="K359" s="9" t="s">
        <v>27</v>
      </c>
      <c r="L359" s="9" t="s">
        <v>27</v>
      </c>
      <c r="M359" s="9" t="s">
        <v>27</v>
      </c>
      <c r="N359" s="9">
        <v>2006</v>
      </c>
      <c r="O359" s="9" t="s">
        <v>27</v>
      </c>
      <c r="P359" s="9" t="s">
        <v>27</v>
      </c>
      <c r="Q359" s="9" t="s">
        <v>27</v>
      </c>
      <c r="R359" s="26" t="s">
        <v>27</v>
      </c>
      <c r="S359" s="26" t="s">
        <v>27</v>
      </c>
      <c r="T359" s="9" t="s">
        <v>2362</v>
      </c>
      <c r="U359" s="9" t="s">
        <v>27</v>
      </c>
      <c r="V359" s="9" t="s">
        <v>2363</v>
      </c>
      <c r="W359" s="9" t="s">
        <v>2364</v>
      </c>
      <c r="X359" s="9">
        <v>307</v>
      </c>
    </row>
    <row r="360" spans="2:24" ht="60">
      <c r="B360" s="9" t="s">
        <v>2371</v>
      </c>
      <c r="C360" s="9" t="s">
        <v>25</v>
      </c>
      <c r="D360" s="9" t="s">
        <v>372</v>
      </c>
      <c r="E360" s="9" t="s">
        <v>27</v>
      </c>
      <c r="F360" s="9" t="s">
        <v>27</v>
      </c>
      <c r="G360" s="9" t="str">
        <f t="shared" si="8"/>
        <v>Não informado na fonte</v>
      </c>
      <c r="H360" s="9" t="s">
        <v>2370</v>
      </c>
      <c r="I360" s="27" t="s">
        <v>27</v>
      </c>
      <c r="J360" s="9" t="s">
        <v>27</v>
      </c>
      <c r="K360" s="9" t="s">
        <v>27</v>
      </c>
      <c r="L360" s="9" t="s">
        <v>27</v>
      </c>
      <c r="M360" s="9" t="s">
        <v>27</v>
      </c>
      <c r="N360" s="9">
        <v>2006</v>
      </c>
      <c r="O360" s="9" t="s">
        <v>27</v>
      </c>
      <c r="P360" s="9" t="s">
        <v>27</v>
      </c>
      <c r="Q360" s="9" t="s">
        <v>27</v>
      </c>
      <c r="R360" s="26" t="s">
        <v>27</v>
      </c>
      <c r="S360" s="26" t="s">
        <v>27</v>
      </c>
      <c r="T360" s="9" t="s">
        <v>2362</v>
      </c>
      <c r="U360" s="9" t="s">
        <v>27</v>
      </c>
      <c r="V360" s="9" t="s">
        <v>2363</v>
      </c>
      <c r="W360" s="9" t="s">
        <v>2364</v>
      </c>
      <c r="X360" s="9">
        <v>307</v>
      </c>
    </row>
    <row r="361" spans="2:24" ht="60">
      <c r="B361" s="9" t="s">
        <v>2372</v>
      </c>
      <c r="C361" s="9" t="s">
        <v>25</v>
      </c>
      <c r="D361" s="9" t="s">
        <v>372</v>
      </c>
      <c r="E361" s="9" t="s">
        <v>27</v>
      </c>
      <c r="F361" s="9" t="s">
        <v>27</v>
      </c>
      <c r="G361" s="9" t="str">
        <f t="shared" si="8"/>
        <v>Não informado na fonte</v>
      </c>
      <c r="H361" s="9" t="s">
        <v>2370</v>
      </c>
      <c r="I361" s="27" t="s">
        <v>27</v>
      </c>
      <c r="J361" s="9" t="s">
        <v>27</v>
      </c>
      <c r="K361" s="9" t="s">
        <v>27</v>
      </c>
      <c r="L361" s="9" t="s">
        <v>27</v>
      </c>
      <c r="M361" s="9" t="s">
        <v>27</v>
      </c>
      <c r="N361" s="9">
        <v>2006</v>
      </c>
      <c r="O361" s="9" t="s">
        <v>27</v>
      </c>
      <c r="P361" s="9" t="s">
        <v>27</v>
      </c>
      <c r="Q361" s="9" t="s">
        <v>27</v>
      </c>
      <c r="R361" s="26" t="s">
        <v>27</v>
      </c>
      <c r="S361" s="26" t="s">
        <v>27</v>
      </c>
      <c r="T361" s="9" t="s">
        <v>2362</v>
      </c>
      <c r="U361" s="9" t="s">
        <v>27</v>
      </c>
      <c r="V361" s="9" t="s">
        <v>2363</v>
      </c>
      <c r="W361" s="9" t="s">
        <v>2364</v>
      </c>
      <c r="X361" s="9">
        <v>307</v>
      </c>
    </row>
    <row r="362" spans="2:24" ht="60">
      <c r="B362" s="9" t="s">
        <v>2373</v>
      </c>
      <c r="C362" s="9" t="s">
        <v>25</v>
      </c>
      <c r="D362" s="9" t="s">
        <v>372</v>
      </c>
      <c r="E362" s="9" t="s">
        <v>27</v>
      </c>
      <c r="F362" s="9" t="s">
        <v>27</v>
      </c>
      <c r="G362" s="9" t="str">
        <f t="shared" si="8"/>
        <v>Não informado na fonte</v>
      </c>
      <c r="H362" s="9" t="s">
        <v>2370</v>
      </c>
      <c r="I362" s="27" t="s">
        <v>27</v>
      </c>
      <c r="J362" s="9" t="s">
        <v>27</v>
      </c>
      <c r="K362" s="9" t="s">
        <v>27</v>
      </c>
      <c r="L362" s="9" t="s">
        <v>27</v>
      </c>
      <c r="M362" s="9" t="s">
        <v>27</v>
      </c>
      <c r="N362" s="9">
        <v>2006</v>
      </c>
      <c r="O362" s="9" t="s">
        <v>27</v>
      </c>
      <c r="P362" s="9" t="s">
        <v>27</v>
      </c>
      <c r="Q362" s="9" t="s">
        <v>27</v>
      </c>
      <c r="R362" s="26" t="s">
        <v>27</v>
      </c>
      <c r="S362" s="26" t="s">
        <v>27</v>
      </c>
      <c r="T362" s="9" t="s">
        <v>2362</v>
      </c>
      <c r="U362" s="9" t="s">
        <v>27</v>
      </c>
      <c r="V362" s="9" t="s">
        <v>2363</v>
      </c>
      <c r="W362" s="9" t="s">
        <v>2364</v>
      </c>
      <c r="X362" s="9">
        <v>307</v>
      </c>
    </row>
    <row r="363" spans="2:24" ht="60">
      <c r="B363" s="9" t="s">
        <v>2374</v>
      </c>
      <c r="C363" s="9" t="s">
        <v>25</v>
      </c>
      <c r="D363" s="9" t="s">
        <v>372</v>
      </c>
      <c r="E363" s="9" t="s">
        <v>27</v>
      </c>
      <c r="F363" s="9" t="s">
        <v>27</v>
      </c>
      <c r="G363" s="9" t="str">
        <f t="shared" si="8"/>
        <v>Não informado na fonte</v>
      </c>
      <c r="H363" s="9" t="s">
        <v>2375</v>
      </c>
      <c r="I363" s="27" t="s">
        <v>27</v>
      </c>
      <c r="J363" s="9" t="s">
        <v>27</v>
      </c>
      <c r="K363" s="9" t="s">
        <v>27</v>
      </c>
      <c r="L363" s="9" t="s">
        <v>27</v>
      </c>
      <c r="M363" s="9" t="s">
        <v>27</v>
      </c>
      <c r="N363" s="9">
        <v>2006</v>
      </c>
      <c r="O363" s="9" t="s">
        <v>27</v>
      </c>
      <c r="P363" s="9" t="s">
        <v>27</v>
      </c>
      <c r="Q363" s="9" t="s">
        <v>27</v>
      </c>
      <c r="R363" s="26" t="s">
        <v>27</v>
      </c>
      <c r="S363" s="26" t="s">
        <v>27</v>
      </c>
      <c r="T363" s="9" t="s">
        <v>2362</v>
      </c>
      <c r="U363" s="9" t="s">
        <v>27</v>
      </c>
      <c r="V363" s="9" t="s">
        <v>2363</v>
      </c>
      <c r="W363" s="9" t="s">
        <v>2364</v>
      </c>
      <c r="X363" s="9">
        <v>307</v>
      </c>
    </row>
    <row r="364" spans="2:24" ht="60">
      <c r="B364" s="9" t="s">
        <v>2376</v>
      </c>
      <c r="C364" s="9" t="s">
        <v>25</v>
      </c>
      <c r="D364" s="9" t="s">
        <v>372</v>
      </c>
      <c r="E364" s="9" t="s">
        <v>27</v>
      </c>
      <c r="F364" s="9" t="s">
        <v>27</v>
      </c>
      <c r="G364" s="9" t="str">
        <f t="shared" si="8"/>
        <v>Não informado na fonte</v>
      </c>
      <c r="H364" s="9" t="s">
        <v>2375</v>
      </c>
      <c r="I364" s="27" t="s">
        <v>27</v>
      </c>
      <c r="J364" s="9" t="s">
        <v>27</v>
      </c>
      <c r="K364" s="9" t="s">
        <v>27</v>
      </c>
      <c r="L364" s="9" t="s">
        <v>27</v>
      </c>
      <c r="M364" s="9" t="s">
        <v>2377</v>
      </c>
      <c r="N364" s="9">
        <v>2006</v>
      </c>
      <c r="O364" s="9" t="s">
        <v>27</v>
      </c>
      <c r="P364" s="9" t="s">
        <v>27</v>
      </c>
      <c r="Q364" s="9" t="s">
        <v>27</v>
      </c>
      <c r="R364" s="26" t="s">
        <v>27</v>
      </c>
      <c r="S364" s="26" t="s">
        <v>27</v>
      </c>
      <c r="T364" s="9" t="s">
        <v>2362</v>
      </c>
      <c r="U364" s="9" t="s">
        <v>27</v>
      </c>
      <c r="V364" s="9" t="s">
        <v>2363</v>
      </c>
      <c r="W364" s="9" t="s">
        <v>2364</v>
      </c>
      <c r="X364" s="9">
        <v>307</v>
      </c>
    </row>
    <row r="365" spans="2:24" ht="60">
      <c r="B365" s="9" t="s">
        <v>2378</v>
      </c>
      <c r="C365" s="9" t="s">
        <v>25</v>
      </c>
      <c r="D365" s="9" t="s">
        <v>372</v>
      </c>
      <c r="E365" s="9" t="s">
        <v>27</v>
      </c>
      <c r="F365" s="9" t="s">
        <v>27</v>
      </c>
      <c r="G365" s="9" t="str">
        <f t="shared" si="8"/>
        <v>Não informado na fonte</v>
      </c>
      <c r="H365" s="9" t="s">
        <v>2375</v>
      </c>
      <c r="I365" s="27" t="s">
        <v>27</v>
      </c>
      <c r="J365" s="9" t="s">
        <v>27</v>
      </c>
      <c r="K365" s="9" t="s">
        <v>27</v>
      </c>
      <c r="L365" s="9" t="s">
        <v>27</v>
      </c>
      <c r="M365" s="9" t="s">
        <v>27</v>
      </c>
      <c r="N365" s="9">
        <v>2006</v>
      </c>
      <c r="O365" s="9" t="s">
        <v>27</v>
      </c>
      <c r="P365" s="9" t="s">
        <v>27</v>
      </c>
      <c r="Q365" s="9" t="s">
        <v>27</v>
      </c>
      <c r="R365" s="26" t="s">
        <v>27</v>
      </c>
      <c r="S365" s="26" t="s">
        <v>27</v>
      </c>
      <c r="T365" s="9" t="s">
        <v>2362</v>
      </c>
      <c r="U365" s="9" t="s">
        <v>27</v>
      </c>
      <c r="V365" s="9" t="s">
        <v>2363</v>
      </c>
      <c r="W365" s="9" t="s">
        <v>2364</v>
      </c>
      <c r="X365" s="9">
        <v>307</v>
      </c>
    </row>
    <row r="366" spans="2:24" ht="60">
      <c r="B366" s="9" t="s">
        <v>2379</v>
      </c>
      <c r="C366" s="9" t="s">
        <v>25</v>
      </c>
      <c r="D366" s="9" t="s">
        <v>372</v>
      </c>
      <c r="E366" s="9" t="s">
        <v>27</v>
      </c>
      <c r="F366" s="9" t="s">
        <v>27</v>
      </c>
      <c r="G366" s="9" t="str">
        <f t="shared" si="8"/>
        <v>Não informado na fonte</v>
      </c>
      <c r="H366" s="9" t="s">
        <v>2375</v>
      </c>
      <c r="I366" s="27" t="s">
        <v>27</v>
      </c>
      <c r="J366" s="9" t="s">
        <v>27</v>
      </c>
      <c r="K366" s="9" t="s">
        <v>27</v>
      </c>
      <c r="L366" s="9" t="s">
        <v>27</v>
      </c>
      <c r="M366" s="9" t="s">
        <v>27</v>
      </c>
      <c r="N366" s="9">
        <v>2006</v>
      </c>
      <c r="O366" s="9" t="s">
        <v>27</v>
      </c>
      <c r="P366" s="9" t="s">
        <v>27</v>
      </c>
      <c r="Q366" s="9" t="s">
        <v>27</v>
      </c>
      <c r="R366" s="26" t="s">
        <v>27</v>
      </c>
      <c r="S366" s="26" t="s">
        <v>27</v>
      </c>
      <c r="T366" s="9" t="s">
        <v>2362</v>
      </c>
      <c r="U366" s="9" t="s">
        <v>27</v>
      </c>
      <c r="V366" s="9" t="s">
        <v>2363</v>
      </c>
      <c r="W366" s="9" t="s">
        <v>2364</v>
      </c>
      <c r="X366" s="9">
        <v>307</v>
      </c>
    </row>
    <row r="367" spans="2:24" ht="60">
      <c r="B367" s="9" t="s">
        <v>2380</v>
      </c>
      <c r="C367" s="9" t="s">
        <v>25</v>
      </c>
      <c r="D367" s="9" t="s">
        <v>372</v>
      </c>
      <c r="E367" s="9" t="s">
        <v>27</v>
      </c>
      <c r="F367" s="9" t="s">
        <v>27</v>
      </c>
      <c r="G367" s="9" t="str">
        <f t="shared" si="8"/>
        <v>Não informado na fonte</v>
      </c>
      <c r="H367" s="9" t="s">
        <v>2375</v>
      </c>
      <c r="I367" s="27" t="s">
        <v>27</v>
      </c>
      <c r="J367" s="9" t="s">
        <v>27</v>
      </c>
      <c r="K367" s="9" t="s">
        <v>27</v>
      </c>
      <c r="L367" s="9" t="s">
        <v>27</v>
      </c>
      <c r="M367" s="9" t="s">
        <v>27</v>
      </c>
      <c r="N367" s="9">
        <v>2006</v>
      </c>
      <c r="O367" s="9" t="s">
        <v>27</v>
      </c>
      <c r="P367" s="9" t="s">
        <v>27</v>
      </c>
      <c r="Q367" s="9" t="s">
        <v>27</v>
      </c>
      <c r="R367" s="26" t="s">
        <v>27</v>
      </c>
      <c r="S367" s="26" t="s">
        <v>27</v>
      </c>
      <c r="T367" s="9" t="s">
        <v>2362</v>
      </c>
      <c r="U367" s="9" t="s">
        <v>27</v>
      </c>
      <c r="V367" s="9" t="s">
        <v>2363</v>
      </c>
      <c r="W367" s="9" t="s">
        <v>2364</v>
      </c>
      <c r="X367" s="9">
        <v>307</v>
      </c>
    </row>
    <row r="368" spans="2:24" ht="60">
      <c r="B368" s="9" t="s">
        <v>2381</v>
      </c>
      <c r="C368" s="9" t="s">
        <v>25</v>
      </c>
      <c r="D368" s="9" t="s">
        <v>372</v>
      </c>
      <c r="E368" s="9" t="s">
        <v>27</v>
      </c>
      <c r="F368" s="9" t="s">
        <v>27</v>
      </c>
      <c r="G368" s="9" t="str">
        <f t="shared" si="8"/>
        <v>Não informado na fonte</v>
      </c>
      <c r="H368" s="9" t="s">
        <v>2375</v>
      </c>
      <c r="I368" s="27" t="s">
        <v>27</v>
      </c>
      <c r="J368" s="9" t="s">
        <v>27</v>
      </c>
      <c r="K368" s="9" t="s">
        <v>27</v>
      </c>
      <c r="L368" s="9" t="s">
        <v>27</v>
      </c>
      <c r="M368" s="9" t="s">
        <v>2382</v>
      </c>
      <c r="N368" s="9">
        <v>2006</v>
      </c>
      <c r="O368" s="9" t="s">
        <v>27</v>
      </c>
      <c r="P368" s="9" t="s">
        <v>27</v>
      </c>
      <c r="Q368" s="9" t="s">
        <v>27</v>
      </c>
      <c r="R368" s="26" t="s">
        <v>27</v>
      </c>
      <c r="S368" s="26" t="s">
        <v>27</v>
      </c>
      <c r="T368" s="9" t="s">
        <v>2362</v>
      </c>
      <c r="U368" s="9" t="s">
        <v>27</v>
      </c>
      <c r="V368" s="9" t="s">
        <v>2363</v>
      </c>
      <c r="W368" s="9" t="s">
        <v>2364</v>
      </c>
      <c r="X368" s="9">
        <v>307</v>
      </c>
    </row>
    <row r="369" spans="1:24" ht="60">
      <c r="B369" s="9" t="s">
        <v>2383</v>
      </c>
      <c r="C369" s="9" t="s">
        <v>25</v>
      </c>
      <c r="D369" s="9" t="s">
        <v>372</v>
      </c>
      <c r="E369" s="9" t="s">
        <v>27</v>
      </c>
      <c r="F369" s="9" t="s">
        <v>27</v>
      </c>
      <c r="G369" s="9" t="str">
        <f t="shared" si="8"/>
        <v>Não informado na fonte</v>
      </c>
      <c r="H369" s="9" t="s">
        <v>2375</v>
      </c>
      <c r="I369" s="27" t="s">
        <v>27</v>
      </c>
      <c r="J369" s="9" t="s">
        <v>27</v>
      </c>
      <c r="K369" s="9" t="s">
        <v>27</v>
      </c>
      <c r="L369" s="9" t="s">
        <v>27</v>
      </c>
      <c r="M369" s="9" t="s">
        <v>27</v>
      </c>
      <c r="N369" s="9">
        <v>2006</v>
      </c>
      <c r="O369" s="9" t="s">
        <v>27</v>
      </c>
      <c r="P369" s="9" t="s">
        <v>27</v>
      </c>
      <c r="Q369" s="9" t="s">
        <v>27</v>
      </c>
      <c r="R369" s="26" t="s">
        <v>27</v>
      </c>
      <c r="S369" s="26" t="s">
        <v>27</v>
      </c>
      <c r="T369" s="9" t="s">
        <v>2362</v>
      </c>
      <c r="U369" s="9" t="s">
        <v>27</v>
      </c>
      <c r="V369" s="9" t="s">
        <v>2363</v>
      </c>
      <c r="W369" s="9" t="s">
        <v>2364</v>
      </c>
      <c r="X369" s="9">
        <v>307</v>
      </c>
    </row>
    <row r="370" spans="1:24" ht="60">
      <c r="B370" s="9" t="s">
        <v>2384</v>
      </c>
      <c r="C370" s="9" t="s">
        <v>25</v>
      </c>
      <c r="D370" s="9" t="s">
        <v>372</v>
      </c>
      <c r="E370" s="9" t="s">
        <v>27</v>
      </c>
      <c r="F370" s="9" t="s">
        <v>27</v>
      </c>
      <c r="G370" s="9" t="str">
        <f t="shared" si="8"/>
        <v>Não informado na fonte</v>
      </c>
      <c r="H370" s="9" t="s">
        <v>2375</v>
      </c>
      <c r="I370" s="27" t="s">
        <v>27</v>
      </c>
      <c r="J370" s="9" t="s">
        <v>27</v>
      </c>
      <c r="K370" s="9" t="s">
        <v>27</v>
      </c>
      <c r="L370" s="9" t="s">
        <v>27</v>
      </c>
      <c r="M370" s="9" t="s">
        <v>27</v>
      </c>
      <c r="N370" s="9">
        <v>2006</v>
      </c>
      <c r="O370" s="9" t="s">
        <v>27</v>
      </c>
      <c r="P370" s="9" t="s">
        <v>27</v>
      </c>
      <c r="Q370" s="9" t="s">
        <v>27</v>
      </c>
      <c r="R370" s="26" t="s">
        <v>27</v>
      </c>
      <c r="S370" s="26" t="s">
        <v>27</v>
      </c>
      <c r="T370" s="9" t="s">
        <v>2362</v>
      </c>
      <c r="U370" s="9" t="s">
        <v>27</v>
      </c>
      <c r="V370" s="9" t="s">
        <v>2363</v>
      </c>
      <c r="W370" s="9" t="s">
        <v>2364</v>
      </c>
      <c r="X370" s="9">
        <v>307</v>
      </c>
    </row>
    <row r="371" spans="1:24" ht="60">
      <c r="B371" s="9" t="s">
        <v>2385</v>
      </c>
      <c r="C371" s="9" t="s">
        <v>25</v>
      </c>
      <c r="D371" s="9" t="s">
        <v>372</v>
      </c>
      <c r="E371" s="9" t="s">
        <v>27</v>
      </c>
      <c r="F371" s="9" t="s">
        <v>27</v>
      </c>
      <c r="G371" s="9" t="str">
        <f t="shared" si="8"/>
        <v>Não informado na fonte</v>
      </c>
      <c r="H371" s="9" t="s">
        <v>2375</v>
      </c>
      <c r="I371" s="27" t="s">
        <v>27</v>
      </c>
      <c r="J371" s="9" t="s">
        <v>27</v>
      </c>
      <c r="K371" s="9" t="s">
        <v>27</v>
      </c>
      <c r="L371" s="9" t="s">
        <v>27</v>
      </c>
      <c r="M371" s="9" t="s">
        <v>27</v>
      </c>
      <c r="N371" s="9">
        <v>2006</v>
      </c>
      <c r="O371" s="9" t="s">
        <v>27</v>
      </c>
      <c r="P371" s="9" t="s">
        <v>27</v>
      </c>
      <c r="Q371" s="9" t="s">
        <v>27</v>
      </c>
      <c r="R371" s="26" t="s">
        <v>27</v>
      </c>
      <c r="S371" s="26" t="s">
        <v>27</v>
      </c>
      <c r="T371" s="9" t="s">
        <v>2362</v>
      </c>
      <c r="U371" s="9" t="s">
        <v>27</v>
      </c>
      <c r="V371" s="9" t="s">
        <v>2363</v>
      </c>
      <c r="W371" s="9" t="s">
        <v>2364</v>
      </c>
      <c r="X371" s="9">
        <v>307</v>
      </c>
    </row>
    <row r="372" spans="1:24" ht="60">
      <c r="B372" s="9" t="s">
        <v>2386</v>
      </c>
      <c r="C372" s="9" t="s">
        <v>25</v>
      </c>
      <c r="D372" s="9" t="s">
        <v>372</v>
      </c>
      <c r="E372" s="9" t="s">
        <v>27</v>
      </c>
      <c r="F372" s="9" t="s">
        <v>27</v>
      </c>
      <c r="G372" s="9" t="str">
        <f t="shared" si="8"/>
        <v>Não informado na fonte</v>
      </c>
      <c r="H372" s="9" t="s">
        <v>2387</v>
      </c>
      <c r="I372" s="27" t="s">
        <v>27</v>
      </c>
      <c r="J372" s="9" t="s">
        <v>27</v>
      </c>
      <c r="K372" s="9" t="s">
        <v>27</v>
      </c>
      <c r="L372" s="9" t="s">
        <v>27</v>
      </c>
      <c r="M372" s="9" t="s">
        <v>27</v>
      </c>
      <c r="N372" s="9">
        <v>2006</v>
      </c>
      <c r="O372" s="9" t="s">
        <v>27</v>
      </c>
      <c r="P372" s="9" t="s">
        <v>27</v>
      </c>
      <c r="Q372" s="9" t="s">
        <v>27</v>
      </c>
      <c r="R372" s="26" t="s">
        <v>27</v>
      </c>
      <c r="S372" s="26" t="s">
        <v>27</v>
      </c>
      <c r="T372" s="9" t="s">
        <v>2362</v>
      </c>
      <c r="U372" s="9" t="s">
        <v>27</v>
      </c>
      <c r="V372" s="9" t="s">
        <v>2363</v>
      </c>
      <c r="W372" s="9" t="s">
        <v>2364</v>
      </c>
      <c r="X372" s="9">
        <v>307</v>
      </c>
    </row>
    <row r="373" spans="1:24" ht="60">
      <c r="B373" s="9" t="s">
        <v>2388</v>
      </c>
      <c r="C373" s="9" t="s">
        <v>25</v>
      </c>
      <c r="D373" s="9" t="s">
        <v>372</v>
      </c>
      <c r="E373" s="9" t="s">
        <v>27</v>
      </c>
      <c r="F373" s="9" t="s">
        <v>27</v>
      </c>
      <c r="G373" s="9" t="str">
        <f t="shared" si="8"/>
        <v>Não informado na fonte</v>
      </c>
      <c r="H373" s="9" t="s">
        <v>2387</v>
      </c>
      <c r="I373" s="27" t="s">
        <v>27</v>
      </c>
      <c r="J373" s="9" t="s">
        <v>27</v>
      </c>
      <c r="K373" s="9" t="s">
        <v>27</v>
      </c>
      <c r="L373" s="9" t="s">
        <v>27</v>
      </c>
      <c r="M373" s="9" t="s">
        <v>27</v>
      </c>
      <c r="N373" s="9">
        <v>2006</v>
      </c>
      <c r="O373" s="9" t="s">
        <v>27</v>
      </c>
      <c r="P373" s="9" t="s">
        <v>27</v>
      </c>
      <c r="Q373" s="9" t="s">
        <v>27</v>
      </c>
      <c r="R373" s="26" t="s">
        <v>27</v>
      </c>
      <c r="S373" s="26" t="s">
        <v>27</v>
      </c>
      <c r="T373" s="9" t="s">
        <v>2362</v>
      </c>
      <c r="U373" s="9" t="s">
        <v>27</v>
      </c>
      <c r="V373" s="9" t="s">
        <v>2363</v>
      </c>
      <c r="W373" s="9" t="s">
        <v>2364</v>
      </c>
      <c r="X373" s="9">
        <v>307</v>
      </c>
    </row>
    <row r="374" spans="1:24" ht="60">
      <c r="B374" s="9" t="s">
        <v>2389</v>
      </c>
      <c r="C374" s="9" t="s">
        <v>25</v>
      </c>
      <c r="D374" s="9" t="s">
        <v>372</v>
      </c>
      <c r="E374" s="9" t="s">
        <v>27</v>
      </c>
      <c r="F374" s="9" t="s">
        <v>27</v>
      </c>
      <c r="G374" s="9" t="str">
        <f t="shared" si="8"/>
        <v>Não informado na fonte</v>
      </c>
      <c r="H374" s="9" t="s">
        <v>2387</v>
      </c>
      <c r="I374" s="27" t="s">
        <v>27</v>
      </c>
      <c r="J374" s="9" t="s">
        <v>27</v>
      </c>
      <c r="K374" s="9" t="s">
        <v>27</v>
      </c>
      <c r="L374" s="9" t="s">
        <v>27</v>
      </c>
      <c r="M374" s="9" t="s">
        <v>27</v>
      </c>
      <c r="N374" s="9">
        <v>2006</v>
      </c>
      <c r="O374" s="9" t="s">
        <v>27</v>
      </c>
      <c r="P374" s="9" t="s">
        <v>27</v>
      </c>
      <c r="Q374" s="9" t="s">
        <v>27</v>
      </c>
      <c r="R374" s="26" t="s">
        <v>27</v>
      </c>
      <c r="S374" s="26" t="s">
        <v>27</v>
      </c>
      <c r="T374" s="9" t="s">
        <v>2362</v>
      </c>
      <c r="U374" s="9" t="s">
        <v>27</v>
      </c>
      <c r="V374" s="9" t="s">
        <v>2363</v>
      </c>
      <c r="W374" s="9" t="s">
        <v>2364</v>
      </c>
      <c r="X374" s="9">
        <v>307</v>
      </c>
    </row>
    <row r="375" spans="1:24" ht="60">
      <c r="B375" s="9" t="s">
        <v>2390</v>
      </c>
      <c r="C375" s="9" t="s">
        <v>25</v>
      </c>
      <c r="D375" s="9" t="s">
        <v>372</v>
      </c>
      <c r="E375" s="9" t="s">
        <v>27</v>
      </c>
      <c r="F375" s="9" t="s">
        <v>27</v>
      </c>
      <c r="G375" s="9" t="str">
        <f t="shared" si="8"/>
        <v>Não informado na fonte</v>
      </c>
      <c r="H375" s="9" t="s">
        <v>2387</v>
      </c>
      <c r="I375" s="27" t="s">
        <v>27</v>
      </c>
      <c r="J375" s="9" t="s">
        <v>27</v>
      </c>
      <c r="K375" s="9" t="s">
        <v>27</v>
      </c>
      <c r="L375" s="9" t="s">
        <v>27</v>
      </c>
      <c r="M375" s="9" t="s">
        <v>2391</v>
      </c>
      <c r="N375" s="9">
        <v>2006</v>
      </c>
      <c r="O375" s="9" t="s">
        <v>27</v>
      </c>
      <c r="P375" s="9" t="s">
        <v>27</v>
      </c>
      <c r="Q375" s="9" t="s">
        <v>27</v>
      </c>
      <c r="R375" s="26" t="s">
        <v>27</v>
      </c>
      <c r="S375" s="26" t="s">
        <v>27</v>
      </c>
      <c r="T375" s="9" t="s">
        <v>2362</v>
      </c>
      <c r="U375" s="9" t="s">
        <v>27</v>
      </c>
      <c r="V375" s="9" t="s">
        <v>2363</v>
      </c>
      <c r="W375" s="9" t="s">
        <v>2364</v>
      </c>
      <c r="X375" s="9">
        <v>307</v>
      </c>
    </row>
    <row r="376" spans="1:24" ht="60">
      <c r="B376" s="9" t="s">
        <v>2392</v>
      </c>
      <c r="C376" s="9" t="s">
        <v>25</v>
      </c>
      <c r="D376" s="9" t="s">
        <v>372</v>
      </c>
      <c r="E376" s="9" t="s">
        <v>27</v>
      </c>
      <c r="F376" s="9" t="s">
        <v>27</v>
      </c>
      <c r="G376" s="9" t="str">
        <f t="shared" si="8"/>
        <v>Não informado na fonte</v>
      </c>
      <c r="H376" s="9" t="s">
        <v>2387</v>
      </c>
      <c r="I376" s="27" t="s">
        <v>27</v>
      </c>
      <c r="J376" s="9" t="s">
        <v>27</v>
      </c>
      <c r="K376" s="9" t="s">
        <v>27</v>
      </c>
      <c r="L376" s="9" t="s">
        <v>27</v>
      </c>
      <c r="M376" s="9" t="s">
        <v>27</v>
      </c>
      <c r="N376" s="9">
        <v>2006</v>
      </c>
      <c r="O376" s="9" t="s">
        <v>27</v>
      </c>
      <c r="P376" s="9" t="s">
        <v>27</v>
      </c>
      <c r="Q376" s="9" t="s">
        <v>27</v>
      </c>
      <c r="R376" s="26" t="s">
        <v>27</v>
      </c>
      <c r="S376" s="26" t="s">
        <v>27</v>
      </c>
      <c r="T376" s="9" t="s">
        <v>2362</v>
      </c>
      <c r="U376" s="9" t="s">
        <v>27</v>
      </c>
      <c r="V376" s="9" t="s">
        <v>2363</v>
      </c>
      <c r="W376" s="9" t="s">
        <v>2364</v>
      </c>
      <c r="X376" s="9">
        <v>307</v>
      </c>
    </row>
    <row r="377" spans="1:24" ht="72">
      <c r="A377" s="34" t="s">
        <v>2393</v>
      </c>
      <c r="B377" s="9" t="s">
        <v>2394</v>
      </c>
      <c r="C377" s="9" t="s">
        <v>25</v>
      </c>
      <c r="D377" s="9" t="s">
        <v>884</v>
      </c>
      <c r="E377" s="9" t="s">
        <v>27</v>
      </c>
      <c r="F377" s="9" t="s">
        <v>27</v>
      </c>
      <c r="G377" s="9" t="str">
        <f>E377</f>
        <v>Não informado na fonte</v>
      </c>
      <c r="H377" s="9" t="s">
        <v>2395</v>
      </c>
      <c r="I377" s="9" t="s">
        <v>2396</v>
      </c>
      <c r="J377" s="9" t="s">
        <v>27</v>
      </c>
      <c r="K377" s="9" t="s">
        <v>27</v>
      </c>
      <c r="L377" s="9" t="s">
        <v>27</v>
      </c>
      <c r="M377" s="9" t="s">
        <v>27</v>
      </c>
      <c r="N377" s="9">
        <v>2014</v>
      </c>
      <c r="O377" s="9" t="s">
        <v>27</v>
      </c>
      <c r="P377" s="9" t="s">
        <v>27</v>
      </c>
      <c r="Q377" s="9" t="s">
        <v>27</v>
      </c>
      <c r="R377" s="26" t="s">
        <v>27</v>
      </c>
      <c r="S377" s="26" t="s">
        <v>27</v>
      </c>
      <c r="T377" s="9" t="s">
        <v>2397</v>
      </c>
      <c r="U377" s="9" t="s">
        <v>27</v>
      </c>
      <c r="V377" s="9" t="s">
        <v>2398</v>
      </c>
      <c r="W377" s="9" t="s">
        <v>2399</v>
      </c>
      <c r="X377" s="9">
        <v>55</v>
      </c>
    </row>
    <row r="378" spans="1:24" ht="42" customHeight="1">
      <c r="A378" s="34"/>
      <c r="B378" s="9" t="s">
        <v>2400</v>
      </c>
      <c r="C378" s="9" t="s">
        <v>25</v>
      </c>
      <c r="D378" s="9" t="s">
        <v>884</v>
      </c>
      <c r="E378" s="9" t="s">
        <v>27</v>
      </c>
      <c r="F378" s="9" t="s">
        <v>27</v>
      </c>
      <c r="G378" s="9" t="str">
        <f t="shared" ref="G378:G441" si="9">E378</f>
        <v>Não informado na fonte</v>
      </c>
      <c r="H378" s="9" t="s">
        <v>2395</v>
      </c>
      <c r="I378" s="9" t="s">
        <v>2401</v>
      </c>
      <c r="J378" s="9" t="s">
        <v>27</v>
      </c>
      <c r="K378" s="9" t="s">
        <v>27</v>
      </c>
      <c r="L378" s="9" t="s">
        <v>27</v>
      </c>
      <c r="M378" s="9" t="s">
        <v>27</v>
      </c>
      <c r="N378" s="9">
        <v>2014</v>
      </c>
      <c r="O378" s="9" t="s">
        <v>27</v>
      </c>
      <c r="P378" s="9" t="s">
        <v>27</v>
      </c>
      <c r="Q378" s="9" t="s">
        <v>27</v>
      </c>
      <c r="R378" s="26" t="s">
        <v>27</v>
      </c>
      <c r="S378" s="26" t="s">
        <v>27</v>
      </c>
      <c r="T378" s="9" t="s">
        <v>2397</v>
      </c>
      <c r="U378" s="9" t="s">
        <v>27</v>
      </c>
      <c r="V378" s="9" t="s">
        <v>2398</v>
      </c>
      <c r="W378" s="9" t="s">
        <v>2399</v>
      </c>
      <c r="X378" s="9">
        <v>55</v>
      </c>
    </row>
    <row r="379" spans="1:24" ht="72.75" customHeight="1">
      <c r="A379" s="34"/>
      <c r="B379" s="9" t="s">
        <v>2402</v>
      </c>
      <c r="C379" s="9" t="s">
        <v>25</v>
      </c>
      <c r="D379" s="9" t="s">
        <v>884</v>
      </c>
      <c r="E379" s="9" t="s">
        <v>27</v>
      </c>
      <c r="F379" s="9" t="s">
        <v>27</v>
      </c>
      <c r="G379" s="9" t="str">
        <f t="shared" si="9"/>
        <v>Não informado na fonte</v>
      </c>
      <c r="H379" s="9" t="s">
        <v>2395</v>
      </c>
      <c r="I379" s="9" t="s">
        <v>2403</v>
      </c>
      <c r="J379" s="9" t="s">
        <v>27</v>
      </c>
      <c r="K379" s="9" t="s">
        <v>27</v>
      </c>
      <c r="L379" s="9" t="s">
        <v>27</v>
      </c>
      <c r="M379" s="9" t="s">
        <v>27</v>
      </c>
      <c r="N379" s="9">
        <v>2014</v>
      </c>
      <c r="O379" s="9" t="s">
        <v>27</v>
      </c>
      <c r="P379" s="9" t="s">
        <v>27</v>
      </c>
      <c r="Q379" s="9" t="s">
        <v>27</v>
      </c>
      <c r="R379" s="26" t="s">
        <v>27</v>
      </c>
      <c r="S379" s="26" t="s">
        <v>27</v>
      </c>
      <c r="T379" s="9" t="s">
        <v>2397</v>
      </c>
      <c r="U379" s="9" t="s">
        <v>27</v>
      </c>
      <c r="V379" s="9" t="s">
        <v>2398</v>
      </c>
      <c r="W379" s="9" t="s">
        <v>2399</v>
      </c>
      <c r="X379" s="9">
        <v>55</v>
      </c>
    </row>
    <row r="380" spans="1:24" ht="72">
      <c r="A380" s="34"/>
      <c r="B380" s="9" t="s">
        <v>2404</v>
      </c>
      <c r="C380" s="9" t="s">
        <v>25</v>
      </c>
      <c r="D380" s="9" t="s">
        <v>884</v>
      </c>
      <c r="E380" s="9" t="s">
        <v>27</v>
      </c>
      <c r="F380" s="9" t="s">
        <v>27</v>
      </c>
      <c r="G380" s="9" t="str">
        <f t="shared" si="9"/>
        <v>Não informado na fonte</v>
      </c>
      <c r="H380" s="9" t="s">
        <v>2395</v>
      </c>
      <c r="I380" s="9" t="s">
        <v>2405</v>
      </c>
      <c r="J380" s="9" t="s">
        <v>27</v>
      </c>
      <c r="K380" s="9" t="s">
        <v>27</v>
      </c>
      <c r="L380" s="9" t="s">
        <v>27</v>
      </c>
      <c r="M380" s="9" t="s">
        <v>27</v>
      </c>
      <c r="N380" s="9">
        <v>2014</v>
      </c>
      <c r="O380" s="9" t="s">
        <v>27</v>
      </c>
      <c r="P380" s="9" t="s">
        <v>27</v>
      </c>
      <c r="Q380" s="9" t="s">
        <v>27</v>
      </c>
      <c r="R380" s="26" t="s">
        <v>27</v>
      </c>
      <c r="S380" s="26" t="s">
        <v>27</v>
      </c>
      <c r="T380" s="9" t="s">
        <v>2397</v>
      </c>
      <c r="U380" s="9" t="s">
        <v>27</v>
      </c>
      <c r="V380" s="9" t="s">
        <v>2398</v>
      </c>
      <c r="W380" s="9" t="s">
        <v>2399</v>
      </c>
      <c r="X380" s="9">
        <v>55</v>
      </c>
    </row>
    <row r="381" spans="1:24" ht="72">
      <c r="A381" s="34"/>
      <c r="B381" s="9" t="s">
        <v>2406</v>
      </c>
      <c r="C381" s="9" t="s">
        <v>25</v>
      </c>
      <c r="D381" s="9" t="s">
        <v>884</v>
      </c>
      <c r="E381" s="9" t="s">
        <v>27</v>
      </c>
      <c r="F381" s="9" t="s">
        <v>27</v>
      </c>
      <c r="G381" s="9" t="str">
        <f t="shared" si="9"/>
        <v>Não informado na fonte</v>
      </c>
      <c r="H381" s="9" t="s">
        <v>2407</v>
      </c>
      <c r="I381" s="9" t="s">
        <v>2408</v>
      </c>
      <c r="J381" s="9" t="s">
        <v>27</v>
      </c>
      <c r="K381" s="9" t="s">
        <v>27</v>
      </c>
      <c r="L381" s="9" t="s">
        <v>27</v>
      </c>
      <c r="M381" s="9" t="s">
        <v>27</v>
      </c>
      <c r="N381" s="9">
        <v>2014</v>
      </c>
      <c r="O381" s="9" t="s">
        <v>27</v>
      </c>
      <c r="P381" s="9" t="s">
        <v>27</v>
      </c>
      <c r="Q381" s="9" t="s">
        <v>27</v>
      </c>
      <c r="R381" s="26" t="s">
        <v>27</v>
      </c>
      <c r="S381" s="26" t="s">
        <v>27</v>
      </c>
      <c r="T381" s="9" t="s">
        <v>2397</v>
      </c>
      <c r="U381" s="9" t="s">
        <v>27</v>
      </c>
      <c r="V381" s="9" t="s">
        <v>2398</v>
      </c>
      <c r="W381" s="9" t="s">
        <v>2399</v>
      </c>
      <c r="X381" s="9">
        <v>55</v>
      </c>
    </row>
    <row r="382" spans="1:24" ht="72">
      <c r="A382" s="34"/>
      <c r="B382" s="9" t="s">
        <v>2409</v>
      </c>
      <c r="C382" s="9" t="s">
        <v>25</v>
      </c>
      <c r="D382" s="9" t="s">
        <v>884</v>
      </c>
      <c r="E382" s="9" t="s">
        <v>27</v>
      </c>
      <c r="F382" s="9" t="s">
        <v>27</v>
      </c>
      <c r="G382" s="9" t="str">
        <f t="shared" si="9"/>
        <v>Não informado na fonte</v>
      </c>
      <c r="H382" s="9" t="s">
        <v>2407</v>
      </c>
      <c r="I382" s="9" t="s">
        <v>2410</v>
      </c>
      <c r="J382" s="9" t="s">
        <v>27</v>
      </c>
      <c r="K382" s="9" t="s">
        <v>27</v>
      </c>
      <c r="L382" s="9" t="s">
        <v>27</v>
      </c>
      <c r="M382" s="9" t="s">
        <v>27</v>
      </c>
      <c r="N382" s="9">
        <v>2014</v>
      </c>
      <c r="O382" s="9" t="s">
        <v>27</v>
      </c>
      <c r="P382" s="9" t="s">
        <v>27</v>
      </c>
      <c r="Q382" s="9" t="s">
        <v>27</v>
      </c>
      <c r="R382" s="26" t="s">
        <v>27</v>
      </c>
      <c r="S382" s="26" t="s">
        <v>27</v>
      </c>
      <c r="T382" s="9" t="s">
        <v>2397</v>
      </c>
      <c r="U382" s="9" t="s">
        <v>27</v>
      </c>
      <c r="V382" s="9" t="s">
        <v>2398</v>
      </c>
      <c r="W382" s="9" t="s">
        <v>2399</v>
      </c>
      <c r="X382" s="9">
        <v>55</v>
      </c>
    </row>
    <row r="383" spans="1:24" ht="72">
      <c r="A383" s="34"/>
      <c r="B383" s="9" t="s">
        <v>2411</v>
      </c>
      <c r="C383" s="9" t="s">
        <v>25</v>
      </c>
      <c r="D383" s="9" t="s">
        <v>884</v>
      </c>
      <c r="E383" s="9" t="s">
        <v>27</v>
      </c>
      <c r="F383" s="9" t="s">
        <v>27</v>
      </c>
      <c r="G383" s="9" t="str">
        <f t="shared" si="9"/>
        <v>Não informado na fonte</v>
      </c>
      <c r="H383" s="9" t="s">
        <v>2407</v>
      </c>
      <c r="I383" s="9" t="s">
        <v>2407</v>
      </c>
      <c r="J383" s="9" t="s">
        <v>27</v>
      </c>
      <c r="K383" s="9" t="s">
        <v>27</v>
      </c>
      <c r="L383" s="9" t="s">
        <v>27</v>
      </c>
      <c r="M383" s="9" t="s">
        <v>27</v>
      </c>
      <c r="N383" s="9">
        <v>2014</v>
      </c>
      <c r="O383" s="9" t="s">
        <v>27</v>
      </c>
      <c r="P383" s="9" t="s">
        <v>27</v>
      </c>
      <c r="Q383" s="9" t="s">
        <v>27</v>
      </c>
      <c r="R383" s="26" t="s">
        <v>27</v>
      </c>
      <c r="S383" s="26" t="s">
        <v>27</v>
      </c>
      <c r="T383" s="9" t="s">
        <v>2397</v>
      </c>
      <c r="U383" s="9" t="s">
        <v>27</v>
      </c>
      <c r="V383" s="9" t="s">
        <v>2398</v>
      </c>
      <c r="W383" s="9" t="s">
        <v>2399</v>
      </c>
      <c r="X383" s="9">
        <v>55</v>
      </c>
    </row>
    <row r="384" spans="1:24" ht="72">
      <c r="A384" s="34"/>
      <c r="B384" s="9" t="s">
        <v>2412</v>
      </c>
      <c r="C384" s="9" t="s">
        <v>25</v>
      </c>
      <c r="D384" s="9" t="s">
        <v>884</v>
      </c>
      <c r="E384" s="9" t="s">
        <v>27</v>
      </c>
      <c r="F384" s="9" t="s">
        <v>27</v>
      </c>
      <c r="G384" s="9" t="str">
        <f t="shared" si="9"/>
        <v>Não informado na fonte</v>
      </c>
      <c r="H384" s="9" t="s">
        <v>2413</v>
      </c>
      <c r="I384" s="9" t="s">
        <v>2414</v>
      </c>
      <c r="J384" s="9" t="s">
        <v>27</v>
      </c>
      <c r="K384" s="9" t="s">
        <v>27</v>
      </c>
      <c r="L384" s="9" t="s">
        <v>27</v>
      </c>
      <c r="M384" s="9" t="s">
        <v>27</v>
      </c>
      <c r="N384" s="9">
        <v>2014</v>
      </c>
      <c r="O384" s="9" t="s">
        <v>27</v>
      </c>
      <c r="P384" s="9" t="s">
        <v>27</v>
      </c>
      <c r="Q384" s="9" t="s">
        <v>27</v>
      </c>
      <c r="R384" s="26" t="s">
        <v>27</v>
      </c>
      <c r="S384" s="26" t="s">
        <v>27</v>
      </c>
      <c r="T384" s="9" t="s">
        <v>2397</v>
      </c>
      <c r="U384" s="9" t="s">
        <v>27</v>
      </c>
      <c r="V384" s="9" t="s">
        <v>2398</v>
      </c>
      <c r="W384" s="9" t="s">
        <v>2399</v>
      </c>
      <c r="X384" s="9">
        <v>55</v>
      </c>
    </row>
    <row r="385" spans="1:24" ht="72">
      <c r="A385" s="34"/>
      <c r="B385" s="9" t="s">
        <v>2415</v>
      </c>
      <c r="C385" s="9" t="s">
        <v>25</v>
      </c>
      <c r="D385" s="9" t="s">
        <v>884</v>
      </c>
      <c r="E385" s="9" t="s">
        <v>27</v>
      </c>
      <c r="F385" s="9" t="s">
        <v>27</v>
      </c>
      <c r="G385" s="9" t="str">
        <f t="shared" si="9"/>
        <v>Não informado na fonte</v>
      </c>
      <c r="H385" s="9" t="s">
        <v>2415</v>
      </c>
      <c r="I385" s="9" t="s">
        <v>2416</v>
      </c>
      <c r="J385" s="9" t="s">
        <v>27</v>
      </c>
      <c r="K385" s="9" t="s">
        <v>27</v>
      </c>
      <c r="L385" s="9" t="s">
        <v>27</v>
      </c>
      <c r="M385" s="9" t="s">
        <v>27</v>
      </c>
      <c r="N385" s="9">
        <v>2014</v>
      </c>
      <c r="O385" s="9" t="s">
        <v>27</v>
      </c>
      <c r="P385" s="9" t="s">
        <v>27</v>
      </c>
      <c r="Q385" s="9" t="s">
        <v>27</v>
      </c>
      <c r="R385" s="26" t="s">
        <v>27</v>
      </c>
      <c r="S385" s="26" t="s">
        <v>27</v>
      </c>
      <c r="T385" s="9" t="s">
        <v>2397</v>
      </c>
      <c r="U385" s="9" t="s">
        <v>27</v>
      </c>
      <c r="V385" s="9" t="s">
        <v>2398</v>
      </c>
      <c r="W385" s="9" t="s">
        <v>2399</v>
      </c>
      <c r="X385" s="9">
        <v>55</v>
      </c>
    </row>
    <row r="386" spans="1:24" ht="72">
      <c r="A386" s="34"/>
      <c r="B386" s="9" t="s">
        <v>2417</v>
      </c>
      <c r="C386" s="9" t="s">
        <v>25</v>
      </c>
      <c r="D386" s="9" t="s">
        <v>884</v>
      </c>
      <c r="E386" s="9" t="s">
        <v>27</v>
      </c>
      <c r="F386" s="9" t="s">
        <v>27</v>
      </c>
      <c r="G386" s="9" t="str">
        <f t="shared" si="9"/>
        <v>Não informado na fonte</v>
      </c>
      <c r="H386" s="9" t="s">
        <v>2417</v>
      </c>
      <c r="I386" s="9" t="s">
        <v>2418</v>
      </c>
      <c r="J386" s="9" t="s">
        <v>27</v>
      </c>
      <c r="K386" s="9" t="s">
        <v>27</v>
      </c>
      <c r="L386" s="9" t="s">
        <v>27</v>
      </c>
      <c r="M386" s="9" t="s">
        <v>27</v>
      </c>
      <c r="N386" s="9">
        <v>2014</v>
      </c>
      <c r="O386" s="9" t="s">
        <v>27</v>
      </c>
      <c r="P386" s="9" t="s">
        <v>27</v>
      </c>
      <c r="Q386" s="9" t="s">
        <v>27</v>
      </c>
      <c r="R386" s="26" t="s">
        <v>27</v>
      </c>
      <c r="S386" s="26" t="s">
        <v>27</v>
      </c>
      <c r="T386" s="9" t="s">
        <v>2397</v>
      </c>
      <c r="U386" s="9" t="s">
        <v>27</v>
      </c>
      <c r="V386" s="9" t="s">
        <v>2398</v>
      </c>
      <c r="W386" s="9" t="s">
        <v>2399</v>
      </c>
      <c r="X386" s="9">
        <v>55</v>
      </c>
    </row>
    <row r="387" spans="1:24" ht="132.75" customHeight="1">
      <c r="A387" s="34" t="s">
        <v>2419</v>
      </c>
      <c r="B387" s="9" t="s">
        <v>2420</v>
      </c>
      <c r="C387" s="9" t="s">
        <v>25</v>
      </c>
      <c r="D387" s="9" t="s">
        <v>884</v>
      </c>
      <c r="E387" s="9" t="s">
        <v>27</v>
      </c>
      <c r="F387" s="9" t="s">
        <v>27</v>
      </c>
      <c r="G387" s="9" t="str">
        <f t="shared" si="9"/>
        <v>Não informado na fonte</v>
      </c>
      <c r="H387" s="9" t="s">
        <v>2420</v>
      </c>
      <c r="I387" s="9" t="s">
        <v>2421</v>
      </c>
      <c r="J387" s="9" t="s">
        <v>27</v>
      </c>
      <c r="K387" s="9" t="s">
        <v>27</v>
      </c>
      <c r="L387" s="9" t="s">
        <v>27</v>
      </c>
      <c r="M387" s="9" t="s">
        <v>27</v>
      </c>
      <c r="N387" s="9">
        <v>2014</v>
      </c>
      <c r="O387" s="9" t="s">
        <v>27</v>
      </c>
      <c r="P387" s="9" t="s">
        <v>27</v>
      </c>
      <c r="Q387" s="9" t="s">
        <v>27</v>
      </c>
      <c r="R387" s="26" t="s">
        <v>27</v>
      </c>
      <c r="S387" s="26" t="s">
        <v>27</v>
      </c>
      <c r="T387" s="9" t="s">
        <v>2397</v>
      </c>
      <c r="U387" s="9" t="s">
        <v>27</v>
      </c>
      <c r="V387" s="9" t="s">
        <v>2398</v>
      </c>
      <c r="W387" s="9" t="s">
        <v>2399</v>
      </c>
      <c r="X387" s="9">
        <v>55</v>
      </c>
    </row>
    <row r="388" spans="1:24" ht="72">
      <c r="A388" s="34"/>
      <c r="B388" s="9" t="s">
        <v>2422</v>
      </c>
      <c r="C388" s="9" t="s">
        <v>1964</v>
      </c>
      <c r="D388" s="9" t="s">
        <v>884</v>
      </c>
      <c r="E388" s="9" t="s">
        <v>27</v>
      </c>
      <c r="F388" s="9" t="s">
        <v>27</v>
      </c>
      <c r="G388" s="9" t="str">
        <f t="shared" si="9"/>
        <v>Não informado na fonte</v>
      </c>
      <c r="H388" s="9" t="s">
        <v>2423</v>
      </c>
      <c r="I388" s="9" t="s">
        <v>2424</v>
      </c>
      <c r="J388" s="9" t="s">
        <v>27</v>
      </c>
      <c r="K388" s="9" t="s">
        <v>27</v>
      </c>
      <c r="L388" s="9" t="s">
        <v>27</v>
      </c>
      <c r="M388" s="9" t="s">
        <v>27</v>
      </c>
      <c r="N388" s="9">
        <v>2014</v>
      </c>
      <c r="O388" s="9" t="s">
        <v>27</v>
      </c>
      <c r="P388" s="9" t="s">
        <v>27</v>
      </c>
      <c r="Q388" s="9" t="s">
        <v>27</v>
      </c>
      <c r="R388" s="26" t="s">
        <v>27</v>
      </c>
      <c r="S388" s="26" t="s">
        <v>27</v>
      </c>
      <c r="T388" s="9" t="s">
        <v>2397</v>
      </c>
      <c r="U388" s="9" t="s">
        <v>27</v>
      </c>
      <c r="V388" s="9" t="s">
        <v>2398</v>
      </c>
      <c r="W388" s="9" t="s">
        <v>2399</v>
      </c>
      <c r="X388" s="9">
        <v>55</v>
      </c>
    </row>
    <row r="389" spans="1:24" ht="72">
      <c r="A389" s="34"/>
      <c r="B389" s="9" t="s">
        <v>2425</v>
      </c>
      <c r="C389" s="9" t="s">
        <v>70</v>
      </c>
      <c r="D389" s="9" t="s">
        <v>884</v>
      </c>
      <c r="E389" s="9" t="s">
        <v>27</v>
      </c>
      <c r="F389" s="9" t="s">
        <v>27</v>
      </c>
      <c r="G389" s="9" t="str">
        <f t="shared" si="9"/>
        <v>Não informado na fonte</v>
      </c>
      <c r="H389" s="9" t="s">
        <v>2423</v>
      </c>
      <c r="I389" s="9" t="s">
        <v>2426</v>
      </c>
      <c r="J389" s="9" t="s">
        <v>27</v>
      </c>
      <c r="K389" s="9" t="s">
        <v>27</v>
      </c>
      <c r="L389" s="9" t="s">
        <v>27</v>
      </c>
      <c r="M389" s="9" t="s">
        <v>27</v>
      </c>
      <c r="N389" s="9">
        <v>2014</v>
      </c>
      <c r="O389" s="9" t="s">
        <v>27</v>
      </c>
      <c r="P389" s="9" t="s">
        <v>27</v>
      </c>
      <c r="Q389" s="9" t="s">
        <v>27</v>
      </c>
      <c r="R389" s="26" t="s">
        <v>27</v>
      </c>
      <c r="S389" s="26" t="s">
        <v>27</v>
      </c>
      <c r="T389" s="9" t="s">
        <v>2397</v>
      </c>
      <c r="U389" s="9" t="s">
        <v>27</v>
      </c>
      <c r="V389" s="9" t="s">
        <v>2398</v>
      </c>
      <c r="W389" s="9" t="s">
        <v>2399</v>
      </c>
      <c r="X389" s="9">
        <v>55</v>
      </c>
    </row>
    <row r="390" spans="1:24" ht="72">
      <c r="A390" s="34"/>
      <c r="B390" s="9" t="s">
        <v>2427</v>
      </c>
      <c r="C390" s="9" t="s">
        <v>25</v>
      </c>
      <c r="D390" s="9" t="s">
        <v>884</v>
      </c>
      <c r="E390" s="9" t="s">
        <v>27</v>
      </c>
      <c r="F390" s="9" t="s">
        <v>27</v>
      </c>
      <c r="G390" s="9" t="str">
        <f t="shared" si="9"/>
        <v>Não informado na fonte</v>
      </c>
      <c r="H390" s="9" t="s">
        <v>2427</v>
      </c>
      <c r="I390" s="9" t="s">
        <v>2428</v>
      </c>
      <c r="J390" s="9" t="s">
        <v>27</v>
      </c>
      <c r="K390" s="9" t="s">
        <v>27</v>
      </c>
      <c r="L390" s="9" t="s">
        <v>27</v>
      </c>
      <c r="M390" s="9" t="s">
        <v>27</v>
      </c>
      <c r="N390" s="9">
        <v>2014</v>
      </c>
      <c r="O390" s="9" t="s">
        <v>27</v>
      </c>
      <c r="P390" s="9" t="s">
        <v>27</v>
      </c>
      <c r="Q390" s="9" t="s">
        <v>27</v>
      </c>
      <c r="R390" s="26" t="s">
        <v>27</v>
      </c>
      <c r="S390" s="26" t="s">
        <v>27</v>
      </c>
      <c r="T390" s="9" t="s">
        <v>2397</v>
      </c>
      <c r="U390" s="9" t="s">
        <v>27</v>
      </c>
      <c r="V390" s="9" t="s">
        <v>2398</v>
      </c>
      <c r="W390" s="9" t="s">
        <v>2399</v>
      </c>
      <c r="X390" s="9">
        <v>55</v>
      </c>
    </row>
    <row r="391" spans="1:24" ht="60" customHeight="1">
      <c r="A391" s="34" t="s">
        <v>2429</v>
      </c>
      <c r="B391" s="9" t="s">
        <v>2430</v>
      </c>
      <c r="C391" s="9" t="s">
        <v>25</v>
      </c>
      <c r="D391" s="9" t="s">
        <v>884</v>
      </c>
      <c r="E391" s="9" t="s">
        <v>27</v>
      </c>
      <c r="F391" s="9" t="s">
        <v>27</v>
      </c>
      <c r="G391" s="9" t="str">
        <f t="shared" si="9"/>
        <v>Não informado na fonte</v>
      </c>
      <c r="H391" s="9" t="s">
        <v>2431</v>
      </c>
      <c r="I391" s="9" t="s">
        <v>2432</v>
      </c>
      <c r="J391" s="9" t="s">
        <v>27</v>
      </c>
      <c r="K391" s="9" t="s">
        <v>27</v>
      </c>
      <c r="L391" s="9" t="s">
        <v>27</v>
      </c>
      <c r="M391" s="9" t="s">
        <v>27</v>
      </c>
      <c r="N391" s="9">
        <v>2014</v>
      </c>
      <c r="O391" s="9" t="s">
        <v>27</v>
      </c>
      <c r="P391" s="9" t="s">
        <v>27</v>
      </c>
      <c r="Q391" s="9" t="s">
        <v>27</v>
      </c>
      <c r="R391" s="26" t="s">
        <v>27</v>
      </c>
      <c r="S391" s="26" t="s">
        <v>27</v>
      </c>
      <c r="T391" s="9" t="s">
        <v>2397</v>
      </c>
      <c r="U391" s="9" t="s">
        <v>27</v>
      </c>
      <c r="V391" s="9" t="s">
        <v>2398</v>
      </c>
      <c r="W391" s="9" t="s">
        <v>2399</v>
      </c>
      <c r="X391" s="9">
        <v>55</v>
      </c>
    </row>
    <row r="392" spans="1:24" ht="72">
      <c r="A392" s="34"/>
      <c r="B392" s="9" t="s">
        <v>2433</v>
      </c>
      <c r="C392" s="9" t="s">
        <v>70</v>
      </c>
      <c r="D392" s="9" t="s">
        <v>884</v>
      </c>
      <c r="E392" s="9" t="s">
        <v>27</v>
      </c>
      <c r="F392" s="9" t="s">
        <v>27</v>
      </c>
      <c r="G392" s="9" t="str">
        <f t="shared" si="9"/>
        <v>Não informado na fonte</v>
      </c>
      <c r="H392" s="9" t="s">
        <v>2431</v>
      </c>
      <c r="I392" s="9" t="s">
        <v>2434</v>
      </c>
      <c r="J392" s="9" t="s">
        <v>27</v>
      </c>
      <c r="K392" s="9" t="s">
        <v>27</v>
      </c>
      <c r="L392" s="9" t="s">
        <v>27</v>
      </c>
      <c r="M392" s="9" t="s">
        <v>27</v>
      </c>
      <c r="N392" s="9">
        <v>2014</v>
      </c>
      <c r="O392" s="9" t="s">
        <v>27</v>
      </c>
      <c r="P392" s="9" t="s">
        <v>27</v>
      </c>
      <c r="Q392" s="9" t="s">
        <v>27</v>
      </c>
      <c r="R392" s="26" t="s">
        <v>27</v>
      </c>
      <c r="S392" s="26" t="s">
        <v>27</v>
      </c>
      <c r="T392" s="9" t="s">
        <v>2397</v>
      </c>
      <c r="U392" s="9" t="s">
        <v>27</v>
      </c>
      <c r="V392" s="9" t="s">
        <v>2398</v>
      </c>
      <c r="W392" s="9" t="s">
        <v>2399</v>
      </c>
      <c r="X392" s="9">
        <v>55</v>
      </c>
    </row>
    <row r="393" spans="1:24" ht="72">
      <c r="A393" s="34"/>
      <c r="B393" s="9" t="s">
        <v>2435</v>
      </c>
      <c r="C393" s="9" t="s">
        <v>25</v>
      </c>
      <c r="D393" s="9" t="s">
        <v>884</v>
      </c>
      <c r="E393" s="9" t="s">
        <v>27</v>
      </c>
      <c r="F393" s="9" t="s">
        <v>27</v>
      </c>
      <c r="G393" s="9" t="str">
        <f t="shared" si="9"/>
        <v>Não informado na fonte</v>
      </c>
      <c r="H393" s="9" t="s">
        <v>2436</v>
      </c>
      <c r="I393" s="9" t="s">
        <v>2437</v>
      </c>
      <c r="J393" s="9" t="s">
        <v>27</v>
      </c>
      <c r="K393" s="9" t="s">
        <v>27</v>
      </c>
      <c r="L393" s="9" t="s">
        <v>27</v>
      </c>
      <c r="M393" s="9" t="s">
        <v>27</v>
      </c>
      <c r="N393" s="9">
        <v>2014</v>
      </c>
      <c r="O393" s="9" t="s">
        <v>27</v>
      </c>
      <c r="P393" s="9" t="s">
        <v>27</v>
      </c>
      <c r="Q393" s="9" t="s">
        <v>27</v>
      </c>
      <c r="R393" s="26" t="s">
        <v>27</v>
      </c>
      <c r="S393" s="26" t="s">
        <v>27</v>
      </c>
      <c r="T393" s="9" t="s">
        <v>2397</v>
      </c>
      <c r="U393" s="9" t="s">
        <v>27</v>
      </c>
      <c r="V393" s="9" t="s">
        <v>2398</v>
      </c>
      <c r="W393" s="9" t="s">
        <v>2399</v>
      </c>
      <c r="X393" s="9">
        <v>55</v>
      </c>
    </row>
    <row r="394" spans="1:24" ht="72">
      <c r="A394" s="34"/>
      <c r="B394" s="9" t="s">
        <v>2438</v>
      </c>
      <c r="C394" s="9" t="s">
        <v>25</v>
      </c>
      <c r="D394" s="9" t="s">
        <v>884</v>
      </c>
      <c r="E394" s="9" t="s">
        <v>27</v>
      </c>
      <c r="F394" s="9" t="s">
        <v>27</v>
      </c>
      <c r="G394" s="9" t="str">
        <f t="shared" si="9"/>
        <v>Não informado na fonte</v>
      </c>
      <c r="H394" s="9" t="s">
        <v>2436</v>
      </c>
      <c r="I394" s="9" t="s">
        <v>2439</v>
      </c>
      <c r="J394" s="9" t="s">
        <v>27</v>
      </c>
      <c r="K394" s="9" t="s">
        <v>27</v>
      </c>
      <c r="L394" s="9" t="s">
        <v>27</v>
      </c>
      <c r="M394" s="9" t="s">
        <v>27</v>
      </c>
      <c r="N394" s="9">
        <v>2014</v>
      </c>
      <c r="O394" s="9" t="s">
        <v>27</v>
      </c>
      <c r="P394" s="9" t="s">
        <v>27</v>
      </c>
      <c r="Q394" s="9" t="s">
        <v>27</v>
      </c>
      <c r="R394" s="26" t="s">
        <v>27</v>
      </c>
      <c r="S394" s="26" t="s">
        <v>27</v>
      </c>
      <c r="T394" s="9" t="s">
        <v>2397</v>
      </c>
      <c r="U394" s="9" t="s">
        <v>27</v>
      </c>
      <c r="V394" s="9" t="s">
        <v>2398</v>
      </c>
      <c r="W394" s="9" t="s">
        <v>2399</v>
      </c>
      <c r="X394" s="9">
        <v>55</v>
      </c>
    </row>
    <row r="395" spans="1:24" ht="72">
      <c r="A395" s="34"/>
      <c r="B395" s="9" t="s">
        <v>2208</v>
      </c>
      <c r="C395" s="9" t="s">
        <v>25</v>
      </c>
      <c r="D395" s="9" t="s">
        <v>884</v>
      </c>
      <c r="E395" s="9" t="s">
        <v>27</v>
      </c>
      <c r="F395" s="9" t="s">
        <v>27</v>
      </c>
      <c r="G395" s="9" t="str">
        <f t="shared" si="9"/>
        <v>Não informado na fonte</v>
      </c>
      <c r="H395" s="9" t="s">
        <v>2208</v>
      </c>
      <c r="I395" s="9" t="s">
        <v>2440</v>
      </c>
      <c r="J395" s="9" t="s">
        <v>27</v>
      </c>
      <c r="K395" s="9" t="s">
        <v>27</v>
      </c>
      <c r="L395" s="9" t="s">
        <v>27</v>
      </c>
      <c r="M395" s="9" t="s">
        <v>27</v>
      </c>
      <c r="N395" s="9">
        <v>2014</v>
      </c>
      <c r="O395" s="9" t="s">
        <v>27</v>
      </c>
      <c r="P395" s="9" t="s">
        <v>27</v>
      </c>
      <c r="Q395" s="9" t="s">
        <v>27</v>
      </c>
      <c r="R395" s="26" t="s">
        <v>27</v>
      </c>
      <c r="S395" s="26" t="s">
        <v>27</v>
      </c>
      <c r="T395" s="9" t="s">
        <v>2397</v>
      </c>
      <c r="U395" s="9" t="s">
        <v>27</v>
      </c>
      <c r="V395" s="9" t="s">
        <v>2398</v>
      </c>
      <c r="W395" s="9" t="s">
        <v>2399</v>
      </c>
      <c r="X395" s="9">
        <v>55</v>
      </c>
    </row>
    <row r="396" spans="1:24" ht="72">
      <c r="A396" s="34" t="s">
        <v>2441</v>
      </c>
      <c r="B396" s="9" t="s">
        <v>2442</v>
      </c>
      <c r="C396" s="9" t="s">
        <v>25</v>
      </c>
      <c r="D396" s="9" t="s">
        <v>884</v>
      </c>
      <c r="E396" s="9" t="s">
        <v>27</v>
      </c>
      <c r="F396" s="9" t="s">
        <v>27</v>
      </c>
      <c r="G396" s="9" t="str">
        <f t="shared" si="9"/>
        <v>Não informado na fonte</v>
      </c>
      <c r="H396" s="9" t="s">
        <v>2442</v>
      </c>
      <c r="I396" s="9" t="s">
        <v>2443</v>
      </c>
      <c r="J396" s="9" t="s">
        <v>27</v>
      </c>
      <c r="K396" s="9" t="s">
        <v>27</v>
      </c>
      <c r="L396" s="9" t="s">
        <v>27</v>
      </c>
      <c r="M396" s="9" t="s">
        <v>27</v>
      </c>
      <c r="N396" s="9">
        <v>2014</v>
      </c>
      <c r="O396" s="9" t="s">
        <v>27</v>
      </c>
      <c r="P396" s="9" t="s">
        <v>27</v>
      </c>
      <c r="Q396" s="9" t="s">
        <v>27</v>
      </c>
      <c r="R396" s="26" t="s">
        <v>27</v>
      </c>
      <c r="S396" s="26" t="s">
        <v>27</v>
      </c>
      <c r="T396" s="9" t="s">
        <v>2397</v>
      </c>
      <c r="U396" s="9" t="s">
        <v>27</v>
      </c>
      <c r="V396" s="9" t="s">
        <v>2398</v>
      </c>
      <c r="W396" s="9" t="s">
        <v>2399</v>
      </c>
      <c r="X396" s="9">
        <v>55</v>
      </c>
    </row>
    <row r="397" spans="1:24" ht="72">
      <c r="A397" s="34"/>
      <c r="B397" s="9" t="s">
        <v>2444</v>
      </c>
      <c r="C397" s="9" t="s">
        <v>25</v>
      </c>
      <c r="D397" s="9" t="s">
        <v>884</v>
      </c>
      <c r="E397" s="9" t="s">
        <v>27</v>
      </c>
      <c r="F397" s="9" t="s">
        <v>27</v>
      </c>
      <c r="G397" s="9" t="str">
        <f t="shared" si="9"/>
        <v>Não informado na fonte</v>
      </c>
      <c r="H397" s="9" t="s">
        <v>2445</v>
      </c>
      <c r="I397" s="9" t="s">
        <v>2446</v>
      </c>
      <c r="J397" s="9" t="s">
        <v>27</v>
      </c>
      <c r="K397" s="9" t="s">
        <v>27</v>
      </c>
      <c r="L397" s="9" t="s">
        <v>27</v>
      </c>
      <c r="M397" s="9" t="s">
        <v>27</v>
      </c>
      <c r="N397" s="9">
        <v>2014</v>
      </c>
      <c r="O397" s="9" t="s">
        <v>27</v>
      </c>
      <c r="P397" s="9" t="s">
        <v>27</v>
      </c>
      <c r="Q397" s="9" t="s">
        <v>27</v>
      </c>
      <c r="R397" s="26" t="s">
        <v>27</v>
      </c>
      <c r="S397" s="26" t="s">
        <v>27</v>
      </c>
      <c r="T397" s="9" t="s">
        <v>2397</v>
      </c>
      <c r="U397" s="9" t="s">
        <v>27</v>
      </c>
      <c r="V397" s="9" t="s">
        <v>2398</v>
      </c>
      <c r="W397" s="9" t="s">
        <v>2399</v>
      </c>
      <c r="X397" s="9">
        <v>55</v>
      </c>
    </row>
    <row r="398" spans="1:24" ht="72">
      <c r="A398" s="34"/>
      <c r="B398" s="9" t="s">
        <v>2447</v>
      </c>
      <c r="C398" s="9" t="s">
        <v>25</v>
      </c>
      <c r="D398" s="9" t="s">
        <v>884</v>
      </c>
      <c r="E398" s="9" t="s">
        <v>27</v>
      </c>
      <c r="F398" s="9" t="s">
        <v>27</v>
      </c>
      <c r="G398" s="9" t="str">
        <f t="shared" si="9"/>
        <v>Não informado na fonte</v>
      </c>
      <c r="H398" s="9" t="s">
        <v>2445</v>
      </c>
      <c r="I398" s="9" t="s">
        <v>2448</v>
      </c>
      <c r="J398" s="9" t="s">
        <v>27</v>
      </c>
      <c r="K398" s="9" t="s">
        <v>27</v>
      </c>
      <c r="L398" s="9" t="s">
        <v>27</v>
      </c>
      <c r="M398" s="9" t="s">
        <v>27</v>
      </c>
      <c r="N398" s="9">
        <v>2014</v>
      </c>
      <c r="O398" s="9" t="s">
        <v>27</v>
      </c>
      <c r="P398" s="9" t="s">
        <v>27</v>
      </c>
      <c r="Q398" s="9" t="s">
        <v>27</v>
      </c>
      <c r="R398" s="26" t="s">
        <v>27</v>
      </c>
      <c r="S398" s="26" t="s">
        <v>27</v>
      </c>
      <c r="T398" s="9" t="s">
        <v>2397</v>
      </c>
      <c r="U398" s="9" t="s">
        <v>27</v>
      </c>
      <c r="V398" s="9" t="s">
        <v>2398</v>
      </c>
      <c r="W398" s="9" t="s">
        <v>2399</v>
      </c>
      <c r="X398" s="9">
        <v>55</v>
      </c>
    </row>
    <row r="399" spans="1:24" ht="72">
      <c r="A399" s="34"/>
      <c r="B399" s="9" t="s">
        <v>2449</v>
      </c>
      <c r="C399" s="9" t="s">
        <v>25</v>
      </c>
      <c r="D399" s="9" t="s">
        <v>884</v>
      </c>
      <c r="E399" s="9" t="s">
        <v>27</v>
      </c>
      <c r="F399" s="9" t="s">
        <v>27</v>
      </c>
      <c r="G399" s="9" t="str">
        <f t="shared" si="9"/>
        <v>Não informado na fonte</v>
      </c>
      <c r="H399" s="9" t="s">
        <v>2449</v>
      </c>
      <c r="I399" s="9" t="s">
        <v>2450</v>
      </c>
      <c r="J399" s="9" t="s">
        <v>27</v>
      </c>
      <c r="K399" s="9" t="s">
        <v>27</v>
      </c>
      <c r="L399" s="9" t="s">
        <v>27</v>
      </c>
      <c r="M399" s="9" t="s">
        <v>27</v>
      </c>
      <c r="N399" s="9">
        <v>2014</v>
      </c>
      <c r="O399" s="9" t="s">
        <v>27</v>
      </c>
      <c r="P399" s="9" t="s">
        <v>27</v>
      </c>
      <c r="Q399" s="9" t="s">
        <v>27</v>
      </c>
      <c r="R399" s="26" t="s">
        <v>27</v>
      </c>
      <c r="S399" s="26" t="s">
        <v>27</v>
      </c>
      <c r="T399" s="9" t="s">
        <v>2397</v>
      </c>
      <c r="U399" s="9" t="s">
        <v>27</v>
      </c>
      <c r="V399" s="9" t="s">
        <v>2398</v>
      </c>
      <c r="W399" s="9" t="s">
        <v>2399</v>
      </c>
      <c r="X399" s="9">
        <v>55</v>
      </c>
    </row>
    <row r="400" spans="1:24" ht="72">
      <c r="A400" s="34"/>
      <c r="B400" s="9" t="s">
        <v>2451</v>
      </c>
      <c r="C400" s="9" t="s">
        <v>25</v>
      </c>
      <c r="D400" s="9" t="s">
        <v>884</v>
      </c>
      <c r="E400" s="9" t="s">
        <v>27</v>
      </c>
      <c r="F400" s="9" t="s">
        <v>27</v>
      </c>
      <c r="G400" s="9" t="str">
        <f t="shared" si="9"/>
        <v>Não informado na fonte</v>
      </c>
      <c r="H400" s="9" t="s">
        <v>2452</v>
      </c>
      <c r="I400" s="9" t="s">
        <v>2453</v>
      </c>
      <c r="J400" s="9" t="s">
        <v>27</v>
      </c>
      <c r="K400" s="9" t="s">
        <v>27</v>
      </c>
      <c r="L400" s="9" t="s">
        <v>27</v>
      </c>
      <c r="M400" s="9" t="s">
        <v>27</v>
      </c>
      <c r="N400" s="9">
        <v>2014</v>
      </c>
      <c r="O400" s="9" t="s">
        <v>27</v>
      </c>
      <c r="P400" s="9" t="s">
        <v>27</v>
      </c>
      <c r="Q400" s="9" t="s">
        <v>27</v>
      </c>
      <c r="R400" s="26" t="s">
        <v>27</v>
      </c>
      <c r="S400" s="26" t="s">
        <v>27</v>
      </c>
      <c r="T400" s="9" t="s">
        <v>2397</v>
      </c>
      <c r="U400" s="9" t="s">
        <v>27</v>
      </c>
      <c r="V400" s="9" t="s">
        <v>2398</v>
      </c>
      <c r="W400" s="9" t="s">
        <v>2399</v>
      </c>
      <c r="X400" s="9">
        <v>55</v>
      </c>
    </row>
    <row r="401" spans="1:24" ht="60" customHeight="1">
      <c r="A401" s="34"/>
      <c r="B401" s="9" t="s">
        <v>2454</v>
      </c>
      <c r="C401" s="9" t="s">
        <v>25</v>
      </c>
      <c r="D401" s="9" t="s">
        <v>884</v>
      </c>
      <c r="E401" s="9" t="s">
        <v>27</v>
      </c>
      <c r="F401" s="9" t="s">
        <v>27</v>
      </c>
      <c r="G401" s="9" t="str">
        <f t="shared" si="9"/>
        <v>Não informado na fonte</v>
      </c>
      <c r="H401" s="9" t="s">
        <v>2452</v>
      </c>
      <c r="I401" s="9" t="s">
        <v>2453</v>
      </c>
      <c r="J401" s="9" t="s">
        <v>27</v>
      </c>
      <c r="K401" s="9" t="s">
        <v>27</v>
      </c>
      <c r="L401" s="9" t="s">
        <v>27</v>
      </c>
      <c r="M401" s="9" t="s">
        <v>27</v>
      </c>
      <c r="N401" s="9">
        <v>2014</v>
      </c>
      <c r="O401" s="9" t="s">
        <v>27</v>
      </c>
      <c r="P401" s="9" t="s">
        <v>27</v>
      </c>
      <c r="Q401" s="9" t="s">
        <v>27</v>
      </c>
      <c r="R401" s="26" t="s">
        <v>27</v>
      </c>
      <c r="S401" s="26" t="s">
        <v>27</v>
      </c>
      <c r="T401" s="9" t="s">
        <v>2397</v>
      </c>
      <c r="U401" s="9" t="s">
        <v>27</v>
      </c>
      <c r="V401" s="9" t="s">
        <v>2398</v>
      </c>
      <c r="W401" s="9" t="s">
        <v>2399</v>
      </c>
      <c r="X401" s="9">
        <v>55</v>
      </c>
    </row>
    <row r="402" spans="1:24" ht="110.25" customHeight="1">
      <c r="A402" s="34"/>
      <c r="B402" s="9" t="s">
        <v>2455</v>
      </c>
      <c r="C402" s="9" t="s">
        <v>25</v>
      </c>
      <c r="D402" s="9" t="s">
        <v>884</v>
      </c>
      <c r="E402" s="9" t="s">
        <v>27</v>
      </c>
      <c r="F402" s="9" t="s">
        <v>27</v>
      </c>
      <c r="G402" s="9" t="str">
        <f t="shared" si="9"/>
        <v>Não informado na fonte</v>
      </c>
      <c r="H402" s="9" t="s">
        <v>2452</v>
      </c>
      <c r="I402" s="9" t="s">
        <v>2453</v>
      </c>
      <c r="J402" s="9" t="s">
        <v>27</v>
      </c>
      <c r="K402" s="9" t="s">
        <v>27</v>
      </c>
      <c r="L402" s="9" t="s">
        <v>27</v>
      </c>
      <c r="M402" s="9" t="s">
        <v>27</v>
      </c>
      <c r="N402" s="9">
        <v>2014</v>
      </c>
      <c r="O402" s="9" t="s">
        <v>27</v>
      </c>
      <c r="P402" s="9" t="s">
        <v>27</v>
      </c>
      <c r="Q402" s="9" t="s">
        <v>27</v>
      </c>
      <c r="R402" s="26" t="s">
        <v>27</v>
      </c>
      <c r="S402" s="26" t="s">
        <v>27</v>
      </c>
      <c r="T402" s="9" t="s">
        <v>2397</v>
      </c>
      <c r="U402" s="9" t="s">
        <v>27</v>
      </c>
      <c r="V402" s="9" t="s">
        <v>2398</v>
      </c>
      <c r="W402" s="9" t="s">
        <v>2399</v>
      </c>
      <c r="X402" s="9">
        <v>55</v>
      </c>
    </row>
    <row r="403" spans="1:24" ht="72">
      <c r="A403" s="34"/>
      <c r="B403" s="9" t="s">
        <v>2456</v>
      </c>
      <c r="C403" s="9" t="s">
        <v>25</v>
      </c>
      <c r="D403" s="9" t="s">
        <v>884</v>
      </c>
      <c r="E403" s="9" t="s">
        <v>27</v>
      </c>
      <c r="F403" s="9" t="s">
        <v>27</v>
      </c>
      <c r="G403" s="9" t="str">
        <f t="shared" si="9"/>
        <v>Não informado na fonte</v>
      </c>
      <c r="H403" s="9" t="s">
        <v>2452</v>
      </c>
      <c r="I403" s="9" t="s">
        <v>2453</v>
      </c>
      <c r="J403" s="9" t="s">
        <v>27</v>
      </c>
      <c r="K403" s="9" t="s">
        <v>27</v>
      </c>
      <c r="L403" s="9" t="s">
        <v>27</v>
      </c>
      <c r="M403" s="9" t="s">
        <v>27</v>
      </c>
      <c r="N403" s="9">
        <v>2014</v>
      </c>
      <c r="O403" s="9" t="s">
        <v>27</v>
      </c>
      <c r="P403" s="9" t="s">
        <v>27</v>
      </c>
      <c r="Q403" s="9" t="s">
        <v>27</v>
      </c>
      <c r="R403" s="26" t="s">
        <v>27</v>
      </c>
      <c r="S403" s="26" t="s">
        <v>27</v>
      </c>
      <c r="T403" s="9" t="s">
        <v>2397</v>
      </c>
      <c r="U403" s="9" t="s">
        <v>27</v>
      </c>
      <c r="V403" s="9" t="s">
        <v>2398</v>
      </c>
      <c r="W403" s="9" t="s">
        <v>2399</v>
      </c>
      <c r="X403" s="9">
        <v>55</v>
      </c>
    </row>
    <row r="404" spans="1:24" ht="72">
      <c r="A404" s="34"/>
      <c r="B404" s="9" t="s">
        <v>2457</v>
      </c>
      <c r="C404" s="9" t="s">
        <v>25</v>
      </c>
      <c r="D404" s="9" t="s">
        <v>884</v>
      </c>
      <c r="E404" s="9" t="s">
        <v>27</v>
      </c>
      <c r="F404" s="9" t="s">
        <v>27</v>
      </c>
      <c r="G404" s="9" t="str">
        <f t="shared" si="9"/>
        <v>Não informado na fonte</v>
      </c>
      <c r="H404" s="9" t="s">
        <v>2457</v>
      </c>
      <c r="I404" s="9" t="s">
        <v>2458</v>
      </c>
      <c r="J404" s="9" t="s">
        <v>27</v>
      </c>
      <c r="K404" s="9" t="s">
        <v>27</v>
      </c>
      <c r="L404" s="9" t="s">
        <v>27</v>
      </c>
      <c r="M404" s="9" t="s">
        <v>27</v>
      </c>
      <c r="N404" s="9">
        <v>2014</v>
      </c>
      <c r="O404" s="9" t="s">
        <v>27</v>
      </c>
      <c r="P404" s="9" t="s">
        <v>27</v>
      </c>
      <c r="Q404" s="9" t="s">
        <v>27</v>
      </c>
      <c r="R404" s="26" t="s">
        <v>27</v>
      </c>
      <c r="S404" s="26" t="s">
        <v>27</v>
      </c>
      <c r="T404" s="9" t="s">
        <v>2397</v>
      </c>
      <c r="U404" s="9" t="s">
        <v>27</v>
      </c>
      <c r="V404" s="9" t="s">
        <v>2398</v>
      </c>
      <c r="W404" s="9" t="s">
        <v>2399</v>
      </c>
      <c r="X404" s="9">
        <v>55</v>
      </c>
    </row>
    <row r="405" spans="1:24" ht="198.75" customHeight="1">
      <c r="A405" s="34" t="s">
        <v>2459</v>
      </c>
      <c r="B405" s="9" t="s">
        <v>2460</v>
      </c>
      <c r="C405" s="9" t="s">
        <v>25</v>
      </c>
      <c r="D405" s="9" t="s">
        <v>884</v>
      </c>
      <c r="E405" s="9" t="s">
        <v>27</v>
      </c>
      <c r="F405" s="9" t="s">
        <v>27</v>
      </c>
      <c r="G405" s="9" t="str">
        <f t="shared" si="9"/>
        <v>Não informado na fonte</v>
      </c>
      <c r="H405" s="9" t="s">
        <v>2461</v>
      </c>
      <c r="I405" s="9" t="s">
        <v>2462</v>
      </c>
      <c r="J405" s="9" t="s">
        <v>27</v>
      </c>
      <c r="K405" s="9" t="s">
        <v>27</v>
      </c>
      <c r="L405" s="9" t="s">
        <v>27</v>
      </c>
      <c r="M405" s="9" t="s">
        <v>27</v>
      </c>
      <c r="N405" s="9">
        <v>2014</v>
      </c>
      <c r="O405" s="9" t="s">
        <v>27</v>
      </c>
      <c r="P405" s="9" t="s">
        <v>27</v>
      </c>
      <c r="Q405" s="9" t="s">
        <v>27</v>
      </c>
      <c r="R405" s="26" t="s">
        <v>27</v>
      </c>
      <c r="S405" s="26" t="s">
        <v>27</v>
      </c>
      <c r="T405" s="9" t="s">
        <v>2397</v>
      </c>
      <c r="U405" s="9" t="s">
        <v>27</v>
      </c>
      <c r="V405" s="9" t="s">
        <v>2398</v>
      </c>
      <c r="W405" s="9" t="s">
        <v>2399</v>
      </c>
      <c r="X405" s="9">
        <v>55</v>
      </c>
    </row>
    <row r="406" spans="1:24" ht="72">
      <c r="A406" s="34"/>
      <c r="B406" s="9" t="s">
        <v>2463</v>
      </c>
      <c r="C406" s="9" t="s">
        <v>25</v>
      </c>
      <c r="D406" s="9" t="s">
        <v>884</v>
      </c>
      <c r="E406" s="9" t="s">
        <v>27</v>
      </c>
      <c r="F406" s="9" t="s">
        <v>27</v>
      </c>
      <c r="G406" s="9" t="str">
        <f t="shared" si="9"/>
        <v>Não informado na fonte</v>
      </c>
      <c r="H406" s="9" t="s">
        <v>2461</v>
      </c>
      <c r="I406" s="9" t="s">
        <v>2464</v>
      </c>
      <c r="J406" s="9" t="s">
        <v>27</v>
      </c>
      <c r="K406" s="9" t="s">
        <v>27</v>
      </c>
      <c r="L406" s="9" t="s">
        <v>27</v>
      </c>
      <c r="M406" s="9" t="s">
        <v>27</v>
      </c>
      <c r="N406" s="9">
        <v>2014</v>
      </c>
      <c r="O406" s="9" t="s">
        <v>27</v>
      </c>
      <c r="P406" s="9" t="s">
        <v>27</v>
      </c>
      <c r="Q406" s="9" t="s">
        <v>27</v>
      </c>
      <c r="R406" s="26" t="s">
        <v>27</v>
      </c>
      <c r="S406" s="26" t="s">
        <v>27</v>
      </c>
      <c r="T406" s="9" t="s">
        <v>2397</v>
      </c>
      <c r="U406" s="9" t="s">
        <v>27</v>
      </c>
      <c r="V406" s="9" t="s">
        <v>2398</v>
      </c>
      <c r="W406" s="9" t="s">
        <v>2399</v>
      </c>
      <c r="X406" s="9">
        <v>55</v>
      </c>
    </row>
    <row r="407" spans="1:24" ht="72">
      <c r="A407" s="34"/>
      <c r="B407" s="9" t="s">
        <v>2465</v>
      </c>
      <c r="C407" s="9" t="s">
        <v>25</v>
      </c>
      <c r="D407" s="9" t="s">
        <v>884</v>
      </c>
      <c r="E407" s="9" t="s">
        <v>27</v>
      </c>
      <c r="F407" s="9" t="s">
        <v>27</v>
      </c>
      <c r="G407" s="9" t="str">
        <f t="shared" si="9"/>
        <v>Não informado na fonte</v>
      </c>
      <c r="H407" s="9" t="s">
        <v>2466</v>
      </c>
      <c r="I407" s="9" t="s">
        <v>2467</v>
      </c>
      <c r="J407" s="9" t="s">
        <v>27</v>
      </c>
      <c r="K407" s="9" t="s">
        <v>27</v>
      </c>
      <c r="L407" s="9" t="s">
        <v>27</v>
      </c>
      <c r="M407" s="9" t="s">
        <v>27</v>
      </c>
      <c r="N407" s="9">
        <v>2014</v>
      </c>
      <c r="O407" s="9" t="s">
        <v>27</v>
      </c>
      <c r="P407" s="9" t="s">
        <v>27</v>
      </c>
      <c r="Q407" s="9" t="s">
        <v>27</v>
      </c>
      <c r="R407" s="26" t="s">
        <v>27</v>
      </c>
      <c r="S407" s="26" t="s">
        <v>27</v>
      </c>
      <c r="T407" s="9" t="s">
        <v>2397</v>
      </c>
      <c r="U407" s="9" t="s">
        <v>27</v>
      </c>
      <c r="V407" s="9" t="s">
        <v>2398</v>
      </c>
      <c r="W407" s="9" t="s">
        <v>2399</v>
      </c>
      <c r="X407" s="9">
        <v>55</v>
      </c>
    </row>
    <row r="408" spans="1:24" ht="72">
      <c r="A408" s="34"/>
      <c r="B408" s="9" t="s">
        <v>2468</v>
      </c>
      <c r="C408" s="9" t="s">
        <v>25</v>
      </c>
      <c r="D408" s="9" t="s">
        <v>884</v>
      </c>
      <c r="E408" s="9" t="s">
        <v>27</v>
      </c>
      <c r="F408" s="9" t="s">
        <v>27</v>
      </c>
      <c r="G408" s="9" t="str">
        <f t="shared" si="9"/>
        <v>Não informado na fonte</v>
      </c>
      <c r="H408" s="9" t="s">
        <v>2466</v>
      </c>
      <c r="I408" s="9" t="s">
        <v>2469</v>
      </c>
      <c r="J408" s="9" t="s">
        <v>27</v>
      </c>
      <c r="K408" s="9" t="s">
        <v>27</v>
      </c>
      <c r="L408" s="9" t="s">
        <v>27</v>
      </c>
      <c r="M408" s="9" t="s">
        <v>27</v>
      </c>
      <c r="N408" s="9">
        <v>2014</v>
      </c>
      <c r="O408" s="9" t="s">
        <v>27</v>
      </c>
      <c r="P408" s="9" t="s">
        <v>27</v>
      </c>
      <c r="Q408" s="9" t="s">
        <v>27</v>
      </c>
      <c r="R408" s="26" t="s">
        <v>27</v>
      </c>
      <c r="S408" s="26" t="s">
        <v>27</v>
      </c>
      <c r="T408" s="9" t="s">
        <v>2397</v>
      </c>
      <c r="U408" s="9" t="s">
        <v>27</v>
      </c>
      <c r="V408" s="9" t="s">
        <v>2398</v>
      </c>
      <c r="W408" s="9" t="s">
        <v>2399</v>
      </c>
      <c r="X408" s="9">
        <v>55</v>
      </c>
    </row>
    <row r="409" spans="1:24" ht="72">
      <c r="A409" s="34"/>
      <c r="B409" s="9" t="s">
        <v>2470</v>
      </c>
      <c r="C409" s="9" t="s">
        <v>25</v>
      </c>
      <c r="D409" s="9" t="s">
        <v>884</v>
      </c>
      <c r="E409" s="9" t="s">
        <v>27</v>
      </c>
      <c r="F409" s="9" t="s">
        <v>27</v>
      </c>
      <c r="G409" s="9" t="str">
        <f t="shared" si="9"/>
        <v>Não informado na fonte</v>
      </c>
      <c r="H409" s="9" t="s">
        <v>2466</v>
      </c>
      <c r="I409" s="9" t="s">
        <v>2471</v>
      </c>
      <c r="J409" s="9" t="s">
        <v>27</v>
      </c>
      <c r="K409" s="9" t="s">
        <v>27</v>
      </c>
      <c r="L409" s="9" t="s">
        <v>27</v>
      </c>
      <c r="M409" s="9" t="s">
        <v>27</v>
      </c>
      <c r="N409" s="9">
        <v>2014</v>
      </c>
      <c r="O409" s="9" t="s">
        <v>27</v>
      </c>
      <c r="P409" s="9" t="s">
        <v>27</v>
      </c>
      <c r="Q409" s="9" t="s">
        <v>27</v>
      </c>
      <c r="R409" s="26" t="s">
        <v>27</v>
      </c>
      <c r="S409" s="26" t="s">
        <v>27</v>
      </c>
      <c r="T409" s="9" t="s">
        <v>2397</v>
      </c>
      <c r="U409" s="9" t="s">
        <v>27</v>
      </c>
      <c r="V409" s="9" t="s">
        <v>2398</v>
      </c>
      <c r="W409" s="9" t="s">
        <v>2399</v>
      </c>
      <c r="X409" s="9">
        <v>55</v>
      </c>
    </row>
    <row r="410" spans="1:24" ht="72">
      <c r="A410" s="34" t="s">
        <v>2472</v>
      </c>
      <c r="B410" s="9" t="s">
        <v>2473</v>
      </c>
      <c r="C410" s="9" t="s">
        <v>25</v>
      </c>
      <c r="D410" s="9" t="s">
        <v>884</v>
      </c>
      <c r="E410" s="9" t="s">
        <v>27</v>
      </c>
      <c r="F410" s="9" t="s">
        <v>27</v>
      </c>
      <c r="G410" s="9" t="str">
        <f t="shared" si="9"/>
        <v>Não informado na fonte</v>
      </c>
      <c r="H410" s="9" t="s">
        <v>2473</v>
      </c>
      <c r="I410" s="9" t="s">
        <v>2474</v>
      </c>
      <c r="J410" s="9" t="s">
        <v>27</v>
      </c>
      <c r="K410" s="9" t="s">
        <v>27</v>
      </c>
      <c r="L410" s="9" t="s">
        <v>27</v>
      </c>
      <c r="M410" s="9" t="s">
        <v>27</v>
      </c>
      <c r="N410" s="9">
        <v>2014</v>
      </c>
      <c r="O410" s="9" t="s">
        <v>27</v>
      </c>
      <c r="P410" s="9" t="s">
        <v>27</v>
      </c>
      <c r="Q410" s="9" t="s">
        <v>27</v>
      </c>
      <c r="R410" s="26" t="s">
        <v>27</v>
      </c>
      <c r="S410" s="26" t="s">
        <v>27</v>
      </c>
      <c r="T410" s="9" t="s">
        <v>2397</v>
      </c>
      <c r="U410" s="9" t="s">
        <v>27</v>
      </c>
      <c r="V410" s="9" t="s">
        <v>2398</v>
      </c>
      <c r="W410" s="9" t="s">
        <v>2399</v>
      </c>
      <c r="X410" s="9">
        <v>55</v>
      </c>
    </row>
    <row r="411" spans="1:24" ht="72">
      <c r="A411" s="34"/>
      <c r="B411" s="9" t="s">
        <v>2475</v>
      </c>
      <c r="C411" s="9" t="s">
        <v>25</v>
      </c>
      <c r="D411" s="9" t="s">
        <v>884</v>
      </c>
      <c r="E411" s="9" t="s">
        <v>27</v>
      </c>
      <c r="F411" s="9" t="s">
        <v>27</v>
      </c>
      <c r="G411" s="9" t="str">
        <f t="shared" si="9"/>
        <v>Não informado na fonte</v>
      </c>
      <c r="H411" s="9" t="s">
        <v>2475</v>
      </c>
      <c r="I411" s="9" t="s">
        <v>2476</v>
      </c>
      <c r="J411" s="9" t="s">
        <v>27</v>
      </c>
      <c r="K411" s="9" t="s">
        <v>27</v>
      </c>
      <c r="L411" s="9" t="s">
        <v>27</v>
      </c>
      <c r="M411" s="9" t="s">
        <v>27</v>
      </c>
      <c r="N411" s="9">
        <v>2014</v>
      </c>
      <c r="O411" s="9" t="s">
        <v>27</v>
      </c>
      <c r="P411" s="9" t="s">
        <v>27</v>
      </c>
      <c r="Q411" s="9" t="s">
        <v>27</v>
      </c>
      <c r="R411" s="26" t="s">
        <v>27</v>
      </c>
      <c r="S411" s="26" t="s">
        <v>27</v>
      </c>
      <c r="T411" s="9" t="s">
        <v>2397</v>
      </c>
      <c r="U411" s="9" t="s">
        <v>27</v>
      </c>
      <c r="V411" s="9" t="s">
        <v>2398</v>
      </c>
      <c r="W411" s="9" t="s">
        <v>2399</v>
      </c>
      <c r="X411" s="9">
        <v>55</v>
      </c>
    </row>
    <row r="412" spans="1:24" ht="168">
      <c r="A412" s="34"/>
      <c r="B412" s="9" t="s">
        <v>2477</v>
      </c>
      <c r="C412" s="9" t="s">
        <v>25</v>
      </c>
      <c r="D412" s="9" t="s">
        <v>884</v>
      </c>
      <c r="E412" s="9" t="s">
        <v>27</v>
      </c>
      <c r="F412" s="9" t="s">
        <v>27</v>
      </c>
      <c r="G412" s="9" t="str">
        <f t="shared" si="9"/>
        <v>Não informado na fonte</v>
      </c>
      <c r="H412" s="9" t="s">
        <v>2477</v>
      </c>
      <c r="I412" s="9" t="s">
        <v>2478</v>
      </c>
      <c r="J412" s="9" t="s">
        <v>27</v>
      </c>
      <c r="K412" s="9" t="s">
        <v>27</v>
      </c>
      <c r="L412" s="9" t="s">
        <v>27</v>
      </c>
      <c r="M412" s="9" t="s">
        <v>27</v>
      </c>
      <c r="N412" s="9">
        <v>2014</v>
      </c>
      <c r="O412" s="9" t="s">
        <v>27</v>
      </c>
      <c r="P412" s="9" t="s">
        <v>27</v>
      </c>
      <c r="Q412" s="9" t="s">
        <v>27</v>
      </c>
      <c r="R412" s="26" t="s">
        <v>27</v>
      </c>
      <c r="S412" s="26" t="s">
        <v>27</v>
      </c>
      <c r="T412" s="9" t="s">
        <v>2397</v>
      </c>
      <c r="U412" s="9" t="s">
        <v>27</v>
      </c>
      <c r="V412" s="9" t="s">
        <v>2398</v>
      </c>
      <c r="W412" s="9" t="s">
        <v>2399</v>
      </c>
      <c r="X412" s="9">
        <v>55</v>
      </c>
    </row>
    <row r="413" spans="1:24" ht="72">
      <c r="A413" s="34"/>
      <c r="B413" s="9" t="s">
        <v>2479</v>
      </c>
      <c r="C413" s="9" t="s">
        <v>25</v>
      </c>
      <c r="D413" s="9" t="s">
        <v>884</v>
      </c>
      <c r="E413" s="9" t="s">
        <v>27</v>
      </c>
      <c r="F413" s="9" t="s">
        <v>27</v>
      </c>
      <c r="G413" s="9" t="str">
        <f t="shared" si="9"/>
        <v>Não informado na fonte</v>
      </c>
      <c r="H413" s="9" t="s">
        <v>2479</v>
      </c>
      <c r="I413" s="9" t="s">
        <v>2480</v>
      </c>
      <c r="J413" s="9" t="s">
        <v>27</v>
      </c>
      <c r="K413" s="9" t="s">
        <v>27</v>
      </c>
      <c r="L413" s="9" t="s">
        <v>27</v>
      </c>
      <c r="M413" s="9" t="s">
        <v>27</v>
      </c>
      <c r="N413" s="9">
        <v>2014</v>
      </c>
      <c r="O413" s="9" t="s">
        <v>27</v>
      </c>
      <c r="P413" s="9" t="s">
        <v>27</v>
      </c>
      <c r="Q413" s="9" t="s">
        <v>27</v>
      </c>
      <c r="R413" s="26" t="s">
        <v>27</v>
      </c>
      <c r="S413" s="26" t="s">
        <v>27</v>
      </c>
      <c r="T413" s="9" t="s">
        <v>2397</v>
      </c>
      <c r="U413" s="9" t="s">
        <v>27</v>
      </c>
      <c r="V413" s="9" t="s">
        <v>2398</v>
      </c>
      <c r="W413" s="9" t="s">
        <v>2399</v>
      </c>
      <c r="X413" s="9">
        <v>55</v>
      </c>
    </row>
    <row r="414" spans="1:24" ht="72">
      <c r="A414" s="34" t="s">
        <v>2393</v>
      </c>
      <c r="B414" s="9" t="s">
        <v>2481</v>
      </c>
      <c r="C414" s="9" t="s">
        <v>25</v>
      </c>
      <c r="D414" s="9" t="s">
        <v>266</v>
      </c>
      <c r="E414" s="9" t="s">
        <v>27</v>
      </c>
      <c r="F414" s="9" t="s">
        <v>27</v>
      </c>
      <c r="G414" s="9" t="str">
        <f t="shared" si="9"/>
        <v>Não informado na fonte</v>
      </c>
      <c r="H414" s="9" t="s">
        <v>2395</v>
      </c>
      <c r="I414" s="9" t="s">
        <v>2482</v>
      </c>
      <c r="J414" s="9" t="s">
        <v>27</v>
      </c>
      <c r="K414" s="9" t="s">
        <v>27</v>
      </c>
      <c r="L414" s="9" t="s">
        <v>27</v>
      </c>
      <c r="M414" s="9" t="s">
        <v>27</v>
      </c>
      <c r="N414" s="9">
        <v>2014</v>
      </c>
      <c r="O414" s="9" t="s">
        <v>27</v>
      </c>
      <c r="P414" s="9" t="s">
        <v>27</v>
      </c>
      <c r="Q414" s="9" t="s">
        <v>27</v>
      </c>
      <c r="R414" s="26" t="s">
        <v>27</v>
      </c>
      <c r="S414" s="26" t="s">
        <v>27</v>
      </c>
      <c r="T414" s="9" t="s">
        <v>2397</v>
      </c>
      <c r="U414" s="9" t="s">
        <v>27</v>
      </c>
      <c r="V414" s="9" t="s">
        <v>2398</v>
      </c>
      <c r="W414" s="9" t="s">
        <v>2483</v>
      </c>
      <c r="X414" s="9">
        <v>53</v>
      </c>
    </row>
    <row r="415" spans="1:24" ht="72">
      <c r="A415" s="34"/>
      <c r="B415" s="9" t="s">
        <v>2484</v>
      </c>
      <c r="C415" s="9" t="s">
        <v>25</v>
      </c>
      <c r="D415" s="9" t="s">
        <v>266</v>
      </c>
      <c r="E415" s="9" t="s">
        <v>27</v>
      </c>
      <c r="F415" s="9" t="s">
        <v>27</v>
      </c>
      <c r="G415" s="9" t="str">
        <f t="shared" si="9"/>
        <v>Não informado na fonte</v>
      </c>
      <c r="H415" s="9" t="s">
        <v>2395</v>
      </c>
      <c r="I415" s="9" t="s">
        <v>2485</v>
      </c>
      <c r="J415" s="9" t="s">
        <v>27</v>
      </c>
      <c r="K415" s="9" t="s">
        <v>27</v>
      </c>
      <c r="L415" s="9" t="s">
        <v>27</v>
      </c>
      <c r="M415" s="9" t="s">
        <v>27</v>
      </c>
      <c r="N415" s="9">
        <v>2014</v>
      </c>
      <c r="O415" s="9" t="s">
        <v>27</v>
      </c>
      <c r="P415" s="9" t="s">
        <v>27</v>
      </c>
      <c r="Q415" s="9" t="s">
        <v>27</v>
      </c>
      <c r="R415" s="26" t="s">
        <v>27</v>
      </c>
      <c r="S415" s="26" t="s">
        <v>27</v>
      </c>
      <c r="T415" s="9" t="s">
        <v>2397</v>
      </c>
      <c r="U415" s="9" t="s">
        <v>27</v>
      </c>
      <c r="V415" s="9" t="s">
        <v>2398</v>
      </c>
      <c r="W415" s="9" t="s">
        <v>2483</v>
      </c>
      <c r="X415" s="9">
        <v>53</v>
      </c>
    </row>
    <row r="416" spans="1:24" ht="72">
      <c r="A416" s="34"/>
      <c r="B416" s="9" t="s">
        <v>2402</v>
      </c>
      <c r="C416" s="9" t="s">
        <v>25</v>
      </c>
      <c r="D416" s="9" t="s">
        <v>266</v>
      </c>
      <c r="E416" s="9" t="s">
        <v>27</v>
      </c>
      <c r="F416" s="9" t="s">
        <v>27</v>
      </c>
      <c r="G416" s="9" t="str">
        <f t="shared" si="9"/>
        <v>Não informado na fonte</v>
      </c>
      <c r="H416" s="9" t="s">
        <v>2395</v>
      </c>
      <c r="I416" s="9" t="s">
        <v>2403</v>
      </c>
      <c r="J416" s="9" t="s">
        <v>27</v>
      </c>
      <c r="K416" s="9" t="s">
        <v>27</v>
      </c>
      <c r="L416" s="9" t="s">
        <v>27</v>
      </c>
      <c r="M416" s="9" t="s">
        <v>27</v>
      </c>
      <c r="N416" s="9">
        <v>2014</v>
      </c>
      <c r="O416" s="9" t="s">
        <v>27</v>
      </c>
      <c r="P416" s="9" t="s">
        <v>27</v>
      </c>
      <c r="Q416" s="9" t="s">
        <v>27</v>
      </c>
      <c r="R416" s="26" t="s">
        <v>27</v>
      </c>
      <c r="S416" s="26" t="s">
        <v>27</v>
      </c>
      <c r="T416" s="9" t="s">
        <v>2397</v>
      </c>
      <c r="U416" s="9" t="s">
        <v>27</v>
      </c>
      <c r="V416" s="9" t="s">
        <v>2398</v>
      </c>
      <c r="W416" s="9" t="s">
        <v>2483</v>
      </c>
      <c r="X416" s="9">
        <v>53</v>
      </c>
    </row>
    <row r="417" spans="1:24" ht="72">
      <c r="A417" s="34"/>
      <c r="B417" s="9" t="s">
        <v>2404</v>
      </c>
      <c r="C417" s="9" t="s">
        <v>25</v>
      </c>
      <c r="D417" s="9" t="s">
        <v>266</v>
      </c>
      <c r="E417" s="9" t="s">
        <v>27</v>
      </c>
      <c r="F417" s="9" t="s">
        <v>27</v>
      </c>
      <c r="G417" s="9" t="str">
        <f t="shared" si="9"/>
        <v>Não informado na fonte</v>
      </c>
      <c r="H417" s="9" t="s">
        <v>2395</v>
      </c>
      <c r="I417" s="9" t="s">
        <v>2405</v>
      </c>
      <c r="J417" s="9" t="s">
        <v>27</v>
      </c>
      <c r="K417" s="9" t="s">
        <v>27</v>
      </c>
      <c r="L417" s="9" t="s">
        <v>27</v>
      </c>
      <c r="M417" s="9" t="s">
        <v>27</v>
      </c>
      <c r="N417" s="9">
        <v>2014</v>
      </c>
      <c r="O417" s="9" t="s">
        <v>27</v>
      </c>
      <c r="P417" s="9" t="s">
        <v>27</v>
      </c>
      <c r="Q417" s="9" t="s">
        <v>27</v>
      </c>
      <c r="R417" s="26" t="s">
        <v>27</v>
      </c>
      <c r="S417" s="26" t="s">
        <v>27</v>
      </c>
      <c r="T417" s="9" t="s">
        <v>2397</v>
      </c>
      <c r="U417" s="9" t="s">
        <v>27</v>
      </c>
      <c r="V417" s="9" t="s">
        <v>2398</v>
      </c>
      <c r="W417" s="9" t="s">
        <v>2483</v>
      </c>
      <c r="X417" s="9">
        <v>53</v>
      </c>
    </row>
    <row r="418" spans="1:24" ht="72">
      <c r="A418" s="34"/>
      <c r="B418" s="9" t="s">
        <v>2406</v>
      </c>
      <c r="C418" s="9" t="s">
        <v>25</v>
      </c>
      <c r="D418" s="9" t="s">
        <v>266</v>
      </c>
      <c r="E418" s="9" t="s">
        <v>27</v>
      </c>
      <c r="F418" s="9" t="s">
        <v>27</v>
      </c>
      <c r="G418" s="9" t="str">
        <f t="shared" si="9"/>
        <v>Não informado na fonte</v>
      </c>
      <c r="H418" s="9" t="s">
        <v>2407</v>
      </c>
      <c r="I418" s="9" t="s">
        <v>2408</v>
      </c>
      <c r="J418" s="9" t="s">
        <v>27</v>
      </c>
      <c r="K418" s="9" t="s">
        <v>27</v>
      </c>
      <c r="L418" s="9" t="s">
        <v>27</v>
      </c>
      <c r="M418" s="9" t="s">
        <v>27</v>
      </c>
      <c r="N418" s="9">
        <v>2014</v>
      </c>
      <c r="O418" s="9" t="s">
        <v>27</v>
      </c>
      <c r="P418" s="9" t="s">
        <v>27</v>
      </c>
      <c r="Q418" s="9" t="s">
        <v>27</v>
      </c>
      <c r="R418" s="26" t="s">
        <v>27</v>
      </c>
      <c r="S418" s="26" t="s">
        <v>27</v>
      </c>
      <c r="T418" s="9" t="s">
        <v>2397</v>
      </c>
      <c r="U418" s="9" t="s">
        <v>27</v>
      </c>
      <c r="V418" s="9" t="s">
        <v>2398</v>
      </c>
      <c r="W418" s="9" t="s">
        <v>2483</v>
      </c>
      <c r="X418" s="9">
        <v>53</v>
      </c>
    </row>
    <row r="419" spans="1:24" ht="72">
      <c r="A419" s="34"/>
      <c r="B419" s="9" t="s">
        <v>2486</v>
      </c>
      <c r="C419" s="9" t="s">
        <v>25</v>
      </c>
      <c r="D419" s="9" t="s">
        <v>266</v>
      </c>
      <c r="E419" s="9" t="s">
        <v>27</v>
      </c>
      <c r="F419" s="9" t="s">
        <v>27</v>
      </c>
      <c r="G419" s="9" t="str">
        <f t="shared" si="9"/>
        <v>Não informado na fonte</v>
      </c>
      <c r="H419" s="9" t="s">
        <v>2407</v>
      </c>
      <c r="I419" s="9" t="s">
        <v>2410</v>
      </c>
      <c r="J419" s="9" t="s">
        <v>27</v>
      </c>
      <c r="K419" s="9" t="s">
        <v>27</v>
      </c>
      <c r="L419" s="9" t="s">
        <v>27</v>
      </c>
      <c r="M419" s="9" t="s">
        <v>27</v>
      </c>
      <c r="N419" s="9">
        <v>2014</v>
      </c>
      <c r="O419" s="9" t="s">
        <v>27</v>
      </c>
      <c r="P419" s="9" t="s">
        <v>27</v>
      </c>
      <c r="Q419" s="9" t="s">
        <v>27</v>
      </c>
      <c r="R419" s="26" t="s">
        <v>27</v>
      </c>
      <c r="S419" s="26" t="s">
        <v>27</v>
      </c>
      <c r="T419" s="9" t="s">
        <v>2397</v>
      </c>
      <c r="U419" s="9" t="s">
        <v>27</v>
      </c>
      <c r="V419" s="9" t="s">
        <v>2398</v>
      </c>
      <c r="W419" s="9" t="s">
        <v>2483</v>
      </c>
      <c r="X419" s="9">
        <v>53</v>
      </c>
    </row>
    <row r="420" spans="1:24" ht="72">
      <c r="A420" s="34"/>
      <c r="B420" s="9" t="s">
        <v>2411</v>
      </c>
      <c r="C420" s="9" t="s">
        <v>25</v>
      </c>
      <c r="D420" s="9" t="s">
        <v>266</v>
      </c>
      <c r="E420" s="9" t="s">
        <v>27</v>
      </c>
      <c r="F420" s="9" t="s">
        <v>27</v>
      </c>
      <c r="G420" s="9" t="str">
        <f t="shared" si="9"/>
        <v>Não informado na fonte</v>
      </c>
      <c r="H420" s="9" t="s">
        <v>2407</v>
      </c>
      <c r="I420" s="9" t="s">
        <v>2407</v>
      </c>
      <c r="J420" s="9" t="s">
        <v>27</v>
      </c>
      <c r="K420" s="9" t="s">
        <v>27</v>
      </c>
      <c r="L420" s="9" t="s">
        <v>27</v>
      </c>
      <c r="M420" s="9" t="s">
        <v>27</v>
      </c>
      <c r="N420" s="9">
        <v>2014</v>
      </c>
      <c r="O420" s="9" t="s">
        <v>27</v>
      </c>
      <c r="P420" s="9" t="s">
        <v>27</v>
      </c>
      <c r="Q420" s="9" t="s">
        <v>27</v>
      </c>
      <c r="R420" s="26" t="s">
        <v>27</v>
      </c>
      <c r="S420" s="26" t="s">
        <v>27</v>
      </c>
      <c r="T420" s="9" t="s">
        <v>2397</v>
      </c>
      <c r="U420" s="9" t="s">
        <v>27</v>
      </c>
      <c r="V420" s="9" t="s">
        <v>2398</v>
      </c>
      <c r="W420" s="9" t="s">
        <v>2483</v>
      </c>
      <c r="X420" s="9">
        <v>53</v>
      </c>
    </row>
    <row r="421" spans="1:24" ht="72">
      <c r="A421" s="34"/>
      <c r="B421" s="9" t="s">
        <v>2412</v>
      </c>
      <c r="C421" s="9" t="s">
        <v>25</v>
      </c>
      <c r="D421" s="9" t="s">
        <v>266</v>
      </c>
      <c r="E421" s="9" t="s">
        <v>27</v>
      </c>
      <c r="F421" s="9" t="s">
        <v>27</v>
      </c>
      <c r="G421" s="9" t="str">
        <f t="shared" si="9"/>
        <v>Não informado na fonte</v>
      </c>
      <c r="H421" s="9" t="s">
        <v>2413</v>
      </c>
      <c r="I421" s="9" t="s">
        <v>2414</v>
      </c>
      <c r="J421" s="9" t="s">
        <v>27</v>
      </c>
      <c r="K421" s="9" t="s">
        <v>27</v>
      </c>
      <c r="L421" s="9" t="s">
        <v>27</v>
      </c>
      <c r="M421" s="9" t="s">
        <v>27</v>
      </c>
      <c r="N421" s="9">
        <v>2014</v>
      </c>
      <c r="O421" s="9" t="s">
        <v>27</v>
      </c>
      <c r="P421" s="9" t="s">
        <v>27</v>
      </c>
      <c r="Q421" s="9" t="s">
        <v>27</v>
      </c>
      <c r="R421" s="26" t="s">
        <v>27</v>
      </c>
      <c r="S421" s="26" t="s">
        <v>27</v>
      </c>
      <c r="T421" s="9" t="s">
        <v>2397</v>
      </c>
      <c r="U421" s="9" t="s">
        <v>27</v>
      </c>
      <c r="V421" s="9" t="s">
        <v>2398</v>
      </c>
      <c r="W421" s="9" t="s">
        <v>2483</v>
      </c>
      <c r="X421" s="9">
        <v>53</v>
      </c>
    </row>
    <row r="422" spans="1:24" ht="72">
      <c r="A422" s="34"/>
      <c r="B422" s="9" t="s">
        <v>2487</v>
      </c>
      <c r="C422" s="9" t="s">
        <v>25</v>
      </c>
      <c r="D422" s="9" t="s">
        <v>266</v>
      </c>
      <c r="E422" s="9" t="s">
        <v>27</v>
      </c>
      <c r="F422" s="9" t="s">
        <v>27</v>
      </c>
      <c r="G422" s="9" t="str">
        <f t="shared" si="9"/>
        <v>Não informado na fonte</v>
      </c>
      <c r="H422" s="9" t="s">
        <v>2415</v>
      </c>
      <c r="I422" s="9" t="s">
        <v>2416</v>
      </c>
      <c r="J422" s="9" t="s">
        <v>27</v>
      </c>
      <c r="K422" s="9" t="s">
        <v>27</v>
      </c>
      <c r="L422" s="9" t="s">
        <v>27</v>
      </c>
      <c r="M422" s="9" t="s">
        <v>27</v>
      </c>
      <c r="N422" s="9">
        <v>2014</v>
      </c>
      <c r="O422" s="9" t="s">
        <v>27</v>
      </c>
      <c r="P422" s="9" t="s">
        <v>27</v>
      </c>
      <c r="Q422" s="9" t="s">
        <v>27</v>
      </c>
      <c r="R422" s="26" t="s">
        <v>27</v>
      </c>
      <c r="S422" s="26" t="s">
        <v>27</v>
      </c>
      <c r="T422" s="9" t="s">
        <v>2397</v>
      </c>
      <c r="U422" s="9" t="s">
        <v>27</v>
      </c>
      <c r="V422" s="9" t="s">
        <v>2398</v>
      </c>
      <c r="W422" s="9" t="s">
        <v>2483</v>
      </c>
      <c r="X422" s="9">
        <v>53</v>
      </c>
    </row>
    <row r="423" spans="1:24" ht="72">
      <c r="A423" s="34"/>
      <c r="B423" s="9" t="s">
        <v>2417</v>
      </c>
      <c r="C423" s="9" t="s">
        <v>25</v>
      </c>
      <c r="D423" s="9" t="s">
        <v>266</v>
      </c>
      <c r="E423" s="9" t="s">
        <v>27</v>
      </c>
      <c r="F423" s="9" t="s">
        <v>27</v>
      </c>
      <c r="G423" s="9" t="str">
        <f t="shared" si="9"/>
        <v>Não informado na fonte</v>
      </c>
      <c r="H423" s="9" t="s">
        <v>2417</v>
      </c>
      <c r="I423" s="9" t="s">
        <v>2418</v>
      </c>
      <c r="J423" s="9" t="s">
        <v>27</v>
      </c>
      <c r="K423" s="9" t="s">
        <v>27</v>
      </c>
      <c r="L423" s="9" t="s">
        <v>27</v>
      </c>
      <c r="M423" s="9" t="s">
        <v>27</v>
      </c>
      <c r="N423" s="9">
        <v>2014</v>
      </c>
      <c r="O423" s="9" t="s">
        <v>27</v>
      </c>
      <c r="P423" s="9" t="s">
        <v>27</v>
      </c>
      <c r="Q423" s="9" t="s">
        <v>27</v>
      </c>
      <c r="R423" s="26" t="s">
        <v>27</v>
      </c>
      <c r="S423" s="26" t="s">
        <v>27</v>
      </c>
      <c r="T423" s="9" t="s">
        <v>2397</v>
      </c>
      <c r="U423" s="9" t="s">
        <v>27</v>
      </c>
      <c r="V423" s="9" t="s">
        <v>2398</v>
      </c>
      <c r="W423" s="9" t="s">
        <v>2483</v>
      </c>
      <c r="X423" s="9">
        <v>53</v>
      </c>
    </row>
    <row r="424" spans="1:24" ht="72">
      <c r="A424" s="34" t="s">
        <v>2419</v>
      </c>
      <c r="B424" s="9" t="s">
        <v>2488</v>
      </c>
      <c r="C424" s="9" t="s">
        <v>25</v>
      </c>
      <c r="D424" s="9" t="s">
        <v>266</v>
      </c>
      <c r="E424" s="9" t="s">
        <v>27</v>
      </c>
      <c r="F424" s="9" t="s">
        <v>27</v>
      </c>
      <c r="G424" s="9" t="str">
        <f t="shared" si="9"/>
        <v>Não informado na fonte</v>
      </c>
      <c r="H424" s="9" t="s">
        <v>2420</v>
      </c>
      <c r="I424" s="9" t="s">
        <v>2421</v>
      </c>
      <c r="J424" s="9" t="s">
        <v>27</v>
      </c>
      <c r="K424" s="9" t="s">
        <v>27</v>
      </c>
      <c r="L424" s="9" t="s">
        <v>27</v>
      </c>
      <c r="M424" s="9" t="s">
        <v>27</v>
      </c>
      <c r="N424" s="9">
        <v>2014</v>
      </c>
      <c r="O424" s="9" t="s">
        <v>27</v>
      </c>
      <c r="P424" s="9" t="s">
        <v>27</v>
      </c>
      <c r="Q424" s="9" t="s">
        <v>27</v>
      </c>
      <c r="R424" s="26" t="s">
        <v>27</v>
      </c>
      <c r="S424" s="26" t="s">
        <v>27</v>
      </c>
      <c r="T424" s="9" t="s">
        <v>2397</v>
      </c>
      <c r="U424" s="9" t="s">
        <v>27</v>
      </c>
      <c r="V424" s="9" t="s">
        <v>2398</v>
      </c>
      <c r="W424" s="9" t="s">
        <v>2483</v>
      </c>
      <c r="X424" s="9">
        <v>53</v>
      </c>
    </row>
    <row r="425" spans="1:24" ht="72">
      <c r="A425" s="34"/>
      <c r="B425" s="9" t="s">
        <v>2422</v>
      </c>
      <c r="C425" s="9" t="s">
        <v>1964</v>
      </c>
      <c r="D425" s="9" t="s">
        <v>266</v>
      </c>
      <c r="E425" s="9" t="s">
        <v>27</v>
      </c>
      <c r="F425" s="9" t="s">
        <v>27</v>
      </c>
      <c r="G425" s="9" t="str">
        <f t="shared" si="9"/>
        <v>Não informado na fonte</v>
      </c>
      <c r="H425" s="9" t="s">
        <v>2423</v>
      </c>
      <c r="I425" s="9" t="s">
        <v>2424</v>
      </c>
      <c r="J425" s="9" t="s">
        <v>27</v>
      </c>
      <c r="K425" s="9" t="s">
        <v>27</v>
      </c>
      <c r="L425" s="9" t="s">
        <v>27</v>
      </c>
      <c r="M425" s="9" t="s">
        <v>27</v>
      </c>
      <c r="N425" s="9">
        <v>2014</v>
      </c>
      <c r="O425" s="9" t="s">
        <v>27</v>
      </c>
      <c r="P425" s="9" t="s">
        <v>27</v>
      </c>
      <c r="Q425" s="9" t="s">
        <v>27</v>
      </c>
      <c r="R425" s="26" t="s">
        <v>27</v>
      </c>
      <c r="S425" s="26" t="s">
        <v>27</v>
      </c>
      <c r="T425" s="9" t="s">
        <v>2397</v>
      </c>
      <c r="U425" s="9" t="s">
        <v>27</v>
      </c>
      <c r="V425" s="9" t="s">
        <v>2398</v>
      </c>
      <c r="W425" s="9" t="s">
        <v>2483</v>
      </c>
      <c r="X425" s="9">
        <v>53</v>
      </c>
    </row>
    <row r="426" spans="1:24" ht="72">
      <c r="A426" s="34"/>
      <c r="B426" s="9" t="s">
        <v>2425</v>
      </c>
      <c r="C426" s="9" t="s">
        <v>70</v>
      </c>
      <c r="D426" s="9" t="s">
        <v>266</v>
      </c>
      <c r="E426" s="9" t="s">
        <v>27</v>
      </c>
      <c r="F426" s="9" t="s">
        <v>27</v>
      </c>
      <c r="G426" s="9" t="str">
        <f t="shared" si="9"/>
        <v>Não informado na fonte</v>
      </c>
      <c r="H426" s="9" t="s">
        <v>2423</v>
      </c>
      <c r="I426" s="9" t="s">
        <v>2426</v>
      </c>
      <c r="J426" s="9" t="s">
        <v>27</v>
      </c>
      <c r="K426" s="9" t="s">
        <v>27</v>
      </c>
      <c r="L426" s="9" t="s">
        <v>27</v>
      </c>
      <c r="M426" s="9" t="s">
        <v>27</v>
      </c>
      <c r="N426" s="9">
        <v>2014</v>
      </c>
      <c r="O426" s="9" t="s">
        <v>27</v>
      </c>
      <c r="P426" s="9" t="s">
        <v>27</v>
      </c>
      <c r="Q426" s="9" t="s">
        <v>27</v>
      </c>
      <c r="R426" s="26" t="s">
        <v>27</v>
      </c>
      <c r="S426" s="26" t="s">
        <v>27</v>
      </c>
      <c r="T426" s="9" t="s">
        <v>2397</v>
      </c>
      <c r="U426" s="9" t="s">
        <v>27</v>
      </c>
      <c r="V426" s="9" t="s">
        <v>2398</v>
      </c>
      <c r="W426" s="9" t="s">
        <v>2483</v>
      </c>
      <c r="X426" s="9">
        <v>53</v>
      </c>
    </row>
    <row r="427" spans="1:24" ht="72">
      <c r="A427" s="34"/>
      <c r="B427" s="9" t="s">
        <v>2427</v>
      </c>
      <c r="C427" s="9" t="s">
        <v>25</v>
      </c>
      <c r="D427" s="9" t="s">
        <v>266</v>
      </c>
      <c r="E427" s="9" t="s">
        <v>27</v>
      </c>
      <c r="F427" s="9" t="s">
        <v>27</v>
      </c>
      <c r="G427" s="9" t="str">
        <f t="shared" si="9"/>
        <v>Não informado na fonte</v>
      </c>
      <c r="H427" s="9" t="s">
        <v>2427</v>
      </c>
      <c r="I427" s="9" t="s">
        <v>2428</v>
      </c>
      <c r="J427" s="9" t="s">
        <v>27</v>
      </c>
      <c r="K427" s="9" t="s">
        <v>27</v>
      </c>
      <c r="L427" s="9" t="s">
        <v>27</v>
      </c>
      <c r="M427" s="9" t="s">
        <v>27</v>
      </c>
      <c r="N427" s="9">
        <v>2014</v>
      </c>
      <c r="O427" s="9" t="s">
        <v>27</v>
      </c>
      <c r="P427" s="9" t="s">
        <v>27</v>
      </c>
      <c r="Q427" s="9" t="s">
        <v>27</v>
      </c>
      <c r="R427" s="26" t="s">
        <v>27</v>
      </c>
      <c r="S427" s="26" t="s">
        <v>27</v>
      </c>
      <c r="T427" s="9" t="s">
        <v>2397</v>
      </c>
      <c r="U427" s="9" t="s">
        <v>27</v>
      </c>
      <c r="V427" s="9" t="s">
        <v>2398</v>
      </c>
      <c r="W427" s="9" t="s">
        <v>2483</v>
      </c>
      <c r="X427" s="9">
        <v>53</v>
      </c>
    </row>
    <row r="428" spans="1:24" ht="72">
      <c r="A428" s="34" t="s">
        <v>2429</v>
      </c>
      <c r="B428" s="9" t="s">
        <v>2430</v>
      </c>
      <c r="C428" s="9" t="s">
        <v>25</v>
      </c>
      <c r="D428" s="9" t="s">
        <v>266</v>
      </c>
      <c r="E428" s="9" t="s">
        <v>27</v>
      </c>
      <c r="F428" s="9" t="s">
        <v>27</v>
      </c>
      <c r="G428" s="9" t="str">
        <f t="shared" si="9"/>
        <v>Não informado na fonte</v>
      </c>
      <c r="H428" s="9" t="s">
        <v>2431</v>
      </c>
      <c r="I428" s="9" t="s">
        <v>2432</v>
      </c>
      <c r="J428" s="9" t="s">
        <v>27</v>
      </c>
      <c r="K428" s="9" t="s">
        <v>27</v>
      </c>
      <c r="L428" s="9" t="s">
        <v>27</v>
      </c>
      <c r="M428" s="9" t="s">
        <v>27</v>
      </c>
      <c r="N428" s="9">
        <v>2014</v>
      </c>
      <c r="O428" s="9" t="s">
        <v>27</v>
      </c>
      <c r="P428" s="9" t="s">
        <v>27</v>
      </c>
      <c r="Q428" s="9" t="s">
        <v>27</v>
      </c>
      <c r="R428" s="26" t="s">
        <v>27</v>
      </c>
      <c r="S428" s="26" t="s">
        <v>27</v>
      </c>
      <c r="T428" s="9" t="s">
        <v>2397</v>
      </c>
      <c r="U428" s="9" t="s">
        <v>27</v>
      </c>
      <c r="V428" s="9" t="s">
        <v>2398</v>
      </c>
      <c r="W428" s="9" t="s">
        <v>2483</v>
      </c>
      <c r="X428" s="9">
        <v>53</v>
      </c>
    </row>
    <row r="429" spans="1:24" ht="72">
      <c r="A429" s="34"/>
      <c r="B429" s="9" t="s">
        <v>2433</v>
      </c>
      <c r="C429" s="9" t="s">
        <v>25</v>
      </c>
      <c r="D429" s="9" t="s">
        <v>266</v>
      </c>
      <c r="E429" s="9" t="s">
        <v>27</v>
      </c>
      <c r="F429" s="9" t="s">
        <v>27</v>
      </c>
      <c r="G429" s="9" t="str">
        <f t="shared" si="9"/>
        <v>Não informado na fonte</v>
      </c>
      <c r="H429" s="9" t="s">
        <v>2431</v>
      </c>
      <c r="I429" s="9" t="s">
        <v>2434</v>
      </c>
      <c r="J429" s="9" t="s">
        <v>27</v>
      </c>
      <c r="K429" s="9" t="s">
        <v>27</v>
      </c>
      <c r="L429" s="9" t="s">
        <v>27</v>
      </c>
      <c r="M429" s="9" t="s">
        <v>27</v>
      </c>
      <c r="N429" s="9">
        <v>2014</v>
      </c>
      <c r="O429" s="9" t="s">
        <v>27</v>
      </c>
      <c r="P429" s="9" t="s">
        <v>27</v>
      </c>
      <c r="Q429" s="9" t="s">
        <v>27</v>
      </c>
      <c r="R429" s="26" t="s">
        <v>27</v>
      </c>
      <c r="S429" s="26" t="s">
        <v>27</v>
      </c>
      <c r="T429" s="9" t="s">
        <v>2397</v>
      </c>
      <c r="U429" s="9" t="s">
        <v>27</v>
      </c>
      <c r="V429" s="9" t="s">
        <v>2398</v>
      </c>
      <c r="W429" s="9" t="s">
        <v>2483</v>
      </c>
      <c r="X429" s="9">
        <v>53</v>
      </c>
    </row>
    <row r="430" spans="1:24" ht="72">
      <c r="A430" s="34"/>
      <c r="B430" s="9" t="s">
        <v>2435</v>
      </c>
      <c r="C430" s="9" t="s">
        <v>25</v>
      </c>
      <c r="D430" s="9" t="s">
        <v>266</v>
      </c>
      <c r="E430" s="9" t="s">
        <v>27</v>
      </c>
      <c r="F430" s="9" t="s">
        <v>27</v>
      </c>
      <c r="G430" s="9" t="str">
        <f t="shared" si="9"/>
        <v>Não informado na fonte</v>
      </c>
      <c r="H430" s="9" t="s">
        <v>2436</v>
      </c>
      <c r="I430" s="9" t="s">
        <v>2437</v>
      </c>
      <c r="J430" s="9" t="s">
        <v>27</v>
      </c>
      <c r="K430" s="9" t="s">
        <v>27</v>
      </c>
      <c r="L430" s="9" t="s">
        <v>27</v>
      </c>
      <c r="M430" s="9" t="s">
        <v>27</v>
      </c>
      <c r="N430" s="9">
        <v>2014</v>
      </c>
      <c r="O430" s="9" t="s">
        <v>27</v>
      </c>
      <c r="P430" s="9" t="s">
        <v>27</v>
      </c>
      <c r="Q430" s="9" t="s">
        <v>27</v>
      </c>
      <c r="R430" s="26" t="s">
        <v>27</v>
      </c>
      <c r="S430" s="26" t="s">
        <v>27</v>
      </c>
      <c r="T430" s="9" t="s">
        <v>2397</v>
      </c>
      <c r="U430" s="9" t="s">
        <v>27</v>
      </c>
      <c r="V430" s="9" t="s">
        <v>2398</v>
      </c>
      <c r="W430" s="9" t="s">
        <v>2483</v>
      </c>
      <c r="X430" s="9">
        <v>53</v>
      </c>
    </row>
    <row r="431" spans="1:24" ht="72">
      <c r="A431" s="34"/>
      <c r="B431" s="9" t="s">
        <v>2438</v>
      </c>
      <c r="C431" s="9" t="s">
        <v>25</v>
      </c>
      <c r="D431" s="9" t="s">
        <v>266</v>
      </c>
      <c r="E431" s="9" t="s">
        <v>27</v>
      </c>
      <c r="F431" s="9" t="s">
        <v>27</v>
      </c>
      <c r="G431" s="9" t="str">
        <f t="shared" si="9"/>
        <v>Não informado na fonte</v>
      </c>
      <c r="H431" s="9" t="s">
        <v>2436</v>
      </c>
      <c r="I431" s="9" t="s">
        <v>2439</v>
      </c>
      <c r="J431" s="9" t="s">
        <v>27</v>
      </c>
      <c r="K431" s="9" t="s">
        <v>27</v>
      </c>
      <c r="L431" s="9" t="s">
        <v>27</v>
      </c>
      <c r="M431" s="9" t="s">
        <v>27</v>
      </c>
      <c r="N431" s="9">
        <v>2014</v>
      </c>
      <c r="O431" s="9" t="s">
        <v>27</v>
      </c>
      <c r="P431" s="9" t="s">
        <v>27</v>
      </c>
      <c r="Q431" s="9" t="s">
        <v>27</v>
      </c>
      <c r="R431" s="26" t="s">
        <v>27</v>
      </c>
      <c r="S431" s="26" t="s">
        <v>27</v>
      </c>
      <c r="T431" s="9" t="s">
        <v>2397</v>
      </c>
      <c r="U431" s="9" t="s">
        <v>27</v>
      </c>
      <c r="V431" s="9" t="s">
        <v>2398</v>
      </c>
      <c r="W431" s="9" t="s">
        <v>2483</v>
      </c>
      <c r="X431" s="9">
        <v>53</v>
      </c>
    </row>
    <row r="432" spans="1:24" ht="72">
      <c r="A432" s="34"/>
      <c r="B432" s="9" t="s">
        <v>2208</v>
      </c>
      <c r="C432" s="9" t="s">
        <v>25</v>
      </c>
      <c r="D432" s="9" t="s">
        <v>266</v>
      </c>
      <c r="E432" s="9" t="s">
        <v>27</v>
      </c>
      <c r="F432" s="9" t="s">
        <v>27</v>
      </c>
      <c r="G432" s="9" t="str">
        <f t="shared" si="9"/>
        <v>Não informado na fonte</v>
      </c>
      <c r="H432" s="9" t="s">
        <v>2208</v>
      </c>
      <c r="I432" s="9" t="s">
        <v>2440</v>
      </c>
      <c r="J432" s="9" t="s">
        <v>27</v>
      </c>
      <c r="K432" s="9" t="s">
        <v>27</v>
      </c>
      <c r="L432" s="9" t="s">
        <v>27</v>
      </c>
      <c r="M432" s="9" t="s">
        <v>27</v>
      </c>
      <c r="N432" s="9">
        <v>2014</v>
      </c>
      <c r="O432" s="9" t="s">
        <v>27</v>
      </c>
      <c r="P432" s="9" t="s">
        <v>27</v>
      </c>
      <c r="Q432" s="9" t="s">
        <v>27</v>
      </c>
      <c r="R432" s="26" t="s">
        <v>27</v>
      </c>
      <c r="S432" s="26" t="s">
        <v>27</v>
      </c>
      <c r="T432" s="9" t="s">
        <v>2397</v>
      </c>
      <c r="U432" s="9" t="s">
        <v>27</v>
      </c>
      <c r="V432" s="9" t="s">
        <v>2398</v>
      </c>
      <c r="W432" s="9" t="s">
        <v>2483</v>
      </c>
      <c r="X432" s="9">
        <v>53</v>
      </c>
    </row>
    <row r="433" spans="1:24" ht="72">
      <c r="A433" s="34" t="s">
        <v>2441</v>
      </c>
      <c r="B433" s="9" t="s">
        <v>2442</v>
      </c>
      <c r="C433" s="9" t="s">
        <v>25</v>
      </c>
      <c r="D433" s="9" t="s">
        <v>266</v>
      </c>
      <c r="E433" s="9" t="s">
        <v>27</v>
      </c>
      <c r="F433" s="9" t="s">
        <v>27</v>
      </c>
      <c r="G433" s="9" t="str">
        <f t="shared" si="9"/>
        <v>Não informado na fonte</v>
      </c>
      <c r="H433" s="9" t="s">
        <v>2442</v>
      </c>
      <c r="I433" s="9" t="s">
        <v>2443</v>
      </c>
      <c r="J433" s="9" t="s">
        <v>27</v>
      </c>
      <c r="K433" s="9" t="s">
        <v>27</v>
      </c>
      <c r="L433" s="9" t="s">
        <v>27</v>
      </c>
      <c r="M433" s="9" t="s">
        <v>27</v>
      </c>
      <c r="N433" s="9">
        <v>2014</v>
      </c>
      <c r="O433" s="9" t="s">
        <v>27</v>
      </c>
      <c r="P433" s="9" t="s">
        <v>27</v>
      </c>
      <c r="Q433" s="9" t="s">
        <v>27</v>
      </c>
      <c r="R433" s="26" t="s">
        <v>27</v>
      </c>
      <c r="S433" s="26" t="s">
        <v>27</v>
      </c>
      <c r="T433" s="9" t="s">
        <v>2397</v>
      </c>
      <c r="U433" s="9" t="s">
        <v>27</v>
      </c>
      <c r="V433" s="9" t="s">
        <v>2398</v>
      </c>
      <c r="W433" s="9" t="s">
        <v>2483</v>
      </c>
      <c r="X433" s="9">
        <v>53</v>
      </c>
    </row>
    <row r="434" spans="1:24" ht="72">
      <c r="A434" s="34"/>
      <c r="B434" s="9" t="s">
        <v>2444</v>
      </c>
      <c r="C434" s="9" t="s">
        <v>25</v>
      </c>
      <c r="D434" s="9" t="s">
        <v>266</v>
      </c>
      <c r="E434" s="9" t="s">
        <v>27</v>
      </c>
      <c r="F434" s="9" t="s">
        <v>27</v>
      </c>
      <c r="G434" s="9" t="str">
        <f t="shared" si="9"/>
        <v>Não informado na fonte</v>
      </c>
      <c r="H434" s="9" t="s">
        <v>2445</v>
      </c>
      <c r="I434" s="9" t="s">
        <v>2446</v>
      </c>
      <c r="J434" s="9" t="s">
        <v>27</v>
      </c>
      <c r="K434" s="9" t="s">
        <v>27</v>
      </c>
      <c r="L434" s="9" t="s">
        <v>27</v>
      </c>
      <c r="M434" s="9" t="s">
        <v>27</v>
      </c>
      <c r="N434" s="9">
        <v>2014</v>
      </c>
      <c r="O434" s="9" t="s">
        <v>27</v>
      </c>
      <c r="P434" s="9" t="s">
        <v>27</v>
      </c>
      <c r="Q434" s="9" t="s">
        <v>27</v>
      </c>
      <c r="R434" s="26" t="s">
        <v>27</v>
      </c>
      <c r="S434" s="26" t="s">
        <v>27</v>
      </c>
      <c r="T434" s="9" t="s">
        <v>2397</v>
      </c>
      <c r="U434" s="9" t="s">
        <v>27</v>
      </c>
      <c r="V434" s="9" t="s">
        <v>2398</v>
      </c>
      <c r="W434" s="9" t="s">
        <v>2483</v>
      </c>
      <c r="X434" s="9">
        <v>53</v>
      </c>
    </row>
    <row r="435" spans="1:24" ht="72">
      <c r="A435" s="34"/>
      <c r="B435" s="9" t="s">
        <v>2447</v>
      </c>
      <c r="C435" s="9" t="s">
        <v>25</v>
      </c>
      <c r="D435" s="9" t="s">
        <v>266</v>
      </c>
      <c r="E435" s="9" t="s">
        <v>27</v>
      </c>
      <c r="F435" s="9" t="s">
        <v>27</v>
      </c>
      <c r="G435" s="9" t="str">
        <f t="shared" si="9"/>
        <v>Não informado na fonte</v>
      </c>
      <c r="H435" s="9" t="s">
        <v>2445</v>
      </c>
      <c r="I435" s="9" t="s">
        <v>2448</v>
      </c>
      <c r="J435" s="9" t="s">
        <v>27</v>
      </c>
      <c r="K435" s="9" t="s">
        <v>27</v>
      </c>
      <c r="L435" s="9" t="s">
        <v>27</v>
      </c>
      <c r="M435" s="9" t="s">
        <v>27</v>
      </c>
      <c r="N435" s="9">
        <v>2014</v>
      </c>
      <c r="O435" s="9" t="s">
        <v>27</v>
      </c>
      <c r="P435" s="9" t="s">
        <v>27</v>
      </c>
      <c r="Q435" s="9" t="s">
        <v>27</v>
      </c>
      <c r="R435" s="26" t="s">
        <v>27</v>
      </c>
      <c r="S435" s="26" t="s">
        <v>27</v>
      </c>
      <c r="T435" s="9" t="s">
        <v>2397</v>
      </c>
      <c r="U435" s="9" t="s">
        <v>27</v>
      </c>
      <c r="V435" s="9" t="s">
        <v>2398</v>
      </c>
      <c r="W435" s="9" t="s">
        <v>2483</v>
      </c>
      <c r="X435" s="9">
        <v>53</v>
      </c>
    </row>
    <row r="436" spans="1:24" ht="72">
      <c r="A436" s="34"/>
      <c r="B436" s="9" t="s">
        <v>2449</v>
      </c>
      <c r="C436" s="9" t="s">
        <v>25</v>
      </c>
      <c r="D436" s="9" t="s">
        <v>266</v>
      </c>
      <c r="E436" s="9" t="s">
        <v>27</v>
      </c>
      <c r="F436" s="9" t="s">
        <v>27</v>
      </c>
      <c r="G436" s="9" t="str">
        <f t="shared" si="9"/>
        <v>Não informado na fonte</v>
      </c>
      <c r="H436" s="9" t="s">
        <v>2449</v>
      </c>
      <c r="I436" s="9" t="s">
        <v>2450</v>
      </c>
      <c r="J436" s="9" t="s">
        <v>27</v>
      </c>
      <c r="K436" s="9" t="s">
        <v>27</v>
      </c>
      <c r="L436" s="9" t="s">
        <v>27</v>
      </c>
      <c r="M436" s="9" t="s">
        <v>27</v>
      </c>
      <c r="N436" s="9">
        <v>2014</v>
      </c>
      <c r="O436" s="9" t="s">
        <v>27</v>
      </c>
      <c r="P436" s="9" t="s">
        <v>27</v>
      </c>
      <c r="Q436" s="9" t="s">
        <v>27</v>
      </c>
      <c r="R436" s="26" t="s">
        <v>27</v>
      </c>
      <c r="S436" s="26" t="s">
        <v>27</v>
      </c>
      <c r="T436" s="9" t="s">
        <v>2397</v>
      </c>
      <c r="U436" s="9" t="s">
        <v>27</v>
      </c>
      <c r="V436" s="9" t="s">
        <v>2398</v>
      </c>
      <c r="W436" s="9" t="s">
        <v>2483</v>
      </c>
      <c r="X436" s="9">
        <v>53</v>
      </c>
    </row>
    <row r="437" spans="1:24" ht="72">
      <c r="A437" s="34"/>
      <c r="B437" s="9" t="s">
        <v>2489</v>
      </c>
      <c r="C437" s="9" t="s">
        <v>25</v>
      </c>
      <c r="D437" s="9" t="s">
        <v>266</v>
      </c>
      <c r="E437" s="9" t="s">
        <v>27</v>
      </c>
      <c r="F437" s="9" t="s">
        <v>27</v>
      </c>
      <c r="G437" s="9" t="str">
        <f t="shared" si="9"/>
        <v>Não informado na fonte</v>
      </c>
      <c r="H437" s="9" t="s">
        <v>2452</v>
      </c>
      <c r="I437" s="9" t="s">
        <v>2453</v>
      </c>
      <c r="J437" s="9" t="s">
        <v>27</v>
      </c>
      <c r="K437" s="9" t="s">
        <v>27</v>
      </c>
      <c r="L437" s="9" t="s">
        <v>27</v>
      </c>
      <c r="M437" s="9" t="s">
        <v>27</v>
      </c>
      <c r="N437" s="9">
        <v>2014</v>
      </c>
      <c r="O437" s="9" t="s">
        <v>27</v>
      </c>
      <c r="P437" s="9" t="s">
        <v>27</v>
      </c>
      <c r="Q437" s="9" t="s">
        <v>27</v>
      </c>
      <c r="R437" s="26" t="s">
        <v>27</v>
      </c>
      <c r="S437" s="26" t="s">
        <v>27</v>
      </c>
      <c r="T437" s="9" t="s">
        <v>2397</v>
      </c>
      <c r="U437" s="9" t="s">
        <v>27</v>
      </c>
      <c r="V437" s="9" t="s">
        <v>2398</v>
      </c>
      <c r="W437" s="9" t="s">
        <v>2483</v>
      </c>
      <c r="X437" s="9">
        <v>53</v>
      </c>
    </row>
    <row r="438" spans="1:24" ht="72">
      <c r="A438" s="34"/>
      <c r="B438" s="9" t="s">
        <v>2454</v>
      </c>
      <c r="C438" s="9" t="s">
        <v>25</v>
      </c>
      <c r="D438" s="9" t="s">
        <v>266</v>
      </c>
      <c r="E438" s="9" t="s">
        <v>27</v>
      </c>
      <c r="F438" s="9" t="s">
        <v>27</v>
      </c>
      <c r="G438" s="9" t="str">
        <f t="shared" si="9"/>
        <v>Não informado na fonte</v>
      </c>
      <c r="H438" s="9" t="s">
        <v>2452</v>
      </c>
      <c r="I438" s="9" t="s">
        <v>2453</v>
      </c>
      <c r="J438" s="9" t="s">
        <v>27</v>
      </c>
      <c r="K438" s="9" t="s">
        <v>27</v>
      </c>
      <c r="L438" s="9" t="s">
        <v>27</v>
      </c>
      <c r="M438" s="9" t="s">
        <v>27</v>
      </c>
      <c r="N438" s="9">
        <v>2014</v>
      </c>
      <c r="O438" s="9" t="s">
        <v>27</v>
      </c>
      <c r="P438" s="9" t="s">
        <v>27</v>
      </c>
      <c r="Q438" s="9" t="s">
        <v>27</v>
      </c>
      <c r="R438" s="26" t="s">
        <v>27</v>
      </c>
      <c r="S438" s="26" t="s">
        <v>27</v>
      </c>
      <c r="T438" s="9" t="s">
        <v>2397</v>
      </c>
      <c r="U438" s="9" t="s">
        <v>27</v>
      </c>
      <c r="V438" s="9" t="s">
        <v>2398</v>
      </c>
      <c r="W438" s="9" t="s">
        <v>2483</v>
      </c>
      <c r="X438" s="9">
        <v>53</v>
      </c>
    </row>
    <row r="439" spans="1:24" ht="72">
      <c r="A439" s="34"/>
      <c r="B439" s="9" t="s">
        <v>2455</v>
      </c>
      <c r="C439" s="9" t="s">
        <v>25</v>
      </c>
      <c r="D439" s="9" t="s">
        <v>266</v>
      </c>
      <c r="E439" s="9" t="s">
        <v>27</v>
      </c>
      <c r="F439" s="9" t="s">
        <v>27</v>
      </c>
      <c r="G439" s="9" t="str">
        <f t="shared" si="9"/>
        <v>Não informado na fonte</v>
      </c>
      <c r="H439" s="9" t="s">
        <v>2452</v>
      </c>
      <c r="I439" s="9" t="s">
        <v>2453</v>
      </c>
      <c r="J439" s="9" t="s">
        <v>27</v>
      </c>
      <c r="K439" s="9" t="s">
        <v>27</v>
      </c>
      <c r="L439" s="9" t="s">
        <v>27</v>
      </c>
      <c r="M439" s="9" t="s">
        <v>27</v>
      </c>
      <c r="N439" s="9">
        <v>2014</v>
      </c>
      <c r="O439" s="9" t="s">
        <v>27</v>
      </c>
      <c r="P439" s="9" t="s">
        <v>27</v>
      </c>
      <c r="Q439" s="9" t="s">
        <v>27</v>
      </c>
      <c r="R439" s="26" t="s">
        <v>27</v>
      </c>
      <c r="S439" s="26" t="s">
        <v>27</v>
      </c>
      <c r="T439" s="9" t="s">
        <v>2397</v>
      </c>
      <c r="U439" s="9" t="s">
        <v>27</v>
      </c>
      <c r="V439" s="9" t="s">
        <v>2398</v>
      </c>
      <c r="W439" s="9" t="s">
        <v>2483</v>
      </c>
      <c r="X439" s="9">
        <v>53</v>
      </c>
    </row>
    <row r="440" spans="1:24" ht="72">
      <c r="A440" s="34"/>
      <c r="B440" s="9" t="s">
        <v>2490</v>
      </c>
      <c r="C440" s="9" t="s">
        <v>25</v>
      </c>
      <c r="D440" s="9" t="s">
        <v>266</v>
      </c>
      <c r="E440" s="9" t="s">
        <v>27</v>
      </c>
      <c r="F440" s="9" t="s">
        <v>27</v>
      </c>
      <c r="G440" s="9" t="str">
        <f t="shared" si="9"/>
        <v>Não informado na fonte</v>
      </c>
      <c r="H440" s="9" t="s">
        <v>2452</v>
      </c>
      <c r="I440" s="9" t="s">
        <v>2453</v>
      </c>
      <c r="J440" s="9" t="s">
        <v>27</v>
      </c>
      <c r="K440" s="9" t="s">
        <v>27</v>
      </c>
      <c r="L440" s="9" t="s">
        <v>27</v>
      </c>
      <c r="M440" s="9" t="s">
        <v>27</v>
      </c>
      <c r="N440" s="9">
        <v>2014</v>
      </c>
      <c r="O440" s="9" t="s">
        <v>27</v>
      </c>
      <c r="P440" s="9" t="s">
        <v>27</v>
      </c>
      <c r="Q440" s="9" t="s">
        <v>27</v>
      </c>
      <c r="R440" s="26" t="s">
        <v>27</v>
      </c>
      <c r="S440" s="26" t="s">
        <v>27</v>
      </c>
      <c r="T440" s="9" t="s">
        <v>2397</v>
      </c>
      <c r="U440" s="9" t="s">
        <v>27</v>
      </c>
      <c r="V440" s="9" t="s">
        <v>2398</v>
      </c>
      <c r="W440" s="9" t="s">
        <v>2483</v>
      </c>
      <c r="X440" s="9">
        <v>53</v>
      </c>
    </row>
    <row r="441" spans="1:24" ht="72">
      <c r="A441" s="34"/>
      <c r="B441" s="9" t="s">
        <v>2457</v>
      </c>
      <c r="C441" s="9" t="s">
        <v>25</v>
      </c>
      <c r="D441" s="9" t="s">
        <v>266</v>
      </c>
      <c r="E441" s="9" t="s">
        <v>27</v>
      </c>
      <c r="F441" s="9" t="s">
        <v>27</v>
      </c>
      <c r="G441" s="9" t="str">
        <f t="shared" si="9"/>
        <v>Não informado na fonte</v>
      </c>
      <c r="H441" s="9" t="s">
        <v>2457</v>
      </c>
      <c r="I441" s="9" t="s">
        <v>2458</v>
      </c>
      <c r="J441" s="9" t="s">
        <v>27</v>
      </c>
      <c r="K441" s="9" t="s">
        <v>27</v>
      </c>
      <c r="L441" s="9" t="s">
        <v>27</v>
      </c>
      <c r="M441" s="9" t="s">
        <v>27</v>
      </c>
      <c r="N441" s="9">
        <v>2014</v>
      </c>
      <c r="O441" s="9" t="s">
        <v>27</v>
      </c>
      <c r="P441" s="9" t="s">
        <v>27</v>
      </c>
      <c r="Q441" s="9" t="s">
        <v>27</v>
      </c>
      <c r="R441" s="26" t="s">
        <v>27</v>
      </c>
      <c r="S441" s="26" t="s">
        <v>27</v>
      </c>
      <c r="T441" s="9" t="s">
        <v>2397</v>
      </c>
      <c r="U441" s="9" t="s">
        <v>27</v>
      </c>
      <c r="V441" s="9" t="s">
        <v>2398</v>
      </c>
      <c r="W441" s="9" t="s">
        <v>2483</v>
      </c>
      <c r="X441" s="9">
        <v>53</v>
      </c>
    </row>
    <row r="442" spans="1:24" ht="84">
      <c r="A442" s="34" t="s">
        <v>2459</v>
      </c>
      <c r="B442" s="9" t="s">
        <v>2460</v>
      </c>
      <c r="C442" s="9" t="s">
        <v>25</v>
      </c>
      <c r="D442" s="9" t="s">
        <v>266</v>
      </c>
      <c r="E442" s="9" t="s">
        <v>27</v>
      </c>
      <c r="F442" s="9" t="s">
        <v>27</v>
      </c>
      <c r="G442" s="9" t="str">
        <f t="shared" ref="G442:G475" si="10">E442</f>
        <v>Não informado na fonte</v>
      </c>
      <c r="H442" s="9" t="s">
        <v>2461</v>
      </c>
      <c r="I442" s="9" t="s">
        <v>2462</v>
      </c>
      <c r="J442" s="9" t="s">
        <v>27</v>
      </c>
      <c r="K442" s="9" t="s">
        <v>27</v>
      </c>
      <c r="L442" s="9" t="s">
        <v>27</v>
      </c>
      <c r="M442" s="9" t="s">
        <v>27</v>
      </c>
      <c r="N442" s="9">
        <v>2014</v>
      </c>
      <c r="O442" s="9" t="s">
        <v>27</v>
      </c>
      <c r="P442" s="9" t="s">
        <v>27</v>
      </c>
      <c r="Q442" s="9" t="s">
        <v>27</v>
      </c>
      <c r="R442" s="26" t="s">
        <v>27</v>
      </c>
      <c r="S442" s="26" t="s">
        <v>27</v>
      </c>
      <c r="T442" s="9" t="s">
        <v>2397</v>
      </c>
      <c r="U442" s="9" t="s">
        <v>27</v>
      </c>
      <c r="V442" s="9" t="s">
        <v>2398</v>
      </c>
      <c r="W442" s="9" t="s">
        <v>2483</v>
      </c>
      <c r="X442" s="9">
        <v>53</v>
      </c>
    </row>
    <row r="443" spans="1:24" ht="72">
      <c r="A443" s="34"/>
      <c r="B443" s="9" t="s">
        <v>2463</v>
      </c>
      <c r="C443" s="9" t="s">
        <v>25</v>
      </c>
      <c r="D443" s="9" t="s">
        <v>266</v>
      </c>
      <c r="E443" s="9" t="s">
        <v>27</v>
      </c>
      <c r="F443" s="9" t="s">
        <v>27</v>
      </c>
      <c r="G443" s="9" t="str">
        <f t="shared" si="10"/>
        <v>Não informado na fonte</v>
      </c>
      <c r="H443" s="9" t="s">
        <v>2461</v>
      </c>
      <c r="I443" s="9" t="s">
        <v>2464</v>
      </c>
      <c r="J443" s="9" t="s">
        <v>27</v>
      </c>
      <c r="K443" s="9" t="s">
        <v>27</v>
      </c>
      <c r="L443" s="9" t="s">
        <v>27</v>
      </c>
      <c r="M443" s="9" t="s">
        <v>27</v>
      </c>
      <c r="N443" s="9">
        <v>2014</v>
      </c>
      <c r="O443" s="9" t="s">
        <v>27</v>
      </c>
      <c r="P443" s="9" t="s">
        <v>27</v>
      </c>
      <c r="Q443" s="9" t="s">
        <v>27</v>
      </c>
      <c r="R443" s="26" t="s">
        <v>27</v>
      </c>
      <c r="S443" s="26" t="s">
        <v>27</v>
      </c>
      <c r="T443" s="9" t="s">
        <v>2397</v>
      </c>
      <c r="U443" s="9" t="s">
        <v>27</v>
      </c>
      <c r="V443" s="9" t="s">
        <v>2398</v>
      </c>
      <c r="W443" s="9" t="s">
        <v>2483</v>
      </c>
      <c r="X443" s="9">
        <v>53</v>
      </c>
    </row>
    <row r="444" spans="1:24" ht="72">
      <c r="A444" s="34"/>
      <c r="B444" s="9" t="s">
        <v>2465</v>
      </c>
      <c r="C444" s="9" t="s">
        <v>25</v>
      </c>
      <c r="D444" s="9" t="s">
        <v>266</v>
      </c>
      <c r="E444" s="9" t="s">
        <v>27</v>
      </c>
      <c r="F444" s="9" t="s">
        <v>27</v>
      </c>
      <c r="G444" s="9" t="str">
        <f t="shared" si="10"/>
        <v>Não informado na fonte</v>
      </c>
      <c r="H444" s="9" t="s">
        <v>2466</v>
      </c>
      <c r="I444" s="9" t="s">
        <v>2467</v>
      </c>
      <c r="J444" s="9" t="s">
        <v>27</v>
      </c>
      <c r="K444" s="9" t="s">
        <v>27</v>
      </c>
      <c r="L444" s="9" t="s">
        <v>27</v>
      </c>
      <c r="M444" s="9" t="s">
        <v>27</v>
      </c>
      <c r="N444" s="9">
        <v>2014</v>
      </c>
      <c r="O444" s="9" t="s">
        <v>27</v>
      </c>
      <c r="P444" s="9" t="s">
        <v>27</v>
      </c>
      <c r="Q444" s="9" t="s">
        <v>27</v>
      </c>
      <c r="R444" s="26" t="s">
        <v>27</v>
      </c>
      <c r="S444" s="26" t="s">
        <v>27</v>
      </c>
      <c r="T444" s="9" t="s">
        <v>2397</v>
      </c>
      <c r="U444" s="9" t="s">
        <v>27</v>
      </c>
      <c r="V444" s="9" t="s">
        <v>2398</v>
      </c>
      <c r="W444" s="9" t="s">
        <v>2483</v>
      </c>
      <c r="X444" s="9">
        <v>53</v>
      </c>
    </row>
    <row r="445" spans="1:24" ht="72">
      <c r="A445" s="34"/>
      <c r="B445" s="9" t="s">
        <v>2468</v>
      </c>
      <c r="C445" s="9" t="s">
        <v>25</v>
      </c>
      <c r="D445" s="9" t="s">
        <v>266</v>
      </c>
      <c r="E445" s="9" t="s">
        <v>27</v>
      </c>
      <c r="F445" s="9" t="s">
        <v>27</v>
      </c>
      <c r="G445" s="9" t="str">
        <f t="shared" si="10"/>
        <v>Não informado na fonte</v>
      </c>
      <c r="H445" s="9" t="s">
        <v>2466</v>
      </c>
      <c r="I445" s="9" t="s">
        <v>2469</v>
      </c>
      <c r="J445" s="9" t="s">
        <v>27</v>
      </c>
      <c r="K445" s="9" t="s">
        <v>27</v>
      </c>
      <c r="L445" s="9" t="s">
        <v>27</v>
      </c>
      <c r="M445" s="9" t="s">
        <v>27</v>
      </c>
      <c r="N445" s="9">
        <v>2014</v>
      </c>
      <c r="O445" s="9" t="s">
        <v>27</v>
      </c>
      <c r="P445" s="9" t="s">
        <v>27</v>
      </c>
      <c r="Q445" s="9" t="s">
        <v>27</v>
      </c>
      <c r="R445" s="26" t="s">
        <v>27</v>
      </c>
      <c r="S445" s="26" t="s">
        <v>27</v>
      </c>
      <c r="T445" s="9" t="s">
        <v>2397</v>
      </c>
      <c r="U445" s="9" t="s">
        <v>27</v>
      </c>
      <c r="V445" s="9" t="s">
        <v>2398</v>
      </c>
      <c r="W445" s="9" t="s">
        <v>2483</v>
      </c>
      <c r="X445" s="9">
        <v>53</v>
      </c>
    </row>
    <row r="446" spans="1:24" ht="72">
      <c r="A446" s="34"/>
      <c r="B446" s="9" t="s">
        <v>2470</v>
      </c>
      <c r="C446" s="9" t="s">
        <v>25</v>
      </c>
      <c r="D446" s="9" t="s">
        <v>266</v>
      </c>
      <c r="E446" s="9" t="s">
        <v>27</v>
      </c>
      <c r="F446" s="9" t="s">
        <v>27</v>
      </c>
      <c r="G446" s="9" t="str">
        <f t="shared" si="10"/>
        <v>Não informado na fonte</v>
      </c>
      <c r="H446" s="9" t="s">
        <v>2466</v>
      </c>
      <c r="I446" s="9" t="s">
        <v>2471</v>
      </c>
      <c r="J446" s="9" t="s">
        <v>27</v>
      </c>
      <c r="K446" s="9" t="s">
        <v>27</v>
      </c>
      <c r="L446" s="9" t="s">
        <v>27</v>
      </c>
      <c r="M446" s="9" t="s">
        <v>27</v>
      </c>
      <c r="N446" s="9">
        <v>2014</v>
      </c>
      <c r="O446" s="9" t="s">
        <v>27</v>
      </c>
      <c r="P446" s="9" t="s">
        <v>27</v>
      </c>
      <c r="Q446" s="9" t="s">
        <v>27</v>
      </c>
      <c r="R446" s="26" t="s">
        <v>27</v>
      </c>
      <c r="S446" s="26" t="s">
        <v>27</v>
      </c>
      <c r="T446" s="9" t="s">
        <v>2397</v>
      </c>
      <c r="U446" s="9" t="s">
        <v>27</v>
      </c>
      <c r="V446" s="9" t="s">
        <v>2398</v>
      </c>
      <c r="W446" s="9" t="s">
        <v>2483</v>
      </c>
      <c r="X446" s="9">
        <v>53</v>
      </c>
    </row>
    <row r="447" spans="1:24" ht="72">
      <c r="A447" s="34" t="s">
        <v>2472</v>
      </c>
      <c r="B447" s="9" t="s">
        <v>2473</v>
      </c>
      <c r="C447" s="9" t="s">
        <v>25</v>
      </c>
      <c r="D447" s="9" t="s">
        <v>266</v>
      </c>
      <c r="E447" s="9" t="s">
        <v>27</v>
      </c>
      <c r="F447" s="9" t="s">
        <v>27</v>
      </c>
      <c r="G447" s="9" t="str">
        <f t="shared" si="10"/>
        <v>Não informado na fonte</v>
      </c>
      <c r="H447" s="9" t="s">
        <v>2473</v>
      </c>
      <c r="I447" s="9" t="s">
        <v>2474</v>
      </c>
      <c r="J447" s="9" t="s">
        <v>27</v>
      </c>
      <c r="K447" s="9" t="s">
        <v>27</v>
      </c>
      <c r="L447" s="9" t="s">
        <v>27</v>
      </c>
      <c r="M447" s="9" t="s">
        <v>27</v>
      </c>
      <c r="N447" s="9">
        <v>2014</v>
      </c>
      <c r="O447" s="9" t="s">
        <v>27</v>
      </c>
      <c r="P447" s="9" t="s">
        <v>27</v>
      </c>
      <c r="Q447" s="9" t="s">
        <v>27</v>
      </c>
      <c r="R447" s="26" t="s">
        <v>27</v>
      </c>
      <c r="S447" s="26" t="s">
        <v>27</v>
      </c>
      <c r="T447" s="9" t="s">
        <v>2397</v>
      </c>
      <c r="U447" s="9" t="s">
        <v>27</v>
      </c>
      <c r="V447" s="9" t="s">
        <v>2398</v>
      </c>
      <c r="W447" s="9" t="s">
        <v>2483</v>
      </c>
      <c r="X447" s="9">
        <v>53</v>
      </c>
    </row>
    <row r="448" spans="1:24" ht="72">
      <c r="A448" s="34"/>
      <c r="B448" s="9" t="s">
        <v>2475</v>
      </c>
      <c r="C448" s="9" t="s">
        <v>25</v>
      </c>
      <c r="D448" s="9" t="s">
        <v>266</v>
      </c>
      <c r="E448" s="9" t="s">
        <v>27</v>
      </c>
      <c r="F448" s="9" t="s">
        <v>27</v>
      </c>
      <c r="G448" s="9" t="str">
        <f t="shared" si="10"/>
        <v>Não informado na fonte</v>
      </c>
      <c r="H448" s="9" t="s">
        <v>2475</v>
      </c>
      <c r="I448" s="9" t="s">
        <v>2476</v>
      </c>
      <c r="J448" s="9" t="s">
        <v>27</v>
      </c>
      <c r="K448" s="9" t="s">
        <v>27</v>
      </c>
      <c r="L448" s="9" t="s">
        <v>27</v>
      </c>
      <c r="M448" s="9" t="s">
        <v>27</v>
      </c>
      <c r="N448" s="9">
        <v>2014</v>
      </c>
      <c r="O448" s="9" t="s">
        <v>27</v>
      </c>
      <c r="P448" s="9" t="s">
        <v>27</v>
      </c>
      <c r="Q448" s="9" t="s">
        <v>27</v>
      </c>
      <c r="R448" s="26" t="s">
        <v>27</v>
      </c>
      <c r="S448" s="26" t="s">
        <v>27</v>
      </c>
      <c r="T448" s="9" t="s">
        <v>2397</v>
      </c>
      <c r="U448" s="9" t="s">
        <v>27</v>
      </c>
      <c r="V448" s="9" t="s">
        <v>2398</v>
      </c>
      <c r="W448" s="9" t="s">
        <v>2483</v>
      </c>
      <c r="X448" s="9">
        <v>53</v>
      </c>
    </row>
    <row r="449" spans="1:24" ht="168">
      <c r="A449" s="34"/>
      <c r="B449" s="9" t="s">
        <v>2477</v>
      </c>
      <c r="C449" s="9" t="s">
        <v>25</v>
      </c>
      <c r="D449" s="9" t="s">
        <v>266</v>
      </c>
      <c r="E449" s="9" t="s">
        <v>27</v>
      </c>
      <c r="F449" s="9" t="s">
        <v>27</v>
      </c>
      <c r="G449" s="9" t="str">
        <f t="shared" si="10"/>
        <v>Não informado na fonte</v>
      </c>
      <c r="H449" s="9" t="s">
        <v>2477</v>
      </c>
      <c r="I449" s="9" t="s">
        <v>2478</v>
      </c>
      <c r="J449" s="9" t="s">
        <v>27</v>
      </c>
      <c r="K449" s="9" t="s">
        <v>27</v>
      </c>
      <c r="L449" s="9" t="s">
        <v>27</v>
      </c>
      <c r="M449" s="9" t="s">
        <v>27</v>
      </c>
      <c r="N449" s="9">
        <v>2014</v>
      </c>
      <c r="O449" s="9" t="s">
        <v>27</v>
      </c>
      <c r="P449" s="9" t="s">
        <v>27</v>
      </c>
      <c r="Q449" s="9" t="s">
        <v>27</v>
      </c>
      <c r="R449" s="26" t="s">
        <v>27</v>
      </c>
      <c r="S449" s="26" t="s">
        <v>27</v>
      </c>
      <c r="T449" s="9" t="s">
        <v>2397</v>
      </c>
      <c r="U449" s="9" t="s">
        <v>27</v>
      </c>
      <c r="V449" s="9" t="s">
        <v>2398</v>
      </c>
      <c r="W449" s="9" t="s">
        <v>2483</v>
      </c>
      <c r="X449" s="9">
        <v>53</v>
      </c>
    </row>
    <row r="450" spans="1:24" ht="72">
      <c r="A450" s="34"/>
      <c r="B450" s="9" t="s">
        <v>2479</v>
      </c>
      <c r="C450" s="9" t="s">
        <v>25</v>
      </c>
      <c r="D450" s="9" t="s">
        <v>266</v>
      </c>
      <c r="E450" s="9" t="s">
        <v>27</v>
      </c>
      <c r="F450" s="9" t="s">
        <v>27</v>
      </c>
      <c r="G450" s="9" t="str">
        <f t="shared" si="10"/>
        <v>Não informado na fonte</v>
      </c>
      <c r="H450" s="9" t="s">
        <v>2479</v>
      </c>
      <c r="I450" s="9" t="s">
        <v>2480</v>
      </c>
      <c r="J450" s="9" t="s">
        <v>27</v>
      </c>
      <c r="K450" s="9" t="s">
        <v>27</v>
      </c>
      <c r="L450" s="9" t="s">
        <v>27</v>
      </c>
      <c r="M450" s="9" t="s">
        <v>27</v>
      </c>
      <c r="N450" s="9">
        <v>2014</v>
      </c>
      <c r="O450" s="9" t="s">
        <v>27</v>
      </c>
      <c r="P450" s="9" t="s">
        <v>27</v>
      </c>
      <c r="Q450" s="9" t="s">
        <v>27</v>
      </c>
      <c r="R450" s="26" t="s">
        <v>27</v>
      </c>
      <c r="S450" s="26" t="s">
        <v>27</v>
      </c>
      <c r="T450" s="9" t="s">
        <v>2397</v>
      </c>
      <c r="U450" s="9" t="s">
        <v>27</v>
      </c>
      <c r="V450" s="9" t="s">
        <v>2398</v>
      </c>
      <c r="W450" s="9" t="s">
        <v>2483</v>
      </c>
      <c r="X450" s="9">
        <v>53</v>
      </c>
    </row>
    <row r="451" spans="1:24" ht="60">
      <c r="B451" s="9" t="s">
        <v>2491</v>
      </c>
      <c r="C451" s="9" t="s">
        <v>25</v>
      </c>
      <c r="D451" s="9" t="s">
        <v>288</v>
      </c>
      <c r="E451" s="9" t="s">
        <v>2492</v>
      </c>
      <c r="F451" s="9" t="s">
        <v>27</v>
      </c>
      <c r="G451" s="9" t="str">
        <f t="shared" si="10"/>
        <v>Bacia do rio Verde Grande</v>
      </c>
      <c r="H451" s="9" t="s">
        <v>2493</v>
      </c>
      <c r="I451" s="9" t="s">
        <v>2494</v>
      </c>
      <c r="J451" s="27" t="s">
        <v>27</v>
      </c>
      <c r="K451" s="27" t="s">
        <v>27</v>
      </c>
      <c r="L451" s="27" t="s">
        <v>27</v>
      </c>
      <c r="M451" s="27" t="s">
        <v>27</v>
      </c>
      <c r="N451" s="9">
        <v>2016</v>
      </c>
      <c r="O451" s="9" t="s">
        <v>27</v>
      </c>
      <c r="P451" s="9" t="s">
        <v>27</v>
      </c>
      <c r="Q451" s="9" t="s">
        <v>27</v>
      </c>
      <c r="R451" s="26" t="s">
        <v>27</v>
      </c>
      <c r="S451" s="26" t="s">
        <v>27</v>
      </c>
      <c r="T451" s="9" t="s">
        <v>2397</v>
      </c>
      <c r="U451" s="9" t="s">
        <v>27</v>
      </c>
      <c r="V451" s="9" t="s">
        <v>2495</v>
      </c>
      <c r="W451" s="9" t="s">
        <v>2496</v>
      </c>
      <c r="X451" s="9">
        <v>70</v>
      </c>
    </row>
    <row r="452" spans="1:24" ht="72">
      <c r="B452" s="9" t="s">
        <v>2497</v>
      </c>
      <c r="C452" s="9" t="s">
        <v>25</v>
      </c>
      <c r="D452" s="9" t="s">
        <v>288</v>
      </c>
      <c r="E452" s="9" t="s">
        <v>2492</v>
      </c>
      <c r="F452" s="9" t="s">
        <v>27</v>
      </c>
      <c r="G452" s="9" t="str">
        <f t="shared" si="10"/>
        <v>Bacia do rio Verde Grande</v>
      </c>
      <c r="H452" s="9" t="s">
        <v>2493</v>
      </c>
      <c r="I452" s="9" t="s">
        <v>2498</v>
      </c>
      <c r="J452" s="27" t="s">
        <v>27</v>
      </c>
      <c r="K452" s="27" t="s">
        <v>27</v>
      </c>
      <c r="L452" s="27" t="s">
        <v>27</v>
      </c>
      <c r="M452" s="27" t="s">
        <v>27</v>
      </c>
      <c r="N452" s="9">
        <v>2016</v>
      </c>
      <c r="O452" s="9" t="s">
        <v>27</v>
      </c>
      <c r="P452" s="9" t="s">
        <v>27</v>
      </c>
      <c r="Q452" s="9" t="s">
        <v>27</v>
      </c>
      <c r="R452" s="26" t="s">
        <v>27</v>
      </c>
      <c r="S452" s="26" t="s">
        <v>27</v>
      </c>
      <c r="T452" s="9" t="s">
        <v>2397</v>
      </c>
      <c r="U452" s="9" t="s">
        <v>27</v>
      </c>
      <c r="V452" s="9" t="s">
        <v>2495</v>
      </c>
      <c r="W452" s="9" t="s">
        <v>2496</v>
      </c>
      <c r="X452" s="9">
        <v>70</v>
      </c>
    </row>
    <row r="453" spans="1:24" ht="84">
      <c r="B453" s="9" t="s">
        <v>2499</v>
      </c>
      <c r="C453" s="9" t="s">
        <v>25</v>
      </c>
      <c r="D453" s="9" t="s">
        <v>288</v>
      </c>
      <c r="E453" s="9" t="s">
        <v>2492</v>
      </c>
      <c r="F453" s="9" t="s">
        <v>27</v>
      </c>
      <c r="G453" s="9" t="str">
        <f t="shared" si="10"/>
        <v>Bacia do rio Verde Grande</v>
      </c>
      <c r="H453" s="9" t="s">
        <v>2493</v>
      </c>
      <c r="I453" s="9" t="s">
        <v>2500</v>
      </c>
      <c r="J453" s="27" t="s">
        <v>27</v>
      </c>
      <c r="K453" s="27" t="s">
        <v>27</v>
      </c>
      <c r="L453" s="27" t="s">
        <v>27</v>
      </c>
      <c r="M453" s="27" t="s">
        <v>27</v>
      </c>
      <c r="N453" s="9">
        <v>2016</v>
      </c>
      <c r="O453" s="9" t="s">
        <v>27</v>
      </c>
      <c r="P453" s="9" t="s">
        <v>27</v>
      </c>
      <c r="Q453" s="9" t="s">
        <v>27</v>
      </c>
      <c r="R453" s="26" t="s">
        <v>27</v>
      </c>
      <c r="S453" s="26" t="s">
        <v>27</v>
      </c>
      <c r="T453" s="9" t="s">
        <v>2397</v>
      </c>
      <c r="U453" s="9" t="s">
        <v>27</v>
      </c>
      <c r="V453" s="9" t="s">
        <v>2495</v>
      </c>
      <c r="W453" s="9" t="s">
        <v>2496</v>
      </c>
      <c r="X453" s="9">
        <v>70</v>
      </c>
    </row>
    <row r="454" spans="1:24" ht="96">
      <c r="B454" s="9" t="s">
        <v>2501</v>
      </c>
      <c r="C454" s="9" t="s">
        <v>25</v>
      </c>
      <c r="D454" s="9" t="s">
        <v>288</v>
      </c>
      <c r="E454" s="9" t="s">
        <v>2492</v>
      </c>
      <c r="F454" s="9" t="s">
        <v>27</v>
      </c>
      <c r="G454" s="9" t="str">
        <f t="shared" si="10"/>
        <v>Bacia do rio Verde Grande</v>
      </c>
      <c r="H454" s="9" t="s">
        <v>2493</v>
      </c>
      <c r="I454" s="9" t="s">
        <v>2502</v>
      </c>
      <c r="J454" s="27" t="s">
        <v>27</v>
      </c>
      <c r="K454" s="27" t="s">
        <v>27</v>
      </c>
      <c r="L454" s="27" t="s">
        <v>27</v>
      </c>
      <c r="M454" s="27" t="s">
        <v>27</v>
      </c>
      <c r="N454" s="9">
        <v>2016</v>
      </c>
      <c r="O454" s="9" t="s">
        <v>27</v>
      </c>
      <c r="P454" s="9" t="s">
        <v>27</v>
      </c>
      <c r="Q454" s="9" t="s">
        <v>27</v>
      </c>
      <c r="R454" s="26" t="s">
        <v>27</v>
      </c>
      <c r="S454" s="26" t="s">
        <v>27</v>
      </c>
      <c r="T454" s="9" t="s">
        <v>2397</v>
      </c>
      <c r="U454" s="9" t="s">
        <v>27</v>
      </c>
      <c r="V454" s="9" t="s">
        <v>2495</v>
      </c>
      <c r="W454" s="9" t="s">
        <v>2496</v>
      </c>
      <c r="X454" s="9">
        <v>70</v>
      </c>
    </row>
    <row r="455" spans="1:24" ht="108">
      <c r="B455" s="9" t="s">
        <v>2503</v>
      </c>
      <c r="C455" s="9" t="s">
        <v>25</v>
      </c>
      <c r="D455" s="9" t="s">
        <v>288</v>
      </c>
      <c r="E455" s="9" t="s">
        <v>2492</v>
      </c>
      <c r="F455" s="9" t="s">
        <v>27</v>
      </c>
      <c r="G455" s="9" t="str">
        <f t="shared" si="10"/>
        <v>Bacia do rio Verde Grande</v>
      </c>
      <c r="H455" s="9" t="s">
        <v>2493</v>
      </c>
      <c r="I455" s="9" t="s">
        <v>2504</v>
      </c>
      <c r="J455" s="27" t="s">
        <v>27</v>
      </c>
      <c r="K455" s="27" t="s">
        <v>27</v>
      </c>
      <c r="L455" s="27" t="s">
        <v>27</v>
      </c>
      <c r="M455" s="27" t="s">
        <v>27</v>
      </c>
      <c r="N455" s="9">
        <v>2016</v>
      </c>
      <c r="O455" s="9" t="s">
        <v>27</v>
      </c>
      <c r="P455" s="9" t="s">
        <v>27</v>
      </c>
      <c r="Q455" s="9" t="s">
        <v>27</v>
      </c>
      <c r="R455" s="26" t="s">
        <v>27</v>
      </c>
      <c r="S455" s="26" t="s">
        <v>27</v>
      </c>
      <c r="T455" s="9" t="s">
        <v>2397</v>
      </c>
      <c r="U455" s="9" t="s">
        <v>27</v>
      </c>
      <c r="V455" s="9" t="s">
        <v>2495</v>
      </c>
      <c r="W455" s="9" t="s">
        <v>2496</v>
      </c>
      <c r="X455" s="9">
        <v>70</v>
      </c>
    </row>
    <row r="456" spans="1:24" ht="48">
      <c r="B456" s="9" t="s">
        <v>2505</v>
      </c>
      <c r="C456" s="9" t="s">
        <v>25</v>
      </c>
      <c r="D456" s="9" t="s">
        <v>288</v>
      </c>
      <c r="E456" s="9" t="s">
        <v>2492</v>
      </c>
      <c r="F456" s="9" t="s">
        <v>27</v>
      </c>
      <c r="G456" s="9" t="str">
        <f t="shared" si="10"/>
        <v>Bacia do rio Verde Grande</v>
      </c>
      <c r="H456" s="9" t="s">
        <v>2493</v>
      </c>
      <c r="I456" s="9" t="s">
        <v>2506</v>
      </c>
      <c r="J456" s="27" t="s">
        <v>27</v>
      </c>
      <c r="K456" s="27" t="s">
        <v>27</v>
      </c>
      <c r="L456" s="27" t="s">
        <v>27</v>
      </c>
      <c r="M456" s="27" t="s">
        <v>27</v>
      </c>
      <c r="N456" s="9">
        <v>2016</v>
      </c>
      <c r="O456" s="9" t="s">
        <v>27</v>
      </c>
      <c r="P456" s="9" t="s">
        <v>27</v>
      </c>
      <c r="Q456" s="9" t="s">
        <v>27</v>
      </c>
      <c r="R456" s="26" t="s">
        <v>27</v>
      </c>
      <c r="S456" s="26" t="s">
        <v>27</v>
      </c>
      <c r="T456" s="9" t="s">
        <v>2397</v>
      </c>
      <c r="U456" s="9" t="s">
        <v>27</v>
      </c>
      <c r="V456" s="9" t="s">
        <v>2495</v>
      </c>
      <c r="W456" s="9" t="s">
        <v>2496</v>
      </c>
      <c r="X456" s="9">
        <v>70</v>
      </c>
    </row>
    <row r="457" spans="1:24" ht="36">
      <c r="B457" s="9" t="s">
        <v>2507</v>
      </c>
      <c r="C457" s="9" t="s">
        <v>25</v>
      </c>
      <c r="D457" s="9" t="s">
        <v>288</v>
      </c>
      <c r="E457" s="9" t="s">
        <v>2492</v>
      </c>
      <c r="F457" s="9" t="s">
        <v>27</v>
      </c>
      <c r="G457" s="9" t="str">
        <f t="shared" si="10"/>
        <v>Bacia do rio Verde Grande</v>
      </c>
      <c r="H457" s="9" t="s">
        <v>2508</v>
      </c>
      <c r="I457" s="9" t="s">
        <v>2509</v>
      </c>
      <c r="J457" s="27" t="s">
        <v>27</v>
      </c>
      <c r="K457" s="27" t="s">
        <v>27</v>
      </c>
      <c r="L457" s="27" t="s">
        <v>27</v>
      </c>
      <c r="M457" s="27" t="s">
        <v>27</v>
      </c>
      <c r="N457" s="9">
        <v>2016</v>
      </c>
      <c r="O457" s="9" t="s">
        <v>27</v>
      </c>
      <c r="P457" s="9" t="s">
        <v>27</v>
      </c>
      <c r="Q457" s="9" t="s">
        <v>27</v>
      </c>
      <c r="R457" s="26" t="s">
        <v>27</v>
      </c>
      <c r="S457" s="26" t="s">
        <v>27</v>
      </c>
      <c r="T457" s="9" t="s">
        <v>2397</v>
      </c>
      <c r="U457" s="9" t="s">
        <v>27</v>
      </c>
      <c r="V457" s="9" t="s">
        <v>2495</v>
      </c>
      <c r="W457" s="9" t="s">
        <v>2496</v>
      </c>
      <c r="X457" s="9">
        <v>70</v>
      </c>
    </row>
    <row r="458" spans="1:24" ht="132">
      <c r="B458" s="9" t="s">
        <v>2510</v>
      </c>
      <c r="C458" s="9" t="s">
        <v>25</v>
      </c>
      <c r="D458" s="9" t="s">
        <v>288</v>
      </c>
      <c r="E458" s="9" t="s">
        <v>2492</v>
      </c>
      <c r="F458" s="9" t="s">
        <v>27</v>
      </c>
      <c r="G458" s="9" t="str">
        <f t="shared" si="10"/>
        <v>Bacia do rio Verde Grande</v>
      </c>
      <c r="H458" s="9" t="s">
        <v>2508</v>
      </c>
      <c r="I458" s="9" t="s">
        <v>2511</v>
      </c>
      <c r="J458" s="27" t="s">
        <v>27</v>
      </c>
      <c r="K458" s="27" t="s">
        <v>27</v>
      </c>
      <c r="L458" s="27" t="s">
        <v>27</v>
      </c>
      <c r="M458" s="27" t="s">
        <v>27</v>
      </c>
      <c r="N458" s="9">
        <v>2016</v>
      </c>
      <c r="O458" s="9" t="s">
        <v>27</v>
      </c>
      <c r="P458" s="9" t="s">
        <v>27</v>
      </c>
      <c r="Q458" s="9" t="s">
        <v>27</v>
      </c>
      <c r="R458" s="26" t="s">
        <v>27</v>
      </c>
      <c r="S458" s="26" t="s">
        <v>27</v>
      </c>
      <c r="T458" s="9" t="s">
        <v>2397</v>
      </c>
      <c r="U458" s="9" t="s">
        <v>27</v>
      </c>
      <c r="V458" s="9" t="s">
        <v>2495</v>
      </c>
      <c r="W458" s="9" t="s">
        <v>2496</v>
      </c>
      <c r="X458" s="9">
        <v>70</v>
      </c>
    </row>
    <row r="459" spans="1:24" ht="60">
      <c r="B459" s="9" t="s">
        <v>2512</v>
      </c>
      <c r="C459" s="9" t="s">
        <v>25</v>
      </c>
      <c r="D459" s="9" t="s">
        <v>288</v>
      </c>
      <c r="E459" s="9" t="s">
        <v>2492</v>
      </c>
      <c r="F459" s="9" t="s">
        <v>27</v>
      </c>
      <c r="G459" s="9" t="str">
        <f t="shared" si="10"/>
        <v>Bacia do rio Verde Grande</v>
      </c>
      <c r="H459" s="9" t="s">
        <v>2508</v>
      </c>
      <c r="I459" s="9" t="s">
        <v>2513</v>
      </c>
      <c r="J459" s="27" t="s">
        <v>27</v>
      </c>
      <c r="K459" s="27" t="s">
        <v>27</v>
      </c>
      <c r="L459" s="27" t="s">
        <v>27</v>
      </c>
      <c r="M459" s="27" t="s">
        <v>27</v>
      </c>
      <c r="N459" s="9">
        <v>2016</v>
      </c>
      <c r="O459" s="9" t="s">
        <v>27</v>
      </c>
      <c r="P459" s="9" t="s">
        <v>27</v>
      </c>
      <c r="Q459" s="9" t="s">
        <v>27</v>
      </c>
      <c r="R459" s="26" t="s">
        <v>27</v>
      </c>
      <c r="S459" s="26" t="s">
        <v>27</v>
      </c>
      <c r="T459" s="9" t="s">
        <v>2397</v>
      </c>
      <c r="U459" s="9" t="s">
        <v>27</v>
      </c>
      <c r="V459" s="9" t="s">
        <v>2495</v>
      </c>
      <c r="W459" s="9" t="s">
        <v>2496</v>
      </c>
      <c r="X459" s="9">
        <v>70</v>
      </c>
    </row>
    <row r="460" spans="1:24" ht="108">
      <c r="B460" s="9" t="s">
        <v>2514</v>
      </c>
      <c r="C460" s="9" t="s">
        <v>25</v>
      </c>
      <c r="D460" s="9" t="s">
        <v>288</v>
      </c>
      <c r="E460" s="9" t="s">
        <v>2492</v>
      </c>
      <c r="F460" s="9" t="s">
        <v>27</v>
      </c>
      <c r="G460" s="9" t="str">
        <f t="shared" si="10"/>
        <v>Bacia do rio Verde Grande</v>
      </c>
      <c r="H460" s="9" t="s">
        <v>2508</v>
      </c>
      <c r="I460" s="9" t="s">
        <v>2515</v>
      </c>
      <c r="J460" s="27" t="s">
        <v>27</v>
      </c>
      <c r="K460" s="27" t="s">
        <v>27</v>
      </c>
      <c r="L460" s="27" t="s">
        <v>27</v>
      </c>
      <c r="M460" s="27" t="s">
        <v>27</v>
      </c>
      <c r="N460" s="9">
        <v>2016</v>
      </c>
      <c r="O460" s="9" t="s">
        <v>27</v>
      </c>
      <c r="P460" s="9" t="s">
        <v>27</v>
      </c>
      <c r="Q460" s="9" t="s">
        <v>27</v>
      </c>
      <c r="R460" s="26" t="s">
        <v>27</v>
      </c>
      <c r="S460" s="26" t="s">
        <v>27</v>
      </c>
      <c r="T460" s="9" t="s">
        <v>2397</v>
      </c>
      <c r="U460" s="9" t="s">
        <v>27</v>
      </c>
      <c r="V460" s="9" t="s">
        <v>2495</v>
      </c>
      <c r="W460" s="9" t="s">
        <v>2496</v>
      </c>
      <c r="X460" s="9">
        <v>70</v>
      </c>
    </row>
    <row r="461" spans="1:24" ht="144">
      <c r="B461" s="9" t="s">
        <v>2516</v>
      </c>
      <c r="C461" s="9" t="s">
        <v>25</v>
      </c>
      <c r="D461" s="9" t="s">
        <v>288</v>
      </c>
      <c r="E461" s="9" t="s">
        <v>2492</v>
      </c>
      <c r="F461" s="9" t="s">
        <v>27</v>
      </c>
      <c r="G461" s="9" t="str">
        <f t="shared" si="10"/>
        <v>Bacia do rio Verde Grande</v>
      </c>
      <c r="H461" s="9" t="s">
        <v>2516</v>
      </c>
      <c r="I461" s="9" t="s">
        <v>2517</v>
      </c>
      <c r="J461" s="27" t="s">
        <v>27</v>
      </c>
      <c r="K461" s="27" t="s">
        <v>27</v>
      </c>
      <c r="L461" s="27" t="s">
        <v>27</v>
      </c>
      <c r="M461" s="27" t="s">
        <v>27</v>
      </c>
      <c r="N461" s="9">
        <v>2016</v>
      </c>
      <c r="O461" s="9" t="s">
        <v>27</v>
      </c>
      <c r="P461" s="9" t="s">
        <v>27</v>
      </c>
      <c r="Q461" s="9" t="s">
        <v>27</v>
      </c>
      <c r="R461" s="26" t="s">
        <v>27</v>
      </c>
      <c r="S461" s="26" t="s">
        <v>27</v>
      </c>
      <c r="T461" s="9" t="s">
        <v>2397</v>
      </c>
      <c r="U461" s="9" t="s">
        <v>27</v>
      </c>
      <c r="V461" s="9" t="s">
        <v>2495</v>
      </c>
      <c r="W461" s="9" t="s">
        <v>2496</v>
      </c>
      <c r="X461" s="9">
        <v>70</v>
      </c>
    </row>
    <row r="462" spans="1:24" ht="48">
      <c r="B462" s="9" t="s">
        <v>2447</v>
      </c>
      <c r="C462" s="9" t="s">
        <v>25</v>
      </c>
      <c r="D462" s="9" t="s">
        <v>288</v>
      </c>
      <c r="E462" s="9" t="s">
        <v>2492</v>
      </c>
      <c r="F462" s="9" t="s">
        <v>1416</v>
      </c>
      <c r="G462" s="9" t="str">
        <f t="shared" si="10"/>
        <v>Bacia do rio Verde Grande</v>
      </c>
      <c r="H462" s="9" t="s">
        <v>2518</v>
      </c>
      <c r="I462" s="9" t="s">
        <v>2519</v>
      </c>
      <c r="J462" s="27" t="s">
        <v>27</v>
      </c>
      <c r="K462" s="27" t="s">
        <v>27</v>
      </c>
      <c r="L462" s="27" t="s">
        <v>27</v>
      </c>
      <c r="M462" s="27" t="s">
        <v>27</v>
      </c>
      <c r="N462" s="9">
        <v>2016</v>
      </c>
      <c r="O462" s="9" t="s">
        <v>27</v>
      </c>
      <c r="P462" s="9" t="s">
        <v>27</v>
      </c>
      <c r="Q462" s="9" t="s">
        <v>27</v>
      </c>
      <c r="R462" s="26" t="s">
        <v>27</v>
      </c>
      <c r="S462" s="26" t="s">
        <v>27</v>
      </c>
      <c r="T462" s="9" t="s">
        <v>2397</v>
      </c>
      <c r="U462" s="9" t="s">
        <v>27</v>
      </c>
      <c r="V462" s="9" t="s">
        <v>2495</v>
      </c>
      <c r="W462" s="9" t="s">
        <v>2496</v>
      </c>
      <c r="X462" s="9">
        <v>70</v>
      </c>
    </row>
    <row r="463" spans="1:24" ht="60">
      <c r="B463" s="9" t="s">
        <v>2520</v>
      </c>
      <c r="C463" s="9" t="s">
        <v>25</v>
      </c>
      <c r="D463" s="9" t="s">
        <v>288</v>
      </c>
      <c r="E463" s="9" t="s">
        <v>2492</v>
      </c>
      <c r="F463" s="9" t="s">
        <v>27</v>
      </c>
      <c r="G463" s="9" t="str">
        <f t="shared" si="10"/>
        <v>Bacia do rio Verde Grande</v>
      </c>
      <c r="H463" s="9" t="s">
        <v>2518</v>
      </c>
      <c r="I463" s="9" t="s">
        <v>2521</v>
      </c>
      <c r="J463" s="27" t="s">
        <v>27</v>
      </c>
      <c r="K463" s="27" t="s">
        <v>27</v>
      </c>
      <c r="L463" s="27" t="s">
        <v>27</v>
      </c>
      <c r="M463" s="27" t="s">
        <v>27</v>
      </c>
      <c r="N463" s="9">
        <v>2016</v>
      </c>
      <c r="O463" s="9" t="s">
        <v>27</v>
      </c>
      <c r="P463" s="9" t="s">
        <v>27</v>
      </c>
      <c r="Q463" s="9" t="s">
        <v>27</v>
      </c>
      <c r="R463" s="26" t="s">
        <v>27</v>
      </c>
      <c r="S463" s="26" t="s">
        <v>27</v>
      </c>
      <c r="T463" s="9" t="s">
        <v>2397</v>
      </c>
      <c r="U463" s="9" t="s">
        <v>27</v>
      </c>
      <c r="V463" s="9" t="s">
        <v>2495</v>
      </c>
      <c r="W463" s="9" t="s">
        <v>2496</v>
      </c>
      <c r="X463" s="9">
        <v>70</v>
      </c>
    </row>
    <row r="464" spans="1:24" ht="48">
      <c r="B464" s="9" t="s">
        <v>2522</v>
      </c>
      <c r="C464" s="9" t="s">
        <v>25</v>
      </c>
      <c r="D464" s="9" t="s">
        <v>288</v>
      </c>
      <c r="E464" s="9" t="s">
        <v>2492</v>
      </c>
      <c r="F464" s="9" t="s">
        <v>27</v>
      </c>
      <c r="G464" s="9" t="str">
        <f t="shared" si="10"/>
        <v>Bacia do rio Verde Grande</v>
      </c>
      <c r="H464" s="9" t="s">
        <v>2523</v>
      </c>
      <c r="I464" s="9" t="s">
        <v>2524</v>
      </c>
      <c r="J464" s="27" t="s">
        <v>27</v>
      </c>
      <c r="K464" s="27" t="s">
        <v>27</v>
      </c>
      <c r="L464" s="27" t="s">
        <v>27</v>
      </c>
      <c r="M464" s="27" t="s">
        <v>27</v>
      </c>
      <c r="N464" s="9">
        <v>2016</v>
      </c>
      <c r="O464" s="9" t="s">
        <v>27</v>
      </c>
      <c r="P464" s="9" t="s">
        <v>27</v>
      </c>
      <c r="Q464" s="9" t="s">
        <v>27</v>
      </c>
      <c r="R464" s="26" t="s">
        <v>27</v>
      </c>
      <c r="S464" s="26" t="s">
        <v>27</v>
      </c>
      <c r="T464" s="9" t="s">
        <v>2397</v>
      </c>
      <c r="U464" s="9" t="s">
        <v>27</v>
      </c>
      <c r="V464" s="9" t="s">
        <v>2495</v>
      </c>
      <c r="W464" s="9" t="s">
        <v>2496</v>
      </c>
      <c r="X464" s="9">
        <v>70</v>
      </c>
    </row>
    <row r="465" spans="2:24" ht="48">
      <c r="B465" s="9" t="s">
        <v>2525</v>
      </c>
      <c r="C465" s="9" t="s">
        <v>25</v>
      </c>
      <c r="D465" s="9" t="s">
        <v>288</v>
      </c>
      <c r="E465" s="9" t="s">
        <v>2492</v>
      </c>
      <c r="F465" s="9" t="s">
        <v>27</v>
      </c>
      <c r="G465" s="9" t="str">
        <f t="shared" si="10"/>
        <v>Bacia do rio Verde Grande</v>
      </c>
      <c r="H465" s="9" t="s">
        <v>2523</v>
      </c>
      <c r="I465" s="9" t="s">
        <v>2526</v>
      </c>
      <c r="J465" s="27" t="s">
        <v>27</v>
      </c>
      <c r="K465" s="27" t="s">
        <v>27</v>
      </c>
      <c r="L465" s="27" t="s">
        <v>27</v>
      </c>
      <c r="M465" s="27" t="s">
        <v>27</v>
      </c>
      <c r="N465" s="9">
        <v>2016</v>
      </c>
      <c r="O465" s="9" t="s">
        <v>27</v>
      </c>
      <c r="P465" s="9" t="s">
        <v>27</v>
      </c>
      <c r="Q465" s="9" t="s">
        <v>27</v>
      </c>
      <c r="R465" s="26" t="s">
        <v>27</v>
      </c>
      <c r="S465" s="26" t="s">
        <v>27</v>
      </c>
      <c r="T465" s="9" t="s">
        <v>2397</v>
      </c>
      <c r="U465" s="9" t="s">
        <v>27</v>
      </c>
      <c r="V465" s="9" t="s">
        <v>2495</v>
      </c>
      <c r="W465" s="9" t="s">
        <v>2496</v>
      </c>
      <c r="X465" s="9">
        <v>70</v>
      </c>
    </row>
    <row r="466" spans="2:24" ht="108">
      <c r="B466" s="9" t="s">
        <v>2527</v>
      </c>
      <c r="C466" s="9" t="s">
        <v>25</v>
      </c>
      <c r="D466" s="9" t="s">
        <v>288</v>
      </c>
      <c r="E466" s="9" t="s">
        <v>2492</v>
      </c>
      <c r="F466" s="9" t="s">
        <v>27</v>
      </c>
      <c r="G466" s="9" t="str">
        <f t="shared" si="10"/>
        <v>Bacia do rio Verde Grande</v>
      </c>
      <c r="H466" s="9" t="s">
        <v>2528</v>
      </c>
      <c r="I466" s="9" t="s">
        <v>2529</v>
      </c>
      <c r="J466" s="27" t="s">
        <v>27</v>
      </c>
      <c r="K466" s="27" t="s">
        <v>27</v>
      </c>
      <c r="L466" s="27" t="s">
        <v>27</v>
      </c>
      <c r="M466" s="27" t="s">
        <v>27</v>
      </c>
      <c r="N466" s="9">
        <v>2016</v>
      </c>
      <c r="O466" s="9" t="s">
        <v>27</v>
      </c>
      <c r="P466" s="9" t="s">
        <v>27</v>
      </c>
      <c r="Q466" s="9" t="s">
        <v>27</v>
      </c>
      <c r="R466" s="26" t="s">
        <v>27</v>
      </c>
      <c r="S466" s="26" t="s">
        <v>27</v>
      </c>
      <c r="T466" s="9" t="s">
        <v>2397</v>
      </c>
      <c r="U466" s="9" t="s">
        <v>27</v>
      </c>
      <c r="V466" s="9" t="s">
        <v>2495</v>
      </c>
      <c r="W466" s="9" t="s">
        <v>2496</v>
      </c>
      <c r="X466" s="9">
        <v>70</v>
      </c>
    </row>
    <row r="467" spans="2:24" ht="24">
      <c r="B467" s="9" t="s">
        <v>2447</v>
      </c>
      <c r="C467" s="9" t="s">
        <v>25</v>
      </c>
      <c r="D467" s="9" t="s">
        <v>288</v>
      </c>
      <c r="E467" s="9" t="s">
        <v>2492</v>
      </c>
      <c r="F467" s="9" t="s">
        <v>27</v>
      </c>
      <c r="G467" s="9" t="str">
        <f t="shared" si="10"/>
        <v>Bacia do rio Verde Grande</v>
      </c>
      <c r="H467" s="9" t="s">
        <v>2528</v>
      </c>
      <c r="I467" s="27" t="s">
        <v>27</v>
      </c>
      <c r="J467" s="27" t="s">
        <v>27</v>
      </c>
      <c r="K467" s="27" t="s">
        <v>27</v>
      </c>
      <c r="L467" s="27" t="s">
        <v>27</v>
      </c>
      <c r="M467" s="27" t="s">
        <v>27</v>
      </c>
      <c r="N467" s="9">
        <v>2016</v>
      </c>
      <c r="O467" s="9" t="s">
        <v>27</v>
      </c>
      <c r="P467" s="9" t="s">
        <v>27</v>
      </c>
      <c r="Q467" s="9" t="s">
        <v>27</v>
      </c>
      <c r="R467" s="26" t="s">
        <v>27</v>
      </c>
      <c r="S467" s="26" t="s">
        <v>27</v>
      </c>
      <c r="T467" s="9" t="s">
        <v>2397</v>
      </c>
      <c r="U467" s="9" t="s">
        <v>27</v>
      </c>
      <c r="V467" s="9" t="s">
        <v>2495</v>
      </c>
      <c r="W467" s="9" t="s">
        <v>2496</v>
      </c>
      <c r="X467" s="9">
        <v>70</v>
      </c>
    </row>
    <row r="468" spans="2:24" ht="36">
      <c r="B468" s="9" t="s">
        <v>2530</v>
      </c>
      <c r="C468" s="9" t="s">
        <v>25</v>
      </c>
      <c r="D468" s="9" t="s">
        <v>288</v>
      </c>
      <c r="E468" s="9" t="s">
        <v>2492</v>
      </c>
      <c r="F468" s="9" t="s">
        <v>27</v>
      </c>
      <c r="G468" s="9" t="str">
        <f t="shared" si="10"/>
        <v>Bacia do rio Verde Grande</v>
      </c>
      <c r="H468" s="9" t="s">
        <v>2528</v>
      </c>
      <c r="I468" s="9" t="s">
        <v>2531</v>
      </c>
      <c r="J468" s="27" t="s">
        <v>27</v>
      </c>
      <c r="K468" s="27" t="s">
        <v>27</v>
      </c>
      <c r="L468" s="27" t="s">
        <v>27</v>
      </c>
      <c r="M468" s="27" t="s">
        <v>27</v>
      </c>
      <c r="N468" s="9">
        <v>2016</v>
      </c>
      <c r="O468" s="9" t="s">
        <v>27</v>
      </c>
      <c r="P468" s="9" t="s">
        <v>27</v>
      </c>
      <c r="Q468" s="9" t="s">
        <v>27</v>
      </c>
      <c r="R468" s="26" t="s">
        <v>27</v>
      </c>
      <c r="S468" s="26" t="s">
        <v>27</v>
      </c>
      <c r="T468" s="9" t="s">
        <v>2397</v>
      </c>
      <c r="U468" s="9" t="s">
        <v>27</v>
      </c>
      <c r="V468" s="9" t="s">
        <v>2495</v>
      </c>
      <c r="W468" s="9" t="s">
        <v>2496</v>
      </c>
      <c r="X468" s="9">
        <v>70</v>
      </c>
    </row>
    <row r="469" spans="2:24" ht="36">
      <c r="B469" s="9" t="s">
        <v>2532</v>
      </c>
      <c r="C469" s="9" t="s">
        <v>25</v>
      </c>
      <c r="D469" s="9" t="s">
        <v>288</v>
      </c>
      <c r="E469" s="9" t="s">
        <v>2492</v>
      </c>
      <c r="F469" s="9" t="s">
        <v>27</v>
      </c>
      <c r="G469" s="9" t="str">
        <f t="shared" si="10"/>
        <v>Bacia do rio Verde Grande</v>
      </c>
      <c r="H469" s="9" t="s">
        <v>2528</v>
      </c>
      <c r="I469" s="9" t="s">
        <v>2533</v>
      </c>
      <c r="J469" s="27" t="s">
        <v>27</v>
      </c>
      <c r="K469" s="27" t="s">
        <v>27</v>
      </c>
      <c r="L469" s="27" t="s">
        <v>27</v>
      </c>
      <c r="M469" s="27" t="s">
        <v>27</v>
      </c>
      <c r="N469" s="9">
        <v>2016</v>
      </c>
      <c r="O469" s="9" t="s">
        <v>27</v>
      </c>
      <c r="P469" s="9" t="s">
        <v>27</v>
      </c>
      <c r="Q469" s="9" t="s">
        <v>27</v>
      </c>
      <c r="R469" s="26" t="s">
        <v>27</v>
      </c>
      <c r="S469" s="26" t="s">
        <v>27</v>
      </c>
      <c r="T469" s="9" t="s">
        <v>2397</v>
      </c>
      <c r="U469" s="9" t="s">
        <v>27</v>
      </c>
      <c r="V469" s="9" t="s">
        <v>2495</v>
      </c>
      <c r="W469" s="9" t="s">
        <v>2496</v>
      </c>
      <c r="X469" s="9">
        <v>70</v>
      </c>
    </row>
    <row r="470" spans="2:24" ht="60">
      <c r="B470" s="9" t="s">
        <v>2452</v>
      </c>
      <c r="C470" s="9" t="s">
        <v>25</v>
      </c>
      <c r="D470" s="9" t="s">
        <v>288</v>
      </c>
      <c r="E470" s="9" t="s">
        <v>2492</v>
      </c>
      <c r="F470" s="9" t="s">
        <v>27</v>
      </c>
      <c r="G470" s="9" t="str">
        <f t="shared" si="10"/>
        <v>Bacia do rio Verde Grande</v>
      </c>
      <c r="H470" s="9" t="s">
        <v>2528</v>
      </c>
      <c r="I470" s="9" t="s">
        <v>2534</v>
      </c>
      <c r="J470" s="27" t="s">
        <v>27</v>
      </c>
      <c r="K470" s="27" t="s">
        <v>27</v>
      </c>
      <c r="L470" s="27" t="s">
        <v>27</v>
      </c>
      <c r="M470" s="27" t="s">
        <v>27</v>
      </c>
      <c r="N470" s="9">
        <v>2016</v>
      </c>
      <c r="O470" s="9" t="s">
        <v>27</v>
      </c>
      <c r="P470" s="9" t="s">
        <v>27</v>
      </c>
      <c r="Q470" s="9" t="s">
        <v>27</v>
      </c>
      <c r="R470" s="26" t="s">
        <v>27</v>
      </c>
      <c r="S470" s="26" t="s">
        <v>27</v>
      </c>
      <c r="T470" s="9" t="s">
        <v>2397</v>
      </c>
      <c r="U470" s="9" t="s">
        <v>27</v>
      </c>
      <c r="V470" s="9" t="s">
        <v>2495</v>
      </c>
      <c r="W470" s="9" t="s">
        <v>2496</v>
      </c>
      <c r="X470" s="9">
        <v>70</v>
      </c>
    </row>
    <row r="471" spans="2:24" ht="48">
      <c r="B471" s="9" t="s">
        <v>2535</v>
      </c>
      <c r="C471" s="9" t="s">
        <v>25</v>
      </c>
      <c r="D471" s="9" t="s">
        <v>288</v>
      </c>
      <c r="E471" s="9" t="s">
        <v>2492</v>
      </c>
      <c r="F471" s="9" t="s">
        <v>27</v>
      </c>
      <c r="G471" s="9" t="str">
        <f t="shared" si="10"/>
        <v>Bacia do rio Verde Grande</v>
      </c>
      <c r="H471" s="9" t="s">
        <v>2528</v>
      </c>
      <c r="I471" s="9" t="s">
        <v>2536</v>
      </c>
      <c r="J471" s="27" t="s">
        <v>27</v>
      </c>
      <c r="K471" s="27" t="s">
        <v>27</v>
      </c>
      <c r="L471" s="27" t="s">
        <v>27</v>
      </c>
      <c r="M471" s="27" t="s">
        <v>27</v>
      </c>
      <c r="N471" s="9">
        <v>2016</v>
      </c>
      <c r="O471" s="9" t="s">
        <v>27</v>
      </c>
      <c r="P471" s="9" t="s">
        <v>27</v>
      </c>
      <c r="Q471" s="9" t="s">
        <v>27</v>
      </c>
      <c r="R471" s="26" t="s">
        <v>27</v>
      </c>
      <c r="S471" s="26" t="s">
        <v>27</v>
      </c>
      <c r="T471" s="9" t="s">
        <v>2397</v>
      </c>
      <c r="U471" s="9" t="s">
        <v>27</v>
      </c>
      <c r="V471" s="9" t="s">
        <v>2495</v>
      </c>
      <c r="W471" s="9" t="s">
        <v>2496</v>
      </c>
      <c r="X471" s="9">
        <v>70</v>
      </c>
    </row>
    <row r="472" spans="2:24" ht="96">
      <c r="B472" s="9" t="s">
        <v>2422</v>
      </c>
      <c r="C472" s="9" t="s">
        <v>70</v>
      </c>
      <c r="D472" s="9" t="s">
        <v>288</v>
      </c>
      <c r="E472" s="9" t="s">
        <v>2492</v>
      </c>
      <c r="F472" s="9" t="s">
        <v>27</v>
      </c>
      <c r="G472" s="9" t="str">
        <f t="shared" si="10"/>
        <v>Bacia do rio Verde Grande</v>
      </c>
      <c r="H472" s="9" t="s">
        <v>2537</v>
      </c>
      <c r="I472" s="9" t="s">
        <v>2538</v>
      </c>
      <c r="J472" s="27" t="s">
        <v>27</v>
      </c>
      <c r="K472" s="27" t="s">
        <v>27</v>
      </c>
      <c r="L472" s="27" t="s">
        <v>27</v>
      </c>
      <c r="M472" s="27" t="s">
        <v>27</v>
      </c>
      <c r="N472" s="9">
        <v>2016</v>
      </c>
      <c r="O472" s="9" t="s">
        <v>27</v>
      </c>
      <c r="P472" s="9" t="s">
        <v>27</v>
      </c>
      <c r="Q472" s="9" t="s">
        <v>27</v>
      </c>
      <c r="R472" s="26" t="s">
        <v>27</v>
      </c>
      <c r="S472" s="26" t="s">
        <v>27</v>
      </c>
      <c r="T472" s="9" t="s">
        <v>2397</v>
      </c>
      <c r="U472" s="9" t="s">
        <v>27</v>
      </c>
      <c r="V472" s="9" t="s">
        <v>2495</v>
      </c>
      <c r="W472" s="9" t="s">
        <v>2496</v>
      </c>
      <c r="X472" s="9">
        <v>70</v>
      </c>
    </row>
    <row r="473" spans="2:24" ht="72">
      <c r="B473" s="9" t="s">
        <v>2539</v>
      </c>
      <c r="C473" s="9" t="s">
        <v>70</v>
      </c>
      <c r="D473" s="9" t="s">
        <v>288</v>
      </c>
      <c r="E473" s="9" t="s">
        <v>2492</v>
      </c>
      <c r="F473" s="9" t="s">
        <v>27</v>
      </c>
      <c r="G473" s="9" t="str">
        <f t="shared" si="10"/>
        <v>Bacia do rio Verde Grande</v>
      </c>
      <c r="H473" s="9" t="s">
        <v>2537</v>
      </c>
      <c r="I473" s="9" t="s">
        <v>2540</v>
      </c>
      <c r="J473" s="27" t="s">
        <v>27</v>
      </c>
      <c r="K473" s="27" t="s">
        <v>27</v>
      </c>
      <c r="L473" s="27" t="s">
        <v>27</v>
      </c>
      <c r="M473" s="27" t="s">
        <v>27</v>
      </c>
      <c r="N473" s="9">
        <v>2016</v>
      </c>
      <c r="O473" s="9" t="s">
        <v>27</v>
      </c>
      <c r="P473" s="9" t="s">
        <v>27</v>
      </c>
      <c r="Q473" s="9" t="s">
        <v>27</v>
      </c>
      <c r="R473" s="26" t="s">
        <v>27</v>
      </c>
      <c r="S473" s="26" t="s">
        <v>27</v>
      </c>
      <c r="T473" s="9" t="s">
        <v>2397</v>
      </c>
      <c r="U473" s="9" t="s">
        <v>27</v>
      </c>
      <c r="V473" s="9" t="s">
        <v>2495</v>
      </c>
      <c r="W473" s="9" t="s">
        <v>2496</v>
      </c>
      <c r="X473" s="9">
        <v>70</v>
      </c>
    </row>
    <row r="474" spans="2:24" ht="72">
      <c r="B474" s="9" t="s">
        <v>2425</v>
      </c>
      <c r="C474" s="9" t="s">
        <v>70</v>
      </c>
      <c r="D474" s="9" t="s">
        <v>288</v>
      </c>
      <c r="E474" s="9" t="s">
        <v>2492</v>
      </c>
      <c r="F474" s="9" t="s">
        <v>27</v>
      </c>
      <c r="G474" s="9" t="str">
        <f t="shared" si="10"/>
        <v>Bacia do rio Verde Grande</v>
      </c>
      <c r="H474" s="9" t="s">
        <v>2537</v>
      </c>
      <c r="I474" s="9" t="s">
        <v>2541</v>
      </c>
      <c r="J474" s="27" t="s">
        <v>27</v>
      </c>
      <c r="K474" s="27" t="s">
        <v>27</v>
      </c>
      <c r="L474" s="27" t="s">
        <v>27</v>
      </c>
      <c r="M474" s="27" t="s">
        <v>27</v>
      </c>
      <c r="N474" s="9">
        <v>2016</v>
      </c>
      <c r="O474" s="9" t="s">
        <v>27</v>
      </c>
      <c r="P474" s="9" t="s">
        <v>27</v>
      </c>
      <c r="Q474" s="9" t="s">
        <v>27</v>
      </c>
      <c r="R474" s="26" t="s">
        <v>27</v>
      </c>
      <c r="S474" s="26" t="s">
        <v>27</v>
      </c>
      <c r="T474" s="9" t="s">
        <v>2397</v>
      </c>
      <c r="U474" s="9" t="s">
        <v>27</v>
      </c>
      <c r="V474" s="9" t="s">
        <v>2495</v>
      </c>
      <c r="W474" s="9" t="s">
        <v>2496</v>
      </c>
      <c r="X474" s="9">
        <v>70</v>
      </c>
    </row>
    <row r="475" spans="2:24" ht="120">
      <c r="B475" s="9" t="s">
        <v>2542</v>
      </c>
      <c r="C475" s="9" t="s">
        <v>25</v>
      </c>
      <c r="D475" s="9" t="s">
        <v>288</v>
      </c>
      <c r="E475" s="9" t="s">
        <v>2492</v>
      </c>
      <c r="F475" s="9" t="s">
        <v>27</v>
      </c>
      <c r="G475" s="9" t="str">
        <f t="shared" si="10"/>
        <v>Bacia do rio Verde Grande</v>
      </c>
      <c r="H475" s="9" t="s">
        <v>2542</v>
      </c>
      <c r="I475" s="9" t="s">
        <v>2543</v>
      </c>
      <c r="J475" s="27" t="s">
        <v>27</v>
      </c>
      <c r="K475" s="27" t="s">
        <v>27</v>
      </c>
      <c r="L475" s="27" t="s">
        <v>27</v>
      </c>
      <c r="M475" s="27" t="s">
        <v>27</v>
      </c>
      <c r="N475" s="9">
        <v>2016</v>
      </c>
      <c r="O475" s="9" t="s">
        <v>27</v>
      </c>
      <c r="P475" s="9" t="s">
        <v>27</v>
      </c>
      <c r="Q475" s="9" t="s">
        <v>27</v>
      </c>
      <c r="R475" s="26" t="s">
        <v>27</v>
      </c>
      <c r="S475" s="26" t="s">
        <v>27</v>
      </c>
      <c r="T475" s="9" t="s">
        <v>2397</v>
      </c>
      <c r="U475" s="9" t="s">
        <v>27</v>
      </c>
      <c r="V475" s="9" t="s">
        <v>2495</v>
      </c>
      <c r="W475" s="9" t="s">
        <v>2496</v>
      </c>
      <c r="X475" s="9">
        <v>70</v>
      </c>
    </row>
    <row r="476" spans="2:24" ht="72">
      <c r="B476" s="9" t="s">
        <v>2544</v>
      </c>
      <c r="C476" s="9" t="s">
        <v>25</v>
      </c>
      <c r="D476" s="9" t="s">
        <v>458</v>
      </c>
      <c r="E476" s="9" t="s">
        <v>27</v>
      </c>
      <c r="F476" s="9" t="s">
        <v>27</v>
      </c>
      <c r="G476" s="9" t="s">
        <v>27</v>
      </c>
      <c r="H476" s="9" t="s">
        <v>27</v>
      </c>
      <c r="I476" s="9" t="s">
        <v>2545</v>
      </c>
      <c r="J476" s="27" t="s">
        <v>27</v>
      </c>
      <c r="K476" s="27" t="s">
        <v>27</v>
      </c>
      <c r="L476" s="27" t="s">
        <v>27</v>
      </c>
      <c r="M476" s="27" t="s">
        <v>27</v>
      </c>
      <c r="N476" s="9">
        <v>2014</v>
      </c>
      <c r="O476" s="9" t="s">
        <v>27</v>
      </c>
      <c r="P476" s="9" t="s">
        <v>27</v>
      </c>
      <c r="Q476" s="9" t="s">
        <v>27</v>
      </c>
      <c r="R476" s="26" t="s">
        <v>27</v>
      </c>
      <c r="S476" s="26" t="s">
        <v>27</v>
      </c>
      <c r="T476" s="9" t="s">
        <v>2397</v>
      </c>
      <c r="U476" s="9" t="s">
        <v>27</v>
      </c>
      <c r="V476" s="9" t="s">
        <v>2546</v>
      </c>
      <c r="W476" s="9" t="s">
        <v>2547</v>
      </c>
      <c r="X476" s="9">
        <v>42</v>
      </c>
    </row>
    <row r="477" spans="2:24" ht="72">
      <c r="B477" s="9" t="s">
        <v>2548</v>
      </c>
      <c r="C477" s="9" t="s">
        <v>25</v>
      </c>
      <c r="D477" s="9" t="s">
        <v>458</v>
      </c>
      <c r="E477" s="9" t="s">
        <v>27</v>
      </c>
      <c r="F477" s="9" t="s">
        <v>27</v>
      </c>
      <c r="G477" s="9" t="s">
        <v>27</v>
      </c>
      <c r="H477" s="9" t="s">
        <v>27</v>
      </c>
      <c r="I477" s="9" t="s">
        <v>2549</v>
      </c>
      <c r="J477" s="27" t="s">
        <v>27</v>
      </c>
      <c r="K477" s="27" t="s">
        <v>27</v>
      </c>
      <c r="L477" s="27" t="s">
        <v>27</v>
      </c>
      <c r="M477" s="27" t="s">
        <v>27</v>
      </c>
      <c r="N477" s="9">
        <v>2014</v>
      </c>
      <c r="O477" s="9" t="s">
        <v>27</v>
      </c>
      <c r="P477" s="9" t="s">
        <v>27</v>
      </c>
      <c r="Q477" s="9" t="s">
        <v>27</v>
      </c>
      <c r="R477" s="26" t="s">
        <v>27</v>
      </c>
      <c r="S477" s="26" t="s">
        <v>27</v>
      </c>
      <c r="T477" s="9" t="s">
        <v>2397</v>
      </c>
      <c r="U477" s="9" t="s">
        <v>27</v>
      </c>
      <c r="V477" s="9" t="s">
        <v>2546</v>
      </c>
      <c r="W477" s="9" t="s">
        <v>2547</v>
      </c>
      <c r="X477" s="9">
        <v>42</v>
      </c>
    </row>
    <row r="478" spans="2:24" ht="72">
      <c r="B478" s="9" t="s">
        <v>2550</v>
      </c>
      <c r="C478" s="9" t="s">
        <v>25</v>
      </c>
      <c r="D478" s="9" t="s">
        <v>458</v>
      </c>
      <c r="E478" s="9" t="s">
        <v>27</v>
      </c>
      <c r="F478" s="9" t="s">
        <v>27</v>
      </c>
      <c r="G478" s="9" t="s">
        <v>27</v>
      </c>
      <c r="H478" s="9" t="s">
        <v>27</v>
      </c>
      <c r="I478" s="9" t="s">
        <v>2551</v>
      </c>
      <c r="J478" s="27" t="s">
        <v>27</v>
      </c>
      <c r="K478" s="27" t="s">
        <v>27</v>
      </c>
      <c r="L478" s="27" t="s">
        <v>27</v>
      </c>
      <c r="M478" s="27" t="s">
        <v>27</v>
      </c>
      <c r="N478" s="9">
        <v>2014</v>
      </c>
      <c r="O478" s="9" t="s">
        <v>27</v>
      </c>
      <c r="P478" s="9" t="s">
        <v>27</v>
      </c>
      <c r="Q478" s="9" t="s">
        <v>27</v>
      </c>
      <c r="R478" s="26" t="s">
        <v>27</v>
      </c>
      <c r="S478" s="26" t="s">
        <v>27</v>
      </c>
      <c r="T478" s="9" t="s">
        <v>2397</v>
      </c>
      <c r="U478" s="9" t="s">
        <v>27</v>
      </c>
      <c r="V478" s="9" t="s">
        <v>2546</v>
      </c>
      <c r="W478" s="9" t="s">
        <v>2547</v>
      </c>
      <c r="X478" s="9">
        <v>42</v>
      </c>
    </row>
    <row r="479" spans="2:24" ht="72">
      <c r="B479" s="9" t="s">
        <v>2552</v>
      </c>
      <c r="C479" s="9" t="s">
        <v>25</v>
      </c>
      <c r="D479" s="9" t="s">
        <v>458</v>
      </c>
      <c r="E479" s="9" t="s">
        <v>27</v>
      </c>
      <c r="F479" s="9" t="s">
        <v>27</v>
      </c>
      <c r="G479" s="9" t="s">
        <v>27</v>
      </c>
      <c r="H479" s="9" t="s">
        <v>27</v>
      </c>
      <c r="I479" s="9" t="s">
        <v>2553</v>
      </c>
      <c r="J479" s="27" t="s">
        <v>27</v>
      </c>
      <c r="K479" s="27" t="s">
        <v>27</v>
      </c>
      <c r="L479" s="27" t="s">
        <v>27</v>
      </c>
      <c r="M479" s="27" t="s">
        <v>27</v>
      </c>
      <c r="N479" s="9">
        <v>2014</v>
      </c>
      <c r="O479" s="9" t="s">
        <v>27</v>
      </c>
      <c r="P479" s="9" t="s">
        <v>27</v>
      </c>
      <c r="Q479" s="9" t="s">
        <v>27</v>
      </c>
      <c r="R479" s="26" t="s">
        <v>27</v>
      </c>
      <c r="S479" s="26" t="s">
        <v>27</v>
      </c>
      <c r="T479" s="9" t="s">
        <v>2397</v>
      </c>
      <c r="U479" s="9" t="s">
        <v>27</v>
      </c>
      <c r="V479" s="9" t="s">
        <v>2546</v>
      </c>
      <c r="W479" s="9" t="s">
        <v>2547</v>
      </c>
      <c r="X479" s="9">
        <v>42</v>
      </c>
    </row>
    <row r="480" spans="2:24" ht="72">
      <c r="B480" s="9" t="s">
        <v>2554</v>
      </c>
      <c r="C480" s="9" t="s">
        <v>25</v>
      </c>
      <c r="D480" s="9" t="s">
        <v>458</v>
      </c>
      <c r="E480" s="9" t="s">
        <v>27</v>
      </c>
      <c r="F480" s="9" t="s">
        <v>27</v>
      </c>
      <c r="G480" s="9" t="s">
        <v>27</v>
      </c>
      <c r="H480" s="9" t="s">
        <v>27</v>
      </c>
      <c r="I480" s="9" t="s">
        <v>2555</v>
      </c>
      <c r="J480" s="27" t="s">
        <v>27</v>
      </c>
      <c r="K480" s="27" t="s">
        <v>27</v>
      </c>
      <c r="L480" s="27" t="s">
        <v>27</v>
      </c>
      <c r="M480" s="27" t="s">
        <v>27</v>
      </c>
      <c r="N480" s="9">
        <v>2014</v>
      </c>
      <c r="O480" s="9" t="s">
        <v>27</v>
      </c>
      <c r="P480" s="9" t="s">
        <v>27</v>
      </c>
      <c r="Q480" s="9" t="s">
        <v>27</v>
      </c>
      <c r="R480" s="26" t="s">
        <v>27</v>
      </c>
      <c r="S480" s="26" t="s">
        <v>27</v>
      </c>
      <c r="T480" s="9" t="s">
        <v>2397</v>
      </c>
      <c r="U480" s="9" t="s">
        <v>27</v>
      </c>
      <c r="V480" s="9" t="s">
        <v>2546</v>
      </c>
      <c r="W480" s="9" t="s">
        <v>2547</v>
      </c>
      <c r="X480" s="9">
        <v>42</v>
      </c>
    </row>
    <row r="481" spans="2:24" ht="72">
      <c r="B481" s="9" t="s">
        <v>2556</v>
      </c>
      <c r="C481" s="9" t="s">
        <v>25</v>
      </c>
      <c r="D481" s="9" t="s">
        <v>458</v>
      </c>
      <c r="E481" s="9" t="s">
        <v>27</v>
      </c>
      <c r="F481" s="9" t="s">
        <v>27</v>
      </c>
      <c r="G481" s="9" t="s">
        <v>27</v>
      </c>
      <c r="H481" s="9" t="s">
        <v>27</v>
      </c>
      <c r="I481" s="9" t="s">
        <v>2557</v>
      </c>
      <c r="J481" s="27" t="s">
        <v>27</v>
      </c>
      <c r="K481" s="27" t="s">
        <v>27</v>
      </c>
      <c r="L481" s="27" t="s">
        <v>27</v>
      </c>
      <c r="M481" s="27" t="s">
        <v>27</v>
      </c>
      <c r="N481" s="9">
        <v>2014</v>
      </c>
      <c r="O481" s="9" t="s">
        <v>27</v>
      </c>
      <c r="P481" s="9" t="s">
        <v>27</v>
      </c>
      <c r="Q481" s="9" t="s">
        <v>27</v>
      </c>
      <c r="R481" s="26" t="s">
        <v>27</v>
      </c>
      <c r="S481" s="26" t="s">
        <v>27</v>
      </c>
      <c r="T481" s="9" t="s">
        <v>2397</v>
      </c>
      <c r="U481" s="9" t="s">
        <v>27</v>
      </c>
      <c r="V481" s="9" t="s">
        <v>2546</v>
      </c>
      <c r="W481" s="9" t="s">
        <v>2547</v>
      </c>
      <c r="X481" s="9">
        <v>42</v>
      </c>
    </row>
    <row r="482" spans="2:24" ht="72">
      <c r="B482" s="9" t="s">
        <v>2544</v>
      </c>
      <c r="C482" s="9" t="s">
        <v>25</v>
      </c>
      <c r="D482" s="9" t="s">
        <v>234</v>
      </c>
      <c r="E482" s="9" t="s">
        <v>27</v>
      </c>
      <c r="F482" s="9" t="s">
        <v>27</v>
      </c>
      <c r="G482" s="9" t="s">
        <v>27</v>
      </c>
      <c r="H482" s="9" t="s">
        <v>27</v>
      </c>
      <c r="I482" s="9" t="s">
        <v>2545</v>
      </c>
      <c r="J482" s="27" t="s">
        <v>27</v>
      </c>
      <c r="K482" s="27" t="s">
        <v>27</v>
      </c>
      <c r="L482" s="27" t="s">
        <v>27</v>
      </c>
      <c r="M482" s="27" t="s">
        <v>27</v>
      </c>
      <c r="N482" s="9">
        <v>2014</v>
      </c>
      <c r="O482" s="9" t="s">
        <v>27</v>
      </c>
      <c r="P482" s="9" t="s">
        <v>27</v>
      </c>
      <c r="Q482" s="9" t="s">
        <v>27</v>
      </c>
      <c r="R482" s="26" t="s">
        <v>27</v>
      </c>
      <c r="S482" s="26" t="s">
        <v>27</v>
      </c>
      <c r="T482" s="9" t="s">
        <v>2397</v>
      </c>
      <c r="U482" s="9" t="s">
        <v>27</v>
      </c>
      <c r="V482" s="9" t="s">
        <v>2546</v>
      </c>
      <c r="W482" s="9" t="s">
        <v>2558</v>
      </c>
      <c r="X482" s="9">
        <v>46</v>
      </c>
    </row>
    <row r="483" spans="2:24" ht="72">
      <c r="B483" s="9" t="s">
        <v>2548</v>
      </c>
      <c r="C483" s="9" t="s">
        <v>25</v>
      </c>
      <c r="D483" s="9" t="s">
        <v>234</v>
      </c>
      <c r="E483" s="9" t="s">
        <v>27</v>
      </c>
      <c r="F483" s="9" t="s">
        <v>27</v>
      </c>
      <c r="G483" s="9" t="s">
        <v>27</v>
      </c>
      <c r="H483" s="9" t="s">
        <v>27</v>
      </c>
      <c r="I483" s="9" t="s">
        <v>2549</v>
      </c>
      <c r="J483" s="27" t="s">
        <v>27</v>
      </c>
      <c r="K483" s="27" t="s">
        <v>27</v>
      </c>
      <c r="L483" s="27" t="s">
        <v>27</v>
      </c>
      <c r="M483" s="27" t="s">
        <v>27</v>
      </c>
      <c r="N483" s="9">
        <v>2014</v>
      </c>
      <c r="O483" s="9" t="s">
        <v>27</v>
      </c>
      <c r="P483" s="9" t="s">
        <v>27</v>
      </c>
      <c r="Q483" s="9" t="s">
        <v>27</v>
      </c>
      <c r="R483" s="26" t="s">
        <v>27</v>
      </c>
      <c r="S483" s="26" t="s">
        <v>27</v>
      </c>
      <c r="T483" s="9" t="s">
        <v>2397</v>
      </c>
      <c r="U483" s="9" t="s">
        <v>27</v>
      </c>
      <c r="V483" s="9" t="s">
        <v>2546</v>
      </c>
      <c r="W483" s="9" t="s">
        <v>2558</v>
      </c>
      <c r="X483" s="9">
        <v>46</v>
      </c>
    </row>
    <row r="484" spans="2:24" ht="72">
      <c r="B484" s="9" t="s">
        <v>2550</v>
      </c>
      <c r="C484" s="9" t="s">
        <v>25</v>
      </c>
      <c r="D484" s="9" t="s">
        <v>234</v>
      </c>
      <c r="E484" s="9" t="s">
        <v>27</v>
      </c>
      <c r="F484" s="9" t="s">
        <v>27</v>
      </c>
      <c r="G484" s="9" t="s">
        <v>27</v>
      </c>
      <c r="H484" s="9" t="s">
        <v>27</v>
      </c>
      <c r="I484" s="9" t="s">
        <v>2551</v>
      </c>
      <c r="J484" s="27" t="s">
        <v>27</v>
      </c>
      <c r="K484" s="27" t="s">
        <v>27</v>
      </c>
      <c r="L484" s="27" t="s">
        <v>27</v>
      </c>
      <c r="M484" s="27" t="s">
        <v>27</v>
      </c>
      <c r="N484" s="9">
        <v>2014</v>
      </c>
      <c r="O484" s="9" t="s">
        <v>27</v>
      </c>
      <c r="P484" s="9" t="s">
        <v>27</v>
      </c>
      <c r="Q484" s="9" t="s">
        <v>27</v>
      </c>
      <c r="R484" s="26" t="s">
        <v>27</v>
      </c>
      <c r="S484" s="26" t="s">
        <v>27</v>
      </c>
      <c r="T484" s="9" t="s">
        <v>2397</v>
      </c>
      <c r="U484" s="9" t="s">
        <v>27</v>
      </c>
      <c r="V484" s="9" t="s">
        <v>2546</v>
      </c>
      <c r="W484" s="9" t="s">
        <v>2558</v>
      </c>
      <c r="X484" s="9">
        <v>46</v>
      </c>
    </row>
    <row r="485" spans="2:24" ht="72">
      <c r="B485" s="9" t="s">
        <v>2552</v>
      </c>
      <c r="C485" s="9" t="s">
        <v>25</v>
      </c>
      <c r="D485" s="9" t="s">
        <v>234</v>
      </c>
      <c r="E485" s="9" t="s">
        <v>27</v>
      </c>
      <c r="F485" s="9" t="s">
        <v>27</v>
      </c>
      <c r="G485" s="9" t="s">
        <v>27</v>
      </c>
      <c r="H485" s="9" t="s">
        <v>27</v>
      </c>
      <c r="I485" s="9" t="s">
        <v>2553</v>
      </c>
      <c r="J485" s="27" t="s">
        <v>27</v>
      </c>
      <c r="K485" s="27" t="s">
        <v>27</v>
      </c>
      <c r="L485" s="27" t="s">
        <v>27</v>
      </c>
      <c r="M485" s="27" t="s">
        <v>27</v>
      </c>
      <c r="N485" s="9">
        <v>2014</v>
      </c>
      <c r="O485" s="9" t="s">
        <v>27</v>
      </c>
      <c r="P485" s="9" t="s">
        <v>27</v>
      </c>
      <c r="Q485" s="9" t="s">
        <v>27</v>
      </c>
      <c r="R485" s="26" t="s">
        <v>27</v>
      </c>
      <c r="S485" s="26" t="s">
        <v>27</v>
      </c>
      <c r="T485" s="9" t="s">
        <v>2397</v>
      </c>
      <c r="U485" s="9" t="s">
        <v>27</v>
      </c>
      <c r="V485" s="9" t="s">
        <v>2546</v>
      </c>
      <c r="W485" s="9" t="s">
        <v>2558</v>
      </c>
      <c r="X485" s="9">
        <v>46</v>
      </c>
    </row>
    <row r="486" spans="2:24" ht="72">
      <c r="B486" s="9" t="s">
        <v>2554</v>
      </c>
      <c r="C486" s="9" t="s">
        <v>25</v>
      </c>
      <c r="D486" s="9" t="s">
        <v>234</v>
      </c>
      <c r="E486" s="9" t="s">
        <v>27</v>
      </c>
      <c r="F486" s="9" t="s">
        <v>27</v>
      </c>
      <c r="G486" s="9" t="s">
        <v>27</v>
      </c>
      <c r="H486" s="9" t="s">
        <v>27</v>
      </c>
      <c r="I486" s="9" t="s">
        <v>2555</v>
      </c>
      <c r="J486" s="27" t="s">
        <v>27</v>
      </c>
      <c r="K486" s="27" t="s">
        <v>27</v>
      </c>
      <c r="L486" s="27" t="s">
        <v>27</v>
      </c>
      <c r="M486" s="27" t="s">
        <v>27</v>
      </c>
      <c r="N486" s="9">
        <v>2014</v>
      </c>
      <c r="O486" s="9" t="s">
        <v>27</v>
      </c>
      <c r="P486" s="9" t="s">
        <v>27</v>
      </c>
      <c r="Q486" s="9" t="s">
        <v>27</v>
      </c>
      <c r="R486" s="26" t="s">
        <v>27</v>
      </c>
      <c r="S486" s="26" t="s">
        <v>27</v>
      </c>
      <c r="T486" s="9" t="s">
        <v>2397</v>
      </c>
      <c r="U486" s="9" t="s">
        <v>27</v>
      </c>
      <c r="V486" s="9" t="s">
        <v>2546</v>
      </c>
      <c r="W486" s="9" t="s">
        <v>2558</v>
      </c>
      <c r="X486" s="9">
        <v>46</v>
      </c>
    </row>
    <row r="487" spans="2:24" ht="72">
      <c r="B487" s="9" t="s">
        <v>2556</v>
      </c>
      <c r="C487" s="9" t="s">
        <v>25</v>
      </c>
      <c r="D487" s="9" t="s">
        <v>234</v>
      </c>
      <c r="E487" s="9" t="s">
        <v>27</v>
      </c>
      <c r="F487" s="9" t="s">
        <v>27</v>
      </c>
      <c r="G487" s="9" t="s">
        <v>27</v>
      </c>
      <c r="H487" s="9" t="s">
        <v>27</v>
      </c>
      <c r="I487" s="9" t="s">
        <v>2557</v>
      </c>
      <c r="J487" s="27" t="s">
        <v>27</v>
      </c>
      <c r="K487" s="27" t="s">
        <v>27</v>
      </c>
      <c r="L487" s="27" t="s">
        <v>27</v>
      </c>
      <c r="M487" s="27" t="s">
        <v>27</v>
      </c>
      <c r="N487" s="9">
        <v>2014</v>
      </c>
      <c r="O487" s="9" t="s">
        <v>27</v>
      </c>
      <c r="P487" s="9" t="s">
        <v>27</v>
      </c>
      <c r="Q487" s="9" t="s">
        <v>27</v>
      </c>
      <c r="R487" s="26" t="s">
        <v>27</v>
      </c>
      <c r="S487" s="26" t="s">
        <v>27</v>
      </c>
      <c r="T487" s="9" t="s">
        <v>2397</v>
      </c>
      <c r="U487" s="9" t="s">
        <v>27</v>
      </c>
      <c r="V487" s="9" t="s">
        <v>2546</v>
      </c>
      <c r="W487" s="9" t="s">
        <v>2558</v>
      </c>
      <c r="X487" s="9">
        <v>46</v>
      </c>
    </row>
    <row r="488" spans="2:24" ht="48">
      <c r="B488" s="9" t="s">
        <v>2559</v>
      </c>
      <c r="C488" s="9" t="s">
        <v>25</v>
      </c>
      <c r="D488" s="9" t="s">
        <v>270</v>
      </c>
      <c r="E488" s="9" t="s">
        <v>27</v>
      </c>
      <c r="F488" s="9" t="s">
        <v>27</v>
      </c>
      <c r="G488" s="9" t="s">
        <v>27</v>
      </c>
      <c r="H488" s="9" t="s">
        <v>27</v>
      </c>
      <c r="I488" s="9" t="s">
        <v>2560</v>
      </c>
      <c r="J488" s="27" t="s">
        <v>27</v>
      </c>
      <c r="K488" s="27" t="s">
        <v>27</v>
      </c>
      <c r="L488" s="27" t="s">
        <v>27</v>
      </c>
      <c r="M488" s="27" t="s">
        <v>27</v>
      </c>
      <c r="N488" s="9">
        <v>2012</v>
      </c>
      <c r="O488" s="9" t="s">
        <v>27</v>
      </c>
      <c r="P488" s="9" t="s">
        <v>27</v>
      </c>
      <c r="Q488" s="9" t="s">
        <v>27</v>
      </c>
      <c r="R488" s="26" t="s">
        <v>27</v>
      </c>
      <c r="S488" s="26" t="s">
        <v>27</v>
      </c>
      <c r="T488" s="9" t="s">
        <v>2397</v>
      </c>
      <c r="U488" s="9" t="s">
        <v>27</v>
      </c>
      <c r="V488" s="9" t="s">
        <v>2561</v>
      </c>
      <c r="W488" s="9" t="s">
        <v>2562</v>
      </c>
      <c r="X488" s="9">
        <v>40</v>
      </c>
    </row>
    <row r="489" spans="2:24" ht="48">
      <c r="B489" s="9" t="s">
        <v>2563</v>
      </c>
      <c r="C489" s="9" t="s">
        <v>25</v>
      </c>
      <c r="D489" s="9" t="s">
        <v>270</v>
      </c>
      <c r="E489" s="9" t="s">
        <v>27</v>
      </c>
      <c r="F489" s="9" t="s">
        <v>27</v>
      </c>
      <c r="G489" s="9" t="s">
        <v>27</v>
      </c>
      <c r="H489" s="9" t="s">
        <v>27</v>
      </c>
      <c r="I489" s="9" t="s">
        <v>2564</v>
      </c>
      <c r="J489" s="27" t="s">
        <v>27</v>
      </c>
      <c r="K489" s="27" t="s">
        <v>27</v>
      </c>
      <c r="L489" s="27" t="s">
        <v>27</v>
      </c>
      <c r="M489" s="27" t="s">
        <v>27</v>
      </c>
      <c r="N489" s="9">
        <v>2012</v>
      </c>
      <c r="O489" s="9" t="s">
        <v>27</v>
      </c>
      <c r="P489" s="9" t="s">
        <v>27</v>
      </c>
      <c r="Q489" s="9" t="s">
        <v>27</v>
      </c>
      <c r="R489" s="26" t="s">
        <v>27</v>
      </c>
      <c r="S489" s="26" t="s">
        <v>27</v>
      </c>
      <c r="T489" s="9" t="s">
        <v>2397</v>
      </c>
      <c r="U489" s="9" t="s">
        <v>27</v>
      </c>
      <c r="V489" s="9" t="s">
        <v>2561</v>
      </c>
      <c r="W489" s="9" t="s">
        <v>2562</v>
      </c>
      <c r="X489" s="9">
        <v>40</v>
      </c>
    </row>
    <row r="490" spans="2:24" ht="48">
      <c r="B490" s="9" t="s">
        <v>2565</v>
      </c>
      <c r="C490" s="9" t="s">
        <v>25</v>
      </c>
      <c r="D490" s="9" t="s">
        <v>270</v>
      </c>
      <c r="E490" s="9" t="s">
        <v>27</v>
      </c>
      <c r="F490" s="9" t="s">
        <v>27</v>
      </c>
      <c r="G490" s="9" t="s">
        <v>27</v>
      </c>
      <c r="H490" s="9" t="s">
        <v>27</v>
      </c>
      <c r="I490" s="9" t="s">
        <v>2564</v>
      </c>
      <c r="J490" s="27" t="s">
        <v>27</v>
      </c>
      <c r="K490" s="27" t="s">
        <v>27</v>
      </c>
      <c r="L490" s="27" t="s">
        <v>27</v>
      </c>
      <c r="M490" s="27" t="s">
        <v>27</v>
      </c>
      <c r="N490" s="9">
        <v>2012</v>
      </c>
      <c r="O490" s="9" t="s">
        <v>27</v>
      </c>
      <c r="P490" s="9" t="s">
        <v>27</v>
      </c>
      <c r="Q490" s="9" t="s">
        <v>27</v>
      </c>
      <c r="R490" s="26" t="s">
        <v>27</v>
      </c>
      <c r="S490" s="26" t="s">
        <v>27</v>
      </c>
      <c r="T490" s="9" t="s">
        <v>2397</v>
      </c>
      <c r="U490" s="9" t="s">
        <v>27</v>
      </c>
      <c r="V490" s="9" t="s">
        <v>2561</v>
      </c>
      <c r="W490" s="9" t="s">
        <v>2562</v>
      </c>
      <c r="X490" s="9">
        <v>40</v>
      </c>
    </row>
    <row r="491" spans="2:24" ht="48">
      <c r="B491" s="9" t="s">
        <v>2566</v>
      </c>
      <c r="C491" s="9" t="s">
        <v>25</v>
      </c>
      <c r="D491" s="9" t="s">
        <v>270</v>
      </c>
      <c r="E491" s="9" t="s">
        <v>27</v>
      </c>
      <c r="F491" s="9" t="s">
        <v>27</v>
      </c>
      <c r="G491" s="9" t="s">
        <v>27</v>
      </c>
      <c r="H491" s="9" t="s">
        <v>27</v>
      </c>
      <c r="I491" s="9" t="s">
        <v>2567</v>
      </c>
      <c r="J491" s="27" t="s">
        <v>27</v>
      </c>
      <c r="K491" s="27" t="s">
        <v>27</v>
      </c>
      <c r="L491" s="27" t="s">
        <v>27</v>
      </c>
      <c r="M491" s="27" t="s">
        <v>27</v>
      </c>
      <c r="N491" s="9">
        <v>2012</v>
      </c>
      <c r="O491" s="9" t="s">
        <v>27</v>
      </c>
      <c r="P491" s="9" t="s">
        <v>27</v>
      </c>
      <c r="Q491" s="9" t="s">
        <v>27</v>
      </c>
      <c r="R491" s="26" t="s">
        <v>27</v>
      </c>
      <c r="S491" s="26" t="s">
        <v>27</v>
      </c>
      <c r="T491" s="9" t="s">
        <v>2397</v>
      </c>
      <c r="U491" s="9" t="s">
        <v>27</v>
      </c>
      <c r="V491" s="9" t="s">
        <v>2561</v>
      </c>
      <c r="W491" s="9" t="s">
        <v>2562</v>
      </c>
      <c r="X491" s="9">
        <v>40</v>
      </c>
    </row>
    <row r="492" spans="2:24" ht="48">
      <c r="B492" s="9" t="s">
        <v>2568</v>
      </c>
      <c r="C492" s="9" t="s">
        <v>25</v>
      </c>
      <c r="D492" s="9" t="s">
        <v>270</v>
      </c>
      <c r="E492" s="9" t="s">
        <v>27</v>
      </c>
      <c r="F492" s="9" t="s">
        <v>27</v>
      </c>
      <c r="G492" s="9" t="s">
        <v>27</v>
      </c>
      <c r="H492" s="9" t="s">
        <v>27</v>
      </c>
      <c r="I492" s="9" t="s">
        <v>2569</v>
      </c>
      <c r="J492" s="27" t="s">
        <v>27</v>
      </c>
      <c r="K492" s="27" t="s">
        <v>27</v>
      </c>
      <c r="L492" s="27" t="s">
        <v>27</v>
      </c>
      <c r="M492" s="27" t="s">
        <v>27</v>
      </c>
      <c r="N492" s="9">
        <v>2012</v>
      </c>
      <c r="O492" s="9" t="s">
        <v>27</v>
      </c>
      <c r="P492" s="9" t="s">
        <v>27</v>
      </c>
      <c r="Q492" s="9" t="s">
        <v>27</v>
      </c>
      <c r="R492" s="26" t="s">
        <v>27</v>
      </c>
      <c r="S492" s="26" t="s">
        <v>27</v>
      </c>
      <c r="T492" s="9" t="s">
        <v>2397</v>
      </c>
      <c r="U492" s="9" t="s">
        <v>27</v>
      </c>
      <c r="V492" s="9" t="s">
        <v>2561</v>
      </c>
      <c r="W492" s="9" t="s">
        <v>2562</v>
      </c>
      <c r="X492" s="9">
        <v>40</v>
      </c>
    </row>
    <row r="493" spans="2:24" ht="48">
      <c r="B493" s="9" t="s">
        <v>2570</v>
      </c>
      <c r="C493" s="9" t="s">
        <v>25</v>
      </c>
      <c r="D493" s="9" t="s">
        <v>270</v>
      </c>
      <c r="E493" s="9" t="s">
        <v>27</v>
      </c>
      <c r="F493" s="9" t="s">
        <v>27</v>
      </c>
      <c r="G493" s="9" t="s">
        <v>27</v>
      </c>
      <c r="H493" s="9" t="s">
        <v>27</v>
      </c>
      <c r="I493" s="9" t="s">
        <v>2571</v>
      </c>
      <c r="J493" s="27" t="s">
        <v>27</v>
      </c>
      <c r="K493" s="27" t="s">
        <v>27</v>
      </c>
      <c r="L493" s="27" t="s">
        <v>27</v>
      </c>
      <c r="M493" s="27" t="s">
        <v>27</v>
      </c>
      <c r="N493" s="9">
        <v>2012</v>
      </c>
      <c r="O493" s="9" t="s">
        <v>27</v>
      </c>
      <c r="P493" s="9" t="s">
        <v>27</v>
      </c>
      <c r="Q493" s="9" t="s">
        <v>27</v>
      </c>
      <c r="R493" s="26" t="s">
        <v>27</v>
      </c>
      <c r="S493" s="26" t="s">
        <v>27</v>
      </c>
      <c r="T493" s="9" t="s">
        <v>2397</v>
      </c>
      <c r="U493" s="9" t="s">
        <v>27</v>
      </c>
      <c r="V493" s="9" t="s">
        <v>2561</v>
      </c>
      <c r="W493" s="9" t="s">
        <v>2562</v>
      </c>
      <c r="X493" s="9">
        <v>40</v>
      </c>
    </row>
    <row r="494" spans="2:24" ht="48">
      <c r="B494" s="9" t="s">
        <v>2572</v>
      </c>
      <c r="C494" s="9" t="s">
        <v>25</v>
      </c>
      <c r="D494" s="9" t="s">
        <v>270</v>
      </c>
      <c r="E494" s="9" t="s">
        <v>27</v>
      </c>
      <c r="F494" s="9" t="s">
        <v>27</v>
      </c>
      <c r="G494" s="9" t="s">
        <v>27</v>
      </c>
      <c r="H494" s="9" t="s">
        <v>27</v>
      </c>
      <c r="I494" s="9" t="s">
        <v>2573</v>
      </c>
      <c r="J494" s="27" t="s">
        <v>27</v>
      </c>
      <c r="K494" s="27" t="s">
        <v>27</v>
      </c>
      <c r="L494" s="27" t="s">
        <v>27</v>
      </c>
      <c r="M494" s="27" t="s">
        <v>27</v>
      </c>
      <c r="N494" s="9">
        <v>2012</v>
      </c>
      <c r="O494" s="9" t="s">
        <v>27</v>
      </c>
      <c r="P494" s="9" t="s">
        <v>27</v>
      </c>
      <c r="Q494" s="9" t="s">
        <v>27</v>
      </c>
      <c r="R494" s="26" t="s">
        <v>27</v>
      </c>
      <c r="S494" s="26" t="s">
        <v>27</v>
      </c>
      <c r="T494" s="9" t="s">
        <v>2397</v>
      </c>
      <c r="U494" s="9" t="s">
        <v>27</v>
      </c>
      <c r="V494" s="9" t="s">
        <v>2561</v>
      </c>
      <c r="W494" s="9" t="s">
        <v>2562</v>
      </c>
      <c r="X494" s="9">
        <v>40</v>
      </c>
    </row>
    <row r="495" spans="2:24" ht="48">
      <c r="B495" s="9" t="s">
        <v>2574</v>
      </c>
      <c r="C495" s="9" t="s">
        <v>25</v>
      </c>
      <c r="D495" s="9" t="s">
        <v>270</v>
      </c>
      <c r="E495" s="9" t="s">
        <v>27</v>
      </c>
      <c r="F495" s="9" t="s">
        <v>27</v>
      </c>
      <c r="G495" s="9" t="s">
        <v>27</v>
      </c>
      <c r="H495" s="9" t="s">
        <v>27</v>
      </c>
      <c r="I495" s="9" t="s">
        <v>2575</v>
      </c>
      <c r="J495" s="27" t="s">
        <v>27</v>
      </c>
      <c r="K495" s="27" t="s">
        <v>27</v>
      </c>
      <c r="L495" s="27" t="s">
        <v>27</v>
      </c>
      <c r="M495" s="27" t="s">
        <v>27</v>
      </c>
      <c r="N495" s="9">
        <v>2012</v>
      </c>
      <c r="O495" s="9" t="s">
        <v>27</v>
      </c>
      <c r="P495" s="9" t="s">
        <v>27</v>
      </c>
      <c r="Q495" s="9" t="s">
        <v>27</v>
      </c>
      <c r="R495" s="26" t="s">
        <v>27</v>
      </c>
      <c r="S495" s="26" t="s">
        <v>27</v>
      </c>
      <c r="T495" s="9" t="s">
        <v>2397</v>
      </c>
      <c r="U495" s="9" t="s">
        <v>27</v>
      </c>
      <c r="V495" s="9" t="s">
        <v>2561</v>
      </c>
      <c r="W495" s="9" t="s">
        <v>2562</v>
      </c>
      <c r="X495" s="9">
        <v>40</v>
      </c>
    </row>
    <row r="496" spans="2:24" ht="48">
      <c r="B496" s="9" t="s">
        <v>2576</v>
      </c>
      <c r="C496" s="9" t="s">
        <v>25</v>
      </c>
      <c r="D496" s="9" t="s">
        <v>270</v>
      </c>
      <c r="E496" s="9" t="s">
        <v>27</v>
      </c>
      <c r="F496" s="9" t="s">
        <v>27</v>
      </c>
      <c r="G496" s="9" t="s">
        <v>27</v>
      </c>
      <c r="H496" s="9" t="s">
        <v>27</v>
      </c>
      <c r="I496" s="9" t="s">
        <v>2577</v>
      </c>
      <c r="J496" s="27" t="s">
        <v>27</v>
      </c>
      <c r="K496" s="27" t="s">
        <v>27</v>
      </c>
      <c r="L496" s="27" t="s">
        <v>27</v>
      </c>
      <c r="M496" s="27" t="s">
        <v>27</v>
      </c>
      <c r="N496" s="9">
        <v>2012</v>
      </c>
      <c r="O496" s="9" t="s">
        <v>27</v>
      </c>
      <c r="P496" s="9" t="s">
        <v>27</v>
      </c>
      <c r="Q496" s="9" t="s">
        <v>27</v>
      </c>
      <c r="R496" s="26" t="s">
        <v>27</v>
      </c>
      <c r="S496" s="26" t="s">
        <v>27</v>
      </c>
      <c r="T496" s="9" t="s">
        <v>2397</v>
      </c>
      <c r="U496" s="9" t="s">
        <v>27</v>
      </c>
      <c r="V496" s="9" t="s">
        <v>2561</v>
      </c>
      <c r="W496" s="9" t="s">
        <v>2562</v>
      </c>
      <c r="X496" s="9">
        <v>40</v>
      </c>
    </row>
    <row r="497" spans="2:24" ht="48">
      <c r="B497" s="9" t="s">
        <v>2578</v>
      </c>
      <c r="C497" s="9" t="s">
        <v>25</v>
      </c>
      <c r="D497" s="9" t="s">
        <v>270</v>
      </c>
      <c r="E497" s="9" t="s">
        <v>27</v>
      </c>
      <c r="F497" s="9" t="s">
        <v>27</v>
      </c>
      <c r="G497" s="9" t="s">
        <v>27</v>
      </c>
      <c r="H497" s="9" t="s">
        <v>27</v>
      </c>
      <c r="I497" s="9" t="s">
        <v>2579</v>
      </c>
      <c r="J497" s="27" t="s">
        <v>27</v>
      </c>
      <c r="K497" s="27" t="s">
        <v>27</v>
      </c>
      <c r="L497" s="27" t="s">
        <v>27</v>
      </c>
      <c r="M497" s="27" t="s">
        <v>27</v>
      </c>
      <c r="N497" s="9">
        <v>2012</v>
      </c>
      <c r="O497" s="9" t="s">
        <v>27</v>
      </c>
      <c r="P497" s="9" t="s">
        <v>27</v>
      </c>
      <c r="Q497" s="9" t="s">
        <v>27</v>
      </c>
      <c r="R497" s="26" t="s">
        <v>27</v>
      </c>
      <c r="S497" s="26" t="s">
        <v>27</v>
      </c>
      <c r="T497" s="9" t="s">
        <v>2397</v>
      </c>
      <c r="U497" s="9" t="s">
        <v>27</v>
      </c>
      <c r="V497" s="9" t="s">
        <v>2561</v>
      </c>
      <c r="W497" s="9" t="s">
        <v>2562</v>
      </c>
      <c r="X497" s="9">
        <v>40</v>
      </c>
    </row>
    <row r="498" spans="2:24" ht="48">
      <c r="B498" s="9" t="s">
        <v>2580</v>
      </c>
      <c r="C498" s="9" t="s">
        <v>25</v>
      </c>
      <c r="D498" s="9" t="s">
        <v>270</v>
      </c>
      <c r="E498" s="9" t="s">
        <v>27</v>
      </c>
      <c r="F498" s="9" t="s">
        <v>27</v>
      </c>
      <c r="G498" s="9" t="s">
        <v>27</v>
      </c>
      <c r="H498" s="9" t="s">
        <v>27</v>
      </c>
      <c r="I498" s="9" t="s">
        <v>2581</v>
      </c>
      <c r="J498" s="27" t="s">
        <v>27</v>
      </c>
      <c r="K498" s="27" t="s">
        <v>27</v>
      </c>
      <c r="L498" s="27" t="s">
        <v>27</v>
      </c>
      <c r="M498" s="27" t="s">
        <v>27</v>
      </c>
      <c r="N498" s="9">
        <v>2012</v>
      </c>
      <c r="O498" s="9" t="s">
        <v>27</v>
      </c>
      <c r="P498" s="9" t="s">
        <v>27</v>
      </c>
      <c r="Q498" s="9" t="s">
        <v>27</v>
      </c>
      <c r="R498" s="26" t="s">
        <v>27</v>
      </c>
      <c r="S498" s="26" t="s">
        <v>27</v>
      </c>
      <c r="T498" s="9" t="s">
        <v>2397</v>
      </c>
      <c r="U498" s="9" t="s">
        <v>27</v>
      </c>
      <c r="V498" s="9" t="s">
        <v>2561</v>
      </c>
      <c r="W498" s="9" t="s">
        <v>2562</v>
      </c>
      <c r="X498" s="9">
        <v>40</v>
      </c>
    </row>
    <row r="499" spans="2:24" ht="48">
      <c r="B499" s="9" t="s">
        <v>2582</v>
      </c>
      <c r="C499" s="9" t="s">
        <v>25</v>
      </c>
      <c r="D499" s="9" t="s">
        <v>270</v>
      </c>
      <c r="E499" s="9" t="s">
        <v>27</v>
      </c>
      <c r="F499" s="9" t="s">
        <v>27</v>
      </c>
      <c r="G499" s="9" t="s">
        <v>27</v>
      </c>
      <c r="H499" s="9" t="s">
        <v>27</v>
      </c>
      <c r="I499" s="9" t="s">
        <v>2583</v>
      </c>
      <c r="J499" s="27" t="s">
        <v>27</v>
      </c>
      <c r="K499" s="27" t="s">
        <v>27</v>
      </c>
      <c r="L499" s="27" t="s">
        <v>27</v>
      </c>
      <c r="M499" s="27" t="s">
        <v>27</v>
      </c>
      <c r="N499" s="9">
        <v>2012</v>
      </c>
      <c r="O499" s="9" t="s">
        <v>27</v>
      </c>
      <c r="P499" s="9" t="s">
        <v>27</v>
      </c>
      <c r="Q499" s="9" t="s">
        <v>27</v>
      </c>
      <c r="R499" s="26" t="s">
        <v>27</v>
      </c>
      <c r="S499" s="26" t="s">
        <v>27</v>
      </c>
      <c r="T499" s="9" t="s">
        <v>2397</v>
      </c>
      <c r="U499" s="9" t="s">
        <v>27</v>
      </c>
      <c r="V499" s="9" t="s">
        <v>2561</v>
      </c>
      <c r="W499" s="9" t="s">
        <v>2562</v>
      </c>
      <c r="X499" s="9">
        <v>40</v>
      </c>
    </row>
    <row r="500" spans="2:24" ht="48">
      <c r="B500" s="9" t="s">
        <v>2584</v>
      </c>
      <c r="C500" s="9" t="s">
        <v>25</v>
      </c>
      <c r="D500" s="9" t="s">
        <v>270</v>
      </c>
      <c r="E500" s="9" t="s">
        <v>27</v>
      </c>
      <c r="F500" s="9" t="s">
        <v>27</v>
      </c>
      <c r="G500" s="9" t="s">
        <v>27</v>
      </c>
      <c r="H500" s="9" t="s">
        <v>27</v>
      </c>
      <c r="I500" s="9" t="s">
        <v>2581</v>
      </c>
      <c r="J500" s="27" t="s">
        <v>27</v>
      </c>
      <c r="K500" s="27" t="s">
        <v>27</v>
      </c>
      <c r="L500" s="27" t="s">
        <v>27</v>
      </c>
      <c r="M500" s="27" t="s">
        <v>27</v>
      </c>
      <c r="N500" s="9">
        <v>2012</v>
      </c>
      <c r="O500" s="9" t="s">
        <v>27</v>
      </c>
      <c r="P500" s="9" t="s">
        <v>27</v>
      </c>
      <c r="Q500" s="9" t="s">
        <v>27</v>
      </c>
      <c r="R500" s="26" t="s">
        <v>27</v>
      </c>
      <c r="S500" s="26" t="s">
        <v>27</v>
      </c>
      <c r="T500" s="9" t="s">
        <v>2397</v>
      </c>
      <c r="U500" s="9" t="s">
        <v>27</v>
      </c>
      <c r="V500" s="9" t="s">
        <v>2561</v>
      </c>
      <c r="W500" s="9" t="s">
        <v>2562</v>
      </c>
      <c r="X500" s="9">
        <v>40</v>
      </c>
    </row>
    <row r="501" spans="2:24" ht="48">
      <c r="B501" s="9" t="s">
        <v>2585</v>
      </c>
      <c r="C501" s="9" t="s">
        <v>25</v>
      </c>
      <c r="D501" s="9" t="s">
        <v>270</v>
      </c>
      <c r="E501" s="9" t="s">
        <v>27</v>
      </c>
      <c r="F501" s="9" t="s">
        <v>27</v>
      </c>
      <c r="G501" s="9" t="s">
        <v>27</v>
      </c>
      <c r="H501" s="9" t="s">
        <v>27</v>
      </c>
      <c r="I501" s="9" t="s">
        <v>2586</v>
      </c>
      <c r="J501" s="27" t="s">
        <v>27</v>
      </c>
      <c r="K501" s="27" t="s">
        <v>27</v>
      </c>
      <c r="L501" s="27" t="s">
        <v>27</v>
      </c>
      <c r="M501" s="27" t="s">
        <v>27</v>
      </c>
      <c r="N501" s="9">
        <v>2012</v>
      </c>
      <c r="O501" s="9" t="s">
        <v>27</v>
      </c>
      <c r="P501" s="9" t="s">
        <v>27</v>
      </c>
      <c r="Q501" s="9" t="s">
        <v>27</v>
      </c>
      <c r="R501" s="26" t="s">
        <v>27</v>
      </c>
      <c r="S501" s="26" t="s">
        <v>27</v>
      </c>
      <c r="T501" s="9" t="s">
        <v>2397</v>
      </c>
      <c r="U501" s="9" t="s">
        <v>27</v>
      </c>
      <c r="V501" s="9" t="s">
        <v>2561</v>
      </c>
      <c r="W501" s="9" t="s">
        <v>2562</v>
      </c>
      <c r="X501" s="9">
        <v>40</v>
      </c>
    </row>
    <row r="502" spans="2:24" ht="48">
      <c r="B502" s="9" t="s">
        <v>2587</v>
      </c>
      <c r="C502" s="9" t="s">
        <v>25</v>
      </c>
      <c r="D502" s="9" t="s">
        <v>270</v>
      </c>
      <c r="E502" s="9" t="s">
        <v>27</v>
      </c>
      <c r="F502" s="9" t="s">
        <v>27</v>
      </c>
      <c r="G502" s="9" t="s">
        <v>27</v>
      </c>
      <c r="H502" s="9" t="s">
        <v>27</v>
      </c>
      <c r="I502" s="9" t="s">
        <v>2588</v>
      </c>
      <c r="J502" s="27" t="s">
        <v>27</v>
      </c>
      <c r="K502" s="27" t="s">
        <v>27</v>
      </c>
      <c r="L502" s="27" t="s">
        <v>27</v>
      </c>
      <c r="M502" s="27" t="s">
        <v>27</v>
      </c>
      <c r="N502" s="9">
        <v>2012</v>
      </c>
      <c r="O502" s="9" t="s">
        <v>27</v>
      </c>
      <c r="P502" s="9" t="s">
        <v>27</v>
      </c>
      <c r="Q502" s="9" t="s">
        <v>27</v>
      </c>
      <c r="R502" s="26" t="s">
        <v>27</v>
      </c>
      <c r="S502" s="26" t="s">
        <v>27</v>
      </c>
      <c r="T502" s="9" t="s">
        <v>2397</v>
      </c>
      <c r="U502" s="9" t="s">
        <v>27</v>
      </c>
      <c r="V502" s="9" t="s">
        <v>2561</v>
      </c>
      <c r="W502" s="9" t="s">
        <v>2562</v>
      </c>
      <c r="X502" s="9">
        <v>40</v>
      </c>
    </row>
    <row r="503" spans="2:24" ht="48">
      <c r="B503" s="9" t="s">
        <v>2589</v>
      </c>
      <c r="C503" s="9" t="s">
        <v>25</v>
      </c>
      <c r="D503" s="9" t="s">
        <v>270</v>
      </c>
      <c r="E503" s="9" t="s">
        <v>27</v>
      </c>
      <c r="F503" s="9" t="s">
        <v>27</v>
      </c>
      <c r="G503" s="9" t="s">
        <v>27</v>
      </c>
      <c r="H503" s="9" t="s">
        <v>27</v>
      </c>
      <c r="I503" s="9" t="s">
        <v>2588</v>
      </c>
      <c r="J503" s="27" t="s">
        <v>27</v>
      </c>
      <c r="K503" s="27" t="s">
        <v>27</v>
      </c>
      <c r="L503" s="27" t="s">
        <v>27</v>
      </c>
      <c r="M503" s="27" t="s">
        <v>27</v>
      </c>
      <c r="N503" s="9">
        <v>2012</v>
      </c>
      <c r="O503" s="9" t="s">
        <v>27</v>
      </c>
      <c r="P503" s="9" t="s">
        <v>27</v>
      </c>
      <c r="Q503" s="9" t="s">
        <v>27</v>
      </c>
      <c r="R503" s="26" t="s">
        <v>27</v>
      </c>
      <c r="S503" s="26" t="s">
        <v>27</v>
      </c>
      <c r="T503" s="9" t="s">
        <v>2397</v>
      </c>
      <c r="U503" s="9" t="s">
        <v>27</v>
      </c>
      <c r="V503" s="9" t="s">
        <v>2561</v>
      </c>
      <c r="W503" s="9" t="s">
        <v>2562</v>
      </c>
      <c r="X503" s="9">
        <v>40</v>
      </c>
    </row>
    <row r="504" spans="2:24" ht="48">
      <c r="B504" s="9" t="s">
        <v>2590</v>
      </c>
      <c r="C504" s="9" t="s">
        <v>25</v>
      </c>
      <c r="D504" s="9" t="s">
        <v>270</v>
      </c>
      <c r="E504" s="9" t="s">
        <v>27</v>
      </c>
      <c r="F504" s="9" t="s">
        <v>27</v>
      </c>
      <c r="G504" s="9" t="s">
        <v>27</v>
      </c>
      <c r="H504" s="9" t="s">
        <v>27</v>
      </c>
      <c r="I504" s="9" t="s">
        <v>2591</v>
      </c>
      <c r="J504" s="27" t="s">
        <v>27</v>
      </c>
      <c r="K504" s="27" t="s">
        <v>27</v>
      </c>
      <c r="L504" s="27" t="s">
        <v>27</v>
      </c>
      <c r="M504" s="27" t="s">
        <v>27</v>
      </c>
      <c r="N504" s="9">
        <v>2012</v>
      </c>
      <c r="O504" s="9" t="s">
        <v>27</v>
      </c>
      <c r="P504" s="9" t="s">
        <v>27</v>
      </c>
      <c r="Q504" s="9" t="s">
        <v>27</v>
      </c>
      <c r="R504" s="26" t="s">
        <v>27</v>
      </c>
      <c r="S504" s="26" t="s">
        <v>27</v>
      </c>
      <c r="T504" s="9" t="s">
        <v>2397</v>
      </c>
      <c r="U504" s="9" t="s">
        <v>27</v>
      </c>
      <c r="V504" s="9" t="s">
        <v>2561</v>
      </c>
      <c r="W504" s="9" t="s">
        <v>2562</v>
      </c>
      <c r="X504" s="9">
        <v>40</v>
      </c>
    </row>
    <row r="505" spans="2:24" ht="48">
      <c r="B505" s="9" t="s">
        <v>2592</v>
      </c>
      <c r="C505" s="9" t="s">
        <v>25</v>
      </c>
      <c r="D505" s="9" t="s">
        <v>270</v>
      </c>
      <c r="E505" s="9" t="s">
        <v>27</v>
      </c>
      <c r="F505" s="9" t="s">
        <v>27</v>
      </c>
      <c r="G505" s="9" t="s">
        <v>27</v>
      </c>
      <c r="H505" s="9" t="s">
        <v>27</v>
      </c>
      <c r="I505" s="9" t="s">
        <v>2593</v>
      </c>
      <c r="J505" s="27" t="s">
        <v>27</v>
      </c>
      <c r="K505" s="27" t="s">
        <v>27</v>
      </c>
      <c r="L505" s="27" t="s">
        <v>27</v>
      </c>
      <c r="M505" s="27" t="s">
        <v>27</v>
      </c>
      <c r="N505" s="9">
        <v>2012</v>
      </c>
      <c r="O505" s="9" t="s">
        <v>27</v>
      </c>
      <c r="P505" s="9" t="s">
        <v>27</v>
      </c>
      <c r="Q505" s="9" t="s">
        <v>27</v>
      </c>
      <c r="R505" s="26" t="s">
        <v>27</v>
      </c>
      <c r="S505" s="26" t="s">
        <v>27</v>
      </c>
      <c r="T505" s="9" t="s">
        <v>2397</v>
      </c>
      <c r="U505" s="9" t="s">
        <v>27</v>
      </c>
      <c r="V505" s="9" t="s">
        <v>2561</v>
      </c>
      <c r="W505" s="9" t="s">
        <v>2562</v>
      </c>
      <c r="X505" s="9">
        <v>40</v>
      </c>
    </row>
    <row r="506" spans="2:24" ht="60">
      <c r="B506" s="9" t="s">
        <v>2544</v>
      </c>
      <c r="C506" s="9" t="s">
        <v>25</v>
      </c>
      <c r="D506" s="9" t="s">
        <v>276</v>
      </c>
      <c r="E506" s="9" t="s">
        <v>2594</v>
      </c>
      <c r="F506" s="9" t="s">
        <v>27</v>
      </c>
      <c r="G506" s="9" t="s">
        <v>27</v>
      </c>
      <c r="H506" s="9" t="s">
        <v>27</v>
      </c>
      <c r="I506" s="9" t="s">
        <v>2595</v>
      </c>
      <c r="J506" s="27" t="s">
        <v>27</v>
      </c>
      <c r="K506" s="27" t="s">
        <v>27</v>
      </c>
      <c r="L506" s="27" t="s">
        <v>27</v>
      </c>
      <c r="M506" s="27" t="s">
        <v>27</v>
      </c>
      <c r="N506" s="9">
        <v>2010</v>
      </c>
      <c r="O506" s="9" t="s">
        <v>27</v>
      </c>
      <c r="P506" s="9" t="s">
        <v>27</v>
      </c>
      <c r="Q506" s="9" t="s">
        <v>27</v>
      </c>
      <c r="R506" s="26" t="s">
        <v>27</v>
      </c>
      <c r="S506" s="26" t="s">
        <v>27</v>
      </c>
      <c r="T506" s="9" t="s">
        <v>2397</v>
      </c>
      <c r="U506" s="9" t="s">
        <v>27</v>
      </c>
      <c r="V506" s="9" t="s">
        <v>2596</v>
      </c>
      <c r="W506" s="9" t="s">
        <v>2597</v>
      </c>
      <c r="X506" s="9">
        <v>46</v>
      </c>
    </row>
    <row r="507" spans="2:24" ht="60">
      <c r="B507" s="9" t="s">
        <v>2598</v>
      </c>
      <c r="C507" s="9" t="s">
        <v>25</v>
      </c>
      <c r="D507" s="9" t="s">
        <v>276</v>
      </c>
      <c r="E507" s="9" t="s">
        <v>2594</v>
      </c>
      <c r="F507" s="9" t="s">
        <v>27</v>
      </c>
      <c r="G507" s="9" t="s">
        <v>27</v>
      </c>
      <c r="H507" s="9" t="s">
        <v>27</v>
      </c>
      <c r="I507" s="9" t="s">
        <v>2599</v>
      </c>
      <c r="J507" s="27" t="s">
        <v>27</v>
      </c>
      <c r="K507" s="27" t="s">
        <v>27</v>
      </c>
      <c r="L507" s="27" t="s">
        <v>27</v>
      </c>
      <c r="M507" s="27" t="s">
        <v>27</v>
      </c>
      <c r="N507" s="9">
        <v>2010</v>
      </c>
      <c r="O507" s="9" t="s">
        <v>27</v>
      </c>
      <c r="P507" s="9" t="s">
        <v>27</v>
      </c>
      <c r="Q507" s="9" t="s">
        <v>27</v>
      </c>
      <c r="R507" s="26" t="s">
        <v>27</v>
      </c>
      <c r="S507" s="26" t="s">
        <v>27</v>
      </c>
      <c r="T507" s="9" t="s">
        <v>2397</v>
      </c>
      <c r="U507" s="9" t="s">
        <v>27</v>
      </c>
      <c r="V507" s="9" t="s">
        <v>2596</v>
      </c>
      <c r="W507" s="9" t="s">
        <v>2597</v>
      </c>
      <c r="X507" s="9">
        <v>46</v>
      </c>
    </row>
    <row r="508" spans="2:24" ht="84">
      <c r="B508" s="9" t="s">
        <v>2552</v>
      </c>
      <c r="C508" s="9" t="s">
        <v>25</v>
      </c>
      <c r="D508" s="9" t="s">
        <v>276</v>
      </c>
      <c r="E508" s="9" t="s">
        <v>2594</v>
      </c>
      <c r="F508" s="9" t="s">
        <v>27</v>
      </c>
      <c r="G508" s="9" t="s">
        <v>27</v>
      </c>
      <c r="H508" s="9" t="s">
        <v>27</v>
      </c>
      <c r="I508" s="9" t="s">
        <v>2600</v>
      </c>
      <c r="J508" s="27" t="s">
        <v>27</v>
      </c>
      <c r="K508" s="27" t="s">
        <v>27</v>
      </c>
      <c r="L508" s="27" t="s">
        <v>27</v>
      </c>
      <c r="M508" s="27" t="s">
        <v>27</v>
      </c>
      <c r="N508" s="9">
        <v>2010</v>
      </c>
      <c r="O508" s="9" t="s">
        <v>27</v>
      </c>
      <c r="P508" s="9" t="s">
        <v>27</v>
      </c>
      <c r="Q508" s="9" t="s">
        <v>27</v>
      </c>
      <c r="R508" s="26" t="s">
        <v>27</v>
      </c>
      <c r="S508" s="26" t="s">
        <v>27</v>
      </c>
      <c r="T508" s="9" t="s">
        <v>2397</v>
      </c>
      <c r="U508" s="9" t="s">
        <v>27</v>
      </c>
      <c r="V508" s="9" t="s">
        <v>2596</v>
      </c>
      <c r="W508" s="9" t="s">
        <v>2597</v>
      </c>
      <c r="X508" s="9">
        <v>46</v>
      </c>
    </row>
    <row r="509" spans="2:24" ht="60">
      <c r="B509" s="9" t="s">
        <v>2554</v>
      </c>
      <c r="C509" s="9" t="s">
        <v>25</v>
      </c>
      <c r="D509" s="9" t="s">
        <v>276</v>
      </c>
      <c r="E509" s="9" t="s">
        <v>2594</v>
      </c>
      <c r="F509" s="9" t="s">
        <v>27</v>
      </c>
      <c r="G509" s="9" t="s">
        <v>27</v>
      </c>
      <c r="H509" s="9" t="s">
        <v>27</v>
      </c>
      <c r="I509" s="9" t="s">
        <v>2601</v>
      </c>
      <c r="J509" s="27" t="s">
        <v>27</v>
      </c>
      <c r="K509" s="27" t="s">
        <v>27</v>
      </c>
      <c r="L509" s="27" t="s">
        <v>27</v>
      </c>
      <c r="M509" s="27" t="s">
        <v>27</v>
      </c>
      <c r="N509" s="9">
        <v>2010</v>
      </c>
      <c r="O509" s="9" t="s">
        <v>27</v>
      </c>
      <c r="P509" s="9" t="s">
        <v>27</v>
      </c>
      <c r="Q509" s="9" t="s">
        <v>27</v>
      </c>
      <c r="R509" s="26" t="s">
        <v>27</v>
      </c>
      <c r="S509" s="26" t="s">
        <v>27</v>
      </c>
      <c r="T509" s="9" t="s">
        <v>2397</v>
      </c>
      <c r="U509" s="9" t="s">
        <v>27</v>
      </c>
      <c r="V509" s="9" t="s">
        <v>2596</v>
      </c>
      <c r="W509" s="9" t="s">
        <v>2597</v>
      </c>
      <c r="X509" s="9">
        <v>46</v>
      </c>
    </row>
    <row r="510" spans="2:24" ht="60">
      <c r="B510" s="9" t="s">
        <v>2602</v>
      </c>
      <c r="C510" s="9" t="s">
        <v>25</v>
      </c>
      <c r="D510" s="9" t="s">
        <v>276</v>
      </c>
      <c r="E510" s="9" t="s">
        <v>2594</v>
      </c>
      <c r="F510" s="9" t="s">
        <v>27</v>
      </c>
      <c r="G510" s="9" t="s">
        <v>27</v>
      </c>
      <c r="H510" s="9" t="s">
        <v>27</v>
      </c>
      <c r="I510" s="9" t="s">
        <v>2603</v>
      </c>
      <c r="J510" s="27" t="s">
        <v>27</v>
      </c>
      <c r="K510" s="27" t="s">
        <v>27</v>
      </c>
      <c r="L510" s="27" t="s">
        <v>27</v>
      </c>
      <c r="M510" s="27" t="s">
        <v>27</v>
      </c>
      <c r="N510" s="9">
        <v>2010</v>
      </c>
      <c r="O510" s="9" t="s">
        <v>27</v>
      </c>
      <c r="P510" s="9" t="s">
        <v>27</v>
      </c>
      <c r="Q510" s="9" t="s">
        <v>27</v>
      </c>
      <c r="R510" s="26" t="s">
        <v>27</v>
      </c>
      <c r="S510" s="26" t="s">
        <v>27</v>
      </c>
      <c r="T510" s="9" t="s">
        <v>2397</v>
      </c>
      <c r="U510" s="9" t="s">
        <v>27</v>
      </c>
      <c r="V510" s="9" t="s">
        <v>2596</v>
      </c>
      <c r="W510" s="9" t="s">
        <v>2597</v>
      </c>
      <c r="X510" s="9">
        <v>46</v>
      </c>
    </row>
    <row r="511" spans="2:24" ht="60">
      <c r="B511" s="9" t="s">
        <v>2604</v>
      </c>
      <c r="C511" s="9" t="s">
        <v>25</v>
      </c>
      <c r="D511" s="9" t="s">
        <v>276</v>
      </c>
      <c r="E511" s="9" t="s">
        <v>2594</v>
      </c>
      <c r="F511" s="9" t="s">
        <v>27</v>
      </c>
      <c r="G511" s="9" t="s">
        <v>27</v>
      </c>
      <c r="H511" s="9" t="s">
        <v>27</v>
      </c>
      <c r="I511" s="9" t="s">
        <v>2605</v>
      </c>
      <c r="J511" s="27" t="s">
        <v>27</v>
      </c>
      <c r="K511" s="27" t="s">
        <v>27</v>
      </c>
      <c r="L511" s="27" t="s">
        <v>27</v>
      </c>
      <c r="M511" s="27" t="s">
        <v>27</v>
      </c>
      <c r="N511" s="9">
        <v>2010</v>
      </c>
      <c r="O511" s="9" t="s">
        <v>27</v>
      </c>
      <c r="P511" s="9" t="s">
        <v>27</v>
      </c>
      <c r="Q511" s="9" t="s">
        <v>27</v>
      </c>
      <c r="R511" s="26" t="s">
        <v>27</v>
      </c>
      <c r="S511" s="26" t="s">
        <v>27</v>
      </c>
      <c r="T511" s="9" t="s">
        <v>2397</v>
      </c>
      <c r="U511" s="9" t="s">
        <v>27</v>
      </c>
      <c r="V511" s="9" t="s">
        <v>2596</v>
      </c>
      <c r="W511" s="9" t="s">
        <v>2597</v>
      </c>
      <c r="X511" s="9">
        <v>46</v>
      </c>
    </row>
    <row r="512" spans="2:24" ht="60">
      <c r="B512" s="9" t="s">
        <v>2556</v>
      </c>
      <c r="C512" s="9" t="s">
        <v>25</v>
      </c>
      <c r="D512" s="9" t="s">
        <v>276</v>
      </c>
      <c r="E512" s="9" t="s">
        <v>2594</v>
      </c>
      <c r="F512" s="9" t="s">
        <v>27</v>
      </c>
      <c r="G512" s="9" t="s">
        <v>27</v>
      </c>
      <c r="H512" s="9" t="s">
        <v>27</v>
      </c>
      <c r="I512" s="9" t="s">
        <v>2557</v>
      </c>
      <c r="J512" s="27" t="s">
        <v>27</v>
      </c>
      <c r="K512" s="27" t="s">
        <v>27</v>
      </c>
      <c r="L512" s="27" t="s">
        <v>27</v>
      </c>
      <c r="M512" s="27" t="s">
        <v>27</v>
      </c>
      <c r="N512" s="9">
        <v>2010</v>
      </c>
      <c r="O512" s="9" t="s">
        <v>27</v>
      </c>
      <c r="P512" s="9" t="s">
        <v>27</v>
      </c>
      <c r="Q512" s="9" t="s">
        <v>27</v>
      </c>
      <c r="R512" s="26" t="s">
        <v>27</v>
      </c>
      <c r="S512" s="26" t="s">
        <v>27</v>
      </c>
      <c r="T512" s="9" t="s">
        <v>2397</v>
      </c>
      <c r="U512" s="9" t="s">
        <v>27</v>
      </c>
      <c r="V512" s="9" t="s">
        <v>2596</v>
      </c>
      <c r="W512" s="9" t="s">
        <v>2597</v>
      </c>
      <c r="X512" s="9">
        <v>46</v>
      </c>
    </row>
    <row r="513" spans="2:24" ht="48">
      <c r="B513" s="9" t="s">
        <v>2606</v>
      </c>
      <c r="C513" s="9" t="s">
        <v>25</v>
      </c>
      <c r="D513" s="9" t="s">
        <v>355</v>
      </c>
      <c r="E513" s="9" t="s">
        <v>2607</v>
      </c>
      <c r="F513" s="9" t="s">
        <v>27</v>
      </c>
      <c r="G513" s="9" t="s">
        <v>27</v>
      </c>
      <c r="H513" s="9" t="s">
        <v>27</v>
      </c>
      <c r="I513" s="9" t="s">
        <v>2608</v>
      </c>
      <c r="J513" s="27" t="s">
        <v>27</v>
      </c>
      <c r="K513" s="27" t="s">
        <v>27</v>
      </c>
      <c r="L513" s="27" t="s">
        <v>27</v>
      </c>
      <c r="M513" s="27" t="s">
        <v>27</v>
      </c>
      <c r="N513" s="9">
        <v>2010</v>
      </c>
      <c r="O513" s="9" t="s">
        <v>27</v>
      </c>
      <c r="P513" s="9" t="s">
        <v>27</v>
      </c>
      <c r="Q513" s="9" t="s">
        <v>27</v>
      </c>
      <c r="R513" s="26" t="s">
        <v>27</v>
      </c>
      <c r="S513" s="26" t="s">
        <v>27</v>
      </c>
      <c r="T513" s="9" t="s">
        <v>2291</v>
      </c>
      <c r="U513" s="9" t="s">
        <v>27</v>
      </c>
      <c r="V513" s="9" t="s">
        <v>2609</v>
      </c>
      <c r="W513" s="9" t="s">
        <v>2610</v>
      </c>
      <c r="X513" s="9">
        <v>193</v>
      </c>
    </row>
    <row r="514" spans="2:24" ht="24">
      <c r="B514" s="9" t="s">
        <v>2124</v>
      </c>
      <c r="C514" s="9" t="s">
        <v>25</v>
      </c>
      <c r="D514" s="9" t="s">
        <v>355</v>
      </c>
      <c r="E514" s="9" t="s">
        <v>2607</v>
      </c>
      <c r="F514" s="9" t="s">
        <v>27</v>
      </c>
      <c r="G514" s="9" t="s">
        <v>27</v>
      </c>
      <c r="H514" s="9" t="s">
        <v>27</v>
      </c>
      <c r="I514" s="9" t="s">
        <v>2369</v>
      </c>
      <c r="J514" s="27" t="s">
        <v>27</v>
      </c>
      <c r="K514" s="27" t="s">
        <v>27</v>
      </c>
      <c r="L514" s="27" t="s">
        <v>27</v>
      </c>
      <c r="M514" s="27" t="s">
        <v>27</v>
      </c>
      <c r="N514" s="9">
        <v>2010</v>
      </c>
      <c r="O514" s="9" t="s">
        <v>27</v>
      </c>
      <c r="P514" s="9" t="s">
        <v>27</v>
      </c>
      <c r="Q514" s="9" t="s">
        <v>27</v>
      </c>
      <c r="R514" s="26" t="s">
        <v>27</v>
      </c>
      <c r="S514" s="26" t="s">
        <v>27</v>
      </c>
      <c r="T514" s="9" t="s">
        <v>2291</v>
      </c>
      <c r="U514" s="9" t="s">
        <v>27</v>
      </c>
      <c r="V514" s="9" t="s">
        <v>2609</v>
      </c>
      <c r="W514" s="9" t="s">
        <v>2610</v>
      </c>
      <c r="X514" s="9">
        <v>193</v>
      </c>
    </row>
    <row r="515" spans="2:24" ht="24">
      <c r="B515" s="9" t="s">
        <v>2611</v>
      </c>
      <c r="C515" s="9" t="s">
        <v>25</v>
      </c>
      <c r="D515" s="9" t="s">
        <v>355</v>
      </c>
      <c r="E515" s="9" t="s">
        <v>2607</v>
      </c>
      <c r="F515" s="9" t="s">
        <v>27</v>
      </c>
      <c r="G515" s="9" t="s">
        <v>27</v>
      </c>
      <c r="H515" s="9" t="s">
        <v>27</v>
      </c>
      <c r="I515" s="9" t="s">
        <v>2612</v>
      </c>
      <c r="J515" s="27" t="s">
        <v>27</v>
      </c>
      <c r="K515" s="27" t="s">
        <v>27</v>
      </c>
      <c r="L515" s="27" t="s">
        <v>27</v>
      </c>
      <c r="M515" s="27" t="s">
        <v>27</v>
      </c>
      <c r="N515" s="9">
        <v>2010</v>
      </c>
      <c r="O515" s="9" t="s">
        <v>27</v>
      </c>
      <c r="P515" s="9" t="s">
        <v>27</v>
      </c>
      <c r="Q515" s="9" t="s">
        <v>27</v>
      </c>
      <c r="R515" s="26" t="s">
        <v>27</v>
      </c>
      <c r="S515" s="26" t="s">
        <v>27</v>
      </c>
      <c r="T515" s="9" t="s">
        <v>2291</v>
      </c>
      <c r="U515" s="9" t="s">
        <v>27</v>
      </c>
      <c r="V515" s="9" t="s">
        <v>2609</v>
      </c>
      <c r="W515" s="9" t="s">
        <v>2610</v>
      </c>
      <c r="X515" s="9">
        <v>193</v>
      </c>
    </row>
    <row r="516" spans="2:24" ht="24">
      <c r="B516" s="9" t="s">
        <v>2613</v>
      </c>
      <c r="C516" s="9" t="s">
        <v>25</v>
      </c>
      <c r="D516" s="9" t="s">
        <v>355</v>
      </c>
      <c r="E516" s="9" t="s">
        <v>2607</v>
      </c>
      <c r="F516" s="9" t="s">
        <v>27</v>
      </c>
      <c r="G516" s="9" t="s">
        <v>27</v>
      </c>
      <c r="H516" s="9" t="s">
        <v>27</v>
      </c>
      <c r="I516" s="9" t="s">
        <v>2614</v>
      </c>
      <c r="J516" s="27" t="s">
        <v>27</v>
      </c>
      <c r="K516" s="27" t="s">
        <v>27</v>
      </c>
      <c r="L516" s="27" t="s">
        <v>27</v>
      </c>
      <c r="M516" s="27" t="s">
        <v>27</v>
      </c>
      <c r="N516" s="9">
        <v>2010</v>
      </c>
      <c r="O516" s="9" t="s">
        <v>27</v>
      </c>
      <c r="P516" s="9" t="s">
        <v>27</v>
      </c>
      <c r="Q516" s="9" t="s">
        <v>27</v>
      </c>
      <c r="R516" s="26" t="s">
        <v>27</v>
      </c>
      <c r="S516" s="26" t="s">
        <v>27</v>
      </c>
      <c r="T516" s="9" t="s">
        <v>2291</v>
      </c>
      <c r="U516" s="9" t="s">
        <v>27</v>
      </c>
      <c r="V516" s="9" t="s">
        <v>2609</v>
      </c>
      <c r="W516" s="9" t="s">
        <v>2610</v>
      </c>
      <c r="X516" s="9">
        <v>193</v>
      </c>
    </row>
    <row r="517" spans="2:24" ht="36">
      <c r="B517" s="9" t="s">
        <v>2615</v>
      </c>
      <c r="C517" s="9" t="s">
        <v>25</v>
      </c>
      <c r="D517" s="9" t="s">
        <v>355</v>
      </c>
      <c r="E517" s="9" t="s">
        <v>2607</v>
      </c>
      <c r="F517" s="9" t="s">
        <v>27</v>
      </c>
      <c r="G517" s="9" t="s">
        <v>27</v>
      </c>
      <c r="H517" s="9" t="s">
        <v>27</v>
      </c>
      <c r="I517" s="9" t="s">
        <v>2616</v>
      </c>
      <c r="J517" s="27" t="s">
        <v>27</v>
      </c>
      <c r="K517" s="27" t="s">
        <v>27</v>
      </c>
      <c r="L517" s="27" t="s">
        <v>27</v>
      </c>
      <c r="M517" s="27" t="s">
        <v>27</v>
      </c>
      <c r="N517" s="9">
        <v>2010</v>
      </c>
      <c r="O517" s="9" t="s">
        <v>27</v>
      </c>
      <c r="P517" s="9" t="s">
        <v>27</v>
      </c>
      <c r="Q517" s="9" t="s">
        <v>27</v>
      </c>
      <c r="R517" s="26" t="s">
        <v>27</v>
      </c>
      <c r="S517" s="26" t="s">
        <v>27</v>
      </c>
      <c r="T517" s="9" t="s">
        <v>2291</v>
      </c>
      <c r="U517" s="9" t="s">
        <v>27</v>
      </c>
      <c r="V517" s="9" t="s">
        <v>2609</v>
      </c>
      <c r="W517" s="9" t="s">
        <v>2610</v>
      </c>
      <c r="X517" s="9">
        <v>193</v>
      </c>
    </row>
    <row r="518" spans="2:24" ht="24">
      <c r="B518" s="9" t="s">
        <v>2617</v>
      </c>
      <c r="C518" s="9" t="s">
        <v>25</v>
      </c>
      <c r="D518" s="9" t="s">
        <v>355</v>
      </c>
      <c r="E518" s="9" t="s">
        <v>2607</v>
      </c>
      <c r="F518" s="9" t="s">
        <v>27</v>
      </c>
      <c r="G518" s="9" t="s">
        <v>27</v>
      </c>
      <c r="H518" s="9" t="s">
        <v>27</v>
      </c>
      <c r="I518" s="9" t="s">
        <v>2618</v>
      </c>
      <c r="J518" s="27" t="s">
        <v>27</v>
      </c>
      <c r="K518" s="27" t="s">
        <v>27</v>
      </c>
      <c r="L518" s="27" t="s">
        <v>27</v>
      </c>
      <c r="M518" s="27" t="s">
        <v>27</v>
      </c>
      <c r="N518" s="9">
        <v>2010</v>
      </c>
      <c r="O518" s="9" t="s">
        <v>27</v>
      </c>
      <c r="P518" s="9" t="s">
        <v>27</v>
      </c>
      <c r="Q518" s="9" t="s">
        <v>27</v>
      </c>
      <c r="R518" s="26" t="s">
        <v>27</v>
      </c>
      <c r="S518" s="26" t="s">
        <v>27</v>
      </c>
      <c r="T518" s="9" t="s">
        <v>2291</v>
      </c>
      <c r="U518" s="9" t="s">
        <v>27</v>
      </c>
      <c r="V518" s="9" t="s">
        <v>2609</v>
      </c>
      <c r="W518" s="9" t="s">
        <v>2610</v>
      </c>
      <c r="X518" s="9">
        <v>193</v>
      </c>
    </row>
    <row r="519" spans="2:24" ht="96">
      <c r="B519" s="9" t="s">
        <v>2619</v>
      </c>
      <c r="C519" s="9" t="s">
        <v>25</v>
      </c>
      <c r="D519" s="9" t="s">
        <v>355</v>
      </c>
      <c r="E519" s="9" t="s">
        <v>2607</v>
      </c>
      <c r="F519" s="9" t="s">
        <v>27</v>
      </c>
      <c r="G519" s="9" t="s">
        <v>27</v>
      </c>
      <c r="H519" s="9" t="s">
        <v>27</v>
      </c>
      <c r="I519" s="9" t="s">
        <v>2620</v>
      </c>
      <c r="J519" s="27" t="s">
        <v>27</v>
      </c>
      <c r="K519" s="27" t="s">
        <v>27</v>
      </c>
      <c r="L519" s="27" t="s">
        <v>27</v>
      </c>
      <c r="M519" s="27" t="s">
        <v>27</v>
      </c>
      <c r="N519" s="9">
        <v>2010</v>
      </c>
      <c r="O519" s="9" t="s">
        <v>27</v>
      </c>
      <c r="P519" s="9" t="s">
        <v>27</v>
      </c>
      <c r="Q519" s="9" t="s">
        <v>27</v>
      </c>
      <c r="R519" s="26" t="s">
        <v>27</v>
      </c>
      <c r="S519" s="26" t="s">
        <v>27</v>
      </c>
      <c r="T519" s="9" t="s">
        <v>2291</v>
      </c>
      <c r="U519" s="9" t="s">
        <v>27</v>
      </c>
      <c r="V519" s="9" t="s">
        <v>2609</v>
      </c>
      <c r="W519" s="9" t="s">
        <v>2610</v>
      </c>
      <c r="X519" s="9">
        <v>193</v>
      </c>
    </row>
    <row r="520" spans="2:24" ht="36">
      <c r="B520" s="9" t="s">
        <v>2621</v>
      </c>
      <c r="C520" s="9" t="s">
        <v>25</v>
      </c>
      <c r="D520" s="9" t="s">
        <v>402</v>
      </c>
      <c r="E520" s="9" t="s">
        <v>2622</v>
      </c>
      <c r="F520" s="9" t="s">
        <v>27</v>
      </c>
      <c r="G520" s="9" t="s">
        <v>27</v>
      </c>
      <c r="H520" s="27" t="s">
        <v>2623</v>
      </c>
      <c r="I520" s="27" t="s">
        <v>27</v>
      </c>
      <c r="J520" s="27" t="s">
        <v>27</v>
      </c>
      <c r="K520" s="27" t="s">
        <v>27</v>
      </c>
      <c r="L520" s="27" t="s">
        <v>27</v>
      </c>
      <c r="M520" s="27" t="s">
        <v>27</v>
      </c>
      <c r="N520" s="9">
        <v>2010</v>
      </c>
      <c r="O520" s="9" t="s">
        <v>27</v>
      </c>
      <c r="P520" s="9" t="s">
        <v>27</v>
      </c>
      <c r="Q520" s="9" t="s">
        <v>27</v>
      </c>
      <c r="R520" s="26" t="s">
        <v>27</v>
      </c>
      <c r="S520" s="26" t="s">
        <v>27</v>
      </c>
      <c r="T520" s="9" t="s">
        <v>2397</v>
      </c>
      <c r="U520" s="9" t="s">
        <v>27</v>
      </c>
      <c r="V520" s="9" t="s">
        <v>2624</v>
      </c>
      <c r="W520" s="9" t="s">
        <v>2625</v>
      </c>
      <c r="X520" s="9">
        <v>175</v>
      </c>
    </row>
    <row r="521" spans="2:24" ht="36">
      <c r="B521" s="9" t="s">
        <v>2626</v>
      </c>
      <c r="C521" s="9" t="s">
        <v>25</v>
      </c>
      <c r="D521" s="9" t="s">
        <v>402</v>
      </c>
      <c r="E521" s="9" t="s">
        <v>2622</v>
      </c>
      <c r="F521" s="9" t="s">
        <v>27</v>
      </c>
      <c r="G521" s="9" t="s">
        <v>27</v>
      </c>
      <c r="H521" s="27" t="s">
        <v>2623</v>
      </c>
      <c r="I521" s="27" t="s">
        <v>27</v>
      </c>
      <c r="J521" s="27" t="s">
        <v>27</v>
      </c>
      <c r="K521" s="27" t="s">
        <v>27</v>
      </c>
      <c r="L521" s="27" t="s">
        <v>27</v>
      </c>
      <c r="M521" s="27" t="s">
        <v>27</v>
      </c>
      <c r="N521" s="9">
        <v>2010</v>
      </c>
      <c r="O521" s="9" t="s">
        <v>27</v>
      </c>
      <c r="P521" s="9" t="s">
        <v>27</v>
      </c>
      <c r="Q521" s="9" t="s">
        <v>27</v>
      </c>
      <c r="R521" s="26" t="s">
        <v>27</v>
      </c>
      <c r="S521" s="26" t="s">
        <v>27</v>
      </c>
      <c r="T521" s="9" t="s">
        <v>2397</v>
      </c>
      <c r="U521" s="9" t="s">
        <v>27</v>
      </c>
      <c r="V521" s="9" t="s">
        <v>2624</v>
      </c>
      <c r="W521" s="9" t="s">
        <v>2625</v>
      </c>
      <c r="X521" s="9">
        <v>175</v>
      </c>
    </row>
    <row r="522" spans="2:24" ht="36">
      <c r="B522" s="9" t="s">
        <v>2627</v>
      </c>
      <c r="C522" s="9" t="s">
        <v>25</v>
      </c>
      <c r="D522" s="9" t="s">
        <v>402</v>
      </c>
      <c r="E522" s="9" t="s">
        <v>2622</v>
      </c>
      <c r="F522" s="9" t="s">
        <v>27</v>
      </c>
      <c r="G522" s="9" t="s">
        <v>27</v>
      </c>
      <c r="H522" s="27" t="s">
        <v>2628</v>
      </c>
      <c r="I522" s="27" t="s">
        <v>27</v>
      </c>
      <c r="J522" s="27" t="s">
        <v>27</v>
      </c>
      <c r="K522" s="27" t="s">
        <v>27</v>
      </c>
      <c r="L522" s="27" t="s">
        <v>27</v>
      </c>
      <c r="M522" s="27" t="s">
        <v>27</v>
      </c>
      <c r="N522" s="9">
        <v>2010</v>
      </c>
      <c r="O522" s="9" t="s">
        <v>27</v>
      </c>
      <c r="P522" s="9" t="s">
        <v>27</v>
      </c>
      <c r="Q522" s="9" t="s">
        <v>27</v>
      </c>
      <c r="R522" s="26" t="s">
        <v>27</v>
      </c>
      <c r="S522" s="26" t="s">
        <v>27</v>
      </c>
      <c r="T522" s="9" t="s">
        <v>2397</v>
      </c>
      <c r="U522" s="9" t="s">
        <v>27</v>
      </c>
      <c r="V522" s="9" t="s">
        <v>2624</v>
      </c>
      <c r="W522" s="9" t="s">
        <v>2625</v>
      </c>
      <c r="X522" s="9">
        <v>175</v>
      </c>
    </row>
    <row r="523" spans="2:24" ht="36">
      <c r="B523" s="9" t="s">
        <v>2629</v>
      </c>
      <c r="C523" s="9" t="s">
        <v>25</v>
      </c>
      <c r="D523" s="9" t="s">
        <v>402</v>
      </c>
      <c r="E523" s="9" t="s">
        <v>2622</v>
      </c>
      <c r="F523" s="9" t="s">
        <v>27</v>
      </c>
      <c r="G523" s="9" t="s">
        <v>27</v>
      </c>
      <c r="H523" s="27" t="s">
        <v>2628</v>
      </c>
      <c r="I523" s="27" t="s">
        <v>27</v>
      </c>
      <c r="J523" s="27" t="s">
        <v>27</v>
      </c>
      <c r="K523" s="27" t="s">
        <v>27</v>
      </c>
      <c r="L523" s="27" t="s">
        <v>27</v>
      </c>
      <c r="M523" s="27" t="s">
        <v>27</v>
      </c>
      <c r="N523" s="9">
        <v>2010</v>
      </c>
      <c r="O523" s="9" t="s">
        <v>27</v>
      </c>
      <c r="P523" s="9" t="s">
        <v>27</v>
      </c>
      <c r="Q523" s="9" t="s">
        <v>27</v>
      </c>
      <c r="R523" s="26" t="s">
        <v>27</v>
      </c>
      <c r="S523" s="26" t="s">
        <v>27</v>
      </c>
      <c r="T523" s="9" t="s">
        <v>2397</v>
      </c>
      <c r="U523" s="9" t="s">
        <v>27</v>
      </c>
      <c r="V523" s="9" t="s">
        <v>2624</v>
      </c>
      <c r="W523" s="9" t="s">
        <v>2625</v>
      </c>
      <c r="X523" s="9">
        <v>175</v>
      </c>
    </row>
    <row r="524" spans="2:24" ht="36">
      <c r="B524" s="28" t="s">
        <v>2630</v>
      </c>
      <c r="C524" s="9" t="s">
        <v>25</v>
      </c>
      <c r="D524" s="9" t="s">
        <v>402</v>
      </c>
      <c r="E524" s="9" t="s">
        <v>2622</v>
      </c>
      <c r="F524" s="9" t="s">
        <v>27</v>
      </c>
      <c r="G524" s="9" t="s">
        <v>27</v>
      </c>
      <c r="H524" s="27" t="s">
        <v>2628</v>
      </c>
      <c r="I524" s="27" t="s">
        <v>27</v>
      </c>
      <c r="J524" s="27" t="s">
        <v>27</v>
      </c>
      <c r="K524" s="27" t="s">
        <v>27</v>
      </c>
      <c r="L524" s="27" t="s">
        <v>27</v>
      </c>
      <c r="M524" s="27" t="s">
        <v>27</v>
      </c>
      <c r="N524" s="9">
        <v>2010</v>
      </c>
      <c r="O524" s="9" t="s">
        <v>27</v>
      </c>
      <c r="P524" s="9" t="s">
        <v>27</v>
      </c>
      <c r="Q524" s="9" t="s">
        <v>27</v>
      </c>
      <c r="R524" s="26" t="s">
        <v>27</v>
      </c>
      <c r="S524" s="26" t="s">
        <v>27</v>
      </c>
      <c r="T524" s="9" t="s">
        <v>2397</v>
      </c>
      <c r="U524" s="9" t="s">
        <v>27</v>
      </c>
      <c r="V524" s="9" t="s">
        <v>2624</v>
      </c>
      <c r="W524" s="9" t="s">
        <v>2625</v>
      </c>
      <c r="X524" s="9">
        <v>175</v>
      </c>
    </row>
    <row r="525" spans="2:24" ht="36">
      <c r="B525" s="28" t="s">
        <v>2630</v>
      </c>
      <c r="C525" s="9" t="s">
        <v>25</v>
      </c>
      <c r="D525" s="9" t="s">
        <v>402</v>
      </c>
      <c r="E525" s="9" t="s">
        <v>2622</v>
      </c>
      <c r="F525" s="9" t="s">
        <v>27</v>
      </c>
      <c r="G525" s="9" t="s">
        <v>27</v>
      </c>
      <c r="H525" s="27" t="s">
        <v>2628</v>
      </c>
      <c r="I525" s="27" t="s">
        <v>27</v>
      </c>
      <c r="J525" s="27" t="s">
        <v>27</v>
      </c>
      <c r="K525" s="27" t="s">
        <v>27</v>
      </c>
      <c r="L525" s="27" t="s">
        <v>27</v>
      </c>
      <c r="M525" s="27" t="s">
        <v>27</v>
      </c>
      <c r="N525" s="9">
        <v>2010</v>
      </c>
      <c r="O525" s="9" t="s">
        <v>27</v>
      </c>
      <c r="P525" s="9" t="s">
        <v>27</v>
      </c>
      <c r="Q525" s="9" t="s">
        <v>27</v>
      </c>
      <c r="R525" s="26" t="s">
        <v>27</v>
      </c>
      <c r="S525" s="26" t="s">
        <v>27</v>
      </c>
      <c r="T525" s="9" t="s">
        <v>2397</v>
      </c>
      <c r="U525" s="9" t="s">
        <v>27</v>
      </c>
      <c r="V525" s="9" t="s">
        <v>2624</v>
      </c>
      <c r="W525" s="9" t="s">
        <v>2625</v>
      </c>
      <c r="X525" s="9">
        <v>175</v>
      </c>
    </row>
    <row r="526" spans="2:24" ht="36">
      <c r="B526" s="28" t="s">
        <v>2631</v>
      </c>
      <c r="C526" s="9" t="s">
        <v>25</v>
      </c>
      <c r="D526" s="9" t="s">
        <v>402</v>
      </c>
      <c r="E526" s="9" t="s">
        <v>2622</v>
      </c>
      <c r="F526" s="9" t="s">
        <v>27</v>
      </c>
      <c r="G526" s="9" t="s">
        <v>27</v>
      </c>
      <c r="H526" s="27" t="s">
        <v>2628</v>
      </c>
      <c r="I526" s="27" t="s">
        <v>27</v>
      </c>
      <c r="J526" s="27" t="s">
        <v>27</v>
      </c>
      <c r="K526" s="27" t="s">
        <v>27</v>
      </c>
      <c r="L526" s="27" t="s">
        <v>27</v>
      </c>
      <c r="M526" s="27" t="s">
        <v>27</v>
      </c>
      <c r="N526" s="9">
        <v>2010</v>
      </c>
      <c r="O526" s="9" t="s">
        <v>27</v>
      </c>
      <c r="P526" s="9" t="s">
        <v>27</v>
      </c>
      <c r="Q526" s="9" t="s">
        <v>27</v>
      </c>
      <c r="R526" s="26" t="s">
        <v>27</v>
      </c>
      <c r="S526" s="26" t="s">
        <v>27</v>
      </c>
      <c r="T526" s="9" t="s">
        <v>2397</v>
      </c>
      <c r="U526" s="9" t="s">
        <v>27</v>
      </c>
      <c r="V526" s="9" t="s">
        <v>2624</v>
      </c>
      <c r="W526" s="9" t="s">
        <v>2625</v>
      </c>
      <c r="X526" s="9">
        <v>175</v>
      </c>
    </row>
    <row r="527" spans="2:24" ht="36">
      <c r="B527" s="28" t="s">
        <v>2632</v>
      </c>
      <c r="C527" s="9" t="s">
        <v>25</v>
      </c>
      <c r="D527" s="9" t="s">
        <v>402</v>
      </c>
      <c r="E527" s="9" t="s">
        <v>2622</v>
      </c>
      <c r="F527" s="9" t="s">
        <v>27</v>
      </c>
      <c r="G527" s="9" t="s">
        <v>27</v>
      </c>
      <c r="H527" s="27" t="s">
        <v>2628</v>
      </c>
      <c r="I527" s="27" t="s">
        <v>27</v>
      </c>
      <c r="J527" s="27" t="s">
        <v>27</v>
      </c>
      <c r="K527" s="27" t="s">
        <v>27</v>
      </c>
      <c r="L527" s="27" t="s">
        <v>27</v>
      </c>
      <c r="M527" s="27" t="s">
        <v>27</v>
      </c>
      <c r="N527" s="9">
        <v>2010</v>
      </c>
      <c r="O527" s="9" t="s">
        <v>27</v>
      </c>
      <c r="P527" s="9" t="s">
        <v>27</v>
      </c>
      <c r="Q527" s="9" t="s">
        <v>27</v>
      </c>
      <c r="R527" s="26" t="s">
        <v>27</v>
      </c>
      <c r="S527" s="26" t="s">
        <v>27</v>
      </c>
      <c r="T527" s="9" t="s">
        <v>2397</v>
      </c>
      <c r="U527" s="9" t="s">
        <v>27</v>
      </c>
      <c r="V527" s="9" t="s">
        <v>2624</v>
      </c>
      <c r="W527" s="9" t="s">
        <v>2625</v>
      </c>
      <c r="X527" s="9">
        <v>175</v>
      </c>
    </row>
    <row r="528" spans="2:24" ht="36">
      <c r="B528" s="28" t="s">
        <v>2633</v>
      </c>
      <c r="C528" s="9" t="s">
        <v>25</v>
      </c>
      <c r="D528" s="9" t="s">
        <v>402</v>
      </c>
      <c r="E528" s="9" t="s">
        <v>2622</v>
      </c>
      <c r="F528" s="9" t="s">
        <v>27</v>
      </c>
      <c r="G528" s="9" t="s">
        <v>27</v>
      </c>
      <c r="H528" s="27" t="s">
        <v>2628</v>
      </c>
      <c r="I528" s="27" t="s">
        <v>27</v>
      </c>
      <c r="J528" s="27" t="s">
        <v>27</v>
      </c>
      <c r="K528" s="27" t="s">
        <v>27</v>
      </c>
      <c r="L528" s="27" t="s">
        <v>27</v>
      </c>
      <c r="M528" s="27" t="s">
        <v>27</v>
      </c>
      <c r="N528" s="9">
        <v>2010</v>
      </c>
      <c r="O528" s="9" t="s">
        <v>27</v>
      </c>
      <c r="P528" s="9" t="s">
        <v>27</v>
      </c>
      <c r="Q528" s="9" t="s">
        <v>27</v>
      </c>
      <c r="R528" s="26" t="s">
        <v>27</v>
      </c>
      <c r="S528" s="26" t="s">
        <v>27</v>
      </c>
      <c r="T528" s="9" t="s">
        <v>2397</v>
      </c>
      <c r="U528" s="9" t="s">
        <v>27</v>
      </c>
      <c r="V528" s="9" t="s">
        <v>2624</v>
      </c>
      <c r="W528" s="9" t="s">
        <v>2625</v>
      </c>
      <c r="X528" s="9">
        <v>175</v>
      </c>
    </row>
    <row r="529" spans="2:24" ht="36">
      <c r="B529" s="28" t="s">
        <v>2634</v>
      </c>
      <c r="C529" s="9" t="s">
        <v>25</v>
      </c>
      <c r="D529" s="9" t="s">
        <v>402</v>
      </c>
      <c r="E529" s="9" t="s">
        <v>2622</v>
      </c>
      <c r="F529" s="9" t="s">
        <v>27</v>
      </c>
      <c r="G529" s="9" t="s">
        <v>27</v>
      </c>
      <c r="H529" s="27" t="s">
        <v>2628</v>
      </c>
      <c r="I529" s="27" t="s">
        <v>27</v>
      </c>
      <c r="J529" s="27" t="s">
        <v>27</v>
      </c>
      <c r="K529" s="27" t="s">
        <v>27</v>
      </c>
      <c r="L529" s="27" t="s">
        <v>27</v>
      </c>
      <c r="M529" s="27" t="s">
        <v>27</v>
      </c>
      <c r="N529" s="9">
        <v>2010</v>
      </c>
      <c r="O529" s="9" t="s">
        <v>27</v>
      </c>
      <c r="P529" s="9" t="s">
        <v>27</v>
      </c>
      <c r="Q529" s="9" t="s">
        <v>27</v>
      </c>
      <c r="R529" s="26" t="s">
        <v>27</v>
      </c>
      <c r="S529" s="26" t="s">
        <v>27</v>
      </c>
      <c r="T529" s="9" t="s">
        <v>2397</v>
      </c>
      <c r="U529" s="9" t="s">
        <v>27</v>
      </c>
      <c r="V529" s="9" t="s">
        <v>2624</v>
      </c>
      <c r="W529" s="9" t="s">
        <v>2625</v>
      </c>
      <c r="X529" s="9">
        <v>175</v>
      </c>
    </row>
    <row r="530" spans="2:24" ht="36">
      <c r="B530" s="28" t="s">
        <v>2635</v>
      </c>
      <c r="C530" s="9" t="s">
        <v>25</v>
      </c>
      <c r="D530" s="9" t="s">
        <v>402</v>
      </c>
      <c r="E530" s="9" t="s">
        <v>2622</v>
      </c>
      <c r="F530" s="9" t="s">
        <v>27</v>
      </c>
      <c r="G530" s="9" t="s">
        <v>27</v>
      </c>
      <c r="H530" s="27" t="s">
        <v>2628</v>
      </c>
      <c r="I530" s="27" t="s">
        <v>27</v>
      </c>
      <c r="J530" s="27" t="s">
        <v>27</v>
      </c>
      <c r="K530" s="27" t="s">
        <v>27</v>
      </c>
      <c r="L530" s="27" t="s">
        <v>27</v>
      </c>
      <c r="M530" s="27" t="s">
        <v>27</v>
      </c>
      <c r="N530" s="9">
        <v>2010</v>
      </c>
      <c r="O530" s="9" t="s">
        <v>27</v>
      </c>
      <c r="P530" s="9" t="s">
        <v>27</v>
      </c>
      <c r="Q530" s="9" t="s">
        <v>27</v>
      </c>
      <c r="R530" s="26" t="s">
        <v>27</v>
      </c>
      <c r="S530" s="26" t="s">
        <v>27</v>
      </c>
      <c r="T530" s="9" t="s">
        <v>2397</v>
      </c>
      <c r="U530" s="9" t="s">
        <v>27</v>
      </c>
      <c r="V530" s="9" t="s">
        <v>2624</v>
      </c>
      <c r="W530" s="9" t="s">
        <v>2625</v>
      </c>
      <c r="X530" s="9">
        <v>175</v>
      </c>
    </row>
    <row r="531" spans="2:24" ht="36">
      <c r="B531" s="28" t="s">
        <v>2636</v>
      </c>
      <c r="C531" s="9" t="s">
        <v>25</v>
      </c>
      <c r="D531" s="9" t="s">
        <v>402</v>
      </c>
      <c r="E531" s="9" t="s">
        <v>2622</v>
      </c>
      <c r="F531" s="9" t="s">
        <v>27</v>
      </c>
      <c r="G531" s="9" t="s">
        <v>27</v>
      </c>
      <c r="H531" s="27" t="s">
        <v>2628</v>
      </c>
      <c r="I531" s="27" t="s">
        <v>27</v>
      </c>
      <c r="J531" s="27" t="s">
        <v>27</v>
      </c>
      <c r="K531" s="27" t="s">
        <v>27</v>
      </c>
      <c r="L531" s="27" t="s">
        <v>27</v>
      </c>
      <c r="M531" s="27" t="s">
        <v>27</v>
      </c>
      <c r="N531" s="9">
        <v>2010</v>
      </c>
      <c r="O531" s="9" t="s">
        <v>27</v>
      </c>
      <c r="P531" s="9" t="s">
        <v>27</v>
      </c>
      <c r="Q531" s="9" t="s">
        <v>27</v>
      </c>
      <c r="R531" s="26" t="s">
        <v>27</v>
      </c>
      <c r="S531" s="26" t="s">
        <v>27</v>
      </c>
      <c r="T531" s="9" t="s">
        <v>2397</v>
      </c>
      <c r="U531" s="9" t="s">
        <v>27</v>
      </c>
      <c r="V531" s="9" t="s">
        <v>2624</v>
      </c>
      <c r="W531" s="9" t="s">
        <v>2625</v>
      </c>
      <c r="X531" s="9">
        <v>175</v>
      </c>
    </row>
    <row r="532" spans="2:24" ht="36">
      <c r="B532" s="28" t="s">
        <v>2637</v>
      </c>
      <c r="C532" s="9" t="s">
        <v>25</v>
      </c>
      <c r="D532" s="9" t="s">
        <v>402</v>
      </c>
      <c r="E532" s="9" t="s">
        <v>2622</v>
      </c>
      <c r="F532" s="9" t="s">
        <v>27</v>
      </c>
      <c r="G532" s="9" t="s">
        <v>27</v>
      </c>
      <c r="H532" s="27" t="s">
        <v>2628</v>
      </c>
      <c r="I532" s="27" t="s">
        <v>27</v>
      </c>
      <c r="J532" s="27" t="s">
        <v>27</v>
      </c>
      <c r="K532" s="27" t="s">
        <v>27</v>
      </c>
      <c r="L532" s="27" t="s">
        <v>27</v>
      </c>
      <c r="M532" s="27" t="s">
        <v>27</v>
      </c>
      <c r="N532" s="9">
        <v>2010</v>
      </c>
      <c r="O532" s="9" t="s">
        <v>27</v>
      </c>
      <c r="P532" s="9" t="s">
        <v>27</v>
      </c>
      <c r="Q532" s="9" t="s">
        <v>27</v>
      </c>
      <c r="R532" s="26" t="s">
        <v>27</v>
      </c>
      <c r="S532" s="26" t="s">
        <v>27</v>
      </c>
      <c r="T532" s="9" t="s">
        <v>2397</v>
      </c>
      <c r="U532" s="9" t="s">
        <v>27</v>
      </c>
      <c r="V532" s="9" t="s">
        <v>2624</v>
      </c>
      <c r="W532" s="9" t="s">
        <v>2625</v>
      </c>
      <c r="X532" s="9">
        <v>175</v>
      </c>
    </row>
    <row r="533" spans="2:24" ht="216">
      <c r="B533" s="9" t="s">
        <v>2638</v>
      </c>
      <c r="C533" s="9" t="s">
        <v>1964</v>
      </c>
      <c r="D533" s="9" t="s">
        <v>402</v>
      </c>
      <c r="E533" s="9" t="s">
        <v>2622</v>
      </c>
      <c r="F533" s="9" t="s">
        <v>27</v>
      </c>
      <c r="G533" s="9" t="s">
        <v>27</v>
      </c>
      <c r="H533" s="9" t="s">
        <v>2639</v>
      </c>
      <c r="I533" s="9" t="s">
        <v>2640</v>
      </c>
      <c r="J533" s="27" t="s">
        <v>27</v>
      </c>
      <c r="K533" s="27" t="s">
        <v>27</v>
      </c>
      <c r="L533" s="27" t="s">
        <v>27</v>
      </c>
      <c r="M533" s="27" t="s">
        <v>27</v>
      </c>
      <c r="N533" s="9">
        <v>2010</v>
      </c>
      <c r="O533" s="9" t="s">
        <v>27</v>
      </c>
      <c r="P533" s="9" t="s">
        <v>27</v>
      </c>
      <c r="Q533" s="9" t="s">
        <v>27</v>
      </c>
      <c r="R533" s="26" t="s">
        <v>27</v>
      </c>
      <c r="S533" s="26" t="s">
        <v>27</v>
      </c>
      <c r="T533" s="9" t="s">
        <v>2397</v>
      </c>
      <c r="U533" s="9" t="s">
        <v>27</v>
      </c>
      <c r="V533" s="9" t="s">
        <v>2624</v>
      </c>
      <c r="W533" s="9" t="s">
        <v>2625</v>
      </c>
      <c r="X533" s="9">
        <v>175</v>
      </c>
    </row>
    <row r="534" spans="2:24" ht="168">
      <c r="B534" s="28" t="s">
        <v>2641</v>
      </c>
      <c r="C534" s="9" t="s">
        <v>25</v>
      </c>
      <c r="D534" s="9" t="s">
        <v>402</v>
      </c>
      <c r="E534" s="9" t="s">
        <v>2622</v>
      </c>
      <c r="F534" s="9" t="s">
        <v>27</v>
      </c>
      <c r="G534" s="9" t="s">
        <v>27</v>
      </c>
      <c r="H534" s="9" t="s">
        <v>2642</v>
      </c>
      <c r="I534" s="9" t="s">
        <v>2643</v>
      </c>
      <c r="J534" s="27" t="s">
        <v>27</v>
      </c>
      <c r="K534" s="27" t="s">
        <v>27</v>
      </c>
      <c r="L534" s="27" t="s">
        <v>27</v>
      </c>
      <c r="M534" s="27" t="s">
        <v>27</v>
      </c>
      <c r="N534" s="9">
        <v>2010</v>
      </c>
      <c r="O534" s="9" t="s">
        <v>27</v>
      </c>
      <c r="P534" s="9" t="s">
        <v>27</v>
      </c>
      <c r="Q534" s="9" t="s">
        <v>27</v>
      </c>
      <c r="R534" s="26" t="s">
        <v>27</v>
      </c>
      <c r="S534" s="26" t="s">
        <v>27</v>
      </c>
      <c r="T534" s="9" t="s">
        <v>2397</v>
      </c>
      <c r="U534" s="9" t="s">
        <v>27</v>
      </c>
      <c r="V534" s="9" t="s">
        <v>2624</v>
      </c>
      <c r="W534" s="9" t="s">
        <v>2625</v>
      </c>
      <c r="X534" s="9">
        <v>175</v>
      </c>
    </row>
    <row r="535" spans="2:24" ht="108">
      <c r="B535" s="28" t="s">
        <v>2644</v>
      </c>
      <c r="C535" s="9" t="s">
        <v>25</v>
      </c>
      <c r="D535" s="9" t="s">
        <v>402</v>
      </c>
      <c r="E535" s="9" t="s">
        <v>2622</v>
      </c>
      <c r="F535" s="9" t="s">
        <v>27</v>
      </c>
      <c r="G535" s="9" t="s">
        <v>27</v>
      </c>
      <c r="H535" s="9" t="s">
        <v>2645</v>
      </c>
      <c r="I535" s="9" t="s">
        <v>2646</v>
      </c>
      <c r="J535" s="27" t="s">
        <v>27</v>
      </c>
      <c r="K535" s="27" t="s">
        <v>27</v>
      </c>
      <c r="L535" s="27" t="s">
        <v>27</v>
      </c>
      <c r="M535" s="27" t="s">
        <v>27</v>
      </c>
      <c r="N535" s="9">
        <v>2010</v>
      </c>
      <c r="O535" s="9" t="s">
        <v>27</v>
      </c>
      <c r="P535" s="9" t="s">
        <v>27</v>
      </c>
      <c r="Q535" s="9" t="s">
        <v>27</v>
      </c>
      <c r="R535" s="26" t="s">
        <v>27</v>
      </c>
      <c r="S535" s="26" t="s">
        <v>27</v>
      </c>
      <c r="T535" s="9" t="s">
        <v>2397</v>
      </c>
      <c r="U535" s="9" t="s">
        <v>27</v>
      </c>
      <c r="V535" s="9" t="s">
        <v>2624</v>
      </c>
      <c r="W535" s="9" t="s">
        <v>2625</v>
      </c>
      <c r="X535" s="9">
        <v>175</v>
      </c>
    </row>
    <row r="536" spans="2:24" ht="108">
      <c r="B536" s="28" t="s">
        <v>2647</v>
      </c>
      <c r="C536" s="9" t="s">
        <v>25</v>
      </c>
      <c r="D536" s="9" t="s">
        <v>402</v>
      </c>
      <c r="E536" s="9" t="s">
        <v>2622</v>
      </c>
      <c r="F536" s="9" t="s">
        <v>27</v>
      </c>
      <c r="G536" s="9" t="s">
        <v>27</v>
      </c>
      <c r="H536" s="9" t="s">
        <v>2648</v>
      </c>
      <c r="I536" s="9" t="s">
        <v>2649</v>
      </c>
      <c r="J536" s="27" t="s">
        <v>27</v>
      </c>
      <c r="K536" s="27" t="s">
        <v>27</v>
      </c>
      <c r="L536" s="27" t="s">
        <v>27</v>
      </c>
      <c r="M536" s="27" t="s">
        <v>27</v>
      </c>
      <c r="N536" s="9">
        <v>2010</v>
      </c>
      <c r="O536" s="9" t="s">
        <v>27</v>
      </c>
      <c r="P536" s="9" t="s">
        <v>27</v>
      </c>
      <c r="Q536" s="9" t="s">
        <v>27</v>
      </c>
      <c r="R536" s="26" t="s">
        <v>27</v>
      </c>
      <c r="S536" s="26" t="s">
        <v>27</v>
      </c>
      <c r="T536" s="9" t="s">
        <v>2397</v>
      </c>
      <c r="U536" s="9" t="s">
        <v>27</v>
      </c>
      <c r="V536" s="9" t="s">
        <v>2624</v>
      </c>
      <c r="W536" s="9" t="s">
        <v>2625</v>
      </c>
      <c r="X536" s="9">
        <v>175</v>
      </c>
    </row>
    <row r="537" spans="2:24" ht="96">
      <c r="B537" s="28" t="s">
        <v>2650</v>
      </c>
      <c r="C537" s="9" t="s">
        <v>25</v>
      </c>
      <c r="D537" s="9" t="s">
        <v>402</v>
      </c>
      <c r="E537" s="9" t="s">
        <v>2622</v>
      </c>
      <c r="F537" s="9" t="s">
        <v>27</v>
      </c>
      <c r="G537" s="9" t="s">
        <v>27</v>
      </c>
      <c r="H537" s="9" t="s">
        <v>2651</v>
      </c>
      <c r="I537" s="9" t="s">
        <v>2652</v>
      </c>
      <c r="J537" s="27" t="s">
        <v>27</v>
      </c>
      <c r="K537" s="27" t="s">
        <v>27</v>
      </c>
      <c r="L537" s="27" t="s">
        <v>27</v>
      </c>
      <c r="M537" s="27" t="s">
        <v>27</v>
      </c>
      <c r="N537" s="9">
        <v>2010</v>
      </c>
      <c r="O537" s="9" t="s">
        <v>27</v>
      </c>
      <c r="P537" s="9" t="s">
        <v>27</v>
      </c>
      <c r="Q537" s="9" t="s">
        <v>27</v>
      </c>
      <c r="R537" s="26" t="s">
        <v>27</v>
      </c>
      <c r="S537" s="26" t="s">
        <v>27</v>
      </c>
      <c r="T537" s="9" t="s">
        <v>2397</v>
      </c>
      <c r="U537" s="9" t="s">
        <v>27</v>
      </c>
      <c r="V537" s="9" t="s">
        <v>2624</v>
      </c>
      <c r="W537" s="9" t="s">
        <v>2625</v>
      </c>
      <c r="X537" s="9">
        <v>175</v>
      </c>
    </row>
    <row r="538" spans="2:24" ht="156">
      <c r="B538" s="28" t="s">
        <v>2653</v>
      </c>
      <c r="C538" s="9" t="s">
        <v>25</v>
      </c>
      <c r="D538" s="9" t="s">
        <v>402</v>
      </c>
      <c r="E538" s="9" t="s">
        <v>2622</v>
      </c>
      <c r="F538" s="9" t="s">
        <v>27</v>
      </c>
      <c r="G538" s="9" t="s">
        <v>27</v>
      </c>
      <c r="H538" s="9" t="s">
        <v>2654</v>
      </c>
      <c r="I538" s="9" t="s">
        <v>2655</v>
      </c>
      <c r="J538" s="27" t="s">
        <v>27</v>
      </c>
      <c r="K538" s="27" t="s">
        <v>27</v>
      </c>
      <c r="L538" s="27" t="s">
        <v>27</v>
      </c>
      <c r="M538" s="27" t="s">
        <v>27</v>
      </c>
      <c r="N538" s="9">
        <v>2010</v>
      </c>
      <c r="O538" s="9" t="s">
        <v>27</v>
      </c>
      <c r="P538" s="9" t="s">
        <v>27</v>
      </c>
      <c r="Q538" s="9" t="s">
        <v>27</v>
      </c>
      <c r="R538" s="26" t="s">
        <v>27</v>
      </c>
      <c r="S538" s="26" t="s">
        <v>27</v>
      </c>
      <c r="T538" s="9" t="s">
        <v>2397</v>
      </c>
      <c r="U538" s="9" t="s">
        <v>27</v>
      </c>
      <c r="V538" s="9" t="s">
        <v>2624</v>
      </c>
      <c r="W538" s="9" t="s">
        <v>2625</v>
      </c>
      <c r="X538" s="9">
        <v>175</v>
      </c>
    </row>
    <row r="539" spans="2:24" ht="36">
      <c r="B539" s="28" t="s">
        <v>2656</v>
      </c>
      <c r="C539" s="9" t="s">
        <v>25</v>
      </c>
      <c r="D539" s="9" t="s">
        <v>402</v>
      </c>
      <c r="E539" s="9" t="s">
        <v>2622</v>
      </c>
      <c r="F539" s="9" t="s">
        <v>27</v>
      </c>
      <c r="G539" s="9" t="s">
        <v>27</v>
      </c>
      <c r="H539" s="9" t="s">
        <v>27</v>
      </c>
      <c r="I539" s="27" t="s">
        <v>27</v>
      </c>
      <c r="J539" s="27" t="s">
        <v>27</v>
      </c>
      <c r="K539" s="27" t="s">
        <v>27</v>
      </c>
      <c r="L539" s="27" t="s">
        <v>27</v>
      </c>
      <c r="M539" s="27" t="s">
        <v>27</v>
      </c>
      <c r="N539" s="9">
        <v>2010</v>
      </c>
      <c r="O539" s="9" t="s">
        <v>27</v>
      </c>
      <c r="P539" s="9" t="s">
        <v>27</v>
      </c>
      <c r="Q539" s="9" t="s">
        <v>27</v>
      </c>
      <c r="R539" s="26" t="s">
        <v>27</v>
      </c>
      <c r="S539" s="26" t="s">
        <v>27</v>
      </c>
      <c r="T539" s="9" t="s">
        <v>2397</v>
      </c>
      <c r="U539" s="9" t="s">
        <v>27</v>
      </c>
      <c r="V539" s="9" t="s">
        <v>2624</v>
      </c>
      <c r="W539" s="9" t="s">
        <v>2625</v>
      </c>
      <c r="X539" s="9">
        <v>175</v>
      </c>
    </row>
    <row r="540" spans="2:24" ht="120">
      <c r="B540" s="28" t="s">
        <v>2657</v>
      </c>
      <c r="C540" s="9" t="s">
        <v>25</v>
      </c>
      <c r="D540" s="9" t="s">
        <v>402</v>
      </c>
      <c r="E540" s="9" t="s">
        <v>2622</v>
      </c>
      <c r="F540" s="9" t="s">
        <v>27</v>
      </c>
      <c r="G540" s="9" t="s">
        <v>27</v>
      </c>
      <c r="H540" s="9" t="s">
        <v>2658</v>
      </c>
      <c r="I540" s="9" t="s">
        <v>2659</v>
      </c>
      <c r="J540" s="27" t="s">
        <v>27</v>
      </c>
      <c r="K540" s="27" t="s">
        <v>27</v>
      </c>
      <c r="L540" s="27" t="s">
        <v>27</v>
      </c>
      <c r="M540" s="27" t="s">
        <v>27</v>
      </c>
      <c r="N540" s="9">
        <v>2010</v>
      </c>
      <c r="O540" s="9" t="s">
        <v>27</v>
      </c>
      <c r="P540" s="9" t="s">
        <v>27</v>
      </c>
      <c r="Q540" s="9" t="s">
        <v>27</v>
      </c>
      <c r="R540" s="26" t="s">
        <v>27</v>
      </c>
      <c r="S540" s="26" t="s">
        <v>27</v>
      </c>
      <c r="T540" s="9" t="s">
        <v>2397</v>
      </c>
      <c r="U540" s="9" t="s">
        <v>27</v>
      </c>
      <c r="V540" s="9" t="s">
        <v>2624</v>
      </c>
      <c r="W540" s="9" t="s">
        <v>2625</v>
      </c>
      <c r="X540" s="9">
        <v>175</v>
      </c>
    </row>
    <row r="541" spans="2:24" ht="228">
      <c r="B541" s="28" t="s">
        <v>2660</v>
      </c>
      <c r="C541" s="9" t="s">
        <v>25</v>
      </c>
      <c r="D541" s="9" t="s">
        <v>402</v>
      </c>
      <c r="E541" s="9" t="s">
        <v>2622</v>
      </c>
      <c r="F541" s="9" t="s">
        <v>27</v>
      </c>
      <c r="G541" s="9" t="s">
        <v>27</v>
      </c>
      <c r="H541" s="9" t="s">
        <v>2661</v>
      </c>
      <c r="I541" s="9" t="s">
        <v>2662</v>
      </c>
      <c r="J541" s="27" t="s">
        <v>27</v>
      </c>
      <c r="K541" s="27" t="s">
        <v>27</v>
      </c>
      <c r="L541" s="27" t="s">
        <v>27</v>
      </c>
      <c r="M541" s="27" t="s">
        <v>27</v>
      </c>
      <c r="N541" s="9">
        <v>2010</v>
      </c>
      <c r="O541" s="9" t="s">
        <v>27</v>
      </c>
      <c r="P541" s="9" t="s">
        <v>27</v>
      </c>
      <c r="Q541" s="9" t="s">
        <v>27</v>
      </c>
      <c r="R541" s="26" t="s">
        <v>27</v>
      </c>
      <c r="S541" s="26" t="s">
        <v>27</v>
      </c>
      <c r="T541" s="9" t="s">
        <v>2397</v>
      </c>
      <c r="U541" s="9" t="s">
        <v>27</v>
      </c>
      <c r="V541" s="9" t="s">
        <v>2624</v>
      </c>
      <c r="W541" s="9" t="s">
        <v>2625</v>
      </c>
      <c r="X541" s="9">
        <v>175</v>
      </c>
    </row>
    <row r="542" spans="2:24" ht="324">
      <c r="B542" s="28" t="s">
        <v>2663</v>
      </c>
      <c r="C542" s="9" t="s">
        <v>25</v>
      </c>
      <c r="D542" s="9" t="s">
        <v>402</v>
      </c>
      <c r="E542" s="9" t="s">
        <v>2622</v>
      </c>
      <c r="F542" s="9" t="s">
        <v>27</v>
      </c>
      <c r="G542" s="9" t="s">
        <v>27</v>
      </c>
      <c r="H542" s="9" t="s">
        <v>2664</v>
      </c>
      <c r="I542" s="9" t="s">
        <v>2665</v>
      </c>
      <c r="J542" s="27" t="s">
        <v>27</v>
      </c>
      <c r="K542" s="27" t="s">
        <v>27</v>
      </c>
      <c r="L542" s="27" t="s">
        <v>27</v>
      </c>
      <c r="M542" s="27" t="s">
        <v>27</v>
      </c>
      <c r="N542" s="9">
        <v>2010</v>
      </c>
      <c r="O542" s="9" t="s">
        <v>27</v>
      </c>
      <c r="P542" s="9" t="s">
        <v>27</v>
      </c>
      <c r="Q542" s="9" t="s">
        <v>27</v>
      </c>
      <c r="R542" s="26" t="s">
        <v>27</v>
      </c>
      <c r="S542" s="26" t="s">
        <v>27</v>
      </c>
      <c r="T542" s="9" t="s">
        <v>2397</v>
      </c>
      <c r="U542" s="9" t="s">
        <v>27</v>
      </c>
      <c r="V542" s="9" t="s">
        <v>2624</v>
      </c>
      <c r="W542" s="9" t="s">
        <v>2625</v>
      </c>
      <c r="X542" s="9">
        <v>175</v>
      </c>
    </row>
    <row r="543" spans="2:24" ht="408">
      <c r="B543" s="28" t="s">
        <v>2666</v>
      </c>
      <c r="C543" s="9" t="s">
        <v>25</v>
      </c>
      <c r="D543" s="9" t="s">
        <v>402</v>
      </c>
      <c r="E543" s="9" t="s">
        <v>2622</v>
      </c>
      <c r="F543" s="9" t="s">
        <v>27</v>
      </c>
      <c r="G543" s="9" t="s">
        <v>27</v>
      </c>
      <c r="H543" s="9" t="s">
        <v>2667</v>
      </c>
      <c r="I543" s="9" t="s">
        <v>2668</v>
      </c>
      <c r="J543" s="27" t="s">
        <v>27</v>
      </c>
      <c r="K543" s="27" t="s">
        <v>27</v>
      </c>
      <c r="L543" s="27" t="s">
        <v>27</v>
      </c>
      <c r="M543" s="27" t="s">
        <v>27</v>
      </c>
      <c r="N543" s="9">
        <v>2010</v>
      </c>
      <c r="O543" s="9" t="s">
        <v>27</v>
      </c>
      <c r="P543" s="9" t="s">
        <v>27</v>
      </c>
      <c r="Q543" s="9" t="s">
        <v>27</v>
      </c>
      <c r="R543" s="26" t="s">
        <v>27</v>
      </c>
      <c r="S543" s="26" t="s">
        <v>27</v>
      </c>
      <c r="T543" s="9" t="s">
        <v>2397</v>
      </c>
      <c r="U543" s="9" t="s">
        <v>27</v>
      </c>
      <c r="V543" s="9" t="s">
        <v>2624</v>
      </c>
      <c r="W543" s="9" t="s">
        <v>2625</v>
      </c>
      <c r="X543" s="9">
        <v>175</v>
      </c>
    </row>
    <row r="544" spans="2:24" ht="156">
      <c r="B544" s="28" t="s">
        <v>2669</v>
      </c>
      <c r="C544" s="9" t="s">
        <v>25</v>
      </c>
      <c r="D544" s="9" t="s">
        <v>402</v>
      </c>
      <c r="E544" s="9" t="s">
        <v>2622</v>
      </c>
      <c r="F544" s="9" t="s">
        <v>27</v>
      </c>
      <c r="G544" s="9" t="s">
        <v>27</v>
      </c>
      <c r="H544" s="9" t="s">
        <v>2670</v>
      </c>
      <c r="I544" s="9" t="s">
        <v>2671</v>
      </c>
      <c r="J544" s="27" t="s">
        <v>27</v>
      </c>
      <c r="K544" s="27" t="s">
        <v>27</v>
      </c>
      <c r="L544" s="27" t="s">
        <v>27</v>
      </c>
      <c r="M544" s="27" t="s">
        <v>27</v>
      </c>
      <c r="N544" s="9">
        <v>2010</v>
      </c>
      <c r="O544" s="9" t="s">
        <v>27</v>
      </c>
      <c r="P544" s="9" t="s">
        <v>27</v>
      </c>
      <c r="Q544" s="9" t="s">
        <v>27</v>
      </c>
      <c r="R544" s="26" t="s">
        <v>27</v>
      </c>
      <c r="S544" s="26" t="s">
        <v>27</v>
      </c>
      <c r="T544" s="9" t="s">
        <v>2397</v>
      </c>
      <c r="U544" s="9" t="s">
        <v>27</v>
      </c>
      <c r="V544" s="9" t="s">
        <v>2624</v>
      </c>
      <c r="W544" s="9" t="s">
        <v>2625</v>
      </c>
      <c r="X544" s="9">
        <v>175</v>
      </c>
    </row>
    <row r="545" spans="2:24" ht="252">
      <c r="B545" s="28" t="s">
        <v>2672</v>
      </c>
      <c r="C545" s="9" t="s">
        <v>25</v>
      </c>
      <c r="D545" s="9" t="s">
        <v>402</v>
      </c>
      <c r="E545" s="9" t="s">
        <v>2622</v>
      </c>
      <c r="F545" s="9" t="s">
        <v>27</v>
      </c>
      <c r="G545" s="9" t="s">
        <v>27</v>
      </c>
      <c r="H545" s="9" t="s">
        <v>2673</v>
      </c>
      <c r="I545" s="9" t="s">
        <v>2674</v>
      </c>
      <c r="J545" s="27" t="s">
        <v>27</v>
      </c>
      <c r="K545" s="27" t="s">
        <v>27</v>
      </c>
      <c r="L545" s="27" t="s">
        <v>27</v>
      </c>
      <c r="M545" s="27" t="s">
        <v>27</v>
      </c>
      <c r="N545" s="9">
        <v>2010</v>
      </c>
      <c r="O545" s="9" t="s">
        <v>27</v>
      </c>
      <c r="P545" s="9" t="s">
        <v>27</v>
      </c>
      <c r="Q545" s="9" t="s">
        <v>27</v>
      </c>
      <c r="R545" s="26" t="s">
        <v>27</v>
      </c>
      <c r="S545" s="26" t="s">
        <v>27</v>
      </c>
      <c r="T545" s="9" t="s">
        <v>2397</v>
      </c>
      <c r="U545" s="9" t="s">
        <v>27</v>
      </c>
      <c r="V545" s="9" t="s">
        <v>2624</v>
      </c>
      <c r="W545" s="9" t="s">
        <v>2625</v>
      </c>
      <c r="X545" s="9">
        <v>175</v>
      </c>
    </row>
    <row r="546" spans="2:24" ht="204">
      <c r="B546" s="28" t="s">
        <v>2675</v>
      </c>
      <c r="C546" s="9" t="s">
        <v>25</v>
      </c>
      <c r="D546" s="9" t="s">
        <v>402</v>
      </c>
      <c r="E546" s="9" t="s">
        <v>2622</v>
      </c>
      <c r="F546" s="9" t="s">
        <v>27</v>
      </c>
      <c r="G546" s="9" t="s">
        <v>27</v>
      </c>
      <c r="H546" s="9" t="s">
        <v>2676</v>
      </c>
      <c r="I546" s="9" t="s">
        <v>2677</v>
      </c>
      <c r="J546" s="27" t="s">
        <v>27</v>
      </c>
      <c r="K546" s="27" t="s">
        <v>27</v>
      </c>
      <c r="L546" s="27" t="s">
        <v>27</v>
      </c>
      <c r="M546" s="27" t="s">
        <v>27</v>
      </c>
      <c r="N546" s="9">
        <v>2010</v>
      </c>
      <c r="O546" s="9" t="s">
        <v>27</v>
      </c>
      <c r="P546" s="9" t="s">
        <v>27</v>
      </c>
      <c r="Q546" s="9" t="s">
        <v>27</v>
      </c>
      <c r="R546" s="26" t="s">
        <v>27</v>
      </c>
      <c r="S546" s="26" t="s">
        <v>27</v>
      </c>
      <c r="T546" s="9" t="s">
        <v>2397</v>
      </c>
      <c r="U546" s="9" t="s">
        <v>27</v>
      </c>
      <c r="V546" s="9" t="s">
        <v>2624</v>
      </c>
      <c r="W546" s="9" t="s">
        <v>2625</v>
      </c>
      <c r="X546" s="9">
        <v>175</v>
      </c>
    </row>
    <row r="547" spans="2:24" ht="120">
      <c r="B547" s="28" t="s">
        <v>2678</v>
      </c>
      <c r="C547" s="9" t="s">
        <v>25</v>
      </c>
      <c r="D547" s="9" t="s">
        <v>402</v>
      </c>
      <c r="E547" s="9" t="s">
        <v>2622</v>
      </c>
      <c r="F547" s="9" t="s">
        <v>27</v>
      </c>
      <c r="G547" s="9" t="s">
        <v>27</v>
      </c>
      <c r="H547" s="9" t="s">
        <v>2676</v>
      </c>
      <c r="I547" s="9" t="s">
        <v>2679</v>
      </c>
      <c r="J547" s="27" t="s">
        <v>27</v>
      </c>
      <c r="K547" s="27" t="s">
        <v>27</v>
      </c>
      <c r="L547" s="27" t="s">
        <v>27</v>
      </c>
      <c r="M547" s="27" t="s">
        <v>27</v>
      </c>
      <c r="N547" s="9">
        <v>2010</v>
      </c>
      <c r="O547" s="9" t="s">
        <v>27</v>
      </c>
      <c r="P547" s="9" t="s">
        <v>27</v>
      </c>
      <c r="Q547" s="9" t="s">
        <v>27</v>
      </c>
      <c r="R547" s="26" t="s">
        <v>27</v>
      </c>
      <c r="S547" s="26" t="s">
        <v>27</v>
      </c>
      <c r="T547" s="9" t="s">
        <v>2397</v>
      </c>
      <c r="U547" s="9" t="s">
        <v>27</v>
      </c>
      <c r="V547" s="9" t="s">
        <v>2624</v>
      </c>
      <c r="W547" s="9" t="s">
        <v>2625</v>
      </c>
      <c r="X547" s="9">
        <v>175</v>
      </c>
    </row>
    <row r="548" spans="2:24" ht="48">
      <c r="B548" s="28" t="s">
        <v>2680</v>
      </c>
      <c r="C548" s="9" t="s">
        <v>25</v>
      </c>
      <c r="D548" s="9" t="s">
        <v>402</v>
      </c>
      <c r="E548" s="9" t="s">
        <v>2622</v>
      </c>
      <c r="F548" s="9" t="s">
        <v>27</v>
      </c>
      <c r="G548" s="9" t="s">
        <v>27</v>
      </c>
      <c r="H548" s="9" t="s">
        <v>2681</v>
      </c>
      <c r="I548" s="9" t="s">
        <v>2682</v>
      </c>
      <c r="J548" s="27" t="s">
        <v>27</v>
      </c>
      <c r="K548" s="27" t="s">
        <v>27</v>
      </c>
      <c r="L548" s="27" t="s">
        <v>27</v>
      </c>
      <c r="M548" s="27" t="s">
        <v>27</v>
      </c>
      <c r="N548" s="9">
        <v>2010</v>
      </c>
      <c r="O548" s="9" t="s">
        <v>27</v>
      </c>
      <c r="P548" s="9" t="s">
        <v>27</v>
      </c>
      <c r="Q548" s="9" t="s">
        <v>27</v>
      </c>
      <c r="R548" s="26" t="s">
        <v>27</v>
      </c>
      <c r="S548" s="26" t="s">
        <v>27</v>
      </c>
      <c r="T548" s="9" t="s">
        <v>2397</v>
      </c>
      <c r="U548" s="9" t="s">
        <v>27</v>
      </c>
      <c r="V548" s="9" t="s">
        <v>2624</v>
      </c>
      <c r="W548" s="9" t="s">
        <v>2625</v>
      </c>
      <c r="X548" s="9">
        <v>175</v>
      </c>
    </row>
    <row r="549" spans="2:24" ht="108">
      <c r="B549" s="28" t="s">
        <v>2683</v>
      </c>
      <c r="C549" s="9" t="s">
        <v>25</v>
      </c>
      <c r="D549" s="9" t="s">
        <v>402</v>
      </c>
      <c r="E549" s="9" t="s">
        <v>2622</v>
      </c>
      <c r="F549" s="9" t="s">
        <v>27</v>
      </c>
      <c r="G549" s="9" t="s">
        <v>27</v>
      </c>
      <c r="H549" s="9" t="s">
        <v>2684</v>
      </c>
      <c r="I549" s="9" t="s">
        <v>2685</v>
      </c>
      <c r="J549" s="27" t="s">
        <v>27</v>
      </c>
      <c r="K549" s="27" t="s">
        <v>27</v>
      </c>
      <c r="L549" s="27" t="s">
        <v>27</v>
      </c>
      <c r="M549" s="27" t="s">
        <v>27</v>
      </c>
      <c r="N549" s="9">
        <v>2010</v>
      </c>
      <c r="O549" s="9" t="s">
        <v>27</v>
      </c>
      <c r="P549" s="9" t="s">
        <v>27</v>
      </c>
      <c r="Q549" s="9" t="s">
        <v>27</v>
      </c>
      <c r="R549" s="26" t="s">
        <v>27</v>
      </c>
      <c r="S549" s="26" t="s">
        <v>27</v>
      </c>
      <c r="T549" s="9" t="s">
        <v>2397</v>
      </c>
      <c r="U549" s="9" t="s">
        <v>27</v>
      </c>
      <c r="V549" s="9" t="s">
        <v>2624</v>
      </c>
      <c r="W549" s="9" t="s">
        <v>2625</v>
      </c>
      <c r="X549" s="9">
        <v>175</v>
      </c>
    </row>
    <row r="550" spans="2:24" ht="228">
      <c r="B550" s="28" t="s">
        <v>2686</v>
      </c>
      <c r="C550" s="9" t="s">
        <v>25</v>
      </c>
      <c r="D550" s="9" t="s">
        <v>402</v>
      </c>
      <c r="E550" s="9" t="s">
        <v>2622</v>
      </c>
      <c r="F550" s="9" t="s">
        <v>27</v>
      </c>
      <c r="G550" s="9" t="s">
        <v>27</v>
      </c>
      <c r="H550" s="9" t="s">
        <v>2687</v>
      </c>
      <c r="I550" s="9" t="s">
        <v>2688</v>
      </c>
      <c r="J550" s="27" t="s">
        <v>27</v>
      </c>
      <c r="K550" s="27" t="s">
        <v>27</v>
      </c>
      <c r="L550" s="27" t="s">
        <v>27</v>
      </c>
      <c r="M550" s="27" t="s">
        <v>27</v>
      </c>
      <c r="N550" s="9">
        <v>2010</v>
      </c>
      <c r="O550" s="9" t="s">
        <v>27</v>
      </c>
      <c r="P550" s="9" t="s">
        <v>27</v>
      </c>
      <c r="Q550" s="9" t="s">
        <v>27</v>
      </c>
      <c r="R550" s="26" t="s">
        <v>27</v>
      </c>
      <c r="S550" s="26" t="s">
        <v>27</v>
      </c>
      <c r="T550" s="9" t="s">
        <v>2397</v>
      </c>
      <c r="U550" s="9" t="s">
        <v>27</v>
      </c>
      <c r="V550" s="9" t="s">
        <v>2624</v>
      </c>
      <c r="W550" s="9" t="s">
        <v>2625</v>
      </c>
      <c r="X550" s="9">
        <v>175</v>
      </c>
    </row>
    <row r="551" spans="2:24" ht="168">
      <c r="B551" s="28" t="s">
        <v>2689</v>
      </c>
      <c r="C551" s="9" t="s">
        <v>25</v>
      </c>
      <c r="D551" s="9" t="s">
        <v>402</v>
      </c>
      <c r="E551" s="9" t="s">
        <v>2622</v>
      </c>
      <c r="F551" s="9" t="s">
        <v>27</v>
      </c>
      <c r="G551" s="9" t="s">
        <v>27</v>
      </c>
      <c r="H551" s="9" t="s">
        <v>2690</v>
      </c>
      <c r="I551" s="9" t="s">
        <v>2691</v>
      </c>
      <c r="J551" s="27" t="s">
        <v>27</v>
      </c>
      <c r="K551" s="27" t="s">
        <v>27</v>
      </c>
      <c r="L551" s="27" t="s">
        <v>27</v>
      </c>
      <c r="M551" s="27" t="s">
        <v>27</v>
      </c>
      <c r="N551" s="9">
        <v>2010</v>
      </c>
      <c r="O551" s="9" t="s">
        <v>27</v>
      </c>
      <c r="P551" s="9" t="s">
        <v>27</v>
      </c>
      <c r="Q551" s="9" t="s">
        <v>27</v>
      </c>
      <c r="R551" s="26" t="s">
        <v>27</v>
      </c>
      <c r="S551" s="26" t="s">
        <v>27</v>
      </c>
      <c r="T551" s="9" t="s">
        <v>2397</v>
      </c>
      <c r="U551" s="9" t="s">
        <v>27</v>
      </c>
      <c r="V551" s="9" t="s">
        <v>2624</v>
      </c>
      <c r="W551" s="9" t="s">
        <v>2625</v>
      </c>
      <c r="X551" s="9">
        <v>175</v>
      </c>
    </row>
    <row r="552" spans="2:24" ht="24">
      <c r="B552" s="9" t="s">
        <v>2692</v>
      </c>
      <c r="C552" s="9" t="s">
        <v>25</v>
      </c>
      <c r="D552" s="9" t="s">
        <v>383</v>
      </c>
      <c r="E552" s="9" t="s">
        <v>2693</v>
      </c>
      <c r="F552" s="9" t="s">
        <v>27</v>
      </c>
      <c r="G552" s="9" t="s">
        <v>27</v>
      </c>
      <c r="H552" s="9" t="s">
        <v>27</v>
      </c>
      <c r="I552" s="9" t="s">
        <v>2694</v>
      </c>
      <c r="J552" s="27" t="s">
        <v>27</v>
      </c>
      <c r="K552" s="27" t="s">
        <v>27</v>
      </c>
      <c r="L552" s="27" t="s">
        <v>27</v>
      </c>
      <c r="M552" s="27" t="s">
        <v>27</v>
      </c>
      <c r="N552" s="9">
        <v>2017</v>
      </c>
      <c r="O552" s="9" t="s">
        <v>27</v>
      </c>
      <c r="P552" s="9" t="s">
        <v>27</v>
      </c>
      <c r="Q552" s="9" t="s">
        <v>27</v>
      </c>
      <c r="R552" s="26" t="s">
        <v>27</v>
      </c>
      <c r="S552" s="26" t="s">
        <v>27</v>
      </c>
      <c r="T552" s="9" t="s">
        <v>2695</v>
      </c>
      <c r="U552" s="9" t="s">
        <v>27</v>
      </c>
      <c r="V552" s="9" t="s">
        <v>2696</v>
      </c>
      <c r="W552" s="9" t="s">
        <v>2697</v>
      </c>
      <c r="X552" s="9">
        <v>309</v>
      </c>
    </row>
    <row r="553" spans="2:24" ht="24">
      <c r="B553" s="9" t="s">
        <v>2698</v>
      </c>
      <c r="C553" s="9" t="s">
        <v>25</v>
      </c>
      <c r="D553" s="9" t="s">
        <v>383</v>
      </c>
      <c r="E553" s="9" t="s">
        <v>2693</v>
      </c>
      <c r="F553" s="9" t="s">
        <v>27</v>
      </c>
      <c r="G553" s="9" t="s">
        <v>27</v>
      </c>
      <c r="H553" s="9" t="s">
        <v>27</v>
      </c>
      <c r="I553" s="9" t="s">
        <v>2699</v>
      </c>
      <c r="J553" s="27" t="s">
        <v>27</v>
      </c>
      <c r="K553" s="27" t="s">
        <v>27</v>
      </c>
      <c r="L553" s="27" t="s">
        <v>27</v>
      </c>
      <c r="M553" s="27" t="s">
        <v>27</v>
      </c>
      <c r="N553" s="9">
        <v>2017</v>
      </c>
      <c r="O553" s="9" t="s">
        <v>27</v>
      </c>
      <c r="P553" s="9" t="s">
        <v>27</v>
      </c>
      <c r="Q553" s="9" t="s">
        <v>27</v>
      </c>
      <c r="R553" s="26" t="s">
        <v>27</v>
      </c>
      <c r="S553" s="26" t="s">
        <v>27</v>
      </c>
      <c r="T553" s="9" t="s">
        <v>2695</v>
      </c>
      <c r="U553" s="9" t="s">
        <v>27</v>
      </c>
      <c r="V553" s="9" t="s">
        <v>2696</v>
      </c>
      <c r="W553" s="9" t="s">
        <v>2697</v>
      </c>
      <c r="X553" s="9">
        <v>309</v>
      </c>
    </row>
    <row r="554" spans="2:24" ht="36">
      <c r="B554" s="9" t="s">
        <v>2700</v>
      </c>
      <c r="C554" s="9" t="s">
        <v>25</v>
      </c>
      <c r="D554" s="9" t="s">
        <v>383</v>
      </c>
      <c r="E554" s="9" t="s">
        <v>2693</v>
      </c>
      <c r="F554" s="9" t="s">
        <v>27</v>
      </c>
      <c r="G554" s="9" t="s">
        <v>27</v>
      </c>
      <c r="H554" s="9" t="s">
        <v>27</v>
      </c>
      <c r="I554" s="9" t="s">
        <v>2701</v>
      </c>
      <c r="J554" s="27" t="s">
        <v>27</v>
      </c>
      <c r="K554" s="27" t="s">
        <v>27</v>
      </c>
      <c r="L554" s="27" t="s">
        <v>27</v>
      </c>
      <c r="M554" s="27" t="s">
        <v>27</v>
      </c>
      <c r="N554" s="9">
        <v>2017</v>
      </c>
      <c r="O554" s="9" t="s">
        <v>27</v>
      </c>
      <c r="P554" s="9" t="s">
        <v>27</v>
      </c>
      <c r="Q554" s="9" t="s">
        <v>27</v>
      </c>
      <c r="R554" s="26" t="s">
        <v>27</v>
      </c>
      <c r="S554" s="26" t="s">
        <v>27</v>
      </c>
      <c r="T554" s="9" t="s">
        <v>2695</v>
      </c>
      <c r="U554" s="9" t="s">
        <v>27</v>
      </c>
      <c r="V554" s="9" t="s">
        <v>2696</v>
      </c>
      <c r="W554" s="9" t="s">
        <v>2697</v>
      </c>
      <c r="X554" s="9">
        <v>309</v>
      </c>
    </row>
    <row r="555" spans="2:24" ht="36">
      <c r="B555" s="9" t="s">
        <v>2702</v>
      </c>
      <c r="C555" s="9" t="s">
        <v>25</v>
      </c>
      <c r="D555" s="9" t="s">
        <v>383</v>
      </c>
      <c r="E555" s="9" t="s">
        <v>2693</v>
      </c>
      <c r="F555" s="9" t="s">
        <v>27</v>
      </c>
      <c r="G555" s="9" t="s">
        <v>27</v>
      </c>
      <c r="H555" s="9" t="s">
        <v>27</v>
      </c>
      <c r="I555" s="9" t="s">
        <v>2703</v>
      </c>
      <c r="J555" s="27" t="s">
        <v>27</v>
      </c>
      <c r="K555" s="27" t="s">
        <v>27</v>
      </c>
      <c r="L555" s="27" t="s">
        <v>27</v>
      </c>
      <c r="M555" s="27" t="s">
        <v>27</v>
      </c>
      <c r="N555" s="9">
        <v>2017</v>
      </c>
      <c r="O555" s="9" t="s">
        <v>27</v>
      </c>
      <c r="P555" s="9" t="s">
        <v>27</v>
      </c>
      <c r="Q555" s="9" t="s">
        <v>27</v>
      </c>
      <c r="R555" s="26" t="s">
        <v>27</v>
      </c>
      <c r="S555" s="26" t="s">
        <v>27</v>
      </c>
      <c r="T555" s="9" t="s">
        <v>2695</v>
      </c>
      <c r="U555" s="9" t="s">
        <v>27</v>
      </c>
      <c r="V555" s="9" t="s">
        <v>2696</v>
      </c>
      <c r="W555" s="9" t="s">
        <v>2697</v>
      </c>
      <c r="X555" s="9">
        <v>309</v>
      </c>
    </row>
    <row r="556" spans="2:24" ht="36">
      <c r="B556" s="9" t="s">
        <v>2704</v>
      </c>
      <c r="C556" s="9" t="s">
        <v>25</v>
      </c>
      <c r="D556" s="9" t="s">
        <v>383</v>
      </c>
      <c r="E556" s="9" t="s">
        <v>2693</v>
      </c>
      <c r="F556" s="9" t="s">
        <v>27</v>
      </c>
      <c r="G556" s="9" t="s">
        <v>27</v>
      </c>
      <c r="H556" s="9" t="s">
        <v>27</v>
      </c>
      <c r="I556" s="9" t="s">
        <v>2705</v>
      </c>
      <c r="J556" s="27" t="s">
        <v>27</v>
      </c>
      <c r="K556" s="27" t="s">
        <v>27</v>
      </c>
      <c r="L556" s="27" t="s">
        <v>27</v>
      </c>
      <c r="M556" s="27" t="s">
        <v>27</v>
      </c>
      <c r="N556" s="9">
        <v>2017</v>
      </c>
      <c r="O556" s="9" t="s">
        <v>27</v>
      </c>
      <c r="P556" s="9" t="s">
        <v>27</v>
      </c>
      <c r="Q556" s="9" t="s">
        <v>27</v>
      </c>
      <c r="R556" s="26" t="s">
        <v>27</v>
      </c>
      <c r="S556" s="26" t="s">
        <v>27</v>
      </c>
      <c r="T556" s="9" t="s">
        <v>2695</v>
      </c>
      <c r="U556" s="9" t="s">
        <v>27</v>
      </c>
      <c r="V556" s="9" t="s">
        <v>2696</v>
      </c>
      <c r="W556" s="9" t="s">
        <v>2697</v>
      </c>
      <c r="X556" s="9">
        <v>309</v>
      </c>
    </row>
    <row r="557" spans="2:24" ht="36">
      <c r="B557" s="9" t="s">
        <v>2706</v>
      </c>
      <c r="C557" s="9" t="s">
        <v>25</v>
      </c>
      <c r="D557" s="9" t="s">
        <v>383</v>
      </c>
      <c r="E557" s="9" t="s">
        <v>2693</v>
      </c>
      <c r="F557" s="9" t="s">
        <v>27</v>
      </c>
      <c r="G557" s="9" t="s">
        <v>27</v>
      </c>
      <c r="H557" s="9" t="s">
        <v>27</v>
      </c>
      <c r="I557" s="9" t="s">
        <v>2707</v>
      </c>
      <c r="J557" s="27" t="s">
        <v>27</v>
      </c>
      <c r="K557" s="27" t="s">
        <v>27</v>
      </c>
      <c r="L557" s="27" t="s">
        <v>27</v>
      </c>
      <c r="M557" s="27" t="s">
        <v>27</v>
      </c>
      <c r="N557" s="9">
        <v>2017</v>
      </c>
      <c r="O557" s="9" t="s">
        <v>27</v>
      </c>
      <c r="P557" s="9" t="s">
        <v>27</v>
      </c>
      <c r="Q557" s="9" t="s">
        <v>27</v>
      </c>
      <c r="R557" s="26" t="s">
        <v>27</v>
      </c>
      <c r="S557" s="26" t="s">
        <v>27</v>
      </c>
      <c r="T557" s="9" t="s">
        <v>2695</v>
      </c>
      <c r="U557" s="9" t="s">
        <v>27</v>
      </c>
      <c r="V557" s="9" t="s">
        <v>2696</v>
      </c>
      <c r="W557" s="9" t="s">
        <v>2697</v>
      </c>
      <c r="X557" s="9">
        <v>309</v>
      </c>
    </row>
    <row r="558" spans="2:24" ht="36">
      <c r="B558" s="9" t="s">
        <v>2708</v>
      </c>
      <c r="C558" s="9" t="s">
        <v>25</v>
      </c>
      <c r="D558" s="9" t="s">
        <v>383</v>
      </c>
      <c r="E558" s="9" t="s">
        <v>2693</v>
      </c>
      <c r="F558" s="9" t="s">
        <v>27</v>
      </c>
      <c r="G558" s="9" t="s">
        <v>27</v>
      </c>
      <c r="H558" s="9" t="s">
        <v>27</v>
      </c>
      <c r="I558" s="9" t="s">
        <v>2709</v>
      </c>
      <c r="J558" s="27" t="s">
        <v>27</v>
      </c>
      <c r="K558" s="27" t="s">
        <v>27</v>
      </c>
      <c r="L558" s="27" t="s">
        <v>27</v>
      </c>
      <c r="M558" s="27" t="s">
        <v>27</v>
      </c>
      <c r="N558" s="9">
        <v>2017</v>
      </c>
      <c r="O558" s="9" t="s">
        <v>27</v>
      </c>
      <c r="P558" s="9" t="s">
        <v>27</v>
      </c>
      <c r="Q558" s="9" t="s">
        <v>27</v>
      </c>
      <c r="R558" s="26" t="s">
        <v>27</v>
      </c>
      <c r="S558" s="26" t="s">
        <v>27</v>
      </c>
      <c r="T558" s="9" t="s">
        <v>2695</v>
      </c>
      <c r="U558" s="9" t="s">
        <v>27</v>
      </c>
      <c r="V558" s="9" t="s">
        <v>2696</v>
      </c>
      <c r="W558" s="9" t="s">
        <v>2697</v>
      </c>
      <c r="X558" s="9">
        <v>309</v>
      </c>
    </row>
    <row r="559" spans="2:24" ht="24">
      <c r="B559" s="9" t="s">
        <v>2710</v>
      </c>
      <c r="C559" s="9" t="s">
        <v>25</v>
      </c>
      <c r="D559" s="9" t="s">
        <v>383</v>
      </c>
      <c r="E559" s="9" t="s">
        <v>2693</v>
      </c>
      <c r="F559" s="9" t="s">
        <v>27</v>
      </c>
      <c r="G559" s="9" t="s">
        <v>27</v>
      </c>
      <c r="H559" s="9" t="s">
        <v>27</v>
      </c>
      <c r="I559" s="9" t="s">
        <v>2711</v>
      </c>
      <c r="J559" s="27" t="s">
        <v>27</v>
      </c>
      <c r="K559" s="27" t="s">
        <v>27</v>
      </c>
      <c r="L559" s="27" t="s">
        <v>27</v>
      </c>
      <c r="M559" s="27" t="s">
        <v>27</v>
      </c>
      <c r="N559" s="9">
        <v>2017</v>
      </c>
      <c r="O559" s="9" t="s">
        <v>27</v>
      </c>
      <c r="P559" s="9" t="s">
        <v>27</v>
      </c>
      <c r="Q559" s="9" t="s">
        <v>27</v>
      </c>
      <c r="R559" s="26" t="s">
        <v>27</v>
      </c>
      <c r="S559" s="26" t="s">
        <v>27</v>
      </c>
      <c r="T559" s="9" t="s">
        <v>2695</v>
      </c>
      <c r="U559" s="9" t="s">
        <v>27</v>
      </c>
      <c r="V559" s="9" t="s">
        <v>2696</v>
      </c>
      <c r="W559" s="9" t="s">
        <v>2697</v>
      </c>
      <c r="X559" s="9">
        <v>309</v>
      </c>
    </row>
    <row r="560" spans="2:24" ht="48">
      <c r="B560" s="9" t="s">
        <v>2712</v>
      </c>
      <c r="C560" s="9" t="s">
        <v>25</v>
      </c>
      <c r="D560" s="9" t="s">
        <v>383</v>
      </c>
      <c r="E560" s="9" t="s">
        <v>2693</v>
      </c>
      <c r="F560" s="9" t="s">
        <v>27</v>
      </c>
      <c r="G560" s="9" t="s">
        <v>27</v>
      </c>
      <c r="H560" s="9" t="s">
        <v>27</v>
      </c>
      <c r="I560" s="9" t="s">
        <v>2713</v>
      </c>
      <c r="J560" s="27" t="s">
        <v>27</v>
      </c>
      <c r="K560" s="27" t="s">
        <v>27</v>
      </c>
      <c r="L560" s="27" t="s">
        <v>27</v>
      </c>
      <c r="M560" s="27" t="s">
        <v>27</v>
      </c>
      <c r="N560" s="9">
        <v>2017</v>
      </c>
      <c r="O560" s="9" t="s">
        <v>27</v>
      </c>
      <c r="P560" s="9" t="s">
        <v>27</v>
      </c>
      <c r="Q560" s="9" t="s">
        <v>27</v>
      </c>
      <c r="R560" s="26" t="s">
        <v>27</v>
      </c>
      <c r="S560" s="26" t="s">
        <v>27</v>
      </c>
      <c r="T560" s="9" t="s">
        <v>2695</v>
      </c>
      <c r="U560" s="9" t="s">
        <v>27</v>
      </c>
      <c r="V560" s="9" t="s">
        <v>2696</v>
      </c>
      <c r="W560" s="9" t="s">
        <v>2697</v>
      </c>
      <c r="X560" s="9">
        <v>309</v>
      </c>
    </row>
    <row r="561" spans="1:24" ht="36">
      <c r="B561" s="9" t="s">
        <v>2714</v>
      </c>
      <c r="C561" s="9" t="s">
        <v>25</v>
      </c>
      <c r="D561" s="9" t="s">
        <v>383</v>
      </c>
      <c r="E561" s="9" t="s">
        <v>2693</v>
      </c>
      <c r="F561" s="9" t="s">
        <v>27</v>
      </c>
      <c r="G561" s="9" t="s">
        <v>27</v>
      </c>
      <c r="H561" s="9" t="s">
        <v>27</v>
      </c>
      <c r="I561" s="9" t="s">
        <v>2715</v>
      </c>
      <c r="J561" s="27" t="s">
        <v>27</v>
      </c>
      <c r="K561" s="27" t="s">
        <v>27</v>
      </c>
      <c r="L561" s="27" t="s">
        <v>27</v>
      </c>
      <c r="M561" s="27" t="s">
        <v>27</v>
      </c>
      <c r="N561" s="9">
        <v>2017</v>
      </c>
      <c r="O561" s="9" t="s">
        <v>27</v>
      </c>
      <c r="P561" s="9" t="s">
        <v>27</v>
      </c>
      <c r="Q561" s="9" t="s">
        <v>27</v>
      </c>
      <c r="R561" s="26" t="s">
        <v>27</v>
      </c>
      <c r="S561" s="26" t="s">
        <v>27</v>
      </c>
      <c r="T561" s="9" t="s">
        <v>2695</v>
      </c>
      <c r="U561" s="9" t="s">
        <v>27</v>
      </c>
      <c r="V561" s="9" t="s">
        <v>2696</v>
      </c>
      <c r="W561" s="9" t="s">
        <v>2697</v>
      </c>
      <c r="X561" s="9">
        <v>309</v>
      </c>
    </row>
    <row r="562" spans="1:24" ht="24">
      <c r="B562" s="9" t="s">
        <v>2716</v>
      </c>
      <c r="C562" s="9" t="s">
        <v>25</v>
      </c>
      <c r="D562" s="9" t="s">
        <v>383</v>
      </c>
      <c r="E562" s="9" t="s">
        <v>2693</v>
      </c>
      <c r="F562" s="9" t="s">
        <v>27</v>
      </c>
      <c r="G562" s="9" t="s">
        <v>27</v>
      </c>
      <c r="H562" s="9" t="s">
        <v>27</v>
      </c>
      <c r="I562" s="9" t="s">
        <v>2717</v>
      </c>
      <c r="J562" s="27" t="s">
        <v>27</v>
      </c>
      <c r="K562" s="27" t="s">
        <v>27</v>
      </c>
      <c r="L562" s="27" t="s">
        <v>27</v>
      </c>
      <c r="M562" s="27" t="s">
        <v>27</v>
      </c>
      <c r="N562" s="9">
        <v>2017</v>
      </c>
      <c r="O562" s="9" t="s">
        <v>27</v>
      </c>
      <c r="P562" s="9" t="s">
        <v>27</v>
      </c>
      <c r="Q562" s="9" t="s">
        <v>27</v>
      </c>
      <c r="R562" s="26" t="s">
        <v>27</v>
      </c>
      <c r="S562" s="26" t="s">
        <v>27</v>
      </c>
      <c r="T562" s="9" t="s">
        <v>2695</v>
      </c>
      <c r="U562" s="9" t="s">
        <v>27</v>
      </c>
      <c r="V562" s="9" t="s">
        <v>2696</v>
      </c>
      <c r="W562" s="9" t="s">
        <v>2697</v>
      </c>
      <c r="X562" s="9">
        <v>309</v>
      </c>
    </row>
    <row r="563" spans="1:24" ht="36">
      <c r="B563" s="9" t="s">
        <v>2718</v>
      </c>
      <c r="C563" s="9" t="s">
        <v>25</v>
      </c>
      <c r="D563" s="9" t="s">
        <v>383</v>
      </c>
      <c r="E563" s="9" t="s">
        <v>2693</v>
      </c>
      <c r="F563" s="9" t="s">
        <v>27</v>
      </c>
      <c r="G563" s="9" t="s">
        <v>27</v>
      </c>
      <c r="H563" s="9" t="s">
        <v>27</v>
      </c>
      <c r="I563" s="9" t="s">
        <v>2719</v>
      </c>
      <c r="J563" s="27" t="s">
        <v>27</v>
      </c>
      <c r="K563" s="27" t="s">
        <v>27</v>
      </c>
      <c r="L563" s="27" t="s">
        <v>27</v>
      </c>
      <c r="M563" s="27" t="s">
        <v>27</v>
      </c>
      <c r="N563" s="9">
        <v>2017</v>
      </c>
      <c r="O563" s="9" t="s">
        <v>27</v>
      </c>
      <c r="P563" s="9" t="s">
        <v>27</v>
      </c>
      <c r="Q563" s="9" t="s">
        <v>27</v>
      </c>
      <c r="R563" s="26" t="s">
        <v>27</v>
      </c>
      <c r="S563" s="26" t="s">
        <v>27</v>
      </c>
      <c r="T563" s="9" t="s">
        <v>2695</v>
      </c>
      <c r="U563" s="9" t="s">
        <v>27</v>
      </c>
      <c r="V563" s="9" t="s">
        <v>2696</v>
      </c>
      <c r="W563" s="9" t="s">
        <v>2697</v>
      </c>
      <c r="X563" s="9">
        <v>309</v>
      </c>
    </row>
    <row r="564" spans="1:24" ht="36">
      <c r="B564" s="9" t="s">
        <v>2720</v>
      </c>
      <c r="C564" s="9" t="s">
        <v>25</v>
      </c>
      <c r="D564" s="9" t="s">
        <v>383</v>
      </c>
      <c r="E564" s="9" t="s">
        <v>2693</v>
      </c>
      <c r="F564" s="9" t="s">
        <v>27</v>
      </c>
      <c r="G564" s="9" t="s">
        <v>27</v>
      </c>
      <c r="H564" s="9" t="s">
        <v>27</v>
      </c>
      <c r="I564" s="9" t="s">
        <v>2721</v>
      </c>
      <c r="J564" s="27" t="s">
        <v>27</v>
      </c>
      <c r="K564" s="27" t="s">
        <v>27</v>
      </c>
      <c r="L564" s="27" t="s">
        <v>27</v>
      </c>
      <c r="M564" s="27" t="s">
        <v>27</v>
      </c>
      <c r="N564" s="9">
        <v>2017</v>
      </c>
      <c r="O564" s="9" t="s">
        <v>27</v>
      </c>
      <c r="P564" s="9" t="s">
        <v>27</v>
      </c>
      <c r="Q564" s="9" t="s">
        <v>27</v>
      </c>
      <c r="R564" s="26" t="s">
        <v>27</v>
      </c>
      <c r="S564" s="26" t="s">
        <v>27</v>
      </c>
      <c r="T564" s="9" t="s">
        <v>2695</v>
      </c>
      <c r="U564" s="9" t="s">
        <v>27</v>
      </c>
      <c r="V564" s="9" t="s">
        <v>2696</v>
      </c>
      <c r="W564" s="9" t="s">
        <v>2697</v>
      </c>
      <c r="X564" s="9">
        <v>309</v>
      </c>
    </row>
    <row r="565" spans="1:24" ht="36">
      <c r="B565" s="9" t="s">
        <v>2722</v>
      </c>
      <c r="C565" s="9" t="s">
        <v>25</v>
      </c>
      <c r="D565" s="9" t="s">
        <v>383</v>
      </c>
      <c r="E565" s="9" t="s">
        <v>2693</v>
      </c>
      <c r="F565" s="9" t="s">
        <v>27</v>
      </c>
      <c r="G565" s="9" t="s">
        <v>27</v>
      </c>
      <c r="H565" s="9" t="s">
        <v>27</v>
      </c>
      <c r="I565" s="9" t="s">
        <v>2723</v>
      </c>
      <c r="J565" s="27" t="s">
        <v>27</v>
      </c>
      <c r="K565" s="27" t="s">
        <v>27</v>
      </c>
      <c r="L565" s="27" t="s">
        <v>27</v>
      </c>
      <c r="M565" s="27" t="s">
        <v>27</v>
      </c>
      <c r="N565" s="9">
        <v>2017</v>
      </c>
      <c r="O565" s="9" t="s">
        <v>27</v>
      </c>
      <c r="P565" s="9" t="s">
        <v>27</v>
      </c>
      <c r="Q565" s="9" t="s">
        <v>27</v>
      </c>
      <c r="R565" s="26" t="s">
        <v>27</v>
      </c>
      <c r="S565" s="26" t="s">
        <v>27</v>
      </c>
      <c r="T565" s="9" t="s">
        <v>2695</v>
      </c>
      <c r="U565" s="9" t="s">
        <v>27</v>
      </c>
      <c r="V565" s="9" t="s">
        <v>2696</v>
      </c>
      <c r="W565" s="9" t="s">
        <v>2697</v>
      </c>
      <c r="X565" s="9">
        <v>309</v>
      </c>
    </row>
    <row r="566" spans="1:24" ht="24">
      <c r="B566" s="9" t="s">
        <v>2724</v>
      </c>
      <c r="C566" s="9" t="s">
        <v>25</v>
      </c>
      <c r="D566" s="9" t="s">
        <v>383</v>
      </c>
      <c r="E566" s="9" t="s">
        <v>2693</v>
      </c>
      <c r="F566" s="9" t="s">
        <v>27</v>
      </c>
      <c r="G566" s="9" t="s">
        <v>27</v>
      </c>
      <c r="H566" s="9" t="s">
        <v>27</v>
      </c>
      <c r="I566" s="9" t="s">
        <v>2725</v>
      </c>
      <c r="J566" s="27" t="s">
        <v>27</v>
      </c>
      <c r="K566" s="27" t="s">
        <v>27</v>
      </c>
      <c r="L566" s="27" t="s">
        <v>27</v>
      </c>
      <c r="M566" s="27" t="s">
        <v>27</v>
      </c>
      <c r="N566" s="9">
        <v>2017</v>
      </c>
      <c r="O566" s="9" t="s">
        <v>27</v>
      </c>
      <c r="P566" s="9" t="s">
        <v>27</v>
      </c>
      <c r="Q566" s="9" t="s">
        <v>27</v>
      </c>
      <c r="R566" s="26" t="s">
        <v>27</v>
      </c>
      <c r="S566" s="26" t="s">
        <v>27</v>
      </c>
      <c r="T566" s="9" t="s">
        <v>2695</v>
      </c>
      <c r="U566" s="9" t="s">
        <v>27</v>
      </c>
      <c r="V566" s="9" t="s">
        <v>2696</v>
      </c>
      <c r="W566" s="9" t="s">
        <v>2697</v>
      </c>
      <c r="X566" s="9">
        <v>309</v>
      </c>
    </row>
    <row r="567" spans="1:24" ht="36">
      <c r="B567" s="9" t="s">
        <v>2726</v>
      </c>
      <c r="C567" s="9" t="s">
        <v>25</v>
      </c>
      <c r="D567" s="9" t="s">
        <v>383</v>
      </c>
      <c r="E567" s="9" t="s">
        <v>2693</v>
      </c>
      <c r="F567" s="9" t="s">
        <v>27</v>
      </c>
      <c r="G567" s="9" t="s">
        <v>27</v>
      </c>
      <c r="H567" s="9" t="s">
        <v>27</v>
      </c>
      <c r="I567" s="9" t="s">
        <v>2727</v>
      </c>
      <c r="J567" s="27" t="s">
        <v>27</v>
      </c>
      <c r="K567" s="27" t="s">
        <v>27</v>
      </c>
      <c r="L567" s="27" t="s">
        <v>27</v>
      </c>
      <c r="M567" s="27" t="s">
        <v>27</v>
      </c>
      <c r="N567" s="9">
        <v>2017</v>
      </c>
      <c r="O567" s="9" t="s">
        <v>27</v>
      </c>
      <c r="P567" s="9" t="s">
        <v>27</v>
      </c>
      <c r="Q567" s="9" t="s">
        <v>27</v>
      </c>
      <c r="R567" s="26" t="s">
        <v>27</v>
      </c>
      <c r="S567" s="26" t="s">
        <v>27</v>
      </c>
      <c r="T567" s="9" t="s">
        <v>2695</v>
      </c>
      <c r="U567" s="9" t="s">
        <v>27</v>
      </c>
      <c r="V567" s="9" t="s">
        <v>2696</v>
      </c>
      <c r="W567" s="9" t="s">
        <v>2697</v>
      </c>
      <c r="X567" s="9">
        <v>309</v>
      </c>
    </row>
    <row r="568" spans="1:24" ht="24">
      <c r="B568" s="9" t="s">
        <v>2728</v>
      </c>
      <c r="C568" s="9" t="s">
        <v>25</v>
      </c>
      <c r="D568" s="9" t="s">
        <v>383</v>
      </c>
      <c r="E568" s="9" t="s">
        <v>2693</v>
      </c>
      <c r="F568" s="9" t="s">
        <v>27</v>
      </c>
      <c r="G568" s="9" t="s">
        <v>27</v>
      </c>
      <c r="H568" s="9" t="s">
        <v>27</v>
      </c>
      <c r="I568" s="9" t="s">
        <v>2729</v>
      </c>
      <c r="J568" s="27" t="s">
        <v>27</v>
      </c>
      <c r="K568" s="27" t="s">
        <v>27</v>
      </c>
      <c r="L568" s="27" t="s">
        <v>27</v>
      </c>
      <c r="M568" s="27" t="s">
        <v>27</v>
      </c>
      <c r="N568" s="9">
        <v>2017</v>
      </c>
      <c r="O568" s="9" t="s">
        <v>27</v>
      </c>
      <c r="P568" s="9" t="s">
        <v>27</v>
      </c>
      <c r="Q568" s="9" t="s">
        <v>27</v>
      </c>
      <c r="R568" s="26" t="s">
        <v>27</v>
      </c>
      <c r="S568" s="26" t="s">
        <v>27</v>
      </c>
      <c r="T568" s="9" t="s">
        <v>2695</v>
      </c>
      <c r="U568" s="9" t="s">
        <v>27</v>
      </c>
      <c r="V568" s="9" t="s">
        <v>2696</v>
      </c>
      <c r="W568" s="9" t="s">
        <v>2697</v>
      </c>
      <c r="X568" s="9">
        <v>309</v>
      </c>
    </row>
    <row r="569" spans="1:24" ht="75" customHeight="1">
      <c r="A569" s="34" t="s">
        <v>2730</v>
      </c>
      <c r="B569" s="9" t="s">
        <v>2731</v>
      </c>
      <c r="C569" s="9" t="s">
        <v>25</v>
      </c>
      <c r="D569" s="9" t="s">
        <v>157</v>
      </c>
      <c r="E569" s="9" t="s">
        <v>2732</v>
      </c>
      <c r="F569" s="9" t="s">
        <v>27</v>
      </c>
      <c r="G569" s="9" t="s">
        <v>27</v>
      </c>
      <c r="H569" s="36" t="s">
        <v>2733</v>
      </c>
      <c r="I569" s="9" t="s">
        <v>2734</v>
      </c>
      <c r="J569" s="27" t="s">
        <v>27</v>
      </c>
      <c r="K569" s="27" t="s">
        <v>27</v>
      </c>
      <c r="L569" s="27" t="s">
        <v>27</v>
      </c>
      <c r="M569" s="27" t="s">
        <v>27</v>
      </c>
      <c r="N569" s="9">
        <v>2017</v>
      </c>
      <c r="O569" s="9" t="s">
        <v>27</v>
      </c>
      <c r="P569" s="9" t="s">
        <v>27</v>
      </c>
      <c r="Q569" s="9" t="s">
        <v>27</v>
      </c>
      <c r="R569" s="26" t="s">
        <v>27</v>
      </c>
      <c r="S569" s="26">
        <v>365000</v>
      </c>
      <c r="T569" s="9" t="s">
        <v>2695</v>
      </c>
      <c r="U569" s="9" t="s">
        <v>27</v>
      </c>
      <c r="V569" s="9" t="s">
        <v>2696</v>
      </c>
      <c r="W569" s="9" t="s">
        <v>2735</v>
      </c>
      <c r="X569" s="9">
        <v>319</v>
      </c>
    </row>
    <row r="570" spans="1:24" ht="24">
      <c r="A570" s="34"/>
      <c r="B570" s="9" t="s">
        <v>2736</v>
      </c>
      <c r="C570" s="9" t="s">
        <v>25</v>
      </c>
      <c r="D570" s="9" t="s">
        <v>157</v>
      </c>
      <c r="E570" s="9" t="s">
        <v>2732</v>
      </c>
      <c r="F570" s="9" t="s">
        <v>27</v>
      </c>
      <c r="G570" s="9" t="s">
        <v>27</v>
      </c>
      <c r="H570" s="36"/>
      <c r="I570" s="9" t="s">
        <v>2737</v>
      </c>
      <c r="J570" s="27" t="s">
        <v>27</v>
      </c>
      <c r="K570" s="27" t="s">
        <v>27</v>
      </c>
      <c r="L570" s="27" t="s">
        <v>27</v>
      </c>
      <c r="M570" s="27" t="s">
        <v>27</v>
      </c>
      <c r="N570" s="9">
        <v>2017</v>
      </c>
      <c r="O570" s="9" t="s">
        <v>27</v>
      </c>
      <c r="P570" s="9" t="s">
        <v>27</v>
      </c>
      <c r="Q570" s="9" t="s">
        <v>27</v>
      </c>
      <c r="R570" s="26" t="s">
        <v>27</v>
      </c>
      <c r="S570" s="26">
        <v>1054832</v>
      </c>
      <c r="T570" s="9" t="s">
        <v>2695</v>
      </c>
      <c r="U570" s="9" t="s">
        <v>27</v>
      </c>
      <c r="V570" s="9" t="s">
        <v>2696</v>
      </c>
      <c r="W570" s="9" t="s">
        <v>2735</v>
      </c>
      <c r="X570" s="9">
        <v>319</v>
      </c>
    </row>
    <row r="571" spans="1:24" ht="24">
      <c r="A571" s="34"/>
      <c r="B571" s="9" t="s">
        <v>2738</v>
      </c>
      <c r="C571" s="9" t="s">
        <v>25</v>
      </c>
      <c r="D571" s="9" t="s">
        <v>157</v>
      </c>
      <c r="E571" s="9" t="s">
        <v>2732</v>
      </c>
      <c r="F571" s="9" t="s">
        <v>27</v>
      </c>
      <c r="G571" s="9" t="s">
        <v>27</v>
      </c>
      <c r="H571" s="36"/>
      <c r="I571" s="9" t="s">
        <v>2739</v>
      </c>
      <c r="J571" s="27" t="s">
        <v>27</v>
      </c>
      <c r="K571" s="27" t="s">
        <v>27</v>
      </c>
      <c r="L571" s="27" t="s">
        <v>27</v>
      </c>
      <c r="M571" s="27" t="s">
        <v>27</v>
      </c>
      <c r="N571" s="9">
        <v>2017</v>
      </c>
      <c r="O571" s="9" t="s">
        <v>27</v>
      </c>
      <c r="P571" s="9" t="s">
        <v>27</v>
      </c>
      <c r="Q571" s="9" t="s">
        <v>27</v>
      </c>
      <c r="R571" s="26" t="s">
        <v>27</v>
      </c>
      <c r="S571" s="26">
        <v>250500</v>
      </c>
      <c r="T571" s="9" t="s">
        <v>2695</v>
      </c>
      <c r="U571" s="9" t="s">
        <v>27</v>
      </c>
      <c r="V571" s="9" t="s">
        <v>2696</v>
      </c>
      <c r="W571" s="9" t="s">
        <v>2735</v>
      </c>
      <c r="X571" s="9">
        <v>319</v>
      </c>
    </row>
    <row r="572" spans="1:24" ht="36">
      <c r="A572" s="34"/>
      <c r="B572" s="9" t="s">
        <v>2740</v>
      </c>
      <c r="C572" s="9" t="s">
        <v>25</v>
      </c>
      <c r="D572" s="9" t="s">
        <v>157</v>
      </c>
      <c r="E572" s="9" t="s">
        <v>2732</v>
      </c>
      <c r="F572" s="9" t="s">
        <v>27</v>
      </c>
      <c r="G572" s="9" t="s">
        <v>27</v>
      </c>
      <c r="H572" s="36"/>
      <c r="I572" s="9" t="s">
        <v>2702</v>
      </c>
      <c r="J572" s="27" t="s">
        <v>27</v>
      </c>
      <c r="K572" s="27" t="s">
        <v>27</v>
      </c>
      <c r="L572" s="27" t="s">
        <v>27</v>
      </c>
      <c r="M572" s="27" t="s">
        <v>27</v>
      </c>
      <c r="N572" s="9">
        <v>2017</v>
      </c>
      <c r="O572" s="9" t="s">
        <v>27</v>
      </c>
      <c r="P572" s="9" t="s">
        <v>27</v>
      </c>
      <c r="Q572" s="9" t="s">
        <v>27</v>
      </c>
      <c r="R572" s="26" t="s">
        <v>27</v>
      </c>
      <c r="S572" s="26">
        <v>1720000</v>
      </c>
      <c r="T572" s="9" t="s">
        <v>2695</v>
      </c>
      <c r="U572" s="9" t="s">
        <v>27</v>
      </c>
      <c r="V572" s="9" t="s">
        <v>2696</v>
      </c>
      <c r="W572" s="9" t="s">
        <v>2735</v>
      </c>
      <c r="X572" s="9">
        <v>319</v>
      </c>
    </row>
    <row r="573" spans="1:24" ht="24">
      <c r="A573" s="34"/>
      <c r="B573" s="9" t="s">
        <v>2741</v>
      </c>
      <c r="C573" s="9" t="s">
        <v>25</v>
      </c>
      <c r="D573" s="9" t="s">
        <v>157</v>
      </c>
      <c r="E573" s="9" t="s">
        <v>2732</v>
      </c>
      <c r="F573" s="9" t="s">
        <v>27</v>
      </c>
      <c r="G573" s="9" t="s">
        <v>27</v>
      </c>
      <c r="H573" s="36"/>
      <c r="I573" s="9" t="s">
        <v>2742</v>
      </c>
      <c r="J573" s="27" t="s">
        <v>27</v>
      </c>
      <c r="K573" s="27" t="s">
        <v>27</v>
      </c>
      <c r="L573" s="27" t="s">
        <v>27</v>
      </c>
      <c r="M573" s="27" t="s">
        <v>27</v>
      </c>
      <c r="N573" s="9">
        <v>2017</v>
      </c>
      <c r="O573" s="9" t="s">
        <v>27</v>
      </c>
      <c r="P573" s="9" t="s">
        <v>27</v>
      </c>
      <c r="Q573" s="9" t="s">
        <v>27</v>
      </c>
      <c r="R573" s="26" t="s">
        <v>27</v>
      </c>
      <c r="S573" s="26">
        <v>71000</v>
      </c>
      <c r="T573" s="9" t="s">
        <v>2695</v>
      </c>
      <c r="U573" s="9" t="s">
        <v>27</v>
      </c>
      <c r="V573" s="9" t="s">
        <v>2696</v>
      </c>
      <c r="W573" s="9" t="s">
        <v>2735</v>
      </c>
      <c r="X573" s="9">
        <v>319</v>
      </c>
    </row>
    <row r="574" spans="1:24" ht="36">
      <c r="A574" s="34"/>
      <c r="B574" s="9" t="s">
        <v>2743</v>
      </c>
      <c r="C574" s="9" t="s">
        <v>25</v>
      </c>
      <c r="D574" s="9" t="s">
        <v>157</v>
      </c>
      <c r="E574" s="9" t="s">
        <v>2732</v>
      </c>
      <c r="F574" s="9" t="s">
        <v>27</v>
      </c>
      <c r="G574" s="9" t="s">
        <v>27</v>
      </c>
      <c r="H574" s="36"/>
      <c r="I574" s="9" t="s">
        <v>2744</v>
      </c>
      <c r="J574" s="27" t="s">
        <v>27</v>
      </c>
      <c r="K574" s="27" t="s">
        <v>27</v>
      </c>
      <c r="L574" s="27" t="s">
        <v>27</v>
      </c>
      <c r="M574" s="27" t="s">
        <v>27</v>
      </c>
      <c r="N574" s="9">
        <v>2017</v>
      </c>
      <c r="O574" s="9" t="s">
        <v>27</v>
      </c>
      <c r="P574" s="9" t="s">
        <v>27</v>
      </c>
      <c r="Q574" s="9" t="s">
        <v>27</v>
      </c>
      <c r="R574" s="26" t="s">
        <v>27</v>
      </c>
      <c r="S574" s="26">
        <v>6720000</v>
      </c>
      <c r="T574" s="9" t="s">
        <v>2695</v>
      </c>
      <c r="U574" s="9" t="s">
        <v>27</v>
      </c>
      <c r="V574" s="9" t="s">
        <v>2696</v>
      </c>
      <c r="W574" s="9" t="s">
        <v>2735</v>
      </c>
      <c r="X574" s="9">
        <v>319</v>
      </c>
    </row>
    <row r="575" spans="1:24" ht="36">
      <c r="A575" s="34"/>
      <c r="B575" s="9" t="s">
        <v>2745</v>
      </c>
      <c r="C575" s="9" t="s">
        <v>25</v>
      </c>
      <c r="D575" s="9" t="s">
        <v>157</v>
      </c>
      <c r="E575" s="9" t="s">
        <v>2732</v>
      </c>
      <c r="F575" s="9" t="s">
        <v>27</v>
      </c>
      <c r="G575" s="9" t="s">
        <v>27</v>
      </c>
      <c r="H575" s="36"/>
      <c r="I575" s="9" t="s">
        <v>2708</v>
      </c>
      <c r="J575" s="27" t="s">
        <v>27</v>
      </c>
      <c r="K575" s="27" t="s">
        <v>27</v>
      </c>
      <c r="L575" s="27" t="s">
        <v>27</v>
      </c>
      <c r="M575" s="27" t="s">
        <v>27</v>
      </c>
      <c r="N575" s="9">
        <v>2017</v>
      </c>
      <c r="O575" s="9" t="s">
        <v>27</v>
      </c>
      <c r="P575" s="9" t="s">
        <v>27</v>
      </c>
      <c r="Q575" s="9" t="s">
        <v>27</v>
      </c>
      <c r="R575" s="26" t="s">
        <v>27</v>
      </c>
      <c r="S575" s="26">
        <v>470000</v>
      </c>
      <c r="T575" s="9" t="s">
        <v>2695</v>
      </c>
      <c r="U575" s="9" t="s">
        <v>27</v>
      </c>
      <c r="V575" s="9" t="s">
        <v>2696</v>
      </c>
      <c r="W575" s="9" t="s">
        <v>2735</v>
      </c>
      <c r="X575" s="9">
        <v>319</v>
      </c>
    </row>
    <row r="576" spans="1:24" ht="24">
      <c r="A576" s="34"/>
      <c r="B576" s="9" t="s">
        <v>2746</v>
      </c>
      <c r="C576" s="9" t="s">
        <v>25</v>
      </c>
      <c r="D576" s="9" t="s">
        <v>157</v>
      </c>
      <c r="E576" s="9" t="s">
        <v>2732</v>
      </c>
      <c r="F576" s="9" t="s">
        <v>27</v>
      </c>
      <c r="G576" s="9" t="s">
        <v>27</v>
      </c>
      <c r="H576" s="36"/>
      <c r="I576" s="9" t="s">
        <v>2710</v>
      </c>
      <c r="J576" s="27" t="s">
        <v>27</v>
      </c>
      <c r="K576" s="27" t="s">
        <v>27</v>
      </c>
      <c r="L576" s="27" t="s">
        <v>27</v>
      </c>
      <c r="M576" s="27" t="s">
        <v>27</v>
      </c>
      <c r="N576" s="9">
        <v>2017</v>
      </c>
      <c r="O576" s="9" t="s">
        <v>27</v>
      </c>
      <c r="P576" s="9" t="s">
        <v>27</v>
      </c>
      <c r="Q576" s="9" t="s">
        <v>27</v>
      </c>
      <c r="R576" s="26" t="s">
        <v>27</v>
      </c>
      <c r="S576" s="26">
        <v>69000</v>
      </c>
      <c r="T576" s="9" t="s">
        <v>2695</v>
      </c>
      <c r="U576" s="9" t="s">
        <v>27</v>
      </c>
      <c r="V576" s="9" t="s">
        <v>2696</v>
      </c>
      <c r="W576" s="9" t="s">
        <v>2735</v>
      </c>
      <c r="X576" s="9">
        <v>319</v>
      </c>
    </row>
    <row r="577" spans="1:24" ht="48">
      <c r="A577" s="34"/>
      <c r="B577" s="9" t="s">
        <v>2747</v>
      </c>
      <c r="C577" s="9" t="s">
        <v>25</v>
      </c>
      <c r="D577" s="9" t="s">
        <v>157</v>
      </c>
      <c r="E577" s="9" t="s">
        <v>2732</v>
      </c>
      <c r="F577" s="9" t="s">
        <v>27</v>
      </c>
      <c r="G577" s="9" t="s">
        <v>27</v>
      </c>
      <c r="H577" s="36"/>
      <c r="I577" s="9" t="s">
        <v>2748</v>
      </c>
      <c r="J577" s="27" t="s">
        <v>27</v>
      </c>
      <c r="K577" s="27" t="s">
        <v>27</v>
      </c>
      <c r="L577" s="27" t="s">
        <v>27</v>
      </c>
      <c r="M577" s="27" t="s">
        <v>27</v>
      </c>
      <c r="N577" s="9">
        <v>2017</v>
      </c>
      <c r="O577" s="9" t="s">
        <v>27</v>
      </c>
      <c r="P577" s="9" t="s">
        <v>27</v>
      </c>
      <c r="Q577" s="9" t="s">
        <v>27</v>
      </c>
      <c r="R577" s="26" t="s">
        <v>27</v>
      </c>
      <c r="S577" s="26">
        <v>3775000</v>
      </c>
      <c r="T577" s="9" t="s">
        <v>2695</v>
      </c>
      <c r="U577" s="9" t="s">
        <v>27</v>
      </c>
      <c r="V577" s="9" t="s">
        <v>2696</v>
      </c>
      <c r="W577" s="9" t="s">
        <v>2735</v>
      </c>
      <c r="X577" s="9">
        <v>319</v>
      </c>
    </row>
    <row r="578" spans="1:24" ht="60" customHeight="1">
      <c r="A578" s="34" t="s">
        <v>2749</v>
      </c>
      <c r="B578" s="9" t="s">
        <v>2750</v>
      </c>
      <c r="C578" s="9" t="s">
        <v>25</v>
      </c>
      <c r="D578" s="9" t="s">
        <v>157</v>
      </c>
      <c r="E578" s="9" t="s">
        <v>2732</v>
      </c>
      <c r="F578" s="9" t="s">
        <v>27</v>
      </c>
      <c r="G578" s="9" t="s">
        <v>27</v>
      </c>
      <c r="H578" s="36" t="s">
        <v>2749</v>
      </c>
      <c r="I578" s="9" t="s">
        <v>2714</v>
      </c>
      <c r="J578" s="27" t="s">
        <v>27</v>
      </c>
      <c r="K578" s="27" t="s">
        <v>27</v>
      </c>
      <c r="L578" s="27" t="s">
        <v>27</v>
      </c>
      <c r="M578" s="27" t="s">
        <v>27</v>
      </c>
      <c r="N578" s="9">
        <v>2017</v>
      </c>
      <c r="O578" s="9" t="s">
        <v>27</v>
      </c>
      <c r="P578" s="9" t="s">
        <v>27</v>
      </c>
      <c r="Q578" s="9" t="s">
        <v>27</v>
      </c>
      <c r="R578" s="26" t="s">
        <v>27</v>
      </c>
      <c r="S578" s="26">
        <v>5605000</v>
      </c>
      <c r="T578" s="9" t="s">
        <v>2695</v>
      </c>
      <c r="U578" s="9" t="s">
        <v>27</v>
      </c>
      <c r="V578" s="9" t="s">
        <v>2696</v>
      </c>
      <c r="W578" s="9" t="s">
        <v>2735</v>
      </c>
      <c r="X578" s="9">
        <v>319</v>
      </c>
    </row>
    <row r="579" spans="1:24" ht="24">
      <c r="A579" s="34"/>
      <c r="B579" s="9" t="s">
        <v>2751</v>
      </c>
      <c r="C579" s="9" t="s">
        <v>25</v>
      </c>
      <c r="D579" s="9" t="s">
        <v>157</v>
      </c>
      <c r="E579" s="9" t="s">
        <v>2732</v>
      </c>
      <c r="F579" s="9" t="s">
        <v>27</v>
      </c>
      <c r="G579" s="9" t="s">
        <v>27</v>
      </c>
      <c r="H579" s="36"/>
      <c r="I579" s="9" t="s">
        <v>2716</v>
      </c>
      <c r="J579" s="27" t="s">
        <v>27</v>
      </c>
      <c r="K579" s="27" t="s">
        <v>27</v>
      </c>
      <c r="L579" s="27" t="s">
        <v>27</v>
      </c>
      <c r="M579" s="27" t="s">
        <v>27</v>
      </c>
      <c r="N579" s="9">
        <v>2017</v>
      </c>
      <c r="O579" s="9" t="s">
        <v>27</v>
      </c>
      <c r="P579" s="9" t="s">
        <v>27</v>
      </c>
      <c r="Q579" s="9" t="s">
        <v>27</v>
      </c>
      <c r="R579" s="26" t="s">
        <v>27</v>
      </c>
      <c r="S579" s="26">
        <v>25000</v>
      </c>
      <c r="T579" s="9" t="s">
        <v>2695</v>
      </c>
      <c r="U579" s="9" t="s">
        <v>27</v>
      </c>
      <c r="V579" s="9" t="s">
        <v>2696</v>
      </c>
      <c r="W579" s="9" t="s">
        <v>2735</v>
      </c>
      <c r="X579" s="9">
        <v>319</v>
      </c>
    </row>
    <row r="580" spans="1:24" ht="36">
      <c r="A580" s="34"/>
      <c r="B580" s="9" t="s">
        <v>2752</v>
      </c>
      <c r="C580" s="9" t="s">
        <v>25</v>
      </c>
      <c r="D580" s="9" t="s">
        <v>157</v>
      </c>
      <c r="E580" s="9" t="s">
        <v>2732</v>
      </c>
      <c r="F580" s="9" t="s">
        <v>27</v>
      </c>
      <c r="G580" s="9" t="s">
        <v>27</v>
      </c>
      <c r="H580" s="36"/>
      <c r="I580" s="9" t="s">
        <v>2718</v>
      </c>
      <c r="J580" s="27" t="s">
        <v>27</v>
      </c>
      <c r="K580" s="27" t="s">
        <v>27</v>
      </c>
      <c r="L580" s="27" t="s">
        <v>27</v>
      </c>
      <c r="M580" s="27" t="s">
        <v>27</v>
      </c>
      <c r="N580" s="9">
        <v>2017</v>
      </c>
      <c r="O580" s="9" t="s">
        <v>27</v>
      </c>
      <c r="P580" s="9" t="s">
        <v>27</v>
      </c>
      <c r="Q580" s="9" t="s">
        <v>27</v>
      </c>
      <c r="R580" s="26" t="s">
        <v>27</v>
      </c>
      <c r="S580" s="26">
        <v>720000</v>
      </c>
      <c r="T580" s="9" t="s">
        <v>2695</v>
      </c>
      <c r="U580" s="9" t="s">
        <v>27</v>
      </c>
      <c r="V580" s="9" t="s">
        <v>2696</v>
      </c>
      <c r="W580" s="9" t="s">
        <v>2735</v>
      </c>
      <c r="X580" s="9">
        <v>319</v>
      </c>
    </row>
    <row r="581" spans="1:24" ht="36">
      <c r="A581" s="34"/>
      <c r="B581" s="9" t="s">
        <v>2753</v>
      </c>
      <c r="C581" s="9" t="s">
        <v>25</v>
      </c>
      <c r="D581" s="9" t="s">
        <v>157</v>
      </c>
      <c r="E581" s="9" t="s">
        <v>2732</v>
      </c>
      <c r="F581" s="9" t="s">
        <v>27</v>
      </c>
      <c r="G581" s="9" t="s">
        <v>27</v>
      </c>
      <c r="H581" s="36"/>
      <c r="I581" s="9" t="s">
        <v>2720</v>
      </c>
      <c r="J581" s="27" t="s">
        <v>27</v>
      </c>
      <c r="K581" s="27" t="s">
        <v>27</v>
      </c>
      <c r="L581" s="27" t="s">
        <v>27</v>
      </c>
      <c r="M581" s="27" t="s">
        <v>27</v>
      </c>
      <c r="N581" s="9">
        <v>2017</v>
      </c>
      <c r="O581" s="9" t="s">
        <v>27</v>
      </c>
      <c r="P581" s="9" t="s">
        <v>27</v>
      </c>
      <c r="Q581" s="9" t="s">
        <v>27</v>
      </c>
      <c r="R581" s="26" t="s">
        <v>27</v>
      </c>
      <c r="S581" s="26">
        <v>320000</v>
      </c>
      <c r="T581" s="9" t="s">
        <v>2695</v>
      </c>
      <c r="U581" s="9" t="s">
        <v>27</v>
      </c>
      <c r="V581" s="9" t="s">
        <v>2696</v>
      </c>
      <c r="W581" s="9" t="s">
        <v>2735</v>
      </c>
      <c r="X581" s="9">
        <v>319</v>
      </c>
    </row>
    <row r="582" spans="1:24" ht="36">
      <c r="A582" s="34"/>
      <c r="B582" s="9" t="s">
        <v>2754</v>
      </c>
      <c r="C582" s="9" t="s">
        <v>25</v>
      </c>
      <c r="D582" s="9" t="s">
        <v>157</v>
      </c>
      <c r="E582" s="9" t="s">
        <v>2732</v>
      </c>
      <c r="F582" s="9" t="s">
        <v>27</v>
      </c>
      <c r="G582" s="9" t="s">
        <v>27</v>
      </c>
      <c r="H582" s="36"/>
      <c r="I582" s="9" t="s">
        <v>2722</v>
      </c>
      <c r="J582" s="27" t="s">
        <v>27</v>
      </c>
      <c r="K582" s="27" t="s">
        <v>27</v>
      </c>
      <c r="L582" s="27" t="s">
        <v>27</v>
      </c>
      <c r="M582" s="27" t="s">
        <v>27</v>
      </c>
      <c r="N582" s="9">
        <v>2017</v>
      </c>
      <c r="O582" s="9" t="s">
        <v>27</v>
      </c>
      <c r="P582" s="9" t="s">
        <v>27</v>
      </c>
      <c r="Q582" s="9" t="s">
        <v>27</v>
      </c>
      <c r="R582" s="26" t="s">
        <v>27</v>
      </c>
      <c r="S582" s="26">
        <v>200000</v>
      </c>
      <c r="T582" s="9" t="s">
        <v>2695</v>
      </c>
      <c r="U582" s="9" t="s">
        <v>27</v>
      </c>
      <c r="V582" s="9" t="s">
        <v>2696</v>
      </c>
      <c r="W582" s="9" t="s">
        <v>2735</v>
      </c>
      <c r="X582" s="9">
        <v>319</v>
      </c>
    </row>
    <row r="583" spans="1:24" ht="24">
      <c r="A583" s="34" t="s">
        <v>2755</v>
      </c>
      <c r="B583" s="9" t="s">
        <v>2756</v>
      </c>
      <c r="C583" s="9" t="s">
        <v>25</v>
      </c>
      <c r="D583" s="9" t="s">
        <v>157</v>
      </c>
      <c r="E583" s="9" t="s">
        <v>2732</v>
      </c>
      <c r="F583" s="9" t="s">
        <v>27</v>
      </c>
      <c r="G583" s="9" t="s">
        <v>27</v>
      </c>
      <c r="H583" s="36" t="s">
        <v>2755</v>
      </c>
      <c r="I583" s="9" t="s">
        <v>2724</v>
      </c>
      <c r="J583" s="27" t="s">
        <v>27</v>
      </c>
      <c r="K583" s="27" t="s">
        <v>27</v>
      </c>
      <c r="L583" s="27" t="s">
        <v>27</v>
      </c>
      <c r="M583" s="27" t="s">
        <v>27</v>
      </c>
      <c r="N583" s="9">
        <v>2017</v>
      </c>
      <c r="O583" s="9" t="s">
        <v>27</v>
      </c>
      <c r="P583" s="9" t="s">
        <v>27</v>
      </c>
      <c r="Q583" s="9" t="s">
        <v>27</v>
      </c>
      <c r="R583" s="26" t="s">
        <v>27</v>
      </c>
      <c r="S583" s="26" t="s">
        <v>2036</v>
      </c>
      <c r="T583" s="9" t="s">
        <v>2695</v>
      </c>
      <c r="U583" s="9" t="s">
        <v>27</v>
      </c>
      <c r="V583" s="9" t="s">
        <v>2696</v>
      </c>
      <c r="W583" s="9" t="s">
        <v>2735</v>
      </c>
      <c r="X583" s="9">
        <v>319</v>
      </c>
    </row>
    <row r="584" spans="1:24" ht="36">
      <c r="A584" s="34"/>
      <c r="B584" s="9" t="s">
        <v>2757</v>
      </c>
      <c r="C584" s="9" t="s">
        <v>25</v>
      </c>
      <c r="D584" s="9" t="s">
        <v>157</v>
      </c>
      <c r="E584" s="9" t="s">
        <v>2732</v>
      </c>
      <c r="F584" s="9" t="s">
        <v>27</v>
      </c>
      <c r="G584" s="9" t="s">
        <v>27</v>
      </c>
      <c r="H584" s="36"/>
      <c r="I584" s="9" t="s">
        <v>2758</v>
      </c>
      <c r="J584" s="27" t="s">
        <v>27</v>
      </c>
      <c r="K584" s="27" t="s">
        <v>27</v>
      </c>
      <c r="L584" s="27" t="s">
        <v>27</v>
      </c>
      <c r="M584" s="27" t="s">
        <v>27</v>
      </c>
      <c r="N584" s="9">
        <v>2017</v>
      </c>
      <c r="O584" s="9" t="s">
        <v>27</v>
      </c>
      <c r="P584" s="9" t="s">
        <v>27</v>
      </c>
      <c r="Q584" s="9" t="s">
        <v>27</v>
      </c>
      <c r="R584" s="26" t="s">
        <v>27</v>
      </c>
      <c r="S584" s="26">
        <v>1365000</v>
      </c>
      <c r="T584" s="9" t="s">
        <v>2695</v>
      </c>
      <c r="U584" s="9" t="s">
        <v>27</v>
      </c>
      <c r="V584" s="9" t="s">
        <v>2696</v>
      </c>
      <c r="W584" s="9" t="s">
        <v>2735</v>
      </c>
      <c r="X584" s="9">
        <v>319</v>
      </c>
    </row>
    <row r="585" spans="1:24" ht="24">
      <c r="A585" s="34"/>
      <c r="B585" s="9" t="s">
        <v>2759</v>
      </c>
      <c r="C585" s="9" t="s">
        <v>25</v>
      </c>
      <c r="D585" s="9" t="s">
        <v>157</v>
      </c>
      <c r="E585" s="9" t="s">
        <v>2732</v>
      </c>
      <c r="F585" s="9" t="s">
        <v>27</v>
      </c>
      <c r="G585" s="9" t="s">
        <v>27</v>
      </c>
      <c r="H585" s="36"/>
      <c r="I585" s="9" t="s">
        <v>2728</v>
      </c>
      <c r="J585" s="27" t="s">
        <v>27</v>
      </c>
      <c r="K585" s="27" t="s">
        <v>27</v>
      </c>
      <c r="L585" s="27" t="s">
        <v>27</v>
      </c>
      <c r="M585" s="27" t="s">
        <v>27</v>
      </c>
      <c r="N585" s="9">
        <v>2017</v>
      </c>
      <c r="O585" s="9" t="s">
        <v>27</v>
      </c>
      <c r="P585" s="9" t="s">
        <v>27</v>
      </c>
      <c r="Q585" s="9" t="s">
        <v>27</v>
      </c>
      <c r="R585" s="26" t="s">
        <v>27</v>
      </c>
      <c r="S585" s="26">
        <v>70000</v>
      </c>
      <c r="T585" s="9" t="s">
        <v>2695</v>
      </c>
      <c r="U585" s="9" t="s">
        <v>27</v>
      </c>
      <c r="V585" s="9" t="s">
        <v>2696</v>
      </c>
      <c r="W585" s="9" t="s">
        <v>2735</v>
      </c>
      <c r="X585" s="9">
        <v>319</v>
      </c>
    </row>
    <row r="586" spans="1:24" ht="48">
      <c r="B586" s="9" t="s">
        <v>2760</v>
      </c>
      <c r="C586" s="9" t="s">
        <v>25</v>
      </c>
      <c r="D586" s="9" t="s">
        <v>627</v>
      </c>
      <c r="E586" s="9" t="s">
        <v>2761</v>
      </c>
      <c r="F586" s="9" t="s">
        <v>2762</v>
      </c>
      <c r="G586" s="9" t="s">
        <v>27</v>
      </c>
      <c r="H586" s="9" t="s">
        <v>27</v>
      </c>
      <c r="I586" s="27" t="s">
        <v>27</v>
      </c>
      <c r="J586" s="27" t="s">
        <v>27</v>
      </c>
      <c r="K586" s="27" t="s">
        <v>27</v>
      </c>
      <c r="L586" s="27" t="s">
        <v>27</v>
      </c>
      <c r="M586" s="27" t="s">
        <v>27</v>
      </c>
      <c r="N586" s="9">
        <v>2014</v>
      </c>
      <c r="O586" s="9" t="s">
        <v>27</v>
      </c>
      <c r="P586" s="9" t="s">
        <v>27</v>
      </c>
      <c r="Q586" s="9" t="s">
        <v>27</v>
      </c>
      <c r="R586" s="26" t="s">
        <v>27</v>
      </c>
      <c r="S586" s="26">
        <v>1199638.8700000001</v>
      </c>
      <c r="T586" s="9" t="s">
        <v>2763</v>
      </c>
      <c r="U586" s="9" t="s">
        <v>27</v>
      </c>
      <c r="V586" s="9" t="s">
        <v>2764</v>
      </c>
      <c r="W586" s="9" t="s">
        <v>2765</v>
      </c>
      <c r="X586" s="9">
        <v>129</v>
      </c>
    </row>
    <row r="587" spans="1:24" ht="48">
      <c r="B587" s="9" t="s">
        <v>2766</v>
      </c>
      <c r="C587" s="9" t="s">
        <v>25</v>
      </c>
      <c r="D587" s="9" t="s">
        <v>627</v>
      </c>
      <c r="E587" s="9" t="s">
        <v>2761</v>
      </c>
      <c r="F587" s="9" t="s">
        <v>2762</v>
      </c>
      <c r="G587" s="9" t="s">
        <v>27</v>
      </c>
      <c r="H587" s="9" t="s">
        <v>27</v>
      </c>
      <c r="I587" s="27" t="s">
        <v>27</v>
      </c>
      <c r="J587" s="27" t="s">
        <v>27</v>
      </c>
      <c r="K587" s="27" t="s">
        <v>27</v>
      </c>
      <c r="L587" s="27" t="s">
        <v>27</v>
      </c>
      <c r="M587" s="27" t="s">
        <v>27</v>
      </c>
      <c r="N587" s="9">
        <v>2014</v>
      </c>
      <c r="O587" s="9" t="s">
        <v>27</v>
      </c>
      <c r="P587" s="9" t="s">
        <v>27</v>
      </c>
      <c r="Q587" s="9" t="s">
        <v>27</v>
      </c>
      <c r="R587" s="26" t="s">
        <v>27</v>
      </c>
      <c r="S587" s="26">
        <v>4800000</v>
      </c>
      <c r="T587" s="9" t="s">
        <v>2763</v>
      </c>
      <c r="U587" s="9" t="s">
        <v>27</v>
      </c>
      <c r="V587" s="9" t="s">
        <v>2764</v>
      </c>
      <c r="W587" s="9" t="s">
        <v>2765</v>
      </c>
      <c r="X587" s="9">
        <v>129</v>
      </c>
    </row>
    <row r="588" spans="1:24" ht="48">
      <c r="B588" s="9" t="s">
        <v>2767</v>
      </c>
      <c r="C588" s="9" t="s">
        <v>25</v>
      </c>
      <c r="D588" s="9" t="s">
        <v>627</v>
      </c>
      <c r="E588" s="9" t="s">
        <v>2761</v>
      </c>
      <c r="F588" s="9" t="s">
        <v>2762</v>
      </c>
      <c r="G588" s="9" t="s">
        <v>27</v>
      </c>
      <c r="H588" s="9" t="s">
        <v>27</v>
      </c>
      <c r="I588" s="27" t="s">
        <v>27</v>
      </c>
      <c r="J588" s="27" t="s">
        <v>27</v>
      </c>
      <c r="K588" s="27" t="s">
        <v>27</v>
      </c>
      <c r="L588" s="27" t="s">
        <v>27</v>
      </c>
      <c r="M588" s="27" t="s">
        <v>27</v>
      </c>
      <c r="N588" s="9">
        <v>2014</v>
      </c>
      <c r="O588" s="9" t="s">
        <v>27</v>
      </c>
      <c r="P588" s="9" t="s">
        <v>27</v>
      </c>
      <c r="Q588" s="9" t="s">
        <v>27</v>
      </c>
      <c r="R588" s="26" t="s">
        <v>27</v>
      </c>
      <c r="S588" s="26">
        <v>0</v>
      </c>
      <c r="T588" s="9" t="s">
        <v>2763</v>
      </c>
      <c r="U588" s="9" t="s">
        <v>27</v>
      </c>
      <c r="V588" s="9" t="s">
        <v>2764</v>
      </c>
      <c r="W588" s="9" t="s">
        <v>2765</v>
      </c>
      <c r="X588" s="9">
        <v>129</v>
      </c>
    </row>
    <row r="589" spans="1:24" ht="48">
      <c r="B589" s="9" t="s">
        <v>2768</v>
      </c>
      <c r="C589" s="9" t="s">
        <v>25</v>
      </c>
      <c r="D589" s="9" t="s">
        <v>627</v>
      </c>
      <c r="E589" s="9" t="s">
        <v>2761</v>
      </c>
      <c r="F589" s="9" t="s">
        <v>2762</v>
      </c>
      <c r="G589" s="9" t="s">
        <v>27</v>
      </c>
      <c r="H589" s="9" t="s">
        <v>27</v>
      </c>
      <c r="I589" s="27" t="s">
        <v>27</v>
      </c>
      <c r="J589" s="27" t="s">
        <v>27</v>
      </c>
      <c r="K589" s="27" t="s">
        <v>27</v>
      </c>
      <c r="L589" s="27" t="s">
        <v>27</v>
      </c>
      <c r="M589" s="27" t="s">
        <v>27</v>
      </c>
      <c r="N589" s="9">
        <v>2014</v>
      </c>
      <c r="O589" s="9" t="s">
        <v>27</v>
      </c>
      <c r="P589" s="9" t="s">
        <v>27</v>
      </c>
      <c r="Q589" s="9" t="s">
        <v>27</v>
      </c>
      <c r="R589" s="26" t="s">
        <v>27</v>
      </c>
      <c r="S589" s="26">
        <v>67350</v>
      </c>
      <c r="T589" s="9" t="s">
        <v>2763</v>
      </c>
      <c r="U589" s="9" t="s">
        <v>27</v>
      </c>
      <c r="V589" s="9" t="s">
        <v>2764</v>
      </c>
      <c r="W589" s="9" t="s">
        <v>2765</v>
      </c>
      <c r="X589" s="9">
        <v>129</v>
      </c>
    </row>
    <row r="590" spans="1:24" ht="48">
      <c r="B590" s="9" t="s">
        <v>2769</v>
      </c>
      <c r="C590" s="9" t="s">
        <v>25</v>
      </c>
      <c r="D590" s="9" t="s">
        <v>627</v>
      </c>
      <c r="E590" s="9" t="s">
        <v>2761</v>
      </c>
      <c r="F590" s="9" t="s">
        <v>2762</v>
      </c>
      <c r="G590" s="9" t="s">
        <v>27</v>
      </c>
      <c r="H590" s="9" t="s">
        <v>27</v>
      </c>
      <c r="I590" s="27" t="s">
        <v>27</v>
      </c>
      <c r="J590" s="27" t="s">
        <v>27</v>
      </c>
      <c r="K590" s="27" t="s">
        <v>27</v>
      </c>
      <c r="L590" s="27" t="s">
        <v>27</v>
      </c>
      <c r="M590" s="27" t="s">
        <v>27</v>
      </c>
      <c r="N590" s="9">
        <v>2014</v>
      </c>
      <c r="O590" s="9" t="s">
        <v>27</v>
      </c>
      <c r="P590" s="9" t="s">
        <v>27</v>
      </c>
      <c r="Q590" s="9" t="s">
        <v>27</v>
      </c>
      <c r="R590" s="26" t="s">
        <v>27</v>
      </c>
      <c r="S590" s="26">
        <v>120000</v>
      </c>
      <c r="T590" s="9" t="s">
        <v>2763</v>
      </c>
      <c r="U590" s="9" t="s">
        <v>27</v>
      </c>
      <c r="V590" s="9" t="s">
        <v>2764</v>
      </c>
      <c r="W590" s="9" t="s">
        <v>2765</v>
      </c>
      <c r="X590" s="9">
        <v>129</v>
      </c>
    </row>
    <row r="591" spans="1:24" ht="60">
      <c r="B591" s="9" t="s">
        <v>2770</v>
      </c>
      <c r="C591" s="9" t="s">
        <v>25</v>
      </c>
      <c r="D591" s="9" t="s">
        <v>627</v>
      </c>
      <c r="E591" s="9" t="s">
        <v>2761</v>
      </c>
      <c r="F591" s="9" t="s">
        <v>2762</v>
      </c>
      <c r="G591" s="9" t="s">
        <v>27</v>
      </c>
      <c r="H591" s="9" t="s">
        <v>27</v>
      </c>
      <c r="I591" s="27" t="s">
        <v>27</v>
      </c>
      <c r="J591" s="27" t="s">
        <v>27</v>
      </c>
      <c r="K591" s="27" t="s">
        <v>27</v>
      </c>
      <c r="L591" s="27" t="s">
        <v>27</v>
      </c>
      <c r="M591" s="27" t="s">
        <v>27</v>
      </c>
      <c r="N591" s="9">
        <v>2014</v>
      </c>
      <c r="O591" s="9" t="s">
        <v>27</v>
      </c>
      <c r="P591" s="9" t="s">
        <v>27</v>
      </c>
      <c r="Q591" s="9" t="s">
        <v>27</v>
      </c>
      <c r="R591" s="26" t="s">
        <v>27</v>
      </c>
      <c r="S591" s="26">
        <v>330847.2</v>
      </c>
      <c r="T591" s="9" t="s">
        <v>2763</v>
      </c>
      <c r="U591" s="9" t="s">
        <v>27</v>
      </c>
      <c r="V591" s="9" t="s">
        <v>2764</v>
      </c>
      <c r="W591" s="9" t="s">
        <v>2765</v>
      </c>
      <c r="X591" s="9">
        <v>129</v>
      </c>
    </row>
    <row r="592" spans="1:24" ht="48">
      <c r="B592" s="9" t="s">
        <v>2771</v>
      </c>
      <c r="C592" s="9" t="s">
        <v>25</v>
      </c>
      <c r="D592" s="9" t="s">
        <v>627</v>
      </c>
      <c r="E592" s="9" t="s">
        <v>2761</v>
      </c>
      <c r="F592" s="9" t="s">
        <v>2762</v>
      </c>
      <c r="G592" s="9" t="s">
        <v>27</v>
      </c>
      <c r="H592" s="9" t="s">
        <v>27</v>
      </c>
      <c r="I592" s="27" t="s">
        <v>27</v>
      </c>
      <c r="J592" s="27" t="s">
        <v>27</v>
      </c>
      <c r="K592" s="27" t="s">
        <v>27</v>
      </c>
      <c r="L592" s="27" t="s">
        <v>27</v>
      </c>
      <c r="M592" s="27" t="s">
        <v>27</v>
      </c>
      <c r="N592" s="9">
        <v>2014</v>
      </c>
      <c r="O592" s="9" t="s">
        <v>27</v>
      </c>
      <c r="P592" s="9" t="s">
        <v>27</v>
      </c>
      <c r="Q592" s="9" t="s">
        <v>27</v>
      </c>
      <c r="R592" s="26" t="s">
        <v>27</v>
      </c>
      <c r="S592" s="26">
        <v>1500000</v>
      </c>
      <c r="T592" s="9" t="s">
        <v>2763</v>
      </c>
      <c r="U592" s="9" t="s">
        <v>27</v>
      </c>
      <c r="V592" s="9" t="s">
        <v>2764</v>
      </c>
      <c r="W592" s="9" t="s">
        <v>2765</v>
      </c>
      <c r="X592" s="9">
        <v>129</v>
      </c>
    </row>
    <row r="593" spans="2:24" ht="48">
      <c r="B593" s="9" t="s">
        <v>2772</v>
      </c>
      <c r="C593" s="9" t="s">
        <v>25</v>
      </c>
      <c r="D593" s="9" t="s">
        <v>627</v>
      </c>
      <c r="E593" s="9" t="s">
        <v>2761</v>
      </c>
      <c r="F593" s="9" t="s">
        <v>2762</v>
      </c>
      <c r="G593" s="9" t="s">
        <v>27</v>
      </c>
      <c r="H593" s="9" t="s">
        <v>27</v>
      </c>
      <c r="I593" s="27" t="s">
        <v>27</v>
      </c>
      <c r="J593" s="27" t="s">
        <v>27</v>
      </c>
      <c r="K593" s="27" t="s">
        <v>27</v>
      </c>
      <c r="L593" s="27" t="s">
        <v>27</v>
      </c>
      <c r="M593" s="27" t="s">
        <v>27</v>
      </c>
      <c r="N593" s="9">
        <v>2014</v>
      </c>
      <c r="O593" s="9" t="s">
        <v>27</v>
      </c>
      <c r="P593" s="9" t="s">
        <v>27</v>
      </c>
      <c r="Q593" s="9" t="s">
        <v>27</v>
      </c>
      <c r="R593" s="26" t="s">
        <v>27</v>
      </c>
      <c r="S593" s="26">
        <v>881887.5</v>
      </c>
      <c r="T593" s="9" t="s">
        <v>2763</v>
      </c>
      <c r="U593" s="9" t="s">
        <v>27</v>
      </c>
      <c r="V593" s="9" t="s">
        <v>2764</v>
      </c>
      <c r="W593" s="9" t="s">
        <v>2765</v>
      </c>
      <c r="X593" s="9">
        <v>129</v>
      </c>
    </row>
    <row r="594" spans="2:24" ht="72">
      <c r="B594" s="9" t="s">
        <v>2773</v>
      </c>
      <c r="C594" s="9" t="s">
        <v>25</v>
      </c>
      <c r="D594" s="9" t="s">
        <v>627</v>
      </c>
      <c r="E594" s="9" t="s">
        <v>2761</v>
      </c>
      <c r="F594" s="9" t="s">
        <v>2762</v>
      </c>
      <c r="G594" s="9" t="s">
        <v>27</v>
      </c>
      <c r="H594" s="9" t="s">
        <v>27</v>
      </c>
      <c r="I594" s="27" t="s">
        <v>27</v>
      </c>
      <c r="J594" s="27" t="s">
        <v>27</v>
      </c>
      <c r="K594" s="27" t="s">
        <v>27</v>
      </c>
      <c r="L594" s="27" t="s">
        <v>27</v>
      </c>
      <c r="M594" s="27" t="s">
        <v>27</v>
      </c>
      <c r="N594" s="9">
        <v>2014</v>
      </c>
      <c r="O594" s="9" t="s">
        <v>27</v>
      </c>
      <c r="P594" s="9" t="s">
        <v>27</v>
      </c>
      <c r="Q594" s="9" t="s">
        <v>27</v>
      </c>
      <c r="R594" s="26" t="s">
        <v>27</v>
      </c>
      <c r="S594" s="26">
        <v>89841.86</v>
      </c>
      <c r="T594" s="9" t="s">
        <v>2763</v>
      </c>
      <c r="U594" s="9" t="s">
        <v>27</v>
      </c>
      <c r="V594" s="9" t="s">
        <v>2764</v>
      </c>
      <c r="W594" s="9" t="s">
        <v>2765</v>
      </c>
      <c r="X594" s="9">
        <v>129</v>
      </c>
    </row>
    <row r="595" spans="2:24" ht="48">
      <c r="B595" s="9" t="s">
        <v>2774</v>
      </c>
      <c r="C595" s="9" t="s">
        <v>25</v>
      </c>
      <c r="D595" s="9" t="s">
        <v>627</v>
      </c>
      <c r="E595" s="9" t="s">
        <v>2761</v>
      </c>
      <c r="F595" s="9" t="s">
        <v>2762</v>
      </c>
      <c r="G595" s="9" t="s">
        <v>27</v>
      </c>
      <c r="H595" s="9" t="s">
        <v>27</v>
      </c>
      <c r="I595" s="27" t="s">
        <v>27</v>
      </c>
      <c r="J595" s="27" t="s">
        <v>27</v>
      </c>
      <c r="K595" s="27" t="s">
        <v>27</v>
      </c>
      <c r="L595" s="27" t="s">
        <v>27</v>
      </c>
      <c r="M595" s="27" t="s">
        <v>27</v>
      </c>
      <c r="N595" s="9">
        <v>2014</v>
      </c>
      <c r="O595" s="9" t="s">
        <v>27</v>
      </c>
      <c r="P595" s="9" t="s">
        <v>27</v>
      </c>
      <c r="Q595" s="9" t="s">
        <v>27</v>
      </c>
      <c r="R595" s="26" t="s">
        <v>27</v>
      </c>
      <c r="S595" s="26">
        <v>240000</v>
      </c>
      <c r="T595" s="9" t="s">
        <v>2763</v>
      </c>
      <c r="U595" s="9" t="s">
        <v>27</v>
      </c>
      <c r="V595" s="9" t="s">
        <v>2764</v>
      </c>
      <c r="W595" s="9" t="s">
        <v>2765</v>
      </c>
      <c r="X595" s="9">
        <v>129</v>
      </c>
    </row>
    <row r="596" spans="2:24" ht="48">
      <c r="B596" s="9" t="s">
        <v>2775</v>
      </c>
      <c r="C596" s="9" t="s">
        <v>25</v>
      </c>
      <c r="D596" s="9" t="s">
        <v>627</v>
      </c>
      <c r="E596" s="9" t="s">
        <v>2761</v>
      </c>
      <c r="F596" s="9" t="s">
        <v>2762</v>
      </c>
      <c r="G596" s="9" t="s">
        <v>27</v>
      </c>
      <c r="H596" s="9" t="s">
        <v>27</v>
      </c>
      <c r="I596" s="27" t="s">
        <v>27</v>
      </c>
      <c r="J596" s="27" t="s">
        <v>27</v>
      </c>
      <c r="K596" s="27" t="s">
        <v>27</v>
      </c>
      <c r="L596" s="27" t="s">
        <v>27</v>
      </c>
      <c r="M596" s="27" t="s">
        <v>27</v>
      </c>
      <c r="N596" s="9">
        <v>2014</v>
      </c>
      <c r="O596" s="9" t="s">
        <v>27</v>
      </c>
      <c r="P596" s="9" t="s">
        <v>27</v>
      </c>
      <c r="Q596" s="9" t="s">
        <v>27</v>
      </c>
      <c r="R596" s="26" t="s">
        <v>27</v>
      </c>
      <c r="S596" s="26">
        <v>3840</v>
      </c>
      <c r="T596" s="9" t="s">
        <v>2763</v>
      </c>
      <c r="U596" s="9" t="s">
        <v>27</v>
      </c>
      <c r="V596" s="9" t="s">
        <v>2764</v>
      </c>
      <c r="W596" s="9" t="s">
        <v>2765</v>
      </c>
      <c r="X596" s="9">
        <v>129</v>
      </c>
    </row>
    <row r="597" spans="2:24" ht="48">
      <c r="B597" s="9" t="s">
        <v>2776</v>
      </c>
      <c r="C597" s="9" t="s">
        <v>25</v>
      </c>
      <c r="D597" s="9" t="s">
        <v>627</v>
      </c>
      <c r="E597" s="9" t="s">
        <v>2761</v>
      </c>
      <c r="F597" s="9" t="s">
        <v>2762</v>
      </c>
      <c r="G597" s="9" t="s">
        <v>27</v>
      </c>
      <c r="H597" s="9" t="s">
        <v>27</v>
      </c>
      <c r="I597" s="27" t="s">
        <v>27</v>
      </c>
      <c r="J597" s="27" t="s">
        <v>27</v>
      </c>
      <c r="K597" s="27" t="s">
        <v>27</v>
      </c>
      <c r="L597" s="27" t="s">
        <v>27</v>
      </c>
      <c r="M597" s="27" t="s">
        <v>27</v>
      </c>
      <c r="N597" s="9">
        <v>2014</v>
      </c>
      <c r="O597" s="9" t="s">
        <v>27</v>
      </c>
      <c r="P597" s="9" t="s">
        <v>27</v>
      </c>
      <c r="Q597" s="9" t="s">
        <v>27</v>
      </c>
      <c r="R597" s="26" t="s">
        <v>27</v>
      </c>
      <c r="S597" s="26">
        <v>2885895</v>
      </c>
      <c r="T597" s="9" t="s">
        <v>2763</v>
      </c>
      <c r="U597" s="9" t="s">
        <v>27</v>
      </c>
      <c r="V597" s="9" t="s">
        <v>2764</v>
      </c>
      <c r="W597" s="9" t="s">
        <v>2765</v>
      </c>
      <c r="X597" s="9">
        <v>129</v>
      </c>
    </row>
    <row r="598" spans="2:24" ht="48">
      <c r="B598" s="9" t="s">
        <v>2777</v>
      </c>
      <c r="C598" s="9" t="s">
        <v>25</v>
      </c>
      <c r="D598" s="9" t="s">
        <v>627</v>
      </c>
      <c r="E598" s="9" t="s">
        <v>2761</v>
      </c>
      <c r="F598" s="9" t="s">
        <v>2762</v>
      </c>
      <c r="G598" s="9" t="s">
        <v>27</v>
      </c>
      <c r="H598" s="9" t="s">
        <v>27</v>
      </c>
      <c r="I598" s="27" t="s">
        <v>27</v>
      </c>
      <c r="J598" s="27" t="s">
        <v>27</v>
      </c>
      <c r="K598" s="27" t="s">
        <v>27</v>
      </c>
      <c r="L598" s="27" t="s">
        <v>27</v>
      </c>
      <c r="M598" s="27" t="s">
        <v>27</v>
      </c>
      <c r="N598" s="9">
        <v>2014</v>
      </c>
      <c r="O598" s="9" t="s">
        <v>27</v>
      </c>
      <c r="P598" s="9" t="s">
        <v>27</v>
      </c>
      <c r="Q598" s="9" t="s">
        <v>27</v>
      </c>
      <c r="R598" s="26" t="s">
        <v>27</v>
      </c>
      <c r="S598" s="26">
        <v>2885895</v>
      </c>
      <c r="T598" s="9" t="s">
        <v>2763</v>
      </c>
      <c r="U598" s="9" t="s">
        <v>27</v>
      </c>
      <c r="V598" s="9" t="s">
        <v>2764</v>
      </c>
      <c r="W598" s="9" t="s">
        <v>2765</v>
      </c>
      <c r="X598" s="9">
        <v>129</v>
      </c>
    </row>
    <row r="599" spans="2:24" ht="48">
      <c r="B599" s="9" t="s">
        <v>2778</v>
      </c>
      <c r="C599" s="9" t="s">
        <v>25</v>
      </c>
      <c r="D599" s="9" t="s">
        <v>627</v>
      </c>
      <c r="E599" s="9" t="s">
        <v>2761</v>
      </c>
      <c r="F599" s="9" t="s">
        <v>2762</v>
      </c>
      <c r="G599" s="9" t="s">
        <v>27</v>
      </c>
      <c r="H599" s="9" t="s">
        <v>27</v>
      </c>
      <c r="I599" s="27" t="s">
        <v>27</v>
      </c>
      <c r="J599" s="27" t="s">
        <v>27</v>
      </c>
      <c r="K599" s="27" t="s">
        <v>27</v>
      </c>
      <c r="L599" s="27" t="s">
        <v>27</v>
      </c>
      <c r="M599" s="27" t="s">
        <v>27</v>
      </c>
      <c r="N599" s="9">
        <v>2014</v>
      </c>
      <c r="O599" s="9" t="s">
        <v>27</v>
      </c>
      <c r="P599" s="9" t="s">
        <v>27</v>
      </c>
      <c r="Q599" s="9" t="s">
        <v>27</v>
      </c>
      <c r="R599" s="26" t="s">
        <v>27</v>
      </c>
      <c r="S599" s="26">
        <v>57717890</v>
      </c>
      <c r="T599" s="9" t="s">
        <v>2763</v>
      </c>
      <c r="U599" s="9" t="s">
        <v>27</v>
      </c>
      <c r="V599" s="9" t="s">
        <v>2764</v>
      </c>
      <c r="W599" s="9" t="s">
        <v>2765</v>
      </c>
      <c r="X599" s="9">
        <v>129</v>
      </c>
    </row>
    <row r="600" spans="2:24" ht="48">
      <c r="B600" s="9" t="s">
        <v>2779</v>
      </c>
      <c r="C600" s="9" t="s">
        <v>25</v>
      </c>
      <c r="D600" s="9" t="s">
        <v>627</v>
      </c>
      <c r="E600" s="9" t="s">
        <v>2761</v>
      </c>
      <c r="F600" s="9" t="s">
        <v>2762</v>
      </c>
      <c r="G600" s="9" t="s">
        <v>27</v>
      </c>
      <c r="H600" s="9" t="s">
        <v>27</v>
      </c>
      <c r="I600" s="27" t="s">
        <v>27</v>
      </c>
      <c r="J600" s="27" t="s">
        <v>27</v>
      </c>
      <c r="K600" s="27" t="s">
        <v>27</v>
      </c>
      <c r="L600" s="27" t="s">
        <v>27</v>
      </c>
      <c r="M600" s="27" t="s">
        <v>27</v>
      </c>
      <c r="N600" s="9">
        <v>2014</v>
      </c>
      <c r="O600" s="9" t="s">
        <v>27</v>
      </c>
      <c r="P600" s="9" t="s">
        <v>27</v>
      </c>
      <c r="Q600" s="9" t="s">
        <v>27</v>
      </c>
      <c r="R600" s="26" t="s">
        <v>27</v>
      </c>
      <c r="S600" s="26">
        <v>348928</v>
      </c>
      <c r="T600" s="9" t="s">
        <v>2763</v>
      </c>
      <c r="U600" s="9" t="s">
        <v>27</v>
      </c>
      <c r="V600" s="9" t="s">
        <v>2764</v>
      </c>
      <c r="W600" s="9" t="s">
        <v>2765</v>
      </c>
      <c r="X600" s="9">
        <v>129</v>
      </c>
    </row>
    <row r="601" spans="2:24" ht="48">
      <c r="B601" s="9" t="s">
        <v>2780</v>
      </c>
      <c r="C601" s="9" t="s">
        <v>25</v>
      </c>
      <c r="D601" s="9" t="s">
        <v>627</v>
      </c>
      <c r="E601" s="9" t="s">
        <v>2761</v>
      </c>
      <c r="F601" s="9" t="s">
        <v>2762</v>
      </c>
      <c r="G601" s="9" t="s">
        <v>27</v>
      </c>
      <c r="H601" s="9" t="s">
        <v>27</v>
      </c>
      <c r="I601" s="27" t="s">
        <v>27</v>
      </c>
      <c r="J601" s="27" t="s">
        <v>27</v>
      </c>
      <c r="K601" s="27" t="s">
        <v>27</v>
      </c>
      <c r="L601" s="27" t="s">
        <v>27</v>
      </c>
      <c r="M601" s="27" t="s">
        <v>27</v>
      </c>
      <c r="N601" s="9">
        <v>2014</v>
      </c>
      <c r="O601" s="9" t="s">
        <v>27</v>
      </c>
      <c r="P601" s="9" t="s">
        <v>27</v>
      </c>
      <c r="Q601" s="9" t="s">
        <v>27</v>
      </c>
      <c r="R601" s="26" t="s">
        <v>27</v>
      </c>
      <c r="S601" s="26">
        <v>348928</v>
      </c>
      <c r="T601" s="9" t="s">
        <v>2763</v>
      </c>
      <c r="U601" s="9" t="s">
        <v>27</v>
      </c>
      <c r="V601" s="9" t="s">
        <v>2764</v>
      </c>
      <c r="W601" s="9" t="s">
        <v>2765</v>
      </c>
      <c r="X601" s="9">
        <v>129</v>
      </c>
    </row>
    <row r="602" spans="2:24" ht="48">
      <c r="B602" s="9" t="s">
        <v>2781</v>
      </c>
      <c r="C602" s="9" t="s">
        <v>25</v>
      </c>
      <c r="D602" s="9" t="s">
        <v>627</v>
      </c>
      <c r="E602" s="9" t="s">
        <v>2761</v>
      </c>
      <c r="F602" s="9" t="s">
        <v>2762</v>
      </c>
      <c r="G602" s="9" t="s">
        <v>27</v>
      </c>
      <c r="H602" s="9" t="s">
        <v>27</v>
      </c>
      <c r="I602" s="27" t="s">
        <v>27</v>
      </c>
      <c r="J602" s="27" t="s">
        <v>27</v>
      </c>
      <c r="K602" s="27" t="s">
        <v>27</v>
      </c>
      <c r="L602" s="27" t="s">
        <v>27</v>
      </c>
      <c r="M602" s="27" t="s">
        <v>27</v>
      </c>
      <c r="N602" s="9">
        <v>2014</v>
      </c>
      <c r="O602" s="9" t="s">
        <v>27</v>
      </c>
      <c r="P602" s="9" t="s">
        <v>27</v>
      </c>
      <c r="Q602" s="9" t="s">
        <v>27</v>
      </c>
      <c r="R602" s="26" t="s">
        <v>27</v>
      </c>
      <c r="S602" s="26">
        <v>2067986.75</v>
      </c>
      <c r="T602" s="9" t="s">
        <v>2763</v>
      </c>
      <c r="U602" s="9" t="s">
        <v>27</v>
      </c>
      <c r="V602" s="9" t="s">
        <v>2764</v>
      </c>
      <c r="W602" s="9" t="s">
        <v>2765</v>
      </c>
      <c r="X602" s="9">
        <v>129</v>
      </c>
    </row>
    <row r="603" spans="2:24" ht="48">
      <c r="B603" s="9" t="s">
        <v>2782</v>
      </c>
      <c r="C603" s="9" t="s">
        <v>25</v>
      </c>
      <c r="D603" s="9" t="s">
        <v>627</v>
      </c>
      <c r="E603" s="9" t="s">
        <v>2761</v>
      </c>
      <c r="F603" s="9" t="s">
        <v>2762</v>
      </c>
      <c r="G603" s="9" t="s">
        <v>27</v>
      </c>
      <c r="H603" s="9" t="s">
        <v>27</v>
      </c>
      <c r="I603" s="27" t="s">
        <v>27</v>
      </c>
      <c r="J603" s="27" t="s">
        <v>27</v>
      </c>
      <c r="K603" s="27" t="s">
        <v>27</v>
      </c>
      <c r="L603" s="27" t="s">
        <v>27</v>
      </c>
      <c r="M603" s="27" t="s">
        <v>27</v>
      </c>
      <c r="N603" s="9">
        <v>2014</v>
      </c>
      <c r="O603" s="9" t="s">
        <v>27</v>
      </c>
      <c r="P603" s="9" t="s">
        <v>27</v>
      </c>
      <c r="Q603" s="9" t="s">
        <v>27</v>
      </c>
      <c r="R603" s="26" t="s">
        <v>27</v>
      </c>
      <c r="S603" s="26">
        <v>103399.34</v>
      </c>
      <c r="T603" s="9" t="s">
        <v>2763</v>
      </c>
      <c r="U603" s="9" t="s">
        <v>27</v>
      </c>
      <c r="V603" s="9" t="s">
        <v>2764</v>
      </c>
      <c r="W603" s="9" t="s">
        <v>2765</v>
      </c>
      <c r="X603" s="9">
        <v>129</v>
      </c>
    </row>
    <row r="604" spans="2:24" ht="48">
      <c r="B604" s="9" t="s">
        <v>2783</v>
      </c>
      <c r="C604" s="9" t="s">
        <v>25</v>
      </c>
      <c r="D604" s="9" t="s">
        <v>627</v>
      </c>
      <c r="E604" s="9" t="s">
        <v>2761</v>
      </c>
      <c r="F604" s="9" t="s">
        <v>2762</v>
      </c>
      <c r="G604" s="9" t="s">
        <v>27</v>
      </c>
      <c r="H604" s="9" t="s">
        <v>27</v>
      </c>
      <c r="I604" s="27" t="s">
        <v>27</v>
      </c>
      <c r="J604" s="27" t="s">
        <v>27</v>
      </c>
      <c r="K604" s="27" t="s">
        <v>27</v>
      </c>
      <c r="L604" s="27" t="s">
        <v>27</v>
      </c>
      <c r="M604" s="27" t="s">
        <v>27</v>
      </c>
      <c r="N604" s="9">
        <v>2014</v>
      </c>
      <c r="O604" s="9" t="s">
        <v>27</v>
      </c>
      <c r="P604" s="9" t="s">
        <v>27</v>
      </c>
      <c r="Q604" s="9" t="s">
        <v>27</v>
      </c>
      <c r="R604" s="26" t="s">
        <v>27</v>
      </c>
      <c r="S604" s="26">
        <v>23175275</v>
      </c>
      <c r="T604" s="9" t="s">
        <v>2763</v>
      </c>
      <c r="U604" s="9" t="s">
        <v>27</v>
      </c>
      <c r="V604" s="9" t="s">
        <v>2764</v>
      </c>
      <c r="W604" s="9" t="s">
        <v>2765</v>
      </c>
      <c r="X604" s="9">
        <v>129</v>
      </c>
    </row>
    <row r="605" spans="2:24" ht="48">
      <c r="B605" s="9" t="s">
        <v>2784</v>
      </c>
      <c r="C605" s="9" t="s">
        <v>25</v>
      </c>
      <c r="D605" s="9" t="s">
        <v>627</v>
      </c>
      <c r="E605" s="9" t="s">
        <v>2761</v>
      </c>
      <c r="F605" s="9" t="s">
        <v>2762</v>
      </c>
      <c r="G605" s="9" t="s">
        <v>27</v>
      </c>
      <c r="H605" s="9" t="s">
        <v>27</v>
      </c>
      <c r="I605" s="27" t="s">
        <v>27</v>
      </c>
      <c r="J605" s="27" t="s">
        <v>27</v>
      </c>
      <c r="K605" s="27" t="s">
        <v>27</v>
      </c>
      <c r="L605" s="27" t="s">
        <v>27</v>
      </c>
      <c r="M605" s="27" t="s">
        <v>27</v>
      </c>
      <c r="N605" s="9">
        <v>2014</v>
      </c>
      <c r="O605" s="9" t="s">
        <v>27</v>
      </c>
      <c r="P605" s="9" t="s">
        <v>27</v>
      </c>
      <c r="Q605" s="9" t="s">
        <v>27</v>
      </c>
      <c r="R605" s="26" t="s">
        <v>27</v>
      </c>
      <c r="S605" s="26">
        <v>23175275</v>
      </c>
      <c r="T605" s="9" t="s">
        <v>2763</v>
      </c>
      <c r="U605" s="9" t="s">
        <v>27</v>
      </c>
      <c r="V605" s="9" t="s">
        <v>2764</v>
      </c>
      <c r="W605" s="9" t="s">
        <v>2765</v>
      </c>
      <c r="X605" s="9">
        <v>129</v>
      </c>
    </row>
    <row r="606" spans="2:24" ht="48">
      <c r="B606" s="9" t="s">
        <v>2785</v>
      </c>
      <c r="C606" s="9" t="s">
        <v>25</v>
      </c>
      <c r="D606" s="9" t="s">
        <v>627</v>
      </c>
      <c r="E606" s="9" t="s">
        <v>2761</v>
      </c>
      <c r="F606" s="9" t="s">
        <v>2762</v>
      </c>
      <c r="G606" s="9" t="s">
        <v>27</v>
      </c>
      <c r="H606" s="9" t="s">
        <v>27</v>
      </c>
      <c r="I606" s="27" t="s">
        <v>27</v>
      </c>
      <c r="J606" s="27" t="s">
        <v>27</v>
      </c>
      <c r="K606" s="27" t="s">
        <v>27</v>
      </c>
      <c r="L606" s="27" t="s">
        <v>27</v>
      </c>
      <c r="M606" s="27" t="s">
        <v>27</v>
      </c>
      <c r="N606" s="9">
        <v>2014</v>
      </c>
      <c r="O606" s="9" t="s">
        <v>27</v>
      </c>
      <c r="P606" s="9" t="s">
        <v>27</v>
      </c>
      <c r="Q606" s="9" t="s">
        <v>27</v>
      </c>
      <c r="R606" s="26" t="s">
        <v>27</v>
      </c>
      <c r="S606" s="26">
        <v>1698024</v>
      </c>
      <c r="T606" s="9" t="s">
        <v>2763</v>
      </c>
      <c r="U606" s="9" t="s">
        <v>27</v>
      </c>
      <c r="V606" s="9" t="s">
        <v>2764</v>
      </c>
      <c r="W606" s="9" t="s">
        <v>2765</v>
      </c>
      <c r="X606" s="9">
        <v>129</v>
      </c>
    </row>
    <row r="607" spans="2:24" ht="48">
      <c r="B607" s="9" t="s">
        <v>2786</v>
      </c>
      <c r="C607" s="9" t="s">
        <v>25</v>
      </c>
      <c r="D607" s="9" t="s">
        <v>627</v>
      </c>
      <c r="E607" s="9" t="s">
        <v>2761</v>
      </c>
      <c r="F607" s="9" t="s">
        <v>2762</v>
      </c>
      <c r="G607" s="9" t="s">
        <v>27</v>
      </c>
      <c r="H607" s="9" t="s">
        <v>27</v>
      </c>
      <c r="I607" s="27" t="s">
        <v>27</v>
      </c>
      <c r="J607" s="27" t="s">
        <v>27</v>
      </c>
      <c r="K607" s="27" t="s">
        <v>27</v>
      </c>
      <c r="L607" s="27" t="s">
        <v>27</v>
      </c>
      <c r="M607" s="27" t="s">
        <v>27</v>
      </c>
      <c r="N607" s="9">
        <v>2014</v>
      </c>
      <c r="O607" s="9" t="s">
        <v>27</v>
      </c>
      <c r="P607" s="9" t="s">
        <v>27</v>
      </c>
      <c r="Q607" s="9" t="s">
        <v>27</v>
      </c>
      <c r="R607" s="26" t="s">
        <v>27</v>
      </c>
      <c r="S607" s="26">
        <v>2522837.81</v>
      </c>
      <c r="T607" s="9" t="s">
        <v>2763</v>
      </c>
      <c r="U607" s="9" t="s">
        <v>27</v>
      </c>
      <c r="V607" s="9" t="s">
        <v>2764</v>
      </c>
      <c r="W607" s="9" t="s">
        <v>2765</v>
      </c>
      <c r="X607" s="9">
        <v>129</v>
      </c>
    </row>
    <row r="608" spans="2:24" ht="48">
      <c r="B608" s="9" t="s">
        <v>2787</v>
      </c>
      <c r="C608" s="9" t="s">
        <v>25</v>
      </c>
      <c r="D608" s="9" t="s">
        <v>627</v>
      </c>
      <c r="E608" s="9" t="s">
        <v>2761</v>
      </c>
      <c r="F608" s="9" t="s">
        <v>2762</v>
      </c>
      <c r="G608" s="9" t="s">
        <v>27</v>
      </c>
      <c r="H608" s="9" t="s">
        <v>27</v>
      </c>
      <c r="I608" s="27" t="s">
        <v>27</v>
      </c>
      <c r="J608" s="27" t="s">
        <v>27</v>
      </c>
      <c r="K608" s="27" t="s">
        <v>27</v>
      </c>
      <c r="L608" s="27" t="s">
        <v>27</v>
      </c>
      <c r="M608" s="27" t="s">
        <v>27</v>
      </c>
      <c r="N608" s="9">
        <v>2014</v>
      </c>
      <c r="O608" s="9" t="s">
        <v>27</v>
      </c>
      <c r="P608" s="9" t="s">
        <v>27</v>
      </c>
      <c r="Q608" s="9" t="s">
        <v>27</v>
      </c>
      <c r="R608" s="26" t="s">
        <v>27</v>
      </c>
      <c r="S608" s="26">
        <v>463505520</v>
      </c>
      <c r="T608" s="9" t="s">
        <v>2763</v>
      </c>
      <c r="U608" s="9" t="s">
        <v>27</v>
      </c>
      <c r="V608" s="9" t="s">
        <v>2764</v>
      </c>
      <c r="W608" s="9" t="s">
        <v>2765</v>
      </c>
      <c r="X608" s="9">
        <v>129</v>
      </c>
    </row>
    <row r="609" spans="2:24" ht="48">
      <c r="B609" s="9" t="s">
        <v>2788</v>
      </c>
      <c r="C609" s="9" t="s">
        <v>25</v>
      </c>
      <c r="D609" s="9" t="s">
        <v>627</v>
      </c>
      <c r="E609" s="9" t="s">
        <v>2761</v>
      </c>
      <c r="F609" s="9" t="s">
        <v>2762</v>
      </c>
      <c r="G609" s="9" t="s">
        <v>27</v>
      </c>
      <c r="H609" s="9" t="s">
        <v>27</v>
      </c>
      <c r="I609" s="27" t="s">
        <v>27</v>
      </c>
      <c r="J609" s="27" t="s">
        <v>27</v>
      </c>
      <c r="K609" s="27" t="s">
        <v>27</v>
      </c>
      <c r="L609" s="27" t="s">
        <v>27</v>
      </c>
      <c r="M609" s="27" t="s">
        <v>27</v>
      </c>
      <c r="N609" s="9">
        <v>2014</v>
      </c>
      <c r="O609" s="9" t="s">
        <v>27</v>
      </c>
      <c r="P609" s="9" t="s">
        <v>27</v>
      </c>
      <c r="Q609" s="9" t="s">
        <v>27</v>
      </c>
      <c r="R609" s="26" t="s">
        <v>27</v>
      </c>
      <c r="S609" s="26">
        <v>197160</v>
      </c>
      <c r="T609" s="9" t="s">
        <v>2763</v>
      </c>
      <c r="U609" s="9" t="s">
        <v>27</v>
      </c>
      <c r="V609" s="9" t="s">
        <v>2764</v>
      </c>
      <c r="W609" s="9" t="s">
        <v>2765</v>
      </c>
      <c r="X609" s="9">
        <v>129</v>
      </c>
    </row>
    <row r="610" spans="2:24" ht="48">
      <c r="B610" s="9" t="s">
        <v>2789</v>
      </c>
      <c r="C610" s="9" t="s">
        <v>25</v>
      </c>
      <c r="D610" s="9" t="s">
        <v>627</v>
      </c>
      <c r="E610" s="9" t="s">
        <v>2761</v>
      </c>
      <c r="F610" s="9" t="s">
        <v>2762</v>
      </c>
      <c r="G610" s="9" t="s">
        <v>27</v>
      </c>
      <c r="H610" s="9" t="s">
        <v>27</v>
      </c>
      <c r="I610" s="27" t="s">
        <v>27</v>
      </c>
      <c r="J610" s="27" t="s">
        <v>27</v>
      </c>
      <c r="K610" s="27" t="s">
        <v>27</v>
      </c>
      <c r="L610" s="27" t="s">
        <v>27</v>
      </c>
      <c r="M610" s="27" t="s">
        <v>27</v>
      </c>
      <c r="N610" s="9">
        <v>2014</v>
      </c>
      <c r="O610" s="9" t="s">
        <v>27</v>
      </c>
      <c r="P610" s="9" t="s">
        <v>27</v>
      </c>
      <c r="Q610" s="9" t="s">
        <v>27</v>
      </c>
      <c r="R610" s="26" t="s">
        <v>27</v>
      </c>
      <c r="S610" s="26">
        <v>3943180</v>
      </c>
      <c r="T610" s="9" t="s">
        <v>2763</v>
      </c>
      <c r="U610" s="9" t="s">
        <v>27</v>
      </c>
      <c r="V610" s="9" t="s">
        <v>2764</v>
      </c>
      <c r="W610" s="9" t="s">
        <v>2765</v>
      </c>
      <c r="X610" s="9">
        <v>129</v>
      </c>
    </row>
    <row r="611" spans="2:24" ht="48">
      <c r="B611" s="9" t="s">
        <v>2790</v>
      </c>
      <c r="C611" s="9" t="s">
        <v>25</v>
      </c>
      <c r="D611" s="9" t="s">
        <v>627</v>
      </c>
      <c r="E611" s="9" t="s">
        <v>2761</v>
      </c>
      <c r="F611" s="9" t="s">
        <v>2762</v>
      </c>
      <c r="G611" s="9" t="s">
        <v>27</v>
      </c>
      <c r="H611" s="9" t="s">
        <v>27</v>
      </c>
      <c r="I611" s="27" t="s">
        <v>27</v>
      </c>
      <c r="J611" s="27" t="s">
        <v>27</v>
      </c>
      <c r="K611" s="27" t="s">
        <v>27</v>
      </c>
      <c r="L611" s="27" t="s">
        <v>27</v>
      </c>
      <c r="M611" s="27" t="s">
        <v>27</v>
      </c>
      <c r="N611" s="9">
        <v>2014</v>
      </c>
      <c r="O611" s="9" t="s">
        <v>27</v>
      </c>
      <c r="P611" s="9" t="s">
        <v>27</v>
      </c>
      <c r="Q611" s="9" t="s">
        <v>27</v>
      </c>
      <c r="R611" s="26" t="s">
        <v>27</v>
      </c>
      <c r="S611" s="26">
        <v>169193.52</v>
      </c>
      <c r="T611" s="9" t="s">
        <v>2763</v>
      </c>
      <c r="U611" s="9" t="s">
        <v>27</v>
      </c>
      <c r="V611" s="9" t="s">
        <v>2764</v>
      </c>
      <c r="W611" s="9" t="s">
        <v>2765</v>
      </c>
      <c r="X611" s="9">
        <v>129</v>
      </c>
    </row>
    <row r="612" spans="2:24" ht="48">
      <c r="B612" s="9" t="s">
        <v>2791</v>
      </c>
      <c r="C612" s="9" t="s">
        <v>25</v>
      </c>
      <c r="D612" s="9" t="s">
        <v>627</v>
      </c>
      <c r="E612" s="9" t="s">
        <v>2761</v>
      </c>
      <c r="F612" s="9" t="s">
        <v>2762</v>
      </c>
      <c r="G612" s="9" t="s">
        <v>27</v>
      </c>
      <c r="H612" s="9" t="s">
        <v>27</v>
      </c>
      <c r="I612" s="27" t="s">
        <v>27</v>
      </c>
      <c r="J612" s="27" t="s">
        <v>27</v>
      </c>
      <c r="K612" s="27" t="s">
        <v>27</v>
      </c>
      <c r="L612" s="27" t="s">
        <v>27</v>
      </c>
      <c r="M612" s="27" t="s">
        <v>27</v>
      </c>
      <c r="N612" s="9">
        <v>2014</v>
      </c>
      <c r="O612" s="9" t="s">
        <v>27</v>
      </c>
      <c r="P612" s="9" t="s">
        <v>27</v>
      </c>
      <c r="Q612" s="9" t="s">
        <v>27</v>
      </c>
      <c r="R612" s="26" t="s">
        <v>27</v>
      </c>
      <c r="S612" s="26">
        <v>18428337.870000001</v>
      </c>
      <c r="T612" s="9" t="s">
        <v>2763</v>
      </c>
      <c r="U612" s="9" t="s">
        <v>27</v>
      </c>
      <c r="V612" s="9" t="s">
        <v>2764</v>
      </c>
      <c r="W612" s="9" t="s">
        <v>2765</v>
      </c>
      <c r="X612" s="9">
        <v>129</v>
      </c>
    </row>
    <row r="613" spans="2:24" ht="60">
      <c r="B613" s="9" t="s">
        <v>2792</v>
      </c>
      <c r="C613" s="9" t="s">
        <v>25</v>
      </c>
      <c r="D613" s="9" t="s">
        <v>627</v>
      </c>
      <c r="E613" s="9" t="s">
        <v>2761</v>
      </c>
      <c r="F613" s="9" t="s">
        <v>2762</v>
      </c>
      <c r="G613" s="9" t="s">
        <v>27</v>
      </c>
      <c r="H613" s="9" t="s">
        <v>27</v>
      </c>
      <c r="I613" s="27" t="s">
        <v>27</v>
      </c>
      <c r="J613" s="27" t="s">
        <v>27</v>
      </c>
      <c r="K613" s="27" t="s">
        <v>27</v>
      </c>
      <c r="L613" s="27" t="s">
        <v>27</v>
      </c>
      <c r="M613" s="27" t="s">
        <v>27</v>
      </c>
      <c r="N613" s="9">
        <v>2014</v>
      </c>
      <c r="O613" s="9" t="s">
        <v>27</v>
      </c>
      <c r="P613" s="9" t="s">
        <v>27</v>
      </c>
      <c r="Q613" s="9" t="s">
        <v>27</v>
      </c>
      <c r="R613" s="26" t="s">
        <v>27</v>
      </c>
      <c r="S613" s="26">
        <v>22500</v>
      </c>
      <c r="T613" s="9" t="s">
        <v>2763</v>
      </c>
      <c r="U613" s="9" t="s">
        <v>27</v>
      </c>
      <c r="V613" s="9" t="s">
        <v>2764</v>
      </c>
      <c r="W613" s="9" t="s">
        <v>2765</v>
      </c>
      <c r="X613" s="9">
        <v>129</v>
      </c>
    </row>
    <row r="614" spans="2:24" ht="48">
      <c r="B614" s="9" t="s">
        <v>2793</v>
      </c>
      <c r="C614" s="9" t="s">
        <v>25</v>
      </c>
      <c r="D614" s="9" t="s">
        <v>627</v>
      </c>
      <c r="E614" s="9" t="s">
        <v>2761</v>
      </c>
      <c r="F614" s="9" t="s">
        <v>2762</v>
      </c>
      <c r="G614" s="9" t="s">
        <v>27</v>
      </c>
      <c r="H614" s="9" t="s">
        <v>27</v>
      </c>
      <c r="I614" s="27" t="s">
        <v>27</v>
      </c>
      <c r="J614" s="27" t="s">
        <v>27</v>
      </c>
      <c r="K614" s="27" t="s">
        <v>27</v>
      </c>
      <c r="L614" s="27" t="s">
        <v>27</v>
      </c>
      <c r="M614" s="27" t="s">
        <v>27</v>
      </c>
      <c r="N614" s="9">
        <v>2014</v>
      </c>
      <c r="O614" s="9" t="s">
        <v>27</v>
      </c>
      <c r="P614" s="9" t="s">
        <v>27</v>
      </c>
      <c r="Q614" s="9" t="s">
        <v>27</v>
      </c>
      <c r="R614" s="26" t="s">
        <v>27</v>
      </c>
      <c r="S614" s="26">
        <v>533400</v>
      </c>
      <c r="T614" s="9" t="s">
        <v>2763</v>
      </c>
      <c r="U614" s="9" t="s">
        <v>27</v>
      </c>
      <c r="V614" s="9" t="s">
        <v>2764</v>
      </c>
      <c r="W614" s="9" t="s">
        <v>2765</v>
      </c>
      <c r="X614" s="9">
        <v>129</v>
      </c>
    </row>
    <row r="615" spans="2:24" ht="48">
      <c r="B615" s="9" t="s">
        <v>2794</v>
      </c>
      <c r="C615" s="9" t="s">
        <v>1964</v>
      </c>
      <c r="D615" s="9" t="s">
        <v>627</v>
      </c>
      <c r="E615" s="9" t="s">
        <v>2761</v>
      </c>
      <c r="F615" s="9" t="s">
        <v>2762</v>
      </c>
      <c r="G615" s="9" t="s">
        <v>27</v>
      </c>
      <c r="H615" s="9" t="s">
        <v>27</v>
      </c>
      <c r="I615" s="27" t="s">
        <v>27</v>
      </c>
      <c r="J615" s="27" t="s">
        <v>27</v>
      </c>
      <c r="K615" s="27" t="s">
        <v>27</v>
      </c>
      <c r="L615" s="27" t="s">
        <v>27</v>
      </c>
      <c r="M615" s="27" t="s">
        <v>27</v>
      </c>
      <c r="N615" s="9">
        <v>2014</v>
      </c>
      <c r="O615" s="9" t="s">
        <v>27</v>
      </c>
      <c r="P615" s="9" t="s">
        <v>27</v>
      </c>
      <c r="Q615" s="9" t="s">
        <v>27</v>
      </c>
      <c r="R615" s="26" t="s">
        <v>27</v>
      </c>
      <c r="S615" s="26">
        <v>480900</v>
      </c>
      <c r="T615" s="9" t="s">
        <v>2763</v>
      </c>
      <c r="U615" s="9" t="s">
        <v>27</v>
      </c>
      <c r="V615" s="9" t="s">
        <v>2764</v>
      </c>
      <c r="W615" s="9" t="s">
        <v>2765</v>
      </c>
      <c r="X615" s="9">
        <v>129</v>
      </c>
    </row>
    <row r="616" spans="2:24" ht="48">
      <c r="B616" s="9" t="s">
        <v>2795</v>
      </c>
      <c r="C616" s="9" t="s">
        <v>25</v>
      </c>
      <c r="D616" s="9" t="s">
        <v>627</v>
      </c>
      <c r="E616" s="9" t="s">
        <v>2761</v>
      </c>
      <c r="F616" s="9" t="s">
        <v>2762</v>
      </c>
      <c r="G616" s="9" t="s">
        <v>27</v>
      </c>
      <c r="H616" s="9" t="s">
        <v>27</v>
      </c>
      <c r="I616" s="27" t="s">
        <v>27</v>
      </c>
      <c r="J616" s="27" t="s">
        <v>27</v>
      </c>
      <c r="K616" s="27" t="s">
        <v>27</v>
      </c>
      <c r="L616" s="27" t="s">
        <v>27</v>
      </c>
      <c r="M616" s="27" t="s">
        <v>27</v>
      </c>
      <c r="N616" s="9">
        <v>2014</v>
      </c>
      <c r="O616" s="9" t="s">
        <v>27</v>
      </c>
      <c r="P616" s="9" t="s">
        <v>27</v>
      </c>
      <c r="Q616" s="9" t="s">
        <v>27</v>
      </c>
      <c r="R616" s="26" t="s">
        <v>27</v>
      </c>
      <c r="S616" s="26">
        <v>411000</v>
      </c>
      <c r="T616" s="9" t="s">
        <v>2763</v>
      </c>
      <c r="U616" s="9" t="s">
        <v>27</v>
      </c>
      <c r="V616" s="9" t="s">
        <v>2764</v>
      </c>
      <c r="W616" s="9" t="s">
        <v>2765</v>
      </c>
      <c r="X616" s="9">
        <v>129</v>
      </c>
    </row>
    <row r="617" spans="2:24" ht="48">
      <c r="B617" s="9" t="s">
        <v>2796</v>
      </c>
      <c r="C617" s="9" t="s">
        <v>25</v>
      </c>
      <c r="D617" s="9" t="s">
        <v>627</v>
      </c>
      <c r="E617" s="9" t="s">
        <v>2761</v>
      </c>
      <c r="F617" s="9" t="s">
        <v>2762</v>
      </c>
      <c r="G617" s="9" t="s">
        <v>27</v>
      </c>
      <c r="H617" s="9" t="s">
        <v>27</v>
      </c>
      <c r="I617" s="27" t="s">
        <v>27</v>
      </c>
      <c r="J617" s="27" t="s">
        <v>27</v>
      </c>
      <c r="K617" s="27" t="s">
        <v>27</v>
      </c>
      <c r="L617" s="27" t="s">
        <v>27</v>
      </c>
      <c r="M617" s="27" t="s">
        <v>27</v>
      </c>
      <c r="N617" s="9">
        <v>2014</v>
      </c>
      <c r="O617" s="9" t="s">
        <v>27</v>
      </c>
      <c r="P617" s="9" t="s">
        <v>27</v>
      </c>
      <c r="Q617" s="9" t="s">
        <v>27</v>
      </c>
      <c r="R617" s="26" t="s">
        <v>27</v>
      </c>
      <c r="S617" s="26">
        <v>1905000</v>
      </c>
      <c r="T617" s="9" t="s">
        <v>2763</v>
      </c>
      <c r="U617" s="9" t="s">
        <v>27</v>
      </c>
      <c r="V617" s="9" t="s">
        <v>2764</v>
      </c>
      <c r="W617" s="9" t="s">
        <v>2765</v>
      </c>
      <c r="X617" s="9">
        <v>129</v>
      </c>
    </row>
    <row r="618" spans="2:24" ht="48">
      <c r="B618" s="9" t="s">
        <v>2797</v>
      </c>
      <c r="C618" s="9" t="s">
        <v>25</v>
      </c>
      <c r="D618" s="9" t="s">
        <v>627</v>
      </c>
      <c r="E618" s="9" t="s">
        <v>2761</v>
      </c>
      <c r="F618" s="9" t="s">
        <v>2762</v>
      </c>
      <c r="G618" s="9" t="s">
        <v>27</v>
      </c>
      <c r="H618" s="9" t="s">
        <v>27</v>
      </c>
      <c r="I618" s="27" t="s">
        <v>27</v>
      </c>
      <c r="J618" s="27" t="s">
        <v>27</v>
      </c>
      <c r="K618" s="27" t="s">
        <v>27</v>
      </c>
      <c r="L618" s="27" t="s">
        <v>27</v>
      </c>
      <c r="M618" s="27" t="s">
        <v>27</v>
      </c>
      <c r="N618" s="9">
        <v>2014</v>
      </c>
      <c r="O618" s="9" t="s">
        <v>27</v>
      </c>
      <c r="P618" s="9" t="s">
        <v>27</v>
      </c>
      <c r="Q618" s="9" t="s">
        <v>27</v>
      </c>
      <c r="R618" s="26" t="s">
        <v>27</v>
      </c>
      <c r="S618" s="26">
        <v>878600</v>
      </c>
      <c r="T618" s="9" t="s">
        <v>2763</v>
      </c>
      <c r="U618" s="9" t="s">
        <v>27</v>
      </c>
      <c r="V618" s="9" t="s">
        <v>2764</v>
      </c>
      <c r="W618" s="9" t="s">
        <v>2765</v>
      </c>
      <c r="X618" s="9">
        <v>129</v>
      </c>
    </row>
    <row r="619" spans="2:24" ht="48">
      <c r="B619" s="9" t="s">
        <v>2798</v>
      </c>
      <c r="C619" s="9" t="s">
        <v>25</v>
      </c>
      <c r="D619" s="9" t="s">
        <v>627</v>
      </c>
      <c r="E619" s="9" t="s">
        <v>2761</v>
      </c>
      <c r="F619" s="9" t="s">
        <v>2762</v>
      </c>
      <c r="G619" s="9" t="s">
        <v>27</v>
      </c>
      <c r="H619" s="9" t="s">
        <v>27</v>
      </c>
      <c r="I619" s="27" t="s">
        <v>27</v>
      </c>
      <c r="J619" s="27" t="s">
        <v>27</v>
      </c>
      <c r="K619" s="27" t="s">
        <v>27</v>
      </c>
      <c r="L619" s="27" t="s">
        <v>27</v>
      </c>
      <c r="M619" s="27" t="s">
        <v>27</v>
      </c>
      <c r="N619" s="9">
        <v>2014</v>
      </c>
      <c r="O619" s="9" t="s">
        <v>27</v>
      </c>
      <c r="P619" s="9" t="s">
        <v>27</v>
      </c>
      <c r="Q619" s="9" t="s">
        <v>27</v>
      </c>
      <c r="R619" s="26" t="s">
        <v>27</v>
      </c>
      <c r="S619" s="26">
        <v>650000</v>
      </c>
      <c r="T619" s="9" t="s">
        <v>2763</v>
      </c>
      <c r="U619" s="9" t="s">
        <v>27</v>
      </c>
      <c r="V619" s="9" t="s">
        <v>2764</v>
      </c>
      <c r="W619" s="9" t="s">
        <v>2765</v>
      </c>
      <c r="X619" s="9">
        <v>129</v>
      </c>
    </row>
    <row r="620" spans="2:24" ht="48">
      <c r="B620" s="9" t="s">
        <v>2799</v>
      </c>
      <c r="C620" s="9" t="s">
        <v>25</v>
      </c>
      <c r="D620" s="9" t="s">
        <v>627</v>
      </c>
      <c r="E620" s="9" t="s">
        <v>2761</v>
      </c>
      <c r="F620" s="9" t="s">
        <v>2762</v>
      </c>
      <c r="G620" s="9" t="s">
        <v>27</v>
      </c>
      <c r="H620" s="9" t="s">
        <v>27</v>
      </c>
      <c r="I620" s="27" t="s">
        <v>27</v>
      </c>
      <c r="J620" s="27" t="s">
        <v>27</v>
      </c>
      <c r="K620" s="27" t="s">
        <v>27</v>
      </c>
      <c r="L620" s="27" t="s">
        <v>27</v>
      </c>
      <c r="M620" s="27" t="s">
        <v>27</v>
      </c>
      <c r="N620" s="9">
        <v>2014</v>
      </c>
      <c r="O620" s="9" t="s">
        <v>27</v>
      </c>
      <c r="P620" s="9" t="s">
        <v>27</v>
      </c>
      <c r="Q620" s="9" t="s">
        <v>27</v>
      </c>
      <c r="R620" s="26" t="s">
        <v>27</v>
      </c>
      <c r="S620" s="26">
        <v>47421.440000000002</v>
      </c>
      <c r="T620" s="9" t="s">
        <v>2763</v>
      </c>
      <c r="U620" s="9" t="s">
        <v>27</v>
      </c>
      <c r="V620" s="9" t="s">
        <v>2764</v>
      </c>
      <c r="W620" s="9" t="s">
        <v>2765</v>
      </c>
      <c r="X620" s="9">
        <v>129</v>
      </c>
    </row>
    <row r="621" spans="2:24" ht="48">
      <c r="B621" s="9" t="s">
        <v>2800</v>
      </c>
      <c r="C621" s="9" t="s">
        <v>25</v>
      </c>
      <c r="D621" s="9" t="s">
        <v>627</v>
      </c>
      <c r="E621" s="9" t="s">
        <v>2761</v>
      </c>
      <c r="F621" s="9" t="s">
        <v>2762</v>
      </c>
      <c r="G621" s="9" t="s">
        <v>27</v>
      </c>
      <c r="H621" s="9" t="s">
        <v>27</v>
      </c>
      <c r="I621" s="27" t="s">
        <v>27</v>
      </c>
      <c r="J621" s="27" t="s">
        <v>27</v>
      </c>
      <c r="K621" s="27" t="s">
        <v>27</v>
      </c>
      <c r="L621" s="27" t="s">
        <v>27</v>
      </c>
      <c r="M621" s="27" t="s">
        <v>27</v>
      </c>
      <c r="N621" s="9">
        <v>2014</v>
      </c>
      <c r="O621" s="9" t="s">
        <v>27</v>
      </c>
      <c r="P621" s="9" t="s">
        <v>27</v>
      </c>
      <c r="Q621" s="9" t="s">
        <v>27</v>
      </c>
      <c r="R621" s="26" t="s">
        <v>27</v>
      </c>
      <c r="S621" s="26">
        <v>1076603.72</v>
      </c>
      <c r="T621" s="9" t="s">
        <v>2763</v>
      </c>
      <c r="U621" s="9" t="s">
        <v>27</v>
      </c>
      <c r="V621" s="9" t="s">
        <v>2764</v>
      </c>
      <c r="W621" s="9" t="s">
        <v>2765</v>
      </c>
      <c r="X621" s="9">
        <v>129</v>
      </c>
    </row>
    <row r="622" spans="2:24" ht="48">
      <c r="B622" s="9" t="s">
        <v>2801</v>
      </c>
      <c r="C622" s="9" t="s">
        <v>25</v>
      </c>
      <c r="D622" s="9" t="s">
        <v>627</v>
      </c>
      <c r="E622" s="9" t="s">
        <v>2761</v>
      </c>
      <c r="F622" s="9" t="s">
        <v>2762</v>
      </c>
      <c r="G622" s="9" t="s">
        <v>27</v>
      </c>
      <c r="H622" s="9" t="s">
        <v>27</v>
      </c>
      <c r="I622" s="27" t="s">
        <v>27</v>
      </c>
      <c r="J622" s="27" t="s">
        <v>27</v>
      </c>
      <c r="K622" s="27" t="s">
        <v>27</v>
      </c>
      <c r="L622" s="27" t="s">
        <v>27</v>
      </c>
      <c r="M622" s="27" t="s">
        <v>27</v>
      </c>
      <c r="N622" s="9">
        <v>2014</v>
      </c>
      <c r="O622" s="9" t="s">
        <v>27</v>
      </c>
      <c r="P622" s="9" t="s">
        <v>27</v>
      </c>
      <c r="Q622" s="9" t="s">
        <v>27</v>
      </c>
      <c r="R622" s="26" t="s">
        <v>27</v>
      </c>
      <c r="S622" s="26">
        <v>420000</v>
      </c>
      <c r="T622" s="9" t="s">
        <v>2763</v>
      </c>
      <c r="U622" s="9" t="s">
        <v>27</v>
      </c>
      <c r="V622" s="9" t="s">
        <v>2764</v>
      </c>
      <c r="W622" s="9" t="s">
        <v>2765</v>
      </c>
      <c r="X622" s="9">
        <v>129</v>
      </c>
    </row>
    <row r="623" spans="2:24" ht="60">
      <c r="B623" s="9" t="s">
        <v>2802</v>
      </c>
      <c r="C623" s="9" t="s">
        <v>25</v>
      </c>
      <c r="D623" s="9" t="s">
        <v>627</v>
      </c>
      <c r="E623" s="9" t="s">
        <v>2761</v>
      </c>
      <c r="F623" s="9" t="s">
        <v>2762</v>
      </c>
      <c r="G623" s="9" t="s">
        <v>27</v>
      </c>
      <c r="H623" s="9" t="s">
        <v>27</v>
      </c>
      <c r="I623" s="27" t="s">
        <v>27</v>
      </c>
      <c r="J623" s="27" t="s">
        <v>27</v>
      </c>
      <c r="K623" s="27" t="s">
        <v>27</v>
      </c>
      <c r="L623" s="27" t="s">
        <v>27</v>
      </c>
      <c r="M623" s="27" t="s">
        <v>27</v>
      </c>
      <c r="N623" s="9">
        <v>2014</v>
      </c>
      <c r="O623" s="9" t="s">
        <v>27</v>
      </c>
      <c r="P623" s="9" t="s">
        <v>27</v>
      </c>
      <c r="Q623" s="9" t="s">
        <v>27</v>
      </c>
      <c r="R623" s="26" t="s">
        <v>27</v>
      </c>
      <c r="S623" s="26">
        <v>90000</v>
      </c>
      <c r="T623" s="9" t="s">
        <v>2763</v>
      </c>
      <c r="U623" s="9" t="s">
        <v>27</v>
      </c>
      <c r="V623" s="9" t="s">
        <v>2764</v>
      </c>
      <c r="W623" s="9" t="s">
        <v>2765</v>
      </c>
      <c r="X623" s="9">
        <v>129</v>
      </c>
    </row>
    <row r="624" spans="2:24" ht="48">
      <c r="B624" s="9" t="s">
        <v>2803</v>
      </c>
      <c r="C624" s="9" t="s">
        <v>25</v>
      </c>
      <c r="D624" s="9" t="s">
        <v>627</v>
      </c>
      <c r="E624" s="9" t="s">
        <v>2761</v>
      </c>
      <c r="F624" s="9" t="s">
        <v>2762</v>
      </c>
      <c r="G624" s="9" t="s">
        <v>27</v>
      </c>
      <c r="H624" s="9" t="s">
        <v>27</v>
      </c>
      <c r="I624" s="27" t="s">
        <v>27</v>
      </c>
      <c r="J624" s="27" t="s">
        <v>27</v>
      </c>
      <c r="K624" s="27" t="s">
        <v>27</v>
      </c>
      <c r="L624" s="27" t="s">
        <v>27</v>
      </c>
      <c r="M624" s="27" t="s">
        <v>27</v>
      </c>
      <c r="N624" s="9">
        <v>2014</v>
      </c>
      <c r="O624" s="9" t="s">
        <v>27</v>
      </c>
      <c r="P624" s="9" t="s">
        <v>27</v>
      </c>
      <c r="Q624" s="9" t="s">
        <v>27</v>
      </c>
      <c r="R624" s="26" t="s">
        <v>27</v>
      </c>
      <c r="S624" s="26">
        <v>998900</v>
      </c>
      <c r="T624" s="9" t="s">
        <v>2763</v>
      </c>
      <c r="U624" s="9" t="s">
        <v>27</v>
      </c>
      <c r="V624" s="9" t="s">
        <v>2764</v>
      </c>
      <c r="W624" s="9" t="s">
        <v>2765</v>
      </c>
      <c r="X624" s="9">
        <v>129</v>
      </c>
    </row>
    <row r="625" spans="2:24" ht="48">
      <c r="B625" s="9" t="s">
        <v>2804</v>
      </c>
      <c r="C625" s="9" t="s">
        <v>25</v>
      </c>
      <c r="D625" s="9" t="s">
        <v>627</v>
      </c>
      <c r="E625" s="9" t="s">
        <v>2761</v>
      </c>
      <c r="F625" s="9" t="s">
        <v>2762</v>
      </c>
      <c r="G625" s="9" t="s">
        <v>27</v>
      </c>
      <c r="H625" s="9" t="s">
        <v>27</v>
      </c>
      <c r="I625" s="27" t="s">
        <v>27</v>
      </c>
      <c r="J625" s="27" t="s">
        <v>27</v>
      </c>
      <c r="K625" s="27" t="s">
        <v>27</v>
      </c>
      <c r="L625" s="27" t="s">
        <v>27</v>
      </c>
      <c r="M625" s="27" t="s">
        <v>27</v>
      </c>
      <c r="N625" s="9">
        <v>2014</v>
      </c>
      <c r="O625" s="9" t="s">
        <v>27</v>
      </c>
      <c r="P625" s="9" t="s">
        <v>27</v>
      </c>
      <c r="Q625" s="9" t="s">
        <v>27</v>
      </c>
      <c r="R625" s="26" t="s">
        <v>27</v>
      </c>
      <c r="S625" s="26">
        <v>319912.82</v>
      </c>
      <c r="T625" s="9" t="s">
        <v>2763</v>
      </c>
      <c r="U625" s="9" t="s">
        <v>27</v>
      </c>
      <c r="V625" s="9" t="s">
        <v>2764</v>
      </c>
      <c r="W625" s="9" t="s">
        <v>2765</v>
      </c>
      <c r="X625" s="9">
        <v>129</v>
      </c>
    </row>
    <row r="626" spans="2:24" ht="48">
      <c r="B626" s="9" t="s">
        <v>2805</v>
      </c>
      <c r="C626" s="9" t="s">
        <v>25</v>
      </c>
      <c r="D626" s="9" t="s">
        <v>627</v>
      </c>
      <c r="E626" s="9" t="s">
        <v>2761</v>
      </c>
      <c r="F626" s="9" t="s">
        <v>2762</v>
      </c>
      <c r="G626" s="9" t="s">
        <v>27</v>
      </c>
      <c r="H626" s="9" t="s">
        <v>27</v>
      </c>
      <c r="I626" s="27" t="s">
        <v>27</v>
      </c>
      <c r="J626" s="27" t="s">
        <v>27</v>
      </c>
      <c r="K626" s="27" t="s">
        <v>27</v>
      </c>
      <c r="L626" s="27" t="s">
        <v>27</v>
      </c>
      <c r="M626" s="27" t="s">
        <v>27</v>
      </c>
      <c r="N626" s="9">
        <v>2014</v>
      </c>
      <c r="O626" s="9" t="s">
        <v>27</v>
      </c>
      <c r="P626" s="9" t="s">
        <v>27</v>
      </c>
      <c r="Q626" s="9" t="s">
        <v>27</v>
      </c>
      <c r="R626" s="26" t="s">
        <v>27</v>
      </c>
      <c r="S626" s="26">
        <v>20834.689999999999</v>
      </c>
      <c r="T626" s="9" t="s">
        <v>2763</v>
      </c>
      <c r="U626" s="9" t="s">
        <v>27</v>
      </c>
      <c r="V626" s="9" t="s">
        <v>2764</v>
      </c>
      <c r="W626" s="9" t="s">
        <v>2765</v>
      </c>
      <c r="X626" s="9">
        <v>129</v>
      </c>
    </row>
    <row r="627" spans="2:24" ht="24">
      <c r="B627" s="9" t="s">
        <v>2806</v>
      </c>
      <c r="C627" s="9" t="s">
        <v>25</v>
      </c>
      <c r="D627" s="9" t="s">
        <v>2807</v>
      </c>
      <c r="E627" s="9" t="s">
        <v>2808</v>
      </c>
      <c r="F627" s="9" t="s">
        <v>27</v>
      </c>
      <c r="G627" s="9" t="s">
        <v>27</v>
      </c>
      <c r="H627" s="9" t="s">
        <v>27</v>
      </c>
      <c r="I627" s="27" t="s">
        <v>27</v>
      </c>
      <c r="J627" s="27" t="s">
        <v>27</v>
      </c>
      <c r="K627" s="27" t="s">
        <v>27</v>
      </c>
      <c r="L627" s="27" t="s">
        <v>27</v>
      </c>
      <c r="M627" s="27" t="s">
        <v>27</v>
      </c>
      <c r="N627" s="27" t="s">
        <v>27</v>
      </c>
      <c r="O627" s="27" t="s">
        <v>27</v>
      </c>
      <c r="P627" s="27" t="s">
        <v>27</v>
      </c>
      <c r="Q627" s="27" t="s">
        <v>27</v>
      </c>
      <c r="R627" s="27" t="s">
        <v>27</v>
      </c>
      <c r="S627" s="26">
        <v>1336750.68</v>
      </c>
      <c r="T627" s="9" t="s">
        <v>2809</v>
      </c>
      <c r="U627" s="27" t="s">
        <v>27</v>
      </c>
      <c r="V627" s="9" t="s">
        <v>2810</v>
      </c>
      <c r="W627" s="9" t="s">
        <v>2811</v>
      </c>
      <c r="X627" s="9">
        <v>107</v>
      </c>
    </row>
    <row r="628" spans="2:24" ht="24">
      <c r="B628" s="9" t="s">
        <v>2812</v>
      </c>
      <c r="C628" s="9" t="s">
        <v>25</v>
      </c>
      <c r="D628" s="9" t="s">
        <v>2807</v>
      </c>
      <c r="E628" s="9" t="s">
        <v>2808</v>
      </c>
      <c r="F628" s="9" t="s">
        <v>27</v>
      </c>
      <c r="G628" s="9" t="s">
        <v>27</v>
      </c>
      <c r="H628" s="9" t="s">
        <v>27</v>
      </c>
      <c r="I628" s="27" t="s">
        <v>27</v>
      </c>
      <c r="J628" s="27" t="s">
        <v>27</v>
      </c>
      <c r="K628" s="27" t="s">
        <v>27</v>
      </c>
      <c r="L628" s="27" t="s">
        <v>27</v>
      </c>
      <c r="M628" s="27" t="s">
        <v>27</v>
      </c>
      <c r="N628" s="27" t="s">
        <v>27</v>
      </c>
      <c r="O628" s="27" t="s">
        <v>27</v>
      </c>
      <c r="P628" s="27" t="s">
        <v>27</v>
      </c>
      <c r="Q628" s="27" t="s">
        <v>27</v>
      </c>
      <c r="R628" s="27" t="s">
        <v>27</v>
      </c>
      <c r="S628" s="26">
        <v>448665.13</v>
      </c>
      <c r="T628" s="9" t="s">
        <v>2809</v>
      </c>
      <c r="U628" s="27" t="s">
        <v>27</v>
      </c>
      <c r="V628" s="9" t="s">
        <v>2810</v>
      </c>
      <c r="W628" s="9" t="s">
        <v>2811</v>
      </c>
      <c r="X628" s="9">
        <v>107</v>
      </c>
    </row>
    <row r="629" spans="2:24" ht="36">
      <c r="B629" s="9" t="s">
        <v>2813</v>
      </c>
      <c r="C629" s="9" t="s">
        <v>25</v>
      </c>
      <c r="D629" s="9" t="s">
        <v>2807</v>
      </c>
      <c r="E629" s="9" t="s">
        <v>2808</v>
      </c>
      <c r="F629" s="9" t="s">
        <v>27</v>
      </c>
      <c r="G629" s="9" t="s">
        <v>27</v>
      </c>
      <c r="H629" s="9" t="s">
        <v>27</v>
      </c>
      <c r="I629" s="27" t="s">
        <v>27</v>
      </c>
      <c r="J629" s="27" t="s">
        <v>27</v>
      </c>
      <c r="K629" s="27" t="s">
        <v>27</v>
      </c>
      <c r="L629" s="27" t="s">
        <v>27</v>
      </c>
      <c r="M629" s="27" t="s">
        <v>27</v>
      </c>
      <c r="N629" s="27" t="s">
        <v>27</v>
      </c>
      <c r="O629" s="27" t="s">
        <v>27</v>
      </c>
      <c r="P629" s="27" t="s">
        <v>27</v>
      </c>
      <c r="Q629" s="27" t="s">
        <v>27</v>
      </c>
      <c r="R629" s="27" t="s">
        <v>27</v>
      </c>
      <c r="S629" s="26">
        <v>366752.76</v>
      </c>
      <c r="T629" s="9" t="s">
        <v>2809</v>
      </c>
      <c r="U629" s="27" t="s">
        <v>27</v>
      </c>
      <c r="V629" s="9" t="s">
        <v>2810</v>
      </c>
      <c r="W629" s="9" t="s">
        <v>2811</v>
      </c>
      <c r="X629" s="9">
        <v>107</v>
      </c>
    </row>
    <row r="630" spans="2:24" ht="24">
      <c r="B630" s="9" t="s">
        <v>2814</v>
      </c>
      <c r="C630" s="9" t="s">
        <v>25</v>
      </c>
      <c r="D630" s="9" t="s">
        <v>2807</v>
      </c>
      <c r="E630" s="9" t="s">
        <v>2808</v>
      </c>
      <c r="F630" s="9" t="s">
        <v>27</v>
      </c>
      <c r="G630" s="9" t="s">
        <v>27</v>
      </c>
      <c r="H630" s="9" t="s">
        <v>27</v>
      </c>
      <c r="I630" s="27" t="s">
        <v>27</v>
      </c>
      <c r="J630" s="27" t="s">
        <v>27</v>
      </c>
      <c r="K630" s="27" t="s">
        <v>27</v>
      </c>
      <c r="L630" s="27" t="s">
        <v>27</v>
      </c>
      <c r="M630" s="27" t="s">
        <v>27</v>
      </c>
      <c r="N630" s="27" t="s">
        <v>27</v>
      </c>
      <c r="O630" s="27" t="s">
        <v>27</v>
      </c>
      <c r="P630" s="27" t="s">
        <v>27</v>
      </c>
      <c r="Q630" s="27" t="s">
        <v>27</v>
      </c>
      <c r="R630" s="27" t="s">
        <v>27</v>
      </c>
      <c r="S630" s="26">
        <v>195704.83</v>
      </c>
      <c r="T630" s="9" t="s">
        <v>2809</v>
      </c>
      <c r="U630" s="27" t="s">
        <v>27</v>
      </c>
      <c r="V630" s="9" t="s">
        <v>2810</v>
      </c>
      <c r="W630" s="9" t="s">
        <v>2811</v>
      </c>
      <c r="X630" s="9">
        <v>107</v>
      </c>
    </row>
    <row r="631" spans="2:24" ht="36">
      <c r="B631" s="9" t="s">
        <v>2815</v>
      </c>
      <c r="C631" s="9" t="s">
        <v>25</v>
      </c>
      <c r="D631" s="9" t="s">
        <v>2807</v>
      </c>
      <c r="E631" s="9" t="s">
        <v>2808</v>
      </c>
      <c r="F631" s="9" t="s">
        <v>27</v>
      </c>
      <c r="G631" s="9" t="s">
        <v>27</v>
      </c>
      <c r="H631" s="9" t="s">
        <v>27</v>
      </c>
      <c r="I631" s="27" t="s">
        <v>27</v>
      </c>
      <c r="J631" s="27" t="s">
        <v>27</v>
      </c>
      <c r="K631" s="27" t="s">
        <v>27</v>
      </c>
      <c r="L631" s="27" t="s">
        <v>27</v>
      </c>
      <c r="M631" s="27" t="s">
        <v>27</v>
      </c>
      <c r="N631" s="27" t="s">
        <v>27</v>
      </c>
      <c r="O631" s="27" t="s">
        <v>27</v>
      </c>
      <c r="P631" s="27" t="s">
        <v>27</v>
      </c>
      <c r="Q631" s="27" t="s">
        <v>27</v>
      </c>
      <c r="R631" s="27" t="s">
        <v>27</v>
      </c>
      <c r="S631" s="26">
        <v>1797088.53</v>
      </c>
      <c r="T631" s="9" t="s">
        <v>2809</v>
      </c>
      <c r="U631" s="27" t="s">
        <v>27</v>
      </c>
      <c r="V631" s="9" t="s">
        <v>2810</v>
      </c>
      <c r="W631" s="9" t="s">
        <v>2811</v>
      </c>
      <c r="X631" s="9">
        <v>107</v>
      </c>
    </row>
    <row r="632" spans="2:24" ht="36">
      <c r="B632" s="9" t="s">
        <v>2816</v>
      </c>
      <c r="C632" s="9" t="s">
        <v>25</v>
      </c>
      <c r="D632" s="9" t="s">
        <v>2807</v>
      </c>
      <c r="E632" s="9" t="s">
        <v>2808</v>
      </c>
      <c r="F632" s="9" t="s">
        <v>27</v>
      </c>
      <c r="G632" s="9" t="s">
        <v>27</v>
      </c>
      <c r="H632" s="9" t="s">
        <v>27</v>
      </c>
      <c r="I632" s="27" t="s">
        <v>27</v>
      </c>
      <c r="J632" s="27" t="s">
        <v>27</v>
      </c>
      <c r="K632" s="27" t="s">
        <v>27</v>
      </c>
      <c r="L632" s="27" t="s">
        <v>27</v>
      </c>
      <c r="M632" s="27" t="s">
        <v>27</v>
      </c>
      <c r="N632" s="27" t="s">
        <v>27</v>
      </c>
      <c r="O632" s="27" t="s">
        <v>27</v>
      </c>
      <c r="P632" s="27" t="s">
        <v>27</v>
      </c>
      <c r="Q632" s="27" t="s">
        <v>27</v>
      </c>
      <c r="R632" s="27" t="s">
        <v>27</v>
      </c>
      <c r="S632" s="26">
        <v>1220601.71</v>
      </c>
      <c r="T632" s="9" t="s">
        <v>2809</v>
      </c>
      <c r="U632" s="27" t="s">
        <v>27</v>
      </c>
      <c r="V632" s="9" t="s">
        <v>2810</v>
      </c>
      <c r="W632" s="9" t="s">
        <v>2811</v>
      </c>
      <c r="X632" s="9">
        <v>107</v>
      </c>
    </row>
    <row r="633" spans="2:24" ht="48">
      <c r="B633" s="9" t="s">
        <v>2817</v>
      </c>
      <c r="C633" s="9" t="s">
        <v>25</v>
      </c>
      <c r="D633" s="9" t="s">
        <v>2807</v>
      </c>
      <c r="E633" s="9" t="s">
        <v>2808</v>
      </c>
      <c r="F633" s="9" t="s">
        <v>27</v>
      </c>
      <c r="G633" s="9" t="s">
        <v>27</v>
      </c>
      <c r="H633" s="9" t="s">
        <v>27</v>
      </c>
      <c r="I633" s="27" t="s">
        <v>27</v>
      </c>
      <c r="J633" s="27" t="s">
        <v>27</v>
      </c>
      <c r="K633" s="27" t="s">
        <v>27</v>
      </c>
      <c r="L633" s="27" t="s">
        <v>27</v>
      </c>
      <c r="M633" s="27" t="s">
        <v>27</v>
      </c>
      <c r="N633" s="27" t="s">
        <v>27</v>
      </c>
      <c r="O633" s="27" t="s">
        <v>27</v>
      </c>
      <c r="P633" s="27" t="s">
        <v>27</v>
      </c>
      <c r="Q633" s="27" t="s">
        <v>27</v>
      </c>
      <c r="R633" s="27" t="s">
        <v>27</v>
      </c>
      <c r="S633" s="26">
        <v>232301.93</v>
      </c>
      <c r="T633" s="9" t="s">
        <v>2809</v>
      </c>
      <c r="U633" s="27" t="s">
        <v>27</v>
      </c>
      <c r="V633" s="9" t="s">
        <v>2810</v>
      </c>
      <c r="W633" s="9" t="s">
        <v>2811</v>
      </c>
      <c r="X633" s="9">
        <v>107</v>
      </c>
    </row>
    <row r="634" spans="2:24" ht="60">
      <c r="B634" s="9" t="s">
        <v>2818</v>
      </c>
      <c r="C634" s="9" t="s">
        <v>25</v>
      </c>
      <c r="D634" s="9" t="s">
        <v>2807</v>
      </c>
      <c r="E634" s="9" t="s">
        <v>2808</v>
      </c>
      <c r="F634" s="9" t="s">
        <v>27</v>
      </c>
      <c r="G634" s="9" t="s">
        <v>27</v>
      </c>
      <c r="H634" s="9" t="s">
        <v>27</v>
      </c>
      <c r="I634" s="27" t="s">
        <v>27</v>
      </c>
      <c r="J634" s="27" t="s">
        <v>27</v>
      </c>
      <c r="K634" s="27" t="s">
        <v>27</v>
      </c>
      <c r="L634" s="27" t="s">
        <v>27</v>
      </c>
      <c r="M634" s="27" t="s">
        <v>27</v>
      </c>
      <c r="N634" s="27" t="s">
        <v>27</v>
      </c>
      <c r="O634" s="27" t="s">
        <v>27</v>
      </c>
      <c r="P634" s="27" t="s">
        <v>27</v>
      </c>
      <c r="Q634" s="27" t="s">
        <v>27</v>
      </c>
      <c r="R634" s="27" t="s">
        <v>27</v>
      </c>
      <c r="S634" s="26">
        <v>356373.22</v>
      </c>
      <c r="T634" s="9" t="s">
        <v>2809</v>
      </c>
      <c r="U634" s="27" t="s">
        <v>27</v>
      </c>
      <c r="V634" s="9" t="s">
        <v>2810</v>
      </c>
      <c r="W634" s="9" t="s">
        <v>2811</v>
      </c>
      <c r="X634" s="9">
        <v>107</v>
      </c>
    </row>
    <row r="635" spans="2:24" ht="36">
      <c r="B635" s="9" t="s">
        <v>2819</v>
      </c>
      <c r="C635" s="9" t="s">
        <v>25</v>
      </c>
      <c r="D635" s="9" t="s">
        <v>2807</v>
      </c>
      <c r="E635" s="9" t="s">
        <v>2808</v>
      </c>
      <c r="F635" s="9" t="s">
        <v>27</v>
      </c>
      <c r="G635" s="9" t="s">
        <v>27</v>
      </c>
      <c r="H635" s="9" t="s">
        <v>27</v>
      </c>
      <c r="I635" s="27" t="s">
        <v>27</v>
      </c>
      <c r="J635" s="27" t="s">
        <v>27</v>
      </c>
      <c r="K635" s="27" t="s">
        <v>27</v>
      </c>
      <c r="L635" s="27" t="s">
        <v>27</v>
      </c>
      <c r="M635" s="27" t="s">
        <v>27</v>
      </c>
      <c r="N635" s="27" t="s">
        <v>27</v>
      </c>
      <c r="O635" s="27" t="s">
        <v>27</v>
      </c>
      <c r="P635" s="27" t="s">
        <v>27</v>
      </c>
      <c r="Q635" s="27" t="s">
        <v>27</v>
      </c>
      <c r="R635" s="27" t="s">
        <v>27</v>
      </c>
      <c r="S635" s="26">
        <v>175650</v>
      </c>
      <c r="T635" s="9" t="s">
        <v>2809</v>
      </c>
      <c r="U635" s="27" t="s">
        <v>27</v>
      </c>
      <c r="V635" s="9" t="s">
        <v>2810</v>
      </c>
      <c r="W635" s="9" t="s">
        <v>2811</v>
      </c>
      <c r="X635" s="9">
        <v>107</v>
      </c>
    </row>
    <row r="636" spans="2:24" ht="36">
      <c r="B636" s="9" t="s">
        <v>2820</v>
      </c>
      <c r="C636" s="9" t="s">
        <v>25</v>
      </c>
      <c r="D636" s="9" t="s">
        <v>2807</v>
      </c>
      <c r="E636" s="9" t="s">
        <v>2808</v>
      </c>
      <c r="F636" s="9" t="s">
        <v>27</v>
      </c>
      <c r="G636" s="9" t="s">
        <v>27</v>
      </c>
      <c r="H636" s="9" t="s">
        <v>27</v>
      </c>
      <c r="I636" s="27" t="s">
        <v>27</v>
      </c>
      <c r="J636" s="27" t="s">
        <v>27</v>
      </c>
      <c r="K636" s="27" t="s">
        <v>27</v>
      </c>
      <c r="L636" s="27" t="s">
        <v>27</v>
      </c>
      <c r="M636" s="27" t="s">
        <v>27</v>
      </c>
      <c r="N636" s="27" t="s">
        <v>27</v>
      </c>
      <c r="O636" s="27" t="s">
        <v>27</v>
      </c>
      <c r="P636" s="27" t="s">
        <v>27</v>
      </c>
      <c r="Q636" s="27" t="s">
        <v>27</v>
      </c>
      <c r="R636" s="27" t="s">
        <v>27</v>
      </c>
      <c r="S636" s="26">
        <v>660805.52</v>
      </c>
      <c r="T636" s="9" t="s">
        <v>2809</v>
      </c>
      <c r="U636" s="27" t="s">
        <v>27</v>
      </c>
      <c r="V636" s="9" t="s">
        <v>2810</v>
      </c>
      <c r="W636" s="9" t="s">
        <v>2811</v>
      </c>
      <c r="X636" s="9">
        <v>107</v>
      </c>
    </row>
    <row r="637" spans="2:24" ht="36">
      <c r="B637" s="9" t="s">
        <v>2821</v>
      </c>
      <c r="C637" s="9" t="s">
        <v>25</v>
      </c>
      <c r="D637" s="9" t="s">
        <v>2807</v>
      </c>
      <c r="E637" s="9" t="s">
        <v>2808</v>
      </c>
      <c r="F637" s="9" t="s">
        <v>27</v>
      </c>
      <c r="G637" s="9" t="s">
        <v>27</v>
      </c>
      <c r="H637" s="9" t="s">
        <v>27</v>
      </c>
      <c r="I637" s="27" t="s">
        <v>27</v>
      </c>
      <c r="J637" s="27" t="s">
        <v>27</v>
      </c>
      <c r="K637" s="27" t="s">
        <v>27</v>
      </c>
      <c r="L637" s="27" t="s">
        <v>27</v>
      </c>
      <c r="M637" s="27" t="s">
        <v>27</v>
      </c>
      <c r="N637" s="27" t="s">
        <v>27</v>
      </c>
      <c r="O637" s="27" t="s">
        <v>27</v>
      </c>
      <c r="P637" s="27" t="s">
        <v>27</v>
      </c>
      <c r="Q637" s="27" t="s">
        <v>27</v>
      </c>
      <c r="R637" s="27" t="s">
        <v>27</v>
      </c>
      <c r="S637" s="26">
        <v>110000</v>
      </c>
      <c r="T637" s="9" t="s">
        <v>2809</v>
      </c>
      <c r="U637" s="27" t="s">
        <v>27</v>
      </c>
      <c r="V637" s="9" t="s">
        <v>2810</v>
      </c>
      <c r="W637" s="9" t="s">
        <v>2811</v>
      </c>
      <c r="X637" s="9">
        <v>107</v>
      </c>
    </row>
    <row r="638" spans="2:24" ht="24">
      <c r="B638" s="9" t="s">
        <v>2822</v>
      </c>
      <c r="C638" s="9" t="s">
        <v>25</v>
      </c>
      <c r="D638" s="9" t="s">
        <v>2807</v>
      </c>
      <c r="E638" s="9" t="s">
        <v>2808</v>
      </c>
      <c r="F638" s="9" t="s">
        <v>27</v>
      </c>
      <c r="G638" s="9" t="s">
        <v>27</v>
      </c>
      <c r="H638" s="9" t="s">
        <v>27</v>
      </c>
      <c r="I638" s="27" t="s">
        <v>27</v>
      </c>
      <c r="J638" s="27" t="s">
        <v>27</v>
      </c>
      <c r="K638" s="27" t="s">
        <v>27</v>
      </c>
      <c r="L638" s="27" t="s">
        <v>27</v>
      </c>
      <c r="M638" s="27" t="s">
        <v>27</v>
      </c>
      <c r="N638" s="27" t="s">
        <v>27</v>
      </c>
      <c r="O638" s="27" t="s">
        <v>27</v>
      </c>
      <c r="P638" s="27" t="s">
        <v>27</v>
      </c>
      <c r="Q638" s="27" t="s">
        <v>27</v>
      </c>
      <c r="R638" s="27" t="s">
        <v>27</v>
      </c>
      <c r="S638" s="26">
        <v>2000986.41</v>
      </c>
      <c r="T638" s="9" t="s">
        <v>2809</v>
      </c>
      <c r="U638" s="27" t="s">
        <v>27</v>
      </c>
      <c r="V638" s="9" t="s">
        <v>2810</v>
      </c>
      <c r="W638" s="9" t="s">
        <v>2811</v>
      </c>
      <c r="X638" s="9">
        <v>107</v>
      </c>
    </row>
    <row r="639" spans="2:24" ht="36">
      <c r="B639" s="9" t="s">
        <v>2823</v>
      </c>
      <c r="C639" s="9" t="s">
        <v>25</v>
      </c>
      <c r="D639" s="9" t="s">
        <v>2807</v>
      </c>
      <c r="E639" s="9" t="s">
        <v>2808</v>
      </c>
      <c r="F639" s="9" t="s">
        <v>27</v>
      </c>
      <c r="G639" s="9" t="s">
        <v>27</v>
      </c>
      <c r="H639" s="9" t="s">
        <v>27</v>
      </c>
      <c r="I639" s="27" t="s">
        <v>27</v>
      </c>
      <c r="J639" s="27" t="s">
        <v>27</v>
      </c>
      <c r="K639" s="27" t="s">
        <v>27</v>
      </c>
      <c r="L639" s="27" t="s">
        <v>27</v>
      </c>
      <c r="M639" s="27" t="s">
        <v>27</v>
      </c>
      <c r="N639" s="27" t="s">
        <v>27</v>
      </c>
      <c r="O639" s="27" t="s">
        <v>27</v>
      </c>
      <c r="P639" s="27" t="s">
        <v>27</v>
      </c>
      <c r="Q639" s="27" t="s">
        <v>27</v>
      </c>
      <c r="R639" s="27" t="s">
        <v>27</v>
      </c>
      <c r="S639" s="26">
        <v>1156236.24</v>
      </c>
      <c r="T639" s="9" t="s">
        <v>2809</v>
      </c>
      <c r="U639" s="27" t="s">
        <v>27</v>
      </c>
      <c r="V639" s="9" t="s">
        <v>2810</v>
      </c>
      <c r="W639" s="9" t="s">
        <v>2811</v>
      </c>
      <c r="X639" s="9">
        <v>107</v>
      </c>
    </row>
    <row r="640" spans="2:24" ht="48">
      <c r="B640" s="9" t="s">
        <v>2824</v>
      </c>
      <c r="C640" s="9" t="s">
        <v>25</v>
      </c>
      <c r="D640" s="9" t="s">
        <v>2807</v>
      </c>
      <c r="E640" s="9" t="s">
        <v>2808</v>
      </c>
      <c r="F640" s="9" t="s">
        <v>27</v>
      </c>
      <c r="G640" s="9" t="s">
        <v>27</v>
      </c>
      <c r="H640" s="9" t="s">
        <v>27</v>
      </c>
      <c r="I640" s="27" t="s">
        <v>27</v>
      </c>
      <c r="J640" s="27" t="s">
        <v>27</v>
      </c>
      <c r="K640" s="27" t="s">
        <v>27</v>
      </c>
      <c r="L640" s="27" t="s">
        <v>27</v>
      </c>
      <c r="M640" s="27" t="s">
        <v>27</v>
      </c>
      <c r="N640" s="27" t="s">
        <v>27</v>
      </c>
      <c r="O640" s="27" t="s">
        <v>27</v>
      </c>
      <c r="P640" s="27" t="s">
        <v>27</v>
      </c>
      <c r="Q640" s="27" t="s">
        <v>27</v>
      </c>
      <c r="R640" s="27" t="s">
        <v>27</v>
      </c>
      <c r="S640" s="26">
        <v>256726.93</v>
      </c>
      <c r="T640" s="9" t="s">
        <v>2809</v>
      </c>
      <c r="U640" s="27" t="s">
        <v>27</v>
      </c>
      <c r="V640" s="9" t="s">
        <v>2810</v>
      </c>
      <c r="W640" s="9" t="s">
        <v>2811</v>
      </c>
      <c r="X640" s="9">
        <v>107</v>
      </c>
    </row>
    <row r="641" spans="2:24" ht="36">
      <c r="B641" s="9" t="s">
        <v>2825</v>
      </c>
      <c r="C641" s="9" t="s">
        <v>25</v>
      </c>
      <c r="D641" s="9" t="s">
        <v>2807</v>
      </c>
      <c r="E641" s="9" t="s">
        <v>2808</v>
      </c>
      <c r="F641" s="9" t="s">
        <v>27</v>
      </c>
      <c r="G641" s="9" t="s">
        <v>27</v>
      </c>
      <c r="H641" s="9" t="s">
        <v>27</v>
      </c>
      <c r="I641" s="27" t="s">
        <v>27</v>
      </c>
      <c r="J641" s="27" t="s">
        <v>27</v>
      </c>
      <c r="K641" s="27" t="s">
        <v>27</v>
      </c>
      <c r="L641" s="27" t="s">
        <v>27</v>
      </c>
      <c r="M641" s="27" t="s">
        <v>27</v>
      </c>
      <c r="N641" s="27" t="s">
        <v>27</v>
      </c>
      <c r="O641" s="27" t="s">
        <v>27</v>
      </c>
      <c r="P641" s="27" t="s">
        <v>27</v>
      </c>
      <c r="Q641" s="27" t="s">
        <v>27</v>
      </c>
      <c r="R641" s="27" t="s">
        <v>27</v>
      </c>
      <c r="S641" s="26">
        <v>110025.83</v>
      </c>
      <c r="T641" s="9" t="s">
        <v>2809</v>
      </c>
      <c r="U641" s="27" t="s">
        <v>27</v>
      </c>
      <c r="V641" s="9" t="s">
        <v>2810</v>
      </c>
      <c r="W641" s="9" t="s">
        <v>2811</v>
      </c>
      <c r="X641" s="9">
        <v>107</v>
      </c>
    </row>
    <row r="642" spans="2:24" ht="36">
      <c r="B642" s="9" t="s">
        <v>2826</v>
      </c>
      <c r="C642" s="9" t="s">
        <v>25</v>
      </c>
      <c r="D642" s="9" t="s">
        <v>2807</v>
      </c>
      <c r="E642" s="9" t="s">
        <v>2808</v>
      </c>
      <c r="F642" s="9" t="s">
        <v>27</v>
      </c>
      <c r="G642" s="9" t="s">
        <v>27</v>
      </c>
      <c r="H642" s="9" t="s">
        <v>27</v>
      </c>
      <c r="I642" s="27" t="s">
        <v>27</v>
      </c>
      <c r="J642" s="27" t="s">
        <v>27</v>
      </c>
      <c r="K642" s="27" t="s">
        <v>27</v>
      </c>
      <c r="L642" s="27" t="s">
        <v>27</v>
      </c>
      <c r="M642" s="27" t="s">
        <v>27</v>
      </c>
      <c r="N642" s="27" t="s">
        <v>27</v>
      </c>
      <c r="O642" s="27" t="s">
        <v>27</v>
      </c>
      <c r="P642" s="27" t="s">
        <v>27</v>
      </c>
      <c r="Q642" s="27" t="s">
        <v>27</v>
      </c>
      <c r="R642" s="27" t="s">
        <v>27</v>
      </c>
      <c r="S642" s="26">
        <v>232301.93</v>
      </c>
      <c r="T642" s="9" t="s">
        <v>2809</v>
      </c>
      <c r="U642" s="27" t="s">
        <v>27</v>
      </c>
      <c r="V642" s="9" t="s">
        <v>2810</v>
      </c>
      <c r="W642" s="9" t="s">
        <v>2811</v>
      </c>
      <c r="X642" s="9">
        <v>107</v>
      </c>
    </row>
    <row r="643" spans="2:24" ht="24">
      <c r="B643" s="9" t="s">
        <v>2827</v>
      </c>
      <c r="C643" s="9" t="s">
        <v>25</v>
      </c>
      <c r="D643" s="9" t="s">
        <v>2807</v>
      </c>
      <c r="E643" s="9" t="s">
        <v>2808</v>
      </c>
      <c r="F643" s="9" t="s">
        <v>27</v>
      </c>
      <c r="G643" s="9" t="s">
        <v>27</v>
      </c>
      <c r="H643" s="9" t="s">
        <v>27</v>
      </c>
      <c r="I643" s="27" t="s">
        <v>27</v>
      </c>
      <c r="J643" s="27" t="s">
        <v>27</v>
      </c>
      <c r="K643" s="27" t="s">
        <v>27</v>
      </c>
      <c r="L643" s="27" t="s">
        <v>27</v>
      </c>
      <c r="M643" s="27" t="s">
        <v>27</v>
      </c>
      <c r="N643" s="27" t="s">
        <v>27</v>
      </c>
      <c r="O643" s="27" t="s">
        <v>27</v>
      </c>
      <c r="P643" s="27" t="s">
        <v>27</v>
      </c>
      <c r="Q643" s="27" t="s">
        <v>27</v>
      </c>
      <c r="R643" s="27" t="s">
        <v>27</v>
      </c>
      <c r="S643" s="26">
        <v>1254759.6599999999</v>
      </c>
      <c r="T643" s="9" t="s">
        <v>2809</v>
      </c>
      <c r="U643" s="27" t="s">
        <v>27</v>
      </c>
      <c r="V643" s="9" t="s">
        <v>2810</v>
      </c>
      <c r="W643" s="9" t="s">
        <v>2811</v>
      </c>
      <c r="X643" s="9">
        <v>107</v>
      </c>
    </row>
    <row r="644" spans="2:24" ht="48">
      <c r="B644" s="9" t="s">
        <v>2828</v>
      </c>
      <c r="C644" s="9" t="s">
        <v>25</v>
      </c>
      <c r="D644" s="9" t="s">
        <v>2807</v>
      </c>
      <c r="E644" s="9" t="s">
        <v>2808</v>
      </c>
      <c r="F644" s="9" t="s">
        <v>27</v>
      </c>
      <c r="G644" s="9" t="s">
        <v>27</v>
      </c>
      <c r="H644" s="9" t="s">
        <v>27</v>
      </c>
      <c r="I644" s="27" t="s">
        <v>27</v>
      </c>
      <c r="J644" s="27" t="s">
        <v>27</v>
      </c>
      <c r="K644" s="27" t="s">
        <v>27</v>
      </c>
      <c r="L644" s="27" t="s">
        <v>27</v>
      </c>
      <c r="M644" s="27" t="s">
        <v>27</v>
      </c>
      <c r="N644" s="27" t="s">
        <v>27</v>
      </c>
      <c r="O644" s="27" t="s">
        <v>27</v>
      </c>
      <c r="P644" s="27" t="s">
        <v>27</v>
      </c>
      <c r="Q644" s="27" t="s">
        <v>27</v>
      </c>
      <c r="R644" s="27" t="s">
        <v>27</v>
      </c>
      <c r="S644" s="26">
        <v>183376.38</v>
      </c>
      <c r="T644" s="9" t="s">
        <v>2809</v>
      </c>
      <c r="U644" s="27" t="s">
        <v>27</v>
      </c>
      <c r="V644" s="9" t="s">
        <v>2810</v>
      </c>
      <c r="W644" s="9" t="s">
        <v>2811</v>
      </c>
      <c r="X644" s="9">
        <v>107</v>
      </c>
    </row>
    <row r="645" spans="2:24" ht="24">
      <c r="B645" s="9" t="s">
        <v>2829</v>
      </c>
      <c r="C645" s="9" t="s">
        <v>25</v>
      </c>
      <c r="D645" s="9" t="s">
        <v>2807</v>
      </c>
      <c r="E645" s="9" t="s">
        <v>2808</v>
      </c>
      <c r="F645" s="9" t="s">
        <v>27</v>
      </c>
      <c r="G645" s="9" t="s">
        <v>27</v>
      </c>
      <c r="H645" s="9" t="s">
        <v>27</v>
      </c>
      <c r="I645" s="27" t="s">
        <v>27</v>
      </c>
      <c r="J645" s="27" t="s">
        <v>27</v>
      </c>
      <c r="K645" s="27" t="s">
        <v>27</v>
      </c>
      <c r="L645" s="27" t="s">
        <v>27</v>
      </c>
      <c r="M645" s="27" t="s">
        <v>27</v>
      </c>
      <c r="N645" s="27" t="s">
        <v>27</v>
      </c>
      <c r="O645" s="27" t="s">
        <v>27</v>
      </c>
      <c r="P645" s="27" t="s">
        <v>27</v>
      </c>
      <c r="Q645" s="27" t="s">
        <v>27</v>
      </c>
      <c r="R645" s="27" t="s">
        <v>27</v>
      </c>
      <c r="S645" s="26">
        <v>211206.8</v>
      </c>
      <c r="T645" s="9" t="s">
        <v>2809</v>
      </c>
      <c r="U645" s="27" t="s">
        <v>27</v>
      </c>
      <c r="V645" s="9" t="s">
        <v>2810</v>
      </c>
      <c r="W645" s="9" t="s">
        <v>2811</v>
      </c>
      <c r="X645" s="9">
        <v>107</v>
      </c>
    </row>
    <row r="646" spans="2:24" ht="60">
      <c r="B646" s="9" t="s">
        <v>2830</v>
      </c>
      <c r="C646" s="9" t="s">
        <v>25</v>
      </c>
      <c r="D646" s="9" t="s">
        <v>2807</v>
      </c>
      <c r="E646" s="9" t="s">
        <v>2808</v>
      </c>
      <c r="F646" s="9" t="s">
        <v>27</v>
      </c>
      <c r="G646" s="9" t="s">
        <v>27</v>
      </c>
      <c r="H646" s="9" t="s">
        <v>27</v>
      </c>
      <c r="I646" s="27" t="s">
        <v>27</v>
      </c>
      <c r="J646" s="27" t="s">
        <v>27</v>
      </c>
      <c r="K646" s="27" t="s">
        <v>27</v>
      </c>
      <c r="L646" s="27" t="s">
        <v>27</v>
      </c>
      <c r="M646" s="27" t="s">
        <v>27</v>
      </c>
      <c r="N646" s="27" t="s">
        <v>27</v>
      </c>
      <c r="O646" s="27" t="s">
        <v>27</v>
      </c>
      <c r="P646" s="27" t="s">
        <v>27</v>
      </c>
      <c r="Q646" s="27" t="s">
        <v>27</v>
      </c>
      <c r="R646" s="27" t="s">
        <v>27</v>
      </c>
      <c r="S646" s="26">
        <v>183376.38</v>
      </c>
      <c r="T646" s="9" t="s">
        <v>2809</v>
      </c>
      <c r="U646" s="27" t="s">
        <v>27</v>
      </c>
      <c r="V646" s="9" t="s">
        <v>2810</v>
      </c>
      <c r="W646" s="9" t="s">
        <v>2811</v>
      </c>
      <c r="X646" s="9">
        <v>107</v>
      </c>
    </row>
    <row r="647" spans="2:24" ht="24">
      <c r="B647" s="9" t="s">
        <v>2831</v>
      </c>
      <c r="C647" s="9" t="s">
        <v>25</v>
      </c>
      <c r="D647" s="9" t="s">
        <v>2807</v>
      </c>
      <c r="E647" s="9" t="s">
        <v>2808</v>
      </c>
      <c r="F647" s="9" t="s">
        <v>27</v>
      </c>
      <c r="G647" s="9" t="s">
        <v>27</v>
      </c>
      <c r="H647" s="9" t="s">
        <v>27</v>
      </c>
      <c r="I647" s="27" t="s">
        <v>27</v>
      </c>
      <c r="J647" s="27" t="s">
        <v>27</v>
      </c>
      <c r="K647" s="27" t="s">
        <v>27</v>
      </c>
      <c r="L647" s="27" t="s">
        <v>27</v>
      </c>
      <c r="M647" s="27" t="s">
        <v>27</v>
      </c>
      <c r="N647" s="27" t="s">
        <v>27</v>
      </c>
      <c r="O647" s="27" t="s">
        <v>27</v>
      </c>
      <c r="P647" s="27" t="s">
        <v>27</v>
      </c>
      <c r="Q647" s="27" t="s">
        <v>27</v>
      </c>
      <c r="R647" s="27" t="s">
        <v>27</v>
      </c>
      <c r="S647" s="26">
        <v>211206.8</v>
      </c>
      <c r="T647" s="9" t="s">
        <v>2809</v>
      </c>
      <c r="U647" s="27" t="s">
        <v>27</v>
      </c>
      <c r="V647" s="9" t="s">
        <v>2810</v>
      </c>
      <c r="W647" s="9" t="s">
        <v>2811</v>
      </c>
      <c r="X647" s="9">
        <v>107</v>
      </c>
    </row>
    <row r="648" spans="2:24" ht="24">
      <c r="B648" s="9" t="s">
        <v>2832</v>
      </c>
      <c r="C648" s="9" t="s">
        <v>25</v>
      </c>
      <c r="D648" s="9" t="s">
        <v>2807</v>
      </c>
      <c r="E648" s="9" t="s">
        <v>2808</v>
      </c>
      <c r="F648" s="9" t="s">
        <v>27</v>
      </c>
      <c r="G648" s="9" t="s">
        <v>27</v>
      </c>
      <c r="H648" s="9" t="s">
        <v>27</v>
      </c>
      <c r="I648" s="27" t="s">
        <v>27</v>
      </c>
      <c r="J648" s="27" t="s">
        <v>27</v>
      </c>
      <c r="K648" s="27" t="s">
        <v>27</v>
      </c>
      <c r="L648" s="27" t="s">
        <v>27</v>
      </c>
      <c r="M648" s="27" t="s">
        <v>27</v>
      </c>
      <c r="N648" s="27" t="s">
        <v>27</v>
      </c>
      <c r="O648" s="27" t="s">
        <v>27</v>
      </c>
      <c r="P648" s="27" t="s">
        <v>27</v>
      </c>
      <c r="Q648" s="27" t="s">
        <v>27</v>
      </c>
      <c r="R648" s="27" t="s">
        <v>27</v>
      </c>
      <c r="S648" s="26">
        <v>102000</v>
      </c>
      <c r="T648" s="9" t="s">
        <v>2809</v>
      </c>
      <c r="U648" s="27" t="s">
        <v>27</v>
      </c>
      <c r="V648" s="9" t="s">
        <v>2810</v>
      </c>
      <c r="W648" s="9" t="s">
        <v>2811</v>
      </c>
      <c r="X648" s="9">
        <v>107</v>
      </c>
    </row>
    <row r="649" spans="2:24" ht="36">
      <c r="B649" s="9" t="s">
        <v>2833</v>
      </c>
      <c r="C649" s="9" t="s">
        <v>25</v>
      </c>
      <c r="D649" s="9" t="s">
        <v>2807</v>
      </c>
      <c r="E649" s="9" t="s">
        <v>2808</v>
      </c>
      <c r="F649" s="9" t="s">
        <v>27</v>
      </c>
      <c r="G649" s="9" t="s">
        <v>27</v>
      </c>
      <c r="H649" s="9" t="s">
        <v>27</v>
      </c>
      <c r="I649" s="27" t="s">
        <v>27</v>
      </c>
      <c r="J649" s="27" t="s">
        <v>27</v>
      </c>
      <c r="K649" s="27" t="s">
        <v>27</v>
      </c>
      <c r="L649" s="27" t="s">
        <v>27</v>
      </c>
      <c r="M649" s="27" t="s">
        <v>27</v>
      </c>
      <c r="N649" s="27" t="s">
        <v>27</v>
      </c>
      <c r="O649" s="27" t="s">
        <v>27</v>
      </c>
      <c r="P649" s="27" t="s">
        <v>27</v>
      </c>
      <c r="Q649" s="27" t="s">
        <v>27</v>
      </c>
      <c r="R649" s="27" t="s">
        <v>27</v>
      </c>
      <c r="S649" s="26">
        <v>320000</v>
      </c>
      <c r="T649" s="9" t="s">
        <v>2809</v>
      </c>
      <c r="U649" s="27" t="s">
        <v>27</v>
      </c>
      <c r="V649" s="9" t="s">
        <v>2810</v>
      </c>
      <c r="W649" s="9" t="s">
        <v>2811</v>
      </c>
      <c r="X649" s="9">
        <v>107</v>
      </c>
    </row>
    <row r="650" spans="2:24" ht="24">
      <c r="B650" s="9" t="s">
        <v>2834</v>
      </c>
      <c r="C650" s="9" t="s">
        <v>25</v>
      </c>
      <c r="D650" s="9" t="s">
        <v>2807</v>
      </c>
      <c r="E650" s="9" t="s">
        <v>2808</v>
      </c>
      <c r="F650" s="9" t="s">
        <v>27</v>
      </c>
      <c r="G650" s="9" t="s">
        <v>27</v>
      </c>
      <c r="H650" s="9" t="s">
        <v>27</v>
      </c>
      <c r="I650" s="27" t="s">
        <v>27</v>
      </c>
      <c r="J650" s="27" t="s">
        <v>27</v>
      </c>
      <c r="K650" s="27" t="s">
        <v>27</v>
      </c>
      <c r="L650" s="27" t="s">
        <v>27</v>
      </c>
      <c r="M650" s="27" t="s">
        <v>27</v>
      </c>
      <c r="N650" s="27" t="s">
        <v>27</v>
      </c>
      <c r="O650" s="27" t="s">
        <v>27</v>
      </c>
      <c r="P650" s="27" t="s">
        <v>27</v>
      </c>
      <c r="Q650" s="27" t="s">
        <v>27</v>
      </c>
      <c r="R650" s="27" t="s">
        <v>27</v>
      </c>
      <c r="S650" s="26">
        <v>1100258.28</v>
      </c>
      <c r="T650" s="9" t="s">
        <v>2809</v>
      </c>
      <c r="U650" s="27" t="s">
        <v>27</v>
      </c>
      <c r="V650" s="9" t="s">
        <v>2810</v>
      </c>
      <c r="W650" s="9" t="s">
        <v>2811</v>
      </c>
      <c r="X650" s="9">
        <v>107</v>
      </c>
    </row>
    <row r="651" spans="2:24" ht="36">
      <c r="B651" s="9" t="s">
        <v>2835</v>
      </c>
      <c r="C651" s="9" t="s">
        <v>25</v>
      </c>
      <c r="D651" s="9" t="s">
        <v>2807</v>
      </c>
      <c r="E651" s="9" t="s">
        <v>2808</v>
      </c>
      <c r="F651" s="9" t="s">
        <v>27</v>
      </c>
      <c r="G651" s="9" t="s">
        <v>27</v>
      </c>
      <c r="H651" s="9" t="s">
        <v>27</v>
      </c>
      <c r="I651" s="27" t="s">
        <v>27</v>
      </c>
      <c r="J651" s="27" t="s">
        <v>27</v>
      </c>
      <c r="K651" s="27" t="s">
        <v>27</v>
      </c>
      <c r="L651" s="27" t="s">
        <v>27</v>
      </c>
      <c r="M651" s="27" t="s">
        <v>27</v>
      </c>
      <c r="N651" s="27" t="s">
        <v>27</v>
      </c>
      <c r="O651" s="27" t="s">
        <v>27</v>
      </c>
      <c r="P651" s="27" t="s">
        <v>27</v>
      </c>
      <c r="Q651" s="27" t="s">
        <v>27</v>
      </c>
      <c r="R651" s="27" t="s">
        <v>27</v>
      </c>
      <c r="S651" s="26">
        <v>440065.66</v>
      </c>
      <c r="T651" s="9" t="s">
        <v>2809</v>
      </c>
      <c r="U651" s="27" t="s">
        <v>27</v>
      </c>
      <c r="V651" s="9" t="s">
        <v>2810</v>
      </c>
      <c r="W651" s="9" t="s">
        <v>2811</v>
      </c>
      <c r="X651" s="9">
        <v>107</v>
      </c>
    </row>
    <row r="652" spans="2:24" ht="36">
      <c r="B652" s="9" t="s">
        <v>2836</v>
      </c>
      <c r="C652" s="9" t="s">
        <v>25</v>
      </c>
      <c r="D652" s="9" t="s">
        <v>2807</v>
      </c>
      <c r="E652" s="9" t="s">
        <v>2808</v>
      </c>
      <c r="F652" s="9" t="s">
        <v>27</v>
      </c>
      <c r="G652" s="9" t="s">
        <v>27</v>
      </c>
      <c r="H652" s="9" t="s">
        <v>27</v>
      </c>
      <c r="I652" s="27" t="s">
        <v>27</v>
      </c>
      <c r="J652" s="27" t="s">
        <v>27</v>
      </c>
      <c r="K652" s="27" t="s">
        <v>27</v>
      </c>
      <c r="L652" s="27" t="s">
        <v>27</v>
      </c>
      <c r="M652" s="27" t="s">
        <v>27</v>
      </c>
      <c r="N652" s="27" t="s">
        <v>27</v>
      </c>
      <c r="O652" s="27" t="s">
        <v>27</v>
      </c>
      <c r="P652" s="27" t="s">
        <v>27</v>
      </c>
      <c r="Q652" s="27" t="s">
        <v>27</v>
      </c>
      <c r="R652" s="27" t="s">
        <v>27</v>
      </c>
      <c r="S652" s="26">
        <v>1540361.6</v>
      </c>
      <c r="T652" s="9" t="s">
        <v>2809</v>
      </c>
      <c r="U652" s="27" t="s">
        <v>27</v>
      </c>
      <c r="V652" s="9" t="s">
        <v>2810</v>
      </c>
      <c r="W652" s="9" t="s">
        <v>2811</v>
      </c>
      <c r="X652" s="9">
        <v>107</v>
      </c>
    </row>
    <row r="653" spans="2:24" ht="36">
      <c r="B653" s="9" t="s">
        <v>2837</v>
      </c>
      <c r="C653" s="9" t="s">
        <v>25</v>
      </c>
      <c r="D653" s="9" t="s">
        <v>2807</v>
      </c>
      <c r="E653" s="9" t="s">
        <v>2808</v>
      </c>
      <c r="F653" s="9" t="s">
        <v>27</v>
      </c>
      <c r="G653" s="9" t="s">
        <v>27</v>
      </c>
      <c r="H653" s="9" t="s">
        <v>27</v>
      </c>
      <c r="I653" s="27" t="s">
        <v>27</v>
      </c>
      <c r="J653" s="27" t="s">
        <v>27</v>
      </c>
      <c r="K653" s="27" t="s">
        <v>27</v>
      </c>
      <c r="L653" s="27" t="s">
        <v>27</v>
      </c>
      <c r="M653" s="27" t="s">
        <v>27</v>
      </c>
      <c r="N653" s="27" t="s">
        <v>27</v>
      </c>
      <c r="O653" s="27" t="s">
        <v>27</v>
      </c>
      <c r="P653" s="27" t="s">
        <v>27</v>
      </c>
      <c r="Q653" s="27" t="s">
        <v>27</v>
      </c>
      <c r="R653" s="27" t="s">
        <v>27</v>
      </c>
      <c r="S653" s="26">
        <v>568591.04</v>
      </c>
      <c r="T653" s="9" t="s">
        <v>2809</v>
      </c>
      <c r="U653" s="27" t="s">
        <v>27</v>
      </c>
      <c r="V653" s="9" t="s">
        <v>2810</v>
      </c>
      <c r="W653" s="9" t="s">
        <v>2811</v>
      </c>
      <c r="X653" s="9">
        <v>107</v>
      </c>
    </row>
    <row r="654" spans="2:24" ht="36">
      <c r="B654" s="9" t="s">
        <v>2838</v>
      </c>
      <c r="C654" s="9" t="s">
        <v>25</v>
      </c>
      <c r="D654" s="9" t="s">
        <v>2807</v>
      </c>
      <c r="E654" s="9" t="s">
        <v>2808</v>
      </c>
      <c r="F654" s="9" t="s">
        <v>27</v>
      </c>
      <c r="G654" s="9" t="s">
        <v>27</v>
      </c>
      <c r="H654" s="9" t="s">
        <v>27</v>
      </c>
      <c r="I654" s="27" t="s">
        <v>27</v>
      </c>
      <c r="J654" s="27" t="s">
        <v>27</v>
      </c>
      <c r="K654" s="27" t="s">
        <v>27</v>
      </c>
      <c r="L654" s="27" t="s">
        <v>27</v>
      </c>
      <c r="M654" s="27" t="s">
        <v>27</v>
      </c>
      <c r="N654" s="27" t="s">
        <v>27</v>
      </c>
      <c r="O654" s="27" t="s">
        <v>27</v>
      </c>
      <c r="P654" s="27" t="s">
        <v>27</v>
      </c>
      <c r="Q654" s="27" t="s">
        <v>27</v>
      </c>
      <c r="R654" s="27" t="s">
        <v>27</v>
      </c>
      <c r="S654" s="26">
        <v>507473.26</v>
      </c>
      <c r="T654" s="9" t="s">
        <v>2809</v>
      </c>
      <c r="U654" s="27" t="s">
        <v>27</v>
      </c>
      <c r="V654" s="9" t="s">
        <v>2810</v>
      </c>
      <c r="W654" s="9" t="s">
        <v>2811</v>
      </c>
      <c r="X654" s="9">
        <v>107</v>
      </c>
    </row>
    <row r="655" spans="2:24" ht="36">
      <c r="B655" s="9" t="s">
        <v>2839</v>
      </c>
      <c r="C655" s="9" t="s">
        <v>25</v>
      </c>
      <c r="D655" s="9" t="s">
        <v>2807</v>
      </c>
      <c r="E655" s="9" t="s">
        <v>2808</v>
      </c>
      <c r="F655" s="9" t="s">
        <v>27</v>
      </c>
      <c r="G655" s="9" t="s">
        <v>27</v>
      </c>
      <c r="H655" s="9" t="s">
        <v>27</v>
      </c>
      <c r="I655" s="27" t="s">
        <v>27</v>
      </c>
      <c r="J655" s="27" t="s">
        <v>27</v>
      </c>
      <c r="K655" s="27" t="s">
        <v>27</v>
      </c>
      <c r="L655" s="27" t="s">
        <v>27</v>
      </c>
      <c r="M655" s="27" t="s">
        <v>27</v>
      </c>
      <c r="N655" s="27" t="s">
        <v>27</v>
      </c>
      <c r="O655" s="27" t="s">
        <v>27</v>
      </c>
      <c r="P655" s="27" t="s">
        <v>27</v>
      </c>
      <c r="Q655" s="27" t="s">
        <v>27</v>
      </c>
      <c r="R655" s="27" t="s">
        <v>27</v>
      </c>
      <c r="S655" s="26">
        <v>2029893.04</v>
      </c>
      <c r="T655" s="9" t="s">
        <v>2809</v>
      </c>
      <c r="U655" s="27" t="s">
        <v>27</v>
      </c>
      <c r="V655" s="9" t="s">
        <v>2810</v>
      </c>
      <c r="W655" s="9" t="s">
        <v>2811</v>
      </c>
      <c r="X655" s="9">
        <v>107</v>
      </c>
    </row>
    <row r="656" spans="2:24" ht="24">
      <c r="B656" s="9" t="s">
        <v>2840</v>
      </c>
      <c r="C656" s="9" t="s">
        <v>25</v>
      </c>
      <c r="D656" s="9" t="s">
        <v>2807</v>
      </c>
      <c r="E656" s="9" t="s">
        <v>2808</v>
      </c>
      <c r="F656" s="9" t="s">
        <v>27</v>
      </c>
      <c r="G656" s="9" t="s">
        <v>27</v>
      </c>
      <c r="H656" s="9" t="s">
        <v>27</v>
      </c>
      <c r="I656" s="27" t="s">
        <v>27</v>
      </c>
      <c r="J656" s="27" t="s">
        <v>27</v>
      </c>
      <c r="K656" s="27" t="s">
        <v>27</v>
      </c>
      <c r="L656" s="27" t="s">
        <v>27</v>
      </c>
      <c r="M656" s="27" t="s">
        <v>27</v>
      </c>
      <c r="N656" s="27" t="s">
        <v>27</v>
      </c>
      <c r="O656" s="27" t="s">
        <v>27</v>
      </c>
      <c r="P656" s="27" t="s">
        <v>27</v>
      </c>
      <c r="Q656" s="27" t="s">
        <v>27</v>
      </c>
      <c r="R656" s="27" t="s">
        <v>27</v>
      </c>
      <c r="S656" s="26">
        <v>7645000</v>
      </c>
      <c r="T656" s="9" t="s">
        <v>2809</v>
      </c>
      <c r="U656" s="27" t="s">
        <v>27</v>
      </c>
      <c r="V656" s="9" t="s">
        <v>2810</v>
      </c>
      <c r="W656" s="9" t="s">
        <v>2811</v>
      </c>
      <c r="X656" s="9">
        <v>107</v>
      </c>
    </row>
    <row r="657" spans="2:24" ht="24">
      <c r="B657" s="9" t="s">
        <v>2841</v>
      </c>
      <c r="C657" s="9" t="s">
        <v>25</v>
      </c>
      <c r="D657" s="9" t="s">
        <v>2807</v>
      </c>
      <c r="E657" s="9" t="s">
        <v>2808</v>
      </c>
      <c r="F657" s="9" t="s">
        <v>27</v>
      </c>
      <c r="G657" s="9" t="s">
        <v>27</v>
      </c>
      <c r="H657" s="9" t="s">
        <v>27</v>
      </c>
      <c r="I657" s="27" t="s">
        <v>27</v>
      </c>
      <c r="J657" s="27" t="s">
        <v>27</v>
      </c>
      <c r="K657" s="27" t="s">
        <v>27</v>
      </c>
      <c r="L657" s="27" t="s">
        <v>27</v>
      </c>
      <c r="M657" s="27" t="s">
        <v>27</v>
      </c>
      <c r="N657" s="27" t="s">
        <v>27</v>
      </c>
      <c r="O657" s="27" t="s">
        <v>27</v>
      </c>
      <c r="P657" s="27" t="s">
        <v>27</v>
      </c>
      <c r="Q657" s="27" t="s">
        <v>27</v>
      </c>
      <c r="R657" s="27" t="s">
        <v>27</v>
      </c>
      <c r="S657" s="26">
        <v>7645000</v>
      </c>
      <c r="T657" s="9" t="s">
        <v>2809</v>
      </c>
      <c r="U657" s="27" t="s">
        <v>27</v>
      </c>
      <c r="V657" s="9" t="s">
        <v>2810</v>
      </c>
      <c r="W657" s="9" t="s">
        <v>2811</v>
      </c>
      <c r="X657" s="9">
        <v>107</v>
      </c>
    </row>
    <row r="658" spans="2:24" ht="24">
      <c r="B658" s="9" t="s">
        <v>2842</v>
      </c>
      <c r="C658" s="9" t="s">
        <v>25</v>
      </c>
      <c r="D658" s="9" t="s">
        <v>2807</v>
      </c>
      <c r="E658" s="9" t="s">
        <v>2808</v>
      </c>
      <c r="F658" s="9" t="s">
        <v>27</v>
      </c>
      <c r="G658" s="9" t="s">
        <v>27</v>
      </c>
      <c r="H658" s="9" t="s">
        <v>27</v>
      </c>
      <c r="I658" s="27" t="s">
        <v>27</v>
      </c>
      <c r="J658" s="27" t="s">
        <v>27</v>
      </c>
      <c r="K658" s="27" t="s">
        <v>27</v>
      </c>
      <c r="L658" s="27" t="s">
        <v>27</v>
      </c>
      <c r="M658" s="27" t="s">
        <v>27</v>
      </c>
      <c r="N658" s="27" t="s">
        <v>27</v>
      </c>
      <c r="O658" s="27" t="s">
        <v>27</v>
      </c>
      <c r="P658" s="27" t="s">
        <v>27</v>
      </c>
      <c r="Q658" s="27" t="s">
        <v>27</v>
      </c>
      <c r="R658" s="27" t="s">
        <v>27</v>
      </c>
      <c r="S658" s="26">
        <v>626325.18999999994</v>
      </c>
      <c r="T658" s="9" t="s">
        <v>2809</v>
      </c>
      <c r="U658" s="27" t="s">
        <v>27</v>
      </c>
      <c r="V658" s="9" t="s">
        <v>2810</v>
      </c>
      <c r="W658" s="9" t="s">
        <v>2811</v>
      </c>
      <c r="X658" s="9">
        <v>107</v>
      </c>
    </row>
    <row r="659" spans="2:24" ht="24">
      <c r="B659" s="9" t="s">
        <v>2843</v>
      </c>
      <c r="C659" s="9" t="s">
        <v>25</v>
      </c>
      <c r="D659" s="9" t="s">
        <v>2807</v>
      </c>
      <c r="E659" s="9" t="s">
        <v>2808</v>
      </c>
      <c r="F659" s="9" t="s">
        <v>27</v>
      </c>
      <c r="G659" s="9" t="s">
        <v>27</v>
      </c>
      <c r="H659" s="9" t="s">
        <v>27</v>
      </c>
      <c r="I659" s="27" t="s">
        <v>27</v>
      </c>
      <c r="J659" s="27" t="s">
        <v>27</v>
      </c>
      <c r="K659" s="27" t="s">
        <v>27</v>
      </c>
      <c r="L659" s="27" t="s">
        <v>27</v>
      </c>
      <c r="M659" s="27" t="s">
        <v>27</v>
      </c>
      <c r="N659" s="27" t="s">
        <v>27</v>
      </c>
      <c r="O659" s="27" t="s">
        <v>27</v>
      </c>
      <c r="P659" s="27" t="s">
        <v>27</v>
      </c>
      <c r="Q659" s="27" t="s">
        <v>27</v>
      </c>
      <c r="R659" s="27" t="s">
        <v>27</v>
      </c>
      <c r="S659" s="26">
        <v>398555.9</v>
      </c>
      <c r="T659" s="9" t="s">
        <v>2809</v>
      </c>
      <c r="U659" s="27" t="s">
        <v>27</v>
      </c>
      <c r="V659" s="9" t="s">
        <v>2810</v>
      </c>
      <c r="W659" s="9" t="s">
        <v>2811</v>
      </c>
      <c r="X659" s="9">
        <v>107</v>
      </c>
    </row>
    <row r="660" spans="2:24" ht="36">
      <c r="B660" s="9" t="s">
        <v>2844</v>
      </c>
      <c r="C660" s="9" t="s">
        <v>25</v>
      </c>
      <c r="D660" s="9" t="s">
        <v>2807</v>
      </c>
      <c r="E660" s="9" t="s">
        <v>2808</v>
      </c>
      <c r="F660" s="9" t="s">
        <v>27</v>
      </c>
      <c r="G660" s="9" t="s">
        <v>27</v>
      </c>
      <c r="H660" s="9" t="s">
        <v>27</v>
      </c>
      <c r="I660" s="27" t="s">
        <v>27</v>
      </c>
      <c r="J660" s="27" t="s">
        <v>27</v>
      </c>
      <c r="K660" s="27" t="s">
        <v>27</v>
      </c>
      <c r="L660" s="27" t="s">
        <v>27</v>
      </c>
      <c r="M660" s="27" t="s">
        <v>27</v>
      </c>
      <c r="N660" s="27" t="s">
        <v>27</v>
      </c>
      <c r="O660" s="27" t="s">
        <v>27</v>
      </c>
      <c r="P660" s="27" t="s">
        <v>27</v>
      </c>
      <c r="Q660" s="27" t="s">
        <v>27</v>
      </c>
      <c r="R660" s="27" t="s">
        <v>27</v>
      </c>
      <c r="S660" s="26">
        <v>3775829.75</v>
      </c>
      <c r="T660" s="9" t="s">
        <v>2809</v>
      </c>
      <c r="U660" s="27" t="s">
        <v>27</v>
      </c>
      <c r="V660" s="9" t="s">
        <v>2810</v>
      </c>
      <c r="W660" s="9" t="s">
        <v>2811</v>
      </c>
      <c r="X660" s="9">
        <v>107</v>
      </c>
    </row>
    <row r="661" spans="2:24" ht="48">
      <c r="B661" s="9" t="s">
        <v>2845</v>
      </c>
      <c r="C661" s="9" t="s">
        <v>25</v>
      </c>
      <c r="D661" s="9" t="s">
        <v>2807</v>
      </c>
      <c r="E661" s="9" t="s">
        <v>2808</v>
      </c>
      <c r="F661" s="9" t="s">
        <v>27</v>
      </c>
      <c r="G661" s="9" t="s">
        <v>27</v>
      </c>
      <c r="H661" s="9" t="s">
        <v>27</v>
      </c>
      <c r="I661" s="27" t="s">
        <v>27</v>
      </c>
      <c r="J661" s="27" t="s">
        <v>27</v>
      </c>
      <c r="K661" s="27" t="s">
        <v>27</v>
      </c>
      <c r="L661" s="27" t="s">
        <v>27</v>
      </c>
      <c r="M661" s="27" t="s">
        <v>27</v>
      </c>
      <c r="N661" s="27" t="s">
        <v>27</v>
      </c>
      <c r="O661" s="27" t="s">
        <v>27</v>
      </c>
      <c r="P661" s="27" t="s">
        <v>27</v>
      </c>
      <c r="Q661" s="27" t="s">
        <v>27</v>
      </c>
      <c r="R661" s="27" t="s">
        <v>27</v>
      </c>
      <c r="S661" s="26">
        <v>612846.76</v>
      </c>
      <c r="T661" s="9" t="s">
        <v>2809</v>
      </c>
      <c r="U661" s="27" t="s">
        <v>27</v>
      </c>
      <c r="V661" s="9" t="s">
        <v>2810</v>
      </c>
      <c r="W661" s="9" t="s">
        <v>2811</v>
      </c>
      <c r="X661" s="9">
        <v>107</v>
      </c>
    </row>
    <row r="662" spans="2:24" ht="36">
      <c r="B662" s="9" t="s">
        <v>2846</v>
      </c>
      <c r="C662" s="9" t="s">
        <v>25</v>
      </c>
      <c r="D662" s="9" t="s">
        <v>2807</v>
      </c>
      <c r="E662" s="9" t="s">
        <v>2808</v>
      </c>
      <c r="F662" s="9" t="s">
        <v>27</v>
      </c>
      <c r="G662" s="9" t="s">
        <v>27</v>
      </c>
      <c r="H662" s="9" t="s">
        <v>27</v>
      </c>
      <c r="I662" s="27" t="s">
        <v>27</v>
      </c>
      <c r="J662" s="27" t="s">
        <v>27</v>
      </c>
      <c r="K662" s="27" t="s">
        <v>27</v>
      </c>
      <c r="L662" s="27" t="s">
        <v>27</v>
      </c>
      <c r="M662" s="27" t="s">
        <v>27</v>
      </c>
      <c r="N662" s="27" t="s">
        <v>27</v>
      </c>
      <c r="O662" s="27" t="s">
        <v>27</v>
      </c>
      <c r="P662" s="27" t="s">
        <v>27</v>
      </c>
      <c r="Q662" s="27" t="s">
        <v>27</v>
      </c>
      <c r="R662" s="27" t="s">
        <v>27</v>
      </c>
      <c r="S662" s="26">
        <v>1517921.6</v>
      </c>
      <c r="T662" s="9" t="s">
        <v>2809</v>
      </c>
      <c r="U662" s="27" t="s">
        <v>27</v>
      </c>
      <c r="V662" s="9" t="s">
        <v>2810</v>
      </c>
      <c r="W662" s="9" t="s">
        <v>2811</v>
      </c>
      <c r="X662" s="9">
        <v>107</v>
      </c>
    </row>
    <row r="663" spans="2:24" ht="24">
      <c r="B663" s="9" t="s">
        <v>2847</v>
      </c>
      <c r="C663" s="9" t="s">
        <v>25</v>
      </c>
      <c r="D663" s="9" t="s">
        <v>2807</v>
      </c>
      <c r="E663" s="9" t="s">
        <v>2808</v>
      </c>
      <c r="F663" s="9" t="s">
        <v>27</v>
      </c>
      <c r="G663" s="9" t="s">
        <v>27</v>
      </c>
      <c r="H663" s="9" t="s">
        <v>27</v>
      </c>
      <c r="I663" s="27" t="s">
        <v>27</v>
      </c>
      <c r="J663" s="27" t="s">
        <v>27</v>
      </c>
      <c r="K663" s="27" t="s">
        <v>27</v>
      </c>
      <c r="L663" s="27" t="s">
        <v>27</v>
      </c>
      <c r="M663" s="27" t="s">
        <v>27</v>
      </c>
      <c r="N663" s="27" t="s">
        <v>27</v>
      </c>
      <c r="O663" s="27" t="s">
        <v>27</v>
      </c>
      <c r="P663" s="27" t="s">
        <v>27</v>
      </c>
      <c r="Q663" s="27" t="s">
        <v>27</v>
      </c>
      <c r="R663" s="27" t="s">
        <v>27</v>
      </c>
      <c r="S663" s="26">
        <v>15179215.960000001</v>
      </c>
      <c r="T663" s="9" t="s">
        <v>2809</v>
      </c>
      <c r="U663" s="27" t="s">
        <v>27</v>
      </c>
      <c r="V663" s="9" t="s">
        <v>2810</v>
      </c>
      <c r="W663" s="9" t="s">
        <v>2811</v>
      </c>
      <c r="X663" s="9">
        <v>107</v>
      </c>
    </row>
    <row r="664" spans="2:24" ht="48">
      <c r="B664" s="9" t="s">
        <v>2848</v>
      </c>
      <c r="C664" s="9" t="s">
        <v>25</v>
      </c>
      <c r="D664" s="9" t="s">
        <v>2807</v>
      </c>
      <c r="E664" s="9" t="s">
        <v>2808</v>
      </c>
      <c r="F664" s="9" t="s">
        <v>27</v>
      </c>
      <c r="G664" s="9" t="s">
        <v>27</v>
      </c>
      <c r="H664" s="9" t="s">
        <v>27</v>
      </c>
      <c r="I664" s="27" t="s">
        <v>27</v>
      </c>
      <c r="J664" s="27" t="s">
        <v>27</v>
      </c>
      <c r="K664" s="27" t="s">
        <v>27</v>
      </c>
      <c r="L664" s="27" t="s">
        <v>27</v>
      </c>
      <c r="M664" s="27" t="s">
        <v>27</v>
      </c>
      <c r="N664" s="27" t="s">
        <v>27</v>
      </c>
      <c r="O664" s="27" t="s">
        <v>27</v>
      </c>
      <c r="P664" s="27" t="s">
        <v>27</v>
      </c>
      <c r="Q664" s="27" t="s">
        <v>27</v>
      </c>
      <c r="R664" s="27" t="s">
        <v>27</v>
      </c>
      <c r="S664" s="26">
        <v>731941.53</v>
      </c>
      <c r="T664" s="9" t="s">
        <v>2809</v>
      </c>
      <c r="U664" s="27" t="s">
        <v>27</v>
      </c>
      <c r="V664" s="9" t="s">
        <v>2810</v>
      </c>
      <c r="W664" s="9" t="s">
        <v>2811</v>
      </c>
      <c r="X664" s="9">
        <v>107</v>
      </c>
    </row>
    <row r="665" spans="2:24" ht="24">
      <c r="B665" s="9" t="s">
        <v>2849</v>
      </c>
      <c r="C665" s="9" t="s">
        <v>25</v>
      </c>
      <c r="D665" s="9" t="s">
        <v>2807</v>
      </c>
      <c r="E665" s="9" t="s">
        <v>2808</v>
      </c>
      <c r="F665" s="9" t="s">
        <v>27</v>
      </c>
      <c r="G665" s="9" t="s">
        <v>27</v>
      </c>
      <c r="H665" s="9" t="s">
        <v>27</v>
      </c>
      <c r="I665" s="27" t="s">
        <v>27</v>
      </c>
      <c r="J665" s="27" t="s">
        <v>27</v>
      </c>
      <c r="K665" s="27" t="s">
        <v>27</v>
      </c>
      <c r="L665" s="27" t="s">
        <v>27</v>
      </c>
      <c r="M665" s="27" t="s">
        <v>27</v>
      </c>
      <c r="N665" s="27" t="s">
        <v>27</v>
      </c>
      <c r="O665" s="27" t="s">
        <v>27</v>
      </c>
      <c r="P665" s="27" t="s">
        <v>27</v>
      </c>
      <c r="Q665" s="27" t="s">
        <v>27</v>
      </c>
      <c r="R665" s="27" t="s">
        <v>27</v>
      </c>
      <c r="S665" s="26">
        <v>7319415.3300000001</v>
      </c>
      <c r="T665" s="9" t="s">
        <v>2809</v>
      </c>
      <c r="U665" s="27" t="s">
        <v>27</v>
      </c>
      <c r="V665" s="9" t="s">
        <v>2810</v>
      </c>
      <c r="W665" s="9" t="s">
        <v>2811</v>
      </c>
      <c r="X665" s="9">
        <v>107</v>
      </c>
    </row>
    <row r="666" spans="2:24" ht="36">
      <c r="B666" s="9" t="s">
        <v>2850</v>
      </c>
      <c r="C666" s="9" t="s">
        <v>25</v>
      </c>
      <c r="D666" s="9" t="s">
        <v>2807</v>
      </c>
      <c r="E666" s="9" t="s">
        <v>2808</v>
      </c>
      <c r="F666" s="9" t="s">
        <v>27</v>
      </c>
      <c r="G666" s="9" t="s">
        <v>27</v>
      </c>
      <c r="H666" s="9" t="s">
        <v>27</v>
      </c>
      <c r="I666" s="27" t="s">
        <v>27</v>
      </c>
      <c r="J666" s="27" t="s">
        <v>27</v>
      </c>
      <c r="K666" s="27" t="s">
        <v>27</v>
      </c>
      <c r="L666" s="27" t="s">
        <v>27</v>
      </c>
      <c r="M666" s="27" t="s">
        <v>27</v>
      </c>
      <c r="N666" s="27" t="s">
        <v>27</v>
      </c>
      <c r="O666" s="27" t="s">
        <v>27</v>
      </c>
      <c r="P666" s="27" t="s">
        <v>27</v>
      </c>
      <c r="Q666" s="27" t="s">
        <v>27</v>
      </c>
      <c r="R666" s="27" t="s">
        <v>27</v>
      </c>
      <c r="S666" s="26">
        <v>796115.63</v>
      </c>
      <c r="T666" s="9" t="s">
        <v>2809</v>
      </c>
      <c r="U666" s="27" t="s">
        <v>27</v>
      </c>
      <c r="V666" s="9" t="s">
        <v>2810</v>
      </c>
      <c r="W666" s="9" t="s">
        <v>2811</v>
      </c>
      <c r="X666" s="9">
        <v>107</v>
      </c>
    </row>
    <row r="667" spans="2:24" ht="48">
      <c r="B667" s="9" t="s">
        <v>2851</v>
      </c>
      <c r="C667" s="9" t="s">
        <v>25</v>
      </c>
      <c r="D667" s="9" t="s">
        <v>2807</v>
      </c>
      <c r="E667" s="9" t="s">
        <v>2808</v>
      </c>
      <c r="F667" s="9" t="s">
        <v>27</v>
      </c>
      <c r="G667" s="9" t="s">
        <v>27</v>
      </c>
      <c r="H667" s="9" t="s">
        <v>27</v>
      </c>
      <c r="I667" s="27" t="s">
        <v>27</v>
      </c>
      <c r="J667" s="27" t="s">
        <v>27</v>
      </c>
      <c r="K667" s="27" t="s">
        <v>27</v>
      </c>
      <c r="L667" s="27" t="s">
        <v>27</v>
      </c>
      <c r="M667" s="27" t="s">
        <v>27</v>
      </c>
      <c r="N667" s="27" t="s">
        <v>27</v>
      </c>
      <c r="O667" s="27" t="s">
        <v>27</v>
      </c>
      <c r="P667" s="27" t="s">
        <v>27</v>
      </c>
      <c r="Q667" s="27" t="s">
        <v>27</v>
      </c>
      <c r="R667" s="27" t="s">
        <v>27</v>
      </c>
      <c r="S667" s="26">
        <v>298584</v>
      </c>
      <c r="T667" s="9" t="s">
        <v>2809</v>
      </c>
      <c r="U667" s="27" t="s">
        <v>27</v>
      </c>
      <c r="V667" s="9" t="s">
        <v>2810</v>
      </c>
      <c r="W667" s="9" t="s">
        <v>2811</v>
      </c>
      <c r="X667" s="9">
        <v>107</v>
      </c>
    </row>
    <row r="668" spans="2:24" ht="36">
      <c r="B668" s="9" t="s">
        <v>2852</v>
      </c>
      <c r="C668" s="9" t="s">
        <v>25</v>
      </c>
      <c r="D668" s="9" t="s">
        <v>2807</v>
      </c>
      <c r="E668" s="9" t="s">
        <v>2808</v>
      </c>
      <c r="F668" s="9" t="s">
        <v>27</v>
      </c>
      <c r="G668" s="9" t="s">
        <v>27</v>
      </c>
      <c r="H668" s="9" t="s">
        <v>27</v>
      </c>
      <c r="I668" s="27" t="s">
        <v>27</v>
      </c>
      <c r="J668" s="27" t="s">
        <v>27</v>
      </c>
      <c r="K668" s="27" t="s">
        <v>27</v>
      </c>
      <c r="L668" s="27" t="s">
        <v>27</v>
      </c>
      <c r="M668" s="27" t="s">
        <v>27</v>
      </c>
      <c r="N668" s="27" t="s">
        <v>27</v>
      </c>
      <c r="O668" s="27" t="s">
        <v>27</v>
      </c>
      <c r="P668" s="27" t="s">
        <v>27</v>
      </c>
      <c r="Q668" s="27" t="s">
        <v>27</v>
      </c>
      <c r="R668" s="27" t="s">
        <v>27</v>
      </c>
      <c r="S668" s="26">
        <v>90950</v>
      </c>
      <c r="T668" s="9" t="s">
        <v>2809</v>
      </c>
      <c r="U668" s="27" t="s">
        <v>27</v>
      </c>
      <c r="V668" s="9" t="s">
        <v>2810</v>
      </c>
      <c r="W668" s="9" t="s">
        <v>2811</v>
      </c>
      <c r="X668" s="9">
        <v>107</v>
      </c>
    </row>
    <row r="669" spans="2:24" ht="24">
      <c r="B669" s="9" t="s">
        <v>2853</v>
      </c>
      <c r="C669" s="9" t="s">
        <v>25</v>
      </c>
      <c r="D669" s="9" t="s">
        <v>2807</v>
      </c>
      <c r="E669" s="9" t="s">
        <v>2808</v>
      </c>
      <c r="F669" s="9" t="s">
        <v>27</v>
      </c>
      <c r="G669" s="9" t="s">
        <v>27</v>
      </c>
      <c r="H669" s="9" t="s">
        <v>27</v>
      </c>
      <c r="I669" s="27" t="s">
        <v>27</v>
      </c>
      <c r="J669" s="27" t="s">
        <v>27</v>
      </c>
      <c r="K669" s="27" t="s">
        <v>27</v>
      </c>
      <c r="L669" s="27" t="s">
        <v>27</v>
      </c>
      <c r="M669" s="27" t="s">
        <v>27</v>
      </c>
      <c r="N669" s="27" t="s">
        <v>27</v>
      </c>
      <c r="O669" s="27" t="s">
        <v>27</v>
      </c>
      <c r="P669" s="27" t="s">
        <v>27</v>
      </c>
      <c r="Q669" s="27" t="s">
        <v>27</v>
      </c>
      <c r="R669" s="27" t="s">
        <v>27</v>
      </c>
      <c r="S669" s="26">
        <v>8700668.8100000005</v>
      </c>
      <c r="T669" s="9" t="s">
        <v>2809</v>
      </c>
      <c r="U669" s="27" t="s">
        <v>27</v>
      </c>
      <c r="V669" s="9" t="s">
        <v>2810</v>
      </c>
      <c r="W669" s="9" t="s">
        <v>2811</v>
      </c>
      <c r="X669" s="9">
        <v>107</v>
      </c>
    </row>
    <row r="670" spans="2:24" ht="36">
      <c r="B670" s="9" t="s">
        <v>2854</v>
      </c>
      <c r="C670" s="9" t="s">
        <v>25</v>
      </c>
      <c r="D670" s="9" t="s">
        <v>2807</v>
      </c>
      <c r="E670" s="9" t="s">
        <v>2808</v>
      </c>
      <c r="F670" s="9" t="s">
        <v>27</v>
      </c>
      <c r="G670" s="9" t="s">
        <v>27</v>
      </c>
      <c r="H670" s="9" t="s">
        <v>27</v>
      </c>
      <c r="I670" s="27" t="s">
        <v>27</v>
      </c>
      <c r="J670" s="27" t="s">
        <v>27</v>
      </c>
      <c r="K670" s="27" t="s">
        <v>27</v>
      </c>
      <c r="L670" s="27" t="s">
        <v>27</v>
      </c>
      <c r="M670" s="27" t="s">
        <v>27</v>
      </c>
      <c r="N670" s="27" t="s">
        <v>27</v>
      </c>
      <c r="O670" s="27" t="s">
        <v>27</v>
      </c>
      <c r="P670" s="27" t="s">
        <v>27</v>
      </c>
      <c r="Q670" s="27" t="s">
        <v>27</v>
      </c>
      <c r="R670" s="27" t="s">
        <v>27</v>
      </c>
      <c r="S670" s="26">
        <v>140000</v>
      </c>
      <c r="T670" s="9" t="s">
        <v>2809</v>
      </c>
      <c r="U670" s="27" t="s">
        <v>27</v>
      </c>
      <c r="V670" s="9" t="s">
        <v>2810</v>
      </c>
      <c r="W670" s="9" t="s">
        <v>2811</v>
      </c>
      <c r="X670" s="9">
        <v>107</v>
      </c>
    </row>
    <row r="671" spans="2:24" ht="36">
      <c r="B671" s="9" t="s">
        <v>2855</v>
      </c>
      <c r="C671" s="9" t="s">
        <v>25</v>
      </c>
      <c r="D671" s="9" t="s">
        <v>2807</v>
      </c>
      <c r="E671" s="9" t="s">
        <v>2808</v>
      </c>
      <c r="F671" s="9" t="s">
        <v>27</v>
      </c>
      <c r="G671" s="9" t="s">
        <v>27</v>
      </c>
      <c r="H671" s="9" t="s">
        <v>27</v>
      </c>
      <c r="I671" s="27" t="s">
        <v>27</v>
      </c>
      <c r="J671" s="27" t="s">
        <v>27</v>
      </c>
      <c r="K671" s="27" t="s">
        <v>27</v>
      </c>
      <c r="L671" s="27" t="s">
        <v>27</v>
      </c>
      <c r="M671" s="27" t="s">
        <v>27</v>
      </c>
      <c r="N671" s="27" t="s">
        <v>27</v>
      </c>
      <c r="O671" s="27" t="s">
        <v>27</v>
      </c>
      <c r="P671" s="27" t="s">
        <v>27</v>
      </c>
      <c r="Q671" s="27" t="s">
        <v>27</v>
      </c>
      <c r="R671" s="27" t="s">
        <v>27</v>
      </c>
      <c r="S671" s="26">
        <v>728272.98</v>
      </c>
      <c r="T671" s="9" t="s">
        <v>2809</v>
      </c>
      <c r="U671" s="27" t="s">
        <v>27</v>
      </c>
      <c r="V671" s="9" t="s">
        <v>2810</v>
      </c>
      <c r="W671" s="9" t="s">
        <v>2811</v>
      </c>
      <c r="X671" s="9">
        <v>107</v>
      </c>
    </row>
    <row r="672" spans="2:24" ht="48">
      <c r="B672" s="9" t="s">
        <v>2856</v>
      </c>
      <c r="C672" s="9" t="s">
        <v>25</v>
      </c>
      <c r="D672" s="9" t="s">
        <v>2807</v>
      </c>
      <c r="E672" s="9" t="s">
        <v>2808</v>
      </c>
      <c r="F672" s="9" t="s">
        <v>27</v>
      </c>
      <c r="G672" s="9" t="s">
        <v>27</v>
      </c>
      <c r="H672" s="9" t="s">
        <v>27</v>
      </c>
      <c r="I672" s="27" t="s">
        <v>27</v>
      </c>
      <c r="J672" s="27" t="s">
        <v>27</v>
      </c>
      <c r="K672" s="27" t="s">
        <v>27</v>
      </c>
      <c r="L672" s="27" t="s">
        <v>27</v>
      </c>
      <c r="M672" s="27" t="s">
        <v>27</v>
      </c>
      <c r="N672" s="27" t="s">
        <v>27</v>
      </c>
      <c r="O672" s="27" t="s">
        <v>27</v>
      </c>
      <c r="P672" s="27" t="s">
        <v>27</v>
      </c>
      <c r="Q672" s="27" t="s">
        <v>27</v>
      </c>
      <c r="R672" s="27" t="s">
        <v>27</v>
      </c>
      <c r="S672" s="26">
        <v>7282729.75</v>
      </c>
      <c r="T672" s="9" t="s">
        <v>2809</v>
      </c>
      <c r="U672" s="27" t="s">
        <v>27</v>
      </c>
      <c r="V672" s="9" t="s">
        <v>2810</v>
      </c>
      <c r="W672" s="9" t="s">
        <v>2811</v>
      </c>
      <c r="X672" s="9">
        <v>107</v>
      </c>
    </row>
    <row r="673" spans="2:24" ht="24">
      <c r="B673" s="9" t="s">
        <v>2857</v>
      </c>
      <c r="C673" s="9" t="s">
        <v>25</v>
      </c>
      <c r="D673" s="9" t="s">
        <v>2807</v>
      </c>
      <c r="E673" s="9" t="s">
        <v>2808</v>
      </c>
      <c r="F673" s="9" t="s">
        <v>27</v>
      </c>
      <c r="G673" s="9" t="s">
        <v>27</v>
      </c>
      <c r="H673" s="9" t="s">
        <v>27</v>
      </c>
      <c r="I673" s="27" t="s">
        <v>27</v>
      </c>
      <c r="J673" s="27" t="s">
        <v>27</v>
      </c>
      <c r="K673" s="27" t="s">
        <v>27</v>
      </c>
      <c r="L673" s="27" t="s">
        <v>27</v>
      </c>
      <c r="M673" s="27" t="s">
        <v>27</v>
      </c>
      <c r="N673" s="27" t="s">
        <v>27</v>
      </c>
      <c r="O673" s="27" t="s">
        <v>27</v>
      </c>
      <c r="P673" s="27" t="s">
        <v>27</v>
      </c>
      <c r="Q673" s="27" t="s">
        <v>27</v>
      </c>
      <c r="R673" s="27" t="s">
        <v>27</v>
      </c>
      <c r="S673" s="26">
        <v>4030916.56</v>
      </c>
      <c r="T673" s="9" t="s">
        <v>2809</v>
      </c>
      <c r="U673" s="27" t="s">
        <v>27</v>
      </c>
      <c r="V673" s="9" t="s">
        <v>2810</v>
      </c>
      <c r="W673" s="9" t="s">
        <v>2811</v>
      </c>
      <c r="X673" s="9">
        <v>107</v>
      </c>
    </row>
    <row r="674" spans="2:24" ht="48">
      <c r="B674" s="9" t="s">
        <v>2858</v>
      </c>
      <c r="C674" s="9" t="s">
        <v>25</v>
      </c>
      <c r="D674" s="9" t="s">
        <v>2807</v>
      </c>
      <c r="E674" s="9" t="s">
        <v>2808</v>
      </c>
      <c r="F674" s="9" t="s">
        <v>27</v>
      </c>
      <c r="G674" s="9" t="s">
        <v>27</v>
      </c>
      <c r="H674" s="9" t="s">
        <v>27</v>
      </c>
      <c r="I674" s="27" t="s">
        <v>27</v>
      </c>
      <c r="J674" s="27" t="s">
        <v>27</v>
      </c>
      <c r="K674" s="27" t="s">
        <v>27</v>
      </c>
      <c r="L674" s="27" t="s">
        <v>27</v>
      </c>
      <c r="M674" s="27" t="s">
        <v>27</v>
      </c>
      <c r="N674" s="27" t="s">
        <v>27</v>
      </c>
      <c r="O674" s="27" t="s">
        <v>27</v>
      </c>
      <c r="P674" s="27" t="s">
        <v>27</v>
      </c>
      <c r="Q674" s="27" t="s">
        <v>27</v>
      </c>
      <c r="R674" s="27" t="s">
        <v>27</v>
      </c>
      <c r="S674" s="26">
        <v>218494.31</v>
      </c>
      <c r="T674" s="9" t="s">
        <v>2809</v>
      </c>
      <c r="U674" s="27" t="s">
        <v>27</v>
      </c>
      <c r="V674" s="9" t="s">
        <v>2810</v>
      </c>
      <c r="W674" s="9" t="s">
        <v>2811</v>
      </c>
      <c r="X674" s="9">
        <v>107</v>
      </c>
    </row>
    <row r="675" spans="2:24" ht="36">
      <c r="B675" s="9" t="s">
        <v>2859</v>
      </c>
      <c r="C675" s="9" t="s">
        <v>25</v>
      </c>
      <c r="D675" s="9" t="s">
        <v>2807</v>
      </c>
      <c r="E675" s="9" t="s">
        <v>2808</v>
      </c>
      <c r="F675" s="9" t="s">
        <v>27</v>
      </c>
      <c r="G675" s="9" t="s">
        <v>27</v>
      </c>
      <c r="H675" s="9" t="s">
        <v>27</v>
      </c>
      <c r="I675" s="27" t="s">
        <v>27</v>
      </c>
      <c r="J675" s="27" t="s">
        <v>27</v>
      </c>
      <c r="K675" s="27" t="s">
        <v>27</v>
      </c>
      <c r="L675" s="27" t="s">
        <v>27</v>
      </c>
      <c r="M675" s="27" t="s">
        <v>27</v>
      </c>
      <c r="N675" s="27" t="s">
        <v>27</v>
      </c>
      <c r="O675" s="27" t="s">
        <v>27</v>
      </c>
      <c r="P675" s="27" t="s">
        <v>27</v>
      </c>
      <c r="Q675" s="27" t="s">
        <v>27</v>
      </c>
      <c r="R675" s="27" t="s">
        <v>27</v>
      </c>
      <c r="S675" s="26">
        <v>2184943.14</v>
      </c>
      <c r="T675" s="9" t="s">
        <v>2809</v>
      </c>
      <c r="U675" s="27" t="s">
        <v>27</v>
      </c>
      <c r="V675" s="9" t="s">
        <v>2810</v>
      </c>
      <c r="W675" s="9" t="s">
        <v>2811</v>
      </c>
      <c r="X675" s="9">
        <v>107</v>
      </c>
    </row>
    <row r="676" spans="2:24" ht="36">
      <c r="B676" s="9" t="s">
        <v>2860</v>
      </c>
      <c r="C676" s="9" t="s">
        <v>25</v>
      </c>
      <c r="D676" s="9" t="s">
        <v>2807</v>
      </c>
      <c r="E676" s="9" t="s">
        <v>2808</v>
      </c>
      <c r="F676" s="9" t="s">
        <v>27</v>
      </c>
      <c r="G676" s="9" t="s">
        <v>27</v>
      </c>
      <c r="H676" s="9" t="s">
        <v>27</v>
      </c>
      <c r="I676" s="27" t="s">
        <v>27</v>
      </c>
      <c r="J676" s="27" t="s">
        <v>27</v>
      </c>
      <c r="K676" s="27" t="s">
        <v>27</v>
      </c>
      <c r="L676" s="27" t="s">
        <v>27</v>
      </c>
      <c r="M676" s="27" t="s">
        <v>27</v>
      </c>
      <c r="N676" s="27" t="s">
        <v>27</v>
      </c>
      <c r="O676" s="27" t="s">
        <v>27</v>
      </c>
      <c r="P676" s="27" t="s">
        <v>27</v>
      </c>
      <c r="Q676" s="27" t="s">
        <v>27</v>
      </c>
      <c r="R676" s="27" t="s">
        <v>27</v>
      </c>
      <c r="S676" s="26">
        <v>37450</v>
      </c>
      <c r="T676" s="9" t="s">
        <v>2809</v>
      </c>
      <c r="U676" s="27" t="s">
        <v>27</v>
      </c>
      <c r="V676" s="9" t="s">
        <v>2810</v>
      </c>
      <c r="W676" s="9" t="s">
        <v>2811</v>
      </c>
      <c r="X676" s="9">
        <v>107</v>
      </c>
    </row>
    <row r="677" spans="2:24" ht="24">
      <c r="B677" s="9" t="s">
        <v>2861</v>
      </c>
      <c r="C677" s="9" t="s">
        <v>25</v>
      </c>
      <c r="D677" s="9" t="s">
        <v>2807</v>
      </c>
      <c r="E677" s="9" t="s">
        <v>2808</v>
      </c>
      <c r="F677" s="9" t="s">
        <v>27</v>
      </c>
      <c r="G677" s="9" t="s">
        <v>27</v>
      </c>
      <c r="H677" s="9" t="s">
        <v>27</v>
      </c>
      <c r="I677" s="27" t="s">
        <v>27</v>
      </c>
      <c r="J677" s="27" t="s">
        <v>27</v>
      </c>
      <c r="K677" s="27" t="s">
        <v>27</v>
      </c>
      <c r="L677" s="27" t="s">
        <v>27</v>
      </c>
      <c r="M677" s="27" t="s">
        <v>27</v>
      </c>
      <c r="N677" s="27" t="s">
        <v>27</v>
      </c>
      <c r="O677" s="27" t="s">
        <v>27</v>
      </c>
      <c r="P677" s="27" t="s">
        <v>27</v>
      </c>
      <c r="Q677" s="27" t="s">
        <v>27</v>
      </c>
      <c r="R677" s="27" t="s">
        <v>27</v>
      </c>
      <c r="S677" s="26">
        <v>612846.76</v>
      </c>
      <c r="T677" s="9" t="s">
        <v>2809</v>
      </c>
      <c r="U677" s="27" t="s">
        <v>27</v>
      </c>
      <c r="V677" s="9" t="s">
        <v>2810</v>
      </c>
      <c r="W677" s="9" t="s">
        <v>2811</v>
      </c>
      <c r="X677" s="9">
        <v>107</v>
      </c>
    </row>
    <row r="678" spans="2:24" ht="72">
      <c r="B678" s="9" t="s">
        <v>2862</v>
      </c>
      <c r="C678" s="9" t="s">
        <v>25</v>
      </c>
      <c r="D678" s="9" t="s">
        <v>2807</v>
      </c>
      <c r="E678" s="9" t="s">
        <v>2808</v>
      </c>
      <c r="F678" s="9" t="s">
        <v>27</v>
      </c>
      <c r="G678" s="9" t="s">
        <v>27</v>
      </c>
      <c r="H678" s="9" t="s">
        <v>27</v>
      </c>
      <c r="I678" s="27" t="s">
        <v>27</v>
      </c>
      <c r="J678" s="27" t="s">
        <v>27</v>
      </c>
      <c r="K678" s="27" t="s">
        <v>27</v>
      </c>
      <c r="L678" s="27" t="s">
        <v>27</v>
      </c>
      <c r="M678" s="27" t="s">
        <v>27</v>
      </c>
      <c r="N678" s="27" t="s">
        <v>27</v>
      </c>
      <c r="O678" s="27" t="s">
        <v>27</v>
      </c>
      <c r="P678" s="27" t="s">
        <v>27</v>
      </c>
      <c r="Q678" s="27" t="s">
        <v>27</v>
      </c>
      <c r="R678" s="27" t="s">
        <v>27</v>
      </c>
      <c r="S678" s="26">
        <v>140000</v>
      </c>
      <c r="T678" s="9" t="s">
        <v>2809</v>
      </c>
      <c r="U678" s="27" t="s">
        <v>27</v>
      </c>
      <c r="V678" s="9" t="s">
        <v>2810</v>
      </c>
      <c r="W678" s="9" t="s">
        <v>2811</v>
      </c>
      <c r="X678" s="9">
        <v>107</v>
      </c>
    </row>
    <row r="679" spans="2:24" ht="36">
      <c r="B679" s="9" t="s">
        <v>2863</v>
      </c>
      <c r="C679" s="9" t="s">
        <v>25</v>
      </c>
      <c r="D679" s="9" t="s">
        <v>2807</v>
      </c>
      <c r="E679" s="9" t="s">
        <v>2808</v>
      </c>
      <c r="F679" s="9" t="s">
        <v>27</v>
      </c>
      <c r="G679" s="9" t="s">
        <v>27</v>
      </c>
      <c r="H679" s="9" t="s">
        <v>27</v>
      </c>
      <c r="I679" s="27" t="s">
        <v>27</v>
      </c>
      <c r="J679" s="27" t="s">
        <v>27</v>
      </c>
      <c r="K679" s="27" t="s">
        <v>27</v>
      </c>
      <c r="L679" s="27" t="s">
        <v>27</v>
      </c>
      <c r="M679" s="27" t="s">
        <v>27</v>
      </c>
      <c r="N679" s="27" t="s">
        <v>27</v>
      </c>
      <c r="O679" s="27" t="s">
        <v>27</v>
      </c>
      <c r="P679" s="27" t="s">
        <v>27</v>
      </c>
      <c r="Q679" s="27" t="s">
        <v>27</v>
      </c>
      <c r="R679" s="27" t="s">
        <v>27</v>
      </c>
      <c r="S679" s="26">
        <v>140000</v>
      </c>
      <c r="T679" s="9" t="s">
        <v>2809</v>
      </c>
      <c r="U679" s="27" t="s">
        <v>27</v>
      </c>
      <c r="V679" s="9" t="s">
        <v>2810</v>
      </c>
      <c r="W679" s="9" t="s">
        <v>2811</v>
      </c>
      <c r="X679" s="9">
        <v>107</v>
      </c>
    </row>
    <row r="680" spans="2:24" ht="36">
      <c r="B680" s="9" t="s">
        <v>2864</v>
      </c>
      <c r="C680" s="9" t="s">
        <v>25</v>
      </c>
      <c r="D680" s="9" t="s">
        <v>2807</v>
      </c>
      <c r="E680" s="9" t="s">
        <v>2808</v>
      </c>
      <c r="F680" s="9" t="s">
        <v>27</v>
      </c>
      <c r="G680" s="9" t="s">
        <v>27</v>
      </c>
      <c r="H680" s="9" t="s">
        <v>27</v>
      </c>
      <c r="I680" s="27" t="s">
        <v>27</v>
      </c>
      <c r="J680" s="27" t="s">
        <v>27</v>
      </c>
      <c r="K680" s="27" t="s">
        <v>27</v>
      </c>
      <c r="L680" s="27" t="s">
        <v>27</v>
      </c>
      <c r="M680" s="27" t="s">
        <v>27</v>
      </c>
      <c r="N680" s="27" t="s">
        <v>27</v>
      </c>
      <c r="O680" s="27" t="s">
        <v>27</v>
      </c>
      <c r="P680" s="27" t="s">
        <v>27</v>
      </c>
      <c r="Q680" s="27" t="s">
        <v>27</v>
      </c>
      <c r="R680" s="27" t="s">
        <v>27</v>
      </c>
      <c r="S680" s="26">
        <v>397000.97</v>
      </c>
      <c r="T680" s="9" t="s">
        <v>2809</v>
      </c>
      <c r="U680" s="27" t="s">
        <v>27</v>
      </c>
      <c r="V680" s="9" t="s">
        <v>2810</v>
      </c>
      <c r="W680" s="9" t="s">
        <v>2811</v>
      </c>
      <c r="X680" s="9">
        <v>107</v>
      </c>
    </row>
    <row r="681" spans="2:24" ht="36">
      <c r="B681" s="9" t="s">
        <v>2865</v>
      </c>
      <c r="C681" s="9" t="s">
        <v>25</v>
      </c>
      <c r="D681" s="9" t="s">
        <v>2807</v>
      </c>
      <c r="E681" s="9" t="s">
        <v>2808</v>
      </c>
      <c r="F681" s="9" t="s">
        <v>27</v>
      </c>
      <c r="G681" s="9" t="s">
        <v>27</v>
      </c>
      <c r="H681" s="9" t="s">
        <v>27</v>
      </c>
      <c r="I681" s="27" t="s">
        <v>27</v>
      </c>
      <c r="J681" s="27" t="s">
        <v>27</v>
      </c>
      <c r="K681" s="27" t="s">
        <v>27</v>
      </c>
      <c r="L681" s="27" t="s">
        <v>27</v>
      </c>
      <c r="M681" s="27" t="s">
        <v>27</v>
      </c>
      <c r="N681" s="27" t="s">
        <v>27</v>
      </c>
      <c r="O681" s="27" t="s">
        <v>27</v>
      </c>
      <c r="P681" s="27" t="s">
        <v>27</v>
      </c>
      <c r="Q681" s="27" t="s">
        <v>27</v>
      </c>
      <c r="R681" s="27" t="s">
        <v>27</v>
      </c>
      <c r="S681" s="26">
        <v>397000.97</v>
      </c>
      <c r="T681" s="9" t="s">
        <v>2809</v>
      </c>
      <c r="U681" s="27" t="s">
        <v>27</v>
      </c>
      <c r="V681" s="9" t="s">
        <v>2810</v>
      </c>
      <c r="W681" s="9" t="s">
        <v>2811</v>
      </c>
      <c r="X681" s="9">
        <v>107</v>
      </c>
    </row>
    <row r="682" spans="2:24" ht="36">
      <c r="B682" s="9" t="s">
        <v>2866</v>
      </c>
      <c r="C682" s="9" t="s">
        <v>25</v>
      </c>
      <c r="D682" s="9" t="s">
        <v>2807</v>
      </c>
      <c r="E682" s="9" t="s">
        <v>2808</v>
      </c>
      <c r="F682" s="9" t="s">
        <v>27</v>
      </c>
      <c r="G682" s="9" t="s">
        <v>27</v>
      </c>
      <c r="H682" s="9" t="s">
        <v>27</v>
      </c>
      <c r="I682" s="27" t="s">
        <v>27</v>
      </c>
      <c r="J682" s="27" t="s">
        <v>27</v>
      </c>
      <c r="K682" s="27" t="s">
        <v>27</v>
      </c>
      <c r="L682" s="27" t="s">
        <v>27</v>
      </c>
      <c r="M682" s="27" t="s">
        <v>27</v>
      </c>
      <c r="N682" s="27" t="s">
        <v>27</v>
      </c>
      <c r="O682" s="27" t="s">
        <v>27</v>
      </c>
      <c r="P682" s="27" t="s">
        <v>27</v>
      </c>
      <c r="Q682" s="27" t="s">
        <v>27</v>
      </c>
      <c r="R682" s="27" t="s">
        <v>27</v>
      </c>
      <c r="S682" s="26">
        <v>32100</v>
      </c>
      <c r="T682" s="9" t="s">
        <v>2809</v>
      </c>
      <c r="U682" s="27" t="s">
        <v>27</v>
      </c>
      <c r="V682" s="9" t="s">
        <v>2810</v>
      </c>
      <c r="W682" s="9" t="s">
        <v>2811</v>
      </c>
      <c r="X682" s="9">
        <v>107</v>
      </c>
    </row>
    <row r="683" spans="2:24" ht="48">
      <c r="B683" s="9" t="s">
        <v>2867</v>
      </c>
      <c r="C683" s="9" t="s">
        <v>25</v>
      </c>
      <c r="D683" s="9" t="s">
        <v>2807</v>
      </c>
      <c r="E683" s="9" t="s">
        <v>2808</v>
      </c>
      <c r="F683" s="9" t="s">
        <v>27</v>
      </c>
      <c r="G683" s="9" t="s">
        <v>27</v>
      </c>
      <c r="H683" s="9" t="s">
        <v>27</v>
      </c>
      <c r="I683" s="27" t="s">
        <v>27</v>
      </c>
      <c r="J683" s="27" t="s">
        <v>27</v>
      </c>
      <c r="K683" s="27" t="s">
        <v>27</v>
      </c>
      <c r="L683" s="27" t="s">
        <v>27</v>
      </c>
      <c r="M683" s="27" t="s">
        <v>27</v>
      </c>
      <c r="N683" s="27" t="s">
        <v>27</v>
      </c>
      <c r="O683" s="27" t="s">
        <v>27</v>
      </c>
      <c r="P683" s="27" t="s">
        <v>27</v>
      </c>
      <c r="Q683" s="27" t="s">
        <v>27</v>
      </c>
      <c r="R683" s="27" t="s">
        <v>27</v>
      </c>
      <c r="S683" s="26">
        <v>2388346.89</v>
      </c>
      <c r="T683" s="9" t="s">
        <v>2809</v>
      </c>
      <c r="U683" s="27" t="s">
        <v>27</v>
      </c>
      <c r="V683" s="9" t="s">
        <v>2810</v>
      </c>
      <c r="W683" s="9" t="s">
        <v>2811</v>
      </c>
      <c r="X683" s="9">
        <v>107</v>
      </c>
    </row>
    <row r="684" spans="2:24" ht="36">
      <c r="B684" s="9" t="s">
        <v>2868</v>
      </c>
      <c r="C684" s="9" t="s">
        <v>25</v>
      </c>
      <c r="D684" s="9" t="s">
        <v>2807</v>
      </c>
      <c r="E684" s="9" t="s">
        <v>2808</v>
      </c>
      <c r="F684" s="9" t="s">
        <v>27</v>
      </c>
      <c r="G684" s="9" t="s">
        <v>27</v>
      </c>
      <c r="H684" s="9" t="s">
        <v>27</v>
      </c>
      <c r="I684" s="27" t="s">
        <v>27</v>
      </c>
      <c r="J684" s="27" t="s">
        <v>27</v>
      </c>
      <c r="K684" s="27" t="s">
        <v>27</v>
      </c>
      <c r="L684" s="27" t="s">
        <v>27</v>
      </c>
      <c r="M684" s="27" t="s">
        <v>27</v>
      </c>
      <c r="N684" s="27" t="s">
        <v>27</v>
      </c>
      <c r="O684" s="27" t="s">
        <v>27</v>
      </c>
      <c r="P684" s="27" t="s">
        <v>27</v>
      </c>
      <c r="Q684" s="27" t="s">
        <v>27</v>
      </c>
      <c r="R684" s="27" t="s">
        <v>27</v>
      </c>
      <c r="S684" s="26">
        <v>140000</v>
      </c>
      <c r="T684" s="9" t="s">
        <v>2809</v>
      </c>
      <c r="U684" s="27" t="s">
        <v>27</v>
      </c>
      <c r="V684" s="9" t="s">
        <v>2810</v>
      </c>
      <c r="W684" s="9" t="s">
        <v>2811</v>
      </c>
      <c r="X684" s="9">
        <v>107</v>
      </c>
    </row>
    <row r="685" spans="2:24" ht="60">
      <c r="B685" s="9" t="s">
        <v>2869</v>
      </c>
      <c r="C685" s="9" t="s">
        <v>25</v>
      </c>
      <c r="D685" s="9" t="s">
        <v>2807</v>
      </c>
      <c r="E685" s="9" t="s">
        <v>2808</v>
      </c>
      <c r="F685" s="9" t="s">
        <v>27</v>
      </c>
      <c r="G685" s="9" t="s">
        <v>27</v>
      </c>
      <c r="H685" s="9" t="s">
        <v>27</v>
      </c>
      <c r="I685" s="27" t="s">
        <v>27</v>
      </c>
      <c r="J685" s="27" t="s">
        <v>27</v>
      </c>
      <c r="K685" s="27" t="s">
        <v>27</v>
      </c>
      <c r="L685" s="27" t="s">
        <v>27</v>
      </c>
      <c r="M685" s="27" t="s">
        <v>27</v>
      </c>
      <c r="N685" s="27" t="s">
        <v>27</v>
      </c>
      <c r="O685" s="27" t="s">
        <v>27</v>
      </c>
      <c r="P685" s="27" t="s">
        <v>27</v>
      </c>
      <c r="Q685" s="27" t="s">
        <v>27</v>
      </c>
      <c r="R685" s="27" t="s">
        <v>27</v>
      </c>
      <c r="S685" s="26">
        <v>11498412.210000001</v>
      </c>
      <c r="T685" s="9" t="s">
        <v>2809</v>
      </c>
      <c r="U685" s="27" t="s">
        <v>27</v>
      </c>
      <c r="V685" s="9" t="s">
        <v>2810</v>
      </c>
      <c r="W685" s="9" t="s">
        <v>2811</v>
      </c>
      <c r="X685" s="9">
        <v>107</v>
      </c>
    </row>
    <row r="686" spans="2:24" ht="24">
      <c r="B686" s="9" t="s">
        <v>2870</v>
      </c>
      <c r="C686" s="9" t="s">
        <v>25</v>
      </c>
      <c r="D686" s="9" t="s">
        <v>2807</v>
      </c>
      <c r="E686" s="9" t="s">
        <v>2808</v>
      </c>
      <c r="F686" s="9" t="s">
        <v>27</v>
      </c>
      <c r="G686" s="9" t="s">
        <v>27</v>
      </c>
      <c r="H686" s="9" t="s">
        <v>27</v>
      </c>
      <c r="I686" s="27" t="s">
        <v>27</v>
      </c>
      <c r="J686" s="27" t="s">
        <v>27</v>
      </c>
      <c r="K686" s="27" t="s">
        <v>27</v>
      </c>
      <c r="L686" s="27" t="s">
        <v>27</v>
      </c>
      <c r="M686" s="27" t="s">
        <v>27</v>
      </c>
      <c r="N686" s="27" t="s">
        <v>27</v>
      </c>
      <c r="O686" s="27" t="s">
        <v>27</v>
      </c>
      <c r="P686" s="27" t="s">
        <v>27</v>
      </c>
      <c r="Q686" s="27" t="s">
        <v>27</v>
      </c>
      <c r="R686" s="27" t="s">
        <v>27</v>
      </c>
      <c r="S686" s="26">
        <v>37450</v>
      </c>
      <c r="T686" s="9" t="s">
        <v>2809</v>
      </c>
      <c r="U686" s="27" t="s">
        <v>27</v>
      </c>
      <c r="V686" s="9" t="s">
        <v>2810</v>
      </c>
      <c r="W686" s="9" t="s">
        <v>2811</v>
      </c>
      <c r="X686" s="9">
        <v>107</v>
      </c>
    </row>
    <row r="687" spans="2:24" ht="36">
      <c r="B687" s="9" t="s">
        <v>2871</v>
      </c>
      <c r="C687" s="9" t="s">
        <v>25</v>
      </c>
      <c r="D687" s="9" t="s">
        <v>122</v>
      </c>
      <c r="E687" s="9" t="s">
        <v>2872</v>
      </c>
      <c r="F687" s="9" t="s">
        <v>27</v>
      </c>
      <c r="G687" s="9" t="s">
        <v>27</v>
      </c>
      <c r="H687" s="9" t="s">
        <v>2873</v>
      </c>
      <c r="I687" s="27" t="s">
        <v>27</v>
      </c>
      <c r="J687" s="27" t="s">
        <v>27</v>
      </c>
      <c r="K687" s="27" t="s">
        <v>27</v>
      </c>
      <c r="L687" s="27" t="s">
        <v>27</v>
      </c>
      <c r="M687" s="27" t="s">
        <v>27</v>
      </c>
      <c r="N687" s="9">
        <v>2014</v>
      </c>
      <c r="O687" s="27" t="s">
        <v>27</v>
      </c>
      <c r="P687" s="27" t="s">
        <v>27</v>
      </c>
      <c r="Q687" s="27" t="s">
        <v>27</v>
      </c>
      <c r="R687" s="27" t="s">
        <v>27</v>
      </c>
      <c r="S687" s="27" t="s">
        <v>27</v>
      </c>
      <c r="T687" s="9" t="s">
        <v>2874</v>
      </c>
      <c r="U687" s="27" t="s">
        <v>27</v>
      </c>
      <c r="V687" s="9" t="s">
        <v>2875</v>
      </c>
      <c r="W687" s="9" t="s">
        <v>2876</v>
      </c>
      <c r="X687" s="9">
        <v>72</v>
      </c>
    </row>
    <row r="688" spans="2:24" ht="24">
      <c r="B688" s="9" t="s">
        <v>2877</v>
      </c>
      <c r="C688" s="9" t="s">
        <v>25</v>
      </c>
      <c r="D688" s="9" t="s">
        <v>122</v>
      </c>
      <c r="E688" s="9" t="s">
        <v>2872</v>
      </c>
      <c r="F688" s="9" t="s">
        <v>27</v>
      </c>
      <c r="G688" s="9" t="s">
        <v>27</v>
      </c>
      <c r="H688" s="9" t="s">
        <v>2873</v>
      </c>
      <c r="I688" s="27" t="s">
        <v>27</v>
      </c>
      <c r="J688" s="27" t="s">
        <v>27</v>
      </c>
      <c r="K688" s="27" t="s">
        <v>27</v>
      </c>
      <c r="L688" s="27" t="s">
        <v>27</v>
      </c>
      <c r="M688" s="27" t="s">
        <v>27</v>
      </c>
      <c r="N688" s="9">
        <v>2014</v>
      </c>
      <c r="O688" s="27" t="s">
        <v>27</v>
      </c>
      <c r="P688" s="27" t="s">
        <v>27</v>
      </c>
      <c r="Q688" s="27" t="s">
        <v>27</v>
      </c>
      <c r="R688" s="27" t="s">
        <v>27</v>
      </c>
      <c r="S688" s="27" t="s">
        <v>27</v>
      </c>
      <c r="T688" s="9" t="s">
        <v>2874</v>
      </c>
      <c r="U688" s="27" t="s">
        <v>27</v>
      </c>
      <c r="V688" s="9" t="s">
        <v>2875</v>
      </c>
      <c r="W688" s="9" t="s">
        <v>2876</v>
      </c>
      <c r="X688" s="9">
        <v>72</v>
      </c>
    </row>
    <row r="689" spans="2:24" ht="24">
      <c r="B689" s="9" t="s">
        <v>2878</v>
      </c>
      <c r="C689" s="9" t="s">
        <v>25</v>
      </c>
      <c r="D689" s="9" t="s">
        <v>122</v>
      </c>
      <c r="E689" s="9" t="s">
        <v>2872</v>
      </c>
      <c r="F689" s="9" t="s">
        <v>27</v>
      </c>
      <c r="G689" s="9" t="s">
        <v>27</v>
      </c>
      <c r="H689" s="9" t="s">
        <v>2873</v>
      </c>
      <c r="I689" s="27" t="s">
        <v>27</v>
      </c>
      <c r="J689" s="27" t="s">
        <v>27</v>
      </c>
      <c r="K689" s="27" t="s">
        <v>27</v>
      </c>
      <c r="L689" s="27" t="s">
        <v>27</v>
      </c>
      <c r="M689" s="27" t="s">
        <v>27</v>
      </c>
      <c r="N689" s="9">
        <v>2014</v>
      </c>
      <c r="O689" s="27" t="s">
        <v>27</v>
      </c>
      <c r="P689" s="27" t="s">
        <v>27</v>
      </c>
      <c r="Q689" s="27" t="s">
        <v>27</v>
      </c>
      <c r="R689" s="27" t="s">
        <v>27</v>
      </c>
      <c r="S689" s="27" t="s">
        <v>27</v>
      </c>
      <c r="T689" s="9" t="s">
        <v>2874</v>
      </c>
      <c r="U689" s="27" t="s">
        <v>27</v>
      </c>
      <c r="V689" s="9" t="s">
        <v>2875</v>
      </c>
      <c r="W689" s="9" t="s">
        <v>2876</v>
      </c>
      <c r="X689" s="9">
        <v>72</v>
      </c>
    </row>
    <row r="690" spans="2:24" ht="36">
      <c r="B690" s="9" t="s">
        <v>2879</v>
      </c>
      <c r="C690" s="9" t="s">
        <v>25</v>
      </c>
      <c r="D690" s="9" t="s">
        <v>122</v>
      </c>
      <c r="E690" s="9" t="s">
        <v>2872</v>
      </c>
      <c r="F690" s="9" t="s">
        <v>27</v>
      </c>
      <c r="G690" s="9" t="s">
        <v>27</v>
      </c>
      <c r="H690" s="9" t="s">
        <v>2880</v>
      </c>
      <c r="I690" s="27" t="s">
        <v>27</v>
      </c>
      <c r="J690" s="27" t="s">
        <v>27</v>
      </c>
      <c r="K690" s="27" t="s">
        <v>27</v>
      </c>
      <c r="L690" s="27" t="s">
        <v>27</v>
      </c>
      <c r="M690" s="27" t="s">
        <v>27</v>
      </c>
      <c r="N690" s="9">
        <v>2014</v>
      </c>
      <c r="O690" s="27" t="s">
        <v>27</v>
      </c>
      <c r="P690" s="27" t="s">
        <v>27</v>
      </c>
      <c r="Q690" s="27" t="s">
        <v>27</v>
      </c>
      <c r="R690" s="27" t="s">
        <v>27</v>
      </c>
      <c r="S690" s="27" t="s">
        <v>27</v>
      </c>
      <c r="T690" s="9" t="s">
        <v>2874</v>
      </c>
      <c r="U690" s="27" t="s">
        <v>27</v>
      </c>
      <c r="V690" s="9" t="s">
        <v>2875</v>
      </c>
      <c r="W690" s="9" t="s">
        <v>2876</v>
      </c>
      <c r="X690" s="9">
        <v>72</v>
      </c>
    </row>
    <row r="691" spans="2:24" ht="36">
      <c r="B691" s="9" t="s">
        <v>2881</v>
      </c>
      <c r="C691" s="9" t="s">
        <v>25</v>
      </c>
      <c r="D691" s="9" t="s">
        <v>122</v>
      </c>
      <c r="E691" s="9" t="s">
        <v>2872</v>
      </c>
      <c r="F691" s="9" t="s">
        <v>27</v>
      </c>
      <c r="G691" s="9" t="s">
        <v>27</v>
      </c>
      <c r="H691" s="9" t="s">
        <v>2880</v>
      </c>
      <c r="I691" s="27" t="s">
        <v>27</v>
      </c>
      <c r="J691" s="27" t="s">
        <v>27</v>
      </c>
      <c r="K691" s="27" t="s">
        <v>27</v>
      </c>
      <c r="L691" s="27" t="s">
        <v>27</v>
      </c>
      <c r="M691" s="27" t="s">
        <v>27</v>
      </c>
      <c r="N691" s="9">
        <v>2014</v>
      </c>
      <c r="O691" s="27" t="s">
        <v>27</v>
      </c>
      <c r="P691" s="27" t="s">
        <v>27</v>
      </c>
      <c r="Q691" s="27" t="s">
        <v>27</v>
      </c>
      <c r="R691" s="27" t="s">
        <v>27</v>
      </c>
      <c r="S691" s="27" t="s">
        <v>27</v>
      </c>
      <c r="T691" s="9" t="s">
        <v>2874</v>
      </c>
      <c r="U691" s="27" t="s">
        <v>27</v>
      </c>
      <c r="V691" s="9" t="s">
        <v>2875</v>
      </c>
      <c r="W691" s="9" t="s">
        <v>2876</v>
      </c>
      <c r="X691" s="9">
        <v>72</v>
      </c>
    </row>
    <row r="692" spans="2:24" ht="36">
      <c r="B692" s="9" t="s">
        <v>2882</v>
      </c>
      <c r="C692" s="9" t="s">
        <v>25</v>
      </c>
      <c r="D692" s="9" t="s">
        <v>122</v>
      </c>
      <c r="E692" s="9" t="s">
        <v>2872</v>
      </c>
      <c r="F692" s="9" t="s">
        <v>27</v>
      </c>
      <c r="G692" s="9" t="s">
        <v>27</v>
      </c>
      <c r="H692" s="9" t="s">
        <v>2883</v>
      </c>
      <c r="I692" s="27" t="s">
        <v>27</v>
      </c>
      <c r="J692" s="27" t="s">
        <v>27</v>
      </c>
      <c r="K692" s="27" t="s">
        <v>27</v>
      </c>
      <c r="L692" s="27" t="s">
        <v>27</v>
      </c>
      <c r="M692" s="27" t="s">
        <v>27</v>
      </c>
      <c r="N692" s="9">
        <v>2014</v>
      </c>
      <c r="O692" s="27" t="s">
        <v>27</v>
      </c>
      <c r="P692" s="27" t="s">
        <v>27</v>
      </c>
      <c r="Q692" s="27" t="s">
        <v>27</v>
      </c>
      <c r="R692" s="27" t="s">
        <v>27</v>
      </c>
      <c r="S692" s="27" t="s">
        <v>27</v>
      </c>
      <c r="T692" s="9" t="s">
        <v>2874</v>
      </c>
      <c r="U692" s="27" t="s">
        <v>27</v>
      </c>
      <c r="V692" s="9" t="s">
        <v>2875</v>
      </c>
      <c r="W692" s="9" t="s">
        <v>2876</v>
      </c>
      <c r="X692" s="9">
        <v>72</v>
      </c>
    </row>
    <row r="693" spans="2:24" ht="24">
      <c r="B693" s="9" t="s">
        <v>2884</v>
      </c>
      <c r="C693" s="9" t="s">
        <v>25</v>
      </c>
      <c r="D693" s="9" t="s">
        <v>122</v>
      </c>
      <c r="E693" s="9" t="s">
        <v>2872</v>
      </c>
      <c r="F693" s="9" t="s">
        <v>27</v>
      </c>
      <c r="G693" s="9" t="s">
        <v>27</v>
      </c>
      <c r="H693" s="9" t="s">
        <v>2883</v>
      </c>
      <c r="I693" s="27" t="s">
        <v>27</v>
      </c>
      <c r="J693" s="27" t="s">
        <v>27</v>
      </c>
      <c r="K693" s="27" t="s">
        <v>27</v>
      </c>
      <c r="L693" s="27" t="s">
        <v>27</v>
      </c>
      <c r="M693" s="27" t="s">
        <v>27</v>
      </c>
      <c r="N693" s="9">
        <v>2014</v>
      </c>
      <c r="O693" s="27" t="s">
        <v>27</v>
      </c>
      <c r="P693" s="27" t="s">
        <v>27</v>
      </c>
      <c r="Q693" s="27" t="s">
        <v>27</v>
      </c>
      <c r="R693" s="27" t="s">
        <v>27</v>
      </c>
      <c r="S693" s="27" t="s">
        <v>27</v>
      </c>
      <c r="T693" s="9" t="s">
        <v>2874</v>
      </c>
      <c r="U693" s="27" t="s">
        <v>27</v>
      </c>
      <c r="V693" s="9" t="s">
        <v>2875</v>
      </c>
      <c r="W693" s="9" t="s">
        <v>2876</v>
      </c>
      <c r="X693" s="9">
        <v>72</v>
      </c>
    </row>
    <row r="694" spans="2:24" ht="24">
      <c r="B694" s="9" t="s">
        <v>2885</v>
      </c>
      <c r="C694" s="9" t="s">
        <v>25</v>
      </c>
      <c r="D694" s="9" t="s">
        <v>122</v>
      </c>
      <c r="E694" s="9" t="s">
        <v>2872</v>
      </c>
      <c r="F694" s="9" t="s">
        <v>27</v>
      </c>
      <c r="G694" s="9" t="s">
        <v>27</v>
      </c>
      <c r="H694" s="9" t="s">
        <v>2886</v>
      </c>
      <c r="I694" s="27" t="s">
        <v>27</v>
      </c>
      <c r="J694" s="27" t="s">
        <v>27</v>
      </c>
      <c r="K694" s="27" t="s">
        <v>27</v>
      </c>
      <c r="L694" s="27" t="s">
        <v>27</v>
      </c>
      <c r="M694" s="27" t="s">
        <v>27</v>
      </c>
      <c r="N694" s="9">
        <v>2014</v>
      </c>
      <c r="O694" s="27" t="s">
        <v>27</v>
      </c>
      <c r="P694" s="27" t="s">
        <v>27</v>
      </c>
      <c r="Q694" s="27" t="s">
        <v>27</v>
      </c>
      <c r="R694" s="27" t="s">
        <v>27</v>
      </c>
      <c r="S694" s="27" t="s">
        <v>27</v>
      </c>
      <c r="T694" s="9" t="s">
        <v>2874</v>
      </c>
      <c r="U694" s="27" t="s">
        <v>27</v>
      </c>
      <c r="V694" s="9" t="s">
        <v>2875</v>
      </c>
      <c r="W694" s="9" t="s">
        <v>2876</v>
      </c>
      <c r="X694" s="9">
        <v>72</v>
      </c>
    </row>
    <row r="695" spans="2:24" ht="24">
      <c r="B695" s="9" t="s">
        <v>2887</v>
      </c>
      <c r="C695" s="9" t="s">
        <v>25</v>
      </c>
      <c r="D695" s="9" t="s">
        <v>122</v>
      </c>
      <c r="E695" s="9" t="s">
        <v>2872</v>
      </c>
      <c r="F695" s="9" t="s">
        <v>27</v>
      </c>
      <c r="G695" s="9" t="s">
        <v>27</v>
      </c>
      <c r="H695" s="9" t="s">
        <v>2886</v>
      </c>
      <c r="I695" s="27" t="s">
        <v>27</v>
      </c>
      <c r="J695" s="27" t="s">
        <v>27</v>
      </c>
      <c r="K695" s="27" t="s">
        <v>27</v>
      </c>
      <c r="L695" s="27" t="s">
        <v>27</v>
      </c>
      <c r="M695" s="27" t="s">
        <v>27</v>
      </c>
      <c r="N695" s="9">
        <v>2014</v>
      </c>
      <c r="O695" s="27" t="s">
        <v>27</v>
      </c>
      <c r="P695" s="27" t="s">
        <v>27</v>
      </c>
      <c r="Q695" s="27" t="s">
        <v>27</v>
      </c>
      <c r="R695" s="27" t="s">
        <v>27</v>
      </c>
      <c r="S695" s="27" t="s">
        <v>27</v>
      </c>
      <c r="T695" s="9" t="s">
        <v>2874</v>
      </c>
      <c r="U695" s="27" t="s">
        <v>27</v>
      </c>
      <c r="V695" s="9" t="s">
        <v>2875</v>
      </c>
      <c r="W695" s="9" t="s">
        <v>2876</v>
      </c>
      <c r="X695" s="9">
        <v>72</v>
      </c>
    </row>
    <row r="696" spans="2:24" ht="36">
      <c r="B696" s="9" t="s">
        <v>2888</v>
      </c>
      <c r="C696" s="9" t="s">
        <v>25</v>
      </c>
      <c r="D696" s="9" t="s">
        <v>122</v>
      </c>
      <c r="E696" s="9" t="s">
        <v>2872</v>
      </c>
      <c r="F696" s="9" t="s">
        <v>27</v>
      </c>
      <c r="G696" s="9" t="s">
        <v>27</v>
      </c>
      <c r="H696" s="9" t="s">
        <v>2889</v>
      </c>
      <c r="I696" s="27" t="s">
        <v>27</v>
      </c>
      <c r="J696" s="27" t="s">
        <v>27</v>
      </c>
      <c r="K696" s="27" t="s">
        <v>27</v>
      </c>
      <c r="L696" s="27" t="s">
        <v>27</v>
      </c>
      <c r="M696" s="27" t="s">
        <v>27</v>
      </c>
      <c r="N696" s="9">
        <v>2014</v>
      </c>
      <c r="O696" s="27" t="s">
        <v>27</v>
      </c>
      <c r="P696" s="27" t="s">
        <v>27</v>
      </c>
      <c r="Q696" s="27" t="s">
        <v>27</v>
      </c>
      <c r="R696" s="27" t="s">
        <v>27</v>
      </c>
      <c r="S696" s="27" t="s">
        <v>27</v>
      </c>
      <c r="T696" s="9" t="s">
        <v>2874</v>
      </c>
      <c r="U696" s="27" t="s">
        <v>27</v>
      </c>
      <c r="V696" s="9" t="s">
        <v>2875</v>
      </c>
      <c r="W696" s="9" t="s">
        <v>2876</v>
      </c>
      <c r="X696" s="9">
        <v>72</v>
      </c>
    </row>
    <row r="697" spans="2:24" ht="24">
      <c r="B697" s="9" t="s">
        <v>2890</v>
      </c>
      <c r="C697" s="9" t="s">
        <v>25</v>
      </c>
      <c r="D697" s="9" t="s">
        <v>122</v>
      </c>
      <c r="E697" s="9" t="s">
        <v>2872</v>
      </c>
      <c r="F697" s="9" t="s">
        <v>27</v>
      </c>
      <c r="G697" s="9" t="s">
        <v>27</v>
      </c>
      <c r="H697" s="9" t="s">
        <v>2891</v>
      </c>
      <c r="I697" s="27" t="s">
        <v>27</v>
      </c>
      <c r="J697" s="27" t="s">
        <v>27</v>
      </c>
      <c r="K697" s="27" t="s">
        <v>27</v>
      </c>
      <c r="L697" s="27" t="s">
        <v>27</v>
      </c>
      <c r="M697" s="27" t="s">
        <v>27</v>
      </c>
      <c r="N697" s="9">
        <v>2014</v>
      </c>
      <c r="O697" s="27" t="s">
        <v>27</v>
      </c>
      <c r="P697" s="27" t="s">
        <v>27</v>
      </c>
      <c r="Q697" s="27" t="s">
        <v>27</v>
      </c>
      <c r="R697" s="27" t="s">
        <v>27</v>
      </c>
      <c r="S697" s="27" t="s">
        <v>27</v>
      </c>
      <c r="T697" s="9" t="s">
        <v>2874</v>
      </c>
      <c r="U697" s="27" t="s">
        <v>27</v>
      </c>
      <c r="V697" s="9" t="s">
        <v>2875</v>
      </c>
      <c r="W697" s="9" t="s">
        <v>2876</v>
      </c>
      <c r="X697" s="9">
        <v>72</v>
      </c>
    </row>
    <row r="698" spans="2:24" ht="36">
      <c r="B698" s="9" t="s">
        <v>2892</v>
      </c>
      <c r="C698" s="9" t="s">
        <v>25</v>
      </c>
      <c r="D698" s="9" t="s">
        <v>122</v>
      </c>
      <c r="E698" s="9" t="s">
        <v>2872</v>
      </c>
      <c r="F698" s="9" t="s">
        <v>27</v>
      </c>
      <c r="G698" s="9" t="s">
        <v>27</v>
      </c>
      <c r="H698" s="9" t="s">
        <v>2893</v>
      </c>
      <c r="I698" s="27" t="s">
        <v>27</v>
      </c>
      <c r="J698" s="27" t="s">
        <v>27</v>
      </c>
      <c r="K698" s="27" t="s">
        <v>27</v>
      </c>
      <c r="L698" s="27" t="s">
        <v>27</v>
      </c>
      <c r="M698" s="27" t="s">
        <v>27</v>
      </c>
      <c r="N698" s="9">
        <v>2014</v>
      </c>
      <c r="O698" s="27" t="s">
        <v>27</v>
      </c>
      <c r="P698" s="27" t="s">
        <v>27</v>
      </c>
      <c r="Q698" s="27" t="s">
        <v>27</v>
      </c>
      <c r="R698" s="27" t="s">
        <v>27</v>
      </c>
      <c r="S698" s="27" t="s">
        <v>27</v>
      </c>
      <c r="T698" s="9" t="s">
        <v>2874</v>
      </c>
      <c r="U698" s="27" t="s">
        <v>27</v>
      </c>
      <c r="V698" s="9" t="s">
        <v>2875</v>
      </c>
      <c r="W698" s="9" t="s">
        <v>2876</v>
      </c>
      <c r="X698" s="9">
        <v>72</v>
      </c>
    </row>
    <row r="699" spans="2:24" ht="36">
      <c r="B699" s="9" t="s">
        <v>2894</v>
      </c>
      <c r="C699" s="9" t="s">
        <v>25</v>
      </c>
      <c r="D699" s="9" t="s">
        <v>122</v>
      </c>
      <c r="E699" s="9" t="s">
        <v>2872</v>
      </c>
      <c r="F699" s="9" t="s">
        <v>27</v>
      </c>
      <c r="G699" s="9" t="s">
        <v>27</v>
      </c>
      <c r="H699" s="9" t="s">
        <v>2893</v>
      </c>
      <c r="I699" s="27" t="s">
        <v>27</v>
      </c>
      <c r="J699" s="27" t="s">
        <v>27</v>
      </c>
      <c r="K699" s="27" t="s">
        <v>27</v>
      </c>
      <c r="L699" s="27" t="s">
        <v>27</v>
      </c>
      <c r="M699" s="27" t="s">
        <v>27</v>
      </c>
      <c r="N699" s="9">
        <v>2014</v>
      </c>
      <c r="O699" s="27" t="s">
        <v>27</v>
      </c>
      <c r="P699" s="27" t="s">
        <v>27</v>
      </c>
      <c r="Q699" s="27" t="s">
        <v>27</v>
      </c>
      <c r="R699" s="27" t="s">
        <v>27</v>
      </c>
      <c r="S699" s="27" t="s">
        <v>27</v>
      </c>
      <c r="T699" s="9" t="s">
        <v>2874</v>
      </c>
      <c r="U699" s="27" t="s">
        <v>27</v>
      </c>
      <c r="V699" s="9" t="s">
        <v>2875</v>
      </c>
      <c r="W699" s="9" t="s">
        <v>2876</v>
      </c>
      <c r="X699" s="9">
        <v>72</v>
      </c>
    </row>
    <row r="700" spans="2:24" ht="36">
      <c r="B700" s="9" t="s">
        <v>2895</v>
      </c>
      <c r="C700" s="9" t="s">
        <v>25</v>
      </c>
      <c r="D700" s="9" t="s">
        <v>122</v>
      </c>
      <c r="E700" s="9" t="s">
        <v>2872</v>
      </c>
      <c r="F700" s="9" t="s">
        <v>27</v>
      </c>
      <c r="G700" s="9" t="s">
        <v>27</v>
      </c>
      <c r="H700" s="9" t="s">
        <v>2893</v>
      </c>
      <c r="I700" s="27" t="s">
        <v>27</v>
      </c>
      <c r="J700" s="27" t="s">
        <v>27</v>
      </c>
      <c r="K700" s="27" t="s">
        <v>27</v>
      </c>
      <c r="L700" s="27" t="s">
        <v>27</v>
      </c>
      <c r="M700" s="27" t="s">
        <v>27</v>
      </c>
      <c r="N700" s="9">
        <v>2014</v>
      </c>
      <c r="O700" s="27" t="s">
        <v>27</v>
      </c>
      <c r="P700" s="27" t="s">
        <v>27</v>
      </c>
      <c r="Q700" s="27" t="s">
        <v>27</v>
      </c>
      <c r="R700" s="27" t="s">
        <v>27</v>
      </c>
      <c r="S700" s="27" t="s">
        <v>27</v>
      </c>
      <c r="T700" s="9" t="s">
        <v>2874</v>
      </c>
      <c r="U700" s="27" t="s">
        <v>27</v>
      </c>
      <c r="V700" s="9" t="s">
        <v>2875</v>
      </c>
      <c r="W700" s="9" t="s">
        <v>2876</v>
      </c>
      <c r="X700" s="9">
        <v>72</v>
      </c>
    </row>
    <row r="701" spans="2:24" ht="36">
      <c r="B701" s="9" t="s">
        <v>2896</v>
      </c>
      <c r="C701" s="9" t="s">
        <v>25</v>
      </c>
      <c r="D701" s="9" t="s">
        <v>122</v>
      </c>
      <c r="E701" s="9" t="s">
        <v>2872</v>
      </c>
      <c r="F701" s="9" t="s">
        <v>27</v>
      </c>
      <c r="G701" s="9" t="s">
        <v>27</v>
      </c>
      <c r="H701" s="9" t="s">
        <v>2897</v>
      </c>
      <c r="I701" s="27" t="s">
        <v>27</v>
      </c>
      <c r="J701" s="27" t="s">
        <v>27</v>
      </c>
      <c r="K701" s="27" t="s">
        <v>27</v>
      </c>
      <c r="L701" s="27" t="s">
        <v>27</v>
      </c>
      <c r="M701" s="27" t="s">
        <v>27</v>
      </c>
      <c r="N701" s="9">
        <v>2014</v>
      </c>
      <c r="O701" s="27" t="s">
        <v>27</v>
      </c>
      <c r="P701" s="27" t="s">
        <v>27</v>
      </c>
      <c r="Q701" s="27" t="s">
        <v>27</v>
      </c>
      <c r="R701" s="27" t="s">
        <v>27</v>
      </c>
      <c r="S701" s="27" t="s">
        <v>27</v>
      </c>
      <c r="T701" s="9" t="s">
        <v>2874</v>
      </c>
      <c r="U701" s="27" t="s">
        <v>27</v>
      </c>
      <c r="V701" s="9" t="s">
        <v>2875</v>
      </c>
      <c r="W701" s="9" t="s">
        <v>2876</v>
      </c>
      <c r="X701" s="9">
        <v>72</v>
      </c>
    </row>
    <row r="702" spans="2:24" ht="36">
      <c r="B702" s="9" t="s">
        <v>2898</v>
      </c>
      <c r="C702" s="9" t="s">
        <v>25</v>
      </c>
      <c r="D702" s="9" t="s">
        <v>122</v>
      </c>
      <c r="E702" s="9" t="s">
        <v>2872</v>
      </c>
      <c r="F702" s="9" t="s">
        <v>27</v>
      </c>
      <c r="G702" s="9" t="s">
        <v>27</v>
      </c>
      <c r="H702" s="9" t="s">
        <v>2897</v>
      </c>
      <c r="I702" s="27" t="s">
        <v>27</v>
      </c>
      <c r="J702" s="27" t="s">
        <v>27</v>
      </c>
      <c r="K702" s="27" t="s">
        <v>27</v>
      </c>
      <c r="L702" s="27" t="s">
        <v>27</v>
      </c>
      <c r="M702" s="27" t="s">
        <v>27</v>
      </c>
      <c r="N702" s="9">
        <v>2014</v>
      </c>
      <c r="O702" s="27" t="s">
        <v>27</v>
      </c>
      <c r="P702" s="27" t="s">
        <v>27</v>
      </c>
      <c r="Q702" s="27" t="s">
        <v>27</v>
      </c>
      <c r="R702" s="27" t="s">
        <v>27</v>
      </c>
      <c r="S702" s="27" t="s">
        <v>27</v>
      </c>
      <c r="T702" s="9" t="s">
        <v>2874</v>
      </c>
      <c r="U702" s="27" t="s">
        <v>27</v>
      </c>
      <c r="V702" s="9" t="s">
        <v>2875</v>
      </c>
      <c r="W702" s="9" t="s">
        <v>2876</v>
      </c>
      <c r="X702" s="9">
        <v>72</v>
      </c>
    </row>
    <row r="703" spans="2:24" ht="48">
      <c r="B703" s="9" t="s">
        <v>2899</v>
      </c>
      <c r="C703" s="9" t="s">
        <v>25</v>
      </c>
      <c r="D703" s="9" t="s">
        <v>122</v>
      </c>
      <c r="E703" s="9" t="s">
        <v>2872</v>
      </c>
      <c r="F703" s="9" t="s">
        <v>27</v>
      </c>
      <c r="G703" s="9" t="s">
        <v>27</v>
      </c>
      <c r="H703" s="9" t="s">
        <v>2900</v>
      </c>
      <c r="I703" s="27" t="s">
        <v>27</v>
      </c>
      <c r="J703" s="27" t="s">
        <v>27</v>
      </c>
      <c r="K703" s="27" t="s">
        <v>27</v>
      </c>
      <c r="L703" s="27" t="s">
        <v>27</v>
      </c>
      <c r="M703" s="27" t="s">
        <v>27</v>
      </c>
      <c r="N703" s="9">
        <v>2014</v>
      </c>
      <c r="O703" s="27" t="s">
        <v>27</v>
      </c>
      <c r="P703" s="27" t="s">
        <v>27</v>
      </c>
      <c r="Q703" s="27" t="s">
        <v>27</v>
      </c>
      <c r="R703" s="27" t="s">
        <v>27</v>
      </c>
      <c r="S703" s="27" t="s">
        <v>27</v>
      </c>
      <c r="T703" s="9" t="s">
        <v>2874</v>
      </c>
      <c r="U703" s="27" t="s">
        <v>27</v>
      </c>
      <c r="V703" s="9" t="s">
        <v>2875</v>
      </c>
      <c r="W703" s="9" t="s">
        <v>2876</v>
      </c>
      <c r="X703" s="9">
        <v>72</v>
      </c>
    </row>
    <row r="704" spans="2:24" ht="36">
      <c r="B704" s="9" t="s">
        <v>2901</v>
      </c>
      <c r="C704" s="9" t="s">
        <v>25</v>
      </c>
      <c r="D704" s="9" t="s">
        <v>122</v>
      </c>
      <c r="E704" s="9" t="s">
        <v>2872</v>
      </c>
      <c r="F704" s="9" t="s">
        <v>27</v>
      </c>
      <c r="G704" s="9" t="s">
        <v>27</v>
      </c>
      <c r="H704" s="9" t="s">
        <v>2902</v>
      </c>
      <c r="I704" s="27" t="s">
        <v>27</v>
      </c>
      <c r="J704" s="27" t="s">
        <v>27</v>
      </c>
      <c r="K704" s="27" t="s">
        <v>27</v>
      </c>
      <c r="L704" s="27" t="s">
        <v>27</v>
      </c>
      <c r="M704" s="27" t="s">
        <v>27</v>
      </c>
      <c r="N704" s="9">
        <v>2014</v>
      </c>
      <c r="O704" s="27" t="s">
        <v>27</v>
      </c>
      <c r="P704" s="27" t="s">
        <v>27</v>
      </c>
      <c r="Q704" s="27" t="s">
        <v>27</v>
      </c>
      <c r="R704" s="27" t="s">
        <v>27</v>
      </c>
      <c r="S704" s="27" t="s">
        <v>27</v>
      </c>
      <c r="T704" s="9" t="s">
        <v>2874</v>
      </c>
      <c r="U704" s="27" t="s">
        <v>27</v>
      </c>
      <c r="V704" s="9" t="s">
        <v>2875</v>
      </c>
      <c r="W704" s="9" t="s">
        <v>2876</v>
      </c>
      <c r="X704" s="9">
        <v>72</v>
      </c>
    </row>
    <row r="705" spans="2:24" ht="24">
      <c r="B705" s="9" t="s">
        <v>2903</v>
      </c>
      <c r="C705" s="9" t="s">
        <v>25</v>
      </c>
      <c r="D705" s="9" t="s">
        <v>122</v>
      </c>
      <c r="E705" s="9" t="s">
        <v>2872</v>
      </c>
      <c r="F705" s="9" t="s">
        <v>27</v>
      </c>
      <c r="G705" s="9" t="s">
        <v>27</v>
      </c>
      <c r="H705" s="9" t="s">
        <v>2902</v>
      </c>
      <c r="I705" s="27" t="s">
        <v>27</v>
      </c>
      <c r="J705" s="27" t="s">
        <v>27</v>
      </c>
      <c r="K705" s="27" t="s">
        <v>27</v>
      </c>
      <c r="L705" s="27" t="s">
        <v>27</v>
      </c>
      <c r="M705" s="27" t="s">
        <v>27</v>
      </c>
      <c r="N705" s="9">
        <v>2014</v>
      </c>
      <c r="O705" s="27" t="s">
        <v>27</v>
      </c>
      <c r="P705" s="27" t="s">
        <v>27</v>
      </c>
      <c r="Q705" s="27" t="s">
        <v>27</v>
      </c>
      <c r="R705" s="27" t="s">
        <v>27</v>
      </c>
      <c r="S705" s="27" t="s">
        <v>27</v>
      </c>
      <c r="T705" s="9" t="s">
        <v>2874</v>
      </c>
      <c r="U705" s="27" t="s">
        <v>27</v>
      </c>
      <c r="V705" s="9" t="s">
        <v>2875</v>
      </c>
      <c r="W705" s="9" t="s">
        <v>2876</v>
      </c>
      <c r="X705" s="9">
        <v>72</v>
      </c>
    </row>
    <row r="706" spans="2:24" ht="24">
      <c r="B706" s="9" t="s">
        <v>2904</v>
      </c>
      <c r="C706" s="9" t="s">
        <v>25</v>
      </c>
      <c r="D706" s="9" t="s">
        <v>122</v>
      </c>
      <c r="E706" s="9" t="s">
        <v>2872</v>
      </c>
      <c r="F706" s="9" t="s">
        <v>27</v>
      </c>
      <c r="G706" s="9" t="s">
        <v>27</v>
      </c>
      <c r="H706" s="9" t="s">
        <v>2902</v>
      </c>
      <c r="I706" s="27" t="s">
        <v>27</v>
      </c>
      <c r="J706" s="27" t="s">
        <v>27</v>
      </c>
      <c r="K706" s="27" t="s">
        <v>27</v>
      </c>
      <c r="L706" s="27" t="s">
        <v>27</v>
      </c>
      <c r="M706" s="27" t="s">
        <v>27</v>
      </c>
      <c r="N706" s="9">
        <v>2014</v>
      </c>
      <c r="O706" s="27" t="s">
        <v>27</v>
      </c>
      <c r="P706" s="27" t="s">
        <v>27</v>
      </c>
      <c r="Q706" s="27" t="s">
        <v>27</v>
      </c>
      <c r="R706" s="27" t="s">
        <v>27</v>
      </c>
      <c r="S706" s="27" t="s">
        <v>27</v>
      </c>
      <c r="T706" s="9" t="s">
        <v>2874</v>
      </c>
      <c r="U706" s="27" t="s">
        <v>27</v>
      </c>
      <c r="V706" s="9" t="s">
        <v>2875</v>
      </c>
      <c r="W706" s="9" t="s">
        <v>2876</v>
      </c>
      <c r="X706" s="9">
        <v>72</v>
      </c>
    </row>
    <row r="707" spans="2:24" ht="24">
      <c r="B707" s="9" t="s">
        <v>2905</v>
      </c>
      <c r="C707" s="9" t="s">
        <v>25</v>
      </c>
      <c r="D707" s="9" t="s">
        <v>122</v>
      </c>
      <c r="E707" s="9" t="s">
        <v>2872</v>
      </c>
      <c r="F707" s="9" t="s">
        <v>27</v>
      </c>
      <c r="G707" s="9" t="s">
        <v>27</v>
      </c>
      <c r="H707" s="9" t="s">
        <v>27</v>
      </c>
      <c r="I707" s="27" t="s">
        <v>27</v>
      </c>
      <c r="J707" s="27" t="s">
        <v>27</v>
      </c>
      <c r="K707" s="27" t="s">
        <v>27</v>
      </c>
      <c r="L707" s="27" t="s">
        <v>27</v>
      </c>
      <c r="M707" s="27" t="s">
        <v>27</v>
      </c>
      <c r="N707" s="9">
        <v>2014</v>
      </c>
      <c r="O707" s="27" t="s">
        <v>27</v>
      </c>
      <c r="P707" s="27" t="s">
        <v>27</v>
      </c>
      <c r="Q707" s="27" t="s">
        <v>27</v>
      </c>
      <c r="R707" s="27" t="s">
        <v>27</v>
      </c>
      <c r="S707" s="27" t="s">
        <v>27</v>
      </c>
      <c r="T707" s="9" t="s">
        <v>2874</v>
      </c>
      <c r="U707" s="27" t="s">
        <v>27</v>
      </c>
      <c r="V707" s="9" t="s">
        <v>2875</v>
      </c>
      <c r="W707" s="9" t="s">
        <v>2876</v>
      </c>
      <c r="X707" s="9">
        <v>72</v>
      </c>
    </row>
    <row r="708" spans="2:24" ht="24">
      <c r="B708" s="9" t="s">
        <v>2906</v>
      </c>
      <c r="C708" s="9" t="s">
        <v>25</v>
      </c>
      <c r="D708" s="9" t="s">
        <v>298</v>
      </c>
      <c r="E708" s="9" t="s">
        <v>2907</v>
      </c>
      <c r="F708" s="9" t="s">
        <v>27</v>
      </c>
      <c r="G708" s="9" t="s">
        <v>27</v>
      </c>
      <c r="H708" s="9" t="s">
        <v>2908</v>
      </c>
      <c r="I708" s="27" t="s">
        <v>27</v>
      </c>
      <c r="J708" s="27" t="s">
        <v>27</v>
      </c>
      <c r="K708" s="27" t="s">
        <v>27</v>
      </c>
      <c r="L708" s="27" t="s">
        <v>27</v>
      </c>
      <c r="M708" s="27" t="s">
        <v>27</v>
      </c>
      <c r="N708" s="9">
        <v>2010</v>
      </c>
      <c r="O708" s="27" t="s">
        <v>27</v>
      </c>
      <c r="P708" s="27" t="s">
        <v>27</v>
      </c>
      <c r="Q708" s="27" t="s">
        <v>27</v>
      </c>
      <c r="R708" s="27" t="s">
        <v>27</v>
      </c>
      <c r="S708" s="27" t="s">
        <v>27</v>
      </c>
      <c r="T708" s="9" t="s">
        <v>2397</v>
      </c>
      <c r="U708" s="27" t="s">
        <v>27</v>
      </c>
      <c r="V708" s="9" t="s">
        <v>2909</v>
      </c>
      <c r="W708" s="9" t="s">
        <v>2910</v>
      </c>
      <c r="X708" s="9">
        <v>57</v>
      </c>
    </row>
    <row r="709" spans="2:24" ht="24">
      <c r="B709" s="9" t="s">
        <v>2877</v>
      </c>
      <c r="C709" s="9" t="s">
        <v>25</v>
      </c>
      <c r="D709" s="9" t="s">
        <v>298</v>
      </c>
      <c r="E709" s="9" t="s">
        <v>2907</v>
      </c>
      <c r="F709" s="9" t="s">
        <v>27</v>
      </c>
      <c r="G709" s="9" t="s">
        <v>27</v>
      </c>
      <c r="H709" s="9" t="s">
        <v>2908</v>
      </c>
      <c r="I709" s="27" t="s">
        <v>27</v>
      </c>
      <c r="J709" s="27" t="s">
        <v>27</v>
      </c>
      <c r="K709" s="27" t="s">
        <v>27</v>
      </c>
      <c r="L709" s="27" t="s">
        <v>27</v>
      </c>
      <c r="M709" s="27" t="s">
        <v>27</v>
      </c>
      <c r="N709" s="9">
        <v>2010</v>
      </c>
      <c r="O709" s="27" t="s">
        <v>27</v>
      </c>
      <c r="P709" s="27" t="s">
        <v>27</v>
      </c>
      <c r="Q709" s="27" t="s">
        <v>27</v>
      </c>
      <c r="R709" s="27" t="s">
        <v>27</v>
      </c>
      <c r="S709" s="27" t="s">
        <v>27</v>
      </c>
      <c r="T709" s="9" t="s">
        <v>2397</v>
      </c>
      <c r="U709" s="27" t="s">
        <v>27</v>
      </c>
      <c r="V709" s="9" t="s">
        <v>2909</v>
      </c>
      <c r="W709" s="9" t="s">
        <v>2910</v>
      </c>
      <c r="X709" s="9">
        <v>57</v>
      </c>
    </row>
    <row r="710" spans="2:24" ht="24">
      <c r="B710" s="9" t="s">
        <v>2878</v>
      </c>
      <c r="C710" s="9" t="s">
        <v>25</v>
      </c>
      <c r="D710" s="9" t="s">
        <v>298</v>
      </c>
      <c r="E710" s="9" t="s">
        <v>2907</v>
      </c>
      <c r="F710" s="9" t="s">
        <v>27</v>
      </c>
      <c r="G710" s="9" t="s">
        <v>27</v>
      </c>
      <c r="H710" s="9" t="s">
        <v>2908</v>
      </c>
      <c r="I710" s="27" t="s">
        <v>27</v>
      </c>
      <c r="J710" s="27" t="s">
        <v>27</v>
      </c>
      <c r="K710" s="27" t="s">
        <v>27</v>
      </c>
      <c r="L710" s="27" t="s">
        <v>27</v>
      </c>
      <c r="M710" s="27" t="s">
        <v>27</v>
      </c>
      <c r="N710" s="9">
        <v>2010</v>
      </c>
      <c r="O710" s="27" t="s">
        <v>27</v>
      </c>
      <c r="P710" s="27" t="s">
        <v>27</v>
      </c>
      <c r="Q710" s="27" t="s">
        <v>27</v>
      </c>
      <c r="R710" s="27" t="s">
        <v>27</v>
      </c>
      <c r="S710" s="27" t="s">
        <v>27</v>
      </c>
      <c r="T710" s="9" t="s">
        <v>2397</v>
      </c>
      <c r="U710" s="27" t="s">
        <v>27</v>
      </c>
      <c r="V710" s="9" t="s">
        <v>2909</v>
      </c>
      <c r="W710" s="9" t="s">
        <v>2910</v>
      </c>
      <c r="X710" s="9">
        <v>57</v>
      </c>
    </row>
    <row r="711" spans="2:24" ht="36">
      <c r="B711" s="9" t="s">
        <v>2911</v>
      </c>
      <c r="C711" s="9" t="s">
        <v>25</v>
      </c>
      <c r="D711" s="9" t="s">
        <v>298</v>
      </c>
      <c r="E711" s="9" t="s">
        <v>2907</v>
      </c>
      <c r="F711" s="9" t="s">
        <v>27</v>
      </c>
      <c r="G711" s="9" t="s">
        <v>27</v>
      </c>
      <c r="H711" s="9" t="s">
        <v>2912</v>
      </c>
      <c r="I711" s="27" t="s">
        <v>27</v>
      </c>
      <c r="J711" s="27" t="s">
        <v>27</v>
      </c>
      <c r="K711" s="27" t="s">
        <v>27</v>
      </c>
      <c r="L711" s="27" t="s">
        <v>27</v>
      </c>
      <c r="M711" s="27" t="s">
        <v>27</v>
      </c>
      <c r="N711" s="9">
        <v>2010</v>
      </c>
      <c r="O711" s="27" t="s">
        <v>27</v>
      </c>
      <c r="P711" s="27" t="s">
        <v>27</v>
      </c>
      <c r="Q711" s="27" t="s">
        <v>27</v>
      </c>
      <c r="R711" s="27" t="s">
        <v>27</v>
      </c>
      <c r="S711" s="27" t="s">
        <v>27</v>
      </c>
      <c r="T711" s="9" t="s">
        <v>2397</v>
      </c>
      <c r="U711" s="27" t="s">
        <v>27</v>
      </c>
      <c r="V711" s="9" t="s">
        <v>2909</v>
      </c>
      <c r="W711" s="9" t="s">
        <v>2910</v>
      </c>
      <c r="X711" s="9">
        <v>57</v>
      </c>
    </row>
    <row r="712" spans="2:24" ht="36">
      <c r="B712" s="9" t="s">
        <v>2913</v>
      </c>
      <c r="C712" s="9" t="s">
        <v>25</v>
      </c>
      <c r="D712" s="9" t="s">
        <v>298</v>
      </c>
      <c r="E712" s="9" t="s">
        <v>2907</v>
      </c>
      <c r="F712" s="9" t="s">
        <v>27</v>
      </c>
      <c r="G712" s="9" t="s">
        <v>27</v>
      </c>
      <c r="H712" s="9" t="s">
        <v>2912</v>
      </c>
      <c r="I712" s="27" t="s">
        <v>27</v>
      </c>
      <c r="J712" s="27" t="s">
        <v>27</v>
      </c>
      <c r="K712" s="27" t="s">
        <v>27</v>
      </c>
      <c r="L712" s="27" t="s">
        <v>27</v>
      </c>
      <c r="M712" s="27" t="s">
        <v>27</v>
      </c>
      <c r="N712" s="9">
        <v>2010</v>
      </c>
      <c r="O712" s="27" t="s">
        <v>27</v>
      </c>
      <c r="P712" s="27" t="s">
        <v>27</v>
      </c>
      <c r="Q712" s="27" t="s">
        <v>27</v>
      </c>
      <c r="R712" s="27" t="s">
        <v>27</v>
      </c>
      <c r="S712" s="27" t="s">
        <v>27</v>
      </c>
      <c r="T712" s="9" t="s">
        <v>2397</v>
      </c>
      <c r="U712" s="27" t="s">
        <v>27</v>
      </c>
      <c r="V712" s="9" t="s">
        <v>2909</v>
      </c>
      <c r="W712" s="9" t="s">
        <v>2910</v>
      </c>
      <c r="X712" s="9">
        <v>57</v>
      </c>
    </row>
    <row r="713" spans="2:24" ht="36">
      <c r="B713" s="9" t="s">
        <v>2914</v>
      </c>
      <c r="C713" s="9" t="s">
        <v>25</v>
      </c>
      <c r="D713" s="9" t="s">
        <v>298</v>
      </c>
      <c r="E713" s="9" t="s">
        <v>2907</v>
      </c>
      <c r="F713" s="9" t="s">
        <v>27</v>
      </c>
      <c r="G713" s="9" t="s">
        <v>27</v>
      </c>
      <c r="H713" s="9" t="s">
        <v>2912</v>
      </c>
      <c r="I713" s="27" t="s">
        <v>27</v>
      </c>
      <c r="J713" s="27" t="s">
        <v>27</v>
      </c>
      <c r="K713" s="27" t="s">
        <v>27</v>
      </c>
      <c r="L713" s="27" t="s">
        <v>27</v>
      </c>
      <c r="M713" s="27" t="s">
        <v>27</v>
      </c>
      <c r="N713" s="9">
        <v>2010</v>
      </c>
      <c r="O713" s="27" t="s">
        <v>27</v>
      </c>
      <c r="P713" s="27" t="s">
        <v>27</v>
      </c>
      <c r="Q713" s="27" t="s">
        <v>27</v>
      </c>
      <c r="R713" s="27" t="s">
        <v>27</v>
      </c>
      <c r="S713" s="27" t="s">
        <v>27</v>
      </c>
      <c r="T713" s="9" t="s">
        <v>2397</v>
      </c>
      <c r="U713" s="27" t="s">
        <v>27</v>
      </c>
      <c r="V713" s="9" t="s">
        <v>2909</v>
      </c>
      <c r="W713" s="9" t="s">
        <v>2910</v>
      </c>
      <c r="X713" s="9">
        <v>57</v>
      </c>
    </row>
    <row r="714" spans="2:24" ht="36">
      <c r="B714" s="9" t="s">
        <v>2915</v>
      </c>
      <c r="C714" s="9" t="s">
        <v>25</v>
      </c>
      <c r="D714" s="9" t="s">
        <v>298</v>
      </c>
      <c r="E714" s="9" t="s">
        <v>2907</v>
      </c>
      <c r="F714" s="9" t="s">
        <v>27</v>
      </c>
      <c r="G714" s="9" t="s">
        <v>27</v>
      </c>
      <c r="H714" s="9" t="s">
        <v>2916</v>
      </c>
      <c r="I714" s="27" t="s">
        <v>27</v>
      </c>
      <c r="J714" s="27" t="s">
        <v>27</v>
      </c>
      <c r="K714" s="27" t="s">
        <v>27</v>
      </c>
      <c r="L714" s="27" t="s">
        <v>27</v>
      </c>
      <c r="M714" s="27" t="s">
        <v>27</v>
      </c>
      <c r="N714" s="9">
        <v>2010</v>
      </c>
      <c r="O714" s="27" t="s">
        <v>27</v>
      </c>
      <c r="P714" s="27" t="s">
        <v>27</v>
      </c>
      <c r="Q714" s="27" t="s">
        <v>27</v>
      </c>
      <c r="R714" s="27" t="s">
        <v>27</v>
      </c>
      <c r="S714" s="27" t="s">
        <v>27</v>
      </c>
      <c r="T714" s="9" t="s">
        <v>2397</v>
      </c>
      <c r="U714" s="27" t="s">
        <v>27</v>
      </c>
      <c r="V714" s="9" t="s">
        <v>2909</v>
      </c>
      <c r="W714" s="9" t="s">
        <v>2910</v>
      </c>
      <c r="X714" s="9">
        <v>57</v>
      </c>
    </row>
    <row r="715" spans="2:24" ht="24">
      <c r="B715" s="9" t="s">
        <v>2917</v>
      </c>
      <c r="C715" s="9" t="s">
        <v>25</v>
      </c>
      <c r="D715" s="9" t="s">
        <v>298</v>
      </c>
      <c r="E715" s="9" t="s">
        <v>2907</v>
      </c>
      <c r="F715" s="9" t="s">
        <v>27</v>
      </c>
      <c r="G715" s="9" t="s">
        <v>27</v>
      </c>
      <c r="H715" s="9" t="s">
        <v>2916</v>
      </c>
      <c r="I715" s="27" t="s">
        <v>27</v>
      </c>
      <c r="J715" s="27" t="s">
        <v>27</v>
      </c>
      <c r="K715" s="27" t="s">
        <v>27</v>
      </c>
      <c r="L715" s="27" t="s">
        <v>27</v>
      </c>
      <c r="M715" s="27" t="s">
        <v>27</v>
      </c>
      <c r="N715" s="9">
        <v>2010</v>
      </c>
      <c r="O715" s="27" t="s">
        <v>27</v>
      </c>
      <c r="P715" s="27" t="s">
        <v>27</v>
      </c>
      <c r="Q715" s="27" t="s">
        <v>27</v>
      </c>
      <c r="R715" s="27" t="s">
        <v>27</v>
      </c>
      <c r="S715" s="27" t="s">
        <v>27</v>
      </c>
      <c r="T715" s="9" t="s">
        <v>2397</v>
      </c>
      <c r="U715" s="27" t="s">
        <v>27</v>
      </c>
      <c r="V715" s="9" t="s">
        <v>2909</v>
      </c>
      <c r="W715" s="9" t="s">
        <v>2910</v>
      </c>
      <c r="X715" s="9">
        <v>57</v>
      </c>
    </row>
    <row r="716" spans="2:24" ht="36">
      <c r="B716" s="9" t="s">
        <v>2918</v>
      </c>
      <c r="C716" s="9" t="s">
        <v>25</v>
      </c>
      <c r="D716" s="9" t="s">
        <v>298</v>
      </c>
      <c r="E716" s="9" t="s">
        <v>2907</v>
      </c>
      <c r="F716" s="9" t="s">
        <v>27</v>
      </c>
      <c r="G716" s="9" t="s">
        <v>27</v>
      </c>
      <c r="H716" s="9" t="s">
        <v>2919</v>
      </c>
      <c r="I716" s="27" t="s">
        <v>27</v>
      </c>
      <c r="J716" s="27" t="s">
        <v>27</v>
      </c>
      <c r="K716" s="27" t="s">
        <v>27</v>
      </c>
      <c r="L716" s="27" t="s">
        <v>27</v>
      </c>
      <c r="M716" s="27" t="s">
        <v>27</v>
      </c>
      <c r="N716" s="9">
        <v>2010</v>
      </c>
      <c r="O716" s="27" t="s">
        <v>27</v>
      </c>
      <c r="P716" s="27" t="s">
        <v>27</v>
      </c>
      <c r="Q716" s="27" t="s">
        <v>27</v>
      </c>
      <c r="R716" s="27" t="s">
        <v>27</v>
      </c>
      <c r="S716" s="27" t="s">
        <v>27</v>
      </c>
      <c r="T716" s="9" t="s">
        <v>2397</v>
      </c>
      <c r="U716" s="27" t="s">
        <v>27</v>
      </c>
      <c r="V716" s="9" t="s">
        <v>2909</v>
      </c>
      <c r="W716" s="9" t="s">
        <v>2910</v>
      </c>
      <c r="X716" s="9">
        <v>57</v>
      </c>
    </row>
    <row r="717" spans="2:24" ht="48">
      <c r="B717" s="9" t="s">
        <v>2920</v>
      </c>
      <c r="C717" s="9" t="s">
        <v>25</v>
      </c>
      <c r="D717" s="9" t="s">
        <v>298</v>
      </c>
      <c r="E717" s="9" t="s">
        <v>2907</v>
      </c>
      <c r="F717" s="9" t="s">
        <v>27</v>
      </c>
      <c r="G717" s="9" t="s">
        <v>27</v>
      </c>
      <c r="H717" s="9" t="s">
        <v>2919</v>
      </c>
      <c r="I717" s="27" t="s">
        <v>27</v>
      </c>
      <c r="J717" s="27" t="s">
        <v>27</v>
      </c>
      <c r="K717" s="27" t="s">
        <v>27</v>
      </c>
      <c r="L717" s="27" t="s">
        <v>27</v>
      </c>
      <c r="M717" s="27" t="s">
        <v>27</v>
      </c>
      <c r="N717" s="9">
        <v>2010</v>
      </c>
      <c r="O717" s="27" t="s">
        <v>27</v>
      </c>
      <c r="P717" s="27" t="s">
        <v>27</v>
      </c>
      <c r="Q717" s="27" t="s">
        <v>27</v>
      </c>
      <c r="R717" s="27" t="s">
        <v>27</v>
      </c>
      <c r="S717" s="27" t="s">
        <v>27</v>
      </c>
      <c r="T717" s="9" t="s">
        <v>2397</v>
      </c>
      <c r="U717" s="27" t="s">
        <v>27</v>
      </c>
      <c r="V717" s="9" t="s">
        <v>2909</v>
      </c>
      <c r="W717" s="9" t="s">
        <v>2910</v>
      </c>
      <c r="X717" s="9">
        <v>57</v>
      </c>
    </row>
    <row r="718" spans="2:24" ht="36">
      <c r="B718" s="9" t="s">
        <v>2921</v>
      </c>
      <c r="C718" s="9" t="s">
        <v>25</v>
      </c>
      <c r="D718" s="9" t="s">
        <v>298</v>
      </c>
      <c r="E718" s="9" t="s">
        <v>2907</v>
      </c>
      <c r="F718" s="9" t="s">
        <v>27</v>
      </c>
      <c r="G718" s="9" t="s">
        <v>27</v>
      </c>
      <c r="H718" s="9" t="s">
        <v>2919</v>
      </c>
      <c r="I718" s="27" t="s">
        <v>27</v>
      </c>
      <c r="J718" s="27" t="s">
        <v>27</v>
      </c>
      <c r="K718" s="27" t="s">
        <v>27</v>
      </c>
      <c r="L718" s="27" t="s">
        <v>27</v>
      </c>
      <c r="M718" s="27" t="s">
        <v>27</v>
      </c>
      <c r="N718" s="9">
        <v>2010</v>
      </c>
      <c r="O718" s="27" t="s">
        <v>27</v>
      </c>
      <c r="P718" s="27" t="s">
        <v>27</v>
      </c>
      <c r="Q718" s="27" t="s">
        <v>27</v>
      </c>
      <c r="R718" s="27" t="s">
        <v>27</v>
      </c>
      <c r="S718" s="27" t="s">
        <v>27</v>
      </c>
      <c r="T718" s="9" t="s">
        <v>2397</v>
      </c>
      <c r="U718" s="27" t="s">
        <v>27</v>
      </c>
      <c r="V718" s="9" t="s">
        <v>2909</v>
      </c>
      <c r="W718" s="9" t="s">
        <v>2910</v>
      </c>
      <c r="X718" s="9">
        <v>57</v>
      </c>
    </row>
    <row r="719" spans="2:24" ht="60">
      <c r="B719" s="9" t="s">
        <v>2892</v>
      </c>
      <c r="C719" s="9" t="s">
        <v>25</v>
      </c>
      <c r="D719" s="9" t="s">
        <v>298</v>
      </c>
      <c r="E719" s="9" t="s">
        <v>2907</v>
      </c>
      <c r="F719" s="9" t="s">
        <v>27</v>
      </c>
      <c r="G719" s="9" t="s">
        <v>27</v>
      </c>
      <c r="H719" s="9" t="s">
        <v>2922</v>
      </c>
      <c r="I719" s="27" t="s">
        <v>27</v>
      </c>
      <c r="J719" s="27" t="s">
        <v>27</v>
      </c>
      <c r="K719" s="27" t="s">
        <v>27</v>
      </c>
      <c r="L719" s="27" t="s">
        <v>27</v>
      </c>
      <c r="M719" s="27" t="s">
        <v>27</v>
      </c>
      <c r="N719" s="9">
        <v>2010</v>
      </c>
      <c r="O719" s="27" t="s">
        <v>27</v>
      </c>
      <c r="P719" s="27" t="s">
        <v>27</v>
      </c>
      <c r="Q719" s="27" t="s">
        <v>27</v>
      </c>
      <c r="R719" s="27" t="s">
        <v>27</v>
      </c>
      <c r="S719" s="27" t="s">
        <v>27</v>
      </c>
      <c r="T719" s="9" t="s">
        <v>2397</v>
      </c>
      <c r="U719" s="27" t="s">
        <v>27</v>
      </c>
      <c r="V719" s="9" t="s">
        <v>2909</v>
      </c>
      <c r="W719" s="9" t="s">
        <v>2910</v>
      </c>
      <c r="X719" s="9">
        <v>57</v>
      </c>
    </row>
    <row r="720" spans="2:24" ht="60">
      <c r="B720" s="9" t="s">
        <v>2923</v>
      </c>
      <c r="C720" s="9" t="s">
        <v>25</v>
      </c>
      <c r="D720" s="9" t="s">
        <v>298</v>
      </c>
      <c r="E720" s="9" t="s">
        <v>2907</v>
      </c>
      <c r="F720" s="9" t="s">
        <v>27</v>
      </c>
      <c r="G720" s="9" t="s">
        <v>27</v>
      </c>
      <c r="H720" s="9" t="s">
        <v>2922</v>
      </c>
      <c r="I720" s="27" t="s">
        <v>27</v>
      </c>
      <c r="J720" s="27" t="s">
        <v>27</v>
      </c>
      <c r="K720" s="27" t="s">
        <v>27</v>
      </c>
      <c r="L720" s="27" t="s">
        <v>27</v>
      </c>
      <c r="M720" s="27" t="s">
        <v>27</v>
      </c>
      <c r="N720" s="9">
        <v>2010</v>
      </c>
      <c r="O720" s="27" t="s">
        <v>27</v>
      </c>
      <c r="P720" s="27" t="s">
        <v>27</v>
      </c>
      <c r="Q720" s="27" t="s">
        <v>27</v>
      </c>
      <c r="R720" s="27" t="s">
        <v>27</v>
      </c>
      <c r="S720" s="27" t="s">
        <v>27</v>
      </c>
      <c r="T720" s="9" t="s">
        <v>2397</v>
      </c>
      <c r="U720" s="27" t="s">
        <v>27</v>
      </c>
      <c r="V720" s="9" t="s">
        <v>2909</v>
      </c>
      <c r="W720" s="9" t="s">
        <v>2910</v>
      </c>
      <c r="X720" s="9">
        <v>57</v>
      </c>
    </row>
    <row r="721" spans="2:24" ht="60">
      <c r="B721" s="9" t="s">
        <v>2924</v>
      </c>
      <c r="C721" s="9" t="s">
        <v>25</v>
      </c>
      <c r="D721" s="9" t="s">
        <v>298</v>
      </c>
      <c r="E721" s="9" t="s">
        <v>2907</v>
      </c>
      <c r="F721" s="9" t="s">
        <v>27</v>
      </c>
      <c r="G721" s="9" t="s">
        <v>27</v>
      </c>
      <c r="H721" s="9" t="s">
        <v>2922</v>
      </c>
      <c r="I721" s="27" t="s">
        <v>27</v>
      </c>
      <c r="J721" s="27" t="s">
        <v>27</v>
      </c>
      <c r="K721" s="27" t="s">
        <v>27</v>
      </c>
      <c r="L721" s="27" t="s">
        <v>27</v>
      </c>
      <c r="M721" s="27" t="s">
        <v>27</v>
      </c>
      <c r="N721" s="9">
        <v>2010</v>
      </c>
      <c r="O721" s="27" t="s">
        <v>27</v>
      </c>
      <c r="P721" s="27" t="s">
        <v>27</v>
      </c>
      <c r="Q721" s="27" t="s">
        <v>27</v>
      </c>
      <c r="R721" s="27" t="s">
        <v>27</v>
      </c>
      <c r="S721" s="27" t="s">
        <v>27</v>
      </c>
      <c r="T721" s="9" t="s">
        <v>2397</v>
      </c>
      <c r="U721" s="27" t="s">
        <v>27</v>
      </c>
      <c r="V721" s="9" t="s">
        <v>2909</v>
      </c>
      <c r="W721" s="9" t="s">
        <v>2910</v>
      </c>
      <c r="X721" s="9">
        <v>57</v>
      </c>
    </row>
    <row r="722" spans="2:24" ht="48">
      <c r="B722" s="9" t="s">
        <v>2925</v>
      </c>
      <c r="C722" s="9" t="s">
        <v>25</v>
      </c>
      <c r="D722" s="9" t="s">
        <v>298</v>
      </c>
      <c r="E722" s="9" t="s">
        <v>2907</v>
      </c>
      <c r="F722" s="9" t="s">
        <v>27</v>
      </c>
      <c r="G722" s="9" t="s">
        <v>27</v>
      </c>
      <c r="H722" s="9" t="s">
        <v>2926</v>
      </c>
      <c r="I722" s="27" t="s">
        <v>27</v>
      </c>
      <c r="J722" s="27" t="s">
        <v>27</v>
      </c>
      <c r="K722" s="27" t="s">
        <v>27</v>
      </c>
      <c r="L722" s="27" t="s">
        <v>27</v>
      </c>
      <c r="M722" s="27" t="s">
        <v>27</v>
      </c>
      <c r="N722" s="9">
        <v>2010</v>
      </c>
      <c r="O722" s="27" t="s">
        <v>27</v>
      </c>
      <c r="P722" s="27" t="s">
        <v>27</v>
      </c>
      <c r="Q722" s="27" t="s">
        <v>27</v>
      </c>
      <c r="R722" s="27" t="s">
        <v>27</v>
      </c>
      <c r="S722" s="27" t="s">
        <v>27</v>
      </c>
      <c r="T722" s="9" t="s">
        <v>2397</v>
      </c>
      <c r="U722" s="27" t="s">
        <v>27</v>
      </c>
      <c r="V722" s="9" t="s">
        <v>2909</v>
      </c>
      <c r="W722" s="9" t="s">
        <v>2910</v>
      </c>
      <c r="X722" s="9">
        <v>57</v>
      </c>
    </row>
    <row r="723" spans="2:24" ht="48">
      <c r="B723" s="9" t="s">
        <v>2927</v>
      </c>
      <c r="C723" s="9" t="s">
        <v>25</v>
      </c>
      <c r="D723" s="9" t="s">
        <v>298</v>
      </c>
      <c r="E723" s="9" t="s">
        <v>2907</v>
      </c>
      <c r="F723" s="9" t="s">
        <v>27</v>
      </c>
      <c r="G723" s="9" t="s">
        <v>27</v>
      </c>
      <c r="H723" s="9" t="s">
        <v>2928</v>
      </c>
      <c r="I723" s="27" t="s">
        <v>27</v>
      </c>
      <c r="J723" s="27" t="s">
        <v>27</v>
      </c>
      <c r="K723" s="27" t="s">
        <v>27</v>
      </c>
      <c r="L723" s="27" t="s">
        <v>27</v>
      </c>
      <c r="M723" s="27" t="s">
        <v>27</v>
      </c>
      <c r="N723" s="9">
        <v>2010</v>
      </c>
      <c r="O723" s="27" t="s">
        <v>27</v>
      </c>
      <c r="P723" s="27" t="s">
        <v>27</v>
      </c>
      <c r="Q723" s="27" t="s">
        <v>27</v>
      </c>
      <c r="R723" s="27" t="s">
        <v>27</v>
      </c>
      <c r="S723" s="27" t="s">
        <v>27</v>
      </c>
      <c r="T723" s="9" t="s">
        <v>2397</v>
      </c>
      <c r="U723" s="27" t="s">
        <v>27</v>
      </c>
      <c r="V723" s="9" t="s">
        <v>2909</v>
      </c>
      <c r="W723" s="9" t="s">
        <v>2910</v>
      </c>
      <c r="X723" s="9">
        <v>57</v>
      </c>
    </row>
    <row r="724" spans="2:24" ht="48">
      <c r="B724" s="9" t="s">
        <v>2929</v>
      </c>
      <c r="C724" s="9" t="s">
        <v>25</v>
      </c>
      <c r="D724" s="9" t="s">
        <v>298</v>
      </c>
      <c r="E724" s="9" t="s">
        <v>2907</v>
      </c>
      <c r="F724" s="9" t="s">
        <v>27</v>
      </c>
      <c r="G724" s="9" t="s">
        <v>27</v>
      </c>
      <c r="H724" s="9" t="s">
        <v>2930</v>
      </c>
      <c r="I724" s="27" t="s">
        <v>27</v>
      </c>
      <c r="J724" s="27" t="s">
        <v>27</v>
      </c>
      <c r="K724" s="27" t="s">
        <v>27</v>
      </c>
      <c r="L724" s="27" t="s">
        <v>27</v>
      </c>
      <c r="M724" s="27" t="s">
        <v>27</v>
      </c>
      <c r="N724" s="9">
        <v>2010</v>
      </c>
      <c r="O724" s="27" t="s">
        <v>27</v>
      </c>
      <c r="P724" s="27" t="s">
        <v>27</v>
      </c>
      <c r="Q724" s="27" t="s">
        <v>27</v>
      </c>
      <c r="R724" s="27" t="s">
        <v>27</v>
      </c>
      <c r="S724" s="27" t="s">
        <v>27</v>
      </c>
      <c r="T724" s="9" t="s">
        <v>2397</v>
      </c>
      <c r="U724" s="27" t="s">
        <v>27</v>
      </c>
      <c r="V724" s="9" t="s">
        <v>2909</v>
      </c>
      <c r="W724" s="9" t="s">
        <v>2910</v>
      </c>
      <c r="X724" s="9">
        <v>57</v>
      </c>
    </row>
    <row r="725" spans="2:24" ht="36">
      <c r="B725" s="9" t="s">
        <v>2903</v>
      </c>
      <c r="C725" s="9" t="s">
        <v>25</v>
      </c>
      <c r="D725" s="9" t="s">
        <v>298</v>
      </c>
      <c r="E725" s="9" t="s">
        <v>2907</v>
      </c>
      <c r="F725" s="9" t="s">
        <v>27</v>
      </c>
      <c r="G725" s="9" t="s">
        <v>27</v>
      </c>
      <c r="H725" s="9" t="s">
        <v>2931</v>
      </c>
      <c r="I725" s="27" t="s">
        <v>27</v>
      </c>
      <c r="J725" s="27" t="s">
        <v>27</v>
      </c>
      <c r="K725" s="27" t="s">
        <v>27</v>
      </c>
      <c r="L725" s="27" t="s">
        <v>27</v>
      </c>
      <c r="M725" s="27" t="s">
        <v>27</v>
      </c>
      <c r="N725" s="9">
        <v>2010</v>
      </c>
      <c r="O725" s="27" t="s">
        <v>27</v>
      </c>
      <c r="P725" s="27" t="s">
        <v>27</v>
      </c>
      <c r="Q725" s="27" t="s">
        <v>27</v>
      </c>
      <c r="R725" s="27" t="s">
        <v>27</v>
      </c>
      <c r="S725" s="27" t="s">
        <v>27</v>
      </c>
      <c r="T725" s="9" t="s">
        <v>2397</v>
      </c>
      <c r="U725" s="27" t="s">
        <v>27</v>
      </c>
      <c r="V725" s="9" t="s">
        <v>2909</v>
      </c>
      <c r="W725" s="9" t="s">
        <v>2910</v>
      </c>
      <c r="X725" s="9">
        <v>57</v>
      </c>
    </row>
    <row r="726" spans="2:24" ht="36">
      <c r="B726" s="9" t="s">
        <v>2932</v>
      </c>
      <c r="C726" s="9" t="s">
        <v>25</v>
      </c>
      <c r="D726" s="9" t="s">
        <v>298</v>
      </c>
      <c r="E726" s="9" t="s">
        <v>2907</v>
      </c>
      <c r="F726" s="9" t="s">
        <v>27</v>
      </c>
      <c r="G726" s="9" t="s">
        <v>27</v>
      </c>
      <c r="H726" s="9" t="s">
        <v>2931</v>
      </c>
      <c r="I726" s="27" t="s">
        <v>27</v>
      </c>
      <c r="J726" s="27" t="s">
        <v>27</v>
      </c>
      <c r="K726" s="27" t="s">
        <v>27</v>
      </c>
      <c r="L726" s="27" t="s">
        <v>27</v>
      </c>
      <c r="M726" s="27" t="s">
        <v>27</v>
      </c>
      <c r="N726" s="9">
        <v>2010</v>
      </c>
      <c r="O726" s="27" t="s">
        <v>27</v>
      </c>
      <c r="P726" s="27" t="s">
        <v>27</v>
      </c>
      <c r="Q726" s="27" t="s">
        <v>27</v>
      </c>
      <c r="R726" s="27" t="s">
        <v>27</v>
      </c>
      <c r="S726" s="27" t="s">
        <v>27</v>
      </c>
      <c r="T726" s="9" t="s">
        <v>2397</v>
      </c>
      <c r="U726" s="27" t="s">
        <v>27</v>
      </c>
      <c r="V726" s="9" t="s">
        <v>2909</v>
      </c>
      <c r="W726" s="9" t="s">
        <v>2910</v>
      </c>
      <c r="X726" s="9">
        <v>57</v>
      </c>
    </row>
    <row r="727" spans="2:24" ht="36">
      <c r="B727" s="9" t="s">
        <v>2871</v>
      </c>
      <c r="C727" s="9" t="s">
        <v>25</v>
      </c>
      <c r="D727" s="9" t="s">
        <v>465</v>
      </c>
      <c r="E727" s="9" t="s">
        <v>2933</v>
      </c>
      <c r="F727" s="9" t="s">
        <v>27</v>
      </c>
      <c r="G727" s="9" t="s">
        <v>27</v>
      </c>
      <c r="H727" s="9" t="s">
        <v>2873</v>
      </c>
      <c r="I727" s="27" t="s">
        <v>27</v>
      </c>
      <c r="J727" s="27" t="s">
        <v>27</v>
      </c>
      <c r="K727" s="27" t="s">
        <v>27</v>
      </c>
      <c r="L727" s="27" t="s">
        <v>27</v>
      </c>
      <c r="M727" s="27" t="s">
        <v>27</v>
      </c>
      <c r="N727" s="9">
        <v>2014</v>
      </c>
      <c r="O727" s="27" t="s">
        <v>27</v>
      </c>
      <c r="P727" s="27" t="s">
        <v>27</v>
      </c>
      <c r="Q727" s="27" t="s">
        <v>27</v>
      </c>
      <c r="R727" s="27" t="s">
        <v>27</v>
      </c>
      <c r="S727" s="27" t="s">
        <v>27</v>
      </c>
      <c r="T727" s="9" t="s">
        <v>2874</v>
      </c>
      <c r="U727" s="27" t="s">
        <v>27</v>
      </c>
      <c r="V727" s="9" t="s">
        <v>2875</v>
      </c>
      <c r="W727" s="9" t="s">
        <v>2934</v>
      </c>
      <c r="X727" s="9">
        <v>80</v>
      </c>
    </row>
    <row r="728" spans="2:24" ht="24">
      <c r="B728" s="9" t="s">
        <v>2877</v>
      </c>
      <c r="C728" s="9" t="s">
        <v>25</v>
      </c>
      <c r="D728" s="9" t="s">
        <v>465</v>
      </c>
      <c r="E728" s="9" t="s">
        <v>2933</v>
      </c>
      <c r="F728" s="9" t="s">
        <v>27</v>
      </c>
      <c r="G728" s="9" t="s">
        <v>27</v>
      </c>
      <c r="H728" s="9" t="s">
        <v>2873</v>
      </c>
      <c r="I728" s="27" t="s">
        <v>27</v>
      </c>
      <c r="J728" s="27" t="s">
        <v>27</v>
      </c>
      <c r="K728" s="27" t="s">
        <v>27</v>
      </c>
      <c r="L728" s="27" t="s">
        <v>27</v>
      </c>
      <c r="M728" s="27" t="s">
        <v>27</v>
      </c>
      <c r="N728" s="9">
        <v>2014</v>
      </c>
      <c r="O728" s="27" t="s">
        <v>27</v>
      </c>
      <c r="P728" s="27" t="s">
        <v>27</v>
      </c>
      <c r="Q728" s="27" t="s">
        <v>27</v>
      </c>
      <c r="R728" s="27" t="s">
        <v>27</v>
      </c>
      <c r="S728" s="27" t="s">
        <v>27</v>
      </c>
      <c r="T728" s="9" t="s">
        <v>2874</v>
      </c>
      <c r="U728" s="27" t="s">
        <v>27</v>
      </c>
      <c r="V728" s="9" t="s">
        <v>2875</v>
      </c>
      <c r="W728" s="9" t="s">
        <v>2934</v>
      </c>
      <c r="X728" s="9">
        <v>80</v>
      </c>
    </row>
    <row r="729" spans="2:24" ht="24">
      <c r="B729" s="9" t="s">
        <v>2878</v>
      </c>
      <c r="C729" s="9" t="s">
        <v>25</v>
      </c>
      <c r="D729" s="9" t="s">
        <v>465</v>
      </c>
      <c r="E729" s="9" t="s">
        <v>2933</v>
      </c>
      <c r="F729" s="9" t="s">
        <v>27</v>
      </c>
      <c r="G729" s="9" t="s">
        <v>27</v>
      </c>
      <c r="H729" s="9" t="s">
        <v>2873</v>
      </c>
      <c r="I729" s="27" t="s">
        <v>27</v>
      </c>
      <c r="J729" s="27" t="s">
        <v>27</v>
      </c>
      <c r="K729" s="27" t="s">
        <v>27</v>
      </c>
      <c r="L729" s="27" t="s">
        <v>27</v>
      </c>
      <c r="M729" s="27" t="s">
        <v>27</v>
      </c>
      <c r="N729" s="9">
        <v>2014</v>
      </c>
      <c r="O729" s="27" t="s">
        <v>27</v>
      </c>
      <c r="P729" s="27" t="s">
        <v>27</v>
      </c>
      <c r="Q729" s="27" t="s">
        <v>27</v>
      </c>
      <c r="R729" s="27" t="s">
        <v>27</v>
      </c>
      <c r="S729" s="27" t="s">
        <v>27</v>
      </c>
      <c r="T729" s="9" t="s">
        <v>2874</v>
      </c>
      <c r="U729" s="27" t="s">
        <v>27</v>
      </c>
      <c r="V729" s="9" t="s">
        <v>2875</v>
      </c>
      <c r="W729" s="9" t="s">
        <v>2934</v>
      </c>
      <c r="X729" s="9">
        <v>80</v>
      </c>
    </row>
    <row r="730" spans="2:24" ht="36">
      <c r="B730" s="9" t="s">
        <v>2879</v>
      </c>
      <c r="C730" s="9" t="s">
        <v>25</v>
      </c>
      <c r="D730" s="9" t="s">
        <v>465</v>
      </c>
      <c r="E730" s="9" t="s">
        <v>2933</v>
      </c>
      <c r="F730" s="9" t="s">
        <v>27</v>
      </c>
      <c r="G730" s="9" t="s">
        <v>27</v>
      </c>
      <c r="H730" s="9" t="s">
        <v>2880</v>
      </c>
      <c r="I730" s="27" t="s">
        <v>27</v>
      </c>
      <c r="J730" s="27" t="s">
        <v>27</v>
      </c>
      <c r="K730" s="27" t="s">
        <v>27</v>
      </c>
      <c r="L730" s="27" t="s">
        <v>27</v>
      </c>
      <c r="M730" s="27" t="s">
        <v>27</v>
      </c>
      <c r="N730" s="9">
        <v>2014</v>
      </c>
      <c r="O730" s="27" t="s">
        <v>27</v>
      </c>
      <c r="P730" s="27" t="s">
        <v>27</v>
      </c>
      <c r="Q730" s="27" t="s">
        <v>27</v>
      </c>
      <c r="R730" s="27" t="s">
        <v>27</v>
      </c>
      <c r="S730" s="27" t="s">
        <v>27</v>
      </c>
      <c r="T730" s="9" t="s">
        <v>2874</v>
      </c>
      <c r="U730" s="27" t="s">
        <v>27</v>
      </c>
      <c r="V730" s="9" t="s">
        <v>2875</v>
      </c>
      <c r="W730" s="9" t="s">
        <v>2934</v>
      </c>
      <c r="X730" s="9">
        <v>80</v>
      </c>
    </row>
    <row r="731" spans="2:24" ht="36">
      <c r="B731" s="9" t="s">
        <v>2881</v>
      </c>
      <c r="C731" s="9" t="s">
        <v>25</v>
      </c>
      <c r="D731" s="9" t="s">
        <v>465</v>
      </c>
      <c r="E731" s="9" t="s">
        <v>2933</v>
      </c>
      <c r="F731" s="9" t="s">
        <v>27</v>
      </c>
      <c r="G731" s="9" t="s">
        <v>27</v>
      </c>
      <c r="H731" s="9" t="s">
        <v>2880</v>
      </c>
      <c r="I731" s="27" t="s">
        <v>27</v>
      </c>
      <c r="J731" s="27" t="s">
        <v>27</v>
      </c>
      <c r="K731" s="27" t="s">
        <v>27</v>
      </c>
      <c r="L731" s="27" t="s">
        <v>27</v>
      </c>
      <c r="M731" s="27" t="s">
        <v>27</v>
      </c>
      <c r="N731" s="9">
        <v>2014</v>
      </c>
      <c r="O731" s="27" t="s">
        <v>27</v>
      </c>
      <c r="P731" s="27" t="s">
        <v>27</v>
      </c>
      <c r="Q731" s="27" t="s">
        <v>27</v>
      </c>
      <c r="R731" s="27" t="s">
        <v>27</v>
      </c>
      <c r="S731" s="27" t="s">
        <v>27</v>
      </c>
      <c r="T731" s="9" t="s">
        <v>2874</v>
      </c>
      <c r="U731" s="27" t="s">
        <v>27</v>
      </c>
      <c r="V731" s="9" t="s">
        <v>2875</v>
      </c>
      <c r="W731" s="9" t="s">
        <v>2934</v>
      </c>
      <c r="X731" s="9">
        <v>80</v>
      </c>
    </row>
    <row r="732" spans="2:24" ht="36">
      <c r="B732" s="9" t="s">
        <v>2882</v>
      </c>
      <c r="C732" s="9" t="s">
        <v>25</v>
      </c>
      <c r="D732" s="9" t="s">
        <v>465</v>
      </c>
      <c r="E732" s="9" t="s">
        <v>2933</v>
      </c>
      <c r="F732" s="9" t="s">
        <v>27</v>
      </c>
      <c r="G732" s="9" t="s">
        <v>27</v>
      </c>
      <c r="H732" s="9" t="s">
        <v>2883</v>
      </c>
      <c r="I732" s="27" t="s">
        <v>27</v>
      </c>
      <c r="J732" s="27" t="s">
        <v>27</v>
      </c>
      <c r="K732" s="27" t="s">
        <v>27</v>
      </c>
      <c r="L732" s="27" t="s">
        <v>27</v>
      </c>
      <c r="M732" s="27" t="s">
        <v>27</v>
      </c>
      <c r="N732" s="9">
        <v>2014</v>
      </c>
      <c r="O732" s="27" t="s">
        <v>27</v>
      </c>
      <c r="P732" s="27" t="s">
        <v>27</v>
      </c>
      <c r="Q732" s="27" t="s">
        <v>27</v>
      </c>
      <c r="R732" s="27" t="s">
        <v>27</v>
      </c>
      <c r="S732" s="27" t="s">
        <v>27</v>
      </c>
      <c r="T732" s="9" t="s">
        <v>2874</v>
      </c>
      <c r="U732" s="27" t="s">
        <v>27</v>
      </c>
      <c r="V732" s="9" t="s">
        <v>2875</v>
      </c>
      <c r="W732" s="9" t="s">
        <v>2934</v>
      </c>
      <c r="X732" s="9">
        <v>80</v>
      </c>
    </row>
    <row r="733" spans="2:24" ht="24">
      <c r="B733" s="9" t="s">
        <v>2884</v>
      </c>
      <c r="C733" s="9" t="s">
        <v>25</v>
      </c>
      <c r="D733" s="9" t="s">
        <v>465</v>
      </c>
      <c r="E733" s="9" t="s">
        <v>2933</v>
      </c>
      <c r="F733" s="9" t="s">
        <v>27</v>
      </c>
      <c r="G733" s="9" t="s">
        <v>27</v>
      </c>
      <c r="H733" s="9" t="s">
        <v>2883</v>
      </c>
      <c r="I733" s="27" t="s">
        <v>27</v>
      </c>
      <c r="J733" s="27" t="s">
        <v>27</v>
      </c>
      <c r="K733" s="27" t="s">
        <v>27</v>
      </c>
      <c r="L733" s="27" t="s">
        <v>27</v>
      </c>
      <c r="M733" s="27" t="s">
        <v>27</v>
      </c>
      <c r="N733" s="9">
        <v>2014</v>
      </c>
      <c r="O733" s="27" t="s">
        <v>27</v>
      </c>
      <c r="P733" s="27" t="s">
        <v>27</v>
      </c>
      <c r="Q733" s="27" t="s">
        <v>27</v>
      </c>
      <c r="R733" s="27" t="s">
        <v>27</v>
      </c>
      <c r="S733" s="27" t="s">
        <v>27</v>
      </c>
      <c r="T733" s="9" t="s">
        <v>2874</v>
      </c>
      <c r="U733" s="27" t="s">
        <v>27</v>
      </c>
      <c r="V733" s="9" t="s">
        <v>2875</v>
      </c>
      <c r="W733" s="9" t="s">
        <v>2934</v>
      </c>
      <c r="X733" s="9">
        <v>80</v>
      </c>
    </row>
    <row r="734" spans="2:24" ht="24">
      <c r="B734" s="9" t="s">
        <v>2885</v>
      </c>
      <c r="C734" s="9" t="s">
        <v>25</v>
      </c>
      <c r="D734" s="9" t="s">
        <v>465</v>
      </c>
      <c r="E734" s="9" t="s">
        <v>2933</v>
      </c>
      <c r="F734" s="9" t="s">
        <v>27</v>
      </c>
      <c r="G734" s="9" t="s">
        <v>27</v>
      </c>
      <c r="H734" s="9" t="s">
        <v>2886</v>
      </c>
      <c r="I734" s="27" t="s">
        <v>27</v>
      </c>
      <c r="J734" s="27" t="s">
        <v>27</v>
      </c>
      <c r="K734" s="27" t="s">
        <v>27</v>
      </c>
      <c r="L734" s="27" t="s">
        <v>27</v>
      </c>
      <c r="M734" s="27" t="s">
        <v>27</v>
      </c>
      <c r="N734" s="9">
        <v>2014</v>
      </c>
      <c r="O734" s="27" t="s">
        <v>27</v>
      </c>
      <c r="P734" s="27" t="s">
        <v>27</v>
      </c>
      <c r="Q734" s="27" t="s">
        <v>27</v>
      </c>
      <c r="R734" s="27" t="s">
        <v>27</v>
      </c>
      <c r="S734" s="27" t="s">
        <v>27</v>
      </c>
      <c r="T734" s="9" t="s">
        <v>2874</v>
      </c>
      <c r="U734" s="27" t="s">
        <v>27</v>
      </c>
      <c r="V734" s="9" t="s">
        <v>2875</v>
      </c>
      <c r="W734" s="9" t="s">
        <v>2934</v>
      </c>
      <c r="X734" s="9">
        <v>80</v>
      </c>
    </row>
    <row r="735" spans="2:24" ht="24">
      <c r="B735" s="9" t="s">
        <v>2887</v>
      </c>
      <c r="C735" s="9" t="s">
        <v>25</v>
      </c>
      <c r="D735" s="9" t="s">
        <v>465</v>
      </c>
      <c r="E735" s="9" t="s">
        <v>2933</v>
      </c>
      <c r="F735" s="9" t="s">
        <v>27</v>
      </c>
      <c r="G735" s="9" t="s">
        <v>27</v>
      </c>
      <c r="H735" s="9" t="s">
        <v>2886</v>
      </c>
      <c r="I735" s="27" t="s">
        <v>27</v>
      </c>
      <c r="J735" s="27" t="s">
        <v>27</v>
      </c>
      <c r="K735" s="27" t="s">
        <v>27</v>
      </c>
      <c r="L735" s="27" t="s">
        <v>27</v>
      </c>
      <c r="M735" s="27" t="s">
        <v>27</v>
      </c>
      <c r="N735" s="9">
        <v>2014</v>
      </c>
      <c r="O735" s="27" t="s">
        <v>27</v>
      </c>
      <c r="P735" s="27" t="s">
        <v>27</v>
      </c>
      <c r="Q735" s="27" t="s">
        <v>27</v>
      </c>
      <c r="R735" s="27" t="s">
        <v>27</v>
      </c>
      <c r="S735" s="27" t="s">
        <v>27</v>
      </c>
      <c r="T735" s="9" t="s">
        <v>2874</v>
      </c>
      <c r="U735" s="27" t="s">
        <v>27</v>
      </c>
      <c r="V735" s="9" t="s">
        <v>2875</v>
      </c>
      <c r="W735" s="9" t="s">
        <v>2934</v>
      </c>
      <c r="X735" s="9">
        <v>80</v>
      </c>
    </row>
    <row r="736" spans="2:24" ht="36">
      <c r="B736" s="9" t="s">
        <v>2888</v>
      </c>
      <c r="C736" s="9" t="s">
        <v>25</v>
      </c>
      <c r="D736" s="9" t="s">
        <v>465</v>
      </c>
      <c r="E736" s="9" t="s">
        <v>2933</v>
      </c>
      <c r="F736" s="9" t="s">
        <v>27</v>
      </c>
      <c r="G736" s="9" t="s">
        <v>27</v>
      </c>
      <c r="H736" s="9" t="s">
        <v>2889</v>
      </c>
      <c r="I736" s="27" t="s">
        <v>27</v>
      </c>
      <c r="J736" s="27" t="s">
        <v>27</v>
      </c>
      <c r="K736" s="27" t="s">
        <v>27</v>
      </c>
      <c r="L736" s="27" t="s">
        <v>27</v>
      </c>
      <c r="M736" s="27" t="s">
        <v>27</v>
      </c>
      <c r="N736" s="9">
        <v>2014</v>
      </c>
      <c r="O736" s="27" t="s">
        <v>27</v>
      </c>
      <c r="P736" s="27" t="s">
        <v>27</v>
      </c>
      <c r="Q736" s="27" t="s">
        <v>27</v>
      </c>
      <c r="R736" s="27" t="s">
        <v>27</v>
      </c>
      <c r="S736" s="27" t="s">
        <v>27</v>
      </c>
      <c r="T736" s="9" t="s">
        <v>2874</v>
      </c>
      <c r="U736" s="27" t="s">
        <v>27</v>
      </c>
      <c r="V736" s="9" t="s">
        <v>2875</v>
      </c>
      <c r="W736" s="9" t="s">
        <v>2934</v>
      </c>
      <c r="X736" s="9">
        <v>80</v>
      </c>
    </row>
    <row r="737" spans="1:27" ht="24">
      <c r="B737" s="9" t="s">
        <v>2890</v>
      </c>
      <c r="C737" s="9" t="s">
        <v>25</v>
      </c>
      <c r="D737" s="9" t="s">
        <v>465</v>
      </c>
      <c r="E737" s="9" t="s">
        <v>2933</v>
      </c>
      <c r="F737" s="9" t="s">
        <v>27</v>
      </c>
      <c r="G737" s="9" t="s">
        <v>27</v>
      </c>
      <c r="H737" s="9" t="s">
        <v>2891</v>
      </c>
      <c r="I737" s="27" t="s">
        <v>27</v>
      </c>
      <c r="J737" s="27" t="s">
        <v>27</v>
      </c>
      <c r="K737" s="27" t="s">
        <v>27</v>
      </c>
      <c r="L737" s="27" t="s">
        <v>27</v>
      </c>
      <c r="M737" s="27" t="s">
        <v>27</v>
      </c>
      <c r="N737" s="9">
        <v>2014</v>
      </c>
      <c r="O737" s="27" t="s">
        <v>27</v>
      </c>
      <c r="P737" s="27" t="s">
        <v>27</v>
      </c>
      <c r="Q737" s="27" t="s">
        <v>27</v>
      </c>
      <c r="R737" s="27" t="s">
        <v>27</v>
      </c>
      <c r="S737" s="27" t="s">
        <v>27</v>
      </c>
      <c r="T737" s="9" t="s">
        <v>2874</v>
      </c>
      <c r="U737" s="27" t="s">
        <v>27</v>
      </c>
      <c r="V737" s="9" t="s">
        <v>2875</v>
      </c>
      <c r="W737" s="9" t="s">
        <v>2934</v>
      </c>
      <c r="X737" s="9">
        <v>80</v>
      </c>
    </row>
    <row r="738" spans="1:27" ht="36">
      <c r="B738" s="9" t="s">
        <v>2892</v>
      </c>
      <c r="C738" s="9" t="s">
        <v>25</v>
      </c>
      <c r="D738" s="9" t="s">
        <v>465</v>
      </c>
      <c r="E738" s="9" t="s">
        <v>2933</v>
      </c>
      <c r="F738" s="9" t="s">
        <v>27</v>
      </c>
      <c r="G738" s="9" t="s">
        <v>27</v>
      </c>
      <c r="H738" s="9" t="s">
        <v>2893</v>
      </c>
      <c r="I738" s="27" t="s">
        <v>27</v>
      </c>
      <c r="J738" s="27" t="s">
        <v>27</v>
      </c>
      <c r="K738" s="27" t="s">
        <v>27</v>
      </c>
      <c r="L738" s="27" t="s">
        <v>27</v>
      </c>
      <c r="M738" s="27" t="s">
        <v>27</v>
      </c>
      <c r="N738" s="9">
        <v>2014</v>
      </c>
      <c r="O738" s="27" t="s">
        <v>27</v>
      </c>
      <c r="P738" s="27" t="s">
        <v>27</v>
      </c>
      <c r="Q738" s="27" t="s">
        <v>27</v>
      </c>
      <c r="R738" s="27" t="s">
        <v>27</v>
      </c>
      <c r="S738" s="27" t="s">
        <v>27</v>
      </c>
      <c r="T738" s="9" t="s">
        <v>2874</v>
      </c>
      <c r="U738" s="27" t="s">
        <v>27</v>
      </c>
      <c r="V738" s="9" t="s">
        <v>2875</v>
      </c>
      <c r="W738" s="9" t="s">
        <v>2934</v>
      </c>
      <c r="X738" s="9">
        <v>80</v>
      </c>
    </row>
    <row r="739" spans="1:27" ht="36">
      <c r="B739" s="9" t="s">
        <v>2894</v>
      </c>
      <c r="C739" s="9" t="s">
        <v>25</v>
      </c>
      <c r="D739" s="9" t="s">
        <v>465</v>
      </c>
      <c r="E739" s="9" t="s">
        <v>2933</v>
      </c>
      <c r="F739" s="9" t="s">
        <v>27</v>
      </c>
      <c r="G739" s="9" t="s">
        <v>27</v>
      </c>
      <c r="H739" s="9" t="s">
        <v>2893</v>
      </c>
      <c r="I739" s="27" t="s">
        <v>27</v>
      </c>
      <c r="J739" s="27" t="s">
        <v>27</v>
      </c>
      <c r="K739" s="27" t="s">
        <v>27</v>
      </c>
      <c r="L739" s="27" t="s">
        <v>27</v>
      </c>
      <c r="M739" s="27" t="s">
        <v>27</v>
      </c>
      <c r="N739" s="9">
        <v>2014</v>
      </c>
      <c r="O739" s="27" t="s">
        <v>27</v>
      </c>
      <c r="P739" s="27" t="s">
        <v>27</v>
      </c>
      <c r="Q739" s="27" t="s">
        <v>27</v>
      </c>
      <c r="R739" s="27" t="s">
        <v>27</v>
      </c>
      <c r="S739" s="27" t="s">
        <v>27</v>
      </c>
      <c r="T739" s="9" t="s">
        <v>2874</v>
      </c>
      <c r="U739" s="27" t="s">
        <v>27</v>
      </c>
      <c r="V739" s="9" t="s">
        <v>2875</v>
      </c>
      <c r="W739" s="9" t="s">
        <v>2934</v>
      </c>
      <c r="X739" s="9">
        <v>80</v>
      </c>
    </row>
    <row r="740" spans="1:27" ht="36">
      <c r="B740" s="9" t="s">
        <v>2895</v>
      </c>
      <c r="C740" s="9" t="s">
        <v>25</v>
      </c>
      <c r="D740" s="9" t="s">
        <v>465</v>
      </c>
      <c r="E740" s="9" t="s">
        <v>2933</v>
      </c>
      <c r="F740" s="9" t="s">
        <v>27</v>
      </c>
      <c r="G740" s="9" t="s">
        <v>27</v>
      </c>
      <c r="H740" s="9" t="s">
        <v>2893</v>
      </c>
      <c r="I740" s="27" t="s">
        <v>27</v>
      </c>
      <c r="J740" s="27" t="s">
        <v>27</v>
      </c>
      <c r="K740" s="27" t="s">
        <v>27</v>
      </c>
      <c r="L740" s="27" t="s">
        <v>27</v>
      </c>
      <c r="M740" s="27" t="s">
        <v>27</v>
      </c>
      <c r="N740" s="9">
        <v>2014</v>
      </c>
      <c r="O740" s="27" t="s">
        <v>27</v>
      </c>
      <c r="P740" s="27" t="s">
        <v>27</v>
      </c>
      <c r="Q740" s="27" t="s">
        <v>27</v>
      </c>
      <c r="R740" s="27" t="s">
        <v>27</v>
      </c>
      <c r="S740" s="27" t="s">
        <v>27</v>
      </c>
      <c r="T740" s="9" t="s">
        <v>2874</v>
      </c>
      <c r="U740" s="27" t="s">
        <v>27</v>
      </c>
      <c r="V740" s="9" t="s">
        <v>2875</v>
      </c>
      <c r="W740" s="9" t="s">
        <v>2934</v>
      </c>
      <c r="X740" s="9">
        <v>80</v>
      </c>
    </row>
    <row r="741" spans="1:27" ht="36">
      <c r="B741" s="9" t="s">
        <v>2896</v>
      </c>
      <c r="C741" s="9" t="s">
        <v>25</v>
      </c>
      <c r="D741" s="9" t="s">
        <v>465</v>
      </c>
      <c r="E741" s="9" t="s">
        <v>2933</v>
      </c>
      <c r="F741" s="9" t="s">
        <v>27</v>
      </c>
      <c r="G741" s="9" t="s">
        <v>27</v>
      </c>
      <c r="H741" s="9" t="s">
        <v>2897</v>
      </c>
      <c r="I741" s="27" t="s">
        <v>27</v>
      </c>
      <c r="J741" s="27" t="s">
        <v>27</v>
      </c>
      <c r="K741" s="27" t="s">
        <v>27</v>
      </c>
      <c r="L741" s="27" t="s">
        <v>27</v>
      </c>
      <c r="M741" s="27" t="s">
        <v>27</v>
      </c>
      <c r="N741" s="9">
        <v>2014</v>
      </c>
      <c r="O741" s="27" t="s">
        <v>27</v>
      </c>
      <c r="P741" s="27" t="s">
        <v>27</v>
      </c>
      <c r="Q741" s="27" t="s">
        <v>27</v>
      </c>
      <c r="R741" s="27" t="s">
        <v>27</v>
      </c>
      <c r="S741" s="27" t="s">
        <v>27</v>
      </c>
      <c r="T741" s="9" t="s">
        <v>2874</v>
      </c>
      <c r="U741" s="27" t="s">
        <v>27</v>
      </c>
      <c r="V741" s="9" t="s">
        <v>2875</v>
      </c>
      <c r="W741" s="9" t="s">
        <v>2934</v>
      </c>
      <c r="X741" s="9">
        <v>80</v>
      </c>
    </row>
    <row r="742" spans="1:27" ht="36">
      <c r="B742" s="9" t="s">
        <v>2898</v>
      </c>
      <c r="C742" s="9" t="s">
        <v>25</v>
      </c>
      <c r="D742" s="9" t="s">
        <v>465</v>
      </c>
      <c r="E742" s="9" t="s">
        <v>2933</v>
      </c>
      <c r="F742" s="9" t="s">
        <v>27</v>
      </c>
      <c r="G742" s="9" t="s">
        <v>27</v>
      </c>
      <c r="H742" s="9" t="s">
        <v>2897</v>
      </c>
      <c r="I742" s="27" t="s">
        <v>27</v>
      </c>
      <c r="J742" s="27" t="s">
        <v>27</v>
      </c>
      <c r="K742" s="27" t="s">
        <v>27</v>
      </c>
      <c r="L742" s="27" t="s">
        <v>27</v>
      </c>
      <c r="M742" s="27" t="s">
        <v>27</v>
      </c>
      <c r="N742" s="9">
        <v>2014</v>
      </c>
      <c r="O742" s="27" t="s">
        <v>27</v>
      </c>
      <c r="P742" s="27" t="s">
        <v>27</v>
      </c>
      <c r="Q742" s="27" t="s">
        <v>27</v>
      </c>
      <c r="R742" s="27" t="s">
        <v>27</v>
      </c>
      <c r="S742" s="27" t="s">
        <v>27</v>
      </c>
      <c r="T742" s="9" t="s">
        <v>2874</v>
      </c>
      <c r="U742" s="27" t="s">
        <v>27</v>
      </c>
      <c r="V742" s="9" t="s">
        <v>2875</v>
      </c>
      <c r="W742" s="9" t="s">
        <v>2934</v>
      </c>
      <c r="X742" s="9">
        <v>80</v>
      </c>
    </row>
    <row r="743" spans="1:27" ht="48">
      <c r="B743" s="9" t="s">
        <v>2899</v>
      </c>
      <c r="C743" s="9" t="s">
        <v>25</v>
      </c>
      <c r="D743" s="9" t="s">
        <v>465</v>
      </c>
      <c r="E743" s="9" t="s">
        <v>2933</v>
      </c>
      <c r="F743" s="9" t="s">
        <v>27</v>
      </c>
      <c r="G743" s="9" t="s">
        <v>27</v>
      </c>
      <c r="H743" s="9" t="s">
        <v>2900</v>
      </c>
      <c r="I743" s="27" t="s">
        <v>27</v>
      </c>
      <c r="J743" s="27" t="s">
        <v>27</v>
      </c>
      <c r="K743" s="27" t="s">
        <v>27</v>
      </c>
      <c r="L743" s="27" t="s">
        <v>27</v>
      </c>
      <c r="M743" s="27" t="s">
        <v>27</v>
      </c>
      <c r="N743" s="9">
        <v>2014</v>
      </c>
      <c r="O743" s="27" t="s">
        <v>27</v>
      </c>
      <c r="P743" s="27" t="s">
        <v>27</v>
      </c>
      <c r="Q743" s="27" t="s">
        <v>27</v>
      </c>
      <c r="R743" s="27" t="s">
        <v>27</v>
      </c>
      <c r="S743" s="27" t="s">
        <v>27</v>
      </c>
      <c r="T743" s="9" t="s">
        <v>2874</v>
      </c>
      <c r="U743" s="27" t="s">
        <v>27</v>
      </c>
      <c r="V743" s="9" t="s">
        <v>2875</v>
      </c>
      <c r="W743" s="9" t="s">
        <v>2934</v>
      </c>
      <c r="X743" s="9">
        <v>80</v>
      </c>
    </row>
    <row r="744" spans="1:27" ht="36">
      <c r="B744" s="9" t="s">
        <v>2901</v>
      </c>
      <c r="C744" s="9" t="s">
        <v>25</v>
      </c>
      <c r="D744" s="9" t="s">
        <v>465</v>
      </c>
      <c r="E744" s="9" t="s">
        <v>2933</v>
      </c>
      <c r="F744" s="9" t="s">
        <v>27</v>
      </c>
      <c r="G744" s="9" t="s">
        <v>27</v>
      </c>
      <c r="H744" s="9" t="s">
        <v>2902</v>
      </c>
      <c r="I744" s="27" t="s">
        <v>27</v>
      </c>
      <c r="J744" s="27" t="s">
        <v>27</v>
      </c>
      <c r="K744" s="27" t="s">
        <v>27</v>
      </c>
      <c r="L744" s="27" t="s">
        <v>27</v>
      </c>
      <c r="M744" s="27" t="s">
        <v>27</v>
      </c>
      <c r="N744" s="9">
        <v>2014</v>
      </c>
      <c r="O744" s="27" t="s">
        <v>27</v>
      </c>
      <c r="P744" s="27" t="s">
        <v>27</v>
      </c>
      <c r="Q744" s="27" t="s">
        <v>27</v>
      </c>
      <c r="R744" s="27" t="s">
        <v>27</v>
      </c>
      <c r="S744" s="27" t="s">
        <v>27</v>
      </c>
      <c r="T744" s="9" t="s">
        <v>2874</v>
      </c>
      <c r="U744" s="27" t="s">
        <v>27</v>
      </c>
      <c r="V744" s="9" t="s">
        <v>2875</v>
      </c>
      <c r="W744" s="9" t="s">
        <v>2934</v>
      </c>
      <c r="X744" s="9">
        <v>80</v>
      </c>
    </row>
    <row r="745" spans="1:27" ht="24">
      <c r="B745" s="9" t="s">
        <v>2903</v>
      </c>
      <c r="C745" s="9" t="s">
        <v>25</v>
      </c>
      <c r="D745" s="9" t="s">
        <v>465</v>
      </c>
      <c r="E745" s="9" t="s">
        <v>2933</v>
      </c>
      <c r="F745" s="9" t="s">
        <v>27</v>
      </c>
      <c r="G745" s="9" t="s">
        <v>27</v>
      </c>
      <c r="H745" s="9" t="s">
        <v>2902</v>
      </c>
      <c r="I745" s="27" t="s">
        <v>27</v>
      </c>
      <c r="J745" s="27" t="s">
        <v>27</v>
      </c>
      <c r="K745" s="27" t="s">
        <v>27</v>
      </c>
      <c r="L745" s="27" t="s">
        <v>27</v>
      </c>
      <c r="M745" s="27" t="s">
        <v>27</v>
      </c>
      <c r="N745" s="9">
        <v>2014</v>
      </c>
      <c r="O745" s="27" t="s">
        <v>27</v>
      </c>
      <c r="P745" s="27" t="s">
        <v>27</v>
      </c>
      <c r="Q745" s="27" t="s">
        <v>27</v>
      </c>
      <c r="R745" s="27" t="s">
        <v>27</v>
      </c>
      <c r="S745" s="27" t="s">
        <v>27</v>
      </c>
      <c r="T745" s="9" t="s">
        <v>2874</v>
      </c>
      <c r="U745" s="27" t="s">
        <v>27</v>
      </c>
      <c r="V745" s="9" t="s">
        <v>2875</v>
      </c>
      <c r="W745" s="9" t="s">
        <v>2934</v>
      </c>
      <c r="X745" s="9">
        <v>80</v>
      </c>
    </row>
    <row r="746" spans="1:27" ht="24">
      <c r="B746" s="9" t="s">
        <v>2904</v>
      </c>
      <c r="C746" s="9" t="s">
        <v>25</v>
      </c>
      <c r="D746" s="9" t="s">
        <v>465</v>
      </c>
      <c r="E746" s="9" t="s">
        <v>2933</v>
      </c>
      <c r="F746" s="9" t="s">
        <v>27</v>
      </c>
      <c r="G746" s="9" t="s">
        <v>27</v>
      </c>
      <c r="H746" s="9" t="s">
        <v>2902</v>
      </c>
      <c r="I746" s="27" t="s">
        <v>27</v>
      </c>
      <c r="J746" s="27" t="s">
        <v>27</v>
      </c>
      <c r="K746" s="27" t="s">
        <v>27</v>
      </c>
      <c r="L746" s="27" t="s">
        <v>27</v>
      </c>
      <c r="M746" s="27" t="s">
        <v>27</v>
      </c>
      <c r="N746" s="9">
        <v>2014</v>
      </c>
      <c r="O746" s="27" t="s">
        <v>27</v>
      </c>
      <c r="P746" s="27" t="s">
        <v>27</v>
      </c>
      <c r="Q746" s="27" t="s">
        <v>27</v>
      </c>
      <c r="R746" s="27" t="s">
        <v>27</v>
      </c>
      <c r="S746" s="27" t="s">
        <v>27</v>
      </c>
      <c r="T746" s="9" t="s">
        <v>2874</v>
      </c>
      <c r="U746" s="27" t="s">
        <v>27</v>
      </c>
      <c r="V746" s="9" t="s">
        <v>2875</v>
      </c>
      <c r="W746" s="9" t="s">
        <v>2934</v>
      </c>
      <c r="X746" s="9">
        <v>80</v>
      </c>
    </row>
    <row r="747" spans="1:27" ht="24">
      <c r="B747" s="9" t="s">
        <v>2905</v>
      </c>
      <c r="C747" s="9" t="s">
        <v>25</v>
      </c>
      <c r="D747" s="9" t="s">
        <v>465</v>
      </c>
      <c r="E747" s="9" t="s">
        <v>2933</v>
      </c>
      <c r="F747" s="9" t="s">
        <v>27</v>
      </c>
      <c r="G747" s="9" t="s">
        <v>27</v>
      </c>
      <c r="H747" s="9" t="s">
        <v>27</v>
      </c>
      <c r="I747" s="27" t="s">
        <v>27</v>
      </c>
      <c r="J747" s="27" t="s">
        <v>27</v>
      </c>
      <c r="K747" s="27" t="s">
        <v>27</v>
      </c>
      <c r="L747" s="27" t="s">
        <v>27</v>
      </c>
      <c r="M747" s="27" t="s">
        <v>27</v>
      </c>
      <c r="N747" s="9">
        <v>2014</v>
      </c>
      <c r="O747" s="27" t="s">
        <v>27</v>
      </c>
      <c r="P747" s="27" t="s">
        <v>27</v>
      </c>
      <c r="Q747" s="27" t="s">
        <v>27</v>
      </c>
      <c r="R747" s="27" t="s">
        <v>27</v>
      </c>
      <c r="S747" s="27" t="s">
        <v>27</v>
      </c>
      <c r="T747" s="9" t="s">
        <v>2874</v>
      </c>
      <c r="U747" s="27" t="s">
        <v>27</v>
      </c>
      <c r="V747" s="9" t="s">
        <v>2875</v>
      </c>
      <c r="W747" s="9" t="s">
        <v>2934</v>
      </c>
      <c r="X747" s="9">
        <v>80</v>
      </c>
    </row>
    <row r="748" spans="1:27" ht="60">
      <c r="B748" s="9" t="s">
        <v>2869</v>
      </c>
      <c r="C748" s="9" t="s">
        <v>25</v>
      </c>
      <c r="D748" s="9" t="s">
        <v>590</v>
      </c>
      <c r="E748" s="9" t="s">
        <v>2935</v>
      </c>
      <c r="F748" s="9" t="s">
        <v>1654</v>
      </c>
      <c r="G748" s="9" t="s">
        <v>1654</v>
      </c>
      <c r="H748" s="9" t="s">
        <v>27</v>
      </c>
      <c r="I748" s="9" t="s">
        <v>2936</v>
      </c>
      <c r="J748" s="9" t="s">
        <v>27</v>
      </c>
      <c r="K748" s="9" t="s">
        <v>27</v>
      </c>
      <c r="L748" s="9" t="s">
        <v>27</v>
      </c>
      <c r="M748" s="9" t="s">
        <v>27</v>
      </c>
      <c r="N748" s="9">
        <v>2022</v>
      </c>
      <c r="O748" s="9" t="s">
        <v>2937</v>
      </c>
      <c r="P748" s="9" t="s">
        <v>2937</v>
      </c>
      <c r="Q748" s="9">
        <v>2039</v>
      </c>
      <c r="R748" s="9" t="s">
        <v>32</v>
      </c>
      <c r="S748" s="24">
        <v>28989361.969999999</v>
      </c>
      <c r="T748" s="9">
        <v>2039</v>
      </c>
      <c r="U748" s="9" t="s">
        <v>27</v>
      </c>
      <c r="V748" s="9" t="s">
        <v>2810</v>
      </c>
      <c r="W748" s="9"/>
      <c r="X748" s="9">
        <v>123</v>
      </c>
      <c r="AA748" s="10" t="s">
        <v>32</v>
      </c>
    </row>
    <row r="749" spans="1:27" ht="60">
      <c r="A749" s="35" t="s">
        <v>2040</v>
      </c>
      <c r="B749" s="9" t="s">
        <v>2938</v>
      </c>
      <c r="C749" s="9" t="s">
        <v>25</v>
      </c>
      <c r="D749" s="9" t="s">
        <v>590</v>
      </c>
      <c r="E749" s="9" t="s">
        <v>2939</v>
      </c>
      <c r="F749" s="9" t="s">
        <v>27</v>
      </c>
      <c r="G749" s="9" t="s">
        <v>27</v>
      </c>
      <c r="H749" s="9" t="s">
        <v>2041</v>
      </c>
      <c r="I749" s="9" t="s">
        <v>2940</v>
      </c>
      <c r="J749" s="27" t="s">
        <v>27</v>
      </c>
      <c r="K749" s="27" t="s">
        <v>27</v>
      </c>
      <c r="L749" s="27" t="s">
        <v>27</v>
      </c>
      <c r="M749" s="27" t="s">
        <v>27</v>
      </c>
      <c r="N749" s="27" t="s">
        <v>27</v>
      </c>
      <c r="O749" s="27" t="s">
        <v>27</v>
      </c>
      <c r="P749" s="27" t="s">
        <v>27</v>
      </c>
      <c r="Q749" s="27" t="s">
        <v>27</v>
      </c>
      <c r="R749" s="27" t="s">
        <v>27</v>
      </c>
      <c r="S749" s="26">
        <v>862670.4</v>
      </c>
      <c r="T749" s="9" t="s">
        <v>2809</v>
      </c>
      <c r="U749" s="27" t="s">
        <v>27</v>
      </c>
      <c r="V749" s="9" t="s">
        <v>2810</v>
      </c>
      <c r="W749" s="9" t="s">
        <v>2941</v>
      </c>
      <c r="X749" s="9">
        <v>105</v>
      </c>
    </row>
    <row r="750" spans="1:27" ht="60">
      <c r="A750" s="35"/>
      <c r="B750" s="9" t="s">
        <v>2942</v>
      </c>
      <c r="C750" s="9" t="s">
        <v>25</v>
      </c>
      <c r="D750" s="9" t="s">
        <v>590</v>
      </c>
      <c r="E750" s="9" t="s">
        <v>2939</v>
      </c>
      <c r="F750" s="9" t="s">
        <v>27</v>
      </c>
      <c r="G750" s="9" t="s">
        <v>27</v>
      </c>
      <c r="H750" s="9" t="s">
        <v>2041</v>
      </c>
      <c r="I750" s="9" t="s">
        <v>2940</v>
      </c>
      <c r="J750" s="27" t="s">
        <v>27</v>
      </c>
      <c r="K750" s="27" t="s">
        <v>27</v>
      </c>
      <c r="L750" s="27" t="s">
        <v>27</v>
      </c>
      <c r="M750" s="27" t="s">
        <v>27</v>
      </c>
      <c r="N750" s="27" t="s">
        <v>27</v>
      </c>
      <c r="O750" s="27" t="s">
        <v>27</v>
      </c>
      <c r="P750" s="27" t="s">
        <v>27</v>
      </c>
      <c r="Q750" s="27" t="s">
        <v>27</v>
      </c>
      <c r="R750" s="27" t="s">
        <v>27</v>
      </c>
      <c r="S750" s="26">
        <v>1618212.75</v>
      </c>
      <c r="T750" s="9" t="s">
        <v>2809</v>
      </c>
      <c r="U750" s="27" t="s">
        <v>27</v>
      </c>
      <c r="V750" s="9" t="s">
        <v>2810</v>
      </c>
      <c r="W750" s="9" t="s">
        <v>2941</v>
      </c>
      <c r="X750" s="9">
        <v>105</v>
      </c>
    </row>
    <row r="751" spans="1:27" ht="60">
      <c r="A751" s="35"/>
      <c r="B751" s="9" t="s">
        <v>2943</v>
      </c>
      <c r="C751" s="9" t="s">
        <v>25</v>
      </c>
      <c r="D751" s="9" t="s">
        <v>590</v>
      </c>
      <c r="E751" s="9" t="s">
        <v>2939</v>
      </c>
      <c r="F751" s="9" t="s">
        <v>27</v>
      </c>
      <c r="G751" s="9" t="s">
        <v>27</v>
      </c>
      <c r="H751" s="9" t="s">
        <v>2041</v>
      </c>
      <c r="I751" s="9" t="s">
        <v>2940</v>
      </c>
      <c r="J751" s="27" t="s">
        <v>27</v>
      </c>
      <c r="K751" s="27" t="s">
        <v>27</v>
      </c>
      <c r="L751" s="27" t="s">
        <v>27</v>
      </c>
      <c r="M751" s="27" t="s">
        <v>27</v>
      </c>
      <c r="N751" s="27" t="s">
        <v>27</v>
      </c>
      <c r="O751" s="27" t="s">
        <v>27</v>
      </c>
      <c r="P751" s="27" t="s">
        <v>27</v>
      </c>
      <c r="Q751" s="27" t="s">
        <v>27</v>
      </c>
      <c r="R751" s="27" t="s">
        <v>27</v>
      </c>
      <c r="S751" s="26">
        <v>448665.13</v>
      </c>
      <c r="T751" s="9" t="s">
        <v>2809</v>
      </c>
      <c r="U751" s="27" t="s">
        <v>27</v>
      </c>
      <c r="V751" s="9" t="s">
        <v>2810</v>
      </c>
      <c r="W751" s="9" t="s">
        <v>2941</v>
      </c>
      <c r="X751" s="9">
        <v>105</v>
      </c>
    </row>
    <row r="752" spans="1:27" ht="48">
      <c r="A752" s="35"/>
      <c r="B752" s="9" t="s">
        <v>2944</v>
      </c>
      <c r="C752" s="9" t="s">
        <v>25</v>
      </c>
      <c r="D752" s="9" t="s">
        <v>590</v>
      </c>
      <c r="E752" s="9" t="s">
        <v>2939</v>
      </c>
      <c r="F752" s="9" t="s">
        <v>27</v>
      </c>
      <c r="G752" s="9" t="s">
        <v>27</v>
      </c>
      <c r="H752" s="9" t="s">
        <v>2945</v>
      </c>
      <c r="I752" s="9" t="s">
        <v>2946</v>
      </c>
      <c r="J752" s="27" t="s">
        <v>27</v>
      </c>
      <c r="K752" s="27" t="s">
        <v>27</v>
      </c>
      <c r="L752" s="27" t="s">
        <v>27</v>
      </c>
      <c r="M752" s="27" t="s">
        <v>27</v>
      </c>
      <c r="N752" s="27" t="s">
        <v>27</v>
      </c>
      <c r="O752" s="27" t="s">
        <v>27</v>
      </c>
      <c r="P752" s="27" t="s">
        <v>27</v>
      </c>
      <c r="Q752" s="27" t="s">
        <v>27</v>
      </c>
      <c r="R752" s="27" t="s">
        <v>27</v>
      </c>
      <c r="S752" s="26">
        <v>0</v>
      </c>
      <c r="T752" s="9" t="s">
        <v>2809</v>
      </c>
      <c r="U752" s="27" t="s">
        <v>27</v>
      </c>
      <c r="V752" s="9" t="s">
        <v>2810</v>
      </c>
      <c r="W752" s="9" t="s">
        <v>2941</v>
      </c>
      <c r="X752" s="9">
        <v>105</v>
      </c>
    </row>
    <row r="753" spans="1:24" ht="36">
      <c r="A753" s="35"/>
      <c r="B753" s="9" t="s">
        <v>2947</v>
      </c>
      <c r="C753" s="9" t="s">
        <v>25</v>
      </c>
      <c r="D753" s="9" t="s">
        <v>590</v>
      </c>
      <c r="E753" s="9" t="s">
        <v>2939</v>
      </c>
      <c r="F753" s="9" t="s">
        <v>27</v>
      </c>
      <c r="G753" s="9" t="s">
        <v>27</v>
      </c>
      <c r="H753" s="9" t="s">
        <v>2048</v>
      </c>
      <c r="I753" s="9" t="s">
        <v>2948</v>
      </c>
      <c r="J753" s="27" t="s">
        <v>27</v>
      </c>
      <c r="K753" s="27" t="s">
        <v>27</v>
      </c>
      <c r="L753" s="27" t="s">
        <v>27</v>
      </c>
      <c r="M753" s="27" t="s">
        <v>27</v>
      </c>
      <c r="N753" s="27" t="s">
        <v>27</v>
      </c>
      <c r="O753" s="27" t="s">
        <v>27</v>
      </c>
      <c r="P753" s="27" t="s">
        <v>27</v>
      </c>
      <c r="Q753" s="27" t="s">
        <v>27</v>
      </c>
      <c r="R753" s="27" t="s">
        <v>27</v>
      </c>
      <c r="S753" s="26">
        <v>130657.55</v>
      </c>
      <c r="T753" s="9" t="s">
        <v>2809</v>
      </c>
      <c r="U753" s="27" t="s">
        <v>27</v>
      </c>
      <c r="V753" s="9" t="s">
        <v>2810</v>
      </c>
      <c r="W753" s="9" t="s">
        <v>2941</v>
      </c>
      <c r="X753" s="9">
        <v>105</v>
      </c>
    </row>
    <row r="754" spans="1:24" ht="36">
      <c r="A754" s="35"/>
      <c r="B754" s="9" t="s">
        <v>2949</v>
      </c>
      <c r="C754" s="9" t="s">
        <v>25</v>
      </c>
      <c r="D754" s="9" t="s">
        <v>590</v>
      </c>
      <c r="E754" s="9" t="s">
        <v>2939</v>
      </c>
      <c r="F754" s="9" t="s">
        <v>27</v>
      </c>
      <c r="G754" s="9" t="s">
        <v>27</v>
      </c>
      <c r="H754" s="9" t="s">
        <v>2048</v>
      </c>
      <c r="I754" s="9" t="s">
        <v>2948</v>
      </c>
      <c r="J754" s="27" t="s">
        <v>27</v>
      </c>
      <c r="K754" s="27" t="s">
        <v>27</v>
      </c>
      <c r="L754" s="27" t="s">
        <v>27</v>
      </c>
      <c r="M754" s="27" t="s">
        <v>27</v>
      </c>
      <c r="N754" s="27" t="s">
        <v>27</v>
      </c>
      <c r="O754" s="27" t="s">
        <v>27</v>
      </c>
      <c r="P754" s="27" t="s">
        <v>27</v>
      </c>
      <c r="Q754" s="27" t="s">
        <v>27</v>
      </c>
      <c r="R754" s="27" t="s">
        <v>27</v>
      </c>
      <c r="S754" s="26">
        <v>660154.97</v>
      </c>
      <c r="T754" s="9" t="s">
        <v>2809</v>
      </c>
      <c r="U754" s="27" t="s">
        <v>27</v>
      </c>
      <c r="V754" s="9" t="s">
        <v>2810</v>
      </c>
      <c r="W754" s="9" t="s">
        <v>2941</v>
      </c>
      <c r="X754" s="9">
        <v>105</v>
      </c>
    </row>
    <row r="755" spans="1:24" ht="36">
      <c r="A755" s="35"/>
      <c r="B755" s="9" t="s">
        <v>2950</v>
      </c>
      <c r="C755" s="9" t="s">
        <v>25</v>
      </c>
      <c r="D755" s="9" t="s">
        <v>590</v>
      </c>
      <c r="E755" s="9" t="s">
        <v>2939</v>
      </c>
      <c r="F755" s="9" t="s">
        <v>27</v>
      </c>
      <c r="G755" s="9" t="s">
        <v>27</v>
      </c>
      <c r="H755" s="9" t="s">
        <v>2503</v>
      </c>
      <c r="I755" s="9" t="s">
        <v>2951</v>
      </c>
      <c r="J755" s="27" t="s">
        <v>27</v>
      </c>
      <c r="K755" s="27" t="s">
        <v>27</v>
      </c>
      <c r="L755" s="27" t="s">
        <v>27</v>
      </c>
      <c r="M755" s="27" t="s">
        <v>27</v>
      </c>
      <c r="N755" s="27" t="s">
        <v>27</v>
      </c>
      <c r="O755" s="27" t="s">
        <v>27</v>
      </c>
      <c r="P755" s="27" t="s">
        <v>27</v>
      </c>
      <c r="Q755" s="27" t="s">
        <v>27</v>
      </c>
      <c r="R755" s="27" t="s">
        <v>27</v>
      </c>
      <c r="S755" s="26">
        <v>249786.15</v>
      </c>
      <c r="T755" s="9" t="s">
        <v>2809</v>
      </c>
      <c r="U755" s="27" t="s">
        <v>27</v>
      </c>
      <c r="V755" s="9" t="s">
        <v>2810</v>
      </c>
      <c r="W755" s="9" t="s">
        <v>2941</v>
      </c>
      <c r="X755" s="9">
        <v>105</v>
      </c>
    </row>
    <row r="756" spans="1:24" ht="24">
      <c r="A756" s="35"/>
      <c r="B756" s="9" t="s">
        <v>2952</v>
      </c>
      <c r="C756" s="9" t="s">
        <v>25</v>
      </c>
      <c r="D756" s="9" t="s">
        <v>590</v>
      </c>
      <c r="E756" s="9" t="s">
        <v>2939</v>
      </c>
      <c r="F756" s="9" t="s">
        <v>27</v>
      </c>
      <c r="G756" s="9" t="s">
        <v>27</v>
      </c>
      <c r="H756" s="9" t="s">
        <v>2503</v>
      </c>
      <c r="I756" s="9" t="s">
        <v>2951</v>
      </c>
      <c r="J756" s="27" t="s">
        <v>27</v>
      </c>
      <c r="K756" s="27" t="s">
        <v>27</v>
      </c>
      <c r="L756" s="27" t="s">
        <v>27</v>
      </c>
      <c r="M756" s="27" t="s">
        <v>27</v>
      </c>
      <c r="N756" s="27" t="s">
        <v>27</v>
      </c>
      <c r="O756" s="27" t="s">
        <v>27</v>
      </c>
      <c r="P756" s="27" t="s">
        <v>27</v>
      </c>
      <c r="Q756" s="27" t="s">
        <v>27</v>
      </c>
      <c r="R756" s="27" t="s">
        <v>27</v>
      </c>
      <c r="S756" s="26">
        <v>440065.66</v>
      </c>
      <c r="T756" s="9" t="s">
        <v>2809</v>
      </c>
      <c r="U756" s="27" t="s">
        <v>27</v>
      </c>
      <c r="V756" s="9" t="s">
        <v>2810</v>
      </c>
      <c r="W756" s="9" t="s">
        <v>2941</v>
      </c>
      <c r="X756" s="9">
        <v>105</v>
      </c>
    </row>
    <row r="757" spans="1:24" ht="24">
      <c r="A757" s="35"/>
      <c r="B757" s="9" t="s">
        <v>2953</v>
      </c>
      <c r="C757" s="9" t="s">
        <v>25</v>
      </c>
      <c r="D757" s="9" t="s">
        <v>590</v>
      </c>
      <c r="E757" s="9" t="s">
        <v>2939</v>
      </c>
      <c r="F757" s="9" t="s">
        <v>27</v>
      </c>
      <c r="G757" s="9" t="s">
        <v>27</v>
      </c>
      <c r="H757" s="9" t="s">
        <v>2503</v>
      </c>
      <c r="I757" s="9" t="s">
        <v>2951</v>
      </c>
      <c r="J757" s="27" t="s">
        <v>27</v>
      </c>
      <c r="K757" s="27" t="s">
        <v>27</v>
      </c>
      <c r="L757" s="27" t="s">
        <v>27</v>
      </c>
      <c r="M757" s="27" t="s">
        <v>27</v>
      </c>
      <c r="N757" s="27" t="s">
        <v>27</v>
      </c>
      <c r="O757" s="27" t="s">
        <v>27</v>
      </c>
      <c r="P757" s="27" t="s">
        <v>27</v>
      </c>
      <c r="Q757" s="27" t="s">
        <v>27</v>
      </c>
      <c r="R757" s="27" t="s">
        <v>27</v>
      </c>
      <c r="S757" s="26">
        <v>680000</v>
      </c>
      <c r="T757" s="9" t="s">
        <v>2809</v>
      </c>
      <c r="U757" s="27" t="s">
        <v>27</v>
      </c>
      <c r="V757" s="9" t="s">
        <v>2810</v>
      </c>
      <c r="W757" s="9" t="s">
        <v>2941</v>
      </c>
      <c r="X757" s="9">
        <v>105</v>
      </c>
    </row>
    <row r="758" spans="1:24" ht="36">
      <c r="A758" s="35"/>
      <c r="B758" s="9" t="s">
        <v>2954</v>
      </c>
      <c r="C758" s="9" t="s">
        <v>25</v>
      </c>
      <c r="D758" s="9" t="s">
        <v>590</v>
      </c>
      <c r="E758" s="9" t="s">
        <v>2939</v>
      </c>
      <c r="F758" s="9" t="s">
        <v>27</v>
      </c>
      <c r="G758" s="9" t="s">
        <v>27</v>
      </c>
      <c r="H758" s="9" t="s">
        <v>2955</v>
      </c>
      <c r="I758" s="9" t="s">
        <v>2946</v>
      </c>
      <c r="J758" s="27" t="s">
        <v>27</v>
      </c>
      <c r="K758" s="27" t="s">
        <v>27</v>
      </c>
      <c r="L758" s="27" t="s">
        <v>27</v>
      </c>
      <c r="M758" s="27" t="s">
        <v>27</v>
      </c>
      <c r="N758" s="27" t="s">
        <v>27</v>
      </c>
      <c r="O758" s="27" t="s">
        <v>27</v>
      </c>
      <c r="P758" s="27" t="s">
        <v>27</v>
      </c>
      <c r="Q758" s="27" t="s">
        <v>27</v>
      </c>
      <c r="R758" s="27" t="s">
        <v>27</v>
      </c>
      <c r="S758" s="26">
        <v>660805.52</v>
      </c>
      <c r="T758" s="9" t="s">
        <v>2809</v>
      </c>
      <c r="U758" s="27" t="s">
        <v>27</v>
      </c>
      <c r="V758" s="9" t="s">
        <v>2810</v>
      </c>
      <c r="W758" s="9" t="s">
        <v>2941</v>
      </c>
      <c r="X758" s="9">
        <v>105</v>
      </c>
    </row>
    <row r="759" spans="1:24" ht="36">
      <c r="A759" s="35"/>
      <c r="B759" s="9" t="s">
        <v>2956</v>
      </c>
      <c r="C759" s="9" t="s">
        <v>25</v>
      </c>
      <c r="D759" s="9" t="s">
        <v>590</v>
      </c>
      <c r="E759" s="9" t="s">
        <v>2939</v>
      </c>
      <c r="F759" s="9" t="s">
        <v>27</v>
      </c>
      <c r="G759" s="9" t="s">
        <v>27</v>
      </c>
      <c r="H759" s="9" t="s">
        <v>2955</v>
      </c>
      <c r="I759" s="9" t="s">
        <v>2946</v>
      </c>
      <c r="J759" s="27" t="s">
        <v>27</v>
      </c>
      <c r="K759" s="27" t="s">
        <v>27</v>
      </c>
      <c r="L759" s="27" t="s">
        <v>27</v>
      </c>
      <c r="M759" s="27" t="s">
        <v>27</v>
      </c>
      <c r="N759" s="27" t="s">
        <v>27</v>
      </c>
      <c r="O759" s="27" t="s">
        <v>27</v>
      </c>
      <c r="P759" s="27" t="s">
        <v>27</v>
      </c>
      <c r="Q759" s="27" t="s">
        <v>27</v>
      </c>
      <c r="R759" s="27" t="s">
        <v>27</v>
      </c>
      <c r="S759" s="26">
        <v>110000</v>
      </c>
      <c r="T759" s="9" t="s">
        <v>2809</v>
      </c>
      <c r="U759" s="27" t="s">
        <v>27</v>
      </c>
      <c r="V759" s="9" t="s">
        <v>2810</v>
      </c>
      <c r="W759" s="9" t="s">
        <v>2941</v>
      </c>
      <c r="X759" s="9">
        <v>105</v>
      </c>
    </row>
    <row r="760" spans="1:24" ht="36">
      <c r="A760" s="35"/>
      <c r="B760" s="9" t="s">
        <v>2957</v>
      </c>
      <c r="C760" s="9" t="s">
        <v>25</v>
      </c>
      <c r="D760" s="9" t="s">
        <v>590</v>
      </c>
      <c r="E760" s="9" t="s">
        <v>2939</v>
      </c>
      <c r="F760" s="9" t="s">
        <v>27</v>
      </c>
      <c r="G760" s="9" t="s">
        <v>27</v>
      </c>
      <c r="H760" s="9" t="s">
        <v>2955</v>
      </c>
      <c r="I760" s="9" t="s">
        <v>2946</v>
      </c>
      <c r="J760" s="27" t="s">
        <v>27</v>
      </c>
      <c r="K760" s="27" t="s">
        <v>27</v>
      </c>
      <c r="L760" s="27" t="s">
        <v>27</v>
      </c>
      <c r="M760" s="27" t="s">
        <v>27</v>
      </c>
      <c r="N760" s="27" t="s">
        <v>27</v>
      </c>
      <c r="O760" s="27" t="s">
        <v>27</v>
      </c>
      <c r="P760" s="27" t="s">
        <v>27</v>
      </c>
      <c r="Q760" s="27" t="s">
        <v>27</v>
      </c>
      <c r="R760" s="27" t="s">
        <v>27</v>
      </c>
      <c r="S760" s="26">
        <v>2407428.9500000002</v>
      </c>
      <c r="T760" s="9" t="s">
        <v>2809</v>
      </c>
      <c r="U760" s="27" t="s">
        <v>27</v>
      </c>
      <c r="V760" s="9" t="s">
        <v>2810</v>
      </c>
      <c r="W760" s="9" t="s">
        <v>2941</v>
      </c>
      <c r="X760" s="9">
        <v>105</v>
      </c>
    </row>
    <row r="761" spans="1:24" ht="36">
      <c r="A761" s="35"/>
      <c r="B761" s="9" t="s">
        <v>2958</v>
      </c>
      <c r="C761" s="9" t="s">
        <v>25</v>
      </c>
      <c r="D761" s="9" t="s">
        <v>590</v>
      </c>
      <c r="E761" s="9" t="s">
        <v>2939</v>
      </c>
      <c r="F761" s="9" t="s">
        <v>27</v>
      </c>
      <c r="G761" s="9" t="s">
        <v>27</v>
      </c>
      <c r="H761" s="9" t="s">
        <v>2959</v>
      </c>
      <c r="I761" s="9" t="s">
        <v>2960</v>
      </c>
      <c r="J761" s="27" t="s">
        <v>27</v>
      </c>
      <c r="K761" s="27" t="s">
        <v>27</v>
      </c>
      <c r="L761" s="27" t="s">
        <v>27</v>
      </c>
      <c r="M761" s="27" t="s">
        <v>27</v>
      </c>
      <c r="N761" s="27" t="s">
        <v>27</v>
      </c>
      <c r="O761" s="27" t="s">
        <v>27</v>
      </c>
      <c r="P761" s="27" t="s">
        <v>27</v>
      </c>
      <c r="Q761" s="27" t="s">
        <v>27</v>
      </c>
      <c r="R761" s="27" t="s">
        <v>27</v>
      </c>
      <c r="S761" s="26">
        <v>330353.21000000002</v>
      </c>
      <c r="T761" s="9" t="s">
        <v>2809</v>
      </c>
      <c r="U761" s="27" t="s">
        <v>27</v>
      </c>
      <c r="V761" s="9" t="s">
        <v>2810</v>
      </c>
      <c r="W761" s="9" t="s">
        <v>2941</v>
      </c>
      <c r="X761" s="9">
        <v>105</v>
      </c>
    </row>
    <row r="762" spans="1:24" ht="48">
      <c r="A762" s="35" t="s">
        <v>2961</v>
      </c>
      <c r="B762" s="9" t="s">
        <v>2962</v>
      </c>
      <c r="C762" s="9" t="s">
        <v>25</v>
      </c>
      <c r="D762" s="9" t="s">
        <v>590</v>
      </c>
      <c r="E762" s="9" t="s">
        <v>2939</v>
      </c>
      <c r="F762" s="9" t="s">
        <v>27</v>
      </c>
      <c r="G762" s="9" t="s">
        <v>27</v>
      </c>
      <c r="H762" s="9" t="s">
        <v>2475</v>
      </c>
      <c r="I762" s="9" t="s">
        <v>2963</v>
      </c>
      <c r="J762" s="27" t="s">
        <v>27</v>
      </c>
      <c r="K762" s="27" t="s">
        <v>27</v>
      </c>
      <c r="L762" s="27" t="s">
        <v>27</v>
      </c>
      <c r="M762" s="27" t="s">
        <v>27</v>
      </c>
      <c r="N762" s="27" t="s">
        <v>27</v>
      </c>
      <c r="O762" s="27" t="s">
        <v>27</v>
      </c>
      <c r="P762" s="27" t="s">
        <v>27</v>
      </c>
      <c r="Q762" s="27" t="s">
        <v>27</v>
      </c>
      <c r="R762" s="27" t="s">
        <v>27</v>
      </c>
      <c r="S762" s="26">
        <v>530672.29</v>
      </c>
      <c r="T762" s="9" t="s">
        <v>2809</v>
      </c>
      <c r="U762" s="27" t="s">
        <v>27</v>
      </c>
      <c r="V762" s="9" t="s">
        <v>2810</v>
      </c>
      <c r="W762" s="9" t="s">
        <v>2941</v>
      </c>
      <c r="X762" s="9">
        <v>105</v>
      </c>
    </row>
    <row r="763" spans="1:24" ht="48">
      <c r="A763" s="35"/>
      <c r="B763" s="9" t="s">
        <v>2964</v>
      </c>
      <c r="C763" s="9" t="s">
        <v>25</v>
      </c>
      <c r="D763" s="9" t="s">
        <v>590</v>
      </c>
      <c r="E763" s="9" t="s">
        <v>2939</v>
      </c>
      <c r="F763" s="9" t="s">
        <v>27</v>
      </c>
      <c r="G763" s="9" t="s">
        <v>27</v>
      </c>
      <c r="H763" s="9" t="s">
        <v>2475</v>
      </c>
      <c r="I763" s="9" t="s">
        <v>2963</v>
      </c>
      <c r="J763" s="27" t="s">
        <v>27</v>
      </c>
      <c r="K763" s="27" t="s">
        <v>27</v>
      </c>
      <c r="L763" s="27" t="s">
        <v>27</v>
      </c>
      <c r="M763" s="27" t="s">
        <v>27</v>
      </c>
      <c r="N763" s="27" t="s">
        <v>27</v>
      </c>
      <c r="O763" s="27" t="s">
        <v>27</v>
      </c>
      <c r="P763" s="27" t="s">
        <v>27</v>
      </c>
      <c r="Q763" s="27" t="s">
        <v>27</v>
      </c>
      <c r="R763" s="27" t="s">
        <v>27</v>
      </c>
      <c r="S763" s="26">
        <v>183376.38</v>
      </c>
      <c r="T763" s="9" t="s">
        <v>2809</v>
      </c>
      <c r="U763" s="27" t="s">
        <v>27</v>
      </c>
      <c r="V763" s="9" t="s">
        <v>2810</v>
      </c>
      <c r="W763" s="9" t="s">
        <v>2941</v>
      </c>
      <c r="X763" s="9">
        <v>105</v>
      </c>
    </row>
    <row r="764" spans="1:24" ht="48">
      <c r="A764" s="35"/>
      <c r="B764" s="9" t="s">
        <v>2965</v>
      </c>
      <c r="C764" s="9" t="s">
        <v>25</v>
      </c>
      <c r="D764" s="9" t="s">
        <v>590</v>
      </c>
      <c r="E764" s="9" t="s">
        <v>2939</v>
      </c>
      <c r="F764" s="9" t="s">
        <v>27</v>
      </c>
      <c r="G764" s="9" t="s">
        <v>27</v>
      </c>
      <c r="H764" s="9" t="s">
        <v>2475</v>
      </c>
      <c r="I764" s="9" t="s">
        <v>2963</v>
      </c>
      <c r="J764" s="27" t="s">
        <v>27</v>
      </c>
      <c r="K764" s="27" t="s">
        <v>27</v>
      </c>
      <c r="L764" s="27" t="s">
        <v>27</v>
      </c>
      <c r="M764" s="27" t="s">
        <v>27</v>
      </c>
      <c r="N764" s="27" t="s">
        <v>27</v>
      </c>
      <c r="O764" s="27" t="s">
        <v>27</v>
      </c>
      <c r="P764" s="27" t="s">
        <v>27</v>
      </c>
      <c r="Q764" s="27" t="s">
        <v>27</v>
      </c>
      <c r="R764" s="27" t="s">
        <v>27</v>
      </c>
      <c r="S764" s="26">
        <v>320581.75</v>
      </c>
      <c r="T764" s="9" t="s">
        <v>2809</v>
      </c>
      <c r="U764" s="27" t="s">
        <v>27</v>
      </c>
      <c r="V764" s="9" t="s">
        <v>2810</v>
      </c>
      <c r="W764" s="9" t="s">
        <v>2941</v>
      </c>
      <c r="X764" s="9">
        <v>105</v>
      </c>
    </row>
    <row r="765" spans="1:24" ht="48">
      <c r="A765" s="35"/>
      <c r="B765" s="9" t="s">
        <v>2966</v>
      </c>
      <c r="C765" s="9" t="s">
        <v>25</v>
      </c>
      <c r="D765" s="9" t="s">
        <v>590</v>
      </c>
      <c r="E765" s="9" t="s">
        <v>2939</v>
      </c>
      <c r="F765" s="9" t="s">
        <v>27</v>
      </c>
      <c r="G765" s="9" t="s">
        <v>27</v>
      </c>
      <c r="H765" s="9" t="s">
        <v>2477</v>
      </c>
      <c r="I765" s="9" t="s">
        <v>2963</v>
      </c>
      <c r="J765" s="27" t="s">
        <v>27</v>
      </c>
      <c r="K765" s="27" t="s">
        <v>27</v>
      </c>
      <c r="L765" s="27" t="s">
        <v>27</v>
      </c>
      <c r="M765" s="27" t="s">
        <v>27</v>
      </c>
      <c r="N765" s="27" t="s">
        <v>27</v>
      </c>
      <c r="O765" s="27" t="s">
        <v>27</v>
      </c>
      <c r="P765" s="27" t="s">
        <v>27</v>
      </c>
      <c r="Q765" s="27" t="s">
        <v>27</v>
      </c>
      <c r="R765" s="27" t="s">
        <v>27</v>
      </c>
      <c r="S765" s="26">
        <v>183376.38</v>
      </c>
      <c r="T765" s="9" t="s">
        <v>2809</v>
      </c>
      <c r="U765" s="27" t="s">
        <v>27</v>
      </c>
      <c r="V765" s="9" t="s">
        <v>2810</v>
      </c>
      <c r="W765" s="9" t="s">
        <v>2941</v>
      </c>
      <c r="X765" s="9">
        <v>105</v>
      </c>
    </row>
    <row r="766" spans="1:24" ht="48">
      <c r="A766" s="35"/>
      <c r="B766" s="9" t="s">
        <v>2967</v>
      </c>
      <c r="C766" s="9" t="s">
        <v>25</v>
      </c>
      <c r="D766" s="9" t="s">
        <v>590</v>
      </c>
      <c r="E766" s="9" t="s">
        <v>2939</v>
      </c>
      <c r="F766" s="9" t="s">
        <v>27</v>
      </c>
      <c r="G766" s="9" t="s">
        <v>27</v>
      </c>
      <c r="H766" s="9" t="s">
        <v>2477</v>
      </c>
      <c r="I766" s="9" t="s">
        <v>2963</v>
      </c>
      <c r="J766" s="27" t="s">
        <v>27</v>
      </c>
      <c r="K766" s="27" t="s">
        <v>27</v>
      </c>
      <c r="L766" s="27" t="s">
        <v>27</v>
      </c>
      <c r="M766" s="27" t="s">
        <v>27</v>
      </c>
      <c r="N766" s="27" t="s">
        <v>27</v>
      </c>
      <c r="O766" s="27" t="s">
        <v>27</v>
      </c>
      <c r="P766" s="27" t="s">
        <v>27</v>
      </c>
      <c r="Q766" s="27" t="s">
        <v>27</v>
      </c>
      <c r="R766" s="27" t="s">
        <v>27</v>
      </c>
      <c r="S766" s="26">
        <v>425000</v>
      </c>
      <c r="T766" s="9" t="s">
        <v>2809</v>
      </c>
      <c r="U766" s="27" t="s">
        <v>27</v>
      </c>
      <c r="V766" s="9" t="s">
        <v>2810</v>
      </c>
      <c r="W766" s="9" t="s">
        <v>2941</v>
      </c>
      <c r="X766" s="9">
        <v>105</v>
      </c>
    </row>
    <row r="767" spans="1:24" ht="48">
      <c r="A767" s="35"/>
      <c r="B767" s="9" t="s">
        <v>2968</v>
      </c>
      <c r="C767" s="9" t="s">
        <v>25</v>
      </c>
      <c r="D767" s="9" t="s">
        <v>590</v>
      </c>
      <c r="E767" s="9" t="s">
        <v>2939</v>
      </c>
      <c r="F767" s="9" t="s">
        <v>27</v>
      </c>
      <c r="G767" s="9" t="s">
        <v>27</v>
      </c>
      <c r="H767" s="9" t="s">
        <v>2969</v>
      </c>
      <c r="I767" s="9" t="s">
        <v>2963</v>
      </c>
      <c r="J767" s="27" t="s">
        <v>27</v>
      </c>
      <c r="K767" s="27" t="s">
        <v>27</v>
      </c>
      <c r="L767" s="27" t="s">
        <v>27</v>
      </c>
      <c r="M767" s="27" t="s">
        <v>27</v>
      </c>
      <c r="N767" s="27" t="s">
        <v>27</v>
      </c>
      <c r="O767" s="27" t="s">
        <v>27</v>
      </c>
      <c r="P767" s="27" t="s">
        <v>27</v>
      </c>
      <c r="Q767" s="27" t="s">
        <v>27</v>
      </c>
      <c r="R767" s="27" t="s">
        <v>27</v>
      </c>
      <c r="S767" s="26">
        <v>816000</v>
      </c>
      <c r="T767" s="9" t="s">
        <v>2809</v>
      </c>
      <c r="U767" s="27" t="s">
        <v>27</v>
      </c>
      <c r="V767" s="9" t="s">
        <v>2810</v>
      </c>
      <c r="W767" s="9" t="s">
        <v>2941</v>
      </c>
      <c r="X767" s="9">
        <v>105</v>
      </c>
    </row>
    <row r="768" spans="1:24" ht="48">
      <c r="A768" s="35"/>
      <c r="B768" s="9" t="s">
        <v>2970</v>
      </c>
      <c r="C768" s="9" t="s">
        <v>25</v>
      </c>
      <c r="D768" s="9" t="s">
        <v>590</v>
      </c>
      <c r="E768" s="9" t="s">
        <v>2939</v>
      </c>
      <c r="F768" s="9" t="s">
        <v>27</v>
      </c>
      <c r="G768" s="9" t="s">
        <v>27</v>
      </c>
      <c r="H768" s="9" t="s">
        <v>2969</v>
      </c>
      <c r="I768" s="9" t="s">
        <v>2963</v>
      </c>
      <c r="J768" s="27" t="s">
        <v>27</v>
      </c>
      <c r="K768" s="27" t="s">
        <v>27</v>
      </c>
      <c r="L768" s="27" t="s">
        <v>27</v>
      </c>
      <c r="M768" s="27" t="s">
        <v>27</v>
      </c>
      <c r="N768" s="27" t="s">
        <v>27</v>
      </c>
      <c r="O768" s="27" t="s">
        <v>27</v>
      </c>
      <c r="P768" s="27" t="s">
        <v>27</v>
      </c>
      <c r="Q768" s="27" t="s">
        <v>27</v>
      </c>
      <c r="R768" s="27" t="s">
        <v>27</v>
      </c>
      <c r="S768" s="26">
        <v>760000</v>
      </c>
      <c r="T768" s="9" t="s">
        <v>2809</v>
      </c>
      <c r="U768" s="27" t="s">
        <v>27</v>
      </c>
      <c r="V768" s="9" t="s">
        <v>2810</v>
      </c>
      <c r="W768" s="9" t="s">
        <v>2941</v>
      </c>
      <c r="X768" s="9">
        <v>105</v>
      </c>
    </row>
    <row r="769" spans="1:24" ht="48">
      <c r="A769" s="35"/>
      <c r="B769" s="9" t="s">
        <v>2971</v>
      </c>
      <c r="C769" s="9" t="s">
        <v>25</v>
      </c>
      <c r="D769" s="9" t="s">
        <v>590</v>
      </c>
      <c r="E769" s="9" t="s">
        <v>2939</v>
      </c>
      <c r="F769" s="9" t="s">
        <v>27</v>
      </c>
      <c r="G769" s="9" t="s">
        <v>27</v>
      </c>
      <c r="H769" s="9" t="s">
        <v>2969</v>
      </c>
      <c r="I769" s="9" t="s">
        <v>2963</v>
      </c>
      <c r="J769" s="27" t="s">
        <v>27</v>
      </c>
      <c r="K769" s="27" t="s">
        <v>27</v>
      </c>
      <c r="L769" s="27" t="s">
        <v>27</v>
      </c>
      <c r="M769" s="27" t="s">
        <v>27</v>
      </c>
      <c r="N769" s="27" t="s">
        <v>27</v>
      </c>
      <c r="O769" s="27" t="s">
        <v>27</v>
      </c>
      <c r="P769" s="27" t="s">
        <v>27</v>
      </c>
      <c r="Q769" s="27" t="s">
        <v>27</v>
      </c>
      <c r="R769" s="27" t="s">
        <v>27</v>
      </c>
      <c r="S769" s="26">
        <v>241250</v>
      </c>
      <c r="T769" s="9" t="s">
        <v>2809</v>
      </c>
      <c r="U769" s="27" t="s">
        <v>27</v>
      </c>
      <c r="V769" s="9" t="s">
        <v>2810</v>
      </c>
      <c r="W769" s="9" t="s">
        <v>2941</v>
      </c>
      <c r="X769" s="9">
        <v>105</v>
      </c>
    </row>
    <row r="770" spans="1:24" ht="48">
      <c r="A770" s="35"/>
      <c r="B770" s="9" t="s">
        <v>2972</v>
      </c>
      <c r="C770" s="9" t="s">
        <v>25</v>
      </c>
      <c r="D770" s="9" t="s">
        <v>590</v>
      </c>
      <c r="E770" s="9" t="s">
        <v>2939</v>
      </c>
      <c r="F770" s="9" t="s">
        <v>27</v>
      </c>
      <c r="G770" s="9" t="s">
        <v>27</v>
      </c>
      <c r="H770" s="9" t="s">
        <v>2969</v>
      </c>
      <c r="I770" s="9" t="s">
        <v>2963</v>
      </c>
      <c r="J770" s="27" t="s">
        <v>27</v>
      </c>
      <c r="K770" s="27" t="s">
        <v>27</v>
      </c>
      <c r="L770" s="27" t="s">
        <v>27</v>
      </c>
      <c r="M770" s="27" t="s">
        <v>27</v>
      </c>
      <c r="N770" s="27" t="s">
        <v>27</v>
      </c>
      <c r="O770" s="27" t="s">
        <v>27</v>
      </c>
      <c r="P770" s="27" t="s">
        <v>27</v>
      </c>
      <c r="Q770" s="27" t="s">
        <v>27</v>
      </c>
      <c r="R770" s="27" t="s">
        <v>27</v>
      </c>
      <c r="S770" s="26">
        <v>325000</v>
      </c>
      <c r="T770" s="9" t="s">
        <v>2809</v>
      </c>
      <c r="U770" s="27" t="s">
        <v>27</v>
      </c>
      <c r="V770" s="9" t="s">
        <v>2810</v>
      </c>
      <c r="W770" s="9" t="s">
        <v>2941</v>
      </c>
      <c r="X770" s="9">
        <v>105</v>
      </c>
    </row>
    <row r="771" spans="1:24" ht="48">
      <c r="A771" s="35"/>
      <c r="B771" s="9" t="s">
        <v>2973</v>
      </c>
      <c r="C771" s="9" t="s">
        <v>25</v>
      </c>
      <c r="D771" s="9" t="s">
        <v>590</v>
      </c>
      <c r="E771" s="9" t="s">
        <v>2939</v>
      </c>
      <c r="F771" s="9" t="s">
        <v>27</v>
      </c>
      <c r="G771" s="9" t="s">
        <v>27</v>
      </c>
      <c r="H771" s="9" t="s">
        <v>2969</v>
      </c>
      <c r="I771" s="9" t="s">
        <v>2963</v>
      </c>
      <c r="J771" s="27" t="s">
        <v>27</v>
      </c>
      <c r="K771" s="27" t="s">
        <v>27</v>
      </c>
      <c r="L771" s="27" t="s">
        <v>27</v>
      </c>
      <c r="M771" s="27" t="s">
        <v>27</v>
      </c>
      <c r="N771" s="27" t="s">
        <v>27</v>
      </c>
      <c r="O771" s="27" t="s">
        <v>27</v>
      </c>
      <c r="P771" s="27" t="s">
        <v>27</v>
      </c>
      <c r="Q771" s="27" t="s">
        <v>27</v>
      </c>
      <c r="R771" s="27" t="s">
        <v>27</v>
      </c>
      <c r="S771" s="26">
        <v>578118.12</v>
      </c>
      <c r="T771" s="9" t="s">
        <v>2809</v>
      </c>
      <c r="U771" s="27" t="s">
        <v>27</v>
      </c>
      <c r="V771" s="9" t="s">
        <v>2810</v>
      </c>
      <c r="W771" s="9" t="s">
        <v>2941</v>
      </c>
      <c r="X771" s="9">
        <v>105</v>
      </c>
    </row>
    <row r="772" spans="1:24" ht="48">
      <c r="A772" s="35"/>
      <c r="B772" s="9" t="s">
        <v>2974</v>
      </c>
      <c r="C772" s="9" t="s">
        <v>25</v>
      </c>
      <c r="D772" s="9" t="s">
        <v>590</v>
      </c>
      <c r="E772" s="9" t="s">
        <v>2939</v>
      </c>
      <c r="F772" s="9" t="s">
        <v>27</v>
      </c>
      <c r="G772" s="9" t="s">
        <v>27</v>
      </c>
      <c r="H772" s="9" t="s">
        <v>2969</v>
      </c>
      <c r="I772" s="9" t="s">
        <v>2963</v>
      </c>
      <c r="J772" s="27" t="s">
        <v>27</v>
      </c>
      <c r="K772" s="27" t="s">
        <v>27</v>
      </c>
      <c r="L772" s="27" t="s">
        <v>27</v>
      </c>
      <c r="M772" s="27" t="s">
        <v>27</v>
      </c>
      <c r="N772" s="27" t="s">
        <v>27</v>
      </c>
      <c r="O772" s="27" t="s">
        <v>27</v>
      </c>
      <c r="P772" s="27" t="s">
        <v>27</v>
      </c>
      <c r="Q772" s="27" t="s">
        <v>27</v>
      </c>
      <c r="R772" s="27" t="s">
        <v>27</v>
      </c>
      <c r="S772" s="26">
        <v>183376.38</v>
      </c>
      <c r="T772" s="9" t="s">
        <v>2809</v>
      </c>
      <c r="U772" s="27" t="s">
        <v>27</v>
      </c>
      <c r="V772" s="9" t="s">
        <v>2810</v>
      </c>
      <c r="W772" s="9" t="s">
        <v>2941</v>
      </c>
      <c r="X772" s="9">
        <v>105</v>
      </c>
    </row>
    <row r="773" spans="1:24" ht="48">
      <c r="A773" s="35"/>
      <c r="B773" s="9" t="s">
        <v>2975</v>
      </c>
      <c r="C773" s="9" t="s">
        <v>25</v>
      </c>
      <c r="D773" s="9" t="s">
        <v>590</v>
      </c>
      <c r="E773" s="9" t="s">
        <v>2939</v>
      </c>
      <c r="F773" s="9" t="s">
        <v>27</v>
      </c>
      <c r="G773" s="9" t="s">
        <v>27</v>
      </c>
      <c r="H773" s="9" t="s">
        <v>2969</v>
      </c>
      <c r="I773" s="9" t="s">
        <v>2963</v>
      </c>
      <c r="J773" s="27" t="s">
        <v>27</v>
      </c>
      <c r="K773" s="27" t="s">
        <v>27</v>
      </c>
      <c r="L773" s="27" t="s">
        <v>27</v>
      </c>
      <c r="M773" s="27" t="s">
        <v>27</v>
      </c>
      <c r="N773" s="27" t="s">
        <v>27</v>
      </c>
      <c r="O773" s="27" t="s">
        <v>27</v>
      </c>
      <c r="P773" s="27" t="s">
        <v>27</v>
      </c>
      <c r="Q773" s="27" t="s">
        <v>27</v>
      </c>
      <c r="R773" s="27" t="s">
        <v>27</v>
      </c>
      <c r="S773" s="26">
        <v>1321412.8500000001</v>
      </c>
      <c r="T773" s="9" t="s">
        <v>2809</v>
      </c>
      <c r="U773" s="27" t="s">
        <v>27</v>
      </c>
      <c r="V773" s="9" t="s">
        <v>2810</v>
      </c>
      <c r="W773" s="9" t="s">
        <v>2941</v>
      </c>
      <c r="X773" s="9">
        <v>105</v>
      </c>
    </row>
    <row r="774" spans="1:24" ht="48">
      <c r="A774" s="35"/>
      <c r="B774" s="9" t="s">
        <v>2976</v>
      </c>
      <c r="C774" s="9" t="s">
        <v>25</v>
      </c>
      <c r="D774" s="9" t="s">
        <v>590</v>
      </c>
      <c r="E774" s="9" t="s">
        <v>2939</v>
      </c>
      <c r="F774" s="9" t="s">
        <v>27</v>
      </c>
      <c r="G774" s="9" t="s">
        <v>27</v>
      </c>
      <c r="H774" s="9" t="s">
        <v>2969</v>
      </c>
      <c r="I774" s="9" t="s">
        <v>2963</v>
      </c>
      <c r="J774" s="27" t="s">
        <v>27</v>
      </c>
      <c r="K774" s="27" t="s">
        <v>27</v>
      </c>
      <c r="L774" s="27" t="s">
        <v>27</v>
      </c>
      <c r="M774" s="27" t="s">
        <v>27</v>
      </c>
      <c r="N774" s="27" t="s">
        <v>27</v>
      </c>
      <c r="O774" s="27" t="s">
        <v>27</v>
      </c>
      <c r="P774" s="27" t="s">
        <v>27</v>
      </c>
      <c r="Q774" s="27" t="s">
        <v>27</v>
      </c>
      <c r="R774" s="27" t="s">
        <v>27</v>
      </c>
      <c r="S774" s="26">
        <v>366752.76</v>
      </c>
      <c r="T774" s="9" t="s">
        <v>2809</v>
      </c>
      <c r="U774" s="27" t="s">
        <v>27</v>
      </c>
      <c r="V774" s="9" t="s">
        <v>2810</v>
      </c>
      <c r="W774" s="9" t="s">
        <v>2941</v>
      </c>
      <c r="X774" s="9">
        <v>105</v>
      </c>
    </row>
    <row r="775" spans="1:24" ht="36">
      <c r="A775" s="35" t="s">
        <v>2977</v>
      </c>
      <c r="B775" s="9" t="s">
        <v>2978</v>
      </c>
      <c r="C775" s="9" t="s">
        <v>25</v>
      </c>
      <c r="D775" s="9" t="s">
        <v>590</v>
      </c>
      <c r="E775" s="9" t="s">
        <v>2939</v>
      </c>
      <c r="F775" s="9" t="s">
        <v>27</v>
      </c>
      <c r="G775" s="9" t="s">
        <v>27</v>
      </c>
      <c r="H775" s="9" t="s">
        <v>2979</v>
      </c>
      <c r="I775" s="9" t="s">
        <v>2980</v>
      </c>
      <c r="J775" s="27" t="s">
        <v>27</v>
      </c>
      <c r="K775" s="27" t="s">
        <v>27</v>
      </c>
      <c r="L775" s="27" t="s">
        <v>27</v>
      </c>
      <c r="M775" s="27" t="s">
        <v>27</v>
      </c>
      <c r="N775" s="27" t="s">
        <v>27</v>
      </c>
      <c r="O775" s="27" t="s">
        <v>27</v>
      </c>
      <c r="P775" s="27" t="s">
        <v>27</v>
      </c>
      <c r="Q775" s="27" t="s">
        <v>27</v>
      </c>
      <c r="R775" s="27" t="s">
        <v>27</v>
      </c>
      <c r="S775" s="26">
        <v>792000</v>
      </c>
      <c r="T775" s="9" t="s">
        <v>2809</v>
      </c>
      <c r="U775" s="27" t="s">
        <v>27</v>
      </c>
      <c r="V775" s="9" t="s">
        <v>2810</v>
      </c>
      <c r="W775" s="9" t="s">
        <v>2941</v>
      </c>
      <c r="X775" s="9">
        <v>105</v>
      </c>
    </row>
    <row r="776" spans="1:24" ht="24">
      <c r="A776" s="35"/>
      <c r="B776" s="9" t="s">
        <v>2981</v>
      </c>
      <c r="C776" s="9" t="s">
        <v>25</v>
      </c>
      <c r="D776" s="9" t="s">
        <v>590</v>
      </c>
      <c r="E776" s="9" t="s">
        <v>2939</v>
      </c>
      <c r="F776" s="9" t="s">
        <v>27</v>
      </c>
      <c r="G776" s="9" t="s">
        <v>27</v>
      </c>
      <c r="H776" s="9" t="s">
        <v>2979</v>
      </c>
      <c r="I776" s="9" t="s">
        <v>2980</v>
      </c>
      <c r="J776" s="27" t="s">
        <v>27</v>
      </c>
      <c r="K776" s="27" t="s">
        <v>27</v>
      </c>
      <c r="L776" s="27" t="s">
        <v>27</v>
      </c>
      <c r="M776" s="27" t="s">
        <v>27</v>
      </c>
      <c r="N776" s="27" t="s">
        <v>27</v>
      </c>
      <c r="O776" s="27" t="s">
        <v>27</v>
      </c>
      <c r="P776" s="27" t="s">
        <v>27</v>
      </c>
      <c r="Q776" s="27" t="s">
        <v>27</v>
      </c>
      <c r="R776" s="27" t="s">
        <v>27</v>
      </c>
      <c r="S776" s="26">
        <v>136000</v>
      </c>
      <c r="T776" s="9" t="s">
        <v>2809</v>
      </c>
      <c r="U776" s="27" t="s">
        <v>27</v>
      </c>
      <c r="V776" s="9" t="s">
        <v>2810</v>
      </c>
      <c r="W776" s="9" t="s">
        <v>2941</v>
      </c>
      <c r="X776" s="9">
        <v>105</v>
      </c>
    </row>
    <row r="777" spans="1:24" ht="36">
      <c r="A777" s="35"/>
      <c r="B777" s="9" t="s">
        <v>2982</v>
      </c>
      <c r="C777" s="9" t="s">
        <v>25</v>
      </c>
      <c r="D777" s="9" t="s">
        <v>590</v>
      </c>
      <c r="E777" s="9" t="s">
        <v>2939</v>
      </c>
      <c r="F777" s="9" t="s">
        <v>27</v>
      </c>
      <c r="G777" s="9" t="s">
        <v>27</v>
      </c>
      <c r="H777" s="9" t="s">
        <v>2979</v>
      </c>
      <c r="I777" s="9" t="s">
        <v>2980</v>
      </c>
      <c r="J777" s="27" t="s">
        <v>27</v>
      </c>
      <c r="K777" s="27" t="s">
        <v>27</v>
      </c>
      <c r="L777" s="27" t="s">
        <v>27</v>
      </c>
      <c r="M777" s="27" t="s">
        <v>27</v>
      </c>
      <c r="N777" s="27" t="s">
        <v>27</v>
      </c>
      <c r="O777" s="27" t="s">
        <v>27</v>
      </c>
      <c r="P777" s="27" t="s">
        <v>27</v>
      </c>
      <c r="Q777" s="27" t="s">
        <v>27</v>
      </c>
      <c r="R777" s="27" t="s">
        <v>27</v>
      </c>
      <c r="S777" s="26">
        <v>183376.38</v>
      </c>
      <c r="T777" s="9" t="s">
        <v>2809</v>
      </c>
      <c r="U777" s="27" t="s">
        <v>27</v>
      </c>
      <c r="V777" s="9" t="s">
        <v>2810</v>
      </c>
      <c r="W777" s="9" t="s">
        <v>2941</v>
      </c>
      <c r="X777" s="9">
        <v>105</v>
      </c>
    </row>
    <row r="778" spans="1:24" ht="36">
      <c r="A778" s="35"/>
      <c r="B778" s="9" t="s">
        <v>2983</v>
      </c>
      <c r="C778" s="9" t="s">
        <v>25</v>
      </c>
      <c r="D778" s="9" t="s">
        <v>590</v>
      </c>
      <c r="E778" s="9" t="s">
        <v>2939</v>
      </c>
      <c r="F778" s="9" t="s">
        <v>27</v>
      </c>
      <c r="G778" s="9" t="s">
        <v>27</v>
      </c>
      <c r="H778" s="9" t="s">
        <v>2984</v>
      </c>
      <c r="I778" s="9" t="s">
        <v>2985</v>
      </c>
      <c r="J778" s="27" t="s">
        <v>27</v>
      </c>
      <c r="K778" s="27" t="s">
        <v>27</v>
      </c>
      <c r="L778" s="27" t="s">
        <v>27</v>
      </c>
      <c r="M778" s="27" t="s">
        <v>27</v>
      </c>
      <c r="N778" s="27" t="s">
        <v>27</v>
      </c>
      <c r="O778" s="27" t="s">
        <v>27</v>
      </c>
      <c r="P778" s="27" t="s">
        <v>27</v>
      </c>
      <c r="Q778" s="27" t="s">
        <v>27</v>
      </c>
      <c r="R778" s="27" t="s">
        <v>27</v>
      </c>
      <c r="S778" s="26">
        <v>676631.01</v>
      </c>
      <c r="T778" s="9" t="s">
        <v>2809</v>
      </c>
      <c r="U778" s="27" t="s">
        <v>27</v>
      </c>
      <c r="V778" s="9" t="s">
        <v>2810</v>
      </c>
      <c r="W778" s="9" t="s">
        <v>2941</v>
      </c>
      <c r="X778" s="9">
        <v>105</v>
      </c>
    </row>
    <row r="779" spans="1:24" ht="36">
      <c r="A779" s="35"/>
      <c r="B779" s="9" t="s">
        <v>2986</v>
      </c>
      <c r="C779" s="9" t="s">
        <v>25</v>
      </c>
      <c r="D779" s="9" t="s">
        <v>590</v>
      </c>
      <c r="E779" s="9" t="s">
        <v>2939</v>
      </c>
      <c r="F779" s="9" t="s">
        <v>27</v>
      </c>
      <c r="G779" s="9" t="s">
        <v>27</v>
      </c>
      <c r="H779" s="9" t="s">
        <v>2984</v>
      </c>
      <c r="I779" s="9" t="s">
        <v>2985</v>
      </c>
      <c r="J779" s="27" t="s">
        <v>27</v>
      </c>
      <c r="K779" s="27" t="s">
        <v>27</v>
      </c>
      <c r="L779" s="27" t="s">
        <v>27</v>
      </c>
      <c r="M779" s="27" t="s">
        <v>27</v>
      </c>
      <c r="N779" s="27" t="s">
        <v>27</v>
      </c>
      <c r="O779" s="27" t="s">
        <v>27</v>
      </c>
      <c r="P779" s="27" t="s">
        <v>27</v>
      </c>
      <c r="Q779" s="27" t="s">
        <v>27</v>
      </c>
      <c r="R779" s="27" t="s">
        <v>27</v>
      </c>
      <c r="S779" s="26">
        <v>800000</v>
      </c>
      <c r="T779" s="9" t="s">
        <v>2809</v>
      </c>
      <c r="U779" s="27" t="s">
        <v>27</v>
      </c>
      <c r="V779" s="9" t="s">
        <v>2810</v>
      </c>
      <c r="W779" s="9" t="s">
        <v>2941</v>
      </c>
      <c r="X779" s="9">
        <v>105</v>
      </c>
    </row>
    <row r="780" spans="1:24" ht="36">
      <c r="A780" s="35"/>
      <c r="B780" s="9" t="s">
        <v>2987</v>
      </c>
      <c r="C780" s="9" t="s">
        <v>25</v>
      </c>
      <c r="D780" s="9" t="s">
        <v>590</v>
      </c>
      <c r="E780" s="9" t="s">
        <v>2939</v>
      </c>
      <c r="F780" s="9" t="s">
        <v>27</v>
      </c>
      <c r="G780" s="9" t="s">
        <v>27</v>
      </c>
      <c r="H780" s="9" t="s">
        <v>2984</v>
      </c>
      <c r="I780" s="9" t="s">
        <v>2985</v>
      </c>
      <c r="J780" s="27" t="s">
        <v>27</v>
      </c>
      <c r="K780" s="27" t="s">
        <v>27</v>
      </c>
      <c r="L780" s="27" t="s">
        <v>27</v>
      </c>
      <c r="M780" s="27" t="s">
        <v>27</v>
      </c>
      <c r="N780" s="27" t="s">
        <v>27</v>
      </c>
      <c r="O780" s="27" t="s">
        <v>27</v>
      </c>
      <c r="P780" s="27" t="s">
        <v>27</v>
      </c>
      <c r="Q780" s="27" t="s">
        <v>27</v>
      </c>
      <c r="R780" s="27" t="s">
        <v>27</v>
      </c>
      <c r="S780" s="26">
        <v>568591.04</v>
      </c>
      <c r="T780" s="9" t="s">
        <v>2809</v>
      </c>
      <c r="U780" s="27" t="s">
        <v>27</v>
      </c>
      <c r="V780" s="9" t="s">
        <v>2810</v>
      </c>
      <c r="W780" s="9" t="s">
        <v>2941</v>
      </c>
      <c r="X780" s="9">
        <v>105</v>
      </c>
    </row>
    <row r="781" spans="1:24" ht="36">
      <c r="A781" s="35"/>
      <c r="B781" s="9" t="s">
        <v>2988</v>
      </c>
      <c r="C781" s="9" t="s">
        <v>1964</v>
      </c>
      <c r="D781" s="9" t="s">
        <v>590</v>
      </c>
      <c r="E781" s="9" t="s">
        <v>2939</v>
      </c>
      <c r="F781" s="9" t="s">
        <v>27</v>
      </c>
      <c r="G781" s="9" t="s">
        <v>27</v>
      </c>
      <c r="H781" s="9" t="s">
        <v>2984</v>
      </c>
      <c r="I781" s="9" t="s">
        <v>2985</v>
      </c>
      <c r="J781" s="27" t="s">
        <v>27</v>
      </c>
      <c r="K781" s="27" t="s">
        <v>27</v>
      </c>
      <c r="L781" s="27" t="s">
        <v>27</v>
      </c>
      <c r="M781" s="27" t="s">
        <v>27</v>
      </c>
      <c r="N781" s="27" t="s">
        <v>27</v>
      </c>
      <c r="O781" s="27" t="s">
        <v>27</v>
      </c>
      <c r="P781" s="27" t="s">
        <v>27</v>
      </c>
      <c r="Q781" s="27" t="s">
        <v>27</v>
      </c>
      <c r="R781" s="27" t="s">
        <v>27</v>
      </c>
      <c r="S781" s="26">
        <v>676631.01</v>
      </c>
      <c r="T781" s="9" t="s">
        <v>2809</v>
      </c>
      <c r="U781" s="27" t="s">
        <v>27</v>
      </c>
      <c r="V781" s="9" t="s">
        <v>2810</v>
      </c>
      <c r="W781" s="9" t="s">
        <v>2941</v>
      </c>
      <c r="X781" s="9">
        <v>105</v>
      </c>
    </row>
    <row r="782" spans="1:24" ht="24">
      <c r="A782" s="35"/>
      <c r="B782" s="9" t="s">
        <v>2989</v>
      </c>
      <c r="C782" s="9" t="s">
        <v>25</v>
      </c>
      <c r="D782" s="9" t="s">
        <v>590</v>
      </c>
      <c r="E782" s="9" t="s">
        <v>2939</v>
      </c>
      <c r="F782" s="9" t="s">
        <v>27</v>
      </c>
      <c r="G782" s="9" t="s">
        <v>27</v>
      </c>
      <c r="H782" s="9" t="s">
        <v>2990</v>
      </c>
      <c r="I782" s="9" t="s">
        <v>2991</v>
      </c>
      <c r="J782" s="27" t="s">
        <v>27</v>
      </c>
      <c r="K782" s="27" t="s">
        <v>27</v>
      </c>
      <c r="L782" s="27" t="s">
        <v>27</v>
      </c>
      <c r="M782" s="27" t="s">
        <v>27</v>
      </c>
      <c r="N782" s="27" t="s">
        <v>27</v>
      </c>
      <c r="O782" s="27" t="s">
        <v>27</v>
      </c>
      <c r="P782" s="27" t="s">
        <v>27</v>
      </c>
      <c r="Q782" s="27" t="s">
        <v>27</v>
      </c>
      <c r="R782" s="27" t="s">
        <v>27</v>
      </c>
      <c r="S782" s="26">
        <v>836055.25</v>
      </c>
      <c r="T782" s="9" t="s">
        <v>2809</v>
      </c>
      <c r="U782" s="27" t="s">
        <v>27</v>
      </c>
      <c r="V782" s="9" t="s">
        <v>2810</v>
      </c>
      <c r="W782" s="9" t="s">
        <v>2941</v>
      </c>
      <c r="X782" s="9">
        <v>105</v>
      </c>
    </row>
    <row r="783" spans="1:24" ht="36">
      <c r="A783" s="35"/>
      <c r="B783" s="9" t="s">
        <v>2992</v>
      </c>
      <c r="C783" s="9" t="s">
        <v>25</v>
      </c>
      <c r="D783" s="9" t="s">
        <v>590</v>
      </c>
      <c r="E783" s="9" t="s">
        <v>2939</v>
      </c>
      <c r="F783" s="9" t="s">
        <v>27</v>
      </c>
      <c r="G783" s="9" t="s">
        <v>27</v>
      </c>
      <c r="H783" s="9" t="s">
        <v>2990</v>
      </c>
      <c r="I783" s="9" t="s">
        <v>2991</v>
      </c>
      <c r="J783" s="27" t="s">
        <v>27</v>
      </c>
      <c r="K783" s="27" t="s">
        <v>27</v>
      </c>
      <c r="L783" s="27" t="s">
        <v>27</v>
      </c>
      <c r="M783" s="27" t="s">
        <v>27</v>
      </c>
      <c r="N783" s="27" t="s">
        <v>27</v>
      </c>
      <c r="O783" s="27" t="s">
        <v>27</v>
      </c>
      <c r="P783" s="27" t="s">
        <v>27</v>
      </c>
      <c r="Q783" s="27" t="s">
        <v>27</v>
      </c>
      <c r="R783" s="27" t="s">
        <v>27</v>
      </c>
      <c r="S783" s="26">
        <v>4921400</v>
      </c>
      <c r="T783" s="9" t="s">
        <v>2809</v>
      </c>
      <c r="U783" s="27" t="s">
        <v>27</v>
      </c>
      <c r="V783" s="9" t="s">
        <v>2810</v>
      </c>
      <c r="W783" s="9" t="s">
        <v>2941</v>
      </c>
      <c r="X783" s="9">
        <v>105</v>
      </c>
    </row>
    <row r="784" spans="1:24" ht="36">
      <c r="A784" s="35"/>
      <c r="B784" s="9" t="s">
        <v>2993</v>
      </c>
      <c r="C784" s="9" t="s">
        <v>25</v>
      </c>
      <c r="D784" s="9" t="s">
        <v>590</v>
      </c>
      <c r="E784" s="9" t="s">
        <v>2939</v>
      </c>
      <c r="F784" s="9" t="s">
        <v>27</v>
      </c>
      <c r="G784" s="9" t="s">
        <v>27</v>
      </c>
      <c r="H784" s="9" t="s">
        <v>2994</v>
      </c>
      <c r="I784" s="9" t="s">
        <v>2995</v>
      </c>
      <c r="J784" s="27" t="s">
        <v>27</v>
      </c>
      <c r="K784" s="27" t="s">
        <v>27</v>
      </c>
      <c r="L784" s="27" t="s">
        <v>27</v>
      </c>
      <c r="M784" s="27" t="s">
        <v>27</v>
      </c>
      <c r="N784" s="27" t="s">
        <v>27</v>
      </c>
      <c r="O784" s="27" t="s">
        <v>27</v>
      </c>
      <c r="P784" s="27" t="s">
        <v>27</v>
      </c>
      <c r="Q784" s="27" t="s">
        <v>27</v>
      </c>
      <c r="R784" s="27" t="s">
        <v>27</v>
      </c>
      <c r="S784" s="26">
        <v>440065.66</v>
      </c>
      <c r="T784" s="9" t="s">
        <v>2809</v>
      </c>
      <c r="U784" s="27" t="s">
        <v>27</v>
      </c>
      <c r="V784" s="9" t="s">
        <v>2810</v>
      </c>
      <c r="W784" s="9" t="s">
        <v>2941</v>
      </c>
      <c r="X784" s="9">
        <v>105</v>
      </c>
    </row>
    <row r="785" spans="1:24" ht="36">
      <c r="A785" s="35"/>
      <c r="B785" s="9" t="s">
        <v>2996</v>
      </c>
      <c r="C785" s="9" t="s">
        <v>25</v>
      </c>
      <c r="D785" s="9" t="s">
        <v>590</v>
      </c>
      <c r="E785" s="9" t="s">
        <v>2939</v>
      </c>
      <c r="F785" s="9" t="s">
        <v>27</v>
      </c>
      <c r="G785" s="9" t="s">
        <v>27</v>
      </c>
      <c r="H785" s="9" t="s">
        <v>2997</v>
      </c>
      <c r="I785" s="9" t="s">
        <v>2995</v>
      </c>
      <c r="J785" s="27" t="s">
        <v>27</v>
      </c>
      <c r="K785" s="27" t="s">
        <v>27</v>
      </c>
      <c r="L785" s="27" t="s">
        <v>27</v>
      </c>
      <c r="M785" s="27" t="s">
        <v>27</v>
      </c>
      <c r="N785" s="27" t="s">
        <v>27</v>
      </c>
      <c r="O785" s="27" t="s">
        <v>27</v>
      </c>
      <c r="P785" s="27" t="s">
        <v>27</v>
      </c>
      <c r="Q785" s="27" t="s">
        <v>27</v>
      </c>
      <c r="R785" s="27" t="s">
        <v>27</v>
      </c>
      <c r="S785" s="26">
        <v>366752.76</v>
      </c>
      <c r="T785" s="9" t="s">
        <v>2809</v>
      </c>
      <c r="U785" s="27" t="s">
        <v>27</v>
      </c>
      <c r="V785" s="9" t="s">
        <v>2810</v>
      </c>
      <c r="W785" s="9" t="s">
        <v>2941</v>
      </c>
      <c r="X785" s="9">
        <v>105</v>
      </c>
    </row>
    <row r="786" spans="1:24" ht="48">
      <c r="A786" s="35" t="s">
        <v>2528</v>
      </c>
      <c r="B786" s="9" t="s">
        <v>2998</v>
      </c>
      <c r="C786" s="9" t="s">
        <v>25</v>
      </c>
      <c r="D786" s="9" t="s">
        <v>590</v>
      </c>
      <c r="E786" s="9" t="s">
        <v>2939</v>
      </c>
      <c r="F786" s="9" t="s">
        <v>27</v>
      </c>
      <c r="G786" s="9" t="s">
        <v>27</v>
      </c>
      <c r="H786" s="9" t="s">
        <v>2999</v>
      </c>
      <c r="I786" s="9" t="s">
        <v>3000</v>
      </c>
      <c r="J786" s="27" t="s">
        <v>27</v>
      </c>
      <c r="K786" s="27" t="s">
        <v>27</v>
      </c>
      <c r="L786" s="27" t="s">
        <v>27</v>
      </c>
      <c r="M786" s="27" t="s">
        <v>27</v>
      </c>
      <c r="N786" s="27" t="s">
        <v>27</v>
      </c>
      <c r="O786" s="27" t="s">
        <v>27</v>
      </c>
      <c r="P786" s="27" t="s">
        <v>27</v>
      </c>
      <c r="Q786" s="27" t="s">
        <v>27</v>
      </c>
      <c r="R786" s="27" t="s">
        <v>27</v>
      </c>
      <c r="S786" s="26">
        <v>12372355.859999999</v>
      </c>
      <c r="T786" s="9" t="s">
        <v>2809</v>
      </c>
      <c r="U786" s="27" t="s">
        <v>27</v>
      </c>
      <c r="V786" s="9" t="s">
        <v>2810</v>
      </c>
      <c r="W786" s="9" t="s">
        <v>2941</v>
      </c>
      <c r="X786" s="9">
        <v>105</v>
      </c>
    </row>
    <row r="787" spans="1:24" ht="24">
      <c r="A787" s="35"/>
      <c r="B787" s="9" t="s">
        <v>3001</v>
      </c>
      <c r="C787" s="9" t="s">
        <v>25</v>
      </c>
      <c r="D787" s="9" t="s">
        <v>590</v>
      </c>
      <c r="E787" s="9" t="s">
        <v>2939</v>
      </c>
      <c r="F787" s="9" t="s">
        <v>27</v>
      </c>
      <c r="G787" s="9" t="s">
        <v>27</v>
      </c>
      <c r="H787" s="9" t="s">
        <v>2999</v>
      </c>
      <c r="I787" s="9" t="s">
        <v>3000</v>
      </c>
      <c r="J787" s="27" t="s">
        <v>27</v>
      </c>
      <c r="K787" s="27" t="s">
        <v>27</v>
      </c>
      <c r="L787" s="27" t="s">
        <v>27</v>
      </c>
      <c r="M787" s="27" t="s">
        <v>27</v>
      </c>
      <c r="N787" s="27" t="s">
        <v>27</v>
      </c>
      <c r="O787" s="27" t="s">
        <v>27</v>
      </c>
      <c r="P787" s="27" t="s">
        <v>27</v>
      </c>
      <c r="Q787" s="27" t="s">
        <v>27</v>
      </c>
      <c r="R787" s="27" t="s">
        <v>27</v>
      </c>
      <c r="S787" s="26">
        <v>123723558.64</v>
      </c>
      <c r="T787" s="9" t="s">
        <v>2809</v>
      </c>
      <c r="U787" s="27" t="s">
        <v>27</v>
      </c>
      <c r="V787" s="9" t="s">
        <v>2810</v>
      </c>
      <c r="W787" s="9" t="s">
        <v>2941</v>
      </c>
      <c r="X787" s="9">
        <v>105</v>
      </c>
    </row>
    <row r="788" spans="1:24" ht="48">
      <c r="A788" s="35"/>
      <c r="B788" s="9" t="s">
        <v>3002</v>
      </c>
      <c r="C788" s="9" t="s">
        <v>25</v>
      </c>
      <c r="D788" s="9" t="s">
        <v>590</v>
      </c>
      <c r="E788" s="9" t="s">
        <v>2939</v>
      </c>
      <c r="F788" s="9" t="s">
        <v>27</v>
      </c>
      <c r="G788" s="9" t="s">
        <v>27</v>
      </c>
      <c r="H788" s="9" t="s">
        <v>2999</v>
      </c>
      <c r="I788" s="9" t="s">
        <v>3000</v>
      </c>
      <c r="J788" s="27" t="s">
        <v>27</v>
      </c>
      <c r="K788" s="27" t="s">
        <v>27</v>
      </c>
      <c r="L788" s="27" t="s">
        <v>27</v>
      </c>
      <c r="M788" s="27" t="s">
        <v>27</v>
      </c>
      <c r="N788" s="27" t="s">
        <v>27</v>
      </c>
      <c r="O788" s="27" t="s">
        <v>27</v>
      </c>
      <c r="P788" s="27" t="s">
        <v>27</v>
      </c>
      <c r="Q788" s="27" t="s">
        <v>27</v>
      </c>
      <c r="R788" s="27" t="s">
        <v>27</v>
      </c>
      <c r="S788" s="26">
        <v>5356100.8499999996</v>
      </c>
      <c r="T788" s="9" t="s">
        <v>2809</v>
      </c>
      <c r="U788" s="27" t="s">
        <v>27</v>
      </c>
      <c r="V788" s="9" t="s">
        <v>2810</v>
      </c>
      <c r="W788" s="9" t="s">
        <v>2941</v>
      </c>
      <c r="X788" s="9">
        <v>105</v>
      </c>
    </row>
    <row r="789" spans="1:24" ht="24">
      <c r="A789" s="35"/>
      <c r="B789" s="9" t="s">
        <v>3003</v>
      </c>
      <c r="C789" s="9" t="s">
        <v>25</v>
      </c>
      <c r="D789" s="9" t="s">
        <v>590</v>
      </c>
      <c r="E789" s="9" t="s">
        <v>2939</v>
      </c>
      <c r="F789" s="9" t="s">
        <v>27</v>
      </c>
      <c r="G789" s="9" t="s">
        <v>27</v>
      </c>
      <c r="H789" s="9" t="s">
        <v>2999</v>
      </c>
      <c r="I789" s="9" t="s">
        <v>3000</v>
      </c>
      <c r="J789" s="27" t="s">
        <v>27</v>
      </c>
      <c r="K789" s="27" t="s">
        <v>27</v>
      </c>
      <c r="L789" s="27" t="s">
        <v>27</v>
      </c>
      <c r="M789" s="27" t="s">
        <v>27</v>
      </c>
      <c r="N789" s="27" t="s">
        <v>27</v>
      </c>
      <c r="O789" s="27" t="s">
        <v>27</v>
      </c>
      <c r="P789" s="27" t="s">
        <v>27</v>
      </c>
      <c r="Q789" s="27" t="s">
        <v>27</v>
      </c>
      <c r="R789" s="27" t="s">
        <v>27</v>
      </c>
      <c r="S789" s="26">
        <v>53561008.549999997</v>
      </c>
      <c r="T789" s="9" t="s">
        <v>2809</v>
      </c>
      <c r="U789" s="27" t="s">
        <v>27</v>
      </c>
      <c r="V789" s="9" t="s">
        <v>2810</v>
      </c>
      <c r="W789" s="9" t="s">
        <v>2941</v>
      </c>
      <c r="X789" s="9">
        <v>105</v>
      </c>
    </row>
    <row r="790" spans="1:24" ht="60">
      <c r="A790" s="35"/>
      <c r="B790" s="9" t="s">
        <v>3004</v>
      </c>
      <c r="C790" s="9" t="s">
        <v>25</v>
      </c>
      <c r="D790" s="9" t="s">
        <v>590</v>
      </c>
      <c r="E790" s="9" t="s">
        <v>2939</v>
      </c>
      <c r="F790" s="9" t="s">
        <v>27</v>
      </c>
      <c r="G790" s="9" t="s">
        <v>27</v>
      </c>
      <c r="H790" s="9" t="s">
        <v>2999</v>
      </c>
      <c r="I790" s="9" t="s">
        <v>3000</v>
      </c>
      <c r="J790" s="27" t="s">
        <v>27</v>
      </c>
      <c r="K790" s="27" t="s">
        <v>27</v>
      </c>
      <c r="L790" s="27" t="s">
        <v>27</v>
      </c>
      <c r="M790" s="27" t="s">
        <v>27</v>
      </c>
      <c r="N790" s="27" t="s">
        <v>27</v>
      </c>
      <c r="O790" s="27" t="s">
        <v>27</v>
      </c>
      <c r="P790" s="27" t="s">
        <v>27</v>
      </c>
      <c r="Q790" s="27" t="s">
        <v>27</v>
      </c>
      <c r="R790" s="27" t="s">
        <v>27</v>
      </c>
      <c r="S790" s="26">
        <v>1000000</v>
      </c>
      <c r="T790" s="9" t="s">
        <v>2809</v>
      </c>
      <c r="U790" s="27" t="s">
        <v>27</v>
      </c>
      <c r="V790" s="9" t="s">
        <v>2810</v>
      </c>
      <c r="W790" s="9" t="s">
        <v>2941</v>
      </c>
      <c r="X790" s="9">
        <v>105</v>
      </c>
    </row>
    <row r="791" spans="1:24" ht="48">
      <c r="A791" s="35"/>
      <c r="B791" s="9" t="s">
        <v>3005</v>
      </c>
      <c r="C791" s="9" t="s">
        <v>25</v>
      </c>
      <c r="D791" s="9" t="s">
        <v>590</v>
      </c>
      <c r="E791" s="9" t="s">
        <v>2939</v>
      </c>
      <c r="F791" s="9" t="s">
        <v>27</v>
      </c>
      <c r="G791" s="9" t="s">
        <v>27</v>
      </c>
      <c r="H791" s="9" t="s">
        <v>3006</v>
      </c>
      <c r="I791" s="9" t="s">
        <v>3000</v>
      </c>
      <c r="J791" s="27" t="s">
        <v>27</v>
      </c>
      <c r="K791" s="27" t="s">
        <v>27</v>
      </c>
      <c r="L791" s="27" t="s">
        <v>27</v>
      </c>
      <c r="M791" s="27" t="s">
        <v>27</v>
      </c>
      <c r="N791" s="27" t="s">
        <v>27</v>
      </c>
      <c r="O791" s="27" t="s">
        <v>27</v>
      </c>
      <c r="P791" s="27" t="s">
        <v>27</v>
      </c>
      <c r="Q791" s="27" t="s">
        <v>27</v>
      </c>
      <c r="R791" s="27" t="s">
        <v>27</v>
      </c>
      <c r="S791" s="26">
        <v>0</v>
      </c>
      <c r="T791" s="9" t="s">
        <v>2809</v>
      </c>
      <c r="U791" s="27" t="s">
        <v>27</v>
      </c>
      <c r="V791" s="9" t="s">
        <v>2810</v>
      </c>
      <c r="W791" s="9" t="s">
        <v>2941</v>
      </c>
      <c r="X791" s="9">
        <v>105</v>
      </c>
    </row>
    <row r="792" spans="1:24" ht="24">
      <c r="A792" s="35"/>
      <c r="B792" s="9" t="s">
        <v>3007</v>
      </c>
      <c r="C792" s="9" t="s">
        <v>25</v>
      </c>
      <c r="D792" s="9" t="s">
        <v>590</v>
      </c>
      <c r="E792" s="9" t="s">
        <v>2939</v>
      </c>
      <c r="F792" s="9" t="s">
        <v>27</v>
      </c>
      <c r="G792" s="9" t="s">
        <v>27</v>
      </c>
      <c r="H792" s="9" t="s">
        <v>3006</v>
      </c>
      <c r="I792" s="9" t="s">
        <v>3000</v>
      </c>
      <c r="J792" s="27" t="s">
        <v>27</v>
      </c>
      <c r="K792" s="27" t="s">
        <v>27</v>
      </c>
      <c r="L792" s="27" t="s">
        <v>27</v>
      </c>
      <c r="M792" s="27" t="s">
        <v>27</v>
      </c>
      <c r="N792" s="27" t="s">
        <v>27</v>
      </c>
      <c r="O792" s="27" t="s">
        <v>27</v>
      </c>
      <c r="P792" s="27" t="s">
        <v>27</v>
      </c>
      <c r="Q792" s="27" t="s">
        <v>27</v>
      </c>
      <c r="R792" s="27" t="s">
        <v>27</v>
      </c>
      <c r="S792" s="26">
        <v>22813921.219999999</v>
      </c>
      <c r="T792" s="9" t="s">
        <v>2809</v>
      </c>
      <c r="U792" s="27" t="s">
        <v>27</v>
      </c>
      <c r="V792" s="9" t="s">
        <v>2810</v>
      </c>
      <c r="W792" s="9" t="s">
        <v>2941</v>
      </c>
      <c r="X792" s="9">
        <v>105</v>
      </c>
    </row>
    <row r="793" spans="1:24" ht="36">
      <c r="A793" s="35"/>
      <c r="B793" s="9" t="s">
        <v>3008</v>
      </c>
      <c r="C793" s="9" t="s">
        <v>25</v>
      </c>
      <c r="D793" s="9" t="s">
        <v>590</v>
      </c>
      <c r="E793" s="9" t="s">
        <v>2939</v>
      </c>
      <c r="F793" s="9" t="s">
        <v>27</v>
      </c>
      <c r="G793" s="9" t="s">
        <v>27</v>
      </c>
      <c r="H793" s="9" t="s">
        <v>3009</v>
      </c>
      <c r="I793" s="9" t="s">
        <v>3000</v>
      </c>
      <c r="J793" s="27" t="s">
        <v>27</v>
      </c>
      <c r="K793" s="27" t="s">
        <v>27</v>
      </c>
      <c r="L793" s="27" t="s">
        <v>27</v>
      </c>
      <c r="M793" s="27" t="s">
        <v>27</v>
      </c>
      <c r="N793" s="27" t="s">
        <v>27</v>
      </c>
      <c r="O793" s="27" t="s">
        <v>27</v>
      </c>
      <c r="P793" s="27" t="s">
        <v>27</v>
      </c>
      <c r="Q793" s="27" t="s">
        <v>27</v>
      </c>
      <c r="R793" s="27" t="s">
        <v>27</v>
      </c>
      <c r="S793" s="26">
        <v>2746773.41</v>
      </c>
      <c r="T793" s="9" t="s">
        <v>2809</v>
      </c>
      <c r="U793" s="27" t="s">
        <v>27</v>
      </c>
      <c r="V793" s="9" t="s">
        <v>2810</v>
      </c>
      <c r="W793" s="9" t="s">
        <v>2941</v>
      </c>
      <c r="X793" s="9">
        <v>105</v>
      </c>
    </row>
    <row r="794" spans="1:24" ht="48">
      <c r="A794" s="35"/>
      <c r="B794" s="9" t="s">
        <v>3010</v>
      </c>
      <c r="C794" s="9" t="s">
        <v>25</v>
      </c>
      <c r="D794" s="9" t="s">
        <v>590</v>
      </c>
      <c r="E794" s="9" t="s">
        <v>2939</v>
      </c>
      <c r="F794" s="9" t="s">
        <v>27</v>
      </c>
      <c r="G794" s="9" t="s">
        <v>27</v>
      </c>
      <c r="H794" s="9" t="s">
        <v>3009</v>
      </c>
      <c r="I794" s="9" t="s">
        <v>3000</v>
      </c>
      <c r="J794" s="27" t="s">
        <v>27</v>
      </c>
      <c r="K794" s="27" t="s">
        <v>27</v>
      </c>
      <c r="L794" s="27" t="s">
        <v>27</v>
      </c>
      <c r="M794" s="27" t="s">
        <v>27</v>
      </c>
      <c r="N794" s="27" t="s">
        <v>27</v>
      </c>
      <c r="O794" s="27" t="s">
        <v>27</v>
      </c>
      <c r="P794" s="27" t="s">
        <v>27</v>
      </c>
      <c r="Q794" s="27" t="s">
        <v>27</v>
      </c>
      <c r="R794" s="27" t="s">
        <v>27</v>
      </c>
      <c r="S794" s="26">
        <v>27467734.079999998</v>
      </c>
      <c r="T794" s="9" t="s">
        <v>2809</v>
      </c>
      <c r="U794" s="27" t="s">
        <v>27</v>
      </c>
      <c r="V794" s="9" t="s">
        <v>2810</v>
      </c>
      <c r="W794" s="9" t="s">
        <v>2941</v>
      </c>
      <c r="X794" s="9">
        <v>105</v>
      </c>
    </row>
    <row r="795" spans="1:24" ht="24">
      <c r="A795" s="35"/>
      <c r="B795" s="9" t="s">
        <v>3011</v>
      </c>
      <c r="C795" s="9" t="s">
        <v>25</v>
      </c>
      <c r="D795" s="9" t="s">
        <v>590</v>
      </c>
      <c r="E795" s="9" t="s">
        <v>2939</v>
      </c>
      <c r="F795" s="9" t="s">
        <v>27</v>
      </c>
      <c r="G795" s="9" t="s">
        <v>27</v>
      </c>
      <c r="H795" s="9" t="s">
        <v>3009</v>
      </c>
      <c r="I795" s="9" t="s">
        <v>3000</v>
      </c>
      <c r="J795" s="27" t="s">
        <v>27</v>
      </c>
      <c r="K795" s="27" t="s">
        <v>27</v>
      </c>
      <c r="L795" s="27" t="s">
        <v>27</v>
      </c>
      <c r="M795" s="27" t="s">
        <v>27</v>
      </c>
      <c r="N795" s="27" t="s">
        <v>27</v>
      </c>
      <c r="O795" s="27" t="s">
        <v>27</v>
      </c>
      <c r="P795" s="27" t="s">
        <v>27</v>
      </c>
      <c r="Q795" s="27" t="s">
        <v>27</v>
      </c>
      <c r="R795" s="27" t="s">
        <v>27</v>
      </c>
      <c r="S795" s="26">
        <v>5012994.42</v>
      </c>
      <c r="T795" s="9" t="s">
        <v>2809</v>
      </c>
      <c r="U795" s="27" t="s">
        <v>27</v>
      </c>
      <c r="V795" s="9" t="s">
        <v>2810</v>
      </c>
      <c r="W795" s="9" t="s">
        <v>2941</v>
      </c>
      <c r="X795" s="9">
        <v>105</v>
      </c>
    </row>
    <row r="796" spans="1:24" ht="48">
      <c r="A796" s="35"/>
      <c r="B796" s="9" t="s">
        <v>3012</v>
      </c>
      <c r="C796" s="9" t="s">
        <v>25</v>
      </c>
      <c r="D796" s="9" t="s">
        <v>590</v>
      </c>
      <c r="E796" s="9" t="s">
        <v>2939</v>
      </c>
      <c r="F796" s="9" t="s">
        <v>27</v>
      </c>
      <c r="G796" s="9" t="s">
        <v>27</v>
      </c>
      <c r="H796" s="9" t="s">
        <v>3009</v>
      </c>
      <c r="I796" s="9" t="s">
        <v>3000</v>
      </c>
      <c r="J796" s="27" t="s">
        <v>27</v>
      </c>
      <c r="K796" s="27" t="s">
        <v>27</v>
      </c>
      <c r="L796" s="27" t="s">
        <v>27</v>
      </c>
      <c r="M796" s="27" t="s">
        <v>27</v>
      </c>
      <c r="N796" s="27" t="s">
        <v>27</v>
      </c>
      <c r="O796" s="27" t="s">
        <v>27</v>
      </c>
      <c r="P796" s="27" t="s">
        <v>27</v>
      </c>
      <c r="Q796" s="27" t="s">
        <v>27</v>
      </c>
      <c r="R796" s="27" t="s">
        <v>27</v>
      </c>
      <c r="S796" s="26">
        <v>824078.87</v>
      </c>
      <c r="T796" s="9" t="s">
        <v>2809</v>
      </c>
      <c r="U796" s="27" t="s">
        <v>27</v>
      </c>
      <c r="V796" s="9" t="s">
        <v>2810</v>
      </c>
      <c r="W796" s="9" t="s">
        <v>2941</v>
      </c>
      <c r="X796" s="9">
        <v>105</v>
      </c>
    </row>
    <row r="797" spans="1:24" ht="36">
      <c r="A797" s="35"/>
      <c r="B797" s="9" t="s">
        <v>3013</v>
      </c>
      <c r="C797" s="9" t="s">
        <v>25</v>
      </c>
      <c r="D797" s="9" t="s">
        <v>590</v>
      </c>
      <c r="E797" s="9" t="s">
        <v>2939</v>
      </c>
      <c r="F797" s="9" t="s">
        <v>27</v>
      </c>
      <c r="G797" s="9" t="s">
        <v>27</v>
      </c>
      <c r="H797" s="9" t="s">
        <v>3009</v>
      </c>
      <c r="I797" s="9" t="s">
        <v>3000</v>
      </c>
      <c r="J797" s="27" t="s">
        <v>27</v>
      </c>
      <c r="K797" s="27" t="s">
        <v>27</v>
      </c>
      <c r="L797" s="27" t="s">
        <v>27</v>
      </c>
      <c r="M797" s="27" t="s">
        <v>27</v>
      </c>
      <c r="N797" s="27" t="s">
        <v>27</v>
      </c>
      <c r="O797" s="27" t="s">
        <v>27</v>
      </c>
      <c r="P797" s="27" t="s">
        <v>27</v>
      </c>
      <c r="Q797" s="27" t="s">
        <v>27</v>
      </c>
      <c r="R797" s="27" t="s">
        <v>27</v>
      </c>
      <c r="S797" s="26">
        <v>8240788.7199999997</v>
      </c>
      <c r="T797" s="9" t="s">
        <v>2809</v>
      </c>
      <c r="U797" s="27" t="s">
        <v>27</v>
      </c>
      <c r="V797" s="9" t="s">
        <v>2810</v>
      </c>
      <c r="W797" s="9" t="s">
        <v>2941</v>
      </c>
      <c r="X797" s="9">
        <v>105</v>
      </c>
    </row>
    <row r="798" spans="1:24" ht="36">
      <c r="A798" s="35"/>
      <c r="B798" s="9" t="s">
        <v>3014</v>
      </c>
      <c r="C798" s="9" t="s">
        <v>25</v>
      </c>
      <c r="D798" s="9" t="s">
        <v>590</v>
      </c>
      <c r="E798" s="9" t="s">
        <v>2939</v>
      </c>
      <c r="F798" s="9" t="s">
        <v>27</v>
      </c>
      <c r="G798" s="9" t="s">
        <v>27</v>
      </c>
      <c r="H798" s="9" t="s">
        <v>3015</v>
      </c>
      <c r="I798" s="9" t="s">
        <v>3016</v>
      </c>
      <c r="J798" s="27" t="s">
        <v>27</v>
      </c>
      <c r="K798" s="27" t="s">
        <v>27</v>
      </c>
      <c r="L798" s="27" t="s">
        <v>27</v>
      </c>
      <c r="M798" s="27" t="s">
        <v>27</v>
      </c>
      <c r="N798" s="27" t="s">
        <v>27</v>
      </c>
      <c r="O798" s="27" t="s">
        <v>27</v>
      </c>
      <c r="P798" s="27" t="s">
        <v>27</v>
      </c>
      <c r="Q798" s="27" t="s">
        <v>27</v>
      </c>
      <c r="R798" s="27" t="s">
        <v>27</v>
      </c>
      <c r="S798" s="26">
        <v>30000000</v>
      </c>
      <c r="T798" s="9" t="s">
        <v>2809</v>
      </c>
      <c r="U798" s="27" t="s">
        <v>27</v>
      </c>
      <c r="V798" s="9" t="s">
        <v>2810</v>
      </c>
      <c r="W798" s="9" t="s">
        <v>2941</v>
      </c>
      <c r="X798" s="9">
        <v>105</v>
      </c>
    </row>
    <row r="799" spans="1:24" ht="36">
      <c r="A799" s="35"/>
      <c r="B799" s="9" t="s">
        <v>3017</v>
      </c>
      <c r="C799" s="9" t="s">
        <v>25</v>
      </c>
      <c r="D799" s="9" t="s">
        <v>590</v>
      </c>
      <c r="E799" s="9" t="s">
        <v>2939</v>
      </c>
      <c r="F799" s="9" t="s">
        <v>27</v>
      </c>
      <c r="G799" s="9" t="s">
        <v>27</v>
      </c>
      <c r="H799" s="9" t="s">
        <v>3015</v>
      </c>
      <c r="I799" s="9" t="s">
        <v>3016</v>
      </c>
      <c r="J799" s="27" t="s">
        <v>27</v>
      </c>
      <c r="K799" s="27" t="s">
        <v>27</v>
      </c>
      <c r="L799" s="27" t="s">
        <v>27</v>
      </c>
      <c r="M799" s="27" t="s">
        <v>27</v>
      </c>
      <c r="N799" s="27" t="s">
        <v>27</v>
      </c>
      <c r="O799" s="27" t="s">
        <v>27</v>
      </c>
      <c r="P799" s="27" t="s">
        <v>27</v>
      </c>
      <c r="Q799" s="27" t="s">
        <v>27</v>
      </c>
      <c r="R799" s="27" t="s">
        <v>27</v>
      </c>
      <c r="S799" s="26">
        <v>30000000</v>
      </c>
      <c r="T799" s="9" t="s">
        <v>2809</v>
      </c>
      <c r="U799" s="27" t="s">
        <v>27</v>
      </c>
      <c r="V799" s="9" t="s">
        <v>2810</v>
      </c>
      <c r="W799" s="9" t="s">
        <v>2941</v>
      </c>
      <c r="X799" s="9">
        <v>105</v>
      </c>
    </row>
    <row r="800" spans="1:24" ht="36">
      <c r="A800" s="35"/>
      <c r="B800" s="9" t="s">
        <v>3018</v>
      </c>
      <c r="C800" s="9" t="s">
        <v>25</v>
      </c>
      <c r="D800" s="9" t="s">
        <v>590</v>
      </c>
      <c r="E800" s="9" t="s">
        <v>2939</v>
      </c>
      <c r="F800" s="9" t="s">
        <v>27</v>
      </c>
      <c r="G800" s="9" t="s">
        <v>27</v>
      </c>
      <c r="H800" s="9" t="s">
        <v>3015</v>
      </c>
      <c r="I800" s="9" t="s">
        <v>3016</v>
      </c>
      <c r="J800" s="27" t="s">
        <v>27</v>
      </c>
      <c r="K800" s="27" t="s">
        <v>27</v>
      </c>
      <c r="L800" s="27" t="s">
        <v>27</v>
      </c>
      <c r="M800" s="27" t="s">
        <v>27</v>
      </c>
      <c r="N800" s="27" t="s">
        <v>27</v>
      </c>
      <c r="O800" s="27" t="s">
        <v>27</v>
      </c>
      <c r="P800" s="27" t="s">
        <v>27</v>
      </c>
      <c r="Q800" s="27" t="s">
        <v>27</v>
      </c>
      <c r="R800" s="27" t="s">
        <v>27</v>
      </c>
      <c r="S800" s="26">
        <v>9388720</v>
      </c>
      <c r="T800" s="9" t="s">
        <v>2809</v>
      </c>
      <c r="U800" s="27" t="s">
        <v>27</v>
      </c>
      <c r="V800" s="9" t="s">
        <v>2810</v>
      </c>
      <c r="W800" s="9" t="s">
        <v>2941</v>
      </c>
      <c r="X800" s="9">
        <v>105</v>
      </c>
    </row>
    <row r="801" spans="1:24" ht="36">
      <c r="A801" s="35"/>
      <c r="B801" s="9" t="s">
        <v>3019</v>
      </c>
      <c r="C801" s="9" t="s">
        <v>25</v>
      </c>
      <c r="D801" s="9" t="s">
        <v>590</v>
      </c>
      <c r="E801" s="9" t="s">
        <v>2939</v>
      </c>
      <c r="F801" s="9" t="s">
        <v>27</v>
      </c>
      <c r="G801" s="9" t="s">
        <v>27</v>
      </c>
      <c r="H801" s="9" t="s">
        <v>3015</v>
      </c>
      <c r="I801" s="9" t="s">
        <v>3016</v>
      </c>
      <c r="J801" s="27" t="s">
        <v>27</v>
      </c>
      <c r="K801" s="27" t="s">
        <v>27</v>
      </c>
      <c r="L801" s="27" t="s">
        <v>27</v>
      </c>
      <c r="M801" s="27" t="s">
        <v>27</v>
      </c>
      <c r="N801" s="27" t="s">
        <v>27</v>
      </c>
      <c r="O801" s="27" t="s">
        <v>27</v>
      </c>
      <c r="P801" s="27" t="s">
        <v>27</v>
      </c>
      <c r="Q801" s="27" t="s">
        <v>27</v>
      </c>
      <c r="R801" s="27" t="s">
        <v>27</v>
      </c>
      <c r="S801" s="26">
        <v>358685.83</v>
      </c>
      <c r="T801" s="9" t="s">
        <v>2809</v>
      </c>
      <c r="U801" s="27" t="s">
        <v>27</v>
      </c>
      <c r="V801" s="9" t="s">
        <v>2810</v>
      </c>
      <c r="W801" s="9" t="s">
        <v>2941</v>
      </c>
      <c r="X801" s="9">
        <v>105</v>
      </c>
    </row>
    <row r="802" spans="1:24" ht="36">
      <c r="A802" s="35"/>
      <c r="B802" s="9" t="s">
        <v>3020</v>
      </c>
      <c r="C802" s="9" t="s">
        <v>25</v>
      </c>
      <c r="D802" s="9" t="s">
        <v>590</v>
      </c>
      <c r="E802" s="9" t="s">
        <v>2939</v>
      </c>
      <c r="F802" s="9" t="s">
        <v>27</v>
      </c>
      <c r="G802" s="9" t="s">
        <v>27</v>
      </c>
      <c r="H802" s="9" t="s">
        <v>3015</v>
      </c>
      <c r="I802" s="9" t="s">
        <v>3016</v>
      </c>
      <c r="J802" s="27" t="s">
        <v>27</v>
      </c>
      <c r="K802" s="27" t="s">
        <v>27</v>
      </c>
      <c r="L802" s="27" t="s">
        <v>27</v>
      </c>
      <c r="M802" s="27" t="s">
        <v>27</v>
      </c>
      <c r="N802" s="27" t="s">
        <v>27</v>
      </c>
      <c r="O802" s="27" t="s">
        <v>27</v>
      </c>
      <c r="P802" s="27" t="s">
        <v>27</v>
      </c>
      <c r="Q802" s="27" t="s">
        <v>27</v>
      </c>
      <c r="R802" s="27" t="s">
        <v>27</v>
      </c>
      <c r="S802" s="26">
        <v>809106.38</v>
      </c>
      <c r="T802" s="9" t="s">
        <v>2809</v>
      </c>
      <c r="U802" s="27" t="s">
        <v>27</v>
      </c>
      <c r="V802" s="9" t="s">
        <v>2810</v>
      </c>
      <c r="W802" s="9" t="s">
        <v>2941</v>
      </c>
      <c r="X802" s="9">
        <v>105</v>
      </c>
    </row>
    <row r="803" spans="1:24" ht="48">
      <c r="A803" s="35"/>
      <c r="B803" s="9" t="s">
        <v>3021</v>
      </c>
      <c r="C803" s="9" t="s">
        <v>25</v>
      </c>
      <c r="D803" s="9" t="s">
        <v>590</v>
      </c>
      <c r="E803" s="9" t="s">
        <v>2939</v>
      </c>
      <c r="F803" s="9" t="s">
        <v>27</v>
      </c>
      <c r="G803" s="9" t="s">
        <v>27</v>
      </c>
      <c r="H803" s="9" t="s">
        <v>3015</v>
      </c>
      <c r="I803" s="9" t="s">
        <v>3016</v>
      </c>
      <c r="J803" s="27" t="s">
        <v>27</v>
      </c>
      <c r="K803" s="27" t="s">
        <v>27</v>
      </c>
      <c r="L803" s="27" t="s">
        <v>27</v>
      </c>
      <c r="M803" s="27" t="s">
        <v>27</v>
      </c>
      <c r="N803" s="27" t="s">
        <v>27</v>
      </c>
      <c r="O803" s="27" t="s">
        <v>27</v>
      </c>
      <c r="P803" s="27" t="s">
        <v>27</v>
      </c>
      <c r="Q803" s="27" t="s">
        <v>27</v>
      </c>
      <c r="R803" s="27" t="s">
        <v>27</v>
      </c>
      <c r="S803" s="26">
        <v>350198.15</v>
      </c>
      <c r="T803" s="9" t="s">
        <v>2809</v>
      </c>
      <c r="U803" s="27" t="s">
        <v>27</v>
      </c>
      <c r="V803" s="9" t="s">
        <v>2810</v>
      </c>
      <c r="W803" s="9" t="s">
        <v>2941</v>
      </c>
      <c r="X803" s="9">
        <v>105</v>
      </c>
    </row>
    <row r="804" spans="1:24" ht="36">
      <c r="A804" s="35"/>
      <c r="B804" s="9" t="s">
        <v>3022</v>
      </c>
      <c r="C804" s="9" t="s">
        <v>25</v>
      </c>
      <c r="D804" s="9" t="s">
        <v>590</v>
      </c>
      <c r="E804" s="9" t="s">
        <v>2939</v>
      </c>
      <c r="F804" s="9" t="s">
        <v>27</v>
      </c>
      <c r="G804" s="9" t="s">
        <v>27</v>
      </c>
      <c r="H804" s="9" t="s">
        <v>3023</v>
      </c>
      <c r="I804" s="9" t="s">
        <v>3016</v>
      </c>
      <c r="J804" s="27" t="s">
        <v>27</v>
      </c>
      <c r="K804" s="27" t="s">
        <v>27</v>
      </c>
      <c r="L804" s="27" t="s">
        <v>27</v>
      </c>
      <c r="M804" s="27" t="s">
        <v>27</v>
      </c>
      <c r="N804" s="27" t="s">
        <v>27</v>
      </c>
      <c r="O804" s="27" t="s">
        <v>27</v>
      </c>
      <c r="P804" s="27" t="s">
        <v>27</v>
      </c>
      <c r="Q804" s="27" t="s">
        <v>27</v>
      </c>
      <c r="R804" s="27" t="s">
        <v>27</v>
      </c>
      <c r="S804" s="26">
        <v>318446.25</v>
      </c>
      <c r="T804" s="9" t="s">
        <v>2809</v>
      </c>
      <c r="U804" s="27" t="s">
        <v>27</v>
      </c>
      <c r="V804" s="9" t="s">
        <v>2810</v>
      </c>
      <c r="W804" s="9" t="s">
        <v>2941</v>
      </c>
      <c r="X804" s="9">
        <v>105</v>
      </c>
    </row>
    <row r="805" spans="1:24" ht="48">
      <c r="A805" s="35"/>
      <c r="B805" s="9" t="s">
        <v>3024</v>
      </c>
      <c r="C805" s="9" t="s">
        <v>25</v>
      </c>
      <c r="D805" s="9" t="s">
        <v>590</v>
      </c>
      <c r="E805" s="9" t="s">
        <v>2939</v>
      </c>
      <c r="F805" s="9" t="s">
        <v>27</v>
      </c>
      <c r="G805" s="9" t="s">
        <v>27</v>
      </c>
      <c r="H805" s="9" t="s">
        <v>3023</v>
      </c>
      <c r="I805" s="9" t="s">
        <v>3016</v>
      </c>
      <c r="J805" s="27" t="s">
        <v>27</v>
      </c>
      <c r="K805" s="27" t="s">
        <v>27</v>
      </c>
      <c r="L805" s="27" t="s">
        <v>27</v>
      </c>
      <c r="M805" s="27" t="s">
        <v>27</v>
      </c>
      <c r="N805" s="27" t="s">
        <v>27</v>
      </c>
      <c r="O805" s="27" t="s">
        <v>27</v>
      </c>
      <c r="P805" s="27" t="s">
        <v>27</v>
      </c>
      <c r="Q805" s="27" t="s">
        <v>27</v>
      </c>
      <c r="R805" s="27" t="s">
        <v>27</v>
      </c>
      <c r="S805" s="26">
        <v>64396.800000000003</v>
      </c>
      <c r="T805" s="9" t="s">
        <v>2809</v>
      </c>
      <c r="U805" s="27" t="s">
        <v>27</v>
      </c>
      <c r="V805" s="9" t="s">
        <v>2810</v>
      </c>
      <c r="W805" s="9" t="s">
        <v>2941</v>
      </c>
      <c r="X805" s="9">
        <v>105</v>
      </c>
    </row>
    <row r="806" spans="1:24" ht="84">
      <c r="A806" s="35" t="s">
        <v>2749</v>
      </c>
      <c r="B806" s="9" t="s">
        <v>3025</v>
      </c>
      <c r="C806" s="9" t="s">
        <v>25</v>
      </c>
      <c r="D806" s="9" t="s">
        <v>590</v>
      </c>
      <c r="E806" s="9" t="s">
        <v>2939</v>
      </c>
      <c r="F806" s="9" t="s">
        <v>27</v>
      </c>
      <c r="G806" s="9" t="s">
        <v>27</v>
      </c>
      <c r="H806" s="9" t="s">
        <v>3026</v>
      </c>
      <c r="I806" s="9" t="s">
        <v>3027</v>
      </c>
      <c r="J806" s="27" t="s">
        <v>27</v>
      </c>
      <c r="K806" s="27" t="s">
        <v>27</v>
      </c>
      <c r="L806" s="27" t="s">
        <v>27</v>
      </c>
      <c r="M806" s="27" t="s">
        <v>27</v>
      </c>
      <c r="N806" s="27" t="s">
        <v>27</v>
      </c>
      <c r="O806" s="27" t="s">
        <v>27</v>
      </c>
      <c r="P806" s="27" t="s">
        <v>27</v>
      </c>
      <c r="Q806" s="27" t="s">
        <v>27</v>
      </c>
      <c r="R806" s="27" t="s">
        <v>27</v>
      </c>
      <c r="S806" s="26">
        <v>0</v>
      </c>
      <c r="T806" s="9" t="s">
        <v>2809</v>
      </c>
      <c r="U806" s="27" t="s">
        <v>27</v>
      </c>
      <c r="V806" s="9" t="s">
        <v>2810</v>
      </c>
      <c r="W806" s="9" t="s">
        <v>2941</v>
      </c>
      <c r="X806" s="9">
        <v>105</v>
      </c>
    </row>
    <row r="807" spans="1:24" ht="84">
      <c r="A807" s="35"/>
      <c r="B807" s="9" t="s">
        <v>3028</v>
      </c>
      <c r="C807" s="9" t="s">
        <v>25</v>
      </c>
      <c r="D807" s="9" t="s">
        <v>590</v>
      </c>
      <c r="E807" s="9" t="s">
        <v>2939</v>
      </c>
      <c r="F807" s="9" t="s">
        <v>27</v>
      </c>
      <c r="G807" s="9" t="s">
        <v>27</v>
      </c>
      <c r="H807" s="9" t="s">
        <v>3026</v>
      </c>
      <c r="I807" s="9" t="s">
        <v>3027</v>
      </c>
      <c r="J807" s="27" t="s">
        <v>27</v>
      </c>
      <c r="K807" s="27" t="s">
        <v>27</v>
      </c>
      <c r="L807" s="27" t="s">
        <v>27</v>
      </c>
      <c r="M807" s="27" t="s">
        <v>27</v>
      </c>
      <c r="N807" s="27" t="s">
        <v>27</v>
      </c>
      <c r="O807" s="27" t="s">
        <v>27</v>
      </c>
      <c r="P807" s="27" t="s">
        <v>27</v>
      </c>
      <c r="Q807" s="27" t="s">
        <v>27</v>
      </c>
      <c r="R807" s="27" t="s">
        <v>27</v>
      </c>
      <c r="S807" s="26">
        <v>0</v>
      </c>
      <c r="T807" s="9" t="s">
        <v>2809</v>
      </c>
      <c r="U807" s="27" t="s">
        <v>27</v>
      </c>
      <c r="V807" s="9" t="s">
        <v>2810</v>
      </c>
      <c r="W807" s="9" t="s">
        <v>2941</v>
      </c>
      <c r="X807" s="9">
        <v>105</v>
      </c>
    </row>
    <row r="808" spans="1:24" ht="84">
      <c r="A808" s="35"/>
      <c r="B808" s="9" t="s">
        <v>3029</v>
      </c>
      <c r="C808" s="9" t="s">
        <v>25</v>
      </c>
      <c r="D808" s="9" t="s">
        <v>590</v>
      </c>
      <c r="E808" s="9" t="s">
        <v>2939</v>
      </c>
      <c r="F808" s="9" t="s">
        <v>27</v>
      </c>
      <c r="G808" s="9" t="s">
        <v>27</v>
      </c>
      <c r="H808" s="9" t="s">
        <v>3026</v>
      </c>
      <c r="I808" s="9" t="s">
        <v>3027</v>
      </c>
      <c r="J808" s="27" t="s">
        <v>27</v>
      </c>
      <c r="K808" s="27" t="s">
        <v>27</v>
      </c>
      <c r="L808" s="27" t="s">
        <v>27</v>
      </c>
      <c r="M808" s="27" t="s">
        <v>27</v>
      </c>
      <c r="N808" s="27" t="s">
        <v>27</v>
      </c>
      <c r="O808" s="27" t="s">
        <v>27</v>
      </c>
      <c r="P808" s="27" t="s">
        <v>27</v>
      </c>
      <c r="Q808" s="27" t="s">
        <v>27</v>
      </c>
      <c r="R808" s="27" t="s">
        <v>27</v>
      </c>
      <c r="S808" s="26">
        <v>1600000</v>
      </c>
      <c r="T808" s="9" t="s">
        <v>2809</v>
      </c>
      <c r="U808" s="27" t="s">
        <v>27</v>
      </c>
      <c r="V808" s="9" t="s">
        <v>2810</v>
      </c>
      <c r="W808" s="9" t="s">
        <v>2941</v>
      </c>
      <c r="X808" s="9">
        <v>105</v>
      </c>
    </row>
    <row r="809" spans="1:24" ht="84">
      <c r="A809" s="35"/>
      <c r="B809" s="9" t="s">
        <v>3030</v>
      </c>
      <c r="C809" s="9" t="s">
        <v>25</v>
      </c>
      <c r="D809" s="9" t="s">
        <v>590</v>
      </c>
      <c r="E809" s="9" t="s">
        <v>2939</v>
      </c>
      <c r="F809" s="9" t="s">
        <v>27</v>
      </c>
      <c r="G809" s="9" t="s">
        <v>27</v>
      </c>
      <c r="H809" s="9" t="s">
        <v>3026</v>
      </c>
      <c r="I809" s="9" t="s">
        <v>3027</v>
      </c>
      <c r="J809" s="27" t="s">
        <v>27</v>
      </c>
      <c r="K809" s="27" t="s">
        <v>27</v>
      </c>
      <c r="L809" s="27" t="s">
        <v>27</v>
      </c>
      <c r="M809" s="27" t="s">
        <v>27</v>
      </c>
      <c r="N809" s="27" t="s">
        <v>27</v>
      </c>
      <c r="O809" s="27" t="s">
        <v>27</v>
      </c>
      <c r="P809" s="27" t="s">
        <v>27</v>
      </c>
      <c r="Q809" s="27" t="s">
        <v>27</v>
      </c>
      <c r="R809" s="27" t="s">
        <v>27</v>
      </c>
      <c r="S809" s="26">
        <v>53500</v>
      </c>
      <c r="T809" s="9" t="s">
        <v>2809</v>
      </c>
      <c r="U809" s="27" t="s">
        <v>27</v>
      </c>
      <c r="V809" s="9" t="s">
        <v>2810</v>
      </c>
      <c r="W809" s="9" t="s">
        <v>2941</v>
      </c>
      <c r="X809" s="9">
        <v>105</v>
      </c>
    </row>
    <row r="810" spans="1:24" ht="84">
      <c r="A810" s="35"/>
      <c r="B810" s="9" t="s">
        <v>3031</v>
      </c>
      <c r="C810" s="9" t="s">
        <v>25</v>
      </c>
      <c r="D810" s="9" t="s">
        <v>590</v>
      </c>
      <c r="E810" s="9" t="s">
        <v>2939</v>
      </c>
      <c r="F810" s="9" t="s">
        <v>27</v>
      </c>
      <c r="G810" s="9" t="s">
        <v>27</v>
      </c>
      <c r="H810" s="9" t="s">
        <v>3026</v>
      </c>
      <c r="I810" s="9" t="s">
        <v>3027</v>
      </c>
      <c r="J810" s="27" t="s">
        <v>27</v>
      </c>
      <c r="K810" s="27" t="s">
        <v>27</v>
      </c>
      <c r="L810" s="27" t="s">
        <v>27</v>
      </c>
      <c r="M810" s="27" t="s">
        <v>27</v>
      </c>
      <c r="N810" s="27" t="s">
        <v>27</v>
      </c>
      <c r="O810" s="27" t="s">
        <v>27</v>
      </c>
      <c r="P810" s="27" t="s">
        <v>27</v>
      </c>
      <c r="Q810" s="27" t="s">
        <v>27</v>
      </c>
      <c r="R810" s="27" t="s">
        <v>27</v>
      </c>
      <c r="S810" s="26">
        <v>262648.61</v>
      </c>
      <c r="T810" s="9" t="s">
        <v>2809</v>
      </c>
      <c r="U810" s="27" t="s">
        <v>27</v>
      </c>
      <c r="V810" s="9" t="s">
        <v>2810</v>
      </c>
      <c r="W810" s="9" t="s">
        <v>2941</v>
      </c>
      <c r="X810" s="9">
        <v>105</v>
      </c>
    </row>
    <row r="811" spans="1:24" ht="48">
      <c r="A811" s="35"/>
      <c r="B811" s="9" t="s">
        <v>3032</v>
      </c>
      <c r="C811" s="9" t="s">
        <v>25</v>
      </c>
      <c r="D811" s="9" t="s">
        <v>590</v>
      </c>
      <c r="E811" s="9" t="s">
        <v>2939</v>
      </c>
      <c r="F811" s="9" t="s">
        <v>27</v>
      </c>
      <c r="G811" s="9" t="s">
        <v>27</v>
      </c>
      <c r="H811" s="9" t="s">
        <v>3033</v>
      </c>
      <c r="I811" s="9" t="s">
        <v>3034</v>
      </c>
      <c r="J811" s="27" t="s">
        <v>27</v>
      </c>
      <c r="K811" s="27" t="s">
        <v>27</v>
      </c>
      <c r="L811" s="27" t="s">
        <v>27</v>
      </c>
      <c r="M811" s="27" t="s">
        <v>27</v>
      </c>
      <c r="N811" s="27" t="s">
        <v>27</v>
      </c>
      <c r="O811" s="27" t="s">
        <v>27</v>
      </c>
      <c r="P811" s="27" t="s">
        <v>27</v>
      </c>
      <c r="Q811" s="27" t="s">
        <v>27</v>
      </c>
      <c r="R811" s="27" t="s">
        <v>27</v>
      </c>
      <c r="S811" s="26">
        <v>0</v>
      </c>
      <c r="T811" s="9" t="s">
        <v>2809</v>
      </c>
      <c r="U811" s="27" t="s">
        <v>27</v>
      </c>
      <c r="V811" s="9" t="s">
        <v>2810</v>
      </c>
      <c r="W811" s="9" t="s">
        <v>2941</v>
      </c>
      <c r="X811" s="9">
        <v>105</v>
      </c>
    </row>
    <row r="812" spans="1:24" ht="48">
      <c r="A812" s="35"/>
      <c r="B812" s="9" t="s">
        <v>3035</v>
      </c>
      <c r="C812" s="9" t="s">
        <v>25</v>
      </c>
      <c r="D812" s="9" t="s">
        <v>590</v>
      </c>
      <c r="E812" s="9" t="s">
        <v>2939</v>
      </c>
      <c r="F812" s="9" t="s">
        <v>27</v>
      </c>
      <c r="G812" s="9" t="s">
        <v>27</v>
      </c>
      <c r="H812" s="9" t="s">
        <v>3033</v>
      </c>
      <c r="I812" s="9" t="s">
        <v>3034</v>
      </c>
      <c r="J812" s="27" t="s">
        <v>27</v>
      </c>
      <c r="K812" s="27" t="s">
        <v>27</v>
      </c>
      <c r="L812" s="27" t="s">
        <v>27</v>
      </c>
      <c r="M812" s="27" t="s">
        <v>27</v>
      </c>
      <c r="N812" s="27" t="s">
        <v>27</v>
      </c>
      <c r="O812" s="27" t="s">
        <v>27</v>
      </c>
      <c r="P812" s="27" t="s">
        <v>27</v>
      </c>
      <c r="Q812" s="27" t="s">
        <v>27</v>
      </c>
      <c r="R812" s="27" t="s">
        <v>27</v>
      </c>
      <c r="S812" s="26">
        <v>0</v>
      </c>
      <c r="T812" s="9" t="s">
        <v>2809</v>
      </c>
      <c r="U812" s="27" t="s">
        <v>27</v>
      </c>
      <c r="V812" s="9" t="s">
        <v>2810</v>
      </c>
      <c r="W812" s="9" t="s">
        <v>2941</v>
      </c>
      <c r="X812" s="9">
        <v>105</v>
      </c>
    </row>
    <row r="813" spans="1:24" ht="60">
      <c r="A813" s="35"/>
      <c r="B813" s="9" t="s">
        <v>3036</v>
      </c>
      <c r="C813" s="9" t="s">
        <v>25</v>
      </c>
      <c r="D813" s="9" t="s">
        <v>590</v>
      </c>
      <c r="E813" s="9" t="s">
        <v>2939</v>
      </c>
      <c r="F813" s="9" t="s">
        <v>27</v>
      </c>
      <c r="G813" s="9" t="s">
        <v>27</v>
      </c>
      <c r="H813" s="9" t="s">
        <v>3033</v>
      </c>
      <c r="I813" s="9" t="s">
        <v>3034</v>
      </c>
      <c r="J813" s="27" t="s">
        <v>27</v>
      </c>
      <c r="K813" s="27" t="s">
        <v>27</v>
      </c>
      <c r="L813" s="27" t="s">
        <v>27</v>
      </c>
      <c r="M813" s="27" t="s">
        <v>27</v>
      </c>
      <c r="N813" s="27" t="s">
        <v>27</v>
      </c>
      <c r="O813" s="27" t="s">
        <v>27</v>
      </c>
      <c r="P813" s="27" t="s">
        <v>27</v>
      </c>
      <c r="Q813" s="27" t="s">
        <v>27</v>
      </c>
      <c r="R813" s="27" t="s">
        <v>27</v>
      </c>
      <c r="S813" s="26">
        <v>28989361.969999999</v>
      </c>
      <c r="T813" s="9" t="s">
        <v>2809</v>
      </c>
      <c r="U813" s="27" t="s">
        <v>27</v>
      </c>
      <c r="V813" s="9" t="s">
        <v>2810</v>
      </c>
      <c r="W813" s="9" t="s">
        <v>2941</v>
      </c>
      <c r="X813" s="9">
        <v>105</v>
      </c>
    </row>
    <row r="814" spans="1:24" ht="48">
      <c r="A814" s="35"/>
      <c r="B814" s="9" t="s">
        <v>3037</v>
      </c>
      <c r="C814" s="9" t="s">
        <v>25</v>
      </c>
      <c r="D814" s="9" t="s">
        <v>590</v>
      </c>
      <c r="E814" s="9" t="s">
        <v>2939</v>
      </c>
      <c r="F814" s="9" t="s">
        <v>27</v>
      </c>
      <c r="G814" s="9" t="s">
        <v>27</v>
      </c>
      <c r="H814" s="9" t="s">
        <v>3033</v>
      </c>
      <c r="I814" s="9" t="s">
        <v>3034</v>
      </c>
      <c r="J814" s="27" t="s">
        <v>27</v>
      </c>
      <c r="K814" s="27" t="s">
        <v>27</v>
      </c>
      <c r="L814" s="27" t="s">
        <v>27</v>
      </c>
      <c r="M814" s="27" t="s">
        <v>27</v>
      </c>
      <c r="N814" s="27" t="s">
        <v>27</v>
      </c>
      <c r="O814" s="27" t="s">
        <v>27</v>
      </c>
      <c r="P814" s="27" t="s">
        <v>27</v>
      </c>
      <c r="Q814" s="27" t="s">
        <v>27</v>
      </c>
      <c r="R814" s="27" t="s">
        <v>27</v>
      </c>
      <c r="S814" s="26">
        <v>21400</v>
      </c>
      <c r="T814" s="9" t="s">
        <v>2809</v>
      </c>
      <c r="U814" s="27" t="s">
        <v>27</v>
      </c>
      <c r="V814" s="9" t="s">
        <v>2810</v>
      </c>
      <c r="W814" s="9" t="s">
        <v>2941</v>
      </c>
      <c r="X814" s="9">
        <v>105</v>
      </c>
    </row>
    <row r="815" spans="1:24" ht="48">
      <c r="A815" s="35"/>
      <c r="B815" s="9" t="s">
        <v>3038</v>
      </c>
      <c r="C815" s="9" t="s">
        <v>25</v>
      </c>
      <c r="D815" s="9" t="s">
        <v>590</v>
      </c>
      <c r="E815" s="9" t="s">
        <v>2939</v>
      </c>
      <c r="F815" s="9" t="s">
        <v>27</v>
      </c>
      <c r="G815" s="9" t="s">
        <v>27</v>
      </c>
      <c r="H815" s="9" t="s">
        <v>3039</v>
      </c>
      <c r="I815" s="9" t="s">
        <v>3034</v>
      </c>
      <c r="J815" s="27" t="s">
        <v>27</v>
      </c>
      <c r="K815" s="27" t="s">
        <v>27</v>
      </c>
      <c r="L815" s="27" t="s">
        <v>27</v>
      </c>
      <c r="M815" s="27" t="s">
        <v>27</v>
      </c>
      <c r="N815" s="27" t="s">
        <v>27</v>
      </c>
      <c r="O815" s="27" t="s">
        <v>27</v>
      </c>
      <c r="P815" s="27" t="s">
        <v>27</v>
      </c>
      <c r="Q815" s="27" t="s">
        <v>27</v>
      </c>
      <c r="R815" s="27" t="s">
        <v>27</v>
      </c>
      <c r="S815" s="26">
        <v>0</v>
      </c>
      <c r="T815" s="9" t="s">
        <v>2809</v>
      </c>
      <c r="U815" s="27" t="s">
        <v>27</v>
      </c>
      <c r="V815" s="9" t="s">
        <v>2810</v>
      </c>
      <c r="W815" s="9" t="s">
        <v>2941</v>
      </c>
      <c r="X815" s="9">
        <v>105</v>
      </c>
    </row>
    <row r="816" spans="1:24" ht="48">
      <c r="A816" s="35"/>
      <c r="B816" s="9" t="s">
        <v>3040</v>
      </c>
      <c r="C816" s="9" t="s">
        <v>25</v>
      </c>
      <c r="D816" s="9" t="s">
        <v>590</v>
      </c>
      <c r="E816" s="9" t="s">
        <v>2939</v>
      </c>
      <c r="F816" s="9" t="s">
        <v>27</v>
      </c>
      <c r="G816" s="9" t="s">
        <v>27</v>
      </c>
      <c r="H816" s="9" t="s">
        <v>3041</v>
      </c>
      <c r="I816" s="9" t="s">
        <v>3042</v>
      </c>
      <c r="J816" s="27" t="s">
        <v>27</v>
      </c>
      <c r="K816" s="27" t="s">
        <v>27</v>
      </c>
      <c r="L816" s="27" t="s">
        <v>27</v>
      </c>
      <c r="M816" s="27" t="s">
        <v>27</v>
      </c>
      <c r="N816" s="27" t="s">
        <v>27</v>
      </c>
      <c r="O816" s="27" t="s">
        <v>27</v>
      </c>
      <c r="P816" s="27" t="s">
        <v>27</v>
      </c>
      <c r="Q816" s="27" t="s">
        <v>27</v>
      </c>
      <c r="R816" s="27" t="s">
        <v>27</v>
      </c>
      <c r="S816" s="26">
        <v>262648.61</v>
      </c>
      <c r="T816" s="9" t="s">
        <v>2809</v>
      </c>
      <c r="U816" s="27" t="s">
        <v>27</v>
      </c>
      <c r="V816" s="9" t="s">
        <v>2810</v>
      </c>
      <c r="W816" s="9" t="s">
        <v>2941</v>
      </c>
      <c r="X816" s="9">
        <v>105</v>
      </c>
    </row>
    <row r="817" spans="1:24" ht="48">
      <c r="A817" s="35"/>
      <c r="B817" s="9" t="s">
        <v>3043</v>
      </c>
      <c r="C817" s="9" t="s">
        <v>25</v>
      </c>
      <c r="D817" s="9" t="s">
        <v>590</v>
      </c>
      <c r="E817" s="9" t="s">
        <v>2939</v>
      </c>
      <c r="F817" s="9" t="s">
        <v>27</v>
      </c>
      <c r="G817" s="9" t="s">
        <v>27</v>
      </c>
      <c r="H817" s="9" t="s">
        <v>3041</v>
      </c>
      <c r="I817" s="9" t="s">
        <v>3042</v>
      </c>
      <c r="J817" s="27" t="s">
        <v>27</v>
      </c>
      <c r="K817" s="27" t="s">
        <v>27</v>
      </c>
      <c r="L817" s="27" t="s">
        <v>27</v>
      </c>
      <c r="M817" s="27" t="s">
        <v>27</v>
      </c>
      <c r="N817" s="27" t="s">
        <v>27</v>
      </c>
      <c r="O817" s="27" t="s">
        <v>27</v>
      </c>
      <c r="P817" s="27" t="s">
        <v>27</v>
      </c>
      <c r="Q817" s="27" t="s">
        <v>27</v>
      </c>
      <c r="R817" s="27" t="s">
        <v>27</v>
      </c>
      <c r="S817" s="26">
        <v>262648.61</v>
      </c>
      <c r="T817" s="9" t="s">
        <v>2809</v>
      </c>
      <c r="U817" s="27" t="s">
        <v>27</v>
      </c>
      <c r="V817" s="9" t="s">
        <v>2810</v>
      </c>
      <c r="W817" s="9" t="s">
        <v>2941</v>
      </c>
      <c r="X817" s="9">
        <v>105</v>
      </c>
    </row>
    <row r="818" spans="1:24" ht="36">
      <c r="B818" s="9" t="s">
        <v>2871</v>
      </c>
      <c r="C818" s="9" t="s">
        <v>25</v>
      </c>
      <c r="D818" s="9" t="s">
        <v>221</v>
      </c>
      <c r="E818" s="9" t="s">
        <v>3044</v>
      </c>
      <c r="F818" s="9" t="s">
        <v>27</v>
      </c>
      <c r="G818" s="9" t="s">
        <v>27</v>
      </c>
      <c r="H818" s="9" t="s">
        <v>2873</v>
      </c>
      <c r="I818" s="27" t="s">
        <v>27</v>
      </c>
      <c r="J818" s="27" t="s">
        <v>27</v>
      </c>
      <c r="K818" s="27" t="s">
        <v>27</v>
      </c>
      <c r="L818" s="27" t="s">
        <v>27</v>
      </c>
      <c r="M818" s="27" t="s">
        <v>27</v>
      </c>
      <c r="N818" s="9">
        <v>2013</v>
      </c>
      <c r="O818" s="27" t="s">
        <v>27</v>
      </c>
      <c r="P818" s="27" t="s">
        <v>27</v>
      </c>
      <c r="Q818" s="27" t="s">
        <v>27</v>
      </c>
      <c r="R818" s="27" t="s">
        <v>27</v>
      </c>
      <c r="S818" s="27" t="s">
        <v>27</v>
      </c>
      <c r="T818" s="9" t="s">
        <v>2874</v>
      </c>
      <c r="U818" s="27" t="s">
        <v>27</v>
      </c>
      <c r="V818" s="9" t="s">
        <v>3045</v>
      </c>
      <c r="W818" s="9" t="s">
        <v>3046</v>
      </c>
      <c r="X818" s="9">
        <v>70</v>
      </c>
    </row>
    <row r="819" spans="1:24" ht="24">
      <c r="B819" s="9" t="s">
        <v>2877</v>
      </c>
      <c r="C819" s="9" t="s">
        <v>25</v>
      </c>
      <c r="D819" s="9" t="s">
        <v>221</v>
      </c>
      <c r="E819" s="9" t="s">
        <v>3044</v>
      </c>
      <c r="F819" s="9" t="s">
        <v>27</v>
      </c>
      <c r="G819" s="9" t="s">
        <v>27</v>
      </c>
      <c r="H819" s="9" t="s">
        <v>2873</v>
      </c>
      <c r="I819" s="27" t="s">
        <v>27</v>
      </c>
      <c r="J819" s="27" t="s">
        <v>27</v>
      </c>
      <c r="K819" s="27" t="s">
        <v>27</v>
      </c>
      <c r="L819" s="27" t="s">
        <v>27</v>
      </c>
      <c r="M819" s="27" t="s">
        <v>27</v>
      </c>
      <c r="N819" s="9">
        <v>2013</v>
      </c>
      <c r="O819" s="27" t="s">
        <v>27</v>
      </c>
      <c r="P819" s="27" t="s">
        <v>27</v>
      </c>
      <c r="Q819" s="27" t="s">
        <v>27</v>
      </c>
      <c r="R819" s="27" t="s">
        <v>27</v>
      </c>
      <c r="S819" s="27" t="s">
        <v>27</v>
      </c>
      <c r="T819" s="9" t="s">
        <v>2874</v>
      </c>
      <c r="U819" s="27" t="s">
        <v>27</v>
      </c>
      <c r="V819" s="9" t="s">
        <v>3045</v>
      </c>
      <c r="W819" s="9" t="s">
        <v>3046</v>
      </c>
      <c r="X819" s="9">
        <v>70</v>
      </c>
    </row>
    <row r="820" spans="1:24" ht="24">
      <c r="B820" s="9" t="s">
        <v>2878</v>
      </c>
      <c r="C820" s="9" t="s">
        <v>25</v>
      </c>
      <c r="D820" s="9" t="s">
        <v>221</v>
      </c>
      <c r="E820" s="9" t="s">
        <v>3044</v>
      </c>
      <c r="F820" s="9" t="s">
        <v>27</v>
      </c>
      <c r="G820" s="9" t="s">
        <v>27</v>
      </c>
      <c r="H820" s="9" t="s">
        <v>2873</v>
      </c>
      <c r="I820" s="27" t="s">
        <v>27</v>
      </c>
      <c r="J820" s="27" t="s">
        <v>27</v>
      </c>
      <c r="K820" s="27" t="s">
        <v>27</v>
      </c>
      <c r="L820" s="27" t="s">
        <v>27</v>
      </c>
      <c r="M820" s="27" t="s">
        <v>27</v>
      </c>
      <c r="N820" s="9">
        <v>2013</v>
      </c>
      <c r="O820" s="27" t="s">
        <v>27</v>
      </c>
      <c r="P820" s="27" t="s">
        <v>27</v>
      </c>
      <c r="Q820" s="27" t="s">
        <v>27</v>
      </c>
      <c r="R820" s="27" t="s">
        <v>27</v>
      </c>
      <c r="S820" s="27" t="s">
        <v>27</v>
      </c>
      <c r="T820" s="9" t="s">
        <v>2874</v>
      </c>
      <c r="U820" s="27" t="s">
        <v>27</v>
      </c>
      <c r="V820" s="9" t="s">
        <v>3045</v>
      </c>
      <c r="W820" s="9" t="s">
        <v>3046</v>
      </c>
      <c r="X820" s="9">
        <v>70</v>
      </c>
    </row>
    <row r="821" spans="1:24" ht="36">
      <c r="B821" s="9" t="s">
        <v>2879</v>
      </c>
      <c r="C821" s="9" t="s">
        <v>25</v>
      </c>
      <c r="D821" s="9" t="s">
        <v>221</v>
      </c>
      <c r="E821" s="9" t="s">
        <v>3044</v>
      </c>
      <c r="F821" s="9" t="s">
        <v>27</v>
      </c>
      <c r="G821" s="9" t="s">
        <v>27</v>
      </c>
      <c r="H821" s="9" t="s">
        <v>2880</v>
      </c>
      <c r="I821" s="27" t="s">
        <v>27</v>
      </c>
      <c r="J821" s="27" t="s">
        <v>27</v>
      </c>
      <c r="K821" s="27" t="s">
        <v>27</v>
      </c>
      <c r="L821" s="27" t="s">
        <v>27</v>
      </c>
      <c r="M821" s="27" t="s">
        <v>27</v>
      </c>
      <c r="N821" s="9">
        <v>2013</v>
      </c>
      <c r="O821" s="27" t="s">
        <v>27</v>
      </c>
      <c r="P821" s="27" t="s">
        <v>27</v>
      </c>
      <c r="Q821" s="27" t="s">
        <v>27</v>
      </c>
      <c r="R821" s="27" t="s">
        <v>27</v>
      </c>
      <c r="S821" s="27" t="s">
        <v>27</v>
      </c>
      <c r="T821" s="9" t="s">
        <v>2874</v>
      </c>
      <c r="U821" s="27" t="s">
        <v>27</v>
      </c>
      <c r="V821" s="9" t="s">
        <v>3045</v>
      </c>
      <c r="W821" s="9" t="s">
        <v>3046</v>
      </c>
      <c r="X821" s="9">
        <v>70</v>
      </c>
    </row>
    <row r="822" spans="1:24" ht="36">
      <c r="B822" s="9" t="s">
        <v>2881</v>
      </c>
      <c r="C822" s="9" t="s">
        <v>25</v>
      </c>
      <c r="D822" s="9" t="s">
        <v>221</v>
      </c>
      <c r="E822" s="9" t="s">
        <v>3044</v>
      </c>
      <c r="F822" s="9" t="s">
        <v>27</v>
      </c>
      <c r="G822" s="9" t="s">
        <v>27</v>
      </c>
      <c r="H822" s="9" t="s">
        <v>2880</v>
      </c>
      <c r="I822" s="27" t="s">
        <v>27</v>
      </c>
      <c r="J822" s="27" t="s">
        <v>27</v>
      </c>
      <c r="K822" s="27" t="s">
        <v>27</v>
      </c>
      <c r="L822" s="27" t="s">
        <v>27</v>
      </c>
      <c r="M822" s="27" t="s">
        <v>27</v>
      </c>
      <c r="N822" s="9">
        <v>2013</v>
      </c>
      <c r="O822" s="27" t="s">
        <v>27</v>
      </c>
      <c r="P822" s="27" t="s">
        <v>27</v>
      </c>
      <c r="Q822" s="27" t="s">
        <v>27</v>
      </c>
      <c r="R822" s="27" t="s">
        <v>27</v>
      </c>
      <c r="S822" s="27" t="s">
        <v>27</v>
      </c>
      <c r="T822" s="9" t="s">
        <v>2874</v>
      </c>
      <c r="U822" s="27" t="s">
        <v>27</v>
      </c>
      <c r="V822" s="9" t="s">
        <v>3045</v>
      </c>
      <c r="W822" s="9" t="s">
        <v>3046</v>
      </c>
      <c r="X822" s="9">
        <v>70</v>
      </c>
    </row>
    <row r="823" spans="1:24" ht="36">
      <c r="B823" s="9" t="s">
        <v>2882</v>
      </c>
      <c r="C823" s="9" t="s">
        <v>25</v>
      </c>
      <c r="D823" s="9" t="s">
        <v>221</v>
      </c>
      <c r="E823" s="9" t="s">
        <v>3044</v>
      </c>
      <c r="F823" s="9" t="s">
        <v>27</v>
      </c>
      <c r="G823" s="9" t="s">
        <v>27</v>
      </c>
      <c r="H823" s="9" t="s">
        <v>2883</v>
      </c>
      <c r="I823" s="27" t="s">
        <v>27</v>
      </c>
      <c r="J823" s="27" t="s">
        <v>27</v>
      </c>
      <c r="K823" s="27" t="s">
        <v>27</v>
      </c>
      <c r="L823" s="27" t="s">
        <v>27</v>
      </c>
      <c r="M823" s="27" t="s">
        <v>27</v>
      </c>
      <c r="N823" s="9">
        <v>2013</v>
      </c>
      <c r="O823" s="27" t="s">
        <v>27</v>
      </c>
      <c r="P823" s="27" t="s">
        <v>27</v>
      </c>
      <c r="Q823" s="27" t="s">
        <v>27</v>
      </c>
      <c r="R823" s="27" t="s">
        <v>27</v>
      </c>
      <c r="S823" s="27" t="s">
        <v>27</v>
      </c>
      <c r="T823" s="9" t="s">
        <v>2874</v>
      </c>
      <c r="U823" s="27" t="s">
        <v>27</v>
      </c>
      <c r="V823" s="9" t="s">
        <v>3045</v>
      </c>
      <c r="W823" s="9" t="s">
        <v>3046</v>
      </c>
      <c r="X823" s="9">
        <v>70</v>
      </c>
    </row>
    <row r="824" spans="1:24" ht="24">
      <c r="B824" s="9" t="s">
        <v>2884</v>
      </c>
      <c r="C824" s="9" t="s">
        <v>25</v>
      </c>
      <c r="D824" s="9" t="s">
        <v>221</v>
      </c>
      <c r="E824" s="9" t="s">
        <v>3044</v>
      </c>
      <c r="F824" s="9" t="s">
        <v>27</v>
      </c>
      <c r="G824" s="9" t="s">
        <v>27</v>
      </c>
      <c r="H824" s="9" t="s">
        <v>2883</v>
      </c>
      <c r="I824" s="27" t="s">
        <v>27</v>
      </c>
      <c r="J824" s="27" t="s">
        <v>27</v>
      </c>
      <c r="K824" s="27" t="s">
        <v>27</v>
      </c>
      <c r="L824" s="27" t="s">
        <v>27</v>
      </c>
      <c r="M824" s="27" t="s">
        <v>27</v>
      </c>
      <c r="N824" s="9">
        <v>2013</v>
      </c>
      <c r="O824" s="27" t="s">
        <v>27</v>
      </c>
      <c r="P824" s="27" t="s">
        <v>27</v>
      </c>
      <c r="Q824" s="27" t="s">
        <v>27</v>
      </c>
      <c r="R824" s="27" t="s">
        <v>27</v>
      </c>
      <c r="S824" s="27" t="s">
        <v>27</v>
      </c>
      <c r="T824" s="9" t="s">
        <v>2874</v>
      </c>
      <c r="U824" s="27" t="s">
        <v>27</v>
      </c>
      <c r="V824" s="9" t="s">
        <v>3045</v>
      </c>
      <c r="W824" s="9" t="s">
        <v>3046</v>
      </c>
      <c r="X824" s="9">
        <v>70</v>
      </c>
    </row>
    <row r="825" spans="1:24" ht="24">
      <c r="B825" s="9" t="s">
        <v>2885</v>
      </c>
      <c r="C825" s="9" t="s">
        <v>25</v>
      </c>
      <c r="D825" s="9" t="s">
        <v>221</v>
      </c>
      <c r="E825" s="9" t="s">
        <v>3044</v>
      </c>
      <c r="F825" s="9" t="s">
        <v>27</v>
      </c>
      <c r="G825" s="9" t="s">
        <v>27</v>
      </c>
      <c r="H825" s="9" t="s">
        <v>2886</v>
      </c>
      <c r="I825" s="27" t="s">
        <v>27</v>
      </c>
      <c r="J825" s="27" t="s">
        <v>27</v>
      </c>
      <c r="K825" s="27" t="s">
        <v>27</v>
      </c>
      <c r="L825" s="27" t="s">
        <v>27</v>
      </c>
      <c r="M825" s="27" t="s">
        <v>27</v>
      </c>
      <c r="N825" s="9">
        <v>2013</v>
      </c>
      <c r="O825" s="27" t="s">
        <v>27</v>
      </c>
      <c r="P825" s="27" t="s">
        <v>27</v>
      </c>
      <c r="Q825" s="27" t="s">
        <v>27</v>
      </c>
      <c r="R825" s="27" t="s">
        <v>27</v>
      </c>
      <c r="S825" s="27" t="s">
        <v>27</v>
      </c>
      <c r="T825" s="9" t="s">
        <v>2874</v>
      </c>
      <c r="U825" s="27" t="s">
        <v>27</v>
      </c>
      <c r="V825" s="9" t="s">
        <v>3045</v>
      </c>
      <c r="W825" s="9" t="s">
        <v>3046</v>
      </c>
      <c r="X825" s="9">
        <v>70</v>
      </c>
    </row>
    <row r="826" spans="1:24" ht="24">
      <c r="B826" s="9" t="s">
        <v>2887</v>
      </c>
      <c r="C826" s="9" t="s">
        <v>25</v>
      </c>
      <c r="D826" s="9" t="s">
        <v>221</v>
      </c>
      <c r="E826" s="9" t="s">
        <v>3044</v>
      </c>
      <c r="F826" s="9" t="s">
        <v>27</v>
      </c>
      <c r="G826" s="9" t="s">
        <v>27</v>
      </c>
      <c r="H826" s="9" t="s">
        <v>2886</v>
      </c>
      <c r="I826" s="27" t="s">
        <v>27</v>
      </c>
      <c r="J826" s="27" t="s">
        <v>27</v>
      </c>
      <c r="K826" s="27" t="s">
        <v>27</v>
      </c>
      <c r="L826" s="27" t="s">
        <v>27</v>
      </c>
      <c r="M826" s="27" t="s">
        <v>27</v>
      </c>
      <c r="N826" s="9">
        <v>2013</v>
      </c>
      <c r="O826" s="27" t="s">
        <v>27</v>
      </c>
      <c r="P826" s="27" t="s">
        <v>27</v>
      </c>
      <c r="Q826" s="27" t="s">
        <v>27</v>
      </c>
      <c r="R826" s="27" t="s">
        <v>27</v>
      </c>
      <c r="S826" s="27" t="s">
        <v>27</v>
      </c>
      <c r="T826" s="9" t="s">
        <v>2874</v>
      </c>
      <c r="U826" s="27" t="s">
        <v>27</v>
      </c>
      <c r="V826" s="9" t="s">
        <v>3045</v>
      </c>
      <c r="W826" s="9" t="s">
        <v>3046</v>
      </c>
      <c r="X826" s="9">
        <v>70</v>
      </c>
    </row>
    <row r="827" spans="1:24" ht="36">
      <c r="B827" s="9" t="s">
        <v>2888</v>
      </c>
      <c r="C827" s="9" t="s">
        <v>25</v>
      </c>
      <c r="D827" s="9" t="s">
        <v>221</v>
      </c>
      <c r="E827" s="9" t="s">
        <v>3044</v>
      </c>
      <c r="F827" s="9" t="s">
        <v>27</v>
      </c>
      <c r="G827" s="9" t="s">
        <v>27</v>
      </c>
      <c r="H827" s="9" t="s">
        <v>2889</v>
      </c>
      <c r="I827" s="27" t="s">
        <v>27</v>
      </c>
      <c r="J827" s="27" t="s">
        <v>27</v>
      </c>
      <c r="K827" s="27" t="s">
        <v>27</v>
      </c>
      <c r="L827" s="27" t="s">
        <v>27</v>
      </c>
      <c r="M827" s="27" t="s">
        <v>27</v>
      </c>
      <c r="N827" s="9">
        <v>2013</v>
      </c>
      <c r="O827" s="27" t="s">
        <v>27</v>
      </c>
      <c r="P827" s="27" t="s">
        <v>27</v>
      </c>
      <c r="Q827" s="27" t="s">
        <v>27</v>
      </c>
      <c r="R827" s="27" t="s">
        <v>27</v>
      </c>
      <c r="S827" s="27" t="s">
        <v>27</v>
      </c>
      <c r="T827" s="9" t="s">
        <v>2874</v>
      </c>
      <c r="U827" s="27" t="s">
        <v>27</v>
      </c>
      <c r="V827" s="9" t="s">
        <v>3045</v>
      </c>
      <c r="W827" s="9" t="s">
        <v>3046</v>
      </c>
      <c r="X827" s="9">
        <v>70</v>
      </c>
    </row>
    <row r="828" spans="1:24" ht="24">
      <c r="B828" s="9" t="s">
        <v>2890</v>
      </c>
      <c r="C828" s="9" t="s">
        <v>25</v>
      </c>
      <c r="D828" s="9" t="s">
        <v>221</v>
      </c>
      <c r="E828" s="9" t="s">
        <v>3044</v>
      </c>
      <c r="F828" s="9" t="s">
        <v>27</v>
      </c>
      <c r="G828" s="9" t="s">
        <v>27</v>
      </c>
      <c r="H828" s="9" t="s">
        <v>2891</v>
      </c>
      <c r="I828" s="27" t="s">
        <v>27</v>
      </c>
      <c r="J828" s="27" t="s">
        <v>27</v>
      </c>
      <c r="K828" s="27" t="s">
        <v>27</v>
      </c>
      <c r="L828" s="27" t="s">
        <v>27</v>
      </c>
      <c r="M828" s="27" t="s">
        <v>27</v>
      </c>
      <c r="N828" s="9">
        <v>2013</v>
      </c>
      <c r="O828" s="27" t="s">
        <v>27</v>
      </c>
      <c r="P828" s="27" t="s">
        <v>27</v>
      </c>
      <c r="Q828" s="27" t="s">
        <v>27</v>
      </c>
      <c r="R828" s="27" t="s">
        <v>27</v>
      </c>
      <c r="S828" s="27" t="s">
        <v>27</v>
      </c>
      <c r="T828" s="9" t="s">
        <v>2874</v>
      </c>
      <c r="U828" s="27" t="s">
        <v>27</v>
      </c>
      <c r="V828" s="9" t="s">
        <v>3045</v>
      </c>
      <c r="W828" s="9" t="s">
        <v>3046</v>
      </c>
      <c r="X828" s="9">
        <v>70</v>
      </c>
    </row>
    <row r="829" spans="1:24" ht="36">
      <c r="B829" s="9" t="s">
        <v>2892</v>
      </c>
      <c r="C829" s="9" t="s">
        <v>25</v>
      </c>
      <c r="D829" s="9" t="s">
        <v>221</v>
      </c>
      <c r="E829" s="9" t="s">
        <v>3044</v>
      </c>
      <c r="F829" s="9" t="s">
        <v>27</v>
      </c>
      <c r="G829" s="9" t="s">
        <v>27</v>
      </c>
      <c r="H829" s="9" t="s">
        <v>2893</v>
      </c>
      <c r="I829" s="27" t="s">
        <v>27</v>
      </c>
      <c r="J829" s="27" t="s">
        <v>27</v>
      </c>
      <c r="K829" s="27" t="s">
        <v>27</v>
      </c>
      <c r="L829" s="27" t="s">
        <v>27</v>
      </c>
      <c r="M829" s="27" t="s">
        <v>27</v>
      </c>
      <c r="N829" s="9">
        <v>2013</v>
      </c>
      <c r="O829" s="27" t="s">
        <v>27</v>
      </c>
      <c r="P829" s="27" t="s">
        <v>27</v>
      </c>
      <c r="Q829" s="27" t="s">
        <v>27</v>
      </c>
      <c r="R829" s="27" t="s">
        <v>27</v>
      </c>
      <c r="S829" s="27" t="s">
        <v>27</v>
      </c>
      <c r="T829" s="9" t="s">
        <v>2874</v>
      </c>
      <c r="U829" s="27" t="s">
        <v>27</v>
      </c>
      <c r="V829" s="9" t="s">
        <v>3045</v>
      </c>
      <c r="W829" s="9" t="s">
        <v>3046</v>
      </c>
      <c r="X829" s="9">
        <v>70</v>
      </c>
    </row>
    <row r="830" spans="1:24" ht="36">
      <c r="B830" s="9" t="s">
        <v>2894</v>
      </c>
      <c r="C830" s="9" t="s">
        <v>25</v>
      </c>
      <c r="D830" s="9" t="s">
        <v>221</v>
      </c>
      <c r="E830" s="9" t="s">
        <v>3044</v>
      </c>
      <c r="F830" s="9" t="s">
        <v>27</v>
      </c>
      <c r="G830" s="9" t="s">
        <v>27</v>
      </c>
      <c r="H830" s="9" t="s">
        <v>2893</v>
      </c>
      <c r="I830" s="27" t="s">
        <v>27</v>
      </c>
      <c r="J830" s="27" t="s">
        <v>27</v>
      </c>
      <c r="K830" s="27" t="s">
        <v>27</v>
      </c>
      <c r="L830" s="27" t="s">
        <v>27</v>
      </c>
      <c r="M830" s="27" t="s">
        <v>27</v>
      </c>
      <c r="N830" s="9">
        <v>2013</v>
      </c>
      <c r="O830" s="27" t="s">
        <v>27</v>
      </c>
      <c r="P830" s="27" t="s">
        <v>27</v>
      </c>
      <c r="Q830" s="27" t="s">
        <v>27</v>
      </c>
      <c r="R830" s="27" t="s">
        <v>27</v>
      </c>
      <c r="S830" s="27" t="s">
        <v>27</v>
      </c>
      <c r="T830" s="9" t="s">
        <v>2874</v>
      </c>
      <c r="U830" s="27" t="s">
        <v>27</v>
      </c>
      <c r="V830" s="9" t="s">
        <v>3045</v>
      </c>
      <c r="W830" s="9" t="s">
        <v>3046</v>
      </c>
      <c r="X830" s="9">
        <v>70</v>
      </c>
    </row>
    <row r="831" spans="1:24" ht="36">
      <c r="B831" s="9" t="s">
        <v>2895</v>
      </c>
      <c r="C831" s="9" t="s">
        <v>25</v>
      </c>
      <c r="D831" s="9" t="s">
        <v>221</v>
      </c>
      <c r="E831" s="9" t="s">
        <v>3044</v>
      </c>
      <c r="F831" s="9" t="s">
        <v>27</v>
      </c>
      <c r="G831" s="9" t="s">
        <v>27</v>
      </c>
      <c r="H831" s="9" t="s">
        <v>2893</v>
      </c>
      <c r="I831" s="27" t="s">
        <v>27</v>
      </c>
      <c r="J831" s="27" t="s">
        <v>27</v>
      </c>
      <c r="K831" s="27" t="s">
        <v>27</v>
      </c>
      <c r="L831" s="27" t="s">
        <v>27</v>
      </c>
      <c r="M831" s="27" t="s">
        <v>27</v>
      </c>
      <c r="N831" s="9">
        <v>2013</v>
      </c>
      <c r="O831" s="27" t="s">
        <v>27</v>
      </c>
      <c r="P831" s="27" t="s">
        <v>27</v>
      </c>
      <c r="Q831" s="27" t="s">
        <v>27</v>
      </c>
      <c r="R831" s="27" t="s">
        <v>27</v>
      </c>
      <c r="S831" s="27" t="s">
        <v>27</v>
      </c>
      <c r="T831" s="9" t="s">
        <v>2874</v>
      </c>
      <c r="U831" s="27" t="s">
        <v>27</v>
      </c>
      <c r="V831" s="9" t="s">
        <v>3045</v>
      </c>
      <c r="W831" s="9" t="s">
        <v>3046</v>
      </c>
      <c r="X831" s="9">
        <v>70</v>
      </c>
    </row>
    <row r="832" spans="1:24" ht="36">
      <c r="B832" s="9" t="s">
        <v>2896</v>
      </c>
      <c r="C832" s="9" t="s">
        <v>25</v>
      </c>
      <c r="D832" s="9" t="s">
        <v>221</v>
      </c>
      <c r="E832" s="9" t="s">
        <v>3044</v>
      </c>
      <c r="F832" s="9" t="s">
        <v>27</v>
      </c>
      <c r="G832" s="9" t="s">
        <v>27</v>
      </c>
      <c r="H832" s="9" t="s">
        <v>2897</v>
      </c>
      <c r="I832" s="27" t="s">
        <v>27</v>
      </c>
      <c r="J832" s="27" t="s">
        <v>27</v>
      </c>
      <c r="K832" s="27" t="s">
        <v>27</v>
      </c>
      <c r="L832" s="27" t="s">
        <v>27</v>
      </c>
      <c r="M832" s="27" t="s">
        <v>27</v>
      </c>
      <c r="N832" s="9">
        <v>2013</v>
      </c>
      <c r="O832" s="27" t="s">
        <v>27</v>
      </c>
      <c r="P832" s="27" t="s">
        <v>27</v>
      </c>
      <c r="Q832" s="27" t="s">
        <v>27</v>
      </c>
      <c r="R832" s="27" t="s">
        <v>27</v>
      </c>
      <c r="S832" s="27" t="s">
        <v>27</v>
      </c>
      <c r="T832" s="9" t="s">
        <v>2874</v>
      </c>
      <c r="U832" s="27" t="s">
        <v>27</v>
      </c>
      <c r="V832" s="9" t="s">
        <v>3045</v>
      </c>
      <c r="W832" s="9" t="s">
        <v>3046</v>
      </c>
      <c r="X832" s="9">
        <v>70</v>
      </c>
    </row>
    <row r="833" spans="1:24" ht="36">
      <c r="B833" s="9" t="s">
        <v>2898</v>
      </c>
      <c r="C833" s="9" t="s">
        <v>25</v>
      </c>
      <c r="D833" s="9" t="s">
        <v>221</v>
      </c>
      <c r="E833" s="9" t="s">
        <v>3044</v>
      </c>
      <c r="F833" s="9" t="s">
        <v>27</v>
      </c>
      <c r="G833" s="9" t="s">
        <v>27</v>
      </c>
      <c r="H833" s="9" t="s">
        <v>2897</v>
      </c>
      <c r="I833" s="27" t="s">
        <v>27</v>
      </c>
      <c r="J833" s="27" t="s">
        <v>27</v>
      </c>
      <c r="K833" s="27" t="s">
        <v>27</v>
      </c>
      <c r="L833" s="27" t="s">
        <v>27</v>
      </c>
      <c r="M833" s="27" t="s">
        <v>27</v>
      </c>
      <c r="N833" s="9">
        <v>2013</v>
      </c>
      <c r="O833" s="27" t="s">
        <v>27</v>
      </c>
      <c r="P833" s="27" t="s">
        <v>27</v>
      </c>
      <c r="Q833" s="27" t="s">
        <v>27</v>
      </c>
      <c r="R833" s="27" t="s">
        <v>27</v>
      </c>
      <c r="S833" s="27" t="s">
        <v>27</v>
      </c>
      <c r="T833" s="9" t="s">
        <v>2874</v>
      </c>
      <c r="U833" s="27" t="s">
        <v>27</v>
      </c>
      <c r="V833" s="9" t="s">
        <v>3045</v>
      </c>
      <c r="W833" s="9" t="s">
        <v>3046</v>
      </c>
      <c r="X833" s="9">
        <v>70</v>
      </c>
    </row>
    <row r="834" spans="1:24" ht="48">
      <c r="B834" s="9" t="s">
        <v>2899</v>
      </c>
      <c r="C834" s="9" t="s">
        <v>25</v>
      </c>
      <c r="D834" s="9" t="s">
        <v>221</v>
      </c>
      <c r="E834" s="9" t="s">
        <v>3044</v>
      </c>
      <c r="F834" s="9" t="s">
        <v>27</v>
      </c>
      <c r="G834" s="9" t="s">
        <v>27</v>
      </c>
      <c r="H834" s="9" t="s">
        <v>2900</v>
      </c>
      <c r="I834" s="27" t="s">
        <v>27</v>
      </c>
      <c r="J834" s="27" t="s">
        <v>27</v>
      </c>
      <c r="K834" s="27" t="s">
        <v>27</v>
      </c>
      <c r="L834" s="27" t="s">
        <v>27</v>
      </c>
      <c r="M834" s="27" t="s">
        <v>27</v>
      </c>
      <c r="N834" s="9">
        <v>2013</v>
      </c>
      <c r="O834" s="27" t="s">
        <v>27</v>
      </c>
      <c r="P834" s="27" t="s">
        <v>27</v>
      </c>
      <c r="Q834" s="27" t="s">
        <v>27</v>
      </c>
      <c r="R834" s="27" t="s">
        <v>27</v>
      </c>
      <c r="S834" s="27" t="s">
        <v>27</v>
      </c>
      <c r="T834" s="9" t="s">
        <v>2874</v>
      </c>
      <c r="U834" s="27" t="s">
        <v>27</v>
      </c>
      <c r="V834" s="9" t="s">
        <v>3045</v>
      </c>
      <c r="W834" s="9" t="s">
        <v>3046</v>
      </c>
      <c r="X834" s="9">
        <v>70</v>
      </c>
    </row>
    <row r="835" spans="1:24" ht="36">
      <c r="B835" s="9" t="s">
        <v>2901</v>
      </c>
      <c r="C835" s="9" t="s">
        <v>25</v>
      </c>
      <c r="D835" s="9" t="s">
        <v>221</v>
      </c>
      <c r="E835" s="9" t="s">
        <v>3044</v>
      </c>
      <c r="F835" s="9" t="s">
        <v>27</v>
      </c>
      <c r="G835" s="9" t="s">
        <v>27</v>
      </c>
      <c r="H835" s="9" t="s">
        <v>2902</v>
      </c>
      <c r="I835" s="27" t="s">
        <v>27</v>
      </c>
      <c r="J835" s="27" t="s">
        <v>27</v>
      </c>
      <c r="K835" s="27" t="s">
        <v>27</v>
      </c>
      <c r="L835" s="27" t="s">
        <v>27</v>
      </c>
      <c r="M835" s="27" t="s">
        <v>27</v>
      </c>
      <c r="N835" s="9">
        <v>2013</v>
      </c>
      <c r="O835" s="27" t="s">
        <v>27</v>
      </c>
      <c r="P835" s="27" t="s">
        <v>27</v>
      </c>
      <c r="Q835" s="27" t="s">
        <v>27</v>
      </c>
      <c r="R835" s="27" t="s">
        <v>27</v>
      </c>
      <c r="S835" s="27" t="s">
        <v>27</v>
      </c>
      <c r="T835" s="9" t="s">
        <v>2874</v>
      </c>
      <c r="U835" s="27" t="s">
        <v>27</v>
      </c>
      <c r="V835" s="9" t="s">
        <v>3045</v>
      </c>
      <c r="W835" s="9" t="s">
        <v>3046</v>
      </c>
      <c r="X835" s="9">
        <v>70</v>
      </c>
    </row>
    <row r="836" spans="1:24" ht="24">
      <c r="B836" s="9" t="s">
        <v>2903</v>
      </c>
      <c r="C836" s="9" t="s">
        <v>25</v>
      </c>
      <c r="D836" s="9" t="s">
        <v>221</v>
      </c>
      <c r="E836" s="9" t="s">
        <v>3044</v>
      </c>
      <c r="F836" s="9" t="s">
        <v>27</v>
      </c>
      <c r="G836" s="9" t="s">
        <v>27</v>
      </c>
      <c r="H836" s="9" t="s">
        <v>2902</v>
      </c>
      <c r="I836" s="27" t="s">
        <v>27</v>
      </c>
      <c r="J836" s="27" t="s">
        <v>27</v>
      </c>
      <c r="K836" s="27" t="s">
        <v>27</v>
      </c>
      <c r="L836" s="27" t="s">
        <v>27</v>
      </c>
      <c r="M836" s="27" t="s">
        <v>27</v>
      </c>
      <c r="N836" s="9">
        <v>2013</v>
      </c>
      <c r="O836" s="27" t="s">
        <v>27</v>
      </c>
      <c r="P836" s="27" t="s">
        <v>27</v>
      </c>
      <c r="Q836" s="27" t="s">
        <v>27</v>
      </c>
      <c r="R836" s="27" t="s">
        <v>27</v>
      </c>
      <c r="S836" s="27" t="s">
        <v>27</v>
      </c>
      <c r="T836" s="9" t="s">
        <v>2874</v>
      </c>
      <c r="U836" s="27" t="s">
        <v>27</v>
      </c>
      <c r="V836" s="9" t="s">
        <v>3045</v>
      </c>
      <c r="W836" s="9" t="s">
        <v>3046</v>
      </c>
      <c r="X836" s="9">
        <v>70</v>
      </c>
    </row>
    <row r="837" spans="1:24" ht="24">
      <c r="B837" s="9" t="s">
        <v>2904</v>
      </c>
      <c r="C837" s="9" t="s">
        <v>25</v>
      </c>
      <c r="D837" s="9" t="s">
        <v>221</v>
      </c>
      <c r="E837" s="9" t="s">
        <v>3044</v>
      </c>
      <c r="F837" s="9" t="s">
        <v>27</v>
      </c>
      <c r="G837" s="9" t="s">
        <v>27</v>
      </c>
      <c r="H837" s="9" t="s">
        <v>2902</v>
      </c>
      <c r="I837" s="27" t="s">
        <v>27</v>
      </c>
      <c r="J837" s="27" t="s">
        <v>27</v>
      </c>
      <c r="K837" s="27" t="s">
        <v>27</v>
      </c>
      <c r="L837" s="27" t="s">
        <v>27</v>
      </c>
      <c r="M837" s="27" t="s">
        <v>27</v>
      </c>
      <c r="N837" s="9">
        <v>2013</v>
      </c>
      <c r="O837" s="27" t="s">
        <v>27</v>
      </c>
      <c r="P837" s="27" t="s">
        <v>27</v>
      </c>
      <c r="Q837" s="27" t="s">
        <v>27</v>
      </c>
      <c r="R837" s="27" t="s">
        <v>27</v>
      </c>
      <c r="S837" s="27" t="s">
        <v>27</v>
      </c>
      <c r="T837" s="9" t="s">
        <v>2874</v>
      </c>
      <c r="U837" s="27" t="s">
        <v>27</v>
      </c>
      <c r="V837" s="9" t="s">
        <v>3045</v>
      </c>
      <c r="W837" s="9" t="s">
        <v>3046</v>
      </c>
      <c r="X837" s="9">
        <v>70</v>
      </c>
    </row>
    <row r="838" spans="1:24" ht="24">
      <c r="B838" s="9" t="s">
        <v>2905</v>
      </c>
      <c r="C838" s="9" t="s">
        <v>25</v>
      </c>
      <c r="D838" s="9" t="s">
        <v>221</v>
      </c>
      <c r="E838" s="9" t="s">
        <v>3044</v>
      </c>
      <c r="F838" s="9" t="s">
        <v>27</v>
      </c>
      <c r="G838" s="9" t="s">
        <v>27</v>
      </c>
      <c r="H838" s="9" t="s">
        <v>27</v>
      </c>
      <c r="I838" s="9" t="s">
        <v>27</v>
      </c>
      <c r="J838" s="27" t="s">
        <v>27</v>
      </c>
      <c r="K838" s="27" t="s">
        <v>27</v>
      </c>
      <c r="L838" s="27" t="s">
        <v>27</v>
      </c>
      <c r="M838" s="27" t="s">
        <v>27</v>
      </c>
      <c r="N838" s="9">
        <v>2013</v>
      </c>
      <c r="O838" s="27" t="s">
        <v>27</v>
      </c>
      <c r="P838" s="27" t="s">
        <v>27</v>
      </c>
      <c r="Q838" s="27" t="s">
        <v>27</v>
      </c>
      <c r="R838" s="27" t="s">
        <v>27</v>
      </c>
      <c r="S838" s="27" t="s">
        <v>27</v>
      </c>
      <c r="T838" s="9" t="s">
        <v>2874</v>
      </c>
      <c r="U838" s="27" t="s">
        <v>27</v>
      </c>
      <c r="V838" s="9" t="s">
        <v>3045</v>
      </c>
      <c r="W838" s="9" t="s">
        <v>3046</v>
      </c>
      <c r="X838" s="9">
        <v>70</v>
      </c>
    </row>
    <row r="839" spans="1:24" ht="60">
      <c r="A839" s="35" t="s">
        <v>2040</v>
      </c>
      <c r="B839" s="9" t="s">
        <v>2938</v>
      </c>
      <c r="C839" s="9" t="s">
        <v>25</v>
      </c>
      <c r="D839" s="9" t="s">
        <v>352</v>
      </c>
      <c r="E839" s="9" t="s">
        <v>3047</v>
      </c>
      <c r="F839" s="9" t="s">
        <v>27</v>
      </c>
      <c r="G839" s="9" t="s">
        <v>27</v>
      </c>
      <c r="H839" s="9" t="s">
        <v>2041</v>
      </c>
      <c r="I839" s="9" t="s">
        <v>2940</v>
      </c>
      <c r="J839" s="27" t="s">
        <v>27</v>
      </c>
      <c r="K839" s="27" t="s">
        <v>27</v>
      </c>
      <c r="L839" s="27" t="s">
        <v>27</v>
      </c>
      <c r="M839" s="27" t="s">
        <v>27</v>
      </c>
      <c r="N839" s="27" t="s">
        <v>27</v>
      </c>
      <c r="O839" s="27" t="s">
        <v>27</v>
      </c>
      <c r="P839" s="27" t="s">
        <v>27</v>
      </c>
      <c r="Q839" s="27" t="s">
        <v>27</v>
      </c>
      <c r="R839" s="27" t="s">
        <v>27</v>
      </c>
      <c r="S839" s="26">
        <v>762670.4</v>
      </c>
      <c r="T839" s="9" t="s">
        <v>2809</v>
      </c>
      <c r="U839" s="27" t="s">
        <v>27</v>
      </c>
      <c r="V839" s="9" t="s">
        <v>2810</v>
      </c>
      <c r="W839" s="9" t="s">
        <v>3048</v>
      </c>
      <c r="X839" s="9">
        <v>103</v>
      </c>
    </row>
    <row r="840" spans="1:24" ht="60">
      <c r="A840" s="35"/>
      <c r="B840" s="9" t="s">
        <v>2942</v>
      </c>
      <c r="C840" s="9" t="s">
        <v>25</v>
      </c>
      <c r="D840" s="9" t="s">
        <v>352</v>
      </c>
      <c r="E840" s="9" t="s">
        <v>3047</v>
      </c>
      <c r="F840" s="9" t="s">
        <v>27</v>
      </c>
      <c r="G840" s="9" t="s">
        <v>27</v>
      </c>
      <c r="H840" s="9" t="s">
        <v>2041</v>
      </c>
      <c r="I840" s="9" t="s">
        <v>2940</v>
      </c>
      <c r="J840" s="27" t="s">
        <v>27</v>
      </c>
      <c r="K840" s="27" t="s">
        <v>27</v>
      </c>
      <c r="L840" s="27" t="s">
        <v>27</v>
      </c>
      <c r="M840" s="27" t="s">
        <v>27</v>
      </c>
      <c r="N840" s="27" t="s">
        <v>27</v>
      </c>
      <c r="O840" s="27" t="s">
        <v>27</v>
      </c>
      <c r="P840" s="27" t="s">
        <v>27</v>
      </c>
      <c r="Q840" s="27" t="s">
        <v>27</v>
      </c>
      <c r="R840" s="27" t="s">
        <v>27</v>
      </c>
      <c r="S840" s="26">
        <v>1618212.75</v>
      </c>
      <c r="T840" s="9" t="s">
        <v>2809</v>
      </c>
      <c r="U840" s="27" t="s">
        <v>27</v>
      </c>
      <c r="V840" s="9" t="s">
        <v>2810</v>
      </c>
      <c r="W840" s="9" t="s">
        <v>3048</v>
      </c>
      <c r="X840" s="9">
        <v>103</v>
      </c>
    </row>
    <row r="841" spans="1:24" ht="60">
      <c r="A841" s="35"/>
      <c r="B841" s="9" t="s">
        <v>2943</v>
      </c>
      <c r="C841" s="9" t="s">
        <v>25</v>
      </c>
      <c r="D841" s="9" t="s">
        <v>352</v>
      </c>
      <c r="E841" s="9" t="s">
        <v>3047</v>
      </c>
      <c r="F841" s="9" t="s">
        <v>27</v>
      </c>
      <c r="G841" s="9" t="s">
        <v>27</v>
      </c>
      <c r="H841" s="9" t="s">
        <v>2041</v>
      </c>
      <c r="I841" s="9" t="s">
        <v>2940</v>
      </c>
      <c r="J841" s="27" t="s">
        <v>27</v>
      </c>
      <c r="K841" s="27" t="s">
        <v>27</v>
      </c>
      <c r="L841" s="27" t="s">
        <v>27</v>
      </c>
      <c r="M841" s="27" t="s">
        <v>27</v>
      </c>
      <c r="N841" s="27" t="s">
        <v>27</v>
      </c>
      <c r="O841" s="27" t="s">
        <v>27</v>
      </c>
      <c r="P841" s="27" t="s">
        <v>27</v>
      </c>
      <c r="Q841" s="27" t="s">
        <v>27</v>
      </c>
      <c r="R841" s="27" t="s">
        <v>27</v>
      </c>
      <c r="S841" s="26">
        <v>448665.13</v>
      </c>
      <c r="T841" s="9" t="s">
        <v>2809</v>
      </c>
      <c r="U841" s="27" t="s">
        <v>27</v>
      </c>
      <c r="V841" s="9" t="s">
        <v>2810</v>
      </c>
      <c r="W841" s="9" t="s">
        <v>3048</v>
      </c>
      <c r="X841" s="9">
        <v>103</v>
      </c>
    </row>
    <row r="842" spans="1:24" ht="60">
      <c r="A842" s="35"/>
      <c r="B842" s="9" t="s">
        <v>3049</v>
      </c>
      <c r="C842" s="9" t="s">
        <v>25</v>
      </c>
      <c r="D842" s="9" t="s">
        <v>352</v>
      </c>
      <c r="E842" s="9" t="s">
        <v>3047</v>
      </c>
      <c r="F842" s="9" t="s">
        <v>27</v>
      </c>
      <c r="G842" s="9" t="s">
        <v>27</v>
      </c>
      <c r="H842" s="9" t="s">
        <v>2041</v>
      </c>
      <c r="I842" s="9" t="s">
        <v>2940</v>
      </c>
      <c r="J842" s="27" t="s">
        <v>27</v>
      </c>
      <c r="K842" s="27" t="s">
        <v>27</v>
      </c>
      <c r="L842" s="27" t="s">
        <v>27</v>
      </c>
      <c r="M842" s="27" t="s">
        <v>27</v>
      </c>
      <c r="N842" s="27" t="s">
        <v>27</v>
      </c>
      <c r="O842" s="27" t="s">
        <v>27</v>
      </c>
      <c r="P842" s="27" t="s">
        <v>27</v>
      </c>
      <c r="Q842" s="27" t="s">
        <v>27</v>
      </c>
      <c r="R842" s="27" t="s">
        <v>27</v>
      </c>
      <c r="S842" s="26">
        <v>110025.83</v>
      </c>
      <c r="T842" s="9" t="s">
        <v>2809</v>
      </c>
      <c r="U842" s="27" t="s">
        <v>27</v>
      </c>
      <c r="V842" s="9" t="s">
        <v>2810</v>
      </c>
      <c r="W842" s="9" t="s">
        <v>3048</v>
      </c>
      <c r="X842" s="9">
        <v>103</v>
      </c>
    </row>
    <row r="843" spans="1:24" ht="48">
      <c r="A843" s="35"/>
      <c r="B843" s="9" t="s">
        <v>2944</v>
      </c>
      <c r="C843" s="9" t="s">
        <v>25</v>
      </c>
      <c r="D843" s="9" t="s">
        <v>352</v>
      </c>
      <c r="E843" s="9" t="s">
        <v>3047</v>
      </c>
      <c r="F843" s="9" t="s">
        <v>27</v>
      </c>
      <c r="G843" s="9" t="s">
        <v>27</v>
      </c>
      <c r="H843" s="9" t="s">
        <v>2945</v>
      </c>
      <c r="I843" s="9" t="s">
        <v>2946</v>
      </c>
      <c r="J843" s="27" t="s">
        <v>27</v>
      </c>
      <c r="K843" s="27" t="s">
        <v>27</v>
      </c>
      <c r="L843" s="27" t="s">
        <v>27</v>
      </c>
      <c r="M843" s="27" t="s">
        <v>27</v>
      </c>
      <c r="N843" s="27" t="s">
        <v>27</v>
      </c>
      <c r="O843" s="27" t="s">
        <v>27</v>
      </c>
      <c r="P843" s="27" t="s">
        <v>27</v>
      </c>
      <c r="Q843" s="27" t="s">
        <v>27</v>
      </c>
      <c r="R843" s="27" t="s">
        <v>27</v>
      </c>
      <c r="S843" s="26">
        <v>0</v>
      </c>
      <c r="T843" s="9" t="s">
        <v>2809</v>
      </c>
      <c r="U843" s="27" t="s">
        <v>27</v>
      </c>
      <c r="V843" s="9" t="s">
        <v>2810</v>
      </c>
      <c r="W843" s="9" t="s">
        <v>3048</v>
      </c>
      <c r="X843" s="9">
        <v>103</v>
      </c>
    </row>
    <row r="844" spans="1:24" ht="36">
      <c r="A844" s="35"/>
      <c r="B844" s="9" t="s">
        <v>2947</v>
      </c>
      <c r="C844" s="9" t="s">
        <v>25</v>
      </c>
      <c r="D844" s="9" t="s">
        <v>352</v>
      </c>
      <c r="E844" s="9" t="s">
        <v>3047</v>
      </c>
      <c r="F844" s="9" t="s">
        <v>27</v>
      </c>
      <c r="G844" s="9" t="s">
        <v>27</v>
      </c>
      <c r="H844" s="9" t="s">
        <v>2048</v>
      </c>
      <c r="I844" s="9" t="s">
        <v>2948</v>
      </c>
      <c r="J844" s="27" t="s">
        <v>27</v>
      </c>
      <c r="K844" s="27" t="s">
        <v>27</v>
      </c>
      <c r="L844" s="27" t="s">
        <v>27</v>
      </c>
      <c r="M844" s="27" t="s">
        <v>27</v>
      </c>
      <c r="N844" s="27" t="s">
        <v>27</v>
      </c>
      <c r="O844" s="27" t="s">
        <v>27</v>
      </c>
      <c r="P844" s="27" t="s">
        <v>27</v>
      </c>
      <c r="Q844" s="27" t="s">
        <v>27</v>
      </c>
      <c r="R844" s="27" t="s">
        <v>27</v>
      </c>
      <c r="S844" s="26">
        <v>130657.55</v>
      </c>
      <c r="T844" s="9" t="s">
        <v>2809</v>
      </c>
      <c r="U844" s="27" t="s">
        <v>27</v>
      </c>
      <c r="V844" s="9" t="s">
        <v>2810</v>
      </c>
      <c r="W844" s="9" t="s">
        <v>3048</v>
      </c>
      <c r="X844" s="9">
        <v>103</v>
      </c>
    </row>
    <row r="845" spans="1:24" ht="36">
      <c r="A845" s="35"/>
      <c r="B845" s="9" t="s">
        <v>2949</v>
      </c>
      <c r="C845" s="9" t="s">
        <v>25</v>
      </c>
      <c r="D845" s="9" t="s">
        <v>352</v>
      </c>
      <c r="E845" s="9" t="s">
        <v>3047</v>
      </c>
      <c r="F845" s="9" t="s">
        <v>27</v>
      </c>
      <c r="G845" s="9" t="s">
        <v>27</v>
      </c>
      <c r="H845" s="9" t="s">
        <v>2048</v>
      </c>
      <c r="I845" s="9" t="s">
        <v>2948</v>
      </c>
      <c r="J845" s="27" t="s">
        <v>27</v>
      </c>
      <c r="K845" s="27" t="s">
        <v>27</v>
      </c>
      <c r="L845" s="27" t="s">
        <v>27</v>
      </c>
      <c r="M845" s="27" t="s">
        <v>27</v>
      </c>
      <c r="N845" s="27" t="s">
        <v>27</v>
      </c>
      <c r="O845" s="27" t="s">
        <v>27</v>
      </c>
      <c r="P845" s="27" t="s">
        <v>27</v>
      </c>
      <c r="Q845" s="27" t="s">
        <v>27</v>
      </c>
      <c r="R845" s="27" t="s">
        <v>27</v>
      </c>
      <c r="S845" s="26">
        <v>660154.97</v>
      </c>
      <c r="T845" s="9" t="s">
        <v>2809</v>
      </c>
      <c r="U845" s="27" t="s">
        <v>27</v>
      </c>
      <c r="V845" s="9" t="s">
        <v>2810</v>
      </c>
      <c r="W845" s="9" t="s">
        <v>3048</v>
      </c>
      <c r="X845" s="9">
        <v>103</v>
      </c>
    </row>
    <row r="846" spans="1:24" ht="36">
      <c r="A846" s="35"/>
      <c r="B846" s="9" t="s">
        <v>2950</v>
      </c>
      <c r="C846" s="9" t="s">
        <v>25</v>
      </c>
      <c r="D846" s="9" t="s">
        <v>352</v>
      </c>
      <c r="E846" s="9" t="s">
        <v>3047</v>
      </c>
      <c r="F846" s="9" t="s">
        <v>27</v>
      </c>
      <c r="G846" s="9" t="s">
        <v>27</v>
      </c>
      <c r="H846" s="9" t="s">
        <v>2503</v>
      </c>
      <c r="I846" s="9" t="s">
        <v>2951</v>
      </c>
      <c r="J846" s="27" t="s">
        <v>27</v>
      </c>
      <c r="K846" s="27" t="s">
        <v>27</v>
      </c>
      <c r="L846" s="27" t="s">
        <v>27</v>
      </c>
      <c r="M846" s="27" t="s">
        <v>27</v>
      </c>
      <c r="N846" s="27" t="s">
        <v>27</v>
      </c>
      <c r="O846" s="27" t="s">
        <v>27</v>
      </c>
      <c r="P846" s="27" t="s">
        <v>27</v>
      </c>
      <c r="Q846" s="27" t="s">
        <v>27</v>
      </c>
      <c r="R846" s="27" t="s">
        <v>27</v>
      </c>
      <c r="S846" s="26">
        <v>249786.15</v>
      </c>
      <c r="T846" s="9" t="s">
        <v>2809</v>
      </c>
      <c r="U846" s="27" t="s">
        <v>27</v>
      </c>
      <c r="V846" s="9" t="s">
        <v>2810</v>
      </c>
      <c r="W846" s="9" t="s">
        <v>3048</v>
      </c>
      <c r="X846" s="9">
        <v>103</v>
      </c>
    </row>
    <row r="847" spans="1:24" ht="36">
      <c r="A847" s="35"/>
      <c r="B847" s="9" t="s">
        <v>3050</v>
      </c>
      <c r="C847" s="9" t="s">
        <v>25</v>
      </c>
      <c r="D847" s="9" t="s">
        <v>352</v>
      </c>
      <c r="E847" s="9" t="s">
        <v>3047</v>
      </c>
      <c r="F847" s="9" t="s">
        <v>27</v>
      </c>
      <c r="G847" s="9" t="s">
        <v>27</v>
      </c>
      <c r="H847" s="9" t="s">
        <v>2503</v>
      </c>
      <c r="I847" s="9" t="s">
        <v>2951</v>
      </c>
      <c r="J847" s="27" t="s">
        <v>27</v>
      </c>
      <c r="K847" s="27" t="s">
        <v>27</v>
      </c>
      <c r="L847" s="27" t="s">
        <v>27</v>
      </c>
      <c r="M847" s="27" t="s">
        <v>27</v>
      </c>
      <c r="N847" s="27" t="s">
        <v>27</v>
      </c>
      <c r="O847" s="27" t="s">
        <v>27</v>
      </c>
      <c r="P847" s="27" t="s">
        <v>27</v>
      </c>
      <c r="Q847" s="27" t="s">
        <v>27</v>
      </c>
      <c r="R847" s="27" t="s">
        <v>27</v>
      </c>
      <c r="S847" s="26">
        <v>440065.66</v>
      </c>
      <c r="T847" s="9" t="s">
        <v>2809</v>
      </c>
      <c r="U847" s="27" t="s">
        <v>27</v>
      </c>
      <c r="V847" s="9" t="s">
        <v>2810</v>
      </c>
      <c r="W847" s="9" t="s">
        <v>3048</v>
      </c>
      <c r="X847" s="9">
        <v>103</v>
      </c>
    </row>
    <row r="848" spans="1:24" ht="36">
      <c r="A848" s="35"/>
      <c r="B848" s="9" t="s">
        <v>3051</v>
      </c>
      <c r="C848" s="9" t="s">
        <v>25</v>
      </c>
      <c r="D848" s="9" t="s">
        <v>352</v>
      </c>
      <c r="E848" s="9" t="s">
        <v>3047</v>
      </c>
      <c r="F848" s="9" t="s">
        <v>27</v>
      </c>
      <c r="G848" s="9" t="s">
        <v>27</v>
      </c>
      <c r="H848" s="9" t="s">
        <v>2503</v>
      </c>
      <c r="I848" s="9" t="s">
        <v>2951</v>
      </c>
      <c r="J848" s="27" t="s">
        <v>27</v>
      </c>
      <c r="K848" s="27" t="s">
        <v>27</v>
      </c>
      <c r="L848" s="27" t="s">
        <v>27</v>
      </c>
      <c r="M848" s="27" t="s">
        <v>27</v>
      </c>
      <c r="N848" s="27" t="s">
        <v>27</v>
      </c>
      <c r="O848" s="27" t="s">
        <v>27</v>
      </c>
      <c r="P848" s="27" t="s">
        <v>27</v>
      </c>
      <c r="Q848" s="27" t="s">
        <v>27</v>
      </c>
      <c r="R848" s="27" t="s">
        <v>27</v>
      </c>
      <c r="S848" s="26">
        <v>680000</v>
      </c>
      <c r="T848" s="9" t="s">
        <v>2809</v>
      </c>
      <c r="U848" s="27" t="s">
        <v>27</v>
      </c>
      <c r="V848" s="9" t="s">
        <v>2810</v>
      </c>
      <c r="W848" s="9" t="s">
        <v>3048</v>
      </c>
      <c r="X848" s="9">
        <v>103</v>
      </c>
    </row>
    <row r="849" spans="1:24" ht="36">
      <c r="A849" s="35"/>
      <c r="B849" s="9" t="s">
        <v>2954</v>
      </c>
      <c r="C849" s="9" t="s">
        <v>25</v>
      </c>
      <c r="D849" s="9" t="s">
        <v>352</v>
      </c>
      <c r="E849" s="9" t="s">
        <v>3047</v>
      </c>
      <c r="F849" s="9" t="s">
        <v>27</v>
      </c>
      <c r="G849" s="9" t="s">
        <v>27</v>
      </c>
      <c r="H849" s="9" t="s">
        <v>2955</v>
      </c>
      <c r="I849" s="9" t="s">
        <v>2946</v>
      </c>
      <c r="J849" s="27" t="s">
        <v>27</v>
      </c>
      <c r="K849" s="27" t="s">
        <v>27</v>
      </c>
      <c r="L849" s="27" t="s">
        <v>27</v>
      </c>
      <c r="M849" s="27" t="s">
        <v>27</v>
      </c>
      <c r="N849" s="27" t="s">
        <v>27</v>
      </c>
      <c r="O849" s="27" t="s">
        <v>27</v>
      </c>
      <c r="P849" s="27" t="s">
        <v>27</v>
      </c>
      <c r="Q849" s="27" t="s">
        <v>27</v>
      </c>
      <c r="R849" s="27" t="s">
        <v>27</v>
      </c>
      <c r="S849" s="26">
        <v>660805.52</v>
      </c>
      <c r="T849" s="9" t="s">
        <v>2809</v>
      </c>
      <c r="U849" s="27" t="s">
        <v>27</v>
      </c>
      <c r="V849" s="9" t="s">
        <v>2810</v>
      </c>
      <c r="W849" s="9" t="s">
        <v>3048</v>
      </c>
      <c r="X849" s="9">
        <v>103</v>
      </c>
    </row>
    <row r="850" spans="1:24" ht="36">
      <c r="A850" s="35"/>
      <c r="B850" s="9" t="s">
        <v>2956</v>
      </c>
      <c r="C850" s="9" t="s">
        <v>25</v>
      </c>
      <c r="D850" s="9" t="s">
        <v>352</v>
      </c>
      <c r="E850" s="9" t="s">
        <v>3047</v>
      </c>
      <c r="F850" s="9" t="s">
        <v>27</v>
      </c>
      <c r="G850" s="9" t="s">
        <v>27</v>
      </c>
      <c r="H850" s="9" t="s">
        <v>2955</v>
      </c>
      <c r="I850" s="9" t="s">
        <v>2946</v>
      </c>
      <c r="J850" s="27" t="s">
        <v>27</v>
      </c>
      <c r="K850" s="27" t="s">
        <v>27</v>
      </c>
      <c r="L850" s="27" t="s">
        <v>27</v>
      </c>
      <c r="M850" s="27" t="s">
        <v>27</v>
      </c>
      <c r="N850" s="27" t="s">
        <v>27</v>
      </c>
      <c r="O850" s="27" t="s">
        <v>27</v>
      </c>
      <c r="P850" s="27" t="s">
        <v>27</v>
      </c>
      <c r="Q850" s="27" t="s">
        <v>27</v>
      </c>
      <c r="R850" s="27" t="s">
        <v>27</v>
      </c>
      <c r="S850" s="26">
        <v>110000</v>
      </c>
      <c r="T850" s="9" t="s">
        <v>2809</v>
      </c>
      <c r="U850" s="27" t="s">
        <v>27</v>
      </c>
      <c r="V850" s="9" t="s">
        <v>2810</v>
      </c>
      <c r="W850" s="9" t="s">
        <v>3048</v>
      </c>
      <c r="X850" s="9">
        <v>103</v>
      </c>
    </row>
    <row r="851" spans="1:24" ht="36">
      <c r="A851" s="35"/>
      <c r="B851" s="9" t="s">
        <v>2957</v>
      </c>
      <c r="C851" s="9" t="s">
        <v>25</v>
      </c>
      <c r="D851" s="9" t="s">
        <v>352</v>
      </c>
      <c r="E851" s="9" t="s">
        <v>3047</v>
      </c>
      <c r="F851" s="9" t="s">
        <v>27</v>
      </c>
      <c r="G851" s="9" t="s">
        <v>27</v>
      </c>
      <c r="H851" s="9" t="s">
        <v>2955</v>
      </c>
      <c r="I851" s="9" t="s">
        <v>2946</v>
      </c>
      <c r="J851" s="27" t="s">
        <v>27</v>
      </c>
      <c r="K851" s="27" t="s">
        <v>27</v>
      </c>
      <c r="L851" s="27" t="s">
        <v>27</v>
      </c>
      <c r="M851" s="27" t="s">
        <v>27</v>
      </c>
      <c r="N851" s="27" t="s">
        <v>27</v>
      </c>
      <c r="O851" s="27" t="s">
        <v>27</v>
      </c>
      <c r="P851" s="27" t="s">
        <v>27</v>
      </c>
      <c r="Q851" s="27" t="s">
        <v>27</v>
      </c>
      <c r="R851" s="27" t="s">
        <v>27</v>
      </c>
      <c r="S851" s="26">
        <v>2407428.9500000002</v>
      </c>
      <c r="T851" s="9" t="s">
        <v>2809</v>
      </c>
      <c r="U851" s="27" t="s">
        <v>27</v>
      </c>
      <c r="V851" s="9" t="s">
        <v>2810</v>
      </c>
      <c r="W851" s="9" t="s">
        <v>3048</v>
      </c>
      <c r="X851" s="9">
        <v>103</v>
      </c>
    </row>
    <row r="852" spans="1:24" ht="36">
      <c r="A852" s="35"/>
      <c r="B852" s="9" t="s">
        <v>2958</v>
      </c>
      <c r="C852" s="9" t="s">
        <v>25</v>
      </c>
      <c r="D852" s="9" t="s">
        <v>352</v>
      </c>
      <c r="E852" s="9" t="s">
        <v>3047</v>
      </c>
      <c r="F852" s="9" t="s">
        <v>27</v>
      </c>
      <c r="G852" s="9" t="s">
        <v>27</v>
      </c>
      <c r="H852" s="9" t="s">
        <v>2959</v>
      </c>
      <c r="I852" s="9" t="s">
        <v>2960</v>
      </c>
      <c r="J852" s="27" t="s">
        <v>27</v>
      </c>
      <c r="K852" s="27" t="s">
        <v>27</v>
      </c>
      <c r="L852" s="27" t="s">
        <v>27</v>
      </c>
      <c r="M852" s="27" t="s">
        <v>27</v>
      </c>
      <c r="N852" s="27" t="s">
        <v>27</v>
      </c>
      <c r="O852" s="27" t="s">
        <v>27</v>
      </c>
      <c r="P852" s="27" t="s">
        <v>27</v>
      </c>
      <c r="Q852" s="27" t="s">
        <v>27</v>
      </c>
      <c r="R852" s="27" t="s">
        <v>27</v>
      </c>
      <c r="S852" s="26">
        <v>330353.21000000002</v>
      </c>
      <c r="T852" s="9" t="s">
        <v>2809</v>
      </c>
      <c r="U852" s="27" t="s">
        <v>27</v>
      </c>
      <c r="V852" s="9" t="s">
        <v>2810</v>
      </c>
      <c r="W852" s="9" t="s">
        <v>3048</v>
      </c>
      <c r="X852" s="9">
        <v>103</v>
      </c>
    </row>
    <row r="853" spans="1:24" ht="48">
      <c r="A853" s="35" t="s">
        <v>2961</v>
      </c>
      <c r="B853" s="9" t="s">
        <v>2962</v>
      </c>
      <c r="C853" s="9" t="s">
        <v>25</v>
      </c>
      <c r="D853" s="9" t="s">
        <v>352</v>
      </c>
      <c r="E853" s="9" t="s">
        <v>3047</v>
      </c>
      <c r="F853" s="9" t="s">
        <v>27</v>
      </c>
      <c r="G853" s="9" t="s">
        <v>27</v>
      </c>
      <c r="H853" s="9" t="s">
        <v>2475</v>
      </c>
      <c r="I853" s="9" t="s">
        <v>2963</v>
      </c>
      <c r="J853" s="27" t="s">
        <v>27</v>
      </c>
      <c r="K853" s="27" t="s">
        <v>27</v>
      </c>
      <c r="L853" s="27" t="s">
        <v>27</v>
      </c>
      <c r="M853" s="27" t="s">
        <v>27</v>
      </c>
      <c r="N853" s="27" t="s">
        <v>27</v>
      </c>
      <c r="O853" s="27" t="s">
        <v>27</v>
      </c>
      <c r="P853" s="27" t="s">
        <v>27</v>
      </c>
      <c r="Q853" s="27" t="s">
        <v>27</v>
      </c>
      <c r="R853" s="27" t="s">
        <v>27</v>
      </c>
      <c r="S853" s="26">
        <v>530672.29</v>
      </c>
      <c r="T853" s="9" t="s">
        <v>2809</v>
      </c>
      <c r="U853" s="27" t="s">
        <v>27</v>
      </c>
      <c r="V853" s="9" t="s">
        <v>2810</v>
      </c>
      <c r="W853" s="9" t="s">
        <v>3048</v>
      </c>
      <c r="X853" s="9">
        <v>103</v>
      </c>
    </row>
    <row r="854" spans="1:24" ht="48">
      <c r="A854" s="35"/>
      <c r="B854" s="9" t="s">
        <v>2964</v>
      </c>
      <c r="C854" s="9" t="s">
        <v>25</v>
      </c>
      <c r="D854" s="9" t="s">
        <v>352</v>
      </c>
      <c r="E854" s="9" t="s">
        <v>3047</v>
      </c>
      <c r="F854" s="9" t="s">
        <v>27</v>
      </c>
      <c r="G854" s="9" t="s">
        <v>27</v>
      </c>
      <c r="H854" s="9" t="s">
        <v>2475</v>
      </c>
      <c r="I854" s="9" t="s">
        <v>2963</v>
      </c>
      <c r="J854" s="27" t="s">
        <v>27</v>
      </c>
      <c r="K854" s="27" t="s">
        <v>27</v>
      </c>
      <c r="L854" s="27" t="s">
        <v>27</v>
      </c>
      <c r="M854" s="27" t="s">
        <v>27</v>
      </c>
      <c r="N854" s="27" t="s">
        <v>27</v>
      </c>
      <c r="O854" s="27" t="s">
        <v>27</v>
      </c>
      <c r="P854" s="27" t="s">
        <v>27</v>
      </c>
      <c r="Q854" s="27" t="s">
        <v>27</v>
      </c>
      <c r="R854" s="27" t="s">
        <v>27</v>
      </c>
      <c r="S854" s="26">
        <v>183376.38</v>
      </c>
      <c r="T854" s="9" t="s">
        <v>2809</v>
      </c>
      <c r="U854" s="27" t="s">
        <v>27</v>
      </c>
      <c r="V854" s="9" t="s">
        <v>2810</v>
      </c>
      <c r="W854" s="9" t="s">
        <v>3048</v>
      </c>
      <c r="X854" s="9">
        <v>103</v>
      </c>
    </row>
    <row r="855" spans="1:24" ht="48">
      <c r="A855" s="35"/>
      <c r="B855" s="9" t="s">
        <v>2965</v>
      </c>
      <c r="C855" s="9" t="s">
        <v>25</v>
      </c>
      <c r="D855" s="9" t="s">
        <v>352</v>
      </c>
      <c r="E855" s="9" t="s">
        <v>3047</v>
      </c>
      <c r="F855" s="9" t="s">
        <v>27</v>
      </c>
      <c r="G855" s="9" t="s">
        <v>27</v>
      </c>
      <c r="H855" s="9" t="s">
        <v>2475</v>
      </c>
      <c r="I855" s="9" t="s">
        <v>2963</v>
      </c>
      <c r="J855" s="27" t="s">
        <v>27</v>
      </c>
      <c r="K855" s="27" t="s">
        <v>27</v>
      </c>
      <c r="L855" s="27" t="s">
        <v>27</v>
      </c>
      <c r="M855" s="27" t="s">
        <v>27</v>
      </c>
      <c r="N855" s="27" t="s">
        <v>27</v>
      </c>
      <c r="O855" s="27" t="s">
        <v>27</v>
      </c>
      <c r="P855" s="27" t="s">
        <v>27</v>
      </c>
      <c r="Q855" s="27" t="s">
        <v>27</v>
      </c>
      <c r="R855" s="27" t="s">
        <v>27</v>
      </c>
      <c r="S855" s="26">
        <v>320581.75</v>
      </c>
      <c r="T855" s="9" t="s">
        <v>2809</v>
      </c>
      <c r="U855" s="27" t="s">
        <v>27</v>
      </c>
      <c r="V855" s="9" t="s">
        <v>2810</v>
      </c>
      <c r="W855" s="9" t="s">
        <v>3048</v>
      </c>
      <c r="X855" s="9">
        <v>103</v>
      </c>
    </row>
    <row r="856" spans="1:24" ht="48">
      <c r="A856" s="35"/>
      <c r="B856" s="9" t="s">
        <v>2966</v>
      </c>
      <c r="C856" s="9" t="s">
        <v>25</v>
      </c>
      <c r="D856" s="9" t="s">
        <v>352</v>
      </c>
      <c r="E856" s="9" t="s">
        <v>3047</v>
      </c>
      <c r="F856" s="9" t="s">
        <v>27</v>
      </c>
      <c r="G856" s="9" t="s">
        <v>27</v>
      </c>
      <c r="H856" s="9" t="s">
        <v>2477</v>
      </c>
      <c r="I856" s="9" t="s">
        <v>2963</v>
      </c>
      <c r="J856" s="27" t="s">
        <v>27</v>
      </c>
      <c r="K856" s="27" t="s">
        <v>27</v>
      </c>
      <c r="L856" s="27" t="s">
        <v>27</v>
      </c>
      <c r="M856" s="27" t="s">
        <v>27</v>
      </c>
      <c r="N856" s="27" t="s">
        <v>27</v>
      </c>
      <c r="O856" s="27" t="s">
        <v>27</v>
      </c>
      <c r="P856" s="27" t="s">
        <v>27</v>
      </c>
      <c r="Q856" s="27" t="s">
        <v>27</v>
      </c>
      <c r="R856" s="27" t="s">
        <v>27</v>
      </c>
      <c r="S856" s="26">
        <v>183376.38</v>
      </c>
      <c r="T856" s="9" t="s">
        <v>2809</v>
      </c>
      <c r="U856" s="27" t="s">
        <v>27</v>
      </c>
      <c r="V856" s="9" t="s">
        <v>2810</v>
      </c>
      <c r="W856" s="9" t="s">
        <v>3048</v>
      </c>
      <c r="X856" s="9">
        <v>103</v>
      </c>
    </row>
    <row r="857" spans="1:24" ht="48">
      <c r="A857" s="35"/>
      <c r="B857" s="9" t="s">
        <v>2967</v>
      </c>
      <c r="C857" s="9" t="s">
        <v>25</v>
      </c>
      <c r="D857" s="9" t="s">
        <v>352</v>
      </c>
      <c r="E857" s="9" t="s">
        <v>3047</v>
      </c>
      <c r="F857" s="9" t="s">
        <v>27</v>
      </c>
      <c r="G857" s="9" t="s">
        <v>27</v>
      </c>
      <c r="H857" s="9" t="s">
        <v>2477</v>
      </c>
      <c r="I857" s="9" t="s">
        <v>2963</v>
      </c>
      <c r="J857" s="27" t="s">
        <v>27</v>
      </c>
      <c r="K857" s="27" t="s">
        <v>27</v>
      </c>
      <c r="L857" s="27" t="s">
        <v>27</v>
      </c>
      <c r="M857" s="27" t="s">
        <v>27</v>
      </c>
      <c r="N857" s="27" t="s">
        <v>27</v>
      </c>
      <c r="O857" s="27" t="s">
        <v>27</v>
      </c>
      <c r="P857" s="27" t="s">
        <v>27</v>
      </c>
      <c r="Q857" s="27" t="s">
        <v>27</v>
      </c>
      <c r="R857" s="27" t="s">
        <v>27</v>
      </c>
      <c r="S857" s="26">
        <v>425000</v>
      </c>
      <c r="T857" s="9" t="s">
        <v>2809</v>
      </c>
      <c r="U857" s="27" t="s">
        <v>27</v>
      </c>
      <c r="V857" s="9" t="s">
        <v>2810</v>
      </c>
      <c r="W857" s="9" t="s">
        <v>3048</v>
      </c>
      <c r="X857" s="9">
        <v>103</v>
      </c>
    </row>
    <row r="858" spans="1:24" ht="48">
      <c r="A858" s="35"/>
      <c r="B858" s="9" t="s">
        <v>2968</v>
      </c>
      <c r="C858" s="9" t="s">
        <v>25</v>
      </c>
      <c r="D858" s="9" t="s">
        <v>352</v>
      </c>
      <c r="E858" s="9" t="s">
        <v>3047</v>
      </c>
      <c r="F858" s="9" t="s">
        <v>27</v>
      </c>
      <c r="G858" s="9" t="s">
        <v>27</v>
      </c>
      <c r="H858" s="9" t="s">
        <v>2969</v>
      </c>
      <c r="I858" s="9" t="s">
        <v>2963</v>
      </c>
      <c r="J858" s="27" t="s">
        <v>27</v>
      </c>
      <c r="K858" s="27" t="s">
        <v>27</v>
      </c>
      <c r="L858" s="27" t="s">
        <v>27</v>
      </c>
      <c r="M858" s="27" t="s">
        <v>27</v>
      </c>
      <c r="N858" s="27" t="s">
        <v>27</v>
      </c>
      <c r="O858" s="27" t="s">
        <v>27</v>
      </c>
      <c r="P858" s="27" t="s">
        <v>27</v>
      </c>
      <c r="Q858" s="27" t="s">
        <v>27</v>
      </c>
      <c r="R858" s="27" t="s">
        <v>27</v>
      </c>
      <c r="S858" s="26">
        <v>816000</v>
      </c>
      <c r="T858" s="9" t="s">
        <v>2809</v>
      </c>
      <c r="U858" s="27" t="s">
        <v>27</v>
      </c>
      <c r="V858" s="9" t="s">
        <v>2810</v>
      </c>
      <c r="W858" s="9" t="s">
        <v>3048</v>
      </c>
      <c r="X858" s="9">
        <v>103</v>
      </c>
    </row>
    <row r="859" spans="1:24" ht="48">
      <c r="A859" s="35"/>
      <c r="B859" s="9" t="s">
        <v>2970</v>
      </c>
      <c r="C859" s="9" t="s">
        <v>25</v>
      </c>
      <c r="D859" s="9" t="s">
        <v>352</v>
      </c>
      <c r="E859" s="9" t="s">
        <v>3047</v>
      </c>
      <c r="F859" s="9" t="s">
        <v>27</v>
      </c>
      <c r="G859" s="9" t="s">
        <v>27</v>
      </c>
      <c r="H859" s="9" t="s">
        <v>2969</v>
      </c>
      <c r="I859" s="9" t="s">
        <v>2963</v>
      </c>
      <c r="J859" s="27" t="s">
        <v>27</v>
      </c>
      <c r="K859" s="27" t="s">
        <v>27</v>
      </c>
      <c r="L859" s="27" t="s">
        <v>27</v>
      </c>
      <c r="M859" s="27" t="s">
        <v>27</v>
      </c>
      <c r="N859" s="27" t="s">
        <v>27</v>
      </c>
      <c r="O859" s="27" t="s">
        <v>27</v>
      </c>
      <c r="P859" s="27" t="s">
        <v>27</v>
      </c>
      <c r="Q859" s="27" t="s">
        <v>27</v>
      </c>
      <c r="R859" s="27" t="s">
        <v>27</v>
      </c>
      <c r="S859" s="26">
        <v>570000</v>
      </c>
      <c r="T859" s="9" t="s">
        <v>2809</v>
      </c>
      <c r="U859" s="27" t="s">
        <v>27</v>
      </c>
      <c r="V859" s="9" t="s">
        <v>2810</v>
      </c>
      <c r="W859" s="9" t="s">
        <v>3048</v>
      </c>
      <c r="X859" s="9">
        <v>103</v>
      </c>
    </row>
    <row r="860" spans="1:24" ht="48">
      <c r="A860" s="35"/>
      <c r="B860" s="9" t="s">
        <v>2971</v>
      </c>
      <c r="C860" s="9" t="s">
        <v>25</v>
      </c>
      <c r="D860" s="9" t="s">
        <v>352</v>
      </c>
      <c r="E860" s="9" t="s">
        <v>3047</v>
      </c>
      <c r="F860" s="9" t="s">
        <v>27</v>
      </c>
      <c r="G860" s="9" t="s">
        <v>27</v>
      </c>
      <c r="H860" s="9" t="s">
        <v>2969</v>
      </c>
      <c r="I860" s="9" t="s">
        <v>2963</v>
      </c>
      <c r="J860" s="27" t="s">
        <v>27</v>
      </c>
      <c r="K860" s="27" t="s">
        <v>27</v>
      </c>
      <c r="L860" s="27" t="s">
        <v>27</v>
      </c>
      <c r="M860" s="27" t="s">
        <v>27</v>
      </c>
      <c r="N860" s="27" t="s">
        <v>27</v>
      </c>
      <c r="O860" s="27" t="s">
        <v>27</v>
      </c>
      <c r="P860" s="27" t="s">
        <v>27</v>
      </c>
      <c r="Q860" s="27" t="s">
        <v>27</v>
      </c>
      <c r="R860" s="27" t="s">
        <v>27</v>
      </c>
      <c r="S860" s="26">
        <v>241250</v>
      </c>
      <c r="T860" s="9" t="s">
        <v>2809</v>
      </c>
      <c r="U860" s="27" t="s">
        <v>27</v>
      </c>
      <c r="V860" s="9" t="s">
        <v>2810</v>
      </c>
      <c r="W860" s="9" t="s">
        <v>3048</v>
      </c>
      <c r="X860" s="9">
        <v>103</v>
      </c>
    </row>
    <row r="861" spans="1:24" ht="48">
      <c r="A861" s="35"/>
      <c r="B861" s="9" t="s">
        <v>2972</v>
      </c>
      <c r="C861" s="9" t="s">
        <v>25</v>
      </c>
      <c r="D861" s="9" t="s">
        <v>352</v>
      </c>
      <c r="E861" s="9" t="s">
        <v>3047</v>
      </c>
      <c r="F861" s="9" t="s">
        <v>27</v>
      </c>
      <c r="G861" s="9" t="s">
        <v>27</v>
      </c>
      <c r="H861" s="9" t="s">
        <v>2969</v>
      </c>
      <c r="I861" s="9" t="s">
        <v>2963</v>
      </c>
      <c r="J861" s="27" t="s">
        <v>27</v>
      </c>
      <c r="K861" s="27" t="s">
        <v>27</v>
      </c>
      <c r="L861" s="27" t="s">
        <v>27</v>
      </c>
      <c r="M861" s="27" t="s">
        <v>27</v>
      </c>
      <c r="N861" s="27" t="s">
        <v>27</v>
      </c>
      <c r="O861" s="27" t="s">
        <v>27</v>
      </c>
      <c r="P861" s="27" t="s">
        <v>27</v>
      </c>
      <c r="Q861" s="27" t="s">
        <v>27</v>
      </c>
      <c r="R861" s="27" t="s">
        <v>27</v>
      </c>
      <c r="S861" s="26">
        <v>325000</v>
      </c>
      <c r="T861" s="9" t="s">
        <v>2809</v>
      </c>
      <c r="U861" s="27" t="s">
        <v>27</v>
      </c>
      <c r="V861" s="9" t="s">
        <v>2810</v>
      </c>
      <c r="W861" s="9" t="s">
        <v>3048</v>
      </c>
      <c r="X861" s="9">
        <v>103</v>
      </c>
    </row>
    <row r="862" spans="1:24" ht="48">
      <c r="A862" s="35"/>
      <c r="B862" s="9" t="s">
        <v>3052</v>
      </c>
      <c r="C862" s="9" t="s">
        <v>25</v>
      </c>
      <c r="D862" s="9" t="s">
        <v>352</v>
      </c>
      <c r="E862" s="9" t="s">
        <v>3047</v>
      </c>
      <c r="F862" s="9" t="s">
        <v>27</v>
      </c>
      <c r="G862" s="9" t="s">
        <v>27</v>
      </c>
      <c r="H862" s="9" t="s">
        <v>2969</v>
      </c>
      <c r="I862" s="9" t="s">
        <v>2963</v>
      </c>
      <c r="J862" s="27" t="s">
        <v>27</v>
      </c>
      <c r="K862" s="27" t="s">
        <v>27</v>
      </c>
      <c r="L862" s="27" t="s">
        <v>27</v>
      </c>
      <c r="M862" s="27" t="s">
        <v>27</v>
      </c>
      <c r="N862" s="27" t="s">
        <v>27</v>
      </c>
      <c r="O862" s="27" t="s">
        <v>27</v>
      </c>
      <c r="P862" s="27" t="s">
        <v>27</v>
      </c>
      <c r="Q862" s="27" t="s">
        <v>27</v>
      </c>
      <c r="R862" s="27" t="s">
        <v>27</v>
      </c>
      <c r="S862" s="26">
        <v>578118.12</v>
      </c>
      <c r="T862" s="9" t="s">
        <v>2809</v>
      </c>
      <c r="U862" s="27" t="s">
        <v>27</v>
      </c>
      <c r="V862" s="9" t="s">
        <v>2810</v>
      </c>
      <c r="W862" s="9" t="s">
        <v>3048</v>
      </c>
      <c r="X862" s="9">
        <v>103</v>
      </c>
    </row>
    <row r="863" spans="1:24" ht="48">
      <c r="A863" s="35"/>
      <c r="B863" s="9" t="s">
        <v>2974</v>
      </c>
      <c r="C863" s="9" t="s">
        <v>25</v>
      </c>
      <c r="D863" s="9" t="s">
        <v>352</v>
      </c>
      <c r="E863" s="9" t="s">
        <v>3047</v>
      </c>
      <c r="F863" s="9" t="s">
        <v>27</v>
      </c>
      <c r="G863" s="9" t="s">
        <v>27</v>
      </c>
      <c r="H863" s="9" t="s">
        <v>2969</v>
      </c>
      <c r="I863" s="9" t="s">
        <v>2963</v>
      </c>
      <c r="J863" s="27" t="s">
        <v>27</v>
      </c>
      <c r="K863" s="27" t="s">
        <v>27</v>
      </c>
      <c r="L863" s="27" t="s">
        <v>27</v>
      </c>
      <c r="M863" s="27" t="s">
        <v>27</v>
      </c>
      <c r="N863" s="27" t="s">
        <v>27</v>
      </c>
      <c r="O863" s="27" t="s">
        <v>27</v>
      </c>
      <c r="P863" s="27" t="s">
        <v>27</v>
      </c>
      <c r="Q863" s="27" t="s">
        <v>27</v>
      </c>
      <c r="R863" s="27" t="s">
        <v>27</v>
      </c>
      <c r="S863" s="26">
        <v>183376.38</v>
      </c>
      <c r="T863" s="9" t="s">
        <v>2809</v>
      </c>
      <c r="U863" s="27" t="s">
        <v>27</v>
      </c>
      <c r="V863" s="9" t="s">
        <v>2810</v>
      </c>
      <c r="W863" s="9" t="s">
        <v>3048</v>
      </c>
      <c r="X863" s="9">
        <v>103</v>
      </c>
    </row>
    <row r="864" spans="1:24" ht="48">
      <c r="A864" s="35"/>
      <c r="B864" s="9" t="s">
        <v>2975</v>
      </c>
      <c r="C864" s="9" t="s">
        <v>25</v>
      </c>
      <c r="D864" s="9" t="s">
        <v>352</v>
      </c>
      <c r="E864" s="9" t="s">
        <v>3047</v>
      </c>
      <c r="F864" s="9" t="s">
        <v>27</v>
      </c>
      <c r="G864" s="9" t="s">
        <v>27</v>
      </c>
      <c r="H864" s="9" t="s">
        <v>2969</v>
      </c>
      <c r="I864" s="9" t="s">
        <v>2963</v>
      </c>
      <c r="J864" s="27" t="s">
        <v>27</v>
      </c>
      <c r="K864" s="27" t="s">
        <v>27</v>
      </c>
      <c r="L864" s="27" t="s">
        <v>27</v>
      </c>
      <c r="M864" s="27" t="s">
        <v>27</v>
      </c>
      <c r="N864" s="27" t="s">
        <v>27</v>
      </c>
      <c r="O864" s="27" t="s">
        <v>27</v>
      </c>
      <c r="P864" s="27" t="s">
        <v>27</v>
      </c>
      <c r="Q864" s="27" t="s">
        <v>27</v>
      </c>
      <c r="R864" s="27" t="s">
        <v>27</v>
      </c>
      <c r="S864" s="26">
        <v>1321412.8500000001</v>
      </c>
      <c r="T864" s="9" t="s">
        <v>2809</v>
      </c>
      <c r="U864" s="27" t="s">
        <v>27</v>
      </c>
      <c r="V864" s="9" t="s">
        <v>2810</v>
      </c>
      <c r="W864" s="9" t="s">
        <v>3048</v>
      </c>
      <c r="X864" s="9">
        <v>103</v>
      </c>
    </row>
    <row r="865" spans="1:24" ht="48">
      <c r="A865" s="35"/>
      <c r="B865" s="9" t="s">
        <v>2976</v>
      </c>
      <c r="C865" s="9" t="s">
        <v>25</v>
      </c>
      <c r="D865" s="9" t="s">
        <v>352</v>
      </c>
      <c r="E865" s="9" t="s">
        <v>3047</v>
      </c>
      <c r="F865" s="9" t="s">
        <v>27</v>
      </c>
      <c r="G865" s="9" t="s">
        <v>27</v>
      </c>
      <c r="H865" s="9" t="s">
        <v>2969</v>
      </c>
      <c r="I865" s="9" t="s">
        <v>2963</v>
      </c>
      <c r="J865" s="27" t="s">
        <v>27</v>
      </c>
      <c r="K865" s="27" t="s">
        <v>27</v>
      </c>
      <c r="L865" s="27" t="s">
        <v>27</v>
      </c>
      <c r="M865" s="27" t="s">
        <v>27</v>
      </c>
      <c r="N865" s="27" t="s">
        <v>27</v>
      </c>
      <c r="O865" s="27" t="s">
        <v>27</v>
      </c>
      <c r="P865" s="27" t="s">
        <v>27</v>
      </c>
      <c r="Q865" s="27" t="s">
        <v>27</v>
      </c>
      <c r="R865" s="27" t="s">
        <v>27</v>
      </c>
      <c r="S865" s="26">
        <v>366752.76</v>
      </c>
      <c r="T865" s="9" t="s">
        <v>2809</v>
      </c>
      <c r="U865" s="27" t="s">
        <v>27</v>
      </c>
      <c r="V865" s="9" t="s">
        <v>2810</v>
      </c>
      <c r="W865" s="9" t="s">
        <v>3048</v>
      </c>
      <c r="X865" s="9">
        <v>103</v>
      </c>
    </row>
    <row r="866" spans="1:24" ht="36">
      <c r="A866" s="35" t="s">
        <v>2977</v>
      </c>
      <c r="B866" s="9" t="s">
        <v>2978</v>
      </c>
      <c r="C866" s="9" t="s">
        <v>25</v>
      </c>
      <c r="D866" s="9" t="s">
        <v>352</v>
      </c>
      <c r="E866" s="9" t="s">
        <v>3047</v>
      </c>
      <c r="F866" s="9" t="s">
        <v>27</v>
      </c>
      <c r="G866" s="9" t="s">
        <v>27</v>
      </c>
      <c r="H866" s="9" t="s">
        <v>2979</v>
      </c>
      <c r="I866" s="9" t="s">
        <v>2980</v>
      </c>
      <c r="J866" s="27" t="s">
        <v>27</v>
      </c>
      <c r="K866" s="27" t="s">
        <v>27</v>
      </c>
      <c r="L866" s="27" t="s">
        <v>27</v>
      </c>
      <c r="M866" s="27" t="s">
        <v>27</v>
      </c>
      <c r="N866" s="27" t="s">
        <v>27</v>
      </c>
      <c r="O866" s="27" t="s">
        <v>27</v>
      </c>
      <c r="P866" s="27" t="s">
        <v>27</v>
      </c>
      <c r="Q866" s="27" t="s">
        <v>27</v>
      </c>
      <c r="R866" s="27" t="s">
        <v>27</v>
      </c>
      <c r="S866" s="26">
        <v>792000</v>
      </c>
      <c r="T866" s="9" t="s">
        <v>2809</v>
      </c>
      <c r="U866" s="27" t="s">
        <v>27</v>
      </c>
      <c r="V866" s="9" t="s">
        <v>2810</v>
      </c>
      <c r="W866" s="9" t="s">
        <v>3048</v>
      </c>
      <c r="X866" s="9">
        <v>103</v>
      </c>
    </row>
    <row r="867" spans="1:24" ht="24">
      <c r="A867" s="35"/>
      <c r="B867" s="9" t="s">
        <v>2981</v>
      </c>
      <c r="C867" s="9" t="s">
        <v>25</v>
      </c>
      <c r="D867" s="9" t="s">
        <v>352</v>
      </c>
      <c r="E867" s="9" t="s">
        <v>3047</v>
      </c>
      <c r="F867" s="9" t="s">
        <v>27</v>
      </c>
      <c r="G867" s="9" t="s">
        <v>27</v>
      </c>
      <c r="H867" s="9" t="s">
        <v>2979</v>
      </c>
      <c r="I867" s="9" t="s">
        <v>2980</v>
      </c>
      <c r="J867" s="27" t="s">
        <v>27</v>
      </c>
      <c r="K867" s="27" t="s">
        <v>27</v>
      </c>
      <c r="L867" s="27" t="s">
        <v>27</v>
      </c>
      <c r="M867" s="27" t="s">
        <v>27</v>
      </c>
      <c r="N867" s="27" t="s">
        <v>27</v>
      </c>
      <c r="O867" s="27" t="s">
        <v>27</v>
      </c>
      <c r="P867" s="27" t="s">
        <v>27</v>
      </c>
      <c r="Q867" s="27" t="s">
        <v>27</v>
      </c>
      <c r="R867" s="27" t="s">
        <v>27</v>
      </c>
      <c r="S867" s="26">
        <v>204000</v>
      </c>
      <c r="T867" s="9" t="s">
        <v>2809</v>
      </c>
      <c r="U867" s="27" t="s">
        <v>27</v>
      </c>
      <c r="V867" s="9" t="s">
        <v>2810</v>
      </c>
      <c r="W867" s="9" t="s">
        <v>3048</v>
      </c>
      <c r="X867" s="9">
        <v>103</v>
      </c>
    </row>
    <row r="868" spans="1:24" ht="36">
      <c r="A868" s="35"/>
      <c r="B868" s="9" t="s">
        <v>2982</v>
      </c>
      <c r="C868" s="9" t="s">
        <v>25</v>
      </c>
      <c r="D868" s="9" t="s">
        <v>352</v>
      </c>
      <c r="E868" s="9" t="s">
        <v>3047</v>
      </c>
      <c r="F868" s="9" t="s">
        <v>27</v>
      </c>
      <c r="G868" s="9" t="s">
        <v>27</v>
      </c>
      <c r="H868" s="9" t="s">
        <v>2979</v>
      </c>
      <c r="I868" s="9" t="s">
        <v>2980</v>
      </c>
      <c r="J868" s="27" t="s">
        <v>27</v>
      </c>
      <c r="K868" s="27" t="s">
        <v>27</v>
      </c>
      <c r="L868" s="27" t="s">
        <v>27</v>
      </c>
      <c r="M868" s="27" t="s">
        <v>27</v>
      </c>
      <c r="N868" s="27" t="s">
        <v>27</v>
      </c>
      <c r="O868" s="27" t="s">
        <v>27</v>
      </c>
      <c r="P868" s="27" t="s">
        <v>27</v>
      </c>
      <c r="Q868" s="27" t="s">
        <v>27</v>
      </c>
      <c r="R868" s="27" t="s">
        <v>27</v>
      </c>
      <c r="S868" s="26">
        <v>183376.38</v>
      </c>
      <c r="T868" s="9" t="s">
        <v>2809</v>
      </c>
      <c r="U868" s="27" t="s">
        <v>27</v>
      </c>
      <c r="V868" s="9" t="s">
        <v>2810</v>
      </c>
      <c r="W868" s="9" t="s">
        <v>3048</v>
      </c>
      <c r="X868" s="9">
        <v>103</v>
      </c>
    </row>
    <row r="869" spans="1:24" ht="36">
      <c r="A869" s="35"/>
      <c r="B869" s="9" t="s">
        <v>2983</v>
      </c>
      <c r="C869" s="9" t="s">
        <v>25</v>
      </c>
      <c r="D869" s="9" t="s">
        <v>352</v>
      </c>
      <c r="E869" s="9" t="s">
        <v>3047</v>
      </c>
      <c r="F869" s="9" t="s">
        <v>27</v>
      </c>
      <c r="G869" s="9" t="s">
        <v>27</v>
      </c>
      <c r="H869" s="9" t="s">
        <v>2984</v>
      </c>
      <c r="I869" s="9" t="s">
        <v>2985</v>
      </c>
      <c r="J869" s="27" t="s">
        <v>27</v>
      </c>
      <c r="K869" s="27" t="s">
        <v>27</v>
      </c>
      <c r="L869" s="27" t="s">
        <v>27</v>
      </c>
      <c r="M869" s="27" t="s">
        <v>27</v>
      </c>
      <c r="N869" s="27" t="s">
        <v>27</v>
      </c>
      <c r="O869" s="27" t="s">
        <v>27</v>
      </c>
      <c r="P869" s="27" t="s">
        <v>27</v>
      </c>
      <c r="Q869" s="27" t="s">
        <v>27</v>
      </c>
      <c r="R869" s="27" t="s">
        <v>27</v>
      </c>
      <c r="S869" s="26">
        <v>676631.01</v>
      </c>
      <c r="T869" s="9" t="s">
        <v>2809</v>
      </c>
      <c r="U869" s="27" t="s">
        <v>27</v>
      </c>
      <c r="V869" s="9" t="s">
        <v>2810</v>
      </c>
      <c r="W869" s="9" t="s">
        <v>3048</v>
      </c>
      <c r="X869" s="9">
        <v>103</v>
      </c>
    </row>
    <row r="870" spans="1:24" ht="36">
      <c r="A870" s="35"/>
      <c r="B870" s="9" t="s">
        <v>2986</v>
      </c>
      <c r="C870" s="9" t="s">
        <v>25</v>
      </c>
      <c r="D870" s="9" t="s">
        <v>352</v>
      </c>
      <c r="E870" s="9" t="s">
        <v>3047</v>
      </c>
      <c r="F870" s="9" t="s">
        <v>27</v>
      </c>
      <c r="G870" s="9" t="s">
        <v>27</v>
      </c>
      <c r="H870" s="9" t="s">
        <v>2984</v>
      </c>
      <c r="I870" s="9" t="s">
        <v>2985</v>
      </c>
      <c r="J870" s="27" t="s">
        <v>27</v>
      </c>
      <c r="K870" s="27" t="s">
        <v>27</v>
      </c>
      <c r="L870" s="27" t="s">
        <v>27</v>
      </c>
      <c r="M870" s="27" t="s">
        <v>27</v>
      </c>
      <c r="N870" s="27" t="s">
        <v>27</v>
      </c>
      <c r="O870" s="27" t="s">
        <v>27</v>
      </c>
      <c r="P870" s="27" t="s">
        <v>27</v>
      </c>
      <c r="Q870" s="27" t="s">
        <v>27</v>
      </c>
      <c r="R870" s="27" t="s">
        <v>27</v>
      </c>
      <c r="S870" s="26">
        <v>800000</v>
      </c>
      <c r="T870" s="9" t="s">
        <v>2809</v>
      </c>
      <c r="U870" s="27" t="s">
        <v>27</v>
      </c>
      <c r="V870" s="9" t="s">
        <v>2810</v>
      </c>
      <c r="W870" s="9" t="s">
        <v>3048</v>
      </c>
      <c r="X870" s="9">
        <v>103</v>
      </c>
    </row>
    <row r="871" spans="1:24" ht="36">
      <c r="A871" s="35"/>
      <c r="B871" s="9" t="s">
        <v>2987</v>
      </c>
      <c r="C871" s="9" t="s">
        <v>25</v>
      </c>
      <c r="D871" s="9" t="s">
        <v>352</v>
      </c>
      <c r="E871" s="9" t="s">
        <v>3047</v>
      </c>
      <c r="F871" s="9" t="s">
        <v>27</v>
      </c>
      <c r="G871" s="9" t="s">
        <v>27</v>
      </c>
      <c r="H871" s="9" t="s">
        <v>2984</v>
      </c>
      <c r="I871" s="9" t="s">
        <v>2985</v>
      </c>
      <c r="J871" s="27" t="s">
        <v>27</v>
      </c>
      <c r="K871" s="27" t="s">
        <v>27</v>
      </c>
      <c r="L871" s="27" t="s">
        <v>27</v>
      </c>
      <c r="M871" s="27" t="s">
        <v>27</v>
      </c>
      <c r="N871" s="27" t="s">
        <v>27</v>
      </c>
      <c r="O871" s="27" t="s">
        <v>27</v>
      </c>
      <c r="P871" s="27" t="s">
        <v>27</v>
      </c>
      <c r="Q871" s="27" t="s">
        <v>27</v>
      </c>
      <c r="R871" s="27" t="s">
        <v>27</v>
      </c>
      <c r="S871" s="26">
        <v>568591.04</v>
      </c>
      <c r="T871" s="9" t="s">
        <v>2809</v>
      </c>
      <c r="U871" s="27" t="s">
        <v>27</v>
      </c>
      <c r="V871" s="9" t="s">
        <v>2810</v>
      </c>
      <c r="W871" s="9" t="s">
        <v>3048</v>
      </c>
      <c r="X871" s="9">
        <v>103</v>
      </c>
    </row>
    <row r="872" spans="1:24" ht="36">
      <c r="A872" s="35"/>
      <c r="B872" s="9" t="s">
        <v>2988</v>
      </c>
      <c r="C872" s="9" t="s">
        <v>1964</v>
      </c>
      <c r="D872" s="9" t="s">
        <v>352</v>
      </c>
      <c r="E872" s="9" t="s">
        <v>3047</v>
      </c>
      <c r="F872" s="9" t="s">
        <v>27</v>
      </c>
      <c r="G872" s="9" t="s">
        <v>27</v>
      </c>
      <c r="H872" s="9" t="s">
        <v>2984</v>
      </c>
      <c r="I872" s="9" t="s">
        <v>2985</v>
      </c>
      <c r="J872" s="27" t="s">
        <v>27</v>
      </c>
      <c r="K872" s="27" t="s">
        <v>27</v>
      </c>
      <c r="L872" s="27" t="s">
        <v>27</v>
      </c>
      <c r="M872" s="27" t="s">
        <v>27</v>
      </c>
      <c r="N872" s="27" t="s">
        <v>27</v>
      </c>
      <c r="O872" s="27" t="s">
        <v>27</v>
      </c>
      <c r="P872" s="27" t="s">
        <v>27</v>
      </c>
      <c r="Q872" s="27" t="s">
        <v>27</v>
      </c>
      <c r="R872" s="27" t="s">
        <v>27</v>
      </c>
      <c r="S872" s="26">
        <v>676631.01</v>
      </c>
      <c r="T872" s="9" t="s">
        <v>2809</v>
      </c>
      <c r="U872" s="27" t="s">
        <v>27</v>
      </c>
      <c r="V872" s="9" t="s">
        <v>2810</v>
      </c>
      <c r="W872" s="9" t="s">
        <v>3048</v>
      </c>
      <c r="X872" s="9">
        <v>103</v>
      </c>
    </row>
    <row r="873" spans="1:24" ht="24">
      <c r="A873" s="35"/>
      <c r="B873" s="9" t="s">
        <v>2989</v>
      </c>
      <c r="C873" s="9" t="s">
        <v>25</v>
      </c>
      <c r="D873" s="9" t="s">
        <v>352</v>
      </c>
      <c r="E873" s="9" t="s">
        <v>3047</v>
      </c>
      <c r="F873" s="9" t="s">
        <v>27</v>
      </c>
      <c r="G873" s="9" t="s">
        <v>27</v>
      </c>
      <c r="H873" s="9" t="s">
        <v>2990</v>
      </c>
      <c r="I873" s="9" t="s">
        <v>2991</v>
      </c>
      <c r="J873" s="27" t="s">
        <v>27</v>
      </c>
      <c r="K873" s="27" t="s">
        <v>27</v>
      </c>
      <c r="L873" s="27" t="s">
        <v>27</v>
      </c>
      <c r="M873" s="27" t="s">
        <v>27</v>
      </c>
      <c r="N873" s="27" t="s">
        <v>27</v>
      </c>
      <c r="O873" s="27" t="s">
        <v>27</v>
      </c>
      <c r="P873" s="27" t="s">
        <v>27</v>
      </c>
      <c r="Q873" s="27" t="s">
        <v>27</v>
      </c>
      <c r="R873" s="27" t="s">
        <v>27</v>
      </c>
      <c r="S873" s="26">
        <v>836055.25</v>
      </c>
      <c r="T873" s="9" t="s">
        <v>2809</v>
      </c>
      <c r="U873" s="27" t="s">
        <v>27</v>
      </c>
      <c r="V873" s="9" t="s">
        <v>2810</v>
      </c>
      <c r="W873" s="9" t="s">
        <v>3048</v>
      </c>
      <c r="X873" s="9">
        <v>103</v>
      </c>
    </row>
    <row r="874" spans="1:24" ht="36">
      <c r="A874" s="35"/>
      <c r="B874" s="9" t="s">
        <v>2992</v>
      </c>
      <c r="C874" s="9" t="s">
        <v>25</v>
      </c>
      <c r="D874" s="9" t="s">
        <v>352</v>
      </c>
      <c r="E874" s="9" t="s">
        <v>3047</v>
      </c>
      <c r="F874" s="9" t="s">
        <v>27</v>
      </c>
      <c r="G874" s="9" t="s">
        <v>27</v>
      </c>
      <c r="H874" s="9" t="s">
        <v>2990</v>
      </c>
      <c r="I874" s="9" t="s">
        <v>2991</v>
      </c>
      <c r="J874" s="27" t="s">
        <v>27</v>
      </c>
      <c r="K874" s="27" t="s">
        <v>27</v>
      </c>
      <c r="L874" s="27" t="s">
        <v>27</v>
      </c>
      <c r="M874" s="27" t="s">
        <v>27</v>
      </c>
      <c r="N874" s="27" t="s">
        <v>27</v>
      </c>
      <c r="O874" s="27" t="s">
        <v>27</v>
      </c>
      <c r="P874" s="27" t="s">
        <v>27</v>
      </c>
      <c r="Q874" s="27" t="s">
        <v>27</v>
      </c>
      <c r="R874" s="27" t="s">
        <v>27</v>
      </c>
      <c r="S874" s="26">
        <v>4921400</v>
      </c>
      <c r="T874" s="9" t="s">
        <v>2809</v>
      </c>
      <c r="U874" s="27" t="s">
        <v>27</v>
      </c>
      <c r="V874" s="9" t="s">
        <v>2810</v>
      </c>
      <c r="W874" s="9" t="s">
        <v>3048</v>
      </c>
      <c r="X874" s="9">
        <v>103</v>
      </c>
    </row>
    <row r="875" spans="1:24" ht="36">
      <c r="A875" s="35"/>
      <c r="B875" s="9" t="s">
        <v>2993</v>
      </c>
      <c r="C875" s="9" t="s">
        <v>25</v>
      </c>
      <c r="D875" s="9" t="s">
        <v>352</v>
      </c>
      <c r="E875" s="9" t="s">
        <v>3047</v>
      </c>
      <c r="F875" s="9" t="s">
        <v>27</v>
      </c>
      <c r="G875" s="9" t="s">
        <v>27</v>
      </c>
      <c r="H875" s="9" t="s">
        <v>2994</v>
      </c>
      <c r="I875" s="9" t="s">
        <v>2995</v>
      </c>
      <c r="J875" s="27" t="s">
        <v>27</v>
      </c>
      <c r="K875" s="27" t="s">
        <v>27</v>
      </c>
      <c r="L875" s="27" t="s">
        <v>27</v>
      </c>
      <c r="M875" s="27" t="s">
        <v>27</v>
      </c>
      <c r="N875" s="27" t="s">
        <v>27</v>
      </c>
      <c r="O875" s="27" t="s">
        <v>27</v>
      </c>
      <c r="P875" s="27" t="s">
        <v>27</v>
      </c>
      <c r="Q875" s="27" t="s">
        <v>27</v>
      </c>
      <c r="R875" s="27" t="s">
        <v>27</v>
      </c>
      <c r="S875" s="26">
        <v>440065.66</v>
      </c>
      <c r="T875" s="9" t="s">
        <v>2809</v>
      </c>
      <c r="U875" s="27" t="s">
        <v>27</v>
      </c>
      <c r="V875" s="9" t="s">
        <v>2810</v>
      </c>
      <c r="W875" s="9" t="s">
        <v>3048</v>
      </c>
      <c r="X875" s="9">
        <v>103</v>
      </c>
    </row>
    <row r="876" spans="1:24" ht="36">
      <c r="A876" s="35"/>
      <c r="B876" s="9" t="s">
        <v>2996</v>
      </c>
      <c r="C876" s="9" t="s">
        <v>25</v>
      </c>
      <c r="D876" s="9" t="s">
        <v>352</v>
      </c>
      <c r="E876" s="9" t="s">
        <v>3047</v>
      </c>
      <c r="F876" s="9" t="s">
        <v>27</v>
      </c>
      <c r="G876" s="9" t="s">
        <v>27</v>
      </c>
      <c r="H876" s="9" t="s">
        <v>2997</v>
      </c>
      <c r="I876" s="9" t="s">
        <v>2995</v>
      </c>
      <c r="J876" s="27" t="s">
        <v>27</v>
      </c>
      <c r="K876" s="27" t="s">
        <v>27</v>
      </c>
      <c r="L876" s="27" t="s">
        <v>27</v>
      </c>
      <c r="M876" s="27" t="s">
        <v>27</v>
      </c>
      <c r="N876" s="27" t="s">
        <v>27</v>
      </c>
      <c r="O876" s="27" t="s">
        <v>27</v>
      </c>
      <c r="P876" s="27" t="s">
        <v>27</v>
      </c>
      <c r="Q876" s="27" t="s">
        <v>27</v>
      </c>
      <c r="R876" s="27" t="s">
        <v>27</v>
      </c>
      <c r="S876" s="26">
        <v>366752.76</v>
      </c>
      <c r="T876" s="9" t="s">
        <v>2809</v>
      </c>
      <c r="U876" s="27" t="s">
        <v>27</v>
      </c>
      <c r="V876" s="9" t="s">
        <v>2810</v>
      </c>
      <c r="W876" s="9" t="s">
        <v>3048</v>
      </c>
      <c r="X876" s="9">
        <v>103</v>
      </c>
    </row>
    <row r="877" spans="1:24" ht="48">
      <c r="A877" s="35" t="s">
        <v>2528</v>
      </c>
      <c r="B877" s="9" t="s">
        <v>2998</v>
      </c>
      <c r="C877" s="9" t="s">
        <v>25</v>
      </c>
      <c r="D877" s="9" t="s">
        <v>352</v>
      </c>
      <c r="E877" s="9" t="s">
        <v>3047</v>
      </c>
      <c r="F877" s="9" t="s">
        <v>27</v>
      </c>
      <c r="G877" s="9" t="s">
        <v>27</v>
      </c>
      <c r="H877" s="9" t="s">
        <v>2999</v>
      </c>
      <c r="I877" s="9" t="s">
        <v>3000</v>
      </c>
      <c r="J877" s="27" t="s">
        <v>27</v>
      </c>
      <c r="K877" s="27" t="s">
        <v>27</v>
      </c>
      <c r="L877" s="27" t="s">
        <v>27</v>
      </c>
      <c r="M877" s="27" t="s">
        <v>27</v>
      </c>
      <c r="N877" s="27" t="s">
        <v>27</v>
      </c>
      <c r="O877" s="27" t="s">
        <v>27</v>
      </c>
      <c r="P877" s="27" t="s">
        <v>27</v>
      </c>
      <c r="Q877" s="27" t="s">
        <v>27</v>
      </c>
      <c r="R877" s="27" t="s">
        <v>27</v>
      </c>
      <c r="S877" s="26">
        <v>1170166.8899999999</v>
      </c>
      <c r="T877" s="9" t="s">
        <v>2809</v>
      </c>
      <c r="U877" s="27" t="s">
        <v>27</v>
      </c>
      <c r="V877" s="9" t="s">
        <v>2810</v>
      </c>
      <c r="W877" s="9" t="s">
        <v>3048</v>
      </c>
      <c r="X877" s="9">
        <v>103</v>
      </c>
    </row>
    <row r="878" spans="1:24" ht="24">
      <c r="A878" s="35"/>
      <c r="B878" s="9" t="s">
        <v>3001</v>
      </c>
      <c r="C878" s="9" t="s">
        <v>25</v>
      </c>
      <c r="D878" s="9" t="s">
        <v>352</v>
      </c>
      <c r="E878" s="9" t="s">
        <v>3047</v>
      </c>
      <c r="F878" s="9" t="s">
        <v>27</v>
      </c>
      <c r="G878" s="9" t="s">
        <v>27</v>
      </c>
      <c r="H878" s="9" t="s">
        <v>2999</v>
      </c>
      <c r="I878" s="9" t="s">
        <v>3000</v>
      </c>
      <c r="J878" s="27" t="s">
        <v>27</v>
      </c>
      <c r="K878" s="27" t="s">
        <v>27</v>
      </c>
      <c r="L878" s="27" t="s">
        <v>27</v>
      </c>
      <c r="M878" s="27" t="s">
        <v>27</v>
      </c>
      <c r="N878" s="27" t="s">
        <v>27</v>
      </c>
      <c r="O878" s="27" t="s">
        <v>27</v>
      </c>
      <c r="P878" s="27" t="s">
        <v>27</v>
      </c>
      <c r="Q878" s="27" t="s">
        <v>27</v>
      </c>
      <c r="R878" s="27" t="s">
        <v>27</v>
      </c>
      <c r="S878" s="26">
        <v>11701668.91</v>
      </c>
      <c r="T878" s="9" t="s">
        <v>2809</v>
      </c>
      <c r="U878" s="27" t="s">
        <v>27</v>
      </c>
      <c r="V878" s="9" t="s">
        <v>2810</v>
      </c>
      <c r="W878" s="9" t="s">
        <v>3048</v>
      </c>
      <c r="X878" s="9">
        <v>103</v>
      </c>
    </row>
    <row r="879" spans="1:24" ht="48">
      <c r="A879" s="35"/>
      <c r="B879" s="9" t="s">
        <v>3002</v>
      </c>
      <c r="C879" s="9" t="s">
        <v>25</v>
      </c>
      <c r="D879" s="9" t="s">
        <v>352</v>
      </c>
      <c r="E879" s="9" t="s">
        <v>3047</v>
      </c>
      <c r="F879" s="9" t="s">
        <v>27</v>
      </c>
      <c r="G879" s="9" t="s">
        <v>27</v>
      </c>
      <c r="H879" s="9" t="s">
        <v>2999</v>
      </c>
      <c r="I879" s="9" t="s">
        <v>3000</v>
      </c>
      <c r="J879" s="27" t="s">
        <v>27</v>
      </c>
      <c r="K879" s="27" t="s">
        <v>27</v>
      </c>
      <c r="L879" s="27" t="s">
        <v>27</v>
      </c>
      <c r="M879" s="27" t="s">
        <v>27</v>
      </c>
      <c r="N879" s="27" t="s">
        <v>27</v>
      </c>
      <c r="O879" s="27" t="s">
        <v>27</v>
      </c>
      <c r="P879" s="27" t="s">
        <v>27</v>
      </c>
      <c r="Q879" s="27" t="s">
        <v>27</v>
      </c>
      <c r="R879" s="27" t="s">
        <v>27</v>
      </c>
      <c r="S879" s="26">
        <v>2450966.64</v>
      </c>
      <c r="T879" s="9" t="s">
        <v>2809</v>
      </c>
      <c r="U879" s="27" t="s">
        <v>27</v>
      </c>
      <c r="V879" s="9" t="s">
        <v>2810</v>
      </c>
      <c r="W879" s="9" t="s">
        <v>3048</v>
      </c>
      <c r="X879" s="9">
        <v>103</v>
      </c>
    </row>
    <row r="880" spans="1:24" ht="24">
      <c r="A880" s="35"/>
      <c r="B880" s="9" t="s">
        <v>3003</v>
      </c>
      <c r="C880" s="9" t="s">
        <v>25</v>
      </c>
      <c r="D880" s="9" t="s">
        <v>352</v>
      </c>
      <c r="E880" s="9" t="s">
        <v>3047</v>
      </c>
      <c r="F880" s="9" t="s">
        <v>27</v>
      </c>
      <c r="G880" s="9" t="s">
        <v>27</v>
      </c>
      <c r="H880" s="9" t="s">
        <v>2999</v>
      </c>
      <c r="I880" s="9" t="s">
        <v>3000</v>
      </c>
      <c r="J880" s="27" t="s">
        <v>27</v>
      </c>
      <c r="K880" s="27" t="s">
        <v>27</v>
      </c>
      <c r="L880" s="27" t="s">
        <v>27</v>
      </c>
      <c r="M880" s="27" t="s">
        <v>27</v>
      </c>
      <c r="N880" s="27" t="s">
        <v>27</v>
      </c>
      <c r="O880" s="27" t="s">
        <v>27</v>
      </c>
      <c r="P880" s="27" t="s">
        <v>27</v>
      </c>
      <c r="Q880" s="27" t="s">
        <v>27</v>
      </c>
      <c r="R880" s="27" t="s">
        <v>27</v>
      </c>
      <c r="S880" s="26">
        <v>24509666.420000002</v>
      </c>
      <c r="T880" s="9" t="s">
        <v>2809</v>
      </c>
      <c r="U880" s="27" t="s">
        <v>27</v>
      </c>
      <c r="V880" s="9" t="s">
        <v>2810</v>
      </c>
      <c r="W880" s="9" t="s">
        <v>3048</v>
      </c>
      <c r="X880" s="9">
        <v>103</v>
      </c>
    </row>
    <row r="881" spans="1:24" ht="60">
      <c r="A881" s="35"/>
      <c r="B881" s="9" t="s">
        <v>3004</v>
      </c>
      <c r="C881" s="9" t="s">
        <v>25</v>
      </c>
      <c r="D881" s="9" t="s">
        <v>352</v>
      </c>
      <c r="E881" s="9" t="s">
        <v>3047</v>
      </c>
      <c r="F881" s="9" t="s">
        <v>27</v>
      </c>
      <c r="G881" s="9" t="s">
        <v>27</v>
      </c>
      <c r="H881" s="9" t="s">
        <v>2999</v>
      </c>
      <c r="I881" s="9" t="s">
        <v>3000</v>
      </c>
      <c r="J881" s="27" t="s">
        <v>27</v>
      </c>
      <c r="K881" s="27" t="s">
        <v>27</v>
      </c>
      <c r="L881" s="27" t="s">
        <v>27</v>
      </c>
      <c r="M881" s="27" t="s">
        <v>27</v>
      </c>
      <c r="N881" s="27" t="s">
        <v>27</v>
      </c>
      <c r="O881" s="27" t="s">
        <v>27</v>
      </c>
      <c r="P881" s="27" t="s">
        <v>27</v>
      </c>
      <c r="Q881" s="27" t="s">
        <v>27</v>
      </c>
      <c r="R881" s="27" t="s">
        <v>27</v>
      </c>
      <c r="S881" s="26">
        <v>1000000</v>
      </c>
      <c r="T881" s="9" t="s">
        <v>2809</v>
      </c>
      <c r="U881" s="27" t="s">
        <v>27</v>
      </c>
      <c r="V881" s="9" t="s">
        <v>2810</v>
      </c>
      <c r="W881" s="9" t="s">
        <v>3048</v>
      </c>
      <c r="X881" s="9">
        <v>103</v>
      </c>
    </row>
    <row r="882" spans="1:24" ht="48">
      <c r="A882" s="35"/>
      <c r="B882" s="9" t="s">
        <v>3005</v>
      </c>
      <c r="C882" s="9" t="s">
        <v>25</v>
      </c>
      <c r="D882" s="9" t="s">
        <v>352</v>
      </c>
      <c r="E882" s="9" t="s">
        <v>3047</v>
      </c>
      <c r="F882" s="9" t="s">
        <v>27</v>
      </c>
      <c r="G882" s="9" t="s">
        <v>27</v>
      </c>
      <c r="H882" s="9" t="s">
        <v>3006</v>
      </c>
      <c r="I882" s="9" t="s">
        <v>3000</v>
      </c>
      <c r="J882" s="27" t="s">
        <v>27</v>
      </c>
      <c r="K882" s="27" t="s">
        <v>27</v>
      </c>
      <c r="L882" s="27" t="s">
        <v>27</v>
      </c>
      <c r="M882" s="27" t="s">
        <v>27</v>
      </c>
      <c r="N882" s="27" t="s">
        <v>27</v>
      </c>
      <c r="O882" s="27" t="s">
        <v>27</v>
      </c>
      <c r="P882" s="27" t="s">
        <v>27</v>
      </c>
      <c r="Q882" s="27" t="s">
        <v>27</v>
      </c>
      <c r="R882" s="27" t="s">
        <v>27</v>
      </c>
      <c r="S882" s="26">
        <v>0</v>
      </c>
      <c r="T882" s="9" t="s">
        <v>2809</v>
      </c>
      <c r="U882" s="27" t="s">
        <v>27</v>
      </c>
      <c r="V882" s="9" t="s">
        <v>2810</v>
      </c>
      <c r="W882" s="9" t="s">
        <v>3048</v>
      </c>
      <c r="X882" s="9">
        <v>103</v>
      </c>
    </row>
    <row r="883" spans="1:24" ht="24">
      <c r="A883" s="35"/>
      <c r="B883" s="9" t="s">
        <v>3007</v>
      </c>
      <c r="C883" s="9" t="s">
        <v>25</v>
      </c>
      <c r="D883" s="9" t="s">
        <v>352</v>
      </c>
      <c r="E883" s="9" t="s">
        <v>3047</v>
      </c>
      <c r="F883" s="9" t="s">
        <v>27</v>
      </c>
      <c r="G883" s="9" t="s">
        <v>27</v>
      </c>
      <c r="H883" s="9" t="s">
        <v>3006</v>
      </c>
      <c r="I883" s="9" t="s">
        <v>3000</v>
      </c>
      <c r="J883" s="27" t="s">
        <v>27</v>
      </c>
      <c r="K883" s="27" t="s">
        <v>27</v>
      </c>
      <c r="L883" s="27" t="s">
        <v>27</v>
      </c>
      <c r="M883" s="27" t="s">
        <v>27</v>
      </c>
      <c r="N883" s="27" t="s">
        <v>27</v>
      </c>
      <c r="O883" s="27" t="s">
        <v>27</v>
      </c>
      <c r="P883" s="27" t="s">
        <v>27</v>
      </c>
      <c r="Q883" s="27" t="s">
        <v>27</v>
      </c>
      <c r="R883" s="27" t="s">
        <v>27</v>
      </c>
      <c r="S883" s="26">
        <v>6961869.1399999997</v>
      </c>
      <c r="T883" s="9" t="s">
        <v>2809</v>
      </c>
      <c r="U883" s="27" t="s">
        <v>27</v>
      </c>
      <c r="V883" s="9" t="s">
        <v>2810</v>
      </c>
      <c r="W883" s="9" t="s">
        <v>3048</v>
      </c>
      <c r="X883" s="9">
        <v>103</v>
      </c>
    </row>
    <row r="884" spans="1:24" ht="36">
      <c r="A884" s="35"/>
      <c r="B884" s="9" t="s">
        <v>3008</v>
      </c>
      <c r="C884" s="9" t="s">
        <v>25</v>
      </c>
      <c r="D884" s="9" t="s">
        <v>352</v>
      </c>
      <c r="E884" s="9" t="s">
        <v>3047</v>
      </c>
      <c r="F884" s="9" t="s">
        <v>27</v>
      </c>
      <c r="G884" s="9" t="s">
        <v>27</v>
      </c>
      <c r="H884" s="9" t="s">
        <v>3009</v>
      </c>
      <c r="I884" s="9" t="s">
        <v>3000</v>
      </c>
      <c r="J884" s="27" t="s">
        <v>27</v>
      </c>
      <c r="K884" s="27" t="s">
        <v>27</v>
      </c>
      <c r="L884" s="27" t="s">
        <v>27</v>
      </c>
      <c r="M884" s="27" t="s">
        <v>27</v>
      </c>
      <c r="N884" s="27" t="s">
        <v>27</v>
      </c>
      <c r="O884" s="27" t="s">
        <v>27</v>
      </c>
      <c r="P884" s="27" t="s">
        <v>27</v>
      </c>
      <c r="Q884" s="27" t="s">
        <v>27</v>
      </c>
      <c r="R884" s="27" t="s">
        <v>27</v>
      </c>
      <c r="S884" s="26">
        <v>822010.13</v>
      </c>
      <c r="T884" s="9" t="s">
        <v>2809</v>
      </c>
      <c r="U884" s="27" t="s">
        <v>27</v>
      </c>
      <c r="V884" s="9" t="s">
        <v>2810</v>
      </c>
      <c r="W884" s="9" t="s">
        <v>3048</v>
      </c>
      <c r="X884" s="9">
        <v>103</v>
      </c>
    </row>
    <row r="885" spans="1:24" ht="48">
      <c r="A885" s="35"/>
      <c r="B885" s="9" t="s">
        <v>3010</v>
      </c>
      <c r="C885" s="9" t="s">
        <v>25</v>
      </c>
      <c r="D885" s="9" t="s">
        <v>352</v>
      </c>
      <c r="E885" s="9" t="s">
        <v>3047</v>
      </c>
      <c r="F885" s="9" t="s">
        <v>27</v>
      </c>
      <c r="G885" s="9" t="s">
        <v>27</v>
      </c>
      <c r="H885" s="9" t="s">
        <v>3009</v>
      </c>
      <c r="I885" s="9" t="s">
        <v>3000</v>
      </c>
      <c r="J885" s="27" t="s">
        <v>27</v>
      </c>
      <c r="K885" s="27" t="s">
        <v>27</v>
      </c>
      <c r="L885" s="27" t="s">
        <v>27</v>
      </c>
      <c r="M885" s="27" t="s">
        <v>27</v>
      </c>
      <c r="N885" s="27" t="s">
        <v>27</v>
      </c>
      <c r="O885" s="27" t="s">
        <v>27</v>
      </c>
      <c r="P885" s="27" t="s">
        <v>27</v>
      </c>
      <c r="Q885" s="27" t="s">
        <v>27</v>
      </c>
      <c r="R885" s="27" t="s">
        <v>27</v>
      </c>
      <c r="S885" s="26">
        <v>8220101.25</v>
      </c>
      <c r="T885" s="9" t="s">
        <v>2809</v>
      </c>
      <c r="U885" s="27" t="s">
        <v>27</v>
      </c>
      <c r="V885" s="9" t="s">
        <v>2810</v>
      </c>
      <c r="W885" s="9" t="s">
        <v>3048</v>
      </c>
      <c r="X885" s="9">
        <v>103</v>
      </c>
    </row>
    <row r="886" spans="1:24" ht="24">
      <c r="A886" s="35"/>
      <c r="B886" s="9" t="s">
        <v>3011</v>
      </c>
      <c r="C886" s="9" t="s">
        <v>25</v>
      </c>
      <c r="D886" s="9" t="s">
        <v>352</v>
      </c>
      <c r="E886" s="9" t="s">
        <v>3047</v>
      </c>
      <c r="F886" s="9" t="s">
        <v>27</v>
      </c>
      <c r="G886" s="9" t="s">
        <v>27</v>
      </c>
      <c r="H886" s="9" t="s">
        <v>3009</v>
      </c>
      <c r="I886" s="9" t="s">
        <v>3000</v>
      </c>
      <c r="J886" s="27" t="s">
        <v>27</v>
      </c>
      <c r="K886" s="27" t="s">
        <v>27</v>
      </c>
      <c r="L886" s="27" t="s">
        <v>27</v>
      </c>
      <c r="M886" s="27" t="s">
        <v>27</v>
      </c>
      <c r="N886" s="27" t="s">
        <v>27</v>
      </c>
      <c r="O886" s="27" t="s">
        <v>27</v>
      </c>
      <c r="P886" s="27" t="s">
        <v>27</v>
      </c>
      <c r="Q886" s="27" t="s">
        <v>27</v>
      </c>
      <c r="R886" s="27" t="s">
        <v>27</v>
      </c>
      <c r="S886" s="26">
        <v>4866415.63</v>
      </c>
      <c r="T886" s="9" t="s">
        <v>2809</v>
      </c>
      <c r="U886" s="27" t="s">
        <v>27</v>
      </c>
      <c r="V886" s="9" t="s">
        <v>2810</v>
      </c>
      <c r="W886" s="9" t="s">
        <v>3048</v>
      </c>
      <c r="X886" s="9">
        <v>103</v>
      </c>
    </row>
    <row r="887" spans="1:24" ht="48">
      <c r="A887" s="35"/>
      <c r="B887" s="9" t="s">
        <v>3012</v>
      </c>
      <c r="C887" s="9" t="s">
        <v>25</v>
      </c>
      <c r="D887" s="9" t="s">
        <v>352</v>
      </c>
      <c r="E887" s="9" t="s">
        <v>3047</v>
      </c>
      <c r="F887" s="9" t="s">
        <v>27</v>
      </c>
      <c r="G887" s="9" t="s">
        <v>27</v>
      </c>
      <c r="H887" s="9" t="s">
        <v>3009</v>
      </c>
      <c r="I887" s="9" t="s">
        <v>3000</v>
      </c>
      <c r="J887" s="27" t="s">
        <v>27</v>
      </c>
      <c r="K887" s="27" t="s">
        <v>27</v>
      </c>
      <c r="L887" s="27" t="s">
        <v>27</v>
      </c>
      <c r="M887" s="27" t="s">
        <v>27</v>
      </c>
      <c r="N887" s="27" t="s">
        <v>27</v>
      </c>
      <c r="O887" s="27" t="s">
        <v>27</v>
      </c>
      <c r="P887" s="27" t="s">
        <v>27</v>
      </c>
      <c r="Q887" s="27" t="s">
        <v>27</v>
      </c>
      <c r="R887" s="27" t="s">
        <v>27</v>
      </c>
      <c r="S887" s="26">
        <v>246617.06</v>
      </c>
      <c r="T887" s="9" t="s">
        <v>2809</v>
      </c>
      <c r="U887" s="27" t="s">
        <v>27</v>
      </c>
      <c r="V887" s="9" t="s">
        <v>2810</v>
      </c>
      <c r="W887" s="9" t="s">
        <v>3048</v>
      </c>
      <c r="X887" s="9">
        <v>103</v>
      </c>
    </row>
    <row r="888" spans="1:24" ht="36">
      <c r="A888" s="35"/>
      <c r="B888" s="9" t="s">
        <v>3013</v>
      </c>
      <c r="C888" s="9" t="s">
        <v>25</v>
      </c>
      <c r="D888" s="9" t="s">
        <v>352</v>
      </c>
      <c r="E888" s="9" t="s">
        <v>3047</v>
      </c>
      <c r="F888" s="9" t="s">
        <v>27</v>
      </c>
      <c r="G888" s="9" t="s">
        <v>27</v>
      </c>
      <c r="H888" s="9" t="s">
        <v>3009</v>
      </c>
      <c r="I888" s="9" t="s">
        <v>3000</v>
      </c>
      <c r="J888" s="27" t="s">
        <v>27</v>
      </c>
      <c r="K888" s="27" t="s">
        <v>27</v>
      </c>
      <c r="L888" s="27" t="s">
        <v>27</v>
      </c>
      <c r="M888" s="27" t="s">
        <v>27</v>
      </c>
      <c r="N888" s="27" t="s">
        <v>27</v>
      </c>
      <c r="O888" s="27" t="s">
        <v>27</v>
      </c>
      <c r="P888" s="27" t="s">
        <v>27</v>
      </c>
      <c r="Q888" s="27" t="s">
        <v>27</v>
      </c>
      <c r="R888" s="27" t="s">
        <v>27</v>
      </c>
      <c r="S888" s="26">
        <v>2466170.58</v>
      </c>
      <c r="T888" s="9" t="s">
        <v>2809</v>
      </c>
      <c r="U888" s="27" t="s">
        <v>27</v>
      </c>
      <c r="V888" s="9" t="s">
        <v>2810</v>
      </c>
      <c r="W888" s="9" t="s">
        <v>3048</v>
      </c>
      <c r="X888" s="9">
        <v>103</v>
      </c>
    </row>
    <row r="889" spans="1:24" ht="36">
      <c r="A889" s="35"/>
      <c r="B889" s="9" t="s">
        <v>3014</v>
      </c>
      <c r="C889" s="9" t="s">
        <v>25</v>
      </c>
      <c r="D889" s="9" t="s">
        <v>352</v>
      </c>
      <c r="E889" s="9" t="s">
        <v>3047</v>
      </c>
      <c r="F889" s="9" t="s">
        <v>27</v>
      </c>
      <c r="G889" s="9" t="s">
        <v>27</v>
      </c>
      <c r="H889" s="9" t="s">
        <v>3015</v>
      </c>
      <c r="I889" s="9" t="s">
        <v>3016</v>
      </c>
      <c r="J889" s="27" t="s">
        <v>27</v>
      </c>
      <c r="K889" s="27" t="s">
        <v>27</v>
      </c>
      <c r="L889" s="27" t="s">
        <v>27</v>
      </c>
      <c r="M889" s="27" t="s">
        <v>27</v>
      </c>
      <c r="N889" s="27" t="s">
        <v>27</v>
      </c>
      <c r="O889" s="27" t="s">
        <v>27</v>
      </c>
      <c r="P889" s="27" t="s">
        <v>27</v>
      </c>
      <c r="Q889" s="27" t="s">
        <v>27</v>
      </c>
      <c r="R889" s="27" t="s">
        <v>27</v>
      </c>
      <c r="S889" s="26">
        <v>9200000</v>
      </c>
      <c r="T889" s="9" t="s">
        <v>2809</v>
      </c>
      <c r="U889" s="27" t="s">
        <v>27</v>
      </c>
      <c r="V889" s="9" t="s">
        <v>2810</v>
      </c>
      <c r="W889" s="9" t="s">
        <v>3048</v>
      </c>
      <c r="X889" s="9">
        <v>103</v>
      </c>
    </row>
    <row r="890" spans="1:24" ht="36">
      <c r="A890" s="35"/>
      <c r="B890" s="9" t="s">
        <v>3017</v>
      </c>
      <c r="C890" s="9" t="s">
        <v>25</v>
      </c>
      <c r="D890" s="9" t="s">
        <v>352</v>
      </c>
      <c r="E890" s="9" t="s">
        <v>3047</v>
      </c>
      <c r="F890" s="9" t="s">
        <v>27</v>
      </c>
      <c r="G890" s="9" t="s">
        <v>27</v>
      </c>
      <c r="H890" s="9" t="s">
        <v>3015</v>
      </c>
      <c r="I890" s="9" t="s">
        <v>3016</v>
      </c>
      <c r="J890" s="27" t="s">
        <v>27</v>
      </c>
      <c r="K890" s="27" t="s">
        <v>27</v>
      </c>
      <c r="L890" s="27" t="s">
        <v>27</v>
      </c>
      <c r="M890" s="27" t="s">
        <v>27</v>
      </c>
      <c r="N890" s="27" t="s">
        <v>27</v>
      </c>
      <c r="O890" s="27" t="s">
        <v>27</v>
      </c>
      <c r="P890" s="27" t="s">
        <v>27</v>
      </c>
      <c r="Q890" s="27" t="s">
        <v>27</v>
      </c>
      <c r="R890" s="27" t="s">
        <v>27</v>
      </c>
      <c r="S890" s="26">
        <v>9200000</v>
      </c>
      <c r="T890" s="9" t="s">
        <v>2809</v>
      </c>
      <c r="U890" s="27" t="s">
        <v>27</v>
      </c>
      <c r="V890" s="9" t="s">
        <v>2810</v>
      </c>
      <c r="W890" s="9" t="s">
        <v>3048</v>
      </c>
      <c r="X890" s="9">
        <v>103</v>
      </c>
    </row>
    <row r="891" spans="1:24" ht="36">
      <c r="A891" s="35"/>
      <c r="B891" s="9" t="s">
        <v>3018</v>
      </c>
      <c r="C891" s="9" t="s">
        <v>25</v>
      </c>
      <c r="D891" s="9" t="s">
        <v>352</v>
      </c>
      <c r="E891" s="9" t="s">
        <v>3047</v>
      </c>
      <c r="F891" s="9" t="s">
        <v>27</v>
      </c>
      <c r="G891" s="9" t="s">
        <v>27</v>
      </c>
      <c r="H891" s="9" t="s">
        <v>3015</v>
      </c>
      <c r="I891" s="9" t="s">
        <v>3016</v>
      </c>
      <c r="J891" s="27" t="s">
        <v>27</v>
      </c>
      <c r="K891" s="27" t="s">
        <v>27</v>
      </c>
      <c r="L891" s="27" t="s">
        <v>27</v>
      </c>
      <c r="M891" s="27" t="s">
        <v>27</v>
      </c>
      <c r="N891" s="27" t="s">
        <v>27</v>
      </c>
      <c r="O891" s="27" t="s">
        <v>27</v>
      </c>
      <c r="P891" s="27" t="s">
        <v>27</v>
      </c>
      <c r="Q891" s="27" t="s">
        <v>27</v>
      </c>
      <c r="R891" s="27" t="s">
        <v>27</v>
      </c>
      <c r="S891" s="26">
        <v>1260070</v>
      </c>
      <c r="T891" s="9" t="s">
        <v>2809</v>
      </c>
      <c r="U891" s="27" t="s">
        <v>27</v>
      </c>
      <c r="V891" s="9" t="s">
        <v>2810</v>
      </c>
      <c r="W891" s="9" t="s">
        <v>3048</v>
      </c>
      <c r="X891" s="9">
        <v>103</v>
      </c>
    </row>
    <row r="892" spans="1:24" ht="36">
      <c r="A892" s="35"/>
      <c r="B892" s="9" t="s">
        <v>3019</v>
      </c>
      <c r="C892" s="9" t="s">
        <v>25</v>
      </c>
      <c r="D892" s="9" t="s">
        <v>352</v>
      </c>
      <c r="E892" s="9" t="s">
        <v>3047</v>
      </c>
      <c r="F892" s="9" t="s">
        <v>27</v>
      </c>
      <c r="G892" s="9" t="s">
        <v>27</v>
      </c>
      <c r="H892" s="9" t="s">
        <v>3015</v>
      </c>
      <c r="I892" s="9" t="s">
        <v>3016</v>
      </c>
      <c r="J892" s="27" t="s">
        <v>27</v>
      </c>
      <c r="K892" s="27" t="s">
        <v>27</v>
      </c>
      <c r="L892" s="27" t="s">
        <v>27</v>
      </c>
      <c r="M892" s="27" t="s">
        <v>27</v>
      </c>
      <c r="N892" s="27" t="s">
        <v>27</v>
      </c>
      <c r="O892" s="27" t="s">
        <v>27</v>
      </c>
      <c r="P892" s="27" t="s">
        <v>27</v>
      </c>
      <c r="Q892" s="27" t="s">
        <v>27</v>
      </c>
      <c r="R892" s="27" t="s">
        <v>27</v>
      </c>
      <c r="S892" s="26">
        <v>358685.83</v>
      </c>
      <c r="T892" s="9" t="s">
        <v>2809</v>
      </c>
      <c r="U892" s="27" t="s">
        <v>27</v>
      </c>
      <c r="V892" s="9" t="s">
        <v>2810</v>
      </c>
      <c r="W892" s="9" t="s">
        <v>3048</v>
      </c>
      <c r="X892" s="9">
        <v>103</v>
      </c>
    </row>
    <row r="893" spans="1:24" ht="36">
      <c r="A893" s="35"/>
      <c r="B893" s="9" t="s">
        <v>3020</v>
      </c>
      <c r="C893" s="9" t="s">
        <v>25</v>
      </c>
      <c r="D893" s="9" t="s">
        <v>352</v>
      </c>
      <c r="E893" s="9" t="s">
        <v>3047</v>
      </c>
      <c r="F893" s="9" t="s">
        <v>27</v>
      </c>
      <c r="G893" s="9" t="s">
        <v>27</v>
      </c>
      <c r="H893" s="9" t="s">
        <v>3015</v>
      </c>
      <c r="I893" s="9" t="s">
        <v>3016</v>
      </c>
      <c r="J893" s="27" t="s">
        <v>27</v>
      </c>
      <c r="K893" s="27" t="s">
        <v>27</v>
      </c>
      <c r="L893" s="27" t="s">
        <v>27</v>
      </c>
      <c r="M893" s="27" t="s">
        <v>27</v>
      </c>
      <c r="N893" s="27" t="s">
        <v>27</v>
      </c>
      <c r="O893" s="27" t="s">
        <v>27</v>
      </c>
      <c r="P893" s="27" t="s">
        <v>27</v>
      </c>
      <c r="Q893" s="27" t="s">
        <v>27</v>
      </c>
      <c r="R893" s="27" t="s">
        <v>27</v>
      </c>
      <c r="S893" s="26">
        <v>809106.38</v>
      </c>
      <c r="T893" s="9" t="s">
        <v>2809</v>
      </c>
      <c r="U893" s="27" t="s">
        <v>27</v>
      </c>
      <c r="V893" s="9" t="s">
        <v>2810</v>
      </c>
      <c r="W893" s="9" t="s">
        <v>3048</v>
      </c>
      <c r="X893" s="9">
        <v>103</v>
      </c>
    </row>
    <row r="894" spans="1:24" ht="48">
      <c r="A894" s="35"/>
      <c r="B894" s="9" t="s">
        <v>3021</v>
      </c>
      <c r="C894" s="9" t="s">
        <v>25</v>
      </c>
      <c r="D894" s="9" t="s">
        <v>352</v>
      </c>
      <c r="E894" s="9" t="s">
        <v>3047</v>
      </c>
      <c r="F894" s="9" t="s">
        <v>27</v>
      </c>
      <c r="G894" s="9" t="s">
        <v>27</v>
      </c>
      <c r="H894" s="9" t="s">
        <v>3015</v>
      </c>
      <c r="I894" s="9" t="s">
        <v>3016</v>
      </c>
      <c r="J894" s="27" t="s">
        <v>27</v>
      </c>
      <c r="K894" s="27" t="s">
        <v>27</v>
      </c>
      <c r="L894" s="27" t="s">
        <v>27</v>
      </c>
      <c r="M894" s="27" t="s">
        <v>27</v>
      </c>
      <c r="N894" s="27" t="s">
        <v>27</v>
      </c>
      <c r="O894" s="27" t="s">
        <v>27</v>
      </c>
      <c r="P894" s="27" t="s">
        <v>27</v>
      </c>
      <c r="Q894" s="27" t="s">
        <v>27</v>
      </c>
      <c r="R894" s="27" t="s">
        <v>27</v>
      </c>
      <c r="S894" s="26">
        <v>350198.15</v>
      </c>
      <c r="T894" s="9" t="s">
        <v>2809</v>
      </c>
      <c r="U894" s="27" t="s">
        <v>27</v>
      </c>
      <c r="V894" s="9" t="s">
        <v>2810</v>
      </c>
      <c r="W894" s="9" t="s">
        <v>3048</v>
      </c>
      <c r="X894" s="9">
        <v>103</v>
      </c>
    </row>
    <row r="895" spans="1:24" ht="36">
      <c r="A895" s="35"/>
      <c r="B895" s="9" t="s">
        <v>3022</v>
      </c>
      <c r="C895" s="9" t="s">
        <v>25</v>
      </c>
      <c r="D895" s="9" t="s">
        <v>352</v>
      </c>
      <c r="E895" s="9" t="s">
        <v>3047</v>
      </c>
      <c r="F895" s="9" t="s">
        <v>27</v>
      </c>
      <c r="G895" s="9" t="s">
        <v>27</v>
      </c>
      <c r="H895" s="9" t="s">
        <v>3023</v>
      </c>
      <c r="I895" s="9" t="s">
        <v>3016</v>
      </c>
      <c r="J895" s="27" t="s">
        <v>27</v>
      </c>
      <c r="K895" s="27" t="s">
        <v>27</v>
      </c>
      <c r="L895" s="27" t="s">
        <v>27</v>
      </c>
      <c r="M895" s="27" t="s">
        <v>27</v>
      </c>
      <c r="N895" s="27" t="s">
        <v>27</v>
      </c>
      <c r="O895" s="27" t="s">
        <v>27</v>
      </c>
      <c r="P895" s="27" t="s">
        <v>27</v>
      </c>
      <c r="Q895" s="27" t="s">
        <v>27</v>
      </c>
      <c r="R895" s="27" t="s">
        <v>27</v>
      </c>
      <c r="S895" s="26">
        <v>318446.25</v>
      </c>
      <c r="T895" s="9" t="s">
        <v>2809</v>
      </c>
      <c r="U895" s="27" t="s">
        <v>27</v>
      </c>
      <c r="V895" s="9" t="s">
        <v>2810</v>
      </c>
      <c r="W895" s="9" t="s">
        <v>3048</v>
      </c>
      <c r="X895" s="9">
        <v>103</v>
      </c>
    </row>
    <row r="896" spans="1:24" ht="48">
      <c r="A896" s="35"/>
      <c r="B896" s="9" t="s">
        <v>3024</v>
      </c>
      <c r="C896" s="9" t="s">
        <v>25</v>
      </c>
      <c r="D896" s="9" t="s">
        <v>352</v>
      </c>
      <c r="E896" s="9" t="s">
        <v>3047</v>
      </c>
      <c r="F896" s="9" t="s">
        <v>27</v>
      </c>
      <c r="G896" s="9" t="s">
        <v>27</v>
      </c>
      <c r="H896" s="9" t="s">
        <v>3023</v>
      </c>
      <c r="I896" s="9" t="s">
        <v>3016</v>
      </c>
      <c r="J896" s="27" t="s">
        <v>27</v>
      </c>
      <c r="K896" s="27" t="s">
        <v>27</v>
      </c>
      <c r="L896" s="27" t="s">
        <v>27</v>
      </c>
      <c r="M896" s="27" t="s">
        <v>27</v>
      </c>
      <c r="N896" s="27" t="s">
        <v>27</v>
      </c>
      <c r="O896" s="27" t="s">
        <v>27</v>
      </c>
      <c r="P896" s="27" t="s">
        <v>27</v>
      </c>
      <c r="Q896" s="27" t="s">
        <v>27</v>
      </c>
      <c r="R896" s="27" t="s">
        <v>27</v>
      </c>
      <c r="S896" s="26">
        <v>64396.800000000003</v>
      </c>
      <c r="T896" s="9" t="s">
        <v>2809</v>
      </c>
      <c r="U896" s="27" t="s">
        <v>27</v>
      </c>
      <c r="V896" s="9" t="s">
        <v>2810</v>
      </c>
      <c r="W896" s="9" t="s">
        <v>3048</v>
      </c>
      <c r="X896" s="9">
        <v>103</v>
      </c>
    </row>
    <row r="897" spans="1:24" ht="84">
      <c r="A897" s="35" t="s">
        <v>2749</v>
      </c>
      <c r="B897" s="9" t="s">
        <v>3025</v>
      </c>
      <c r="C897" s="9" t="s">
        <v>25</v>
      </c>
      <c r="D897" s="9" t="s">
        <v>352</v>
      </c>
      <c r="E897" s="9" t="s">
        <v>3047</v>
      </c>
      <c r="F897" s="9" t="s">
        <v>27</v>
      </c>
      <c r="G897" s="9" t="s">
        <v>27</v>
      </c>
      <c r="H897" s="9" t="s">
        <v>3026</v>
      </c>
      <c r="I897" s="9" t="s">
        <v>3027</v>
      </c>
      <c r="J897" s="27" t="s">
        <v>27</v>
      </c>
      <c r="K897" s="27" t="s">
        <v>27</v>
      </c>
      <c r="L897" s="27" t="s">
        <v>27</v>
      </c>
      <c r="M897" s="27" t="s">
        <v>27</v>
      </c>
      <c r="N897" s="27" t="s">
        <v>27</v>
      </c>
      <c r="O897" s="27" t="s">
        <v>27</v>
      </c>
      <c r="P897" s="27" t="s">
        <v>27</v>
      </c>
      <c r="Q897" s="27" t="s">
        <v>27</v>
      </c>
      <c r="R897" s="27" t="s">
        <v>27</v>
      </c>
      <c r="S897" s="26">
        <v>0</v>
      </c>
      <c r="T897" s="9" t="s">
        <v>2809</v>
      </c>
      <c r="U897" s="27" t="s">
        <v>27</v>
      </c>
      <c r="V897" s="9" t="s">
        <v>2810</v>
      </c>
      <c r="W897" s="9" t="s">
        <v>3048</v>
      </c>
      <c r="X897" s="9">
        <v>103</v>
      </c>
    </row>
    <row r="898" spans="1:24" ht="84">
      <c r="A898" s="35"/>
      <c r="B898" s="9" t="s">
        <v>3028</v>
      </c>
      <c r="C898" s="9" t="s">
        <v>25</v>
      </c>
      <c r="D898" s="9" t="s">
        <v>352</v>
      </c>
      <c r="E898" s="9" t="s">
        <v>3047</v>
      </c>
      <c r="F898" s="9" t="s">
        <v>27</v>
      </c>
      <c r="G898" s="9" t="s">
        <v>27</v>
      </c>
      <c r="H898" s="9" t="s">
        <v>3026</v>
      </c>
      <c r="I898" s="9" t="s">
        <v>3027</v>
      </c>
      <c r="J898" s="27" t="s">
        <v>27</v>
      </c>
      <c r="K898" s="27" t="s">
        <v>27</v>
      </c>
      <c r="L898" s="27" t="s">
        <v>27</v>
      </c>
      <c r="M898" s="27" t="s">
        <v>27</v>
      </c>
      <c r="N898" s="27" t="s">
        <v>27</v>
      </c>
      <c r="O898" s="27" t="s">
        <v>27</v>
      </c>
      <c r="P898" s="27" t="s">
        <v>27</v>
      </c>
      <c r="Q898" s="27" t="s">
        <v>27</v>
      </c>
      <c r="R898" s="27" t="s">
        <v>27</v>
      </c>
      <c r="S898" s="26">
        <v>0</v>
      </c>
      <c r="T898" s="9" t="s">
        <v>2809</v>
      </c>
      <c r="U898" s="27" t="s">
        <v>27</v>
      </c>
      <c r="V898" s="9" t="s">
        <v>2810</v>
      </c>
      <c r="W898" s="9" t="s">
        <v>3048</v>
      </c>
      <c r="X898" s="9">
        <v>103</v>
      </c>
    </row>
    <row r="899" spans="1:24" ht="84">
      <c r="A899" s="35"/>
      <c r="B899" s="9" t="s">
        <v>3029</v>
      </c>
      <c r="C899" s="9" t="s">
        <v>25</v>
      </c>
      <c r="D899" s="9" t="s">
        <v>352</v>
      </c>
      <c r="E899" s="9" t="s">
        <v>3047</v>
      </c>
      <c r="F899" s="9" t="s">
        <v>27</v>
      </c>
      <c r="G899" s="9" t="s">
        <v>27</v>
      </c>
      <c r="H899" s="9" t="s">
        <v>3026</v>
      </c>
      <c r="I899" s="9" t="s">
        <v>3027</v>
      </c>
      <c r="J899" s="27" t="s">
        <v>27</v>
      </c>
      <c r="K899" s="27" t="s">
        <v>27</v>
      </c>
      <c r="L899" s="27" t="s">
        <v>27</v>
      </c>
      <c r="M899" s="27" t="s">
        <v>27</v>
      </c>
      <c r="N899" s="27" t="s">
        <v>27</v>
      </c>
      <c r="O899" s="27" t="s">
        <v>27</v>
      </c>
      <c r="P899" s="27" t="s">
        <v>27</v>
      </c>
      <c r="Q899" s="27" t="s">
        <v>27</v>
      </c>
      <c r="R899" s="27" t="s">
        <v>27</v>
      </c>
      <c r="S899" s="26">
        <v>1600000</v>
      </c>
      <c r="T899" s="9" t="s">
        <v>2809</v>
      </c>
      <c r="U899" s="27" t="s">
        <v>27</v>
      </c>
      <c r="V899" s="9" t="s">
        <v>2810</v>
      </c>
      <c r="W899" s="9" t="s">
        <v>3048</v>
      </c>
      <c r="X899" s="9">
        <v>103</v>
      </c>
    </row>
    <row r="900" spans="1:24" ht="84">
      <c r="A900" s="35"/>
      <c r="B900" s="9" t="s">
        <v>3030</v>
      </c>
      <c r="C900" s="9" t="s">
        <v>25</v>
      </c>
      <c r="D900" s="9" t="s">
        <v>352</v>
      </c>
      <c r="E900" s="9" t="s">
        <v>3047</v>
      </c>
      <c r="F900" s="9" t="s">
        <v>27</v>
      </c>
      <c r="G900" s="9" t="s">
        <v>27</v>
      </c>
      <c r="H900" s="9" t="s">
        <v>3026</v>
      </c>
      <c r="I900" s="9" t="s">
        <v>3027</v>
      </c>
      <c r="J900" s="27" t="s">
        <v>27</v>
      </c>
      <c r="K900" s="27" t="s">
        <v>27</v>
      </c>
      <c r="L900" s="27" t="s">
        <v>27</v>
      </c>
      <c r="M900" s="27" t="s">
        <v>27</v>
      </c>
      <c r="N900" s="27" t="s">
        <v>27</v>
      </c>
      <c r="O900" s="27" t="s">
        <v>27</v>
      </c>
      <c r="P900" s="27" t="s">
        <v>27</v>
      </c>
      <c r="Q900" s="27" t="s">
        <v>27</v>
      </c>
      <c r="R900" s="27" t="s">
        <v>27</v>
      </c>
      <c r="S900" s="26">
        <v>53500</v>
      </c>
      <c r="T900" s="9" t="s">
        <v>2809</v>
      </c>
      <c r="U900" s="27" t="s">
        <v>27</v>
      </c>
      <c r="V900" s="9" t="s">
        <v>2810</v>
      </c>
      <c r="W900" s="9" t="s">
        <v>3048</v>
      </c>
      <c r="X900" s="9">
        <v>103</v>
      </c>
    </row>
    <row r="901" spans="1:24" ht="84">
      <c r="A901" s="35"/>
      <c r="B901" s="9" t="s">
        <v>3031</v>
      </c>
      <c r="C901" s="9" t="s">
        <v>25</v>
      </c>
      <c r="D901" s="9" t="s">
        <v>352</v>
      </c>
      <c r="E901" s="9" t="s">
        <v>3047</v>
      </c>
      <c r="F901" s="9" t="s">
        <v>27</v>
      </c>
      <c r="G901" s="9" t="s">
        <v>27</v>
      </c>
      <c r="H901" s="9" t="s">
        <v>3026</v>
      </c>
      <c r="I901" s="9" t="s">
        <v>3027</v>
      </c>
      <c r="J901" s="27" t="s">
        <v>27</v>
      </c>
      <c r="K901" s="27" t="s">
        <v>27</v>
      </c>
      <c r="L901" s="27" t="s">
        <v>27</v>
      </c>
      <c r="M901" s="27" t="s">
        <v>27</v>
      </c>
      <c r="N901" s="27" t="s">
        <v>27</v>
      </c>
      <c r="O901" s="27" t="s">
        <v>27</v>
      </c>
      <c r="P901" s="27" t="s">
        <v>27</v>
      </c>
      <c r="Q901" s="27" t="s">
        <v>27</v>
      </c>
      <c r="R901" s="27" t="s">
        <v>27</v>
      </c>
      <c r="S901" s="26">
        <v>262648.61</v>
      </c>
      <c r="T901" s="9" t="s">
        <v>2809</v>
      </c>
      <c r="U901" s="27" t="s">
        <v>27</v>
      </c>
      <c r="V901" s="9" t="s">
        <v>2810</v>
      </c>
      <c r="W901" s="9" t="s">
        <v>3048</v>
      </c>
      <c r="X901" s="9">
        <v>103</v>
      </c>
    </row>
    <row r="902" spans="1:24" ht="48">
      <c r="A902" s="35"/>
      <c r="B902" s="9" t="s">
        <v>3032</v>
      </c>
      <c r="C902" s="9" t="s">
        <v>25</v>
      </c>
      <c r="D902" s="9" t="s">
        <v>352</v>
      </c>
      <c r="E902" s="9" t="s">
        <v>3047</v>
      </c>
      <c r="F902" s="9" t="s">
        <v>27</v>
      </c>
      <c r="G902" s="9" t="s">
        <v>27</v>
      </c>
      <c r="H902" s="9" t="s">
        <v>3033</v>
      </c>
      <c r="I902" s="9" t="s">
        <v>3034</v>
      </c>
      <c r="J902" s="27" t="s">
        <v>27</v>
      </c>
      <c r="K902" s="27" t="s">
        <v>27</v>
      </c>
      <c r="L902" s="27" t="s">
        <v>27</v>
      </c>
      <c r="M902" s="27" t="s">
        <v>27</v>
      </c>
      <c r="N902" s="27" t="s">
        <v>27</v>
      </c>
      <c r="O902" s="27" t="s">
        <v>27</v>
      </c>
      <c r="P902" s="27" t="s">
        <v>27</v>
      </c>
      <c r="Q902" s="27" t="s">
        <v>27</v>
      </c>
      <c r="R902" s="27" t="s">
        <v>27</v>
      </c>
      <c r="S902" s="26">
        <v>0</v>
      </c>
      <c r="T902" s="9" t="s">
        <v>2809</v>
      </c>
      <c r="U902" s="27" t="s">
        <v>27</v>
      </c>
      <c r="V902" s="9" t="s">
        <v>2810</v>
      </c>
      <c r="W902" s="9" t="s">
        <v>3048</v>
      </c>
      <c r="X902" s="9">
        <v>103</v>
      </c>
    </row>
    <row r="903" spans="1:24" ht="48">
      <c r="A903" s="35"/>
      <c r="B903" s="9" t="s">
        <v>3035</v>
      </c>
      <c r="C903" s="9" t="s">
        <v>25</v>
      </c>
      <c r="D903" s="9" t="s">
        <v>352</v>
      </c>
      <c r="E903" s="9" t="s">
        <v>3047</v>
      </c>
      <c r="F903" s="9" t="s">
        <v>27</v>
      </c>
      <c r="G903" s="9" t="s">
        <v>27</v>
      </c>
      <c r="H903" s="9" t="s">
        <v>3033</v>
      </c>
      <c r="I903" s="9" t="s">
        <v>3034</v>
      </c>
      <c r="J903" s="27" t="s">
        <v>27</v>
      </c>
      <c r="K903" s="27" t="s">
        <v>27</v>
      </c>
      <c r="L903" s="27" t="s">
        <v>27</v>
      </c>
      <c r="M903" s="27" t="s">
        <v>27</v>
      </c>
      <c r="N903" s="27" t="s">
        <v>27</v>
      </c>
      <c r="O903" s="27" t="s">
        <v>27</v>
      </c>
      <c r="P903" s="27" t="s">
        <v>27</v>
      </c>
      <c r="Q903" s="27" t="s">
        <v>27</v>
      </c>
      <c r="R903" s="27" t="s">
        <v>27</v>
      </c>
      <c r="S903" s="26">
        <v>0</v>
      </c>
      <c r="T903" s="9" t="s">
        <v>2809</v>
      </c>
      <c r="U903" s="27" t="s">
        <v>27</v>
      </c>
      <c r="V903" s="9" t="s">
        <v>2810</v>
      </c>
      <c r="W903" s="9" t="s">
        <v>3048</v>
      </c>
      <c r="X903" s="9">
        <v>103</v>
      </c>
    </row>
    <row r="904" spans="1:24" ht="60">
      <c r="A904" s="35"/>
      <c r="B904" s="9" t="s">
        <v>3036</v>
      </c>
      <c r="C904" s="9" t="s">
        <v>25</v>
      </c>
      <c r="D904" s="9" t="s">
        <v>352</v>
      </c>
      <c r="E904" s="9" t="s">
        <v>3047</v>
      </c>
      <c r="F904" s="9" t="s">
        <v>27</v>
      </c>
      <c r="G904" s="9" t="s">
        <v>27</v>
      </c>
      <c r="H904" s="9" t="s">
        <v>3033</v>
      </c>
      <c r="I904" s="9" t="s">
        <v>3034</v>
      </c>
      <c r="J904" s="27" t="s">
        <v>27</v>
      </c>
      <c r="K904" s="27" t="s">
        <v>27</v>
      </c>
      <c r="L904" s="27" t="s">
        <v>27</v>
      </c>
      <c r="M904" s="27" t="s">
        <v>27</v>
      </c>
      <c r="N904" s="27" t="s">
        <v>27</v>
      </c>
      <c r="O904" s="27" t="s">
        <v>27</v>
      </c>
      <c r="P904" s="27" t="s">
        <v>27</v>
      </c>
      <c r="Q904" s="27" t="s">
        <v>27</v>
      </c>
      <c r="R904" s="27" t="s">
        <v>27</v>
      </c>
      <c r="S904" s="26">
        <v>15547326.220000001</v>
      </c>
      <c r="T904" s="9" t="s">
        <v>2809</v>
      </c>
      <c r="U904" s="27" t="s">
        <v>27</v>
      </c>
      <c r="V904" s="9" t="s">
        <v>2810</v>
      </c>
      <c r="W904" s="9" t="s">
        <v>3048</v>
      </c>
      <c r="X904" s="9">
        <v>103</v>
      </c>
    </row>
    <row r="905" spans="1:24" ht="48">
      <c r="A905" s="35"/>
      <c r="B905" s="9" t="s">
        <v>3037</v>
      </c>
      <c r="C905" s="9" t="s">
        <v>25</v>
      </c>
      <c r="D905" s="9" t="s">
        <v>352</v>
      </c>
      <c r="E905" s="9" t="s">
        <v>3047</v>
      </c>
      <c r="F905" s="9" t="s">
        <v>27</v>
      </c>
      <c r="G905" s="9" t="s">
        <v>27</v>
      </c>
      <c r="H905" s="9" t="s">
        <v>3033</v>
      </c>
      <c r="I905" s="9" t="s">
        <v>3034</v>
      </c>
      <c r="J905" s="27" t="s">
        <v>27</v>
      </c>
      <c r="K905" s="27" t="s">
        <v>27</v>
      </c>
      <c r="L905" s="27" t="s">
        <v>27</v>
      </c>
      <c r="M905" s="27" t="s">
        <v>27</v>
      </c>
      <c r="N905" s="27" t="s">
        <v>27</v>
      </c>
      <c r="O905" s="27" t="s">
        <v>27</v>
      </c>
      <c r="P905" s="27" t="s">
        <v>27</v>
      </c>
      <c r="Q905" s="27" t="s">
        <v>27</v>
      </c>
      <c r="R905" s="27" t="s">
        <v>27</v>
      </c>
      <c r="S905" s="26">
        <v>21400</v>
      </c>
      <c r="T905" s="9" t="s">
        <v>2809</v>
      </c>
      <c r="U905" s="27" t="s">
        <v>27</v>
      </c>
      <c r="V905" s="9" t="s">
        <v>2810</v>
      </c>
      <c r="W905" s="9" t="s">
        <v>3048</v>
      </c>
      <c r="X905" s="9">
        <v>103</v>
      </c>
    </row>
    <row r="906" spans="1:24" ht="48">
      <c r="A906" s="35"/>
      <c r="B906" s="9" t="s">
        <v>3038</v>
      </c>
      <c r="C906" s="9" t="s">
        <v>25</v>
      </c>
      <c r="D906" s="9" t="s">
        <v>352</v>
      </c>
      <c r="E906" s="9" t="s">
        <v>3047</v>
      </c>
      <c r="F906" s="9" t="s">
        <v>27</v>
      </c>
      <c r="G906" s="9" t="s">
        <v>27</v>
      </c>
      <c r="H906" s="9" t="s">
        <v>3039</v>
      </c>
      <c r="I906" s="9" t="s">
        <v>3034</v>
      </c>
      <c r="J906" s="27" t="s">
        <v>27</v>
      </c>
      <c r="K906" s="27" t="s">
        <v>27</v>
      </c>
      <c r="L906" s="27" t="s">
        <v>27</v>
      </c>
      <c r="M906" s="27" t="s">
        <v>27</v>
      </c>
      <c r="N906" s="27" t="s">
        <v>27</v>
      </c>
      <c r="O906" s="27" t="s">
        <v>27</v>
      </c>
      <c r="P906" s="27" t="s">
        <v>27</v>
      </c>
      <c r="Q906" s="27" t="s">
        <v>27</v>
      </c>
      <c r="R906" s="27" t="s">
        <v>27</v>
      </c>
      <c r="S906" s="26">
        <v>0</v>
      </c>
      <c r="T906" s="9" t="s">
        <v>2809</v>
      </c>
      <c r="U906" s="27" t="s">
        <v>27</v>
      </c>
      <c r="V906" s="9" t="s">
        <v>2810</v>
      </c>
      <c r="W906" s="9" t="s">
        <v>3048</v>
      </c>
      <c r="X906" s="9">
        <v>103</v>
      </c>
    </row>
    <row r="907" spans="1:24" ht="48">
      <c r="A907" s="35"/>
      <c r="B907" s="9" t="s">
        <v>3040</v>
      </c>
      <c r="C907" s="9" t="s">
        <v>25</v>
      </c>
      <c r="D907" s="9" t="s">
        <v>352</v>
      </c>
      <c r="E907" s="9" t="s">
        <v>3047</v>
      </c>
      <c r="F907" s="9" t="s">
        <v>27</v>
      </c>
      <c r="G907" s="9" t="s">
        <v>27</v>
      </c>
      <c r="H907" s="9" t="s">
        <v>3041</v>
      </c>
      <c r="I907" s="9" t="s">
        <v>3042</v>
      </c>
      <c r="J907" s="27" t="s">
        <v>27</v>
      </c>
      <c r="K907" s="27" t="s">
        <v>27</v>
      </c>
      <c r="L907" s="27" t="s">
        <v>27</v>
      </c>
      <c r="M907" s="27" t="s">
        <v>27</v>
      </c>
      <c r="N907" s="27" t="s">
        <v>27</v>
      </c>
      <c r="O907" s="27" t="s">
        <v>27</v>
      </c>
      <c r="P907" s="27" t="s">
        <v>27</v>
      </c>
      <c r="Q907" s="27" t="s">
        <v>27</v>
      </c>
      <c r="R907" s="27" t="s">
        <v>27</v>
      </c>
      <c r="S907" s="26">
        <v>262648.61</v>
      </c>
      <c r="T907" s="9" t="s">
        <v>2809</v>
      </c>
      <c r="U907" s="27" t="s">
        <v>27</v>
      </c>
      <c r="V907" s="9" t="s">
        <v>2810</v>
      </c>
      <c r="W907" s="9" t="s">
        <v>3048</v>
      </c>
      <c r="X907" s="9">
        <v>103</v>
      </c>
    </row>
    <row r="908" spans="1:24" ht="48">
      <c r="A908" s="35"/>
      <c r="B908" s="9" t="s">
        <v>3043</v>
      </c>
      <c r="C908" s="9" t="s">
        <v>25</v>
      </c>
      <c r="D908" s="9" t="s">
        <v>352</v>
      </c>
      <c r="E908" s="9" t="s">
        <v>3047</v>
      </c>
      <c r="F908" s="9" t="s">
        <v>27</v>
      </c>
      <c r="G908" s="9" t="s">
        <v>27</v>
      </c>
      <c r="H908" s="9" t="s">
        <v>3041</v>
      </c>
      <c r="I908" s="9" t="s">
        <v>3042</v>
      </c>
      <c r="J908" s="27" t="s">
        <v>27</v>
      </c>
      <c r="K908" s="27" t="s">
        <v>27</v>
      </c>
      <c r="L908" s="27" t="s">
        <v>27</v>
      </c>
      <c r="M908" s="27" t="s">
        <v>27</v>
      </c>
      <c r="N908" s="27" t="s">
        <v>27</v>
      </c>
      <c r="O908" s="27" t="s">
        <v>27</v>
      </c>
      <c r="P908" s="27" t="s">
        <v>27</v>
      </c>
      <c r="Q908" s="27" t="s">
        <v>27</v>
      </c>
      <c r="R908" s="27" t="s">
        <v>27</v>
      </c>
      <c r="S908" s="26">
        <v>262648.61</v>
      </c>
      <c r="T908" s="9" t="s">
        <v>2809</v>
      </c>
      <c r="U908" s="27" t="s">
        <v>27</v>
      </c>
      <c r="V908" s="9" t="s">
        <v>2810</v>
      </c>
      <c r="W908" s="9" t="s">
        <v>3048</v>
      </c>
      <c r="X908" s="9">
        <v>103</v>
      </c>
    </row>
    <row r="909" spans="1:24" ht="72">
      <c r="A909" s="34" t="s">
        <v>3053</v>
      </c>
      <c r="B909" s="9" t="s">
        <v>3054</v>
      </c>
      <c r="C909" s="9" t="s">
        <v>25</v>
      </c>
      <c r="D909" s="9" t="s">
        <v>284</v>
      </c>
      <c r="E909" s="9" t="s">
        <v>3055</v>
      </c>
      <c r="F909" s="9" t="s">
        <v>27</v>
      </c>
      <c r="G909" s="9" t="s">
        <v>27</v>
      </c>
      <c r="H909" s="9" t="s">
        <v>2961</v>
      </c>
      <c r="I909" s="9" t="s">
        <v>3056</v>
      </c>
      <c r="J909" s="27" t="s">
        <v>27</v>
      </c>
      <c r="K909" s="27" t="s">
        <v>27</v>
      </c>
      <c r="L909" s="27" t="s">
        <v>27</v>
      </c>
      <c r="M909" s="27" t="s">
        <v>27</v>
      </c>
      <c r="N909" s="9">
        <v>2013</v>
      </c>
      <c r="O909" s="27" t="s">
        <v>27</v>
      </c>
      <c r="P909" s="27" t="s">
        <v>27</v>
      </c>
      <c r="Q909" s="27" t="s">
        <v>27</v>
      </c>
      <c r="R909" s="27" t="s">
        <v>27</v>
      </c>
      <c r="S909" s="29">
        <v>1396000</v>
      </c>
      <c r="T909" s="9" t="s">
        <v>3057</v>
      </c>
      <c r="U909" s="27" t="s">
        <v>27</v>
      </c>
      <c r="V909" s="9" t="s">
        <v>1599</v>
      </c>
      <c r="W909" s="9" t="s">
        <v>3058</v>
      </c>
      <c r="X909" s="9">
        <v>98</v>
      </c>
    </row>
    <row r="910" spans="1:24" ht="72">
      <c r="A910" s="34"/>
      <c r="B910" s="9" t="s">
        <v>3059</v>
      </c>
      <c r="C910" s="9" t="s">
        <v>25</v>
      </c>
      <c r="D910" s="9" t="s">
        <v>284</v>
      </c>
      <c r="E910" s="9" t="s">
        <v>3055</v>
      </c>
      <c r="F910" s="9" t="s">
        <v>27</v>
      </c>
      <c r="G910" s="9" t="s">
        <v>27</v>
      </c>
      <c r="H910" s="9" t="s">
        <v>2961</v>
      </c>
      <c r="I910" s="9" t="s">
        <v>3056</v>
      </c>
      <c r="J910" s="27" t="s">
        <v>27</v>
      </c>
      <c r="K910" s="27" t="s">
        <v>27</v>
      </c>
      <c r="L910" s="27" t="s">
        <v>27</v>
      </c>
      <c r="M910" s="27" t="s">
        <v>27</v>
      </c>
      <c r="N910" s="9">
        <v>2013</v>
      </c>
      <c r="O910" s="27" t="s">
        <v>27</v>
      </c>
      <c r="P910" s="27" t="s">
        <v>27</v>
      </c>
      <c r="Q910" s="27" t="s">
        <v>27</v>
      </c>
      <c r="R910" s="27" t="s">
        <v>27</v>
      </c>
      <c r="S910" s="29">
        <v>5088296.3</v>
      </c>
      <c r="T910" s="9" t="s">
        <v>3057</v>
      </c>
      <c r="U910" s="27" t="s">
        <v>27</v>
      </c>
      <c r="V910" s="9" t="s">
        <v>1599</v>
      </c>
      <c r="W910" s="9" t="s">
        <v>3058</v>
      </c>
      <c r="X910" s="9">
        <v>98</v>
      </c>
    </row>
    <row r="911" spans="1:24" ht="72">
      <c r="A911" s="34"/>
      <c r="B911" s="9" t="s">
        <v>3060</v>
      </c>
      <c r="C911" s="9" t="s">
        <v>25</v>
      </c>
      <c r="D911" s="9" t="s">
        <v>284</v>
      </c>
      <c r="E911" s="9" t="s">
        <v>3055</v>
      </c>
      <c r="F911" s="9" t="s">
        <v>27</v>
      </c>
      <c r="G911" s="9" t="s">
        <v>27</v>
      </c>
      <c r="H911" s="9" t="s">
        <v>2961</v>
      </c>
      <c r="I911" s="9" t="s">
        <v>3056</v>
      </c>
      <c r="J911" s="27" t="s">
        <v>27</v>
      </c>
      <c r="K911" s="27" t="s">
        <v>27</v>
      </c>
      <c r="L911" s="27" t="s">
        <v>27</v>
      </c>
      <c r="M911" s="27" t="s">
        <v>27</v>
      </c>
      <c r="N911" s="9">
        <v>2013</v>
      </c>
      <c r="O911" s="27" t="s">
        <v>27</v>
      </c>
      <c r="P911" s="27" t="s">
        <v>27</v>
      </c>
      <c r="Q911" s="27" t="s">
        <v>27</v>
      </c>
      <c r="R911" s="27" t="s">
        <v>27</v>
      </c>
      <c r="S911" s="29">
        <v>608000</v>
      </c>
      <c r="T911" s="9" t="s">
        <v>3057</v>
      </c>
      <c r="U911" s="27" t="s">
        <v>27</v>
      </c>
      <c r="V911" s="9" t="s">
        <v>1599</v>
      </c>
      <c r="W911" s="9" t="s">
        <v>3058</v>
      </c>
      <c r="X911" s="9">
        <v>98</v>
      </c>
    </row>
    <row r="912" spans="1:24" ht="60">
      <c r="A912" s="34"/>
      <c r="B912" s="9" t="s">
        <v>3061</v>
      </c>
      <c r="C912" s="9" t="s">
        <v>25</v>
      </c>
      <c r="D912" s="9" t="s">
        <v>284</v>
      </c>
      <c r="E912" s="9" t="s">
        <v>3055</v>
      </c>
      <c r="F912" s="9" t="s">
        <v>27</v>
      </c>
      <c r="G912" s="9" t="s">
        <v>27</v>
      </c>
      <c r="H912" s="27" t="s">
        <v>3062</v>
      </c>
      <c r="I912" s="9" t="s">
        <v>3063</v>
      </c>
      <c r="J912" s="27" t="s">
        <v>27</v>
      </c>
      <c r="K912" s="27" t="s">
        <v>27</v>
      </c>
      <c r="L912" s="27" t="s">
        <v>27</v>
      </c>
      <c r="M912" s="27" t="s">
        <v>27</v>
      </c>
      <c r="N912" s="9">
        <v>2013</v>
      </c>
      <c r="O912" s="27" t="s">
        <v>27</v>
      </c>
      <c r="P912" s="27" t="s">
        <v>27</v>
      </c>
      <c r="Q912" s="27" t="s">
        <v>27</v>
      </c>
      <c r="R912" s="27" t="s">
        <v>27</v>
      </c>
      <c r="S912" s="29">
        <v>466666.67</v>
      </c>
      <c r="T912" s="9" t="s">
        <v>3057</v>
      </c>
      <c r="U912" s="27" t="s">
        <v>27</v>
      </c>
      <c r="V912" s="9" t="s">
        <v>1599</v>
      </c>
      <c r="W912" s="9" t="s">
        <v>3058</v>
      </c>
      <c r="X912" s="9">
        <v>98</v>
      </c>
    </row>
    <row r="913" spans="1:24" ht="60">
      <c r="A913" s="34"/>
      <c r="B913" s="9" t="s">
        <v>3064</v>
      </c>
      <c r="C913" s="9" t="s">
        <v>25</v>
      </c>
      <c r="D913" s="9" t="s">
        <v>284</v>
      </c>
      <c r="E913" s="9" t="s">
        <v>3055</v>
      </c>
      <c r="F913" s="9" t="s">
        <v>27</v>
      </c>
      <c r="G913" s="9" t="s">
        <v>27</v>
      </c>
      <c r="H913" s="27" t="s">
        <v>3062</v>
      </c>
      <c r="I913" s="9" t="s">
        <v>3063</v>
      </c>
      <c r="J913" s="27" t="s">
        <v>27</v>
      </c>
      <c r="K913" s="27" t="s">
        <v>27</v>
      </c>
      <c r="L913" s="27" t="s">
        <v>27</v>
      </c>
      <c r="M913" s="27" t="s">
        <v>27</v>
      </c>
      <c r="N913" s="9">
        <v>2013</v>
      </c>
      <c r="O913" s="27" t="s">
        <v>27</v>
      </c>
      <c r="P913" s="27" t="s">
        <v>27</v>
      </c>
      <c r="Q913" s="27" t="s">
        <v>27</v>
      </c>
      <c r="R913" s="27" t="s">
        <v>27</v>
      </c>
      <c r="S913" s="29">
        <v>240000</v>
      </c>
      <c r="T913" s="9" t="s">
        <v>3057</v>
      </c>
      <c r="U913" s="27" t="s">
        <v>27</v>
      </c>
      <c r="V913" s="9" t="s">
        <v>1599</v>
      </c>
      <c r="W913" s="9" t="s">
        <v>3058</v>
      </c>
      <c r="X913" s="9">
        <v>98</v>
      </c>
    </row>
    <row r="914" spans="1:24" ht="60">
      <c r="A914" s="34"/>
      <c r="B914" s="9" t="s">
        <v>3065</v>
      </c>
      <c r="C914" s="9" t="s">
        <v>25</v>
      </c>
      <c r="D914" s="9" t="s">
        <v>284</v>
      </c>
      <c r="E914" s="9" t="s">
        <v>3055</v>
      </c>
      <c r="F914" s="9" t="s">
        <v>27</v>
      </c>
      <c r="G914" s="9" t="s">
        <v>27</v>
      </c>
      <c r="H914" s="27" t="s">
        <v>3062</v>
      </c>
      <c r="I914" s="9" t="s">
        <v>3063</v>
      </c>
      <c r="J914" s="27" t="s">
        <v>27</v>
      </c>
      <c r="K914" s="27" t="s">
        <v>27</v>
      </c>
      <c r="L914" s="27" t="s">
        <v>27</v>
      </c>
      <c r="M914" s="27" t="s">
        <v>27</v>
      </c>
      <c r="N914" s="9">
        <v>2013</v>
      </c>
      <c r="O914" s="27" t="s">
        <v>27</v>
      </c>
      <c r="P914" s="27" t="s">
        <v>27</v>
      </c>
      <c r="Q914" s="27" t="s">
        <v>27</v>
      </c>
      <c r="R914" s="27" t="s">
        <v>27</v>
      </c>
      <c r="S914" s="29">
        <v>60000</v>
      </c>
      <c r="T914" s="9" t="s">
        <v>3057</v>
      </c>
      <c r="U914" s="27" t="s">
        <v>27</v>
      </c>
      <c r="V914" s="9" t="s">
        <v>1599</v>
      </c>
      <c r="W914" s="9" t="s">
        <v>3058</v>
      </c>
      <c r="X914" s="9">
        <v>98</v>
      </c>
    </row>
    <row r="915" spans="1:24" ht="60">
      <c r="A915" s="34"/>
      <c r="B915" s="9" t="s">
        <v>3066</v>
      </c>
      <c r="C915" s="9" t="s">
        <v>25</v>
      </c>
      <c r="D915" s="9" t="s">
        <v>284</v>
      </c>
      <c r="E915" s="9" t="s">
        <v>3055</v>
      </c>
      <c r="F915" s="9" t="s">
        <v>27</v>
      </c>
      <c r="G915" s="9" t="s">
        <v>27</v>
      </c>
      <c r="H915" s="27" t="s">
        <v>3062</v>
      </c>
      <c r="I915" s="9" t="s">
        <v>3063</v>
      </c>
      <c r="J915" s="27" t="s">
        <v>27</v>
      </c>
      <c r="K915" s="27" t="s">
        <v>27</v>
      </c>
      <c r="L915" s="27" t="s">
        <v>27</v>
      </c>
      <c r="M915" s="27" t="s">
        <v>27</v>
      </c>
      <c r="N915" s="9">
        <v>2013</v>
      </c>
      <c r="O915" s="27" t="s">
        <v>27</v>
      </c>
      <c r="P915" s="27" t="s">
        <v>27</v>
      </c>
      <c r="Q915" s="27" t="s">
        <v>27</v>
      </c>
      <c r="R915" s="27" t="s">
        <v>27</v>
      </c>
      <c r="S915" s="29">
        <v>307200</v>
      </c>
      <c r="T915" s="9" t="s">
        <v>3057</v>
      </c>
      <c r="U915" s="27" t="s">
        <v>27</v>
      </c>
      <c r="V915" s="9" t="s">
        <v>1599</v>
      </c>
      <c r="W915" s="9" t="s">
        <v>3058</v>
      </c>
      <c r="X915" s="9">
        <v>98</v>
      </c>
    </row>
    <row r="916" spans="1:24" ht="60">
      <c r="A916" s="34"/>
      <c r="B916" s="9" t="s">
        <v>3067</v>
      </c>
      <c r="C916" s="9" t="s">
        <v>25</v>
      </c>
      <c r="D916" s="9" t="s">
        <v>284</v>
      </c>
      <c r="E916" s="9" t="s">
        <v>3055</v>
      </c>
      <c r="F916" s="9" t="s">
        <v>27</v>
      </c>
      <c r="G916" s="9" t="s">
        <v>27</v>
      </c>
      <c r="H916" s="27" t="s">
        <v>3062</v>
      </c>
      <c r="I916" s="9" t="s">
        <v>3063</v>
      </c>
      <c r="J916" s="27" t="s">
        <v>27</v>
      </c>
      <c r="K916" s="27" t="s">
        <v>27</v>
      </c>
      <c r="L916" s="27" t="s">
        <v>27</v>
      </c>
      <c r="M916" s="27" t="s">
        <v>27</v>
      </c>
      <c r="N916" s="9">
        <v>2013</v>
      </c>
      <c r="O916" s="27" t="s">
        <v>27</v>
      </c>
      <c r="P916" s="27" t="s">
        <v>27</v>
      </c>
      <c r="Q916" s="27" t="s">
        <v>27</v>
      </c>
      <c r="R916" s="27" t="s">
        <v>27</v>
      </c>
      <c r="S916" s="29">
        <v>998400</v>
      </c>
      <c r="T916" s="9" t="s">
        <v>3057</v>
      </c>
      <c r="U916" s="27" t="s">
        <v>27</v>
      </c>
      <c r="V916" s="9" t="s">
        <v>1599</v>
      </c>
      <c r="W916" s="9" t="s">
        <v>3058</v>
      </c>
      <c r="X916" s="9">
        <v>98</v>
      </c>
    </row>
    <row r="917" spans="1:24" ht="60">
      <c r="A917" s="34"/>
      <c r="B917" s="9" t="s">
        <v>3068</v>
      </c>
      <c r="C917" s="9" t="s">
        <v>25</v>
      </c>
      <c r="D917" s="9" t="s">
        <v>284</v>
      </c>
      <c r="E917" s="9" t="s">
        <v>3055</v>
      </c>
      <c r="F917" s="9" t="s">
        <v>27</v>
      </c>
      <c r="G917" s="9" t="s">
        <v>27</v>
      </c>
      <c r="H917" s="27" t="s">
        <v>3062</v>
      </c>
      <c r="I917" s="9" t="s">
        <v>3063</v>
      </c>
      <c r="J917" s="27" t="s">
        <v>27</v>
      </c>
      <c r="K917" s="27" t="s">
        <v>27</v>
      </c>
      <c r="L917" s="27" t="s">
        <v>27</v>
      </c>
      <c r="M917" s="27" t="s">
        <v>27</v>
      </c>
      <c r="N917" s="9">
        <v>2013</v>
      </c>
      <c r="O917" s="27" t="s">
        <v>27</v>
      </c>
      <c r="P917" s="27" t="s">
        <v>27</v>
      </c>
      <c r="Q917" s="27" t="s">
        <v>27</v>
      </c>
      <c r="R917" s="27" t="s">
        <v>27</v>
      </c>
      <c r="S917" s="29">
        <v>40000</v>
      </c>
      <c r="T917" s="9" t="s">
        <v>3057</v>
      </c>
      <c r="U917" s="27" t="s">
        <v>27</v>
      </c>
      <c r="V917" s="9" t="s">
        <v>1599</v>
      </c>
      <c r="W917" s="9" t="s">
        <v>3058</v>
      </c>
      <c r="X917" s="9">
        <v>98</v>
      </c>
    </row>
    <row r="918" spans="1:24" ht="84">
      <c r="A918" s="34"/>
      <c r="B918" s="9" t="s">
        <v>3069</v>
      </c>
      <c r="C918" s="9" t="s">
        <v>25</v>
      </c>
      <c r="D918" s="9" t="s">
        <v>284</v>
      </c>
      <c r="E918" s="9" t="s">
        <v>3055</v>
      </c>
      <c r="F918" s="9" t="s">
        <v>27</v>
      </c>
      <c r="G918" s="9" t="s">
        <v>27</v>
      </c>
      <c r="H918" s="27" t="s">
        <v>3070</v>
      </c>
      <c r="I918" s="9" t="s">
        <v>3071</v>
      </c>
      <c r="J918" s="27" t="s">
        <v>27</v>
      </c>
      <c r="K918" s="27" t="s">
        <v>27</v>
      </c>
      <c r="L918" s="27" t="s">
        <v>27</v>
      </c>
      <c r="M918" s="27" t="s">
        <v>27</v>
      </c>
      <c r="N918" s="9">
        <v>2013</v>
      </c>
      <c r="O918" s="27" t="s">
        <v>27</v>
      </c>
      <c r="P918" s="27" t="s">
        <v>27</v>
      </c>
      <c r="Q918" s="27" t="s">
        <v>27</v>
      </c>
      <c r="R918" s="27" t="s">
        <v>27</v>
      </c>
      <c r="S918" s="29">
        <v>583200</v>
      </c>
      <c r="T918" s="9" t="s">
        <v>3057</v>
      </c>
      <c r="U918" s="27" t="s">
        <v>27</v>
      </c>
      <c r="V918" s="9" t="s">
        <v>1599</v>
      </c>
      <c r="W918" s="9" t="s">
        <v>3058</v>
      </c>
      <c r="X918" s="9">
        <v>98</v>
      </c>
    </row>
    <row r="919" spans="1:24" ht="84">
      <c r="A919" s="34"/>
      <c r="B919" s="9" t="s">
        <v>3072</v>
      </c>
      <c r="C919" s="9" t="s">
        <v>25</v>
      </c>
      <c r="D919" s="9" t="s">
        <v>284</v>
      </c>
      <c r="E919" s="9" t="s">
        <v>3055</v>
      </c>
      <c r="F919" s="9" t="s">
        <v>27</v>
      </c>
      <c r="G919" s="9" t="s">
        <v>27</v>
      </c>
      <c r="H919" s="27" t="s">
        <v>3070</v>
      </c>
      <c r="I919" s="9" t="s">
        <v>3071</v>
      </c>
      <c r="J919" s="27" t="s">
        <v>27</v>
      </c>
      <c r="K919" s="27" t="s">
        <v>27</v>
      </c>
      <c r="L919" s="27" t="s">
        <v>27</v>
      </c>
      <c r="M919" s="27" t="s">
        <v>27</v>
      </c>
      <c r="N919" s="9">
        <v>2013</v>
      </c>
      <c r="O919" s="27" t="s">
        <v>27</v>
      </c>
      <c r="P919" s="27" t="s">
        <v>27</v>
      </c>
      <c r="Q919" s="27" t="s">
        <v>27</v>
      </c>
      <c r="R919" s="27" t="s">
        <v>27</v>
      </c>
      <c r="S919" s="29">
        <v>5000000</v>
      </c>
      <c r="T919" s="9" t="s">
        <v>3057</v>
      </c>
      <c r="U919" s="27" t="s">
        <v>27</v>
      </c>
      <c r="V919" s="9" t="s">
        <v>1599</v>
      </c>
      <c r="W919" s="9" t="s">
        <v>3058</v>
      </c>
      <c r="X919" s="9">
        <v>98</v>
      </c>
    </row>
    <row r="920" spans="1:24" ht="84">
      <c r="A920" s="34"/>
      <c r="B920" s="9" t="s">
        <v>3073</v>
      </c>
      <c r="C920" s="9" t="s">
        <v>25</v>
      </c>
      <c r="D920" s="9" t="s">
        <v>284</v>
      </c>
      <c r="E920" s="9" t="s">
        <v>3055</v>
      </c>
      <c r="F920" s="9" t="s">
        <v>27</v>
      </c>
      <c r="G920" s="9" t="s">
        <v>27</v>
      </c>
      <c r="H920" s="27" t="s">
        <v>3070</v>
      </c>
      <c r="I920" s="9" t="s">
        <v>3071</v>
      </c>
      <c r="J920" s="27" t="s">
        <v>27</v>
      </c>
      <c r="K920" s="27" t="s">
        <v>27</v>
      </c>
      <c r="L920" s="27" t="s">
        <v>27</v>
      </c>
      <c r="M920" s="27" t="s">
        <v>27</v>
      </c>
      <c r="N920" s="9">
        <v>2013</v>
      </c>
      <c r="O920" s="27" t="s">
        <v>27</v>
      </c>
      <c r="P920" s="27" t="s">
        <v>27</v>
      </c>
      <c r="Q920" s="27" t="s">
        <v>27</v>
      </c>
      <c r="R920" s="27" t="s">
        <v>27</v>
      </c>
      <c r="S920" s="29">
        <v>240000</v>
      </c>
      <c r="T920" s="9" t="s">
        <v>3057</v>
      </c>
      <c r="U920" s="27" t="s">
        <v>27</v>
      </c>
      <c r="V920" s="9" t="s">
        <v>1599</v>
      </c>
      <c r="W920" s="9" t="s">
        <v>3058</v>
      </c>
      <c r="X920" s="9">
        <v>98</v>
      </c>
    </row>
    <row r="921" spans="1:24" ht="48">
      <c r="A921" s="34"/>
      <c r="B921" s="9" t="s">
        <v>3074</v>
      </c>
      <c r="C921" s="9" t="s">
        <v>25</v>
      </c>
      <c r="D921" s="9" t="s">
        <v>284</v>
      </c>
      <c r="E921" s="9" t="s">
        <v>3055</v>
      </c>
      <c r="F921" s="9" t="s">
        <v>27</v>
      </c>
      <c r="G921" s="9" t="s">
        <v>27</v>
      </c>
      <c r="H921" s="27" t="s">
        <v>2508</v>
      </c>
      <c r="I921" s="9" t="s">
        <v>3075</v>
      </c>
      <c r="J921" s="27" t="s">
        <v>27</v>
      </c>
      <c r="K921" s="27" t="s">
        <v>27</v>
      </c>
      <c r="L921" s="27" t="s">
        <v>27</v>
      </c>
      <c r="M921" s="27" t="s">
        <v>27</v>
      </c>
      <c r="N921" s="9">
        <v>2013</v>
      </c>
      <c r="O921" s="27" t="s">
        <v>27</v>
      </c>
      <c r="P921" s="27" t="s">
        <v>27</v>
      </c>
      <c r="Q921" s="27" t="s">
        <v>27</v>
      </c>
      <c r="R921" s="27" t="s">
        <v>27</v>
      </c>
      <c r="S921" s="29">
        <v>0</v>
      </c>
      <c r="T921" s="9" t="s">
        <v>3057</v>
      </c>
      <c r="U921" s="27" t="s">
        <v>27</v>
      </c>
      <c r="V921" s="9" t="s">
        <v>1599</v>
      </c>
      <c r="W921" s="9" t="s">
        <v>3058</v>
      </c>
      <c r="X921" s="9">
        <v>98</v>
      </c>
    </row>
    <row r="922" spans="1:24" ht="48">
      <c r="A922" s="34"/>
      <c r="B922" s="9" t="s">
        <v>3076</v>
      </c>
      <c r="C922" s="9" t="s">
        <v>25</v>
      </c>
      <c r="D922" s="9" t="s">
        <v>284</v>
      </c>
      <c r="E922" s="9" t="s">
        <v>3055</v>
      </c>
      <c r="F922" s="9" t="s">
        <v>27</v>
      </c>
      <c r="G922" s="9" t="s">
        <v>27</v>
      </c>
      <c r="H922" s="27" t="s">
        <v>2508</v>
      </c>
      <c r="I922" s="9" t="s">
        <v>3075</v>
      </c>
      <c r="J922" s="27" t="s">
        <v>27</v>
      </c>
      <c r="K922" s="27" t="s">
        <v>27</v>
      </c>
      <c r="L922" s="27" t="s">
        <v>27</v>
      </c>
      <c r="M922" s="27" t="s">
        <v>27</v>
      </c>
      <c r="N922" s="9">
        <v>2013</v>
      </c>
      <c r="O922" s="27" t="s">
        <v>27</v>
      </c>
      <c r="P922" s="27" t="s">
        <v>27</v>
      </c>
      <c r="Q922" s="27" t="s">
        <v>27</v>
      </c>
      <c r="R922" s="27" t="s">
        <v>27</v>
      </c>
      <c r="S922" s="29">
        <v>129600</v>
      </c>
      <c r="T922" s="9" t="s">
        <v>3057</v>
      </c>
      <c r="U922" s="27" t="s">
        <v>27</v>
      </c>
      <c r="V922" s="9" t="s">
        <v>1599</v>
      </c>
      <c r="W922" s="9" t="s">
        <v>3058</v>
      </c>
      <c r="X922" s="9">
        <v>98</v>
      </c>
    </row>
    <row r="923" spans="1:24" ht="48">
      <c r="A923" s="34"/>
      <c r="B923" s="9" t="s">
        <v>3077</v>
      </c>
      <c r="C923" s="9" t="s">
        <v>25</v>
      </c>
      <c r="D923" s="9" t="s">
        <v>284</v>
      </c>
      <c r="E923" s="9" t="s">
        <v>3055</v>
      </c>
      <c r="F923" s="9" t="s">
        <v>27</v>
      </c>
      <c r="G923" s="9" t="s">
        <v>27</v>
      </c>
      <c r="H923" s="27" t="s">
        <v>2508</v>
      </c>
      <c r="I923" s="9" t="s">
        <v>3075</v>
      </c>
      <c r="J923" s="27" t="s">
        <v>27</v>
      </c>
      <c r="K923" s="27" t="s">
        <v>27</v>
      </c>
      <c r="L923" s="27" t="s">
        <v>27</v>
      </c>
      <c r="M923" s="27" t="s">
        <v>27</v>
      </c>
      <c r="N923" s="9">
        <v>2013</v>
      </c>
      <c r="O923" s="27" t="s">
        <v>27</v>
      </c>
      <c r="P923" s="27" t="s">
        <v>27</v>
      </c>
      <c r="Q923" s="27" t="s">
        <v>27</v>
      </c>
      <c r="R923" s="27" t="s">
        <v>27</v>
      </c>
      <c r="S923" s="29">
        <v>186366</v>
      </c>
      <c r="T923" s="9" t="s">
        <v>3057</v>
      </c>
      <c r="U923" s="27" t="s">
        <v>27</v>
      </c>
      <c r="V923" s="9" t="s">
        <v>1599</v>
      </c>
      <c r="W923" s="9" t="s">
        <v>3058</v>
      </c>
      <c r="X923" s="9">
        <v>98</v>
      </c>
    </row>
    <row r="924" spans="1:24" ht="48">
      <c r="A924" s="34"/>
      <c r="B924" s="9" t="s">
        <v>3078</v>
      </c>
      <c r="C924" s="9" t="s">
        <v>25</v>
      </c>
      <c r="D924" s="9" t="s">
        <v>284</v>
      </c>
      <c r="E924" s="9" t="s">
        <v>3055</v>
      </c>
      <c r="F924" s="9" t="s">
        <v>27</v>
      </c>
      <c r="G924" s="9" t="s">
        <v>27</v>
      </c>
      <c r="H924" s="27" t="s">
        <v>2508</v>
      </c>
      <c r="I924" s="9" t="s">
        <v>3075</v>
      </c>
      <c r="J924" s="27" t="s">
        <v>27</v>
      </c>
      <c r="K924" s="27" t="s">
        <v>27</v>
      </c>
      <c r="L924" s="27" t="s">
        <v>27</v>
      </c>
      <c r="M924" s="27" t="s">
        <v>27</v>
      </c>
      <c r="N924" s="9">
        <v>2013</v>
      </c>
      <c r="O924" s="27" t="s">
        <v>27</v>
      </c>
      <c r="P924" s="27" t="s">
        <v>27</v>
      </c>
      <c r="Q924" s="27" t="s">
        <v>27</v>
      </c>
      <c r="R924" s="27" t="s">
        <v>27</v>
      </c>
      <c r="S924" s="29">
        <v>340400</v>
      </c>
      <c r="T924" s="9" t="s">
        <v>3057</v>
      </c>
      <c r="U924" s="27" t="s">
        <v>27</v>
      </c>
      <c r="V924" s="9" t="s">
        <v>1599</v>
      </c>
      <c r="W924" s="9" t="s">
        <v>3058</v>
      </c>
      <c r="X924" s="9">
        <v>98</v>
      </c>
    </row>
    <row r="925" spans="1:24" ht="72">
      <c r="A925" s="34"/>
      <c r="B925" s="9" t="s">
        <v>3079</v>
      </c>
      <c r="C925" s="9" t="s">
        <v>25</v>
      </c>
      <c r="D925" s="9" t="s">
        <v>284</v>
      </c>
      <c r="E925" s="9" t="s">
        <v>3055</v>
      </c>
      <c r="F925" s="9" t="s">
        <v>27</v>
      </c>
      <c r="G925" s="9" t="s">
        <v>27</v>
      </c>
      <c r="H925" s="27" t="s">
        <v>3080</v>
      </c>
      <c r="I925" s="9" t="s">
        <v>3081</v>
      </c>
      <c r="J925" s="27" t="s">
        <v>27</v>
      </c>
      <c r="K925" s="27" t="s">
        <v>27</v>
      </c>
      <c r="L925" s="27" t="s">
        <v>27</v>
      </c>
      <c r="M925" s="27" t="s">
        <v>27</v>
      </c>
      <c r="N925" s="9">
        <v>2013</v>
      </c>
      <c r="O925" s="27" t="s">
        <v>27</v>
      </c>
      <c r="P925" s="27" t="s">
        <v>27</v>
      </c>
      <c r="Q925" s="27" t="s">
        <v>27</v>
      </c>
      <c r="R925" s="27" t="s">
        <v>27</v>
      </c>
      <c r="S925" s="29">
        <v>96862.75</v>
      </c>
      <c r="T925" s="9" t="s">
        <v>3057</v>
      </c>
      <c r="U925" s="27" t="s">
        <v>27</v>
      </c>
      <c r="V925" s="9" t="s">
        <v>1599</v>
      </c>
      <c r="W925" s="9" t="s">
        <v>3058</v>
      </c>
      <c r="X925" s="9">
        <v>98</v>
      </c>
    </row>
    <row r="926" spans="1:24" ht="72">
      <c r="A926" s="34"/>
      <c r="B926" s="9" t="s">
        <v>3082</v>
      </c>
      <c r="C926" s="9" t="s">
        <v>25</v>
      </c>
      <c r="D926" s="9" t="s">
        <v>284</v>
      </c>
      <c r="E926" s="9" t="s">
        <v>3055</v>
      </c>
      <c r="F926" s="9" t="s">
        <v>27</v>
      </c>
      <c r="G926" s="9" t="s">
        <v>27</v>
      </c>
      <c r="H926" s="27" t="s">
        <v>3080</v>
      </c>
      <c r="I926" s="9" t="s">
        <v>3081</v>
      </c>
      <c r="J926" s="27" t="s">
        <v>27</v>
      </c>
      <c r="K926" s="27" t="s">
        <v>27</v>
      </c>
      <c r="L926" s="27" t="s">
        <v>27</v>
      </c>
      <c r="M926" s="27" t="s">
        <v>27</v>
      </c>
      <c r="N926" s="9">
        <v>2013</v>
      </c>
      <c r="O926" s="27" t="s">
        <v>27</v>
      </c>
      <c r="P926" s="27" t="s">
        <v>27</v>
      </c>
      <c r="Q926" s="27" t="s">
        <v>27</v>
      </c>
      <c r="R926" s="27" t="s">
        <v>27</v>
      </c>
      <c r="S926" s="29">
        <v>98800</v>
      </c>
      <c r="T926" s="9" t="s">
        <v>3057</v>
      </c>
      <c r="U926" s="27" t="s">
        <v>27</v>
      </c>
      <c r="V926" s="9" t="s">
        <v>1599</v>
      </c>
      <c r="W926" s="9" t="s">
        <v>3058</v>
      </c>
      <c r="X926" s="9">
        <v>98</v>
      </c>
    </row>
    <row r="927" spans="1:24" ht="72">
      <c r="A927" s="34"/>
      <c r="B927" s="9" t="s">
        <v>3083</v>
      </c>
      <c r="C927" s="9" t="s">
        <v>25</v>
      </c>
      <c r="D927" s="9" t="s">
        <v>284</v>
      </c>
      <c r="E927" s="9" t="s">
        <v>3055</v>
      </c>
      <c r="F927" s="9" t="s">
        <v>27</v>
      </c>
      <c r="G927" s="9" t="s">
        <v>27</v>
      </c>
      <c r="H927" s="27" t="s">
        <v>3080</v>
      </c>
      <c r="I927" s="9" t="s">
        <v>3081</v>
      </c>
      <c r="J927" s="27" t="s">
        <v>27</v>
      </c>
      <c r="K927" s="27" t="s">
        <v>27</v>
      </c>
      <c r="L927" s="27" t="s">
        <v>27</v>
      </c>
      <c r="M927" s="27" t="s">
        <v>27</v>
      </c>
      <c r="N927" s="9">
        <v>2013</v>
      </c>
      <c r="O927" s="27" t="s">
        <v>27</v>
      </c>
      <c r="P927" s="27" t="s">
        <v>27</v>
      </c>
      <c r="Q927" s="27" t="s">
        <v>27</v>
      </c>
      <c r="R927" s="27" t="s">
        <v>27</v>
      </c>
      <c r="S927" s="29">
        <v>83200</v>
      </c>
      <c r="T927" s="9" t="s">
        <v>3057</v>
      </c>
      <c r="U927" s="27" t="s">
        <v>27</v>
      </c>
      <c r="V927" s="9" t="s">
        <v>1599</v>
      </c>
      <c r="W927" s="9" t="s">
        <v>3058</v>
      </c>
      <c r="X927" s="9">
        <v>98</v>
      </c>
    </row>
    <row r="928" spans="1:24" ht="72">
      <c r="A928" s="34"/>
      <c r="B928" s="9" t="s">
        <v>3084</v>
      </c>
      <c r="C928" s="9" t="s">
        <v>25</v>
      </c>
      <c r="D928" s="9" t="s">
        <v>284</v>
      </c>
      <c r="E928" s="9" t="s">
        <v>3055</v>
      </c>
      <c r="F928" s="9" t="s">
        <v>27</v>
      </c>
      <c r="G928" s="9" t="s">
        <v>27</v>
      </c>
      <c r="H928" s="27" t="s">
        <v>3085</v>
      </c>
      <c r="I928" s="9" t="s">
        <v>3086</v>
      </c>
      <c r="J928" s="27" t="s">
        <v>27</v>
      </c>
      <c r="K928" s="27" t="s">
        <v>27</v>
      </c>
      <c r="L928" s="27" t="s">
        <v>27</v>
      </c>
      <c r="M928" s="27" t="s">
        <v>27</v>
      </c>
      <c r="N928" s="9">
        <v>2013</v>
      </c>
      <c r="O928" s="27" t="s">
        <v>27</v>
      </c>
      <c r="P928" s="27" t="s">
        <v>27</v>
      </c>
      <c r="Q928" s="27" t="s">
        <v>27</v>
      </c>
      <c r="R928" s="27" t="s">
        <v>27</v>
      </c>
      <c r="S928" s="29">
        <v>1543040.19</v>
      </c>
      <c r="T928" s="9" t="s">
        <v>3057</v>
      </c>
      <c r="U928" s="27" t="s">
        <v>27</v>
      </c>
      <c r="V928" s="9" t="s">
        <v>1599</v>
      </c>
      <c r="W928" s="9" t="s">
        <v>3058</v>
      </c>
      <c r="X928" s="9">
        <v>98</v>
      </c>
    </row>
    <row r="929" spans="1:24" ht="72">
      <c r="A929" s="34"/>
      <c r="B929" s="9" t="s">
        <v>3087</v>
      </c>
      <c r="C929" s="9" t="s">
        <v>25</v>
      </c>
      <c r="D929" s="9" t="s">
        <v>284</v>
      </c>
      <c r="E929" s="9" t="s">
        <v>3055</v>
      </c>
      <c r="F929" s="9" t="s">
        <v>27</v>
      </c>
      <c r="G929" s="9" t="s">
        <v>27</v>
      </c>
      <c r="H929" s="27" t="s">
        <v>3085</v>
      </c>
      <c r="I929" s="9" t="s">
        <v>3086</v>
      </c>
      <c r="J929" s="27" t="s">
        <v>27</v>
      </c>
      <c r="K929" s="27" t="s">
        <v>27</v>
      </c>
      <c r="L929" s="27" t="s">
        <v>27</v>
      </c>
      <c r="M929" s="27" t="s">
        <v>27</v>
      </c>
      <c r="N929" s="9">
        <v>2013</v>
      </c>
      <c r="O929" s="27" t="s">
        <v>27</v>
      </c>
      <c r="P929" s="27" t="s">
        <v>27</v>
      </c>
      <c r="Q929" s="27" t="s">
        <v>27</v>
      </c>
      <c r="R929" s="27" t="s">
        <v>27</v>
      </c>
      <c r="S929" s="29">
        <v>704800</v>
      </c>
      <c r="T929" s="9" t="s">
        <v>3057</v>
      </c>
      <c r="U929" s="27" t="s">
        <v>27</v>
      </c>
      <c r="V929" s="9" t="s">
        <v>1599</v>
      </c>
      <c r="W929" s="9" t="s">
        <v>3058</v>
      </c>
      <c r="X929" s="9">
        <v>98</v>
      </c>
    </row>
    <row r="930" spans="1:24" ht="72">
      <c r="A930" s="34"/>
      <c r="B930" s="9" t="s">
        <v>3088</v>
      </c>
      <c r="C930" s="9" t="s">
        <v>25</v>
      </c>
      <c r="D930" s="9" t="s">
        <v>284</v>
      </c>
      <c r="E930" s="9" t="s">
        <v>3055</v>
      </c>
      <c r="F930" s="9" t="s">
        <v>27</v>
      </c>
      <c r="G930" s="9" t="s">
        <v>27</v>
      </c>
      <c r="H930" s="27" t="s">
        <v>3085</v>
      </c>
      <c r="I930" s="9" t="s">
        <v>3086</v>
      </c>
      <c r="J930" s="27" t="s">
        <v>27</v>
      </c>
      <c r="K930" s="27" t="s">
        <v>27</v>
      </c>
      <c r="L930" s="27" t="s">
        <v>27</v>
      </c>
      <c r="M930" s="27" t="s">
        <v>27</v>
      </c>
      <c r="N930" s="9">
        <v>2013</v>
      </c>
      <c r="O930" s="27" t="s">
        <v>27</v>
      </c>
      <c r="P930" s="27" t="s">
        <v>27</v>
      </c>
      <c r="Q930" s="27" t="s">
        <v>27</v>
      </c>
      <c r="R930" s="27" t="s">
        <v>27</v>
      </c>
      <c r="S930" s="29">
        <v>1060000</v>
      </c>
      <c r="T930" s="9" t="s">
        <v>3057</v>
      </c>
      <c r="U930" s="27" t="s">
        <v>27</v>
      </c>
      <c r="V930" s="9" t="s">
        <v>1599</v>
      </c>
      <c r="W930" s="9" t="s">
        <v>3058</v>
      </c>
      <c r="X930" s="9">
        <v>98</v>
      </c>
    </row>
    <row r="931" spans="1:24" ht="72">
      <c r="A931" s="34"/>
      <c r="B931" s="9" t="s">
        <v>3089</v>
      </c>
      <c r="C931" s="9" t="s">
        <v>25</v>
      </c>
      <c r="D931" s="9" t="s">
        <v>284</v>
      </c>
      <c r="E931" s="9" t="s">
        <v>3055</v>
      </c>
      <c r="F931" s="9" t="s">
        <v>27</v>
      </c>
      <c r="G931" s="9" t="s">
        <v>27</v>
      </c>
      <c r="H931" s="27" t="s">
        <v>3085</v>
      </c>
      <c r="I931" s="9" t="s">
        <v>3086</v>
      </c>
      <c r="J931" s="27" t="s">
        <v>27</v>
      </c>
      <c r="K931" s="27" t="s">
        <v>27</v>
      </c>
      <c r="L931" s="27" t="s">
        <v>27</v>
      </c>
      <c r="M931" s="27" t="s">
        <v>27</v>
      </c>
      <c r="N931" s="9">
        <v>2013</v>
      </c>
      <c r="O931" s="27" t="s">
        <v>27</v>
      </c>
      <c r="P931" s="27" t="s">
        <v>27</v>
      </c>
      <c r="Q931" s="27" t="s">
        <v>27</v>
      </c>
      <c r="R931" s="27" t="s">
        <v>27</v>
      </c>
      <c r="S931" s="29">
        <v>525000</v>
      </c>
      <c r="T931" s="9" t="s">
        <v>3057</v>
      </c>
      <c r="U931" s="27" t="s">
        <v>27</v>
      </c>
      <c r="V931" s="9" t="s">
        <v>1599</v>
      </c>
      <c r="W931" s="9" t="s">
        <v>3058</v>
      </c>
      <c r="X931" s="9">
        <v>98</v>
      </c>
    </row>
    <row r="932" spans="1:24" ht="72">
      <c r="A932" s="34"/>
      <c r="B932" s="9" t="s">
        <v>3090</v>
      </c>
      <c r="C932" s="9" t="s">
        <v>25</v>
      </c>
      <c r="D932" s="9" t="s">
        <v>284</v>
      </c>
      <c r="E932" s="9" t="s">
        <v>3055</v>
      </c>
      <c r="F932" s="9" t="s">
        <v>27</v>
      </c>
      <c r="G932" s="9" t="s">
        <v>27</v>
      </c>
      <c r="H932" s="27" t="s">
        <v>3085</v>
      </c>
      <c r="I932" s="9" t="s">
        <v>3086</v>
      </c>
      <c r="J932" s="27" t="s">
        <v>27</v>
      </c>
      <c r="K932" s="27" t="s">
        <v>27</v>
      </c>
      <c r="L932" s="27" t="s">
        <v>27</v>
      </c>
      <c r="M932" s="27" t="s">
        <v>27</v>
      </c>
      <c r="N932" s="9">
        <v>2013</v>
      </c>
      <c r="O932" s="27" t="s">
        <v>27</v>
      </c>
      <c r="P932" s="27" t="s">
        <v>27</v>
      </c>
      <c r="Q932" s="27" t="s">
        <v>27</v>
      </c>
      <c r="R932" s="27" t="s">
        <v>27</v>
      </c>
      <c r="S932" s="29">
        <v>1504000</v>
      </c>
      <c r="T932" s="9" t="s">
        <v>3057</v>
      </c>
      <c r="U932" s="27" t="s">
        <v>27</v>
      </c>
      <c r="V932" s="9" t="s">
        <v>1599</v>
      </c>
      <c r="W932" s="9" t="s">
        <v>3058</v>
      </c>
      <c r="X932" s="9">
        <v>98</v>
      </c>
    </row>
    <row r="933" spans="1:24" ht="72">
      <c r="A933" s="34"/>
      <c r="B933" s="9" t="s">
        <v>3091</v>
      </c>
      <c r="C933" s="9" t="s">
        <v>25</v>
      </c>
      <c r="D933" s="9" t="s">
        <v>284</v>
      </c>
      <c r="E933" s="9" t="s">
        <v>3055</v>
      </c>
      <c r="F933" s="9" t="s">
        <v>27</v>
      </c>
      <c r="G933" s="9" t="s">
        <v>27</v>
      </c>
      <c r="H933" s="27" t="s">
        <v>3085</v>
      </c>
      <c r="I933" s="9" t="s">
        <v>3086</v>
      </c>
      <c r="J933" s="27" t="s">
        <v>27</v>
      </c>
      <c r="K933" s="27" t="s">
        <v>27</v>
      </c>
      <c r="L933" s="27" t="s">
        <v>27</v>
      </c>
      <c r="M933" s="27" t="s">
        <v>27</v>
      </c>
      <c r="N933" s="9">
        <v>2013</v>
      </c>
      <c r="O933" s="27" t="s">
        <v>27</v>
      </c>
      <c r="P933" s="27" t="s">
        <v>27</v>
      </c>
      <c r="Q933" s="27" t="s">
        <v>27</v>
      </c>
      <c r="R933" s="27" t="s">
        <v>27</v>
      </c>
      <c r="S933" s="29">
        <v>3000000</v>
      </c>
      <c r="T933" s="9" t="s">
        <v>3057</v>
      </c>
      <c r="U933" s="27" t="s">
        <v>27</v>
      </c>
      <c r="V933" s="9" t="s">
        <v>1599</v>
      </c>
      <c r="W933" s="9" t="s">
        <v>3058</v>
      </c>
      <c r="X933" s="9">
        <v>98</v>
      </c>
    </row>
    <row r="934" spans="1:24" ht="48">
      <c r="A934" s="34"/>
      <c r="B934" s="9" t="s">
        <v>3092</v>
      </c>
      <c r="C934" s="9" t="s">
        <v>25</v>
      </c>
      <c r="D934" s="9" t="s">
        <v>284</v>
      </c>
      <c r="E934" s="9" t="s">
        <v>3055</v>
      </c>
      <c r="F934" s="9" t="s">
        <v>27</v>
      </c>
      <c r="G934" s="9" t="s">
        <v>27</v>
      </c>
      <c r="H934" s="27" t="s">
        <v>3093</v>
      </c>
      <c r="I934" s="9" t="s">
        <v>3094</v>
      </c>
      <c r="J934" s="27" t="s">
        <v>27</v>
      </c>
      <c r="K934" s="27" t="s">
        <v>27</v>
      </c>
      <c r="L934" s="27" t="s">
        <v>27</v>
      </c>
      <c r="M934" s="27" t="s">
        <v>27</v>
      </c>
      <c r="N934" s="9">
        <v>2013</v>
      </c>
      <c r="O934" s="27" t="s">
        <v>27</v>
      </c>
      <c r="P934" s="27" t="s">
        <v>27</v>
      </c>
      <c r="Q934" s="27" t="s">
        <v>27</v>
      </c>
      <c r="R934" s="27" t="s">
        <v>27</v>
      </c>
      <c r="S934" s="29">
        <v>820480</v>
      </c>
      <c r="T934" s="9" t="s">
        <v>3057</v>
      </c>
      <c r="U934" s="27" t="s">
        <v>27</v>
      </c>
      <c r="V934" s="9" t="s">
        <v>1599</v>
      </c>
      <c r="W934" s="9" t="s">
        <v>3058</v>
      </c>
      <c r="X934" s="9">
        <v>98</v>
      </c>
    </row>
    <row r="935" spans="1:24" ht="48">
      <c r="A935" s="34"/>
      <c r="B935" s="9" t="s">
        <v>3095</v>
      </c>
      <c r="C935" s="9" t="s">
        <v>25</v>
      </c>
      <c r="D935" s="9" t="s">
        <v>284</v>
      </c>
      <c r="E935" s="9" t="s">
        <v>3055</v>
      </c>
      <c r="F935" s="9" t="s">
        <v>27</v>
      </c>
      <c r="G935" s="9" t="s">
        <v>27</v>
      </c>
      <c r="H935" s="27" t="s">
        <v>3093</v>
      </c>
      <c r="I935" s="9" t="s">
        <v>3094</v>
      </c>
      <c r="J935" s="27" t="s">
        <v>27</v>
      </c>
      <c r="K935" s="27" t="s">
        <v>27</v>
      </c>
      <c r="L935" s="27" t="s">
        <v>27</v>
      </c>
      <c r="M935" s="27" t="s">
        <v>27</v>
      </c>
      <c r="N935" s="9">
        <v>2013</v>
      </c>
      <c r="O935" s="27" t="s">
        <v>27</v>
      </c>
      <c r="P935" s="27" t="s">
        <v>27</v>
      </c>
      <c r="Q935" s="27" t="s">
        <v>27</v>
      </c>
      <c r="R935" s="27" t="s">
        <v>27</v>
      </c>
      <c r="S935" s="29">
        <v>397866.67</v>
      </c>
      <c r="T935" s="9" t="s">
        <v>3057</v>
      </c>
      <c r="U935" s="27" t="s">
        <v>27</v>
      </c>
      <c r="V935" s="9" t="s">
        <v>1599</v>
      </c>
      <c r="W935" s="9" t="s">
        <v>3058</v>
      </c>
      <c r="X935" s="9">
        <v>98</v>
      </c>
    </row>
    <row r="936" spans="1:24" ht="108">
      <c r="A936" s="34" t="s">
        <v>2370</v>
      </c>
      <c r="B936" s="9" t="s">
        <v>3096</v>
      </c>
      <c r="C936" s="9" t="s">
        <v>25</v>
      </c>
      <c r="D936" s="9" t="s">
        <v>284</v>
      </c>
      <c r="E936" s="9" t="s">
        <v>3055</v>
      </c>
      <c r="F936" s="9" t="s">
        <v>27</v>
      </c>
      <c r="G936" s="9" t="s">
        <v>27</v>
      </c>
      <c r="H936" s="27" t="s">
        <v>2370</v>
      </c>
      <c r="I936" s="9" t="s">
        <v>3097</v>
      </c>
      <c r="J936" s="27" t="s">
        <v>27</v>
      </c>
      <c r="K936" s="27" t="s">
        <v>27</v>
      </c>
      <c r="L936" s="27" t="s">
        <v>27</v>
      </c>
      <c r="M936" s="27" t="s">
        <v>27</v>
      </c>
      <c r="N936" s="9">
        <v>2013</v>
      </c>
      <c r="O936" s="27" t="s">
        <v>27</v>
      </c>
      <c r="P936" s="27" t="s">
        <v>27</v>
      </c>
      <c r="Q936" s="27" t="s">
        <v>27</v>
      </c>
      <c r="R936" s="27" t="s">
        <v>27</v>
      </c>
      <c r="S936" s="29">
        <v>45521856.219999999</v>
      </c>
      <c r="T936" s="9" t="s">
        <v>3057</v>
      </c>
      <c r="U936" s="27" t="s">
        <v>27</v>
      </c>
      <c r="V936" s="9" t="s">
        <v>1599</v>
      </c>
      <c r="W936" s="9" t="s">
        <v>3058</v>
      </c>
      <c r="X936" s="9">
        <v>98</v>
      </c>
    </row>
    <row r="937" spans="1:24" ht="108">
      <c r="A937" s="34"/>
      <c r="B937" s="9" t="s">
        <v>3098</v>
      </c>
      <c r="C937" s="9" t="s">
        <v>25</v>
      </c>
      <c r="D937" s="9" t="s">
        <v>284</v>
      </c>
      <c r="E937" s="9" t="s">
        <v>3055</v>
      </c>
      <c r="F937" s="9" t="s">
        <v>27</v>
      </c>
      <c r="G937" s="9" t="s">
        <v>27</v>
      </c>
      <c r="H937" s="27" t="s">
        <v>2370</v>
      </c>
      <c r="I937" s="9" t="s">
        <v>3097</v>
      </c>
      <c r="J937" s="27" t="s">
        <v>27</v>
      </c>
      <c r="K937" s="27" t="s">
        <v>27</v>
      </c>
      <c r="L937" s="27" t="s">
        <v>27</v>
      </c>
      <c r="M937" s="27" t="s">
        <v>27</v>
      </c>
      <c r="N937" s="9">
        <v>2013</v>
      </c>
      <c r="O937" s="27" t="s">
        <v>27</v>
      </c>
      <c r="P937" s="27" t="s">
        <v>27</v>
      </c>
      <c r="Q937" s="27" t="s">
        <v>27</v>
      </c>
      <c r="R937" s="27" t="s">
        <v>27</v>
      </c>
      <c r="S937" s="29">
        <v>290732503.47000003</v>
      </c>
      <c r="T937" s="9" t="s">
        <v>3057</v>
      </c>
      <c r="U937" s="27" t="s">
        <v>27</v>
      </c>
      <c r="V937" s="9" t="s">
        <v>1599</v>
      </c>
      <c r="W937" s="9" t="s">
        <v>3058</v>
      </c>
      <c r="X937" s="9">
        <v>98</v>
      </c>
    </row>
    <row r="938" spans="1:24" ht="108">
      <c r="A938" s="34"/>
      <c r="B938" s="9" t="s">
        <v>3099</v>
      </c>
      <c r="C938" s="9" t="s">
        <v>25</v>
      </c>
      <c r="D938" s="9" t="s">
        <v>284</v>
      </c>
      <c r="E938" s="9" t="s">
        <v>3055</v>
      </c>
      <c r="F938" s="9" t="s">
        <v>27</v>
      </c>
      <c r="G938" s="9" t="s">
        <v>27</v>
      </c>
      <c r="H938" s="27" t="s">
        <v>2370</v>
      </c>
      <c r="I938" s="9" t="s">
        <v>3097</v>
      </c>
      <c r="J938" s="27" t="s">
        <v>27</v>
      </c>
      <c r="K938" s="27" t="s">
        <v>27</v>
      </c>
      <c r="L938" s="27" t="s">
        <v>27</v>
      </c>
      <c r="M938" s="27" t="s">
        <v>27</v>
      </c>
      <c r="N938" s="9">
        <v>2013</v>
      </c>
      <c r="O938" s="27" t="s">
        <v>27</v>
      </c>
      <c r="P938" s="27" t="s">
        <v>27</v>
      </c>
      <c r="Q938" s="27" t="s">
        <v>27</v>
      </c>
      <c r="R938" s="27" t="s">
        <v>27</v>
      </c>
      <c r="S938" s="29">
        <v>8021863</v>
      </c>
      <c r="T938" s="9" t="s">
        <v>3057</v>
      </c>
      <c r="U938" s="27" t="s">
        <v>27</v>
      </c>
      <c r="V938" s="9" t="s">
        <v>1599</v>
      </c>
      <c r="W938" s="9" t="s">
        <v>3058</v>
      </c>
      <c r="X938" s="9">
        <v>98</v>
      </c>
    </row>
    <row r="939" spans="1:24" ht="108">
      <c r="A939" s="34"/>
      <c r="B939" s="9" t="s">
        <v>3100</v>
      </c>
      <c r="C939" s="9" t="s">
        <v>25</v>
      </c>
      <c r="D939" s="9" t="s">
        <v>284</v>
      </c>
      <c r="E939" s="9" t="s">
        <v>3055</v>
      </c>
      <c r="F939" s="9" t="s">
        <v>27</v>
      </c>
      <c r="G939" s="9" t="s">
        <v>27</v>
      </c>
      <c r="H939" s="27" t="s">
        <v>2370</v>
      </c>
      <c r="I939" s="9" t="s">
        <v>3097</v>
      </c>
      <c r="J939" s="27" t="s">
        <v>27</v>
      </c>
      <c r="K939" s="27" t="s">
        <v>27</v>
      </c>
      <c r="L939" s="27" t="s">
        <v>27</v>
      </c>
      <c r="M939" s="27" t="s">
        <v>27</v>
      </c>
      <c r="N939" s="9">
        <v>2013</v>
      </c>
      <c r="O939" s="27" t="s">
        <v>27</v>
      </c>
      <c r="P939" s="27" t="s">
        <v>27</v>
      </c>
      <c r="Q939" s="27" t="s">
        <v>27</v>
      </c>
      <c r="R939" s="27" t="s">
        <v>27</v>
      </c>
      <c r="S939" s="29">
        <v>17512606.050000001</v>
      </c>
      <c r="T939" s="9" t="s">
        <v>3057</v>
      </c>
      <c r="U939" s="27" t="s">
        <v>27</v>
      </c>
      <c r="V939" s="9" t="s">
        <v>1599</v>
      </c>
      <c r="W939" s="9" t="s">
        <v>3058</v>
      </c>
      <c r="X939" s="9">
        <v>98</v>
      </c>
    </row>
    <row r="940" spans="1:24" ht="108">
      <c r="A940" s="34"/>
      <c r="B940" s="9" t="s">
        <v>3101</v>
      </c>
      <c r="C940" s="9" t="s">
        <v>25</v>
      </c>
      <c r="D940" s="9" t="s">
        <v>284</v>
      </c>
      <c r="E940" s="9" t="s">
        <v>3055</v>
      </c>
      <c r="F940" s="9" t="s">
        <v>27</v>
      </c>
      <c r="G940" s="9" t="s">
        <v>27</v>
      </c>
      <c r="H940" s="27" t="s">
        <v>2370</v>
      </c>
      <c r="I940" s="9" t="s">
        <v>3097</v>
      </c>
      <c r="J940" s="27" t="s">
        <v>27</v>
      </c>
      <c r="K940" s="27" t="s">
        <v>27</v>
      </c>
      <c r="L940" s="27" t="s">
        <v>27</v>
      </c>
      <c r="M940" s="27" t="s">
        <v>27</v>
      </c>
      <c r="N940" s="9">
        <v>2013</v>
      </c>
      <c r="O940" s="27" t="s">
        <v>27</v>
      </c>
      <c r="P940" s="27" t="s">
        <v>27</v>
      </c>
      <c r="Q940" s="27" t="s">
        <v>27</v>
      </c>
      <c r="R940" s="27" t="s">
        <v>27</v>
      </c>
      <c r="S940" s="29">
        <v>8496777.0600000005</v>
      </c>
      <c r="T940" s="9" t="s">
        <v>3057</v>
      </c>
      <c r="U940" s="27" t="s">
        <v>27</v>
      </c>
      <c r="V940" s="9" t="s">
        <v>1599</v>
      </c>
      <c r="W940" s="9" t="s">
        <v>3058</v>
      </c>
      <c r="X940" s="9">
        <v>98</v>
      </c>
    </row>
    <row r="941" spans="1:24" ht="60">
      <c r="A941" s="34" t="s">
        <v>3102</v>
      </c>
      <c r="B941" s="9" t="s">
        <v>3103</v>
      </c>
      <c r="C941" s="9" t="s">
        <v>25</v>
      </c>
      <c r="D941" s="9" t="s">
        <v>284</v>
      </c>
      <c r="E941" s="9" t="s">
        <v>3055</v>
      </c>
      <c r="F941" s="9" t="s">
        <v>27</v>
      </c>
      <c r="G941" s="9" t="s">
        <v>27</v>
      </c>
      <c r="H941" s="27" t="s">
        <v>3104</v>
      </c>
      <c r="I941" s="9" t="s">
        <v>3105</v>
      </c>
      <c r="J941" s="27" t="s">
        <v>27</v>
      </c>
      <c r="K941" s="27" t="s">
        <v>27</v>
      </c>
      <c r="L941" s="27" t="s">
        <v>27</v>
      </c>
      <c r="M941" s="27" t="s">
        <v>27</v>
      </c>
      <c r="N941" s="9">
        <v>2013</v>
      </c>
      <c r="O941" s="27" t="s">
        <v>27</v>
      </c>
      <c r="P941" s="27" t="s">
        <v>27</v>
      </c>
      <c r="Q941" s="27" t="s">
        <v>27</v>
      </c>
      <c r="R941" s="27" t="s">
        <v>27</v>
      </c>
      <c r="S941" s="29">
        <v>0</v>
      </c>
      <c r="T941" s="9" t="s">
        <v>3057</v>
      </c>
      <c r="U941" s="27" t="s">
        <v>27</v>
      </c>
      <c r="V941" s="9" t="s">
        <v>1599</v>
      </c>
      <c r="W941" s="9" t="s">
        <v>3058</v>
      </c>
      <c r="X941" s="9">
        <v>98</v>
      </c>
    </row>
    <row r="942" spans="1:24" ht="60">
      <c r="A942" s="34"/>
      <c r="B942" s="9" t="s">
        <v>3106</v>
      </c>
      <c r="C942" s="9" t="s">
        <v>25</v>
      </c>
      <c r="D942" s="9" t="s">
        <v>284</v>
      </c>
      <c r="E942" s="9" t="s">
        <v>3055</v>
      </c>
      <c r="F942" s="9" t="s">
        <v>27</v>
      </c>
      <c r="G942" s="9" t="s">
        <v>27</v>
      </c>
      <c r="H942" s="27" t="s">
        <v>3104</v>
      </c>
      <c r="I942" s="9" t="s">
        <v>3105</v>
      </c>
      <c r="J942" s="27" t="s">
        <v>27</v>
      </c>
      <c r="K942" s="27" t="s">
        <v>27</v>
      </c>
      <c r="L942" s="27" t="s">
        <v>27</v>
      </c>
      <c r="M942" s="27" t="s">
        <v>27</v>
      </c>
      <c r="N942" s="9">
        <v>2013</v>
      </c>
      <c r="O942" s="27" t="s">
        <v>27</v>
      </c>
      <c r="P942" s="27" t="s">
        <v>27</v>
      </c>
      <c r="Q942" s="27" t="s">
        <v>27</v>
      </c>
      <c r="R942" s="27" t="s">
        <v>27</v>
      </c>
      <c r="S942" s="29">
        <v>0</v>
      </c>
      <c r="T942" s="9" t="s">
        <v>3057</v>
      </c>
      <c r="U942" s="27" t="s">
        <v>27</v>
      </c>
      <c r="V942" s="9" t="s">
        <v>1599</v>
      </c>
      <c r="W942" s="9" t="s">
        <v>3058</v>
      </c>
      <c r="X942" s="9">
        <v>98</v>
      </c>
    </row>
    <row r="943" spans="1:24" ht="84">
      <c r="A943" s="34"/>
      <c r="B943" s="9" t="s">
        <v>3107</v>
      </c>
      <c r="C943" s="9" t="s">
        <v>25</v>
      </c>
      <c r="D943" s="9" t="s">
        <v>284</v>
      </c>
      <c r="E943" s="9" t="s">
        <v>3055</v>
      </c>
      <c r="F943" s="9" t="s">
        <v>27</v>
      </c>
      <c r="G943" s="9" t="s">
        <v>27</v>
      </c>
      <c r="H943" s="27" t="s">
        <v>3108</v>
      </c>
      <c r="I943" s="9" t="s">
        <v>3109</v>
      </c>
      <c r="J943" s="27" t="s">
        <v>27</v>
      </c>
      <c r="K943" s="27" t="s">
        <v>27</v>
      </c>
      <c r="L943" s="27" t="s">
        <v>27</v>
      </c>
      <c r="M943" s="27" t="s">
        <v>27</v>
      </c>
      <c r="N943" s="9">
        <v>2013</v>
      </c>
      <c r="O943" s="27" t="s">
        <v>27</v>
      </c>
      <c r="P943" s="27" t="s">
        <v>27</v>
      </c>
      <c r="Q943" s="27" t="s">
        <v>27</v>
      </c>
      <c r="R943" s="27" t="s">
        <v>27</v>
      </c>
      <c r="S943" s="29">
        <v>245376</v>
      </c>
      <c r="T943" s="9" t="s">
        <v>3057</v>
      </c>
      <c r="U943" s="27" t="s">
        <v>27</v>
      </c>
      <c r="V943" s="9" t="s">
        <v>1599</v>
      </c>
      <c r="W943" s="9" t="s">
        <v>3058</v>
      </c>
      <c r="X943" s="9">
        <v>98</v>
      </c>
    </row>
    <row r="944" spans="1:24" ht="84">
      <c r="A944" s="34"/>
      <c r="B944" s="9" t="s">
        <v>3110</v>
      </c>
      <c r="C944" s="9" t="s">
        <v>25</v>
      </c>
      <c r="D944" s="9" t="s">
        <v>284</v>
      </c>
      <c r="E944" s="9" t="s">
        <v>3055</v>
      </c>
      <c r="F944" s="9" t="s">
        <v>27</v>
      </c>
      <c r="G944" s="9" t="s">
        <v>27</v>
      </c>
      <c r="H944" s="27" t="s">
        <v>3108</v>
      </c>
      <c r="I944" s="9" t="s">
        <v>3109</v>
      </c>
      <c r="J944" s="27" t="s">
        <v>27</v>
      </c>
      <c r="K944" s="27" t="s">
        <v>27</v>
      </c>
      <c r="L944" s="27" t="s">
        <v>27</v>
      </c>
      <c r="M944" s="27" t="s">
        <v>27</v>
      </c>
      <c r="N944" s="9">
        <v>2013</v>
      </c>
      <c r="O944" s="27" t="s">
        <v>27</v>
      </c>
      <c r="P944" s="27" t="s">
        <v>27</v>
      </c>
      <c r="Q944" s="27" t="s">
        <v>27</v>
      </c>
      <c r="R944" s="27" t="s">
        <v>27</v>
      </c>
      <c r="S944" s="29">
        <v>184320</v>
      </c>
      <c r="T944" s="9" t="s">
        <v>3057</v>
      </c>
      <c r="U944" s="27" t="s">
        <v>27</v>
      </c>
      <c r="V944" s="9" t="s">
        <v>1599</v>
      </c>
      <c r="W944" s="9" t="s">
        <v>3058</v>
      </c>
      <c r="X944" s="9">
        <v>98</v>
      </c>
    </row>
    <row r="945" spans="1:24" ht="48">
      <c r="A945" s="34"/>
      <c r="B945" s="9" t="s">
        <v>3111</v>
      </c>
      <c r="C945" s="9" t="s">
        <v>25</v>
      </c>
      <c r="D945" s="9" t="s">
        <v>284</v>
      </c>
      <c r="E945" s="9" t="s">
        <v>3055</v>
      </c>
      <c r="F945" s="9" t="s">
        <v>27</v>
      </c>
      <c r="G945" s="9" t="s">
        <v>27</v>
      </c>
      <c r="H945" s="27" t="s">
        <v>3112</v>
      </c>
      <c r="I945" s="9" t="s">
        <v>3113</v>
      </c>
      <c r="J945" s="27" t="s">
        <v>27</v>
      </c>
      <c r="K945" s="27" t="s">
        <v>27</v>
      </c>
      <c r="L945" s="27" t="s">
        <v>27</v>
      </c>
      <c r="M945" s="27" t="s">
        <v>27</v>
      </c>
      <c r="N945" s="9">
        <v>2013</v>
      </c>
      <c r="O945" s="27" t="s">
        <v>27</v>
      </c>
      <c r="P945" s="27" t="s">
        <v>27</v>
      </c>
      <c r="Q945" s="27" t="s">
        <v>27</v>
      </c>
      <c r="R945" s="27" t="s">
        <v>27</v>
      </c>
      <c r="S945" s="29">
        <v>1190800</v>
      </c>
      <c r="T945" s="9" t="s">
        <v>3057</v>
      </c>
      <c r="U945" s="27" t="s">
        <v>27</v>
      </c>
      <c r="V945" s="9" t="s">
        <v>1599</v>
      </c>
      <c r="W945" s="9" t="s">
        <v>3058</v>
      </c>
      <c r="X945" s="9">
        <v>98</v>
      </c>
    </row>
    <row r="946" spans="1:24" ht="72">
      <c r="A946" s="34"/>
      <c r="B946" s="9" t="s">
        <v>3114</v>
      </c>
      <c r="C946" s="9" t="s">
        <v>25</v>
      </c>
      <c r="D946" s="9" t="s">
        <v>284</v>
      </c>
      <c r="E946" s="9" t="s">
        <v>3055</v>
      </c>
      <c r="F946" s="9" t="s">
        <v>27</v>
      </c>
      <c r="G946" s="9" t="s">
        <v>27</v>
      </c>
      <c r="H946" s="27" t="s">
        <v>3115</v>
      </c>
      <c r="I946" s="9" t="s">
        <v>3116</v>
      </c>
      <c r="J946" s="27" t="s">
        <v>27</v>
      </c>
      <c r="K946" s="27" t="s">
        <v>27</v>
      </c>
      <c r="L946" s="27" t="s">
        <v>27</v>
      </c>
      <c r="M946" s="27" t="s">
        <v>27</v>
      </c>
      <c r="N946" s="9">
        <v>2013</v>
      </c>
      <c r="O946" s="27" t="s">
        <v>27</v>
      </c>
      <c r="P946" s="27" t="s">
        <v>27</v>
      </c>
      <c r="Q946" s="27" t="s">
        <v>27</v>
      </c>
      <c r="R946" s="27" t="s">
        <v>27</v>
      </c>
      <c r="S946" s="29">
        <v>828000</v>
      </c>
      <c r="T946" s="9" t="s">
        <v>3057</v>
      </c>
      <c r="U946" s="27" t="s">
        <v>27</v>
      </c>
      <c r="V946" s="9" t="s">
        <v>1599</v>
      </c>
      <c r="W946" s="9" t="s">
        <v>3058</v>
      </c>
      <c r="X946" s="9">
        <v>98</v>
      </c>
    </row>
    <row r="947" spans="1:24" ht="36">
      <c r="A947" s="34"/>
      <c r="B947" s="9" t="s">
        <v>3117</v>
      </c>
      <c r="C947" s="9" t="s">
        <v>25</v>
      </c>
      <c r="D947" s="9" t="s">
        <v>284</v>
      </c>
      <c r="E947" s="9" t="s">
        <v>3055</v>
      </c>
      <c r="F947" s="9" t="s">
        <v>27</v>
      </c>
      <c r="G947" s="9" t="s">
        <v>27</v>
      </c>
      <c r="H947" s="27" t="s">
        <v>3118</v>
      </c>
      <c r="I947" s="9" t="s">
        <v>3119</v>
      </c>
      <c r="J947" s="27" t="s">
        <v>27</v>
      </c>
      <c r="K947" s="27" t="s">
        <v>27</v>
      </c>
      <c r="L947" s="27" t="s">
        <v>27</v>
      </c>
      <c r="M947" s="27" t="s">
        <v>27</v>
      </c>
      <c r="N947" s="9">
        <v>2013</v>
      </c>
      <c r="O947" s="27" t="s">
        <v>27</v>
      </c>
      <c r="P947" s="27" t="s">
        <v>27</v>
      </c>
      <c r="Q947" s="27" t="s">
        <v>27</v>
      </c>
      <c r="R947" s="27" t="s">
        <v>27</v>
      </c>
      <c r="S947" s="29">
        <v>12952000</v>
      </c>
      <c r="T947" s="9" t="s">
        <v>3057</v>
      </c>
      <c r="U947" s="27" t="s">
        <v>27</v>
      </c>
      <c r="V947" s="9" t="s">
        <v>1599</v>
      </c>
      <c r="W947" s="9" t="s">
        <v>3058</v>
      </c>
      <c r="X947" s="9">
        <v>98</v>
      </c>
    </row>
    <row r="948" spans="1:24" ht="60">
      <c r="A948" s="34"/>
      <c r="B948" s="9" t="s">
        <v>3120</v>
      </c>
      <c r="C948" s="9" t="s">
        <v>25</v>
      </c>
      <c r="D948" s="9" t="s">
        <v>284</v>
      </c>
      <c r="E948" s="9" t="s">
        <v>3055</v>
      </c>
      <c r="F948" s="9" t="s">
        <v>27</v>
      </c>
      <c r="G948" s="9" t="s">
        <v>27</v>
      </c>
      <c r="H948" s="27" t="s">
        <v>2528</v>
      </c>
      <c r="I948" s="9" t="s">
        <v>3121</v>
      </c>
      <c r="J948" s="27" t="s">
        <v>27</v>
      </c>
      <c r="K948" s="27" t="s">
        <v>27</v>
      </c>
      <c r="L948" s="27" t="s">
        <v>27</v>
      </c>
      <c r="M948" s="27" t="s">
        <v>27</v>
      </c>
      <c r="N948" s="9">
        <v>2013</v>
      </c>
      <c r="O948" s="27" t="s">
        <v>27</v>
      </c>
      <c r="P948" s="27" t="s">
        <v>27</v>
      </c>
      <c r="Q948" s="27" t="s">
        <v>27</v>
      </c>
      <c r="R948" s="27" t="s">
        <v>27</v>
      </c>
      <c r="S948" s="29">
        <v>14060576.640000001</v>
      </c>
      <c r="T948" s="9" t="s">
        <v>3057</v>
      </c>
      <c r="U948" s="27" t="s">
        <v>27</v>
      </c>
      <c r="V948" s="9" t="s">
        <v>1599</v>
      </c>
      <c r="W948" s="9" t="s">
        <v>3058</v>
      </c>
      <c r="X948" s="9">
        <v>98</v>
      </c>
    </row>
    <row r="949" spans="1:24" ht="48">
      <c r="A949" s="34"/>
      <c r="B949" s="9" t="s">
        <v>3122</v>
      </c>
      <c r="C949" s="9" t="s">
        <v>25</v>
      </c>
      <c r="D949" s="9" t="s">
        <v>284</v>
      </c>
      <c r="E949" s="9" t="s">
        <v>3055</v>
      </c>
      <c r="F949" s="9" t="s">
        <v>27</v>
      </c>
      <c r="G949" s="9" t="s">
        <v>27</v>
      </c>
      <c r="H949" s="27" t="s">
        <v>3123</v>
      </c>
      <c r="I949" s="9" t="s">
        <v>3124</v>
      </c>
      <c r="J949" s="27" t="s">
        <v>27</v>
      </c>
      <c r="K949" s="27" t="s">
        <v>27</v>
      </c>
      <c r="L949" s="27" t="s">
        <v>27</v>
      </c>
      <c r="M949" s="27" t="s">
        <v>27</v>
      </c>
      <c r="N949" s="9">
        <v>2013</v>
      </c>
      <c r="O949" s="27" t="s">
        <v>27</v>
      </c>
      <c r="P949" s="27" t="s">
        <v>27</v>
      </c>
      <c r="Q949" s="27" t="s">
        <v>27</v>
      </c>
      <c r="R949" s="27" t="s">
        <v>27</v>
      </c>
      <c r="S949" s="29">
        <v>1191200</v>
      </c>
      <c r="T949" s="9" t="s">
        <v>3057</v>
      </c>
      <c r="U949" s="27" t="s">
        <v>27</v>
      </c>
      <c r="V949" s="9" t="s">
        <v>1599</v>
      </c>
      <c r="W949" s="9" t="s">
        <v>3058</v>
      </c>
      <c r="X949" s="9">
        <v>98</v>
      </c>
    </row>
    <row r="950" spans="1:24" ht="72">
      <c r="A950" s="34" t="s">
        <v>3053</v>
      </c>
      <c r="B950" s="9" t="s">
        <v>3054</v>
      </c>
      <c r="C950" s="9" t="s">
        <v>25</v>
      </c>
      <c r="D950" s="9" t="s">
        <v>112</v>
      </c>
      <c r="E950" s="9" t="s">
        <v>3055</v>
      </c>
      <c r="F950" s="9" t="s">
        <v>27</v>
      </c>
      <c r="G950" s="9" t="s">
        <v>27</v>
      </c>
      <c r="H950" s="9" t="s">
        <v>2961</v>
      </c>
      <c r="I950" s="9" t="s">
        <v>3056</v>
      </c>
      <c r="J950" s="27" t="s">
        <v>27</v>
      </c>
      <c r="K950" s="27" t="s">
        <v>27</v>
      </c>
      <c r="L950" s="27" t="s">
        <v>27</v>
      </c>
      <c r="M950" s="27" t="s">
        <v>27</v>
      </c>
      <c r="N950" s="9">
        <v>2013</v>
      </c>
      <c r="O950" s="27" t="s">
        <v>27</v>
      </c>
      <c r="P950" s="27" t="s">
        <v>27</v>
      </c>
      <c r="Q950" s="27" t="s">
        <v>27</v>
      </c>
      <c r="R950" s="27" t="s">
        <v>27</v>
      </c>
      <c r="S950" s="29">
        <v>1396000</v>
      </c>
      <c r="T950" s="9" t="s">
        <v>3057</v>
      </c>
      <c r="U950" s="27" t="s">
        <v>27</v>
      </c>
      <c r="V950" s="9" t="s">
        <v>1599</v>
      </c>
      <c r="W950" s="9" t="s">
        <v>3125</v>
      </c>
      <c r="X950" s="9">
        <v>91</v>
      </c>
    </row>
    <row r="951" spans="1:24" ht="72">
      <c r="A951" s="34"/>
      <c r="B951" s="9" t="s">
        <v>3059</v>
      </c>
      <c r="C951" s="9" t="s">
        <v>25</v>
      </c>
      <c r="D951" s="9" t="s">
        <v>112</v>
      </c>
      <c r="E951" s="9" t="s">
        <v>3055</v>
      </c>
      <c r="F951" s="9" t="s">
        <v>27</v>
      </c>
      <c r="G951" s="9" t="s">
        <v>27</v>
      </c>
      <c r="H951" s="9" t="s">
        <v>2961</v>
      </c>
      <c r="I951" s="9" t="s">
        <v>3056</v>
      </c>
      <c r="J951" s="27" t="s">
        <v>27</v>
      </c>
      <c r="K951" s="27" t="s">
        <v>27</v>
      </c>
      <c r="L951" s="27" t="s">
        <v>27</v>
      </c>
      <c r="M951" s="27" t="s">
        <v>27</v>
      </c>
      <c r="N951" s="9">
        <v>2013</v>
      </c>
      <c r="O951" s="27" t="s">
        <v>27</v>
      </c>
      <c r="P951" s="27" t="s">
        <v>27</v>
      </c>
      <c r="Q951" s="27" t="s">
        <v>27</v>
      </c>
      <c r="R951" s="27" t="s">
        <v>27</v>
      </c>
      <c r="S951" s="29">
        <v>5088296</v>
      </c>
      <c r="T951" s="9" t="s">
        <v>3057</v>
      </c>
      <c r="U951" s="27" t="s">
        <v>27</v>
      </c>
      <c r="V951" s="9" t="s">
        <v>1599</v>
      </c>
      <c r="W951" s="9" t="s">
        <v>3125</v>
      </c>
      <c r="X951" s="9">
        <v>91</v>
      </c>
    </row>
    <row r="952" spans="1:24" ht="72">
      <c r="A952" s="34"/>
      <c r="B952" s="9" t="s">
        <v>3060</v>
      </c>
      <c r="C952" s="9" t="s">
        <v>25</v>
      </c>
      <c r="D952" s="9" t="s">
        <v>112</v>
      </c>
      <c r="E952" s="9" t="s">
        <v>3055</v>
      </c>
      <c r="F952" s="9" t="s">
        <v>27</v>
      </c>
      <c r="G952" s="9" t="s">
        <v>27</v>
      </c>
      <c r="H952" s="9" t="s">
        <v>2961</v>
      </c>
      <c r="I952" s="9" t="s">
        <v>3056</v>
      </c>
      <c r="J952" s="27" t="s">
        <v>27</v>
      </c>
      <c r="K952" s="27" t="s">
        <v>27</v>
      </c>
      <c r="L952" s="27" t="s">
        <v>27</v>
      </c>
      <c r="M952" s="27" t="s">
        <v>27</v>
      </c>
      <c r="N952" s="9">
        <v>2013</v>
      </c>
      <c r="O952" s="27" t="s">
        <v>27</v>
      </c>
      <c r="P952" s="27" t="s">
        <v>27</v>
      </c>
      <c r="Q952" s="27" t="s">
        <v>27</v>
      </c>
      <c r="R952" s="27" t="s">
        <v>27</v>
      </c>
      <c r="S952" s="29">
        <v>608000</v>
      </c>
      <c r="T952" s="9" t="s">
        <v>3057</v>
      </c>
      <c r="U952" s="27" t="s">
        <v>27</v>
      </c>
      <c r="V952" s="9" t="s">
        <v>1599</v>
      </c>
      <c r="W952" s="9" t="s">
        <v>3125</v>
      </c>
      <c r="X952" s="9">
        <v>91</v>
      </c>
    </row>
    <row r="953" spans="1:24" ht="60">
      <c r="A953" s="34"/>
      <c r="B953" s="9" t="s">
        <v>3061</v>
      </c>
      <c r="C953" s="9" t="s">
        <v>25</v>
      </c>
      <c r="D953" s="9" t="s">
        <v>112</v>
      </c>
      <c r="E953" s="9" t="s">
        <v>3055</v>
      </c>
      <c r="F953" s="9" t="s">
        <v>27</v>
      </c>
      <c r="G953" s="9" t="s">
        <v>27</v>
      </c>
      <c r="H953" s="27" t="s">
        <v>3062</v>
      </c>
      <c r="I953" s="9" t="s">
        <v>3063</v>
      </c>
      <c r="J953" s="27" t="s">
        <v>27</v>
      </c>
      <c r="K953" s="27" t="s">
        <v>27</v>
      </c>
      <c r="L953" s="27" t="s">
        <v>27</v>
      </c>
      <c r="M953" s="27" t="s">
        <v>27</v>
      </c>
      <c r="N953" s="9">
        <v>2013</v>
      </c>
      <c r="O953" s="27" t="s">
        <v>27</v>
      </c>
      <c r="P953" s="27" t="s">
        <v>27</v>
      </c>
      <c r="Q953" s="27" t="s">
        <v>27</v>
      </c>
      <c r="R953" s="27" t="s">
        <v>27</v>
      </c>
      <c r="S953" s="29">
        <v>466667</v>
      </c>
      <c r="T953" s="9" t="s">
        <v>3057</v>
      </c>
      <c r="U953" s="27" t="s">
        <v>27</v>
      </c>
      <c r="V953" s="9" t="s">
        <v>1599</v>
      </c>
      <c r="W953" s="9" t="s">
        <v>3125</v>
      </c>
      <c r="X953" s="9">
        <v>91</v>
      </c>
    </row>
    <row r="954" spans="1:24" ht="60">
      <c r="A954" s="34"/>
      <c r="B954" s="9" t="s">
        <v>3064</v>
      </c>
      <c r="C954" s="9" t="s">
        <v>25</v>
      </c>
      <c r="D954" s="9" t="s">
        <v>112</v>
      </c>
      <c r="E954" s="9" t="s">
        <v>3055</v>
      </c>
      <c r="F954" s="9" t="s">
        <v>27</v>
      </c>
      <c r="G954" s="9" t="s">
        <v>27</v>
      </c>
      <c r="H954" s="27" t="s">
        <v>3062</v>
      </c>
      <c r="I954" s="9" t="s">
        <v>3063</v>
      </c>
      <c r="J954" s="27" t="s">
        <v>27</v>
      </c>
      <c r="K954" s="27" t="s">
        <v>27</v>
      </c>
      <c r="L954" s="27" t="s">
        <v>27</v>
      </c>
      <c r="M954" s="27" t="s">
        <v>27</v>
      </c>
      <c r="N954" s="9">
        <v>2013</v>
      </c>
      <c r="O954" s="27" t="s">
        <v>27</v>
      </c>
      <c r="P954" s="27" t="s">
        <v>27</v>
      </c>
      <c r="Q954" s="27" t="s">
        <v>27</v>
      </c>
      <c r="R954" s="27" t="s">
        <v>27</v>
      </c>
      <c r="S954" s="29">
        <v>240000</v>
      </c>
      <c r="T954" s="9" t="s">
        <v>3057</v>
      </c>
      <c r="U954" s="27" t="s">
        <v>27</v>
      </c>
      <c r="V954" s="9" t="s">
        <v>1599</v>
      </c>
      <c r="W954" s="9" t="s">
        <v>3125</v>
      </c>
      <c r="X954" s="9">
        <v>91</v>
      </c>
    </row>
    <row r="955" spans="1:24" ht="60">
      <c r="A955" s="34"/>
      <c r="B955" s="9" t="s">
        <v>3065</v>
      </c>
      <c r="C955" s="9" t="s">
        <v>25</v>
      </c>
      <c r="D955" s="9" t="s">
        <v>112</v>
      </c>
      <c r="E955" s="9" t="s">
        <v>3055</v>
      </c>
      <c r="F955" s="9" t="s">
        <v>27</v>
      </c>
      <c r="G955" s="9" t="s">
        <v>27</v>
      </c>
      <c r="H955" s="27" t="s">
        <v>3062</v>
      </c>
      <c r="I955" s="9" t="s">
        <v>3063</v>
      </c>
      <c r="J955" s="27" t="s">
        <v>27</v>
      </c>
      <c r="K955" s="27" t="s">
        <v>27</v>
      </c>
      <c r="L955" s="27" t="s">
        <v>27</v>
      </c>
      <c r="M955" s="27" t="s">
        <v>27</v>
      </c>
      <c r="N955" s="9">
        <v>2013</v>
      </c>
      <c r="O955" s="27" t="s">
        <v>27</v>
      </c>
      <c r="P955" s="27" t="s">
        <v>27</v>
      </c>
      <c r="Q955" s="27" t="s">
        <v>27</v>
      </c>
      <c r="R955" s="27" t="s">
        <v>27</v>
      </c>
      <c r="S955" s="29">
        <v>60000</v>
      </c>
      <c r="T955" s="9" t="s">
        <v>3057</v>
      </c>
      <c r="U955" s="27" t="s">
        <v>27</v>
      </c>
      <c r="V955" s="9" t="s">
        <v>1599</v>
      </c>
      <c r="W955" s="9" t="s">
        <v>3125</v>
      </c>
      <c r="X955" s="9">
        <v>91</v>
      </c>
    </row>
    <row r="956" spans="1:24" ht="60">
      <c r="A956" s="34"/>
      <c r="B956" s="9" t="s">
        <v>3066</v>
      </c>
      <c r="C956" s="9" t="s">
        <v>25</v>
      </c>
      <c r="D956" s="9" t="s">
        <v>112</v>
      </c>
      <c r="E956" s="9" t="s">
        <v>3055</v>
      </c>
      <c r="F956" s="9" t="s">
        <v>27</v>
      </c>
      <c r="G956" s="9" t="s">
        <v>27</v>
      </c>
      <c r="H956" s="27" t="s">
        <v>3062</v>
      </c>
      <c r="I956" s="9" t="s">
        <v>3063</v>
      </c>
      <c r="J956" s="27" t="s">
        <v>27</v>
      </c>
      <c r="K956" s="27" t="s">
        <v>27</v>
      </c>
      <c r="L956" s="27" t="s">
        <v>27</v>
      </c>
      <c r="M956" s="27" t="s">
        <v>27</v>
      </c>
      <c r="N956" s="9">
        <v>2013</v>
      </c>
      <c r="O956" s="27" t="s">
        <v>27</v>
      </c>
      <c r="P956" s="27" t="s">
        <v>27</v>
      </c>
      <c r="Q956" s="27" t="s">
        <v>27</v>
      </c>
      <c r="R956" s="27" t="s">
        <v>27</v>
      </c>
      <c r="S956" s="29">
        <v>307200</v>
      </c>
      <c r="T956" s="9" t="s">
        <v>3057</v>
      </c>
      <c r="U956" s="27" t="s">
        <v>27</v>
      </c>
      <c r="V956" s="9" t="s">
        <v>1599</v>
      </c>
      <c r="W956" s="9" t="s">
        <v>3125</v>
      </c>
      <c r="X956" s="9">
        <v>91</v>
      </c>
    </row>
    <row r="957" spans="1:24" ht="60">
      <c r="A957" s="34"/>
      <c r="B957" s="9" t="s">
        <v>3067</v>
      </c>
      <c r="C957" s="9" t="s">
        <v>25</v>
      </c>
      <c r="D957" s="9" t="s">
        <v>112</v>
      </c>
      <c r="E957" s="9" t="s">
        <v>3055</v>
      </c>
      <c r="F957" s="9" t="s">
        <v>27</v>
      </c>
      <c r="G957" s="9" t="s">
        <v>27</v>
      </c>
      <c r="H957" s="27" t="s">
        <v>3062</v>
      </c>
      <c r="I957" s="9" t="s">
        <v>3063</v>
      </c>
      <c r="J957" s="27" t="s">
        <v>27</v>
      </c>
      <c r="K957" s="27" t="s">
        <v>27</v>
      </c>
      <c r="L957" s="27" t="s">
        <v>27</v>
      </c>
      <c r="M957" s="27" t="s">
        <v>27</v>
      </c>
      <c r="N957" s="9">
        <v>2013</v>
      </c>
      <c r="O957" s="27" t="s">
        <v>27</v>
      </c>
      <c r="P957" s="27" t="s">
        <v>27</v>
      </c>
      <c r="Q957" s="27" t="s">
        <v>27</v>
      </c>
      <c r="R957" s="27" t="s">
        <v>27</v>
      </c>
      <c r="S957" s="29">
        <v>998400</v>
      </c>
      <c r="T957" s="9" t="s">
        <v>3057</v>
      </c>
      <c r="U957" s="27" t="s">
        <v>27</v>
      </c>
      <c r="V957" s="9" t="s">
        <v>1599</v>
      </c>
      <c r="W957" s="9" t="s">
        <v>3125</v>
      </c>
      <c r="X957" s="9">
        <v>91</v>
      </c>
    </row>
    <row r="958" spans="1:24" ht="60">
      <c r="A958" s="34"/>
      <c r="B958" s="9" t="s">
        <v>3068</v>
      </c>
      <c r="C958" s="9" t="s">
        <v>25</v>
      </c>
      <c r="D958" s="9" t="s">
        <v>112</v>
      </c>
      <c r="E958" s="9" t="s">
        <v>3055</v>
      </c>
      <c r="F958" s="9" t="s">
        <v>27</v>
      </c>
      <c r="G958" s="9" t="s">
        <v>27</v>
      </c>
      <c r="H958" s="27" t="s">
        <v>3062</v>
      </c>
      <c r="I958" s="9" t="s">
        <v>3063</v>
      </c>
      <c r="J958" s="27" t="s">
        <v>27</v>
      </c>
      <c r="K958" s="27" t="s">
        <v>27</v>
      </c>
      <c r="L958" s="27" t="s">
        <v>27</v>
      </c>
      <c r="M958" s="27" t="s">
        <v>27</v>
      </c>
      <c r="N958" s="9">
        <v>2013</v>
      </c>
      <c r="O958" s="27" t="s">
        <v>27</v>
      </c>
      <c r="P958" s="27" t="s">
        <v>27</v>
      </c>
      <c r="Q958" s="27" t="s">
        <v>27</v>
      </c>
      <c r="R958" s="27" t="s">
        <v>27</v>
      </c>
      <c r="S958" s="29">
        <v>40000</v>
      </c>
      <c r="T958" s="9" t="s">
        <v>3057</v>
      </c>
      <c r="U958" s="27" t="s">
        <v>27</v>
      </c>
      <c r="V958" s="9" t="s">
        <v>1599</v>
      </c>
      <c r="W958" s="9" t="s">
        <v>3125</v>
      </c>
      <c r="X958" s="9">
        <v>91</v>
      </c>
    </row>
    <row r="959" spans="1:24" ht="84">
      <c r="A959" s="34"/>
      <c r="B959" s="9" t="s">
        <v>3069</v>
      </c>
      <c r="C959" s="9" t="s">
        <v>25</v>
      </c>
      <c r="D959" s="9" t="s">
        <v>112</v>
      </c>
      <c r="E959" s="9" t="s">
        <v>3055</v>
      </c>
      <c r="F959" s="9" t="s">
        <v>27</v>
      </c>
      <c r="G959" s="9" t="s">
        <v>27</v>
      </c>
      <c r="H959" s="27" t="s">
        <v>3070</v>
      </c>
      <c r="I959" s="9" t="s">
        <v>3071</v>
      </c>
      <c r="J959" s="27" t="s">
        <v>27</v>
      </c>
      <c r="K959" s="27" t="s">
        <v>27</v>
      </c>
      <c r="L959" s="27" t="s">
        <v>27</v>
      </c>
      <c r="M959" s="27" t="s">
        <v>27</v>
      </c>
      <c r="N959" s="9">
        <v>2013</v>
      </c>
      <c r="O959" s="27" t="s">
        <v>27</v>
      </c>
      <c r="P959" s="27" t="s">
        <v>27</v>
      </c>
      <c r="Q959" s="27" t="s">
        <v>27</v>
      </c>
      <c r="R959" s="27" t="s">
        <v>27</v>
      </c>
      <c r="S959" s="29">
        <v>583200</v>
      </c>
      <c r="T959" s="9" t="s">
        <v>3057</v>
      </c>
      <c r="U959" s="27" t="s">
        <v>27</v>
      </c>
      <c r="V959" s="9" t="s">
        <v>1599</v>
      </c>
      <c r="W959" s="9" t="s">
        <v>3125</v>
      </c>
      <c r="X959" s="9">
        <v>91</v>
      </c>
    </row>
    <row r="960" spans="1:24" ht="84">
      <c r="A960" s="34"/>
      <c r="B960" s="9" t="s">
        <v>3072</v>
      </c>
      <c r="C960" s="9" t="s">
        <v>25</v>
      </c>
      <c r="D960" s="9" t="s">
        <v>112</v>
      </c>
      <c r="E960" s="9" t="s">
        <v>3055</v>
      </c>
      <c r="F960" s="9" t="s">
        <v>27</v>
      </c>
      <c r="G960" s="9" t="s">
        <v>27</v>
      </c>
      <c r="H960" s="27" t="s">
        <v>3070</v>
      </c>
      <c r="I960" s="9" t="s">
        <v>3071</v>
      </c>
      <c r="J960" s="27" t="s">
        <v>27</v>
      </c>
      <c r="K960" s="27" t="s">
        <v>27</v>
      </c>
      <c r="L960" s="27" t="s">
        <v>27</v>
      </c>
      <c r="M960" s="27" t="s">
        <v>27</v>
      </c>
      <c r="N960" s="9">
        <v>2013</v>
      </c>
      <c r="O960" s="27" t="s">
        <v>27</v>
      </c>
      <c r="P960" s="27" t="s">
        <v>27</v>
      </c>
      <c r="Q960" s="27" t="s">
        <v>27</v>
      </c>
      <c r="R960" s="27" t="s">
        <v>27</v>
      </c>
      <c r="S960" s="29">
        <v>4000000</v>
      </c>
      <c r="T960" s="9" t="s">
        <v>3057</v>
      </c>
      <c r="U960" s="27" t="s">
        <v>27</v>
      </c>
      <c r="V960" s="9" t="s">
        <v>1599</v>
      </c>
      <c r="W960" s="9" t="s">
        <v>3125</v>
      </c>
      <c r="X960" s="9">
        <v>91</v>
      </c>
    </row>
    <row r="961" spans="1:24" ht="84">
      <c r="A961" s="34"/>
      <c r="B961" s="9" t="s">
        <v>3073</v>
      </c>
      <c r="C961" s="9" t="s">
        <v>25</v>
      </c>
      <c r="D961" s="9" t="s">
        <v>112</v>
      </c>
      <c r="E961" s="9" t="s">
        <v>3055</v>
      </c>
      <c r="F961" s="9" t="s">
        <v>27</v>
      </c>
      <c r="G961" s="9" t="s">
        <v>27</v>
      </c>
      <c r="H961" s="27" t="s">
        <v>3070</v>
      </c>
      <c r="I961" s="9" t="s">
        <v>3071</v>
      </c>
      <c r="J961" s="27" t="s">
        <v>27</v>
      </c>
      <c r="K961" s="27" t="s">
        <v>27</v>
      </c>
      <c r="L961" s="27" t="s">
        <v>27</v>
      </c>
      <c r="M961" s="27" t="s">
        <v>27</v>
      </c>
      <c r="N961" s="9">
        <v>2013</v>
      </c>
      <c r="O961" s="27" t="s">
        <v>27</v>
      </c>
      <c r="P961" s="27" t="s">
        <v>27</v>
      </c>
      <c r="Q961" s="27" t="s">
        <v>27</v>
      </c>
      <c r="R961" s="27" t="s">
        <v>27</v>
      </c>
      <c r="S961" s="29">
        <v>240000</v>
      </c>
      <c r="T961" s="9" t="s">
        <v>3057</v>
      </c>
      <c r="U961" s="27" t="s">
        <v>27</v>
      </c>
      <c r="V961" s="9" t="s">
        <v>1599</v>
      </c>
      <c r="W961" s="9" t="s">
        <v>3125</v>
      </c>
      <c r="X961" s="9">
        <v>91</v>
      </c>
    </row>
    <row r="962" spans="1:24" ht="48">
      <c r="A962" s="34"/>
      <c r="B962" s="9" t="s">
        <v>3074</v>
      </c>
      <c r="C962" s="9" t="s">
        <v>25</v>
      </c>
      <c r="D962" s="9" t="s">
        <v>112</v>
      </c>
      <c r="E962" s="9" t="s">
        <v>3055</v>
      </c>
      <c r="F962" s="9" t="s">
        <v>27</v>
      </c>
      <c r="G962" s="9" t="s">
        <v>27</v>
      </c>
      <c r="H962" s="27" t="s">
        <v>2508</v>
      </c>
      <c r="I962" s="9" t="s">
        <v>3075</v>
      </c>
      <c r="J962" s="27" t="s">
        <v>27</v>
      </c>
      <c r="K962" s="27" t="s">
        <v>27</v>
      </c>
      <c r="L962" s="27" t="s">
        <v>27</v>
      </c>
      <c r="M962" s="27" t="s">
        <v>27</v>
      </c>
      <c r="N962" s="9">
        <v>2013</v>
      </c>
      <c r="O962" s="27" t="s">
        <v>27</v>
      </c>
      <c r="P962" s="27" t="s">
        <v>27</v>
      </c>
      <c r="Q962" s="27" t="s">
        <v>27</v>
      </c>
      <c r="R962" s="27" t="s">
        <v>27</v>
      </c>
      <c r="S962" s="29">
        <v>0</v>
      </c>
      <c r="T962" s="9" t="s">
        <v>3057</v>
      </c>
      <c r="U962" s="27" t="s">
        <v>27</v>
      </c>
      <c r="V962" s="9" t="s">
        <v>1599</v>
      </c>
      <c r="W962" s="9" t="s">
        <v>3125</v>
      </c>
      <c r="X962" s="9">
        <v>91</v>
      </c>
    </row>
    <row r="963" spans="1:24" ht="48">
      <c r="A963" s="34"/>
      <c r="B963" s="9" t="s">
        <v>3076</v>
      </c>
      <c r="C963" s="9" t="s">
        <v>25</v>
      </c>
      <c r="D963" s="9" t="s">
        <v>112</v>
      </c>
      <c r="E963" s="9" t="s">
        <v>3055</v>
      </c>
      <c r="F963" s="9" t="s">
        <v>27</v>
      </c>
      <c r="G963" s="9" t="s">
        <v>27</v>
      </c>
      <c r="H963" s="27" t="s">
        <v>2508</v>
      </c>
      <c r="I963" s="9" t="s">
        <v>3075</v>
      </c>
      <c r="J963" s="27" t="s">
        <v>27</v>
      </c>
      <c r="K963" s="27" t="s">
        <v>27</v>
      </c>
      <c r="L963" s="27" t="s">
        <v>27</v>
      </c>
      <c r="M963" s="27" t="s">
        <v>27</v>
      </c>
      <c r="N963" s="9">
        <v>2013</v>
      </c>
      <c r="O963" s="27" t="s">
        <v>27</v>
      </c>
      <c r="P963" s="27" t="s">
        <v>27</v>
      </c>
      <c r="Q963" s="27" t="s">
        <v>27</v>
      </c>
      <c r="R963" s="27" t="s">
        <v>27</v>
      </c>
      <c r="S963" s="29">
        <v>13200</v>
      </c>
      <c r="T963" s="9" t="s">
        <v>3057</v>
      </c>
      <c r="U963" s="27" t="s">
        <v>27</v>
      </c>
      <c r="V963" s="9" t="s">
        <v>1599</v>
      </c>
      <c r="W963" s="9" t="s">
        <v>3125</v>
      </c>
      <c r="X963" s="9">
        <v>91</v>
      </c>
    </row>
    <row r="964" spans="1:24" ht="48">
      <c r="A964" s="34"/>
      <c r="B964" s="9" t="s">
        <v>3077</v>
      </c>
      <c r="C964" s="9" t="s">
        <v>25</v>
      </c>
      <c r="D964" s="9" t="s">
        <v>112</v>
      </c>
      <c r="E964" s="9" t="s">
        <v>3055</v>
      </c>
      <c r="F964" s="9" t="s">
        <v>27</v>
      </c>
      <c r="G964" s="9" t="s">
        <v>27</v>
      </c>
      <c r="H964" s="27" t="s">
        <v>2508</v>
      </c>
      <c r="I964" s="9" t="s">
        <v>3075</v>
      </c>
      <c r="J964" s="27" t="s">
        <v>27</v>
      </c>
      <c r="K964" s="27" t="s">
        <v>27</v>
      </c>
      <c r="L964" s="27" t="s">
        <v>27</v>
      </c>
      <c r="M964" s="27" t="s">
        <v>27</v>
      </c>
      <c r="N964" s="9">
        <v>2013</v>
      </c>
      <c r="O964" s="27" t="s">
        <v>27</v>
      </c>
      <c r="P964" s="27" t="s">
        <v>27</v>
      </c>
      <c r="Q964" s="27" t="s">
        <v>27</v>
      </c>
      <c r="R964" s="27" t="s">
        <v>27</v>
      </c>
      <c r="S964" s="29">
        <v>150525</v>
      </c>
      <c r="T964" s="9" t="s">
        <v>3057</v>
      </c>
      <c r="U964" s="27" t="s">
        <v>27</v>
      </c>
      <c r="V964" s="9" t="s">
        <v>1599</v>
      </c>
      <c r="W964" s="9" t="s">
        <v>3125</v>
      </c>
      <c r="X964" s="9">
        <v>91</v>
      </c>
    </row>
    <row r="965" spans="1:24" ht="48">
      <c r="A965" s="34"/>
      <c r="B965" s="9" t="s">
        <v>3078</v>
      </c>
      <c r="C965" s="9" t="s">
        <v>25</v>
      </c>
      <c r="D965" s="9" t="s">
        <v>112</v>
      </c>
      <c r="E965" s="9" t="s">
        <v>3055</v>
      </c>
      <c r="F965" s="9" t="s">
        <v>27</v>
      </c>
      <c r="G965" s="9" t="s">
        <v>27</v>
      </c>
      <c r="H965" s="27" t="s">
        <v>2508</v>
      </c>
      <c r="I965" s="9" t="s">
        <v>3075</v>
      </c>
      <c r="J965" s="27" t="s">
        <v>27</v>
      </c>
      <c r="K965" s="27" t="s">
        <v>27</v>
      </c>
      <c r="L965" s="27" t="s">
        <v>27</v>
      </c>
      <c r="M965" s="27" t="s">
        <v>27</v>
      </c>
      <c r="N965" s="9">
        <v>2013</v>
      </c>
      <c r="O965" s="27" t="s">
        <v>27</v>
      </c>
      <c r="P965" s="27" t="s">
        <v>27</v>
      </c>
      <c r="Q965" s="27" t="s">
        <v>27</v>
      </c>
      <c r="R965" s="27" t="s">
        <v>27</v>
      </c>
      <c r="S965" s="29">
        <v>340400</v>
      </c>
      <c r="T965" s="9" t="s">
        <v>3057</v>
      </c>
      <c r="U965" s="27" t="s">
        <v>27</v>
      </c>
      <c r="V965" s="9" t="s">
        <v>1599</v>
      </c>
      <c r="W965" s="9" t="s">
        <v>3125</v>
      </c>
      <c r="X965" s="9">
        <v>91</v>
      </c>
    </row>
    <row r="966" spans="1:24" ht="72">
      <c r="A966" s="34"/>
      <c r="B966" s="9" t="s">
        <v>3079</v>
      </c>
      <c r="C966" s="9" t="s">
        <v>25</v>
      </c>
      <c r="D966" s="9" t="s">
        <v>112</v>
      </c>
      <c r="E966" s="9" t="s">
        <v>3055</v>
      </c>
      <c r="F966" s="9" t="s">
        <v>27</v>
      </c>
      <c r="G966" s="9" t="s">
        <v>27</v>
      </c>
      <c r="H966" s="27" t="s">
        <v>3080</v>
      </c>
      <c r="I966" s="9" t="s">
        <v>3081</v>
      </c>
      <c r="J966" s="27" t="s">
        <v>27</v>
      </c>
      <c r="K966" s="27" t="s">
        <v>27</v>
      </c>
      <c r="L966" s="27" t="s">
        <v>27</v>
      </c>
      <c r="M966" s="27" t="s">
        <v>27</v>
      </c>
      <c r="N966" s="9">
        <v>2013</v>
      </c>
      <c r="O966" s="27" t="s">
        <v>27</v>
      </c>
      <c r="P966" s="27" t="s">
        <v>27</v>
      </c>
      <c r="Q966" s="27" t="s">
        <v>27</v>
      </c>
      <c r="R966" s="27" t="s">
        <v>27</v>
      </c>
      <c r="S966" s="29">
        <v>96863</v>
      </c>
      <c r="T966" s="9" t="s">
        <v>3057</v>
      </c>
      <c r="U966" s="27" t="s">
        <v>27</v>
      </c>
      <c r="V966" s="9" t="s">
        <v>1599</v>
      </c>
      <c r="W966" s="9" t="s">
        <v>3125</v>
      </c>
      <c r="X966" s="9">
        <v>91</v>
      </c>
    </row>
    <row r="967" spans="1:24" ht="72">
      <c r="A967" s="34"/>
      <c r="B967" s="9" t="s">
        <v>3082</v>
      </c>
      <c r="C967" s="9" t="s">
        <v>25</v>
      </c>
      <c r="D967" s="9" t="s">
        <v>112</v>
      </c>
      <c r="E967" s="9" t="s">
        <v>3055</v>
      </c>
      <c r="F967" s="9" t="s">
        <v>27</v>
      </c>
      <c r="G967" s="9" t="s">
        <v>27</v>
      </c>
      <c r="H967" s="27" t="s">
        <v>3080</v>
      </c>
      <c r="I967" s="9" t="s">
        <v>3081</v>
      </c>
      <c r="J967" s="27" t="s">
        <v>27</v>
      </c>
      <c r="K967" s="27" t="s">
        <v>27</v>
      </c>
      <c r="L967" s="27" t="s">
        <v>27</v>
      </c>
      <c r="M967" s="27" t="s">
        <v>27</v>
      </c>
      <c r="N967" s="9">
        <v>2013</v>
      </c>
      <c r="O967" s="27" t="s">
        <v>27</v>
      </c>
      <c r="P967" s="27" t="s">
        <v>27</v>
      </c>
      <c r="Q967" s="27" t="s">
        <v>27</v>
      </c>
      <c r="R967" s="27" t="s">
        <v>27</v>
      </c>
      <c r="S967" s="29">
        <v>98800</v>
      </c>
      <c r="T967" s="9" t="s">
        <v>3057</v>
      </c>
      <c r="U967" s="27" t="s">
        <v>27</v>
      </c>
      <c r="V967" s="9" t="s">
        <v>1599</v>
      </c>
      <c r="W967" s="9" t="s">
        <v>3125</v>
      </c>
      <c r="X967" s="9">
        <v>91</v>
      </c>
    </row>
    <row r="968" spans="1:24" ht="72">
      <c r="A968" s="34"/>
      <c r="B968" s="9" t="s">
        <v>3083</v>
      </c>
      <c r="C968" s="9" t="s">
        <v>25</v>
      </c>
      <c r="D968" s="9" t="s">
        <v>112</v>
      </c>
      <c r="E968" s="9" t="s">
        <v>3055</v>
      </c>
      <c r="F968" s="9" t="s">
        <v>27</v>
      </c>
      <c r="G968" s="9" t="s">
        <v>27</v>
      </c>
      <c r="H968" s="27" t="s">
        <v>3080</v>
      </c>
      <c r="I968" s="9" t="s">
        <v>3081</v>
      </c>
      <c r="J968" s="27" t="s">
        <v>27</v>
      </c>
      <c r="K968" s="27" t="s">
        <v>27</v>
      </c>
      <c r="L968" s="27" t="s">
        <v>27</v>
      </c>
      <c r="M968" s="27" t="s">
        <v>27</v>
      </c>
      <c r="N968" s="9">
        <v>2013</v>
      </c>
      <c r="O968" s="27" t="s">
        <v>27</v>
      </c>
      <c r="P968" s="27" t="s">
        <v>27</v>
      </c>
      <c r="Q968" s="27" t="s">
        <v>27</v>
      </c>
      <c r="R968" s="27" t="s">
        <v>27</v>
      </c>
      <c r="S968" s="29">
        <v>41600</v>
      </c>
      <c r="T968" s="9" t="s">
        <v>3057</v>
      </c>
      <c r="U968" s="27" t="s">
        <v>27</v>
      </c>
      <c r="V968" s="9" t="s">
        <v>1599</v>
      </c>
      <c r="W968" s="9" t="s">
        <v>3125</v>
      </c>
      <c r="X968" s="9">
        <v>91</v>
      </c>
    </row>
    <row r="969" spans="1:24" ht="72">
      <c r="A969" s="34"/>
      <c r="B969" s="9" t="s">
        <v>3084</v>
      </c>
      <c r="C969" s="9" t="s">
        <v>25</v>
      </c>
      <c r="D969" s="9" t="s">
        <v>112</v>
      </c>
      <c r="E969" s="9" t="s">
        <v>3055</v>
      </c>
      <c r="F969" s="9" t="s">
        <v>27</v>
      </c>
      <c r="G969" s="9" t="s">
        <v>27</v>
      </c>
      <c r="H969" s="27" t="s">
        <v>3085</v>
      </c>
      <c r="I969" s="9" t="s">
        <v>3086</v>
      </c>
      <c r="J969" s="27" t="s">
        <v>27</v>
      </c>
      <c r="K969" s="27" t="s">
        <v>27</v>
      </c>
      <c r="L969" s="27" t="s">
        <v>27</v>
      </c>
      <c r="M969" s="27" t="s">
        <v>27</v>
      </c>
      <c r="N969" s="9">
        <v>2013</v>
      </c>
      <c r="O969" s="27" t="s">
        <v>27</v>
      </c>
      <c r="P969" s="27" t="s">
        <v>27</v>
      </c>
      <c r="Q969" s="27" t="s">
        <v>27</v>
      </c>
      <c r="R969" s="27" t="s">
        <v>27</v>
      </c>
      <c r="S969" s="29">
        <v>1543040</v>
      </c>
      <c r="T969" s="9" t="s">
        <v>3057</v>
      </c>
      <c r="U969" s="27" t="s">
        <v>27</v>
      </c>
      <c r="V969" s="9" t="s">
        <v>1599</v>
      </c>
      <c r="W969" s="9" t="s">
        <v>3125</v>
      </c>
      <c r="X969" s="9">
        <v>91</v>
      </c>
    </row>
    <row r="970" spans="1:24" ht="72">
      <c r="A970" s="34"/>
      <c r="B970" s="9" t="s">
        <v>3087</v>
      </c>
      <c r="C970" s="9" t="s">
        <v>25</v>
      </c>
      <c r="D970" s="9" t="s">
        <v>112</v>
      </c>
      <c r="E970" s="9" t="s">
        <v>3055</v>
      </c>
      <c r="F970" s="9" t="s">
        <v>27</v>
      </c>
      <c r="G970" s="9" t="s">
        <v>27</v>
      </c>
      <c r="H970" s="27" t="s">
        <v>3085</v>
      </c>
      <c r="I970" s="9" t="s">
        <v>3086</v>
      </c>
      <c r="J970" s="27" t="s">
        <v>27</v>
      </c>
      <c r="K970" s="27" t="s">
        <v>27</v>
      </c>
      <c r="L970" s="27" t="s">
        <v>27</v>
      </c>
      <c r="M970" s="27" t="s">
        <v>27</v>
      </c>
      <c r="N970" s="9">
        <v>2013</v>
      </c>
      <c r="O970" s="27" t="s">
        <v>27</v>
      </c>
      <c r="P970" s="27" t="s">
        <v>27</v>
      </c>
      <c r="Q970" s="27" t="s">
        <v>27</v>
      </c>
      <c r="R970" s="27" t="s">
        <v>27</v>
      </c>
      <c r="S970" s="29">
        <v>704800</v>
      </c>
      <c r="T970" s="9" t="s">
        <v>3057</v>
      </c>
      <c r="U970" s="27" t="s">
        <v>27</v>
      </c>
      <c r="V970" s="9" t="s">
        <v>1599</v>
      </c>
      <c r="W970" s="9" t="s">
        <v>3125</v>
      </c>
      <c r="X970" s="9">
        <v>91</v>
      </c>
    </row>
    <row r="971" spans="1:24" ht="72">
      <c r="A971" s="34"/>
      <c r="B971" s="9" t="s">
        <v>3088</v>
      </c>
      <c r="C971" s="9" t="s">
        <v>25</v>
      </c>
      <c r="D971" s="9" t="s">
        <v>112</v>
      </c>
      <c r="E971" s="9" t="s">
        <v>3055</v>
      </c>
      <c r="F971" s="9" t="s">
        <v>27</v>
      </c>
      <c r="G971" s="9" t="s">
        <v>27</v>
      </c>
      <c r="H971" s="27" t="s">
        <v>3085</v>
      </c>
      <c r="I971" s="9" t="s">
        <v>3086</v>
      </c>
      <c r="J971" s="27" t="s">
        <v>27</v>
      </c>
      <c r="K971" s="27" t="s">
        <v>27</v>
      </c>
      <c r="L971" s="27" t="s">
        <v>27</v>
      </c>
      <c r="M971" s="27" t="s">
        <v>27</v>
      </c>
      <c r="N971" s="9">
        <v>2013</v>
      </c>
      <c r="O971" s="27" t="s">
        <v>27</v>
      </c>
      <c r="P971" s="27" t="s">
        <v>27</v>
      </c>
      <c r="Q971" s="27" t="s">
        <v>27</v>
      </c>
      <c r="R971" s="27" t="s">
        <v>27</v>
      </c>
      <c r="S971" s="29">
        <v>1060000</v>
      </c>
      <c r="T971" s="9" t="s">
        <v>3057</v>
      </c>
      <c r="U971" s="27" t="s">
        <v>27</v>
      </c>
      <c r="V971" s="9" t="s">
        <v>1599</v>
      </c>
      <c r="W971" s="9" t="s">
        <v>3125</v>
      </c>
      <c r="X971" s="9">
        <v>91</v>
      </c>
    </row>
    <row r="972" spans="1:24" ht="72">
      <c r="A972" s="34"/>
      <c r="B972" s="9" t="s">
        <v>3089</v>
      </c>
      <c r="C972" s="9" t="s">
        <v>25</v>
      </c>
      <c r="D972" s="9" t="s">
        <v>112</v>
      </c>
      <c r="E972" s="9" t="s">
        <v>3055</v>
      </c>
      <c r="F972" s="9" t="s">
        <v>27</v>
      </c>
      <c r="G972" s="9" t="s">
        <v>27</v>
      </c>
      <c r="H972" s="27" t="s">
        <v>3085</v>
      </c>
      <c r="I972" s="9" t="s">
        <v>3086</v>
      </c>
      <c r="J972" s="27" t="s">
        <v>27</v>
      </c>
      <c r="K972" s="27" t="s">
        <v>27</v>
      </c>
      <c r="L972" s="27" t="s">
        <v>27</v>
      </c>
      <c r="M972" s="27" t="s">
        <v>27</v>
      </c>
      <c r="N972" s="9">
        <v>2013</v>
      </c>
      <c r="O972" s="27" t="s">
        <v>27</v>
      </c>
      <c r="P972" s="27" t="s">
        <v>27</v>
      </c>
      <c r="Q972" s="27" t="s">
        <v>27</v>
      </c>
      <c r="R972" s="27" t="s">
        <v>27</v>
      </c>
      <c r="S972" s="29">
        <v>525000</v>
      </c>
      <c r="T972" s="9" t="s">
        <v>3057</v>
      </c>
      <c r="U972" s="27" t="s">
        <v>27</v>
      </c>
      <c r="V972" s="9" t="s">
        <v>1599</v>
      </c>
      <c r="W972" s="9" t="s">
        <v>3125</v>
      </c>
      <c r="X972" s="9">
        <v>91</v>
      </c>
    </row>
    <row r="973" spans="1:24" ht="72">
      <c r="A973" s="34"/>
      <c r="B973" s="9" t="s">
        <v>3090</v>
      </c>
      <c r="C973" s="9" t="s">
        <v>25</v>
      </c>
      <c r="D973" s="9" t="s">
        <v>112</v>
      </c>
      <c r="E973" s="9" t="s">
        <v>3055</v>
      </c>
      <c r="F973" s="9" t="s">
        <v>27</v>
      </c>
      <c r="G973" s="9" t="s">
        <v>27</v>
      </c>
      <c r="H973" s="27" t="s">
        <v>3085</v>
      </c>
      <c r="I973" s="9" t="s">
        <v>3086</v>
      </c>
      <c r="J973" s="27" t="s">
        <v>27</v>
      </c>
      <c r="K973" s="27" t="s">
        <v>27</v>
      </c>
      <c r="L973" s="27" t="s">
        <v>27</v>
      </c>
      <c r="M973" s="27" t="s">
        <v>27</v>
      </c>
      <c r="N973" s="9">
        <v>2013</v>
      </c>
      <c r="O973" s="27" t="s">
        <v>27</v>
      </c>
      <c r="P973" s="27" t="s">
        <v>27</v>
      </c>
      <c r="Q973" s="27" t="s">
        <v>27</v>
      </c>
      <c r="R973" s="27" t="s">
        <v>27</v>
      </c>
      <c r="S973" s="29">
        <v>1504000</v>
      </c>
      <c r="T973" s="9" t="s">
        <v>3057</v>
      </c>
      <c r="U973" s="27" t="s">
        <v>27</v>
      </c>
      <c r="V973" s="9" t="s">
        <v>1599</v>
      </c>
      <c r="W973" s="9" t="s">
        <v>3125</v>
      </c>
      <c r="X973" s="9">
        <v>91</v>
      </c>
    </row>
    <row r="974" spans="1:24" ht="72">
      <c r="A974" s="34"/>
      <c r="B974" s="9" t="s">
        <v>3091</v>
      </c>
      <c r="C974" s="9" t="s">
        <v>25</v>
      </c>
      <c r="D974" s="9" t="s">
        <v>112</v>
      </c>
      <c r="E974" s="9" t="s">
        <v>3055</v>
      </c>
      <c r="F974" s="9" t="s">
        <v>27</v>
      </c>
      <c r="G974" s="9" t="s">
        <v>27</v>
      </c>
      <c r="H974" s="27" t="s">
        <v>3085</v>
      </c>
      <c r="I974" s="9" t="s">
        <v>3086</v>
      </c>
      <c r="J974" s="27" t="s">
        <v>27</v>
      </c>
      <c r="K974" s="27" t="s">
        <v>27</v>
      </c>
      <c r="L974" s="27" t="s">
        <v>27</v>
      </c>
      <c r="M974" s="27" t="s">
        <v>27</v>
      </c>
      <c r="N974" s="9">
        <v>2013</v>
      </c>
      <c r="O974" s="27" t="s">
        <v>27</v>
      </c>
      <c r="P974" s="27" t="s">
        <v>27</v>
      </c>
      <c r="Q974" s="27" t="s">
        <v>27</v>
      </c>
      <c r="R974" s="27" t="s">
        <v>27</v>
      </c>
      <c r="S974" s="29">
        <v>2250000</v>
      </c>
      <c r="T974" s="9" t="s">
        <v>3057</v>
      </c>
      <c r="U974" s="27" t="s">
        <v>27</v>
      </c>
      <c r="V974" s="9" t="s">
        <v>1599</v>
      </c>
      <c r="W974" s="9" t="s">
        <v>3125</v>
      </c>
      <c r="X974" s="9">
        <v>91</v>
      </c>
    </row>
    <row r="975" spans="1:24" ht="48">
      <c r="A975" s="34"/>
      <c r="B975" s="9" t="s">
        <v>3092</v>
      </c>
      <c r="C975" s="9" t="s">
        <v>25</v>
      </c>
      <c r="D975" s="9" t="s">
        <v>112</v>
      </c>
      <c r="E975" s="9" t="s">
        <v>3055</v>
      </c>
      <c r="F975" s="9" t="s">
        <v>27</v>
      </c>
      <c r="G975" s="9" t="s">
        <v>27</v>
      </c>
      <c r="H975" s="27" t="s">
        <v>3093</v>
      </c>
      <c r="I975" s="9" t="s">
        <v>3094</v>
      </c>
      <c r="J975" s="27" t="s">
        <v>27</v>
      </c>
      <c r="K975" s="27" t="s">
        <v>27</v>
      </c>
      <c r="L975" s="27" t="s">
        <v>27</v>
      </c>
      <c r="M975" s="27" t="s">
        <v>27</v>
      </c>
      <c r="N975" s="9">
        <v>2013</v>
      </c>
      <c r="O975" s="27" t="s">
        <v>27</v>
      </c>
      <c r="P975" s="27" t="s">
        <v>27</v>
      </c>
      <c r="Q975" s="27" t="s">
        <v>27</v>
      </c>
      <c r="R975" s="27" t="s">
        <v>27</v>
      </c>
      <c r="S975" s="29">
        <v>820480</v>
      </c>
      <c r="T975" s="9" t="s">
        <v>3057</v>
      </c>
      <c r="U975" s="27" t="s">
        <v>27</v>
      </c>
      <c r="V975" s="9" t="s">
        <v>1599</v>
      </c>
      <c r="W975" s="9" t="s">
        <v>3125</v>
      </c>
      <c r="X975" s="9">
        <v>91</v>
      </c>
    </row>
    <row r="976" spans="1:24" ht="48">
      <c r="A976" s="34"/>
      <c r="B976" s="9" t="s">
        <v>3095</v>
      </c>
      <c r="C976" s="9" t="s">
        <v>25</v>
      </c>
      <c r="D976" s="9" t="s">
        <v>112</v>
      </c>
      <c r="E976" s="9" t="s">
        <v>3055</v>
      </c>
      <c r="F976" s="9" t="s">
        <v>27</v>
      </c>
      <c r="G976" s="9" t="s">
        <v>27</v>
      </c>
      <c r="H976" s="27" t="s">
        <v>3093</v>
      </c>
      <c r="I976" s="9" t="s">
        <v>3094</v>
      </c>
      <c r="J976" s="27" t="s">
        <v>27</v>
      </c>
      <c r="K976" s="27" t="s">
        <v>27</v>
      </c>
      <c r="L976" s="27" t="s">
        <v>27</v>
      </c>
      <c r="M976" s="27" t="s">
        <v>27</v>
      </c>
      <c r="N976" s="9">
        <v>2013</v>
      </c>
      <c r="O976" s="27" t="s">
        <v>27</v>
      </c>
      <c r="P976" s="27" t="s">
        <v>27</v>
      </c>
      <c r="Q976" s="27" t="s">
        <v>27</v>
      </c>
      <c r="R976" s="27" t="s">
        <v>27</v>
      </c>
      <c r="S976" s="29">
        <v>397867</v>
      </c>
      <c r="T976" s="9" t="s">
        <v>3057</v>
      </c>
      <c r="U976" s="27" t="s">
        <v>27</v>
      </c>
      <c r="V976" s="9" t="s">
        <v>1599</v>
      </c>
      <c r="W976" s="9" t="s">
        <v>3125</v>
      </c>
      <c r="X976" s="9">
        <v>91</v>
      </c>
    </row>
    <row r="977" spans="1:24" ht="108">
      <c r="A977" s="34" t="s">
        <v>2370</v>
      </c>
      <c r="B977" s="9" t="s">
        <v>3096</v>
      </c>
      <c r="C977" s="9" t="s">
        <v>25</v>
      </c>
      <c r="D977" s="9" t="s">
        <v>112</v>
      </c>
      <c r="E977" s="9" t="s">
        <v>3055</v>
      </c>
      <c r="F977" s="9" t="s">
        <v>27</v>
      </c>
      <c r="G977" s="9" t="s">
        <v>27</v>
      </c>
      <c r="H977" s="27" t="s">
        <v>2370</v>
      </c>
      <c r="I977" s="9" t="s">
        <v>3097</v>
      </c>
      <c r="J977" s="27" t="s">
        <v>27</v>
      </c>
      <c r="K977" s="27" t="s">
        <v>27</v>
      </c>
      <c r="L977" s="27" t="s">
        <v>27</v>
      </c>
      <c r="M977" s="27" t="s">
        <v>27</v>
      </c>
      <c r="N977" s="9">
        <v>2013</v>
      </c>
      <c r="O977" s="27" t="s">
        <v>27</v>
      </c>
      <c r="P977" s="27" t="s">
        <v>27</v>
      </c>
      <c r="Q977" s="27" t="s">
        <v>27</v>
      </c>
      <c r="R977" s="27" t="s">
        <v>27</v>
      </c>
      <c r="S977" s="29">
        <v>44610634</v>
      </c>
      <c r="T977" s="9" t="s">
        <v>3057</v>
      </c>
      <c r="U977" s="27" t="s">
        <v>27</v>
      </c>
      <c r="V977" s="9" t="s">
        <v>1599</v>
      </c>
      <c r="W977" s="9" t="s">
        <v>3125</v>
      </c>
      <c r="X977" s="9">
        <v>91</v>
      </c>
    </row>
    <row r="978" spans="1:24" ht="108">
      <c r="A978" s="34"/>
      <c r="B978" s="9" t="s">
        <v>3098</v>
      </c>
      <c r="C978" s="9" t="s">
        <v>25</v>
      </c>
      <c r="D978" s="9" t="s">
        <v>112</v>
      </c>
      <c r="E978" s="9" t="s">
        <v>3055</v>
      </c>
      <c r="F978" s="9" t="s">
        <v>27</v>
      </c>
      <c r="G978" s="9" t="s">
        <v>27</v>
      </c>
      <c r="H978" s="27" t="s">
        <v>2370</v>
      </c>
      <c r="I978" s="9" t="s">
        <v>3097</v>
      </c>
      <c r="J978" s="27" t="s">
        <v>27</v>
      </c>
      <c r="K978" s="27" t="s">
        <v>27</v>
      </c>
      <c r="L978" s="27" t="s">
        <v>27</v>
      </c>
      <c r="M978" s="27" t="s">
        <v>27</v>
      </c>
      <c r="N978" s="9">
        <v>2013</v>
      </c>
      <c r="O978" s="27" t="s">
        <v>27</v>
      </c>
      <c r="P978" s="27" t="s">
        <v>27</v>
      </c>
      <c r="Q978" s="27" t="s">
        <v>27</v>
      </c>
      <c r="R978" s="27" t="s">
        <v>27</v>
      </c>
      <c r="S978" s="29">
        <v>392799450</v>
      </c>
      <c r="T978" s="9" t="s">
        <v>3057</v>
      </c>
      <c r="U978" s="27" t="s">
        <v>27</v>
      </c>
      <c r="V978" s="9" t="s">
        <v>1599</v>
      </c>
      <c r="W978" s="9" t="s">
        <v>3125</v>
      </c>
      <c r="X978" s="9">
        <v>91</v>
      </c>
    </row>
    <row r="979" spans="1:24" ht="108">
      <c r="A979" s="34"/>
      <c r="B979" s="9" t="s">
        <v>3099</v>
      </c>
      <c r="C979" s="9" t="s">
        <v>25</v>
      </c>
      <c r="D979" s="9" t="s">
        <v>112</v>
      </c>
      <c r="E979" s="9" t="s">
        <v>3055</v>
      </c>
      <c r="F979" s="9" t="s">
        <v>27</v>
      </c>
      <c r="G979" s="9" t="s">
        <v>27</v>
      </c>
      <c r="H979" s="27" t="s">
        <v>2370</v>
      </c>
      <c r="I979" s="9" t="s">
        <v>3097</v>
      </c>
      <c r="J979" s="27" t="s">
        <v>27</v>
      </c>
      <c r="K979" s="27" t="s">
        <v>27</v>
      </c>
      <c r="L979" s="27" t="s">
        <v>27</v>
      </c>
      <c r="M979" s="27" t="s">
        <v>27</v>
      </c>
      <c r="N979" s="9">
        <v>2013</v>
      </c>
      <c r="O979" s="27" t="s">
        <v>27</v>
      </c>
      <c r="P979" s="27" t="s">
        <v>27</v>
      </c>
      <c r="Q979" s="27" t="s">
        <v>27</v>
      </c>
      <c r="R979" s="27" t="s">
        <v>27</v>
      </c>
      <c r="S979" s="29">
        <v>17968773</v>
      </c>
      <c r="T979" s="9" t="s">
        <v>3057</v>
      </c>
      <c r="U979" s="27" t="s">
        <v>27</v>
      </c>
      <c r="V979" s="9" t="s">
        <v>1599</v>
      </c>
      <c r="W979" s="9" t="s">
        <v>3125</v>
      </c>
      <c r="X979" s="9">
        <v>91</v>
      </c>
    </row>
    <row r="980" spans="1:24" ht="108">
      <c r="A980" s="34"/>
      <c r="B980" s="9" t="s">
        <v>3100</v>
      </c>
      <c r="C980" s="9" t="s">
        <v>25</v>
      </c>
      <c r="D980" s="9" t="s">
        <v>112</v>
      </c>
      <c r="E980" s="9" t="s">
        <v>3055</v>
      </c>
      <c r="F980" s="9" t="s">
        <v>27</v>
      </c>
      <c r="G980" s="9" t="s">
        <v>27</v>
      </c>
      <c r="H980" s="27" t="s">
        <v>2370</v>
      </c>
      <c r="I980" s="9" t="s">
        <v>3097</v>
      </c>
      <c r="J980" s="27" t="s">
        <v>27</v>
      </c>
      <c r="K980" s="27" t="s">
        <v>27</v>
      </c>
      <c r="L980" s="27" t="s">
        <v>27</v>
      </c>
      <c r="M980" s="27" t="s">
        <v>27</v>
      </c>
      <c r="N980" s="9">
        <v>2013</v>
      </c>
      <c r="O980" s="27" t="s">
        <v>27</v>
      </c>
      <c r="P980" s="27" t="s">
        <v>27</v>
      </c>
      <c r="Q980" s="27" t="s">
        <v>27</v>
      </c>
      <c r="R980" s="27" t="s">
        <v>27</v>
      </c>
      <c r="S980" s="29">
        <v>37555038</v>
      </c>
      <c r="T980" s="9" t="s">
        <v>3057</v>
      </c>
      <c r="U980" s="27" t="s">
        <v>27</v>
      </c>
      <c r="V980" s="9" t="s">
        <v>1599</v>
      </c>
      <c r="W980" s="9" t="s">
        <v>3125</v>
      </c>
      <c r="X980" s="9">
        <v>91</v>
      </c>
    </row>
    <row r="981" spans="1:24" ht="108">
      <c r="A981" s="34"/>
      <c r="B981" s="9" t="s">
        <v>3101</v>
      </c>
      <c r="C981" s="9" t="s">
        <v>25</v>
      </c>
      <c r="D981" s="9" t="s">
        <v>112</v>
      </c>
      <c r="E981" s="9" t="s">
        <v>3055</v>
      </c>
      <c r="F981" s="9" t="s">
        <v>27</v>
      </c>
      <c r="G981" s="9" t="s">
        <v>27</v>
      </c>
      <c r="H981" s="27" t="s">
        <v>2370</v>
      </c>
      <c r="I981" s="9" t="s">
        <v>3097</v>
      </c>
      <c r="J981" s="27" t="s">
        <v>27</v>
      </c>
      <c r="K981" s="27" t="s">
        <v>27</v>
      </c>
      <c r="L981" s="27" t="s">
        <v>27</v>
      </c>
      <c r="M981" s="27" t="s">
        <v>27</v>
      </c>
      <c r="N981" s="9">
        <v>2013</v>
      </c>
      <c r="O981" s="27" t="s">
        <v>27</v>
      </c>
      <c r="P981" s="27" t="s">
        <v>27</v>
      </c>
      <c r="Q981" s="27" t="s">
        <v>27</v>
      </c>
      <c r="R981" s="27" t="s">
        <v>27</v>
      </c>
      <c r="S981" s="29">
        <v>16032962</v>
      </c>
      <c r="T981" s="9" t="s">
        <v>3057</v>
      </c>
      <c r="U981" s="27" t="s">
        <v>27</v>
      </c>
      <c r="V981" s="9" t="s">
        <v>1599</v>
      </c>
      <c r="W981" s="9" t="s">
        <v>3125</v>
      </c>
      <c r="X981" s="9">
        <v>91</v>
      </c>
    </row>
    <row r="982" spans="1:24" ht="60">
      <c r="A982" s="34" t="s">
        <v>3102</v>
      </c>
      <c r="B982" s="9" t="s">
        <v>3103</v>
      </c>
      <c r="C982" s="9" t="s">
        <v>25</v>
      </c>
      <c r="D982" s="9" t="s">
        <v>112</v>
      </c>
      <c r="E982" s="9" t="s">
        <v>3055</v>
      </c>
      <c r="F982" s="9" t="s">
        <v>27</v>
      </c>
      <c r="G982" s="9" t="s">
        <v>27</v>
      </c>
      <c r="H982" s="27" t="s">
        <v>3104</v>
      </c>
      <c r="I982" s="9" t="s">
        <v>3105</v>
      </c>
      <c r="J982" s="27" t="s">
        <v>27</v>
      </c>
      <c r="K982" s="27" t="s">
        <v>27</v>
      </c>
      <c r="L982" s="27" t="s">
        <v>27</v>
      </c>
      <c r="M982" s="27" t="s">
        <v>27</v>
      </c>
      <c r="N982" s="9">
        <v>2013</v>
      </c>
      <c r="O982" s="27" t="s">
        <v>27</v>
      </c>
      <c r="P982" s="27" t="s">
        <v>27</v>
      </c>
      <c r="Q982" s="27" t="s">
        <v>27</v>
      </c>
      <c r="R982" s="27" t="s">
        <v>27</v>
      </c>
      <c r="S982" s="29">
        <v>246665</v>
      </c>
      <c r="T982" s="9" t="s">
        <v>3057</v>
      </c>
      <c r="U982" s="27" t="s">
        <v>27</v>
      </c>
      <c r="V982" s="9" t="s">
        <v>1599</v>
      </c>
      <c r="W982" s="9" t="s">
        <v>3125</v>
      </c>
      <c r="X982" s="9">
        <v>91</v>
      </c>
    </row>
    <row r="983" spans="1:24" ht="60">
      <c r="A983" s="34"/>
      <c r="B983" s="9" t="s">
        <v>3106</v>
      </c>
      <c r="C983" s="9" t="s">
        <v>25</v>
      </c>
      <c r="D983" s="9" t="s">
        <v>112</v>
      </c>
      <c r="E983" s="9" t="s">
        <v>3055</v>
      </c>
      <c r="F983" s="9" t="s">
        <v>27</v>
      </c>
      <c r="G983" s="9" t="s">
        <v>27</v>
      </c>
      <c r="H983" s="27" t="s">
        <v>3104</v>
      </c>
      <c r="I983" s="9" t="s">
        <v>3105</v>
      </c>
      <c r="J983" s="27" t="s">
        <v>27</v>
      </c>
      <c r="K983" s="27" t="s">
        <v>27</v>
      </c>
      <c r="L983" s="27" t="s">
        <v>27</v>
      </c>
      <c r="M983" s="27" t="s">
        <v>27</v>
      </c>
      <c r="N983" s="9">
        <v>2013</v>
      </c>
      <c r="O983" s="27" t="s">
        <v>27</v>
      </c>
      <c r="P983" s="27" t="s">
        <v>27</v>
      </c>
      <c r="Q983" s="27" t="s">
        <v>27</v>
      </c>
      <c r="R983" s="27" t="s">
        <v>27</v>
      </c>
      <c r="S983" s="29">
        <v>3120000</v>
      </c>
      <c r="T983" s="9" t="s">
        <v>3057</v>
      </c>
      <c r="U983" s="27" t="s">
        <v>27</v>
      </c>
      <c r="V983" s="9" t="s">
        <v>1599</v>
      </c>
      <c r="W983" s="9" t="s">
        <v>3125</v>
      </c>
      <c r="X983" s="9">
        <v>91</v>
      </c>
    </row>
    <row r="984" spans="1:24" ht="84">
      <c r="A984" s="34"/>
      <c r="B984" s="9" t="s">
        <v>3107</v>
      </c>
      <c r="C984" s="9" t="s">
        <v>25</v>
      </c>
      <c r="D984" s="9" t="s">
        <v>112</v>
      </c>
      <c r="E984" s="9" t="s">
        <v>3055</v>
      </c>
      <c r="F984" s="9" t="s">
        <v>27</v>
      </c>
      <c r="G984" s="9" t="s">
        <v>27</v>
      </c>
      <c r="H984" s="27" t="s">
        <v>3108</v>
      </c>
      <c r="I984" s="9" t="s">
        <v>3109</v>
      </c>
      <c r="J984" s="27" t="s">
        <v>27</v>
      </c>
      <c r="K984" s="27" t="s">
        <v>27</v>
      </c>
      <c r="L984" s="27" t="s">
        <v>27</v>
      </c>
      <c r="M984" s="27" t="s">
        <v>27</v>
      </c>
      <c r="N984" s="9">
        <v>2013</v>
      </c>
      <c r="O984" s="27" t="s">
        <v>27</v>
      </c>
      <c r="P984" s="27" t="s">
        <v>27</v>
      </c>
      <c r="Q984" s="27" t="s">
        <v>27</v>
      </c>
      <c r="R984" s="27" t="s">
        <v>27</v>
      </c>
      <c r="S984" s="29">
        <v>245376</v>
      </c>
      <c r="T984" s="9" t="s">
        <v>3057</v>
      </c>
      <c r="U984" s="27" t="s">
        <v>27</v>
      </c>
      <c r="V984" s="9" t="s">
        <v>1599</v>
      </c>
      <c r="W984" s="9" t="s">
        <v>3125</v>
      </c>
      <c r="X984" s="9">
        <v>91</v>
      </c>
    </row>
    <row r="985" spans="1:24" ht="84">
      <c r="A985" s="34"/>
      <c r="B985" s="9" t="s">
        <v>3110</v>
      </c>
      <c r="C985" s="9" t="s">
        <v>25</v>
      </c>
      <c r="D985" s="9" t="s">
        <v>112</v>
      </c>
      <c r="E985" s="9" t="s">
        <v>3055</v>
      </c>
      <c r="F985" s="9" t="s">
        <v>27</v>
      </c>
      <c r="G985" s="9" t="s">
        <v>27</v>
      </c>
      <c r="H985" s="27" t="s">
        <v>3108</v>
      </c>
      <c r="I985" s="9" t="s">
        <v>3109</v>
      </c>
      <c r="J985" s="27" t="s">
        <v>27</v>
      </c>
      <c r="K985" s="27" t="s">
        <v>27</v>
      </c>
      <c r="L985" s="27" t="s">
        <v>27</v>
      </c>
      <c r="M985" s="27" t="s">
        <v>27</v>
      </c>
      <c r="N985" s="9">
        <v>2013</v>
      </c>
      <c r="O985" s="27" t="s">
        <v>27</v>
      </c>
      <c r="P985" s="27" t="s">
        <v>27</v>
      </c>
      <c r="Q985" s="27" t="s">
        <v>27</v>
      </c>
      <c r="R985" s="27" t="s">
        <v>27</v>
      </c>
      <c r="S985" s="29">
        <v>184320</v>
      </c>
      <c r="T985" s="9" t="s">
        <v>3057</v>
      </c>
      <c r="U985" s="27" t="s">
        <v>27</v>
      </c>
      <c r="V985" s="9" t="s">
        <v>1599</v>
      </c>
      <c r="W985" s="9" t="s">
        <v>3125</v>
      </c>
      <c r="X985" s="9">
        <v>91</v>
      </c>
    </row>
    <row r="986" spans="1:24" ht="48">
      <c r="A986" s="34"/>
      <c r="B986" s="9" t="s">
        <v>3111</v>
      </c>
      <c r="C986" s="9" t="s">
        <v>25</v>
      </c>
      <c r="D986" s="9" t="s">
        <v>112</v>
      </c>
      <c r="E986" s="9" t="s">
        <v>3055</v>
      </c>
      <c r="F986" s="9" t="s">
        <v>27</v>
      </c>
      <c r="G986" s="9" t="s">
        <v>27</v>
      </c>
      <c r="H986" s="27" t="s">
        <v>3112</v>
      </c>
      <c r="I986" s="9" t="s">
        <v>3113</v>
      </c>
      <c r="J986" s="27" t="s">
        <v>27</v>
      </c>
      <c r="K986" s="27" t="s">
        <v>27</v>
      </c>
      <c r="L986" s="27" t="s">
        <v>27</v>
      </c>
      <c r="M986" s="27" t="s">
        <v>27</v>
      </c>
      <c r="N986" s="9">
        <v>2013</v>
      </c>
      <c r="O986" s="27" t="s">
        <v>27</v>
      </c>
      <c r="P986" s="27" t="s">
        <v>27</v>
      </c>
      <c r="Q986" s="27" t="s">
        <v>27</v>
      </c>
      <c r="R986" s="27" t="s">
        <v>27</v>
      </c>
      <c r="S986" s="29">
        <v>1190800</v>
      </c>
      <c r="T986" s="9" t="s">
        <v>3057</v>
      </c>
      <c r="U986" s="27" t="s">
        <v>27</v>
      </c>
      <c r="V986" s="9" t="s">
        <v>1599</v>
      </c>
      <c r="W986" s="9" t="s">
        <v>3125</v>
      </c>
      <c r="X986" s="9">
        <v>91</v>
      </c>
    </row>
    <row r="987" spans="1:24" ht="72">
      <c r="A987" s="34"/>
      <c r="B987" s="9" t="s">
        <v>3114</v>
      </c>
      <c r="C987" s="9" t="s">
        <v>25</v>
      </c>
      <c r="D987" s="9" t="s">
        <v>112</v>
      </c>
      <c r="E987" s="9" t="s">
        <v>3055</v>
      </c>
      <c r="F987" s="9" t="s">
        <v>27</v>
      </c>
      <c r="G987" s="9" t="s">
        <v>27</v>
      </c>
      <c r="H987" s="27" t="s">
        <v>3115</v>
      </c>
      <c r="I987" s="9" t="s">
        <v>3116</v>
      </c>
      <c r="J987" s="27" t="s">
        <v>27</v>
      </c>
      <c r="K987" s="27" t="s">
        <v>27</v>
      </c>
      <c r="L987" s="27" t="s">
        <v>27</v>
      </c>
      <c r="M987" s="27" t="s">
        <v>27</v>
      </c>
      <c r="N987" s="9">
        <v>2013</v>
      </c>
      <c r="O987" s="27" t="s">
        <v>27</v>
      </c>
      <c r="P987" s="27" t="s">
        <v>27</v>
      </c>
      <c r="Q987" s="27" t="s">
        <v>27</v>
      </c>
      <c r="R987" s="27" t="s">
        <v>27</v>
      </c>
      <c r="S987" s="29">
        <v>828000</v>
      </c>
      <c r="T987" s="9" t="s">
        <v>3057</v>
      </c>
      <c r="U987" s="27" t="s">
        <v>27</v>
      </c>
      <c r="V987" s="9" t="s">
        <v>1599</v>
      </c>
      <c r="W987" s="9" t="s">
        <v>3125</v>
      </c>
      <c r="X987" s="9">
        <v>91</v>
      </c>
    </row>
    <row r="988" spans="1:24" ht="36">
      <c r="A988" s="34"/>
      <c r="B988" s="9" t="s">
        <v>3117</v>
      </c>
      <c r="C988" s="9" t="s">
        <v>25</v>
      </c>
      <c r="D988" s="9" t="s">
        <v>112</v>
      </c>
      <c r="E988" s="9" t="s">
        <v>3055</v>
      </c>
      <c r="F988" s="9" t="s">
        <v>27</v>
      </c>
      <c r="G988" s="9" t="s">
        <v>27</v>
      </c>
      <c r="H988" s="27" t="s">
        <v>3118</v>
      </c>
      <c r="I988" s="9" t="s">
        <v>3119</v>
      </c>
      <c r="J988" s="27" t="s">
        <v>27</v>
      </c>
      <c r="K988" s="27" t="s">
        <v>27</v>
      </c>
      <c r="L988" s="27" t="s">
        <v>27</v>
      </c>
      <c r="M988" s="27" t="s">
        <v>27</v>
      </c>
      <c r="N988" s="9">
        <v>2013</v>
      </c>
      <c r="O988" s="27" t="s">
        <v>27</v>
      </c>
      <c r="P988" s="27" t="s">
        <v>27</v>
      </c>
      <c r="Q988" s="27" t="s">
        <v>27</v>
      </c>
      <c r="R988" s="27" t="s">
        <v>27</v>
      </c>
      <c r="S988" s="29">
        <v>9734000</v>
      </c>
      <c r="T988" s="9" t="s">
        <v>3057</v>
      </c>
      <c r="U988" s="27" t="s">
        <v>27</v>
      </c>
      <c r="V988" s="9" t="s">
        <v>1599</v>
      </c>
      <c r="W988" s="9" t="s">
        <v>3125</v>
      </c>
      <c r="X988" s="9">
        <v>91</v>
      </c>
    </row>
    <row r="989" spans="1:24" ht="60">
      <c r="A989" s="34"/>
      <c r="B989" s="9" t="s">
        <v>3120</v>
      </c>
      <c r="C989" s="9" t="s">
        <v>25</v>
      </c>
      <c r="D989" s="9" t="s">
        <v>112</v>
      </c>
      <c r="E989" s="9" t="s">
        <v>3055</v>
      </c>
      <c r="F989" s="9" t="s">
        <v>27</v>
      </c>
      <c r="G989" s="9" t="s">
        <v>27</v>
      </c>
      <c r="H989" s="27" t="s">
        <v>2528</v>
      </c>
      <c r="I989" s="9" t="s">
        <v>3121</v>
      </c>
      <c r="J989" s="27" t="s">
        <v>27</v>
      </c>
      <c r="K989" s="27" t="s">
        <v>27</v>
      </c>
      <c r="L989" s="27" t="s">
        <v>27</v>
      </c>
      <c r="M989" s="27" t="s">
        <v>27</v>
      </c>
      <c r="N989" s="9">
        <v>2013</v>
      </c>
      <c r="O989" s="27" t="s">
        <v>27</v>
      </c>
      <c r="P989" s="27" t="s">
        <v>27</v>
      </c>
      <c r="Q989" s="27" t="s">
        <v>27</v>
      </c>
      <c r="R989" s="27" t="s">
        <v>27</v>
      </c>
      <c r="S989" s="29">
        <v>16921205</v>
      </c>
      <c r="T989" s="9" t="s">
        <v>3057</v>
      </c>
      <c r="U989" s="27" t="s">
        <v>27</v>
      </c>
      <c r="V989" s="9" t="s">
        <v>1599</v>
      </c>
      <c r="W989" s="9" t="s">
        <v>3125</v>
      </c>
      <c r="X989" s="9">
        <v>91</v>
      </c>
    </row>
    <row r="990" spans="1:24" ht="48">
      <c r="A990" s="34"/>
      <c r="B990" s="9" t="s">
        <v>3122</v>
      </c>
      <c r="C990" s="9" t="s">
        <v>25</v>
      </c>
      <c r="D990" s="9" t="s">
        <v>112</v>
      </c>
      <c r="E990" s="9" t="s">
        <v>3055</v>
      </c>
      <c r="F990" s="9" t="s">
        <v>27</v>
      </c>
      <c r="G990" s="9" t="s">
        <v>27</v>
      </c>
      <c r="H990" s="27" t="s">
        <v>3123</v>
      </c>
      <c r="I990" s="9" t="s">
        <v>3124</v>
      </c>
      <c r="J990" s="27" t="s">
        <v>27</v>
      </c>
      <c r="K990" s="27" t="s">
        <v>27</v>
      </c>
      <c r="L990" s="27" t="s">
        <v>27</v>
      </c>
      <c r="M990" s="27" t="s">
        <v>27</v>
      </c>
      <c r="N990" s="9">
        <v>2013</v>
      </c>
      <c r="O990" s="27" t="s">
        <v>27</v>
      </c>
      <c r="P990" s="27" t="s">
        <v>27</v>
      </c>
      <c r="Q990" s="27" t="s">
        <v>27</v>
      </c>
      <c r="R990" s="27" t="s">
        <v>27</v>
      </c>
      <c r="S990" s="29">
        <v>1191200</v>
      </c>
      <c r="T990" s="9" t="s">
        <v>3057</v>
      </c>
      <c r="U990" s="27" t="s">
        <v>27</v>
      </c>
      <c r="V990" s="9" t="s">
        <v>1599</v>
      </c>
      <c r="W990" s="9" t="s">
        <v>3125</v>
      </c>
      <c r="X990" s="9">
        <v>91</v>
      </c>
    </row>
    <row r="991" spans="1:24" ht="72">
      <c r="A991" s="34" t="s">
        <v>3053</v>
      </c>
      <c r="B991" s="9" t="s">
        <v>3054</v>
      </c>
      <c r="C991" s="9" t="s">
        <v>25</v>
      </c>
      <c r="D991" s="9" t="s">
        <v>330</v>
      </c>
      <c r="E991" s="9" t="s">
        <v>3055</v>
      </c>
      <c r="F991" s="9" t="s">
        <v>27</v>
      </c>
      <c r="G991" s="9" t="s">
        <v>27</v>
      </c>
      <c r="H991" s="9" t="s">
        <v>2961</v>
      </c>
      <c r="I991" s="9" t="s">
        <v>3056</v>
      </c>
      <c r="J991" s="27" t="s">
        <v>27</v>
      </c>
      <c r="K991" s="27" t="s">
        <v>27</v>
      </c>
      <c r="L991" s="27" t="s">
        <v>27</v>
      </c>
      <c r="M991" s="27" t="s">
        <v>27</v>
      </c>
      <c r="N991" s="9">
        <v>2013</v>
      </c>
      <c r="O991" s="27" t="s">
        <v>27</v>
      </c>
      <c r="P991" s="27" t="s">
        <v>27</v>
      </c>
      <c r="Q991" s="27" t="s">
        <v>27</v>
      </c>
      <c r="R991" s="27" t="s">
        <v>27</v>
      </c>
      <c r="S991" s="29">
        <v>1396000</v>
      </c>
      <c r="T991" s="9" t="s">
        <v>3057</v>
      </c>
      <c r="U991" s="27" t="s">
        <v>27</v>
      </c>
      <c r="V991" s="9" t="s">
        <v>1599</v>
      </c>
      <c r="W991" s="9" t="s">
        <v>3126</v>
      </c>
      <c r="X991" s="9">
        <v>94</v>
      </c>
    </row>
    <row r="992" spans="1:24" ht="72">
      <c r="A992" s="34"/>
      <c r="B992" s="9" t="s">
        <v>3059</v>
      </c>
      <c r="C992" s="9" t="s">
        <v>25</v>
      </c>
      <c r="D992" s="9" t="s">
        <v>330</v>
      </c>
      <c r="E992" s="9" t="s">
        <v>3055</v>
      </c>
      <c r="F992" s="9" t="s">
        <v>27</v>
      </c>
      <c r="G992" s="9" t="s">
        <v>27</v>
      </c>
      <c r="H992" s="9" t="s">
        <v>2961</v>
      </c>
      <c r="I992" s="9" t="s">
        <v>3056</v>
      </c>
      <c r="J992" s="27" t="s">
        <v>27</v>
      </c>
      <c r="K992" s="27" t="s">
        <v>27</v>
      </c>
      <c r="L992" s="27" t="s">
        <v>27</v>
      </c>
      <c r="M992" s="27" t="s">
        <v>27</v>
      </c>
      <c r="N992" s="9">
        <v>2013</v>
      </c>
      <c r="O992" s="27" t="s">
        <v>27</v>
      </c>
      <c r="P992" s="27" t="s">
        <v>27</v>
      </c>
      <c r="Q992" s="27" t="s">
        <v>27</v>
      </c>
      <c r="R992" s="27" t="s">
        <v>27</v>
      </c>
      <c r="S992" s="29">
        <v>5088296.3</v>
      </c>
      <c r="T992" s="9" t="s">
        <v>3057</v>
      </c>
      <c r="U992" s="27" t="s">
        <v>27</v>
      </c>
      <c r="V992" s="9" t="s">
        <v>1599</v>
      </c>
      <c r="W992" s="9" t="s">
        <v>3126</v>
      </c>
      <c r="X992" s="9">
        <v>94</v>
      </c>
    </row>
    <row r="993" spans="1:24" ht="72">
      <c r="A993" s="34"/>
      <c r="B993" s="9" t="s">
        <v>3060</v>
      </c>
      <c r="C993" s="9" t="s">
        <v>25</v>
      </c>
      <c r="D993" s="9" t="s">
        <v>330</v>
      </c>
      <c r="E993" s="9" t="s">
        <v>3055</v>
      </c>
      <c r="F993" s="9" t="s">
        <v>27</v>
      </c>
      <c r="G993" s="9" t="s">
        <v>27</v>
      </c>
      <c r="H993" s="9" t="s">
        <v>2961</v>
      </c>
      <c r="I993" s="9" t="s">
        <v>3056</v>
      </c>
      <c r="J993" s="27" t="s">
        <v>27</v>
      </c>
      <c r="K993" s="27" t="s">
        <v>27</v>
      </c>
      <c r="L993" s="27" t="s">
        <v>27</v>
      </c>
      <c r="M993" s="27" t="s">
        <v>27</v>
      </c>
      <c r="N993" s="9">
        <v>2013</v>
      </c>
      <c r="O993" s="27" t="s">
        <v>27</v>
      </c>
      <c r="P993" s="27" t="s">
        <v>27</v>
      </c>
      <c r="Q993" s="27" t="s">
        <v>27</v>
      </c>
      <c r="R993" s="27" t="s">
        <v>27</v>
      </c>
      <c r="S993" s="29">
        <v>400000</v>
      </c>
      <c r="T993" s="9" t="s">
        <v>3057</v>
      </c>
      <c r="U993" s="27" t="s">
        <v>27</v>
      </c>
      <c r="V993" s="9" t="s">
        <v>1599</v>
      </c>
      <c r="W993" s="9" t="s">
        <v>3126</v>
      </c>
      <c r="X993" s="9">
        <v>94</v>
      </c>
    </row>
    <row r="994" spans="1:24" ht="60">
      <c r="A994" s="34"/>
      <c r="B994" s="9" t="s">
        <v>3061</v>
      </c>
      <c r="C994" s="9" t="s">
        <v>25</v>
      </c>
      <c r="D994" s="9" t="s">
        <v>330</v>
      </c>
      <c r="E994" s="9" t="s">
        <v>3055</v>
      </c>
      <c r="F994" s="9" t="s">
        <v>27</v>
      </c>
      <c r="G994" s="9" t="s">
        <v>27</v>
      </c>
      <c r="H994" s="27" t="s">
        <v>3062</v>
      </c>
      <c r="I994" s="9" t="s">
        <v>3063</v>
      </c>
      <c r="J994" s="27" t="s">
        <v>27</v>
      </c>
      <c r="K994" s="27" t="s">
        <v>27</v>
      </c>
      <c r="L994" s="27" t="s">
        <v>27</v>
      </c>
      <c r="M994" s="27" t="s">
        <v>27</v>
      </c>
      <c r="N994" s="9">
        <v>2013</v>
      </c>
      <c r="O994" s="27" t="s">
        <v>27</v>
      </c>
      <c r="P994" s="27" t="s">
        <v>27</v>
      </c>
      <c r="Q994" s="27" t="s">
        <v>27</v>
      </c>
      <c r="R994" s="27" t="s">
        <v>27</v>
      </c>
      <c r="S994" s="29">
        <v>466666.67</v>
      </c>
      <c r="T994" s="9" t="s">
        <v>3057</v>
      </c>
      <c r="U994" s="27" t="s">
        <v>27</v>
      </c>
      <c r="V994" s="9" t="s">
        <v>1599</v>
      </c>
      <c r="W994" s="9" t="s">
        <v>3126</v>
      </c>
      <c r="X994" s="9">
        <v>94</v>
      </c>
    </row>
    <row r="995" spans="1:24" ht="60">
      <c r="A995" s="34"/>
      <c r="B995" s="9" t="s">
        <v>3064</v>
      </c>
      <c r="C995" s="9" t="s">
        <v>25</v>
      </c>
      <c r="D995" s="9" t="s">
        <v>330</v>
      </c>
      <c r="E995" s="9" t="s">
        <v>3055</v>
      </c>
      <c r="F995" s="9" t="s">
        <v>27</v>
      </c>
      <c r="G995" s="9" t="s">
        <v>27</v>
      </c>
      <c r="H995" s="27" t="s">
        <v>3062</v>
      </c>
      <c r="I995" s="9" t="s">
        <v>3063</v>
      </c>
      <c r="J995" s="27" t="s">
        <v>27</v>
      </c>
      <c r="K995" s="27" t="s">
        <v>27</v>
      </c>
      <c r="L995" s="27" t="s">
        <v>27</v>
      </c>
      <c r="M995" s="27" t="s">
        <v>27</v>
      </c>
      <c r="N995" s="9">
        <v>2013</v>
      </c>
      <c r="O995" s="27" t="s">
        <v>27</v>
      </c>
      <c r="P995" s="27" t="s">
        <v>27</v>
      </c>
      <c r="Q995" s="27" t="s">
        <v>27</v>
      </c>
      <c r="R995" s="27" t="s">
        <v>27</v>
      </c>
      <c r="S995" s="29">
        <v>240000</v>
      </c>
      <c r="T995" s="9" t="s">
        <v>3057</v>
      </c>
      <c r="U995" s="27" t="s">
        <v>27</v>
      </c>
      <c r="V995" s="9" t="s">
        <v>1599</v>
      </c>
      <c r="W995" s="9" t="s">
        <v>3126</v>
      </c>
      <c r="X995" s="9">
        <v>94</v>
      </c>
    </row>
    <row r="996" spans="1:24" ht="60">
      <c r="A996" s="34"/>
      <c r="B996" s="9" t="s">
        <v>3065</v>
      </c>
      <c r="C996" s="9" t="s">
        <v>25</v>
      </c>
      <c r="D996" s="9" t="s">
        <v>330</v>
      </c>
      <c r="E996" s="9" t="s">
        <v>3055</v>
      </c>
      <c r="F996" s="9" t="s">
        <v>27</v>
      </c>
      <c r="G996" s="9" t="s">
        <v>27</v>
      </c>
      <c r="H996" s="27" t="s">
        <v>3062</v>
      </c>
      <c r="I996" s="9" t="s">
        <v>3063</v>
      </c>
      <c r="J996" s="27" t="s">
        <v>27</v>
      </c>
      <c r="K996" s="27" t="s">
        <v>27</v>
      </c>
      <c r="L996" s="27" t="s">
        <v>27</v>
      </c>
      <c r="M996" s="27" t="s">
        <v>27</v>
      </c>
      <c r="N996" s="9">
        <v>2013</v>
      </c>
      <c r="O996" s="27" t="s">
        <v>27</v>
      </c>
      <c r="P996" s="27" t="s">
        <v>27</v>
      </c>
      <c r="Q996" s="27" t="s">
        <v>27</v>
      </c>
      <c r="R996" s="27" t="s">
        <v>27</v>
      </c>
      <c r="S996" s="29">
        <v>60000</v>
      </c>
      <c r="T996" s="9" t="s">
        <v>3057</v>
      </c>
      <c r="U996" s="27" t="s">
        <v>27</v>
      </c>
      <c r="V996" s="9" t="s">
        <v>1599</v>
      </c>
      <c r="W996" s="9" t="s">
        <v>3126</v>
      </c>
      <c r="X996" s="9">
        <v>94</v>
      </c>
    </row>
    <row r="997" spans="1:24" ht="60">
      <c r="A997" s="34"/>
      <c r="B997" s="9" t="s">
        <v>3066</v>
      </c>
      <c r="C997" s="9" t="s">
        <v>25</v>
      </c>
      <c r="D997" s="9" t="s">
        <v>330</v>
      </c>
      <c r="E997" s="9" t="s">
        <v>3055</v>
      </c>
      <c r="F997" s="9" t="s">
        <v>27</v>
      </c>
      <c r="G997" s="9" t="s">
        <v>27</v>
      </c>
      <c r="H997" s="27" t="s">
        <v>3062</v>
      </c>
      <c r="I997" s="9" t="s">
        <v>3063</v>
      </c>
      <c r="J997" s="27" t="s">
        <v>27</v>
      </c>
      <c r="K997" s="27" t="s">
        <v>27</v>
      </c>
      <c r="L997" s="27" t="s">
        <v>27</v>
      </c>
      <c r="M997" s="27" t="s">
        <v>27</v>
      </c>
      <c r="N997" s="9">
        <v>2013</v>
      </c>
      <c r="O997" s="27" t="s">
        <v>27</v>
      </c>
      <c r="P997" s="27" t="s">
        <v>27</v>
      </c>
      <c r="Q997" s="27" t="s">
        <v>27</v>
      </c>
      <c r="R997" s="27" t="s">
        <v>27</v>
      </c>
      <c r="S997" s="29">
        <v>307200</v>
      </c>
      <c r="T997" s="9" t="s">
        <v>3057</v>
      </c>
      <c r="U997" s="27" t="s">
        <v>27</v>
      </c>
      <c r="V997" s="9" t="s">
        <v>1599</v>
      </c>
      <c r="W997" s="9" t="s">
        <v>3126</v>
      </c>
      <c r="X997" s="9">
        <v>94</v>
      </c>
    </row>
    <row r="998" spans="1:24" ht="60">
      <c r="A998" s="34"/>
      <c r="B998" s="9" t="s">
        <v>3067</v>
      </c>
      <c r="C998" s="9" t="s">
        <v>25</v>
      </c>
      <c r="D998" s="9" t="s">
        <v>330</v>
      </c>
      <c r="E998" s="9" t="s">
        <v>3055</v>
      </c>
      <c r="F998" s="9" t="s">
        <v>27</v>
      </c>
      <c r="G998" s="9" t="s">
        <v>27</v>
      </c>
      <c r="H998" s="27" t="s">
        <v>3062</v>
      </c>
      <c r="I998" s="9" t="s">
        <v>3063</v>
      </c>
      <c r="J998" s="27" t="s">
        <v>27</v>
      </c>
      <c r="K998" s="27" t="s">
        <v>27</v>
      </c>
      <c r="L998" s="27" t="s">
        <v>27</v>
      </c>
      <c r="M998" s="27" t="s">
        <v>27</v>
      </c>
      <c r="N998" s="9">
        <v>2013</v>
      </c>
      <c r="O998" s="27" t="s">
        <v>27</v>
      </c>
      <c r="P998" s="27" t="s">
        <v>27</v>
      </c>
      <c r="Q998" s="27" t="s">
        <v>27</v>
      </c>
      <c r="R998" s="27" t="s">
        <v>27</v>
      </c>
      <c r="S998" s="29">
        <v>998400</v>
      </c>
      <c r="T998" s="9" t="s">
        <v>3057</v>
      </c>
      <c r="U998" s="27" t="s">
        <v>27</v>
      </c>
      <c r="V998" s="9" t="s">
        <v>1599</v>
      </c>
      <c r="W998" s="9" t="s">
        <v>3126</v>
      </c>
      <c r="X998" s="9">
        <v>94</v>
      </c>
    </row>
    <row r="999" spans="1:24" ht="60">
      <c r="A999" s="34"/>
      <c r="B999" s="9" t="s">
        <v>3068</v>
      </c>
      <c r="C999" s="9" t="s">
        <v>25</v>
      </c>
      <c r="D999" s="9" t="s">
        <v>330</v>
      </c>
      <c r="E999" s="9" t="s">
        <v>3055</v>
      </c>
      <c r="F999" s="9" t="s">
        <v>27</v>
      </c>
      <c r="G999" s="9" t="s">
        <v>27</v>
      </c>
      <c r="H999" s="27" t="s">
        <v>3062</v>
      </c>
      <c r="I999" s="9" t="s">
        <v>3063</v>
      </c>
      <c r="J999" s="27" t="s">
        <v>27</v>
      </c>
      <c r="K999" s="27" t="s">
        <v>27</v>
      </c>
      <c r="L999" s="27" t="s">
        <v>27</v>
      </c>
      <c r="M999" s="27" t="s">
        <v>27</v>
      </c>
      <c r="N999" s="9">
        <v>2013</v>
      </c>
      <c r="O999" s="27" t="s">
        <v>27</v>
      </c>
      <c r="P999" s="27" t="s">
        <v>27</v>
      </c>
      <c r="Q999" s="27" t="s">
        <v>27</v>
      </c>
      <c r="R999" s="27" t="s">
        <v>27</v>
      </c>
      <c r="S999" s="29">
        <v>40000</v>
      </c>
      <c r="T999" s="9" t="s">
        <v>3057</v>
      </c>
      <c r="U999" s="27" t="s">
        <v>27</v>
      </c>
      <c r="V999" s="9" t="s">
        <v>1599</v>
      </c>
      <c r="W999" s="9" t="s">
        <v>3126</v>
      </c>
      <c r="X999" s="9">
        <v>94</v>
      </c>
    </row>
    <row r="1000" spans="1:24" ht="84">
      <c r="A1000" s="34"/>
      <c r="B1000" s="9" t="s">
        <v>3069</v>
      </c>
      <c r="C1000" s="9" t="s">
        <v>25</v>
      </c>
      <c r="D1000" s="9" t="s">
        <v>330</v>
      </c>
      <c r="E1000" s="9" t="s">
        <v>3055</v>
      </c>
      <c r="F1000" s="9" t="s">
        <v>27</v>
      </c>
      <c r="G1000" s="9" t="s">
        <v>27</v>
      </c>
      <c r="H1000" s="27" t="s">
        <v>3070</v>
      </c>
      <c r="I1000" s="9" t="s">
        <v>3071</v>
      </c>
      <c r="J1000" s="27" t="s">
        <v>27</v>
      </c>
      <c r="K1000" s="27" t="s">
        <v>27</v>
      </c>
      <c r="L1000" s="27" t="s">
        <v>27</v>
      </c>
      <c r="M1000" s="27" t="s">
        <v>27</v>
      </c>
      <c r="N1000" s="9">
        <v>2013</v>
      </c>
      <c r="O1000" s="27" t="s">
        <v>27</v>
      </c>
      <c r="P1000" s="27" t="s">
        <v>27</v>
      </c>
      <c r="Q1000" s="27" t="s">
        <v>27</v>
      </c>
      <c r="R1000" s="27" t="s">
        <v>27</v>
      </c>
      <c r="S1000" s="29">
        <v>583200</v>
      </c>
      <c r="T1000" s="9" t="s">
        <v>3057</v>
      </c>
      <c r="U1000" s="27" t="s">
        <v>27</v>
      </c>
      <c r="V1000" s="9" t="s">
        <v>1599</v>
      </c>
      <c r="W1000" s="9" t="s">
        <v>3126</v>
      </c>
      <c r="X1000" s="9">
        <v>94</v>
      </c>
    </row>
    <row r="1001" spans="1:24" ht="84">
      <c r="A1001" s="34"/>
      <c r="B1001" s="9" t="s">
        <v>3072</v>
      </c>
      <c r="C1001" s="9" t="s">
        <v>25</v>
      </c>
      <c r="D1001" s="9" t="s">
        <v>330</v>
      </c>
      <c r="E1001" s="9" t="s">
        <v>3055</v>
      </c>
      <c r="F1001" s="9" t="s">
        <v>27</v>
      </c>
      <c r="G1001" s="9" t="s">
        <v>27</v>
      </c>
      <c r="H1001" s="27" t="s">
        <v>3070</v>
      </c>
      <c r="I1001" s="9" t="s">
        <v>3071</v>
      </c>
      <c r="J1001" s="27" t="s">
        <v>27</v>
      </c>
      <c r="K1001" s="27" t="s">
        <v>27</v>
      </c>
      <c r="L1001" s="27" t="s">
        <v>27</v>
      </c>
      <c r="M1001" s="27" t="s">
        <v>27</v>
      </c>
      <c r="N1001" s="9">
        <v>2013</v>
      </c>
      <c r="O1001" s="27" t="s">
        <v>27</v>
      </c>
      <c r="P1001" s="27" t="s">
        <v>27</v>
      </c>
      <c r="Q1001" s="27" t="s">
        <v>27</v>
      </c>
      <c r="R1001" s="27" t="s">
        <v>27</v>
      </c>
      <c r="S1001" s="29">
        <v>5000000</v>
      </c>
      <c r="T1001" s="9" t="s">
        <v>3057</v>
      </c>
      <c r="U1001" s="27" t="s">
        <v>27</v>
      </c>
      <c r="V1001" s="9" t="s">
        <v>1599</v>
      </c>
      <c r="W1001" s="9" t="s">
        <v>3126</v>
      </c>
      <c r="X1001" s="9">
        <v>94</v>
      </c>
    </row>
    <row r="1002" spans="1:24" ht="84">
      <c r="A1002" s="34"/>
      <c r="B1002" s="9" t="s">
        <v>3073</v>
      </c>
      <c r="C1002" s="9" t="s">
        <v>25</v>
      </c>
      <c r="D1002" s="9" t="s">
        <v>330</v>
      </c>
      <c r="E1002" s="9" t="s">
        <v>3055</v>
      </c>
      <c r="F1002" s="9" t="s">
        <v>27</v>
      </c>
      <c r="G1002" s="9" t="s">
        <v>27</v>
      </c>
      <c r="H1002" s="27" t="s">
        <v>3070</v>
      </c>
      <c r="I1002" s="9" t="s">
        <v>3071</v>
      </c>
      <c r="J1002" s="27" t="s">
        <v>27</v>
      </c>
      <c r="K1002" s="27" t="s">
        <v>27</v>
      </c>
      <c r="L1002" s="27" t="s">
        <v>27</v>
      </c>
      <c r="M1002" s="27" t="s">
        <v>27</v>
      </c>
      <c r="N1002" s="9">
        <v>2013</v>
      </c>
      <c r="O1002" s="27" t="s">
        <v>27</v>
      </c>
      <c r="P1002" s="27" t="s">
        <v>27</v>
      </c>
      <c r="Q1002" s="27" t="s">
        <v>27</v>
      </c>
      <c r="R1002" s="27" t="s">
        <v>27</v>
      </c>
      <c r="S1002" s="29">
        <v>240000</v>
      </c>
      <c r="T1002" s="9" t="s">
        <v>3057</v>
      </c>
      <c r="U1002" s="27" t="s">
        <v>27</v>
      </c>
      <c r="V1002" s="9" t="s">
        <v>1599</v>
      </c>
      <c r="W1002" s="9" t="s">
        <v>3126</v>
      </c>
      <c r="X1002" s="9">
        <v>94</v>
      </c>
    </row>
    <row r="1003" spans="1:24" ht="48">
      <c r="A1003" s="34"/>
      <c r="B1003" s="9" t="s">
        <v>3074</v>
      </c>
      <c r="C1003" s="9" t="s">
        <v>25</v>
      </c>
      <c r="D1003" s="9" t="s">
        <v>330</v>
      </c>
      <c r="E1003" s="9" t="s">
        <v>3055</v>
      </c>
      <c r="F1003" s="9" t="s">
        <v>27</v>
      </c>
      <c r="G1003" s="9" t="s">
        <v>27</v>
      </c>
      <c r="H1003" s="27" t="s">
        <v>2508</v>
      </c>
      <c r="I1003" s="9" t="s">
        <v>3075</v>
      </c>
      <c r="J1003" s="27" t="s">
        <v>27</v>
      </c>
      <c r="K1003" s="27" t="s">
        <v>27</v>
      </c>
      <c r="L1003" s="27" t="s">
        <v>27</v>
      </c>
      <c r="M1003" s="27" t="s">
        <v>27</v>
      </c>
      <c r="N1003" s="9">
        <v>2013</v>
      </c>
      <c r="O1003" s="27" t="s">
        <v>27</v>
      </c>
      <c r="P1003" s="27" t="s">
        <v>27</v>
      </c>
      <c r="Q1003" s="27" t="s">
        <v>27</v>
      </c>
      <c r="R1003" s="27" t="s">
        <v>27</v>
      </c>
      <c r="S1003" s="29">
        <v>5000</v>
      </c>
      <c r="T1003" s="9" t="s">
        <v>3057</v>
      </c>
      <c r="U1003" s="27" t="s">
        <v>27</v>
      </c>
      <c r="V1003" s="9" t="s">
        <v>1599</v>
      </c>
      <c r="W1003" s="9" t="s">
        <v>3126</v>
      </c>
      <c r="X1003" s="9">
        <v>94</v>
      </c>
    </row>
    <row r="1004" spans="1:24" ht="48">
      <c r="A1004" s="34"/>
      <c r="B1004" s="9" t="s">
        <v>3076</v>
      </c>
      <c r="C1004" s="9" t="s">
        <v>25</v>
      </c>
      <c r="D1004" s="9" t="s">
        <v>330</v>
      </c>
      <c r="E1004" s="9" t="s">
        <v>3055</v>
      </c>
      <c r="F1004" s="9" t="s">
        <v>27</v>
      </c>
      <c r="G1004" s="9" t="s">
        <v>27</v>
      </c>
      <c r="H1004" s="27" t="s">
        <v>2508</v>
      </c>
      <c r="I1004" s="9" t="s">
        <v>3075</v>
      </c>
      <c r="J1004" s="27" t="s">
        <v>27</v>
      </c>
      <c r="K1004" s="27" t="s">
        <v>27</v>
      </c>
      <c r="L1004" s="27" t="s">
        <v>27</v>
      </c>
      <c r="M1004" s="27" t="s">
        <v>27</v>
      </c>
      <c r="N1004" s="9">
        <v>2013</v>
      </c>
      <c r="O1004" s="27" t="s">
        <v>27</v>
      </c>
      <c r="P1004" s="27" t="s">
        <v>27</v>
      </c>
      <c r="Q1004" s="27" t="s">
        <v>27</v>
      </c>
      <c r="R1004" s="27" t="s">
        <v>27</v>
      </c>
      <c r="S1004" s="29">
        <v>26400</v>
      </c>
      <c r="T1004" s="9" t="s">
        <v>3057</v>
      </c>
      <c r="U1004" s="27" t="s">
        <v>27</v>
      </c>
      <c r="V1004" s="9" t="s">
        <v>1599</v>
      </c>
      <c r="W1004" s="9" t="s">
        <v>3126</v>
      </c>
      <c r="X1004" s="9">
        <v>94</v>
      </c>
    </row>
    <row r="1005" spans="1:24" ht="48">
      <c r="A1005" s="34"/>
      <c r="B1005" s="9" t="s">
        <v>3077</v>
      </c>
      <c r="C1005" s="9" t="s">
        <v>25</v>
      </c>
      <c r="D1005" s="9" t="s">
        <v>330</v>
      </c>
      <c r="E1005" s="9" t="s">
        <v>3055</v>
      </c>
      <c r="F1005" s="9" t="s">
        <v>27</v>
      </c>
      <c r="G1005" s="9" t="s">
        <v>27</v>
      </c>
      <c r="H1005" s="27" t="s">
        <v>2508</v>
      </c>
      <c r="I1005" s="9" t="s">
        <v>3075</v>
      </c>
      <c r="J1005" s="27" t="s">
        <v>27</v>
      </c>
      <c r="K1005" s="27" t="s">
        <v>27</v>
      </c>
      <c r="L1005" s="27" t="s">
        <v>27</v>
      </c>
      <c r="M1005" s="27" t="s">
        <v>27</v>
      </c>
      <c r="N1005" s="9">
        <v>2013</v>
      </c>
      <c r="O1005" s="27" t="s">
        <v>27</v>
      </c>
      <c r="P1005" s="27" t="s">
        <v>27</v>
      </c>
      <c r="Q1005" s="27" t="s">
        <v>27</v>
      </c>
      <c r="R1005" s="27" t="s">
        <v>27</v>
      </c>
      <c r="S1005" s="29">
        <v>215037</v>
      </c>
      <c r="T1005" s="9" t="s">
        <v>3057</v>
      </c>
      <c r="U1005" s="27" t="s">
        <v>27</v>
      </c>
      <c r="V1005" s="9" t="s">
        <v>1599</v>
      </c>
      <c r="W1005" s="9" t="s">
        <v>3126</v>
      </c>
      <c r="X1005" s="9">
        <v>94</v>
      </c>
    </row>
    <row r="1006" spans="1:24" ht="48">
      <c r="A1006" s="34"/>
      <c r="B1006" s="9" t="s">
        <v>3078</v>
      </c>
      <c r="C1006" s="9" t="s">
        <v>25</v>
      </c>
      <c r="D1006" s="9" t="s">
        <v>330</v>
      </c>
      <c r="E1006" s="9" t="s">
        <v>3055</v>
      </c>
      <c r="F1006" s="9" t="s">
        <v>27</v>
      </c>
      <c r="G1006" s="9" t="s">
        <v>27</v>
      </c>
      <c r="H1006" s="27" t="s">
        <v>2508</v>
      </c>
      <c r="I1006" s="9" t="s">
        <v>3075</v>
      </c>
      <c r="J1006" s="27" t="s">
        <v>27</v>
      </c>
      <c r="K1006" s="27" t="s">
        <v>27</v>
      </c>
      <c r="L1006" s="27" t="s">
        <v>27</v>
      </c>
      <c r="M1006" s="27" t="s">
        <v>27</v>
      </c>
      <c r="N1006" s="9">
        <v>2013</v>
      </c>
      <c r="O1006" s="27" t="s">
        <v>27</v>
      </c>
      <c r="P1006" s="27" t="s">
        <v>27</v>
      </c>
      <c r="Q1006" s="27" t="s">
        <v>27</v>
      </c>
      <c r="R1006" s="27" t="s">
        <v>27</v>
      </c>
      <c r="S1006" s="29">
        <v>0</v>
      </c>
      <c r="T1006" s="9" t="s">
        <v>3057</v>
      </c>
      <c r="U1006" s="27" t="s">
        <v>27</v>
      </c>
      <c r="V1006" s="9" t="s">
        <v>1599</v>
      </c>
      <c r="W1006" s="9" t="s">
        <v>3126</v>
      </c>
      <c r="X1006" s="9">
        <v>94</v>
      </c>
    </row>
    <row r="1007" spans="1:24" ht="72">
      <c r="A1007" s="34"/>
      <c r="B1007" s="9" t="s">
        <v>3079</v>
      </c>
      <c r="C1007" s="9" t="s">
        <v>25</v>
      </c>
      <c r="D1007" s="9" t="s">
        <v>330</v>
      </c>
      <c r="E1007" s="9" t="s">
        <v>3055</v>
      </c>
      <c r="F1007" s="9" t="s">
        <v>27</v>
      </c>
      <c r="G1007" s="9" t="s">
        <v>27</v>
      </c>
      <c r="H1007" s="27" t="s">
        <v>3080</v>
      </c>
      <c r="I1007" s="9" t="s">
        <v>3081</v>
      </c>
      <c r="J1007" s="27" t="s">
        <v>27</v>
      </c>
      <c r="K1007" s="27" t="s">
        <v>27</v>
      </c>
      <c r="L1007" s="27" t="s">
        <v>27</v>
      </c>
      <c r="M1007" s="27" t="s">
        <v>27</v>
      </c>
      <c r="N1007" s="9">
        <v>2013</v>
      </c>
      <c r="O1007" s="27" t="s">
        <v>27</v>
      </c>
      <c r="P1007" s="27" t="s">
        <v>27</v>
      </c>
      <c r="Q1007" s="27" t="s">
        <v>27</v>
      </c>
      <c r="R1007" s="27" t="s">
        <v>27</v>
      </c>
      <c r="S1007" s="29">
        <v>96862.75</v>
      </c>
      <c r="T1007" s="9" t="s">
        <v>3057</v>
      </c>
      <c r="U1007" s="27" t="s">
        <v>27</v>
      </c>
      <c r="V1007" s="9" t="s">
        <v>1599</v>
      </c>
      <c r="W1007" s="9" t="s">
        <v>3126</v>
      </c>
      <c r="X1007" s="9">
        <v>94</v>
      </c>
    </row>
    <row r="1008" spans="1:24" ht="72">
      <c r="A1008" s="34"/>
      <c r="B1008" s="9" t="s">
        <v>3082</v>
      </c>
      <c r="C1008" s="9" t="s">
        <v>25</v>
      </c>
      <c r="D1008" s="9" t="s">
        <v>330</v>
      </c>
      <c r="E1008" s="9" t="s">
        <v>3055</v>
      </c>
      <c r="F1008" s="9" t="s">
        <v>27</v>
      </c>
      <c r="G1008" s="9" t="s">
        <v>27</v>
      </c>
      <c r="H1008" s="27" t="s">
        <v>3080</v>
      </c>
      <c r="I1008" s="9" t="s">
        <v>3081</v>
      </c>
      <c r="J1008" s="27" t="s">
        <v>27</v>
      </c>
      <c r="K1008" s="27" t="s">
        <v>27</v>
      </c>
      <c r="L1008" s="27" t="s">
        <v>27</v>
      </c>
      <c r="M1008" s="27" t="s">
        <v>27</v>
      </c>
      <c r="N1008" s="9">
        <v>2013</v>
      </c>
      <c r="O1008" s="27" t="s">
        <v>27</v>
      </c>
      <c r="P1008" s="27" t="s">
        <v>27</v>
      </c>
      <c r="Q1008" s="27" t="s">
        <v>27</v>
      </c>
      <c r="R1008" s="27" t="s">
        <v>27</v>
      </c>
      <c r="S1008" s="29">
        <v>83200</v>
      </c>
      <c r="T1008" s="9" t="s">
        <v>3057</v>
      </c>
      <c r="U1008" s="27" t="s">
        <v>27</v>
      </c>
      <c r="V1008" s="9" t="s">
        <v>1599</v>
      </c>
      <c r="W1008" s="9" t="s">
        <v>3126</v>
      </c>
      <c r="X1008" s="9">
        <v>94</v>
      </c>
    </row>
    <row r="1009" spans="1:24" ht="72">
      <c r="A1009" s="34"/>
      <c r="B1009" s="9" t="s">
        <v>3083</v>
      </c>
      <c r="C1009" s="9" t="s">
        <v>25</v>
      </c>
      <c r="D1009" s="9" t="s">
        <v>330</v>
      </c>
      <c r="E1009" s="9" t="s">
        <v>3055</v>
      </c>
      <c r="F1009" s="9" t="s">
        <v>27</v>
      </c>
      <c r="G1009" s="9" t="s">
        <v>27</v>
      </c>
      <c r="H1009" s="27" t="s">
        <v>3080</v>
      </c>
      <c r="I1009" s="9" t="s">
        <v>3081</v>
      </c>
      <c r="J1009" s="27" t="s">
        <v>27</v>
      </c>
      <c r="K1009" s="27" t="s">
        <v>27</v>
      </c>
      <c r="L1009" s="27" t="s">
        <v>27</v>
      </c>
      <c r="M1009" s="27" t="s">
        <v>27</v>
      </c>
      <c r="N1009" s="9">
        <v>2013</v>
      </c>
      <c r="O1009" s="27" t="s">
        <v>27</v>
      </c>
      <c r="P1009" s="27" t="s">
        <v>27</v>
      </c>
      <c r="Q1009" s="27" t="s">
        <v>27</v>
      </c>
      <c r="R1009" s="27" t="s">
        <v>27</v>
      </c>
      <c r="S1009" s="29">
        <v>0</v>
      </c>
      <c r="T1009" s="9" t="s">
        <v>3057</v>
      </c>
      <c r="U1009" s="27" t="s">
        <v>27</v>
      </c>
      <c r="V1009" s="9" t="s">
        <v>1599</v>
      </c>
      <c r="W1009" s="9" t="s">
        <v>3126</v>
      </c>
      <c r="X1009" s="9">
        <v>94</v>
      </c>
    </row>
    <row r="1010" spans="1:24" ht="72">
      <c r="A1010" s="34"/>
      <c r="B1010" s="9" t="s">
        <v>3084</v>
      </c>
      <c r="C1010" s="9" t="s">
        <v>25</v>
      </c>
      <c r="D1010" s="9" t="s">
        <v>330</v>
      </c>
      <c r="E1010" s="9" t="s">
        <v>3055</v>
      </c>
      <c r="F1010" s="9" t="s">
        <v>27</v>
      </c>
      <c r="G1010" s="9" t="s">
        <v>27</v>
      </c>
      <c r="H1010" s="27" t="s">
        <v>3085</v>
      </c>
      <c r="I1010" s="9" t="s">
        <v>3086</v>
      </c>
      <c r="J1010" s="27" t="s">
        <v>27</v>
      </c>
      <c r="K1010" s="27" t="s">
        <v>27</v>
      </c>
      <c r="L1010" s="27" t="s">
        <v>27</v>
      </c>
      <c r="M1010" s="27" t="s">
        <v>27</v>
      </c>
      <c r="N1010" s="9">
        <v>2013</v>
      </c>
      <c r="O1010" s="27" t="s">
        <v>27</v>
      </c>
      <c r="P1010" s="27" t="s">
        <v>27</v>
      </c>
      <c r="Q1010" s="27" t="s">
        <v>27</v>
      </c>
      <c r="R1010" s="27" t="s">
        <v>27</v>
      </c>
      <c r="S1010" s="29">
        <v>599040</v>
      </c>
      <c r="T1010" s="9" t="s">
        <v>3057</v>
      </c>
      <c r="U1010" s="27" t="s">
        <v>27</v>
      </c>
      <c r="V1010" s="9" t="s">
        <v>1599</v>
      </c>
      <c r="W1010" s="9" t="s">
        <v>3126</v>
      </c>
      <c r="X1010" s="9">
        <v>94</v>
      </c>
    </row>
    <row r="1011" spans="1:24" ht="72">
      <c r="A1011" s="34"/>
      <c r="B1011" s="9" t="s">
        <v>3087</v>
      </c>
      <c r="C1011" s="9" t="s">
        <v>25</v>
      </c>
      <c r="D1011" s="9" t="s">
        <v>330</v>
      </c>
      <c r="E1011" s="9" t="s">
        <v>3055</v>
      </c>
      <c r="F1011" s="9" t="s">
        <v>27</v>
      </c>
      <c r="G1011" s="9" t="s">
        <v>27</v>
      </c>
      <c r="H1011" s="27" t="s">
        <v>3085</v>
      </c>
      <c r="I1011" s="9" t="s">
        <v>3086</v>
      </c>
      <c r="J1011" s="27" t="s">
        <v>27</v>
      </c>
      <c r="K1011" s="27" t="s">
        <v>27</v>
      </c>
      <c r="L1011" s="27" t="s">
        <v>27</v>
      </c>
      <c r="M1011" s="27" t="s">
        <v>27</v>
      </c>
      <c r="N1011" s="9">
        <v>2013</v>
      </c>
      <c r="O1011" s="27" t="s">
        <v>27</v>
      </c>
      <c r="P1011" s="27" t="s">
        <v>27</v>
      </c>
      <c r="Q1011" s="27" t="s">
        <v>27</v>
      </c>
      <c r="R1011" s="27" t="s">
        <v>27</v>
      </c>
      <c r="S1011" s="29">
        <v>704800</v>
      </c>
      <c r="T1011" s="9" t="s">
        <v>3057</v>
      </c>
      <c r="U1011" s="27" t="s">
        <v>27</v>
      </c>
      <c r="V1011" s="9" t="s">
        <v>1599</v>
      </c>
      <c r="W1011" s="9" t="s">
        <v>3126</v>
      </c>
      <c r="X1011" s="9">
        <v>94</v>
      </c>
    </row>
    <row r="1012" spans="1:24" ht="72">
      <c r="A1012" s="34"/>
      <c r="B1012" s="9" t="s">
        <v>3088</v>
      </c>
      <c r="C1012" s="9" t="s">
        <v>25</v>
      </c>
      <c r="D1012" s="9" t="s">
        <v>330</v>
      </c>
      <c r="E1012" s="9" t="s">
        <v>3055</v>
      </c>
      <c r="F1012" s="9" t="s">
        <v>27</v>
      </c>
      <c r="G1012" s="9" t="s">
        <v>27</v>
      </c>
      <c r="H1012" s="27" t="s">
        <v>3085</v>
      </c>
      <c r="I1012" s="9" t="s">
        <v>3086</v>
      </c>
      <c r="J1012" s="27" t="s">
        <v>27</v>
      </c>
      <c r="K1012" s="27" t="s">
        <v>27</v>
      </c>
      <c r="L1012" s="27" t="s">
        <v>27</v>
      </c>
      <c r="M1012" s="27" t="s">
        <v>27</v>
      </c>
      <c r="N1012" s="9">
        <v>2013</v>
      </c>
      <c r="O1012" s="27" t="s">
        <v>27</v>
      </c>
      <c r="P1012" s="27" t="s">
        <v>27</v>
      </c>
      <c r="Q1012" s="27" t="s">
        <v>27</v>
      </c>
      <c r="R1012" s="27" t="s">
        <v>27</v>
      </c>
      <c r="S1012" s="29">
        <v>1060000</v>
      </c>
      <c r="T1012" s="9" t="s">
        <v>3057</v>
      </c>
      <c r="U1012" s="27" t="s">
        <v>27</v>
      </c>
      <c r="V1012" s="9" t="s">
        <v>1599</v>
      </c>
      <c r="W1012" s="9" t="s">
        <v>3126</v>
      </c>
      <c r="X1012" s="9">
        <v>94</v>
      </c>
    </row>
    <row r="1013" spans="1:24" ht="72">
      <c r="A1013" s="34"/>
      <c r="B1013" s="9" t="s">
        <v>3089</v>
      </c>
      <c r="C1013" s="9" t="s">
        <v>25</v>
      </c>
      <c r="D1013" s="9" t="s">
        <v>330</v>
      </c>
      <c r="E1013" s="9" t="s">
        <v>3055</v>
      </c>
      <c r="F1013" s="9" t="s">
        <v>27</v>
      </c>
      <c r="G1013" s="9" t="s">
        <v>27</v>
      </c>
      <c r="H1013" s="27" t="s">
        <v>3085</v>
      </c>
      <c r="I1013" s="9" t="s">
        <v>3086</v>
      </c>
      <c r="J1013" s="27" t="s">
        <v>27</v>
      </c>
      <c r="K1013" s="27" t="s">
        <v>27</v>
      </c>
      <c r="L1013" s="27" t="s">
        <v>27</v>
      </c>
      <c r="M1013" s="27" t="s">
        <v>27</v>
      </c>
      <c r="N1013" s="9">
        <v>2013</v>
      </c>
      <c r="O1013" s="27" t="s">
        <v>27</v>
      </c>
      <c r="P1013" s="27" t="s">
        <v>27</v>
      </c>
      <c r="Q1013" s="27" t="s">
        <v>27</v>
      </c>
      <c r="R1013" s="27" t="s">
        <v>27</v>
      </c>
      <c r="S1013" s="29">
        <v>525000</v>
      </c>
      <c r="T1013" s="9" t="s">
        <v>3057</v>
      </c>
      <c r="U1013" s="27" t="s">
        <v>27</v>
      </c>
      <c r="V1013" s="9" t="s">
        <v>1599</v>
      </c>
      <c r="W1013" s="9" t="s">
        <v>3126</v>
      </c>
      <c r="X1013" s="9">
        <v>94</v>
      </c>
    </row>
    <row r="1014" spans="1:24" ht="72">
      <c r="A1014" s="34"/>
      <c r="B1014" s="9" t="s">
        <v>3090</v>
      </c>
      <c r="C1014" s="9" t="s">
        <v>25</v>
      </c>
      <c r="D1014" s="9" t="s">
        <v>330</v>
      </c>
      <c r="E1014" s="9" t="s">
        <v>3055</v>
      </c>
      <c r="F1014" s="9" t="s">
        <v>27</v>
      </c>
      <c r="G1014" s="9" t="s">
        <v>27</v>
      </c>
      <c r="H1014" s="27" t="s">
        <v>3085</v>
      </c>
      <c r="I1014" s="9" t="s">
        <v>3086</v>
      </c>
      <c r="J1014" s="27" t="s">
        <v>27</v>
      </c>
      <c r="K1014" s="27" t="s">
        <v>27</v>
      </c>
      <c r="L1014" s="27" t="s">
        <v>27</v>
      </c>
      <c r="M1014" s="27" t="s">
        <v>27</v>
      </c>
      <c r="N1014" s="9">
        <v>2013</v>
      </c>
      <c r="O1014" s="27" t="s">
        <v>27</v>
      </c>
      <c r="P1014" s="27" t="s">
        <v>27</v>
      </c>
      <c r="Q1014" s="27" t="s">
        <v>27</v>
      </c>
      <c r="R1014" s="27" t="s">
        <v>27</v>
      </c>
      <c r="S1014" s="29">
        <v>1504000</v>
      </c>
      <c r="T1014" s="9" t="s">
        <v>3057</v>
      </c>
      <c r="U1014" s="27" t="s">
        <v>27</v>
      </c>
      <c r="V1014" s="9" t="s">
        <v>1599</v>
      </c>
      <c r="W1014" s="9" t="s">
        <v>3126</v>
      </c>
      <c r="X1014" s="9">
        <v>94</v>
      </c>
    </row>
    <row r="1015" spans="1:24" ht="72">
      <c r="A1015" s="34"/>
      <c r="B1015" s="9" t="s">
        <v>3091</v>
      </c>
      <c r="C1015" s="9" t="s">
        <v>25</v>
      </c>
      <c r="D1015" s="9" t="s">
        <v>330</v>
      </c>
      <c r="E1015" s="9" t="s">
        <v>3055</v>
      </c>
      <c r="F1015" s="9" t="s">
        <v>27</v>
      </c>
      <c r="G1015" s="9" t="s">
        <v>27</v>
      </c>
      <c r="H1015" s="27" t="s">
        <v>3085</v>
      </c>
      <c r="I1015" s="9" t="s">
        <v>3086</v>
      </c>
      <c r="J1015" s="27" t="s">
        <v>27</v>
      </c>
      <c r="K1015" s="27" t="s">
        <v>27</v>
      </c>
      <c r="L1015" s="27" t="s">
        <v>27</v>
      </c>
      <c r="M1015" s="27" t="s">
        <v>27</v>
      </c>
      <c r="N1015" s="9">
        <v>2013</v>
      </c>
      <c r="O1015" s="27" t="s">
        <v>27</v>
      </c>
      <c r="P1015" s="27" t="s">
        <v>27</v>
      </c>
      <c r="Q1015" s="27" t="s">
        <v>27</v>
      </c>
      <c r="R1015" s="27" t="s">
        <v>27</v>
      </c>
      <c r="S1015" s="29">
        <v>2250000</v>
      </c>
      <c r="T1015" s="9" t="s">
        <v>3057</v>
      </c>
      <c r="U1015" s="27" t="s">
        <v>27</v>
      </c>
      <c r="V1015" s="9" t="s">
        <v>1599</v>
      </c>
      <c r="W1015" s="9" t="s">
        <v>3126</v>
      </c>
      <c r="X1015" s="9">
        <v>94</v>
      </c>
    </row>
    <row r="1016" spans="1:24" ht="48">
      <c r="A1016" s="34"/>
      <c r="B1016" s="9" t="s">
        <v>3092</v>
      </c>
      <c r="C1016" s="9" t="s">
        <v>25</v>
      </c>
      <c r="D1016" s="9" t="s">
        <v>330</v>
      </c>
      <c r="E1016" s="9" t="s">
        <v>3055</v>
      </c>
      <c r="F1016" s="9" t="s">
        <v>27</v>
      </c>
      <c r="G1016" s="9" t="s">
        <v>27</v>
      </c>
      <c r="H1016" s="27" t="s">
        <v>3093</v>
      </c>
      <c r="I1016" s="9" t="s">
        <v>3094</v>
      </c>
      <c r="J1016" s="27" t="s">
        <v>27</v>
      </c>
      <c r="K1016" s="27" t="s">
        <v>27</v>
      </c>
      <c r="L1016" s="27" t="s">
        <v>27</v>
      </c>
      <c r="M1016" s="27" t="s">
        <v>27</v>
      </c>
      <c r="N1016" s="9">
        <v>2013</v>
      </c>
      <c r="O1016" s="27" t="s">
        <v>27</v>
      </c>
      <c r="P1016" s="27" t="s">
        <v>27</v>
      </c>
      <c r="Q1016" s="27" t="s">
        <v>27</v>
      </c>
      <c r="R1016" s="27" t="s">
        <v>27</v>
      </c>
      <c r="S1016" s="29">
        <v>820480</v>
      </c>
      <c r="T1016" s="9" t="s">
        <v>3057</v>
      </c>
      <c r="U1016" s="27" t="s">
        <v>27</v>
      </c>
      <c r="V1016" s="9" t="s">
        <v>1599</v>
      </c>
      <c r="W1016" s="9" t="s">
        <v>3126</v>
      </c>
      <c r="X1016" s="9">
        <v>94</v>
      </c>
    </row>
    <row r="1017" spans="1:24" ht="48">
      <c r="A1017" s="34"/>
      <c r="B1017" s="9" t="s">
        <v>3095</v>
      </c>
      <c r="C1017" s="9" t="s">
        <v>25</v>
      </c>
      <c r="D1017" s="9" t="s">
        <v>330</v>
      </c>
      <c r="E1017" s="9" t="s">
        <v>3055</v>
      </c>
      <c r="F1017" s="9" t="s">
        <v>27</v>
      </c>
      <c r="G1017" s="9" t="s">
        <v>27</v>
      </c>
      <c r="H1017" s="27" t="s">
        <v>3093</v>
      </c>
      <c r="I1017" s="9" t="s">
        <v>3094</v>
      </c>
      <c r="J1017" s="27" t="s">
        <v>27</v>
      </c>
      <c r="K1017" s="27" t="s">
        <v>27</v>
      </c>
      <c r="L1017" s="27" t="s">
        <v>27</v>
      </c>
      <c r="M1017" s="27" t="s">
        <v>27</v>
      </c>
      <c r="N1017" s="9">
        <v>2013</v>
      </c>
      <c r="O1017" s="27" t="s">
        <v>27</v>
      </c>
      <c r="P1017" s="27" t="s">
        <v>27</v>
      </c>
      <c r="Q1017" s="27" t="s">
        <v>27</v>
      </c>
      <c r="R1017" s="27" t="s">
        <v>27</v>
      </c>
      <c r="S1017" s="29">
        <v>397866.67</v>
      </c>
      <c r="T1017" s="9" t="s">
        <v>3057</v>
      </c>
      <c r="U1017" s="27" t="s">
        <v>27</v>
      </c>
      <c r="V1017" s="9" t="s">
        <v>1599</v>
      </c>
      <c r="W1017" s="9" t="s">
        <v>3126</v>
      </c>
      <c r="X1017" s="9">
        <v>94</v>
      </c>
    </row>
    <row r="1018" spans="1:24" ht="108">
      <c r="A1018" s="34" t="s">
        <v>2370</v>
      </c>
      <c r="B1018" s="9" t="s">
        <v>3096</v>
      </c>
      <c r="C1018" s="9" t="s">
        <v>25</v>
      </c>
      <c r="D1018" s="9" t="s">
        <v>330</v>
      </c>
      <c r="E1018" s="9" t="s">
        <v>3055</v>
      </c>
      <c r="F1018" s="9" t="s">
        <v>27</v>
      </c>
      <c r="G1018" s="9" t="s">
        <v>27</v>
      </c>
      <c r="H1018" s="27" t="s">
        <v>2370</v>
      </c>
      <c r="I1018" s="9" t="s">
        <v>3097</v>
      </c>
      <c r="J1018" s="27" t="s">
        <v>27</v>
      </c>
      <c r="K1018" s="27" t="s">
        <v>27</v>
      </c>
      <c r="L1018" s="27" t="s">
        <v>27</v>
      </c>
      <c r="M1018" s="27" t="s">
        <v>27</v>
      </c>
      <c r="N1018" s="9">
        <v>2013</v>
      </c>
      <c r="O1018" s="27" t="s">
        <v>27</v>
      </c>
      <c r="P1018" s="27" t="s">
        <v>27</v>
      </c>
      <c r="Q1018" s="27" t="s">
        <v>27</v>
      </c>
      <c r="R1018" s="27" t="s">
        <v>27</v>
      </c>
      <c r="S1018" s="29">
        <v>12498588.68</v>
      </c>
      <c r="T1018" s="9" t="s">
        <v>3057</v>
      </c>
      <c r="U1018" s="27" t="s">
        <v>27</v>
      </c>
      <c r="V1018" s="9" t="s">
        <v>1599</v>
      </c>
      <c r="W1018" s="9" t="s">
        <v>3126</v>
      </c>
      <c r="X1018" s="9">
        <v>94</v>
      </c>
    </row>
    <row r="1019" spans="1:24" ht="108">
      <c r="A1019" s="34"/>
      <c r="B1019" s="9" t="s">
        <v>3098</v>
      </c>
      <c r="C1019" s="9" t="s">
        <v>25</v>
      </c>
      <c r="D1019" s="9" t="s">
        <v>330</v>
      </c>
      <c r="E1019" s="9" t="s">
        <v>3055</v>
      </c>
      <c r="F1019" s="9" t="s">
        <v>27</v>
      </c>
      <c r="G1019" s="9" t="s">
        <v>27</v>
      </c>
      <c r="H1019" s="27" t="s">
        <v>2370</v>
      </c>
      <c r="I1019" s="9" t="s">
        <v>3097</v>
      </c>
      <c r="J1019" s="27" t="s">
        <v>27</v>
      </c>
      <c r="K1019" s="27" t="s">
        <v>27</v>
      </c>
      <c r="L1019" s="27" t="s">
        <v>27</v>
      </c>
      <c r="M1019" s="27" t="s">
        <v>27</v>
      </c>
      <c r="N1019" s="9">
        <v>2013</v>
      </c>
      <c r="O1019" s="27" t="s">
        <v>27</v>
      </c>
      <c r="P1019" s="27" t="s">
        <v>27</v>
      </c>
      <c r="Q1019" s="27" t="s">
        <v>27</v>
      </c>
      <c r="R1019" s="27" t="s">
        <v>27</v>
      </c>
      <c r="S1019" s="29" t="s">
        <v>3127</v>
      </c>
      <c r="T1019" s="9" t="s">
        <v>3057</v>
      </c>
      <c r="U1019" s="27" t="s">
        <v>27</v>
      </c>
      <c r="V1019" s="9" t="s">
        <v>1599</v>
      </c>
      <c r="W1019" s="9" t="s">
        <v>3126</v>
      </c>
      <c r="X1019" s="9">
        <v>94</v>
      </c>
    </row>
    <row r="1020" spans="1:24" ht="108">
      <c r="A1020" s="34"/>
      <c r="B1020" s="9" t="s">
        <v>3099</v>
      </c>
      <c r="C1020" s="9" t="s">
        <v>25</v>
      </c>
      <c r="D1020" s="9" t="s">
        <v>330</v>
      </c>
      <c r="E1020" s="9" t="s">
        <v>3055</v>
      </c>
      <c r="F1020" s="9" t="s">
        <v>27</v>
      </c>
      <c r="G1020" s="9" t="s">
        <v>27</v>
      </c>
      <c r="H1020" s="27" t="s">
        <v>2370</v>
      </c>
      <c r="I1020" s="9" t="s">
        <v>3097</v>
      </c>
      <c r="J1020" s="27" t="s">
        <v>27</v>
      </c>
      <c r="K1020" s="27" t="s">
        <v>27</v>
      </c>
      <c r="L1020" s="27" t="s">
        <v>27</v>
      </c>
      <c r="M1020" s="27" t="s">
        <v>27</v>
      </c>
      <c r="N1020" s="9">
        <v>2013</v>
      </c>
      <c r="O1020" s="27" t="s">
        <v>27</v>
      </c>
      <c r="P1020" s="27" t="s">
        <v>27</v>
      </c>
      <c r="Q1020" s="27" t="s">
        <v>27</v>
      </c>
      <c r="R1020" s="27" t="s">
        <v>27</v>
      </c>
      <c r="S1020" s="29">
        <v>4130467</v>
      </c>
      <c r="T1020" s="9" t="s">
        <v>3057</v>
      </c>
      <c r="U1020" s="27" t="s">
        <v>27</v>
      </c>
      <c r="V1020" s="9" t="s">
        <v>1599</v>
      </c>
      <c r="W1020" s="9" t="s">
        <v>3126</v>
      </c>
      <c r="X1020" s="9">
        <v>94</v>
      </c>
    </row>
    <row r="1021" spans="1:24" ht="108">
      <c r="A1021" s="34"/>
      <c r="B1021" s="9" t="s">
        <v>3100</v>
      </c>
      <c r="C1021" s="9" t="s">
        <v>25</v>
      </c>
      <c r="D1021" s="9" t="s">
        <v>330</v>
      </c>
      <c r="E1021" s="9" t="s">
        <v>3055</v>
      </c>
      <c r="F1021" s="9" t="s">
        <v>27</v>
      </c>
      <c r="G1021" s="9" t="s">
        <v>27</v>
      </c>
      <c r="H1021" s="27" t="s">
        <v>2370</v>
      </c>
      <c r="I1021" s="9" t="s">
        <v>3097</v>
      </c>
      <c r="J1021" s="27" t="s">
        <v>27</v>
      </c>
      <c r="K1021" s="27" t="s">
        <v>27</v>
      </c>
      <c r="L1021" s="27" t="s">
        <v>27</v>
      </c>
      <c r="M1021" s="27" t="s">
        <v>27</v>
      </c>
      <c r="N1021" s="9">
        <v>2013</v>
      </c>
      <c r="O1021" s="27" t="s">
        <v>27</v>
      </c>
      <c r="P1021" s="27" t="s">
        <v>27</v>
      </c>
      <c r="Q1021" s="27" t="s">
        <v>27</v>
      </c>
      <c r="R1021" s="27" t="s">
        <v>27</v>
      </c>
      <c r="S1021" s="29">
        <v>2955517.99</v>
      </c>
      <c r="T1021" s="9" t="s">
        <v>3057</v>
      </c>
      <c r="U1021" s="27" t="s">
        <v>27</v>
      </c>
      <c r="V1021" s="9" t="s">
        <v>1599</v>
      </c>
      <c r="W1021" s="9" t="s">
        <v>3126</v>
      </c>
      <c r="X1021" s="9">
        <v>94</v>
      </c>
    </row>
    <row r="1022" spans="1:24" ht="108">
      <c r="A1022" s="34"/>
      <c r="B1022" s="9" t="s">
        <v>3101</v>
      </c>
      <c r="C1022" s="9" t="s">
        <v>25</v>
      </c>
      <c r="D1022" s="9" t="s">
        <v>330</v>
      </c>
      <c r="E1022" s="9" t="s">
        <v>3055</v>
      </c>
      <c r="F1022" s="9" t="s">
        <v>27</v>
      </c>
      <c r="G1022" s="9" t="s">
        <v>27</v>
      </c>
      <c r="H1022" s="27" t="s">
        <v>2370</v>
      </c>
      <c r="I1022" s="9" t="s">
        <v>3097</v>
      </c>
      <c r="J1022" s="27" t="s">
        <v>27</v>
      </c>
      <c r="K1022" s="27" t="s">
        <v>27</v>
      </c>
      <c r="L1022" s="27" t="s">
        <v>27</v>
      </c>
      <c r="M1022" s="27" t="s">
        <v>27</v>
      </c>
      <c r="N1022" s="9">
        <v>2013</v>
      </c>
      <c r="O1022" s="27" t="s">
        <v>27</v>
      </c>
      <c r="P1022" s="27" t="s">
        <v>27</v>
      </c>
      <c r="Q1022" s="27" t="s">
        <v>27</v>
      </c>
      <c r="R1022" s="27" t="s">
        <v>27</v>
      </c>
      <c r="S1022" s="29">
        <v>7788630.3899999997</v>
      </c>
      <c r="T1022" s="9" t="s">
        <v>3057</v>
      </c>
      <c r="U1022" s="27" t="s">
        <v>27</v>
      </c>
      <c r="V1022" s="9" t="s">
        <v>1599</v>
      </c>
      <c r="W1022" s="9" t="s">
        <v>3126</v>
      </c>
      <c r="X1022" s="9">
        <v>94</v>
      </c>
    </row>
    <row r="1023" spans="1:24" ht="60">
      <c r="A1023" s="34" t="s">
        <v>3102</v>
      </c>
      <c r="B1023" s="9" t="s">
        <v>3103</v>
      </c>
      <c r="C1023" s="9" t="s">
        <v>25</v>
      </c>
      <c r="D1023" s="9" t="s">
        <v>330</v>
      </c>
      <c r="E1023" s="9" t="s">
        <v>3055</v>
      </c>
      <c r="F1023" s="9" t="s">
        <v>27</v>
      </c>
      <c r="G1023" s="9" t="s">
        <v>27</v>
      </c>
      <c r="H1023" s="27" t="s">
        <v>3104</v>
      </c>
      <c r="I1023" s="9" t="s">
        <v>3105</v>
      </c>
      <c r="J1023" s="27" t="s">
        <v>27</v>
      </c>
      <c r="K1023" s="27" t="s">
        <v>27</v>
      </c>
      <c r="L1023" s="27" t="s">
        <v>27</v>
      </c>
      <c r="M1023" s="27" t="s">
        <v>27</v>
      </c>
      <c r="N1023" s="9">
        <v>2013</v>
      </c>
      <c r="O1023" s="27" t="s">
        <v>27</v>
      </c>
      <c r="P1023" s="27" t="s">
        <v>27</v>
      </c>
      <c r="Q1023" s="27" t="s">
        <v>27</v>
      </c>
      <c r="R1023" s="27" t="s">
        <v>27</v>
      </c>
      <c r="S1023" s="29">
        <v>673643.83</v>
      </c>
      <c r="T1023" s="9" t="s">
        <v>3057</v>
      </c>
      <c r="U1023" s="27" t="s">
        <v>27</v>
      </c>
      <c r="V1023" s="9" t="s">
        <v>1599</v>
      </c>
      <c r="W1023" s="9" t="s">
        <v>3126</v>
      </c>
      <c r="X1023" s="9">
        <v>94</v>
      </c>
    </row>
    <row r="1024" spans="1:24" ht="60">
      <c r="A1024" s="34"/>
      <c r="B1024" s="9" t="s">
        <v>3106</v>
      </c>
      <c r="C1024" s="9" t="s">
        <v>25</v>
      </c>
      <c r="D1024" s="9" t="s">
        <v>330</v>
      </c>
      <c r="E1024" s="9" t="s">
        <v>3055</v>
      </c>
      <c r="F1024" s="9" t="s">
        <v>27</v>
      </c>
      <c r="G1024" s="9" t="s">
        <v>27</v>
      </c>
      <c r="H1024" s="27" t="s">
        <v>3104</v>
      </c>
      <c r="I1024" s="9" t="s">
        <v>3105</v>
      </c>
      <c r="J1024" s="27" t="s">
        <v>27</v>
      </c>
      <c r="K1024" s="27" t="s">
        <v>27</v>
      </c>
      <c r="L1024" s="27" t="s">
        <v>27</v>
      </c>
      <c r="M1024" s="27" t="s">
        <v>27</v>
      </c>
      <c r="N1024" s="9">
        <v>2013</v>
      </c>
      <c r="O1024" s="27" t="s">
        <v>27</v>
      </c>
      <c r="P1024" s="27" t="s">
        <v>27</v>
      </c>
      <c r="Q1024" s="27" t="s">
        <v>27</v>
      </c>
      <c r="R1024" s="27" t="s">
        <v>27</v>
      </c>
      <c r="S1024" s="29">
        <v>500000</v>
      </c>
      <c r="T1024" s="9" t="s">
        <v>3057</v>
      </c>
      <c r="U1024" s="27" t="s">
        <v>27</v>
      </c>
      <c r="V1024" s="9" t="s">
        <v>1599</v>
      </c>
      <c r="W1024" s="9" t="s">
        <v>3126</v>
      </c>
      <c r="X1024" s="9">
        <v>94</v>
      </c>
    </row>
    <row r="1025" spans="1:24" ht="84">
      <c r="A1025" s="34"/>
      <c r="B1025" s="9" t="s">
        <v>3107</v>
      </c>
      <c r="C1025" s="9" t="s">
        <v>25</v>
      </c>
      <c r="D1025" s="9" t="s">
        <v>330</v>
      </c>
      <c r="E1025" s="9" t="s">
        <v>3055</v>
      </c>
      <c r="F1025" s="9" t="s">
        <v>27</v>
      </c>
      <c r="G1025" s="9" t="s">
        <v>27</v>
      </c>
      <c r="H1025" s="27" t="s">
        <v>3108</v>
      </c>
      <c r="I1025" s="9" t="s">
        <v>3109</v>
      </c>
      <c r="J1025" s="27" t="s">
        <v>27</v>
      </c>
      <c r="K1025" s="27" t="s">
        <v>27</v>
      </c>
      <c r="L1025" s="27" t="s">
        <v>27</v>
      </c>
      <c r="M1025" s="27" t="s">
        <v>27</v>
      </c>
      <c r="N1025" s="9">
        <v>2013</v>
      </c>
      <c r="O1025" s="27" t="s">
        <v>27</v>
      </c>
      <c r="P1025" s="27" t="s">
        <v>27</v>
      </c>
      <c r="Q1025" s="27" t="s">
        <v>27</v>
      </c>
      <c r="R1025" s="27" t="s">
        <v>27</v>
      </c>
      <c r="S1025" s="29">
        <v>245376</v>
      </c>
      <c r="T1025" s="9" t="s">
        <v>3057</v>
      </c>
      <c r="U1025" s="27" t="s">
        <v>27</v>
      </c>
      <c r="V1025" s="9" t="s">
        <v>1599</v>
      </c>
      <c r="W1025" s="9" t="s">
        <v>3126</v>
      </c>
      <c r="X1025" s="9">
        <v>94</v>
      </c>
    </row>
    <row r="1026" spans="1:24" ht="84">
      <c r="A1026" s="34"/>
      <c r="B1026" s="9" t="s">
        <v>3110</v>
      </c>
      <c r="C1026" s="9" t="s">
        <v>25</v>
      </c>
      <c r="D1026" s="9" t="s">
        <v>330</v>
      </c>
      <c r="E1026" s="9" t="s">
        <v>3055</v>
      </c>
      <c r="F1026" s="9" t="s">
        <v>27</v>
      </c>
      <c r="G1026" s="9" t="s">
        <v>27</v>
      </c>
      <c r="H1026" s="27" t="s">
        <v>3108</v>
      </c>
      <c r="I1026" s="9" t="s">
        <v>3109</v>
      </c>
      <c r="J1026" s="27" t="s">
        <v>27</v>
      </c>
      <c r="K1026" s="27" t="s">
        <v>27</v>
      </c>
      <c r="L1026" s="27" t="s">
        <v>27</v>
      </c>
      <c r="M1026" s="27" t="s">
        <v>27</v>
      </c>
      <c r="N1026" s="9">
        <v>2013</v>
      </c>
      <c r="O1026" s="27" t="s">
        <v>27</v>
      </c>
      <c r="P1026" s="27" t="s">
        <v>27</v>
      </c>
      <c r="Q1026" s="27" t="s">
        <v>27</v>
      </c>
      <c r="R1026" s="27" t="s">
        <v>27</v>
      </c>
      <c r="S1026" s="29">
        <v>184320</v>
      </c>
      <c r="T1026" s="9" t="s">
        <v>3057</v>
      </c>
      <c r="U1026" s="27" t="s">
        <v>27</v>
      </c>
      <c r="V1026" s="9" t="s">
        <v>1599</v>
      </c>
      <c r="W1026" s="9" t="s">
        <v>3126</v>
      </c>
      <c r="X1026" s="9">
        <v>94</v>
      </c>
    </row>
    <row r="1027" spans="1:24" ht="48">
      <c r="A1027" s="34"/>
      <c r="B1027" s="9" t="s">
        <v>3111</v>
      </c>
      <c r="C1027" s="9" t="s">
        <v>25</v>
      </c>
      <c r="D1027" s="9" t="s">
        <v>330</v>
      </c>
      <c r="E1027" s="9" t="s">
        <v>3055</v>
      </c>
      <c r="F1027" s="9" t="s">
        <v>27</v>
      </c>
      <c r="G1027" s="9" t="s">
        <v>27</v>
      </c>
      <c r="H1027" s="27" t="s">
        <v>3112</v>
      </c>
      <c r="I1027" s="9" t="s">
        <v>3113</v>
      </c>
      <c r="J1027" s="27" t="s">
        <v>27</v>
      </c>
      <c r="K1027" s="27" t="s">
        <v>27</v>
      </c>
      <c r="L1027" s="27" t="s">
        <v>27</v>
      </c>
      <c r="M1027" s="27" t="s">
        <v>27</v>
      </c>
      <c r="N1027" s="9">
        <v>2013</v>
      </c>
      <c r="O1027" s="27" t="s">
        <v>27</v>
      </c>
      <c r="P1027" s="27" t="s">
        <v>27</v>
      </c>
      <c r="Q1027" s="27" t="s">
        <v>27</v>
      </c>
      <c r="R1027" s="27" t="s">
        <v>27</v>
      </c>
      <c r="S1027" s="29">
        <v>1190800</v>
      </c>
      <c r="T1027" s="9" t="s">
        <v>3057</v>
      </c>
      <c r="U1027" s="27" t="s">
        <v>27</v>
      </c>
      <c r="V1027" s="9" t="s">
        <v>1599</v>
      </c>
      <c r="W1027" s="9" t="s">
        <v>3126</v>
      </c>
      <c r="X1027" s="9">
        <v>94</v>
      </c>
    </row>
    <row r="1028" spans="1:24" ht="72">
      <c r="A1028" s="34"/>
      <c r="B1028" s="9" t="s">
        <v>3114</v>
      </c>
      <c r="C1028" s="9" t="s">
        <v>25</v>
      </c>
      <c r="D1028" s="9" t="s">
        <v>330</v>
      </c>
      <c r="E1028" s="9" t="s">
        <v>3055</v>
      </c>
      <c r="F1028" s="9" t="s">
        <v>27</v>
      </c>
      <c r="G1028" s="9" t="s">
        <v>27</v>
      </c>
      <c r="H1028" s="27" t="s">
        <v>3115</v>
      </c>
      <c r="I1028" s="9" t="s">
        <v>3116</v>
      </c>
      <c r="J1028" s="27" t="s">
        <v>27</v>
      </c>
      <c r="K1028" s="27" t="s">
        <v>27</v>
      </c>
      <c r="L1028" s="27" t="s">
        <v>27</v>
      </c>
      <c r="M1028" s="27" t="s">
        <v>27</v>
      </c>
      <c r="N1028" s="9">
        <v>2013</v>
      </c>
      <c r="O1028" s="27" t="s">
        <v>27</v>
      </c>
      <c r="P1028" s="27" t="s">
        <v>27</v>
      </c>
      <c r="Q1028" s="27" t="s">
        <v>27</v>
      </c>
      <c r="R1028" s="27" t="s">
        <v>27</v>
      </c>
      <c r="S1028" s="29">
        <v>828000</v>
      </c>
      <c r="T1028" s="9" t="s">
        <v>3057</v>
      </c>
      <c r="U1028" s="27" t="s">
        <v>27</v>
      </c>
      <c r="V1028" s="9" t="s">
        <v>1599</v>
      </c>
      <c r="W1028" s="9" t="s">
        <v>3126</v>
      </c>
      <c r="X1028" s="9">
        <v>94</v>
      </c>
    </row>
    <row r="1029" spans="1:24" ht="36">
      <c r="A1029" s="34"/>
      <c r="B1029" s="9" t="s">
        <v>3117</v>
      </c>
      <c r="C1029" s="9" t="s">
        <v>25</v>
      </c>
      <c r="D1029" s="9" t="s">
        <v>330</v>
      </c>
      <c r="E1029" s="9" t="s">
        <v>3055</v>
      </c>
      <c r="F1029" s="9" t="s">
        <v>27</v>
      </c>
      <c r="G1029" s="9" t="s">
        <v>27</v>
      </c>
      <c r="H1029" s="27" t="s">
        <v>3118</v>
      </c>
      <c r="I1029" s="9" t="s">
        <v>3119</v>
      </c>
      <c r="J1029" s="27" t="s">
        <v>27</v>
      </c>
      <c r="K1029" s="27" t="s">
        <v>27</v>
      </c>
      <c r="L1029" s="27" t="s">
        <v>27</v>
      </c>
      <c r="M1029" s="27" t="s">
        <v>27</v>
      </c>
      <c r="N1029" s="9">
        <v>2013</v>
      </c>
      <c r="O1029" s="27" t="s">
        <v>27</v>
      </c>
      <c r="P1029" s="27" t="s">
        <v>27</v>
      </c>
      <c r="Q1029" s="27" t="s">
        <v>27</v>
      </c>
      <c r="R1029" s="27" t="s">
        <v>27</v>
      </c>
      <c r="S1029" s="29">
        <v>6516000</v>
      </c>
      <c r="T1029" s="9" t="s">
        <v>3057</v>
      </c>
      <c r="U1029" s="27" t="s">
        <v>27</v>
      </c>
      <c r="V1029" s="9" t="s">
        <v>1599</v>
      </c>
      <c r="W1029" s="9" t="s">
        <v>3126</v>
      </c>
      <c r="X1029" s="9">
        <v>94</v>
      </c>
    </row>
    <row r="1030" spans="1:24" ht="60">
      <c r="A1030" s="34"/>
      <c r="B1030" s="9" t="s">
        <v>3120</v>
      </c>
      <c r="C1030" s="9" t="s">
        <v>25</v>
      </c>
      <c r="D1030" s="9" t="s">
        <v>330</v>
      </c>
      <c r="E1030" s="9" t="s">
        <v>3055</v>
      </c>
      <c r="F1030" s="9" t="s">
        <v>27</v>
      </c>
      <c r="G1030" s="9" t="s">
        <v>27</v>
      </c>
      <c r="H1030" s="27" t="s">
        <v>2528</v>
      </c>
      <c r="I1030" s="9" t="s">
        <v>3121</v>
      </c>
      <c r="J1030" s="27" t="s">
        <v>27</v>
      </c>
      <c r="K1030" s="27" t="s">
        <v>27</v>
      </c>
      <c r="L1030" s="27" t="s">
        <v>27</v>
      </c>
      <c r="M1030" s="27" t="s">
        <v>27</v>
      </c>
      <c r="N1030" s="9">
        <v>2013</v>
      </c>
      <c r="O1030" s="27" t="s">
        <v>27</v>
      </c>
      <c r="P1030" s="27" t="s">
        <v>27</v>
      </c>
      <c r="Q1030" s="27" t="s">
        <v>27</v>
      </c>
      <c r="R1030" s="27" t="s">
        <v>27</v>
      </c>
      <c r="S1030" s="29">
        <v>4771990.41</v>
      </c>
      <c r="T1030" s="9" t="s">
        <v>3057</v>
      </c>
      <c r="U1030" s="27" t="s">
        <v>27</v>
      </c>
      <c r="V1030" s="9" t="s">
        <v>1599</v>
      </c>
      <c r="W1030" s="9" t="s">
        <v>3126</v>
      </c>
      <c r="X1030" s="9">
        <v>94</v>
      </c>
    </row>
    <row r="1031" spans="1:24" ht="48">
      <c r="A1031" s="34"/>
      <c r="B1031" s="9" t="s">
        <v>3122</v>
      </c>
      <c r="C1031" s="9" t="s">
        <v>25</v>
      </c>
      <c r="D1031" s="9" t="s">
        <v>330</v>
      </c>
      <c r="E1031" s="9" t="s">
        <v>3055</v>
      </c>
      <c r="F1031" s="9" t="s">
        <v>27</v>
      </c>
      <c r="G1031" s="9" t="s">
        <v>27</v>
      </c>
      <c r="H1031" s="27" t="s">
        <v>3123</v>
      </c>
      <c r="I1031" s="9" t="s">
        <v>3124</v>
      </c>
      <c r="J1031" s="27" t="s">
        <v>27</v>
      </c>
      <c r="K1031" s="27" t="s">
        <v>27</v>
      </c>
      <c r="L1031" s="27" t="s">
        <v>27</v>
      </c>
      <c r="M1031" s="27" t="s">
        <v>27</v>
      </c>
      <c r="N1031" s="9">
        <v>2013</v>
      </c>
      <c r="O1031" s="27" t="s">
        <v>27</v>
      </c>
      <c r="P1031" s="27" t="s">
        <v>27</v>
      </c>
      <c r="Q1031" s="27" t="s">
        <v>27</v>
      </c>
      <c r="R1031" s="27" t="s">
        <v>27</v>
      </c>
      <c r="S1031" s="29">
        <v>1191200</v>
      </c>
      <c r="T1031" s="9" t="s">
        <v>3057</v>
      </c>
      <c r="U1031" s="27" t="s">
        <v>27</v>
      </c>
      <c r="V1031" s="9" t="s">
        <v>1599</v>
      </c>
      <c r="W1031" s="9" t="s">
        <v>3126</v>
      </c>
      <c r="X1031" s="9">
        <v>94</v>
      </c>
    </row>
    <row r="1032" spans="1:24" ht="60">
      <c r="B1032" s="9" t="s">
        <v>3128</v>
      </c>
      <c r="C1032" s="9" t="s">
        <v>25</v>
      </c>
      <c r="D1032" s="9" t="s">
        <v>294</v>
      </c>
      <c r="E1032" s="9" t="s">
        <v>3129</v>
      </c>
      <c r="F1032" s="9" t="s">
        <v>27</v>
      </c>
      <c r="G1032" s="9" t="s">
        <v>27</v>
      </c>
      <c r="H1032" s="9" t="s">
        <v>3130</v>
      </c>
      <c r="I1032" s="9" t="s">
        <v>27</v>
      </c>
      <c r="J1032" s="9" t="s">
        <v>27</v>
      </c>
      <c r="K1032" s="9" t="s">
        <v>27</v>
      </c>
      <c r="L1032" s="9" t="s">
        <v>27</v>
      </c>
      <c r="M1032" s="9" t="s">
        <v>27</v>
      </c>
      <c r="N1032" s="9">
        <v>2021</v>
      </c>
      <c r="O1032" s="9" t="s">
        <v>27</v>
      </c>
      <c r="P1032" s="9" t="s">
        <v>27</v>
      </c>
      <c r="Q1032" s="9" t="s">
        <v>27</v>
      </c>
      <c r="R1032" s="9" t="s">
        <v>27</v>
      </c>
      <c r="S1032" s="9" t="s">
        <v>27</v>
      </c>
      <c r="T1032" s="9" t="s">
        <v>1657</v>
      </c>
      <c r="U1032" s="27" t="s">
        <v>27</v>
      </c>
      <c r="V1032" s="9" t="s">
        <v>3131</v>
      </c>
      <c r="W1032" s="9" t="s">
        <v>294</v>
      </c>
      <c r="X1032" s="9">
        <v>435</v>
      </c>
    </row>
    <row r="1033" spans="1:24" ht="96">
      <c r="B1033" s="9" t="s">
        <v>3132</v>
      </c>
      <c r="C1033" s="9" t="s">
        <v>25</v>
      </c>
      <c r="D1033" s="9" t="s">
        <v>294</v>
      </c>
      <c r="E1033" s="9" t="s">
        <v>3129</v>
      </c>
      <c r="F1033" s="9" t="s">
        <v>27</v>
      </c>
      <c r="G1033" s="9" t="s">
        <v>27</v>
      </c>
      <c r="H1033" s="9" t="s">
        <v>3130</v>
      </c>
      <c r="I1033" s="9" t="s">
        <v>27</v>
      </c>
      <c r="J1033" s="9" t="s">
        <v>27</v>
      </c>
      <c r="K1033" s="9" t="s">
        <v>27</v>
      </c>
      <c r="L1033" s="9" t="s">
        <v>27</v>
      </c>
      <c r="M1033" s="9" t="s">
        <v>27</v>
      </c>
      <c r="N1033" s="9">
        <v>2021</v>
      </c>
      <c r="O1033" s="9" t="s">
        <v>27</v>
      </c>
      <c r="P1033" s="9" t="s">
        <v>27</v>
      </c>
      <c r="Q1033" s="9" t="s">
        <v>27</v>
      </c>
      <c r="R1033" s="9" t="s">
        <v>27</v>
      </c>
      <c r="S1033" s="9" t="s">
        <v>27</v>
      </c>
      <c r="T1033" s="9" t="s">
        <v>1657</v>
      </c>
      <c r="U1033" s="27" t="s">
        <v>27</v>
      </c>
      <c r="V1033" s="9" t="s">
        <v>3131</v>
      </c>
      <c r="W1033" s="9" t="s">
        <v>294</v>
      </c>
      <c r="X1033" s="9">
        <v>435</v>
      </c>
    </row>
    <row r="1034" spans="1:24" ht="120">
      <c r="B1034" s="9" t="s">
        <v>3133</v>
      </c>
      <c r="C1034" s="9" t="s">
        <v>25</v>
      </c>
      <c r="D1034" s="9" t="s">
        <v>294</v>
      </c>
      <c r="E1034" s="9" t="s">
        <v>3129</v>
      </c>
      <c r="F1034" s="9" t="s">
        <v>27</v>
      </c>
      <c r="G1034" s="9" t="s">
        <v>27</v>
      </c>
      <c r="H1034" s="9" t="s">
        <v>3134</v>
      </c>
      <c r="I1034" s="9" t="s">
        <v>27</v>
      </c>
      <c r="J1034" s="9" t="s">
        <v>27</v>
      </c>
      <c r="K1034" s="9" t="s">
        <v>27</v>
      </c>
      <c r="L1034" s="9" t="s">
        <v>27</v>
      </c>
      <c r="M1034" s="9" t="s">
        <v>27</v>
      </c>
      <c r="N1034" s="9">
        <v>2021</v>
      </c>
      <c r="O1034" s="9" t="s">
        <v>27</v>
      </c>
      <c r="P1034" s="9" t="s">
        <v>27</v>
      </c>
      <c r="Q1034" s="9" t="s">
        <v>27</v>
      </c>
      <c r="R1034" s="9" t="s">
        <v>27</v>
      </c>
      <c r="S1034" s="9" t="s">
        <v>27</v>
      </c>
      <c r="T1034" s="9" t="s">
        <v>1657</v>
      </c>
      <c r="U1034" s="27" t="s">
        <v>27</v>
      </c>
      <c r="V1034" s="9" t="s">
        <v>3131</v>
      </c>
      <c r="W1034" s="9" t="s">
        <v>294</v>
      </c>
      <c r="X1034" s="9">
        <v>435</v>
      </c>
    </row>
    <row r="1035" spans="1:24" ht="84">
      <c r="B1035" s="9" t="s">
        <v>3135</v>
      </c>
      <c r="C1035" s="9" t="s">
        <v>25</v>
      </c>
      <c r="D1035" s="9" t="s">
        <v>294</v>
      </c>
      <c r="E1035" s="9" t="s">
        <v>3129</v>
      </c>
      <c r="F1035" s="9" t="s">
        <v>27</v>
      </c>
      <c r="G1035" s="9" t="s">
        <v>27</v>
      </c>
      <c r="H1035" s="9" t="s">
        <v>3134</v>
      </c>
      <c r="I1035" s="9" t="s">
        <v>27</v>
      </c>
      <c r="J1035" s="9" t="s">
        <v>27</v>
      </c>
      <c r="K1035" s="9" t="s">
        <v>27</v>
      </c>
      <c r="L1035" s="9" t="s">
        <v>27</v>
      </c>
      <c r="M1035" s="9" t="s">
        <v>27</v>
      </c>
      <c r="N1035" s="9">
        <v>2021</v>
      </c>
      <c r="O1035" s="9" t="s">
        <v>27</v>
      </c>
      <c r="P1035" s="9" t="s">
        <v>27</v>
      </c>
      <c r="Q1035" s="9" t="s">
        <v>27</v>
      </c>
      <c r="R1035" s="9" t="s">
        <v>27</v>
      </c>
      <c r="S1035" s="9" t="s">
        <v>27</v>
      </c>
      <c r="T1035" s="9" t="s">
        <v>1657</v>
      </c>
      <c r="U1035" s="27" t="s">
        <v>27</v>
      </c>
      <c r="V1035" s="9" t="s">
        <v>3131</v>
      </c>
      <c r="W1035" s="9" t="s">
        <v>294</v>
      </c>
      <c r="X1035" s="9">
        <v>435</v>
      </c>
    </row>
    <row r="1036" spans="1:24" ht="108">
      <c r="B1036" s="9" t="s">
        <v>3136</v>
      </c>
      <c r="C1036" s="9" t="s">
        <v>25</v>
      </c>
      <c r="D1036" s="9" t="s">
        <v>294</v>
      </c>
      <c r="E1036" s="9" t="s">
        <v>3129</v>
      </c>
      <c r="F1036" s="9" t="s">
        <v>27</v>
      </c>
      <c r="G1036" s="9" t="s">
        <v>27</v>
      </c>
      <c r="H1036" s="9" t="s">
        <v>3137</v>
      </c>
      <c r="I1036" s="9" t="s">
        <v>27</v>
      </c>
      <c r="J1036" s="9" t="s">
        <v>27</v>
      </c>
      <c r="K1036" s="9" t="s">
        <v>27</v>
      </c>
      <c r="L1036" s="9" t="s">
        <v>27</v>
      </c>
      <c r="M1036" s="9" t="s">
        <v>27</v>
      </c>
      <c r="N1036" s="9">
        <v>2021</v>
      </c>
      <c r="O1036" s="9" t="s">
        <v>27</v>
      </c>
      <c r="P1036" s="9" t="s">
        <v>27</v>
      </c>
      <c r="Q1036" s="9" t="s">
        <v>27</v>
      </c>
      <c r="R1036" s="9" t="s">
        <v>27</v>
      </c>
      <c r="S1036" s="9" t="s">
        <v>27</v>
      </c>
      <c r="T1036" s="9" t="s">
        <v>1657</v>
      </c>
      <c r="U1036" s="27" t="s">
        <v>27</v>
      </c>
      <c r="V1036" s="9" t="s">
        <v>3131</v>
      </c>
      <c r="W1036" s="9" t="s">
        <v>294</v>
      </c>
      <c r="X1036" s="9">
        <v>435</v>
      </c>
    </row>
    <row r="1037" spans="1:24" ht="96">
      <c r="B1037" s="9" t="s">
        <v>3138</v>
      </c>
      <c r="C1037" s="9" t="s">
        <v>25</v>
      </c>
      <c r="D1037" s="9" t="s">
        <v>294</v>
      </c>
      <c r="E1037" s="9" t="s">
        <v>3129</v>
      </c>
      <c r="F1037" s="9" t="s">
        <v>27</v>
      </c>
      <c r="G1037" s="9" t="s">
        <v>27</v>
      </c>
      <c r="H1037" s="9" t="s">
        <v>3137</v>
      </c>
      <c r="I1037" s="9" t="s">
        <v>27</v>
      </c>
      <c r="J1037" s="9" t="s">
        <v>27</v>
      </c>
      <c r="K1037" s="9" t="s">
        <v>27</v>
      </c>
      <c r="L1037" s="9" t="s">
        <v>27</v>
      </c>
      <c r="M1037" s="9" t="s">
        <v>27</v>
      </c>
      <c r="N1037" s="9">
        <v>2021</v>
      </c>
      <c r="O1037" s="9" t="s">
        <v>27</v>
      </c>
      <c r="P1037" s="9" t="s">
        <v>27</v>
      </c>
      <c r="Q1037" s="9" t="s">
        <v>27</v>
      </c>
      <c r="R1037" s="9" t="s">
        <v>27</v>
      </c>
      <c r="S1037" s="9" t="s">
        <v>27</v>
      </c>
      <c r="T1037" s="9" t="s">
        <v>1657</v>
      </c>
      <c r="U1037" s="27" t="s">
        <v>27</v>
      </c>
      <c r="V1037" s="9" t="s">
        <v>3131</v>
      </c>
      <c r="W1037" s="9" t="s">
        <v>294</v>
      </c>
      <c r="X1037" s="9">
        <v>435</v>
      </c>
    </row>
    <row r="1038" spans="1:24" ht="60">
      <c r="B1038" s="9" t="s">
        <v>3139</v>
      </c>
      <c r="C1038" s="9" t="s">
        <v>25</v>
      </c>
      <c r="D1038" s="9" t="s">
        <v>294</v>
      </c>
      <c r="E1038" s="9" t="s">
        <v>3129</v>
      </c>
      <c r="F1038" s="9" t="s">
        <v>27</v>
      </c>
      <c r="G1038" s="9" t="s">
        <v>27</v>
      </c>
      <c r="H1038" s="9" t="s">
        <v>3137</v>
      </c>
      <c r="I1038" s="9" t="s">
        <v>27</v>
      </c>
      <c r="J1038" s="9" t="s">
        <v>27</v>
      </c>
      <c r="K1038" s="9" t="s">
        <v>27</v>
      </c>
      <c r="L1038" s="9" t="s">
        <v>27</v>
      </c>
      <c r="M1038" s="9" t="s">
        <v>27</v>
      </c>
      <c r="N1038" s="9">
        <v>2021</v>
      </c>
      <c r="O1038" s="9" t="s">
        <v>27</v>
      </c>
      <c r="P1038" s="9" t="s">
        <v>27</v>
      </c>
      <c r="Q1038" s="9" t="s">
        <v>27</v>
      </c>
      <c r="R1038" s="9" t="s">
        <v>27</v>
      </c>
      <c r="S1038" s="9" t="s">
        <v>27</v>
      </c>
      <c r="T1038" s="9" t="s">
        <v>1657</v>
      </c>
      <c r="U1038" s="27" t="s">
        <v>27</v>
      </c>
      <c r="V1038" s="9" t="s">
        <v>3131</v>
      </c>
      <c r="W1038" s="9" t="s">
        <v>294</v>
      </c>
      <c r="X1038" s="9">
        <v>435</v>
      </c>
    </row>
    <row r="1039" spans="1:24" ht="60">
      <c r="B1039" s="9" t="s">
        <v>3140</v>
      </c>
      <c r="C1039" s="9" t="s">
        <v>25</v>
      </c>
      <c r="D1039" s="9" t="s">
        <v>294</v>
      </c>
      <c r="E1039" s="9" t="s">
        <v>3129</v>
      </c>
      <c r="F1039" s="9" t="s">
        <v>27</v>
      </c>
      <c r="G1039" s="9" t="s">
        <v>27</v>
      </c>
      <c r="H1039" s="9" t="s">
        <v>3137</v>
      </c>
      <c r="I1039" s="9" t="s">
        <v>27</v>
      </c>
      <c r="J1039" s="9" t="s">
        <v>27</v>
      </c>
      <c r="K1039" s="9" t="s">
        <v>27</v>
      </c>
      <c r="L1039" s="9" t="s">
        <v>27</v>
      </c>
      <c r="M1039" s="9" t="s">
        <v>27</v>
      </c>
      <c r="N1039" s="9">
        <v>2021</v>
      </c>
      <c r="O1039" s="9" t="s">
        <v>27</v>
      </c>
      <c r="P1039" s="9" t="s">
        <v>27</v>
      </c>
      <c r="Q1039" s="9" t="s">
        <v>27</v>
      </c>
      <c r="R1039" s="9" t="s">
        <v>27</v>
      </c>
      <c r="S1039" s="9" t="s">
        <v>27</v>
      </c>
      <c r="T1039" s="9" t="s">
        <v>1657</v>
      </c>
      <c r="U1039" s="27" t="s">
        <v>27</v>
      </c>
      <c r="V1039" s="9" t="s">
        <v>3131</v>
      </c>
      <c r="W1039" s="9" t="s">
        <v>294</v>
      </c>
      <c r="X1039" s="9">
        <v>435</v>
      </c>
    </row>
    <row r="1040" spans="1:24" ht="60">
      <c r="B1040" s="9" t="s">
        <v>3141</v>
      </c>
      <c r="C1040" s="9" t="s">
        <v>25</v>
      </c>
      <c r="D1040" s="9" t="s">
        <v>294</v>
      </c>
      <c r="E1040" s="9" t="s">
        <v>3129</v>
      </c>
      <c r="F1040" s="9" t="s">
        <v>27</v>
      </c>
      <c r="G1040" s="9" t="s">
        <v>27</v>
      </c>
      <c r="H1040" s="9" t="s">
        <v>3137</v>
      </c>
      <c r="I1040" s="9" t="s">
        <v>27</v>
      </c>
      <c r="J1040" s="9" t="s">
        <v>27</v>
      </c>
      <c r="K1040" s="9" t="s">
        <v>27</v>
      </c>
      <c r="L1040" s="9" t="s">
        <v>27</v>
      </c>
      <c r="M1040" s="9" t="s">
        <v>27</v>
      </c>
      <c r="N1040" s="9">
        <v>2021</v>
      </c>
      <c r="O1040" s="9" t="s">
        <v>27</v>
      </c>
      <c r="P1040" s="9" t="s">
        <v>27</v>
      </c>
      <c r="Q1040" s="9" t="s">
        <v>27</v>
      </c>
      <c r="R1040" s="9" t="s">
        <v>27</v>
      </c>
      <c r="S1040" s="9" t="s">
        <v>27</v>
      </c>
      <c r="T1040" s="9" t="s">
        <v>1657</v>
      </c>
      <c r="U1040" s="27" t="s">
        <v>27</v>
      </c>
      <c r="V1040" s="9" t="s">
        <v>3131</v>
      </c>
      <c r="W1040" s="9" t="s">
        <v>294</v>
      </c>
      <c r="X1040" s="9">
        <v>435</v>
      </c>
    </row>
    <row r="1041" spans="2:24" ht="60">
      <c r="B1041" s="9" t="s">
        <v>3142</v>
      </c>
      <c r="C1041" s="9" t="s">
        <v>25</v>
      </c>
      <c r="D1041" s="9" t="s">
        <v>294</v>
      </c>
      <c r="E1041" s="9" t="s">
        <v>3129</v>
      </c>
      <c r="F1041" s="9" t="s">
        <v>27</v>
      </c>
      <c r="G1041" s="9" t="s">
        <v>27</v>
      </c>
      <c r="H1041" s="9" t="s">
        <v>2041</v>
      </c>
      <c r="I1041" s="9" t="s">
        <v>27</v>
      </c>
      <c r="J1041" s="9" t="s">
        <v>27</v>
      </c>
      <c r="K1041" s="9" t="s">
        <v>27</v>
      </c>
      <c r="L1041" s="9" t="s">
        <v>27</v>
      </c>
      <c r="M1041" s="9" t="s">
        <v>27</v>
      </c>
      <c r="N1041" s="9">
        <v>2021</v>
      </c>
      <c r="O1041" s="9" t="s">
        <v>27</v>
      </c>
      <c r="P1041" s="9" t="s">
        <v>27</v>
      </c>
      <c r="Q1041" s="9" t="s">
        <v>27</v>
      </c>
      <c r="R1041" s="9" t="s">
        <v>27</v>
      </c>
      <c r="S1041" s="9" t="s">
        <v>27</v>
      </c>
      <c r="T1041" s="9" t="s">
        <v>1657</v>
      </c>
      <c r="U1041" s="27" t="s">
        <v>27</v>
      </c>
      <c r="V1041" s="9" t="s">
        <v>3131</v>
      </c>
      <c r="W1041" s="9" t="s">
        <v>294</v>
      </c>
      <c r="X1041" s="9">
        <v>435</v>
      </c>
    </row>
    <row r="1042" spans="2:24" ht="48">
      <c r="B1042" s="9" t="s">
        <v>3143</v>
      </c>
      <c r="C1042" s="9" t="s">
        <v>25</v>
      </c>
      <c r="D1042" s="9" t="s">
        <v>294</v>
      </c>
      <c r="E1042" s="9" t="s">
        <v>3129</v>
      </c>
      <c r="F1042" s="9" t="s">
        <v>27</v>
      </c>
      <c r="G1042" s="9" t="s">
        <v>27</v>
      </c>
      <c r="H1042" s="9" t="s">
        <v>2041</v>
      </c>
      <c r="I1042" s="9" t="s">
        <v>27</v>
      </c>
      <c r="J1042" s="9" t="s">
        <v>27</v>
      </c>
      <c r="K1042" s="9" t="s">
        <v>27</v>
      </c>
      <c r="L1042" s="9" t="s">
        <v>27</v>
      </c>
      <c r="M1042" s="9" t="s">
        <v>27</v>
      </c>
      <c r="N1042" s="9">
        <v>2021</v>
      </c>
      <c r="O1042" s="9" t="s">
        <v>27</v>
      </c>
      <c r="P1042" s="9" t="s">
        <v>27</v>
      </c>
      <c r="Q1042" s="9" t="s">
        <v>27</v>
      </c>
      <c r="R1042" s="9" t="s">
        <v>27</v>
      </c>
      <c r="S1042" s="9" t="s">
        <v>27</v>
      </c>
      <c r="T1042" s="9" t="s">
        <v>1657</v>
      </c>
      <c r="U1042" s="27" t="s">
        <v>27</v>
      </c>
      <c r="V1042" s="9" t="s">
        <v>3131</v>
      </c>
      <c r="W1042" s="9" t="s">
        <v>294</v>
      </c>
      <c r="X1042" s="9">
        <v>435</v>
      </c>
    </row>
    <row r="1043" spans="2:24" ht="24">
      <c r="B1043" s="9" t="s">
        <v>3144</v>
      </c>
      <c r="C1043" s="9" t="s">
        <v>25</v>
      </c>
      <c r="D1043" s="9" t="s">
        <v>294</v>
      </c>
      <c r="E1043" s="9" t="s">
        <v>3129</v>
      </c>
      <c r="F1043" s="9" t="s">
        <v>27</v>
      </c>
      <c r="G1043" s="9" t="s">
        <v>27</v>
      </c>
      <c r="H1043" s="9" t="s">
        <v>2041</v>
      </c>
      <c r="I1043" s="9" t="s">
        <v>27</v>
      </c>
      <c r="J1043" s="9" t="s">
        <v>27</v>
      </c>
      <c r="K1043" s="9" t="s">
        <v>27</v>
      </c>
      <c r="L1043" s="9" t="s">
        <v>27</v>
      </c>
      <c r="M1043" s="9" t="s">
        <v>27</v>
      </c>
      <c r="N1043" s="9">
        <v>2021</v>
      </c>
      <c r="O1043" s="9" t="s">
        <v>27</v>
      </c>
      <c r="P1043" s="9" t="s">
        <v>27</v>
      </c>
      <c r="Q1043" s="9" t="s">
        <v>27</v>
      </c>
      <c r="R1043" s="9" t="s">
        <v>27</v>
      </c>
      <c r="S1043" s="9" t="s">
        <v>27</v>
      </c>
      <c r="T1043" s="9" t="s">
        <v>1657</v>
      </c>
      <c r="U1043" s="27" t="s">
        <v>27</v>
      </c>
      <c r="V1043" s="9" t="s">
        <v>3131</v>
      </c>
      <c r="W1043" s="9" t="s">
        <v>294</v>
      </c>
      <c r="X1043" s="9">
        <v>435</v>
      </c>
    </row>
    <row r="1044" spans="2:24" ht="36">
      <c r="B1044" s="9" t="s">
        <v>3145</v>
      </c>
      <c r="C1044" s="9" t="s">
        <v>25</v>
      </c>
      <c r="D1044" s="9" t="s">
        <v>294</v>
      </c>
      <c r="E1044" s="9" t="s">
        <v>3129</v>
      </c>
      <c r="F1044" s="9" t="s">
        <v>27</v>
      </c>
      <c r="G1044" s="9" t="s">
        <v>27</v>
      </c>
      <c r="H1044" s="9" t="s">
        <v>2041</v>
      </c>
      <c r="I1044" s="9" t="s">
        <v>27</v>
      </c>
      <c r="J1044" s="9" t="s">
        <v>27</v>
      </c>
      <c r="K1044" s="9" t="s">
        <v>27</v>
      </c>
      <c r="L1044" s="9" t="s">
        <v>27</v>
      </c>
      <c r="M1044" s="9" t="s">
        <v>27</v>
      </c>
      <c r="N1044" s="9">
        <v>2021</v>
      </c>
      <c r="O1044" s="9" t="s">
        <v>27</v>
      </c>
      <c r="P1044" s="9" t="s">
        <v>27</v>
      </c>
      <c r="Q1044" s="9" t="s">
        <v>27</v>
      </c>
      <c r="R1044" s="9" t="s">
        <v>27</v>
      </c>
      <c r="S1044" s="9" t="s">
        <v>27</v>
      </c>
      <c r="T1044" s="9" t="s">
        <v>1657</v>
      </c>
      <c r="U1044" s="27" t="s">
        <v>27</v>
      </c>
      <c r="V1044" s="9" t="s">
        <v>3131</v>
      </c>
      <c r="W1044" s="9" t="s">
        <v>294</v>
      </c>
      <c r="X1044" s="9">
        <v>435</v>
      </c>
    </row>
    <row r="1045" spans="2:24" ht="60">
      <c r="B1045" s="9" t="s">
        <v>3146</v>
      </c>
      <c r="C1045" s="9" t="s">
        <v>25</v>
      </c>
      <c r="D1045" s="9" t="s">
        <v>294</v>
      </c>
      <c r="E1045" s="9" t="s">
        <v>3129</v>
      </c>
      <c r="F1045" s="9" t="s">
        <v>27</v>
      </c>
      <c r="G1045" s="9" t="s">
        <v>27</v>
      </c>
      <c r="H1045" s="9" t="s">
        <v>2048</v>
      </c>
      <c r="I1045" s="9" t="s">
        <v>27</v>
      </c>
      <c r="J1045" s="9" t="s">
        <v>27</v>
      </c>
      <c r="K1045" s="9" t="s">
        <v>27</v>
      </c>
      <c r="L1045" s="9" t="s">
        <v>27</v>
      </c>
      <c r="M1045" s="9" t="s">
        <v>27</v>
      </c>
      <c r="N1045" s="9">
        <v>2021</v>
      </c>
      <c r="O1045" s="9" t="s">
        <v>27</v>
      </c>
      <c r="P1045" s="9" t="s">
        <v>27</v>
      </c>
      <c r="Q1045" s="9" t="s">
        <v>27</v>
      </c>
      <c r="R1045" s="9" t="s">
        <v>27</v>
      </c>
      <c r="S1045" s="9" t="s">
        <v>27</v>
      </c>
      <c r="T1045" s="9" t="s">
        <v>1657</v>
      </c>
      <c r="U1045" s="27" t="s">
        <v>27</v>
      </c>
      <c r="V1045" s="9" t="s">
        <v>3131</v>
      </c>
      <c r="W1045" s="9" t="s">
        <v>294</v>
      </c>
      <c r="X1045" s="9">
        <v>435</v>
      </c>
    </row>
    <row r="1046" spans="2:24" ht="36">
      <c r="B1046" s="9" t="s">
        <v>3147</v>
      </c>
      <c r="C1046" s="9" t="s">
        <v>25</v>
      </c>
      <c r="D1046" s="9" t="s">
        <v>294</v>
      </c>
      <c r="E1046" s="9" t="s">
        <v>3129</v>
      </c>
      <c r="F1046" s="9" t="s">
        <v>27</v>
      </c>
      <c r="G1046" s="9" t="s">
        <v>27</v>
      </c>
      <c r="H1046" s="9" t="s">
        <v>2945</v>
      </c>
      <c r="I1046" s="9" t="s">
        <v>27</v>
      </c>
      <c r="J1046" s="9" t="s">
        <v>27</v>
      </c>
      <c r="K1046" s="9" t="s">
        <v>27</v>
      </c>
      <c r="L1046" s="9" t="s">
        <v>27</v>
      </c>
      <c r="M1046" s="9" t="s">
        <v>27</v>
      </c>
      <c r="N1046" s="9">
        <v>2021</v>
      </c>
      <c r="O1046" s="9" t="s">
        <v>27</v>
      </c>
      <c r="P1046" s="9" t="s">
        <v>27</v>
      </c>
      <c r="Q1046" s="9" t="s">
        <v>27</v>
      </c>
      <c r="R1046" s="9" t="s">
        <v>27</v>
      </c>
      <c r="S1046" s="9" t="s">
        <v>27</v>
      </c>
      <c r="T1046" s="9" t="s">
        <v>1657</v>
      </c>
      <c r="U1046" s="27" t="s">
        <v>27</v>
      </c>
      <c r="V1046" s="9" t="s">
        <v>3131</v>
      </c>
      <c r="W1046" s="9" t="s">
        <v>294</v>
      </c>
      <c r="X1046" s="9">
        <v>435</v>
      </c>
    </row>
    <row r="1047" spans="2:24" ht="36">
      <c r="B1047" s="9" t="s">
        <v>3148</v>
      </c>
      <c r="C1047" s="9" t="s">
        <v>25</v>
      </c>
      <c r="D1047" s="9" t="s">
        <v>294</v>
      </c>
      <c r="E1047" s="9" t="s">
        <v>3129</v>
      </c>
      <c r="F1047" s="9" t="s">
        <v>27</v>
      </c>
      <c r="G1047" s="9" t="s">
        <v>27</v>
      </c>
      <c r="H1047" s="9" t="s">
        <v>2945</v>
      </c>
      <c r="I1047" s="9" t="s">
        <v>27</v>
      </c>
      <c r="J1047" s="9" t="s">
        <v>27</v>
      </c>
      <c r="K1047" s="9" t="s">
        <v>27</v>
      </c>
      <c r="L1047" s="9" t="s">
        <v>27</v>
      </c>
      <c r="M1047" s="9" t="s">
        <v>27</v>
      </c>
      <c r="N1047" s="9">
        <v>2021</v>
      </c>
      <c r="O1047" s="9" t="s">
        <v>27</v>
      </c>
      <c r="P1047" s="9" t="s">
        <v>27</v>
      </c>
      <c r="Q1047" s="9" t="s">
        <v>27</v>
      </c>
      <c r="R1047" s="9" t="s">
        <v>27</v>
      </c>
      <c r="S1047" s="9" t="s">
        <v>27</v>
      </c>
      <c r="T1047" s="9" t="s">
        <v>1657</v>
      </c>
      <c r="U1047" s="27" t="s">
        <v>27</v>
      </c>
      <c r="V1047" s="9" t="s">
        <v>3131</v>
      </c>
      <c r="W1047" s="9" t="s">
        <v>294</v>
      </c>
      <c r="X1047" s="9">
        <v>435</v>
      </c>
    </row>
    <row r="1048" spans="2:24" ht="24">
      <c r="B1048" s="9" t="s">
        <v>3149</v>
      </c>
      <c r="C1048" s="9" t="s">
        <v>25</v>
      </c>
      <c r="D1048" s="9" t="s">
        <v>294</v>
      </c>
      <c r="E1048" s="9" t="s">
        <v>3129</v>
      </c>
      <c r="F1048" s="9" t="s">
        <v>27</v>
      </c>
      <c r="G1048" s="9" t="s">
        <v>27</v>
      </c>
      <c r="H1048" s="9" t="s">
        <v>3150</v>
      </c>
      <c r="I1048" s="9" t="s">
        <v>27</v>
      </c>
      <c r="J1048" s="9" t="s">
        <v>27</v>
      </c>
      <c r="K1048" s="9" t="s">
        <v>27</v>
      </c>
      <c r="L1048" s="9" t="s">
        <v>27</v>
      </c>
      <c r="M1048" s="9" t="s">
        <v>27</v>
      </c>
      <c r="N1048" s="9">
        <v>2021</v>
      </c>
      <c r="O1048" s="9" t="s">
        <v>27</v>
      </c>
      <c r="P1048" s="9" t="s">
        <v>27</v>
      </c>
      <c r="Q1048" s="9" t="s">
        <v>27</v>
      </c>
      <c r="R1048" s="9" t="s">
        <v>27</v>
      </c>
      <c r="S1048" s="9" t="s">
        <v>27</v>
      </c>
      <c r="T1048" s="9" t="s">
        <v>1657</v>
      </c>
      <c r="U1048" s="27" t="s">
        <v>27</v>
      </c>
      <c r="V1048" s="9" t="s">
        <v>3131</v>
      </c>
      <c r="W1048" s="9" t="s">
        <v>294</v>
      </c>
      <c r="X1048" s="9">
        <v>435</v>
      </c>
    </row>
    <row r="1049" spans="2:24" ht="48">
      <c r="B1049" s="9" t="s">
        <v>3151</v>
      </c>
      <c r="C1049" s="9" t="s">
        <v>25</v>
      </c>
      <c r="D1049" s="9" t="s">
        <v>294</v>
      </c>
      <c r="E1049" s="9" t="s">
        <v>3129</v>
      </c>
      <c r="F1049" s="9" t="s">
        <v>27</v>
      </c>
      <c r="G1049" s="9" t="s">
        <v>27</v>
      </c>
      <c r="H1049" s="9" t="s">
        <v>3150</v>
      </c>
      <c r="I1049" s="9" t="s">
        <v>27</v>
      </c>
      <c r="J1049" s="9" t="s">
        <v>27</v>
      </c>
      <c r="K1049" s="9" t="s">
        <v>27</v>
      </c>
      <c r="L1049" s="9" t="s">
        <v>27</v>
      </c>
      <c r="M1049" s="9" t="s">
        <v>27</v>
      </c>
      <c r="N1049" s="9">
        <v>2021</v>
      </c>
      <c r="O1049" s="9" t="s">
        <v>27</v>
      </c>
      <c r="P1049" s="9" t="s">
        <v>27</v>
      </c>
      <c r="Q1049" s="9" t="s">
        <v>27</v>
      </c>
      <c r="R1049" s="9" t="s">
        <v>27</v>
      </c>
      <c r="S1049" s="9" t="s">
        <v>27</v>
      </c>
      <c r="T1049" s="9" t="s">
        <v>1657</v>
      </c>
      <c r="U1049" s="27" t="s">
        <v>27</v>
      </c>
      <c r="V1049" s="9" t="s">
        <v>3131</v>
      </c>
      <c r="W1049" s="9" t="s">
        <v>294</v>
      </c>
      <c r="X1049" s="9">
        <v>435</v>
      </c>
    </row>
    <row r="1050" spans="2:24" ht="36">
      <c r="B1050" s="9" t="s">
        <v>3152</v>
      </c>
      <c r="C1050" s="9" t="s">
        <v>25</v>
      </c>
      <c r="D1050" s="9" t="s">
        <v>294</v>
      </c>
      <c r="E1050" s="9" t="s">
        <v>3129</v>
      </c>
      <c r="F1050" s="9" t="s">
        <v>27</v>
      </c>
      <c r="G1050" s="9" t="s">
        <v>27</v>
      </c>
      <c r="H1050" s="9" t="s">
        <v>3150</v>
      </c>
      <c r="I1050" s="9" t="s">
        <v>27</v>
      </c>
      <c r="J1050" s="9" t="s">
        <v>27</v>
      </c>
      <c r="K1050" s="9" t="s">
        <v>27</v>
      </c>
      <c r="L1050" s="9" t="s">
        <v>27</v>
      </c>
      <c r="M1050" s="9" t="s">
        <v>27</v>
      </c>
      <c r="N1050" s="9">
        <v>2021</v>
      </c>
      <c r="O1050" s="9" t="s">
        <v>27</v>
      </c>
      <c r="P1050" s="9" t="s">
        <v>27</v>
      </c>
      <c r="Q1050" s="9" t="s">
        <v>27</v>
      </c>
      <c r="R1050" s="9" t="s">
        <v>27</v>
      </c>
      <c r="S1050" s="9" t="s">
        <v>27</v>
      </c>
      <c r="T1050" s="9" t="s">
        <v>1657</v>
      </c>
      <c r="U1050" s="27" t="s">
        <v>27</v>
      </c>
      <c r="V1050" s="9" t="s">
        <v>3131</v>
      </c>
      <c r="W1050" s="9" t="s">
        <v>294</v>
      </c>
      <c r="X1050" s="9">
        <v>435</v>
      </c>
    </row>
    <row r="1051" spans="2:24" ht="60">
      <c r="B1051" s="9" t="s">
        <v>3153</v>
      </c>
      <c r="C1051" s="9" t="s">
        <v>25</v>
      </c>
      <c r="D1051" s="9" t="s">
        <v>294</v>
      </c>
      <c r="E1051" s="9" t="s">
        <v>3129</v>
      </c>
      <c r="F1051" s="9" t="s">
        <v>27</v>
      </c>
      <c r="G1051" s="9" t="s">
        <v>27</v>
      </c>
      <c r="H1051" s="9" t="s">
        <v>3154</v>
      </c>
      <c r="I1051" s="9" t="s">
        <v>27</v>
      </c>
      <c r="J1051" s="9" t="s">
        <v>27</v>
      </c>
      <c r="K1051" s="9" t="s">
        <v>27</v>
      </c>
      <c r="L1051" s="9" t="s">
        <v>27</v>
      </c>
      <c r="M1051" s="9" t="s">
        <v>27</v>
      </c>
      <c r="N1051" s="9">
        <v>2021</v>
      </c>
      <c r="O1051" s="9" t="s">
        <v>27</v>
      </c>
      <c r="P1051" s="9" t="s">
        <v>27</v>
      </c>
      <c r="Q1051" s="9" t="s">
        <v>27</v>
      </c>
      <c r="R1051" s="9" t="s">
        <v>27</v>
      </c>
      <c r="S1051" s="9" t="s">
        <v>27</v>
      </c>
      <c r="T1051" s="9" t="s">
        <v>1657</v>
      </c>
      <c r="U1051" s="27" t="s">
        <v>27</v>
      </c>
      <c r="V1051" s="9" t="s">
        <v>3131</v>
      </c>
      <c r="W1051" s="9" t="s">
        <v>294</v>
      </c>
      <c r="X1051" s="9">
        <v>435</v>
      </c>
    </row>
    <row r="1052" spans="2:24" ht="60">
      <c r="B1052" s="9" t="s">
        <v>3155</v>
      </c>
      <c r="C1052" s="9" t="s">
        <v>25</v>
      </c>
      <c r="D1052" s="9" t="s">
        <v>294</v>
      </c>
      <c r="E1052" s="9" t="s">
        <v>3129</v>
      </c>
      <c r="F1052" s="9" t="s">
        <v>27</v>
      </c>
      <c r="G1052" s="9" t="s">
        <v>27</v>
      </c>
      <c r="H1052" s="9" t="s">
        <v>3156</v>
      </c>
      <c r="I1052" s="9" t="s">
        <v>27</v>
      </c>
      <c r="J1052" s="9" t="s">
        <v>27</v>
      </c>
      <c r="K1052" s="9" t="s">
        <v>27</v>
      </c>
      <c r="L1052" s="9" t="s">
        <v>27</v>
      </c>
      <c r="M1052" s="9" t="s">
        <v>27</v>
      </c>
      <c r="N1052" s="9">
        <v>2021</v>
      </c>
      <c r="O1052" s="9" t="s">
        <v>27</v>
      </c>
      <c r="P1052" s="9" t="s">
        <v>27</v>
      </c>
      <c r="Q1052" s="9" t="s">
        <v>27</v>
      </c>
      <c r="R1052" s="9" t="s">
        <v>27</v>
      </c>
      <c r="S1052" s="9" t="s">
        <v>27</v>
      </c>
      <c r="T1052" s="9" t="s">
        <v>1657</v>
      </c>
      <c r="U1052" s="27" t="s">
        <v>27</v>
      </c>
      <c r="V1052" s="9" t="s">
        <v>3131</v>
      </c>
      <c r="W1052" s="9" t="s">
        <v>294</v>
      </c>
      <c r="X1052" s="9">
        <v>435</v>
      </c>
    </row>
    <row r="1053" spans="2:24" ht="72">
      <c r="B1053" s="9" t="s">
        <v>3157</v>
      </c>
      <c r="C1053" s="9" t="s">
        <v>25</v>
      </c>
      <c r="D1053" s="9" t="s">
        <v>294</v>
      </c>
      <c r="E1053" s="9" t="s">
        <v>3129</v>
      </c>
      <c r="F1053" s="9" t="s">
        <v>27</v>
      </c>
      <c r="G1053" s="9" t="s">
        <v>27</v>
      </c>
      <c r="H1053" s="9" t="s">
        <v>3158</v>
      </c>
      <c r="I1053" s="9" t="s">
        <v>27</v>
      </c>
      <c r="J1053" s="9" t="s">
        <v>27</v>
      </c>
      <c r="K1053" s="9" t="s">
        <v>27</v>
      </c>
      <c r="L1053" s="9" t="s">
        <v>27</v>
      </c>
      <c r="M1053" s="9" t="s">
        <v>27</v>
      </c>
      <c r="N1053" s="9">
        <v>2021</v>
      </c>
      <c r="O1053" s="9" t="s">
        <v>27</v>
      </c>
      <c r="P1053" s="9" t="s">
        <v>27</v>
      </c>
      <c r="Q1053" s="9" t="s">
        <v>27</v>
      </c>
      <c r="R1053" s="9" t="s">
        <v>27</v>
      </c>
      <c r="S1053" s="9" t="s">
        <v>27</v>
      </c>
      <c r="T1053" s="9" t="s">
        <v>1657</v>
      </c>
      <c r="U1053" s="27" t="s">
        <v>27</v>
      </c>
      <c r="V1053" s="9" t="s">
        <v>3131</v>
      </c>
      <c r="W1053" s="9" t="s">
        <v>294</v>
      </c>
      <c r="X1053" s="9">
        <v>435</v>
      </c>
    </row>
    <row r="1054" spans="2:24" ht="72">
      <c r="B1054" s="9" t="s">
        <v>3159</v>
      </c>
      <c r="C1054" s="9" t="s">
        <v>25</v>
      </c>
      <c r="D1054" s="9" t="s">
        <v>294</v>
      </c>
      <c r="E1054" s="9" t="s">
        <v>3129</v>
      </c>
      <c r="F1054" s="9" t="s">
        <v>27</v>
      </c>
      <c r="G1054" s="9" t="s">
        <v>27</v>
      </c>
      <c r="H1054" s="9" t="s">
        <v>3160</v>
      </c>
      <c r="I1054" s="9" t="s">
        <v>27</v>
      </c>
      <c r="J1054" s="9" t="s">
        <v>27</v>
      </c>
      <c r="K1054" s="9" t="s">
        <v>27</v>
      </c>
      <c r="L1054" s="9" t="s">
        <v>27</v>
      </c>
      <c r="M1054" s="9" t="s">
        <v>27</v>
      </c>
      <c r="N1054" s="9">
        <v>2021</v>
      </c>
      <c r="O1054" s="9" t="s">
        <v>27</v>
      </c>
      <c r="P1054" s="9" t="s">
        <v>27</v>
      </c>
      <c r="Q1054" s="9" t="s">
        <v>27</v>
      </c>
      <c r="R1054" s="9" t="s">
        <v>27</v>
      </c>
      <c r="S1054" s="9" t="s">
        <v>27</v>
      </c>
      <c r="T1054" s="9" t="s">
        <v>1657</v>
      </c>
      <c r="U1054" s="27" t="s">
        <v>27</v>
      </c>
      <c r="V1054" s="9" t="s">
        <v>3131</v>
      </c>
      <c r="W1054" s="9" t="s">
        <v>294</v>
      </c>
      <c r="X1054" s="9">
        <v>435</v>
      </c>
    </row>
    <row r="1055" spans="2:24" ht="72">
      <c r="B1055" s="9" t="s">
        <v>3161</v>
      </c>
      <c r="C1055" s="9" t="s">
        <v>25</v>
      </c>
      <c r="D1055" s="9" t="s">
        <v>294</v>
      </c>
      <c r="E1055" s="9" t="s">
        <v>3129</v>
      </c>
      <c r="F1055" s="9" t="s">
        <v>27</v>
      </c>
      <c r="G1055" s="9" t="s">
        <v>27</v>
      </c>
      <c r="H1055" s="9" t="s">
        <v>3160</v>
      </c>
      <c r="I1055" s="9" t="s">
        <v>27</v>
      </c>
      <c r="J1055" s="9" t="s">
        <v>27</v>
      </c>
      <c r="K1055" s="9" t="s">
        <v>27</v>
      </c>
      <c r="L1055" s="9" t="s">
        <v>27</v>
      </c>
      <c r="M1055" s="9" t="s">
        <v>27</v>
      </c>
      <c r="N1055" s="9">
        <v>2021</v>
      </c>
      <c r="O1055" s="9" t="s">
        <v>27</v>
      </c>
      <c r="P1055" s="9" t="s">
        <v>27</v>
      </c>
      <c r="Q1055" s="9" t="s">
        <v>27</v>
      </c>
      <c r="R1055" s="9" t="s">
        <v>27</v>
      </c>
      <c r="S1055" s="9" t="s">
        <v>27</v>
      </c>
      <c r="T1055" s="9" t="s">
        <v>1657</v>
      </c>
      <c r="U1055" s="27" t="s">
        <v>27</v>
      </c>
      <c r="V1055" s="9" t="s">
        <v>3131</v>
      </c>
      <c r="W1055" s="9" t="s">
        <v>294</v>
      </c>
      <c r="X1055" s="9">
        <v>435</v>
      </c>
    </row>
    <row r="1056" spans="2:24" ht="72">
      <c r="B1056" s="9" t="s">
        <v>3162</v>
      </c>
      <c r="C1056" s="9" t="s">
        <v>25</v>
      </c>
      <c r="D1056" s="9" t="s">
        <v>294</v>
      </c>
      <c r="E1056" s="9" t="s">
        <v>3129</v>
      </c>
      <c r="F1056" s="9" t="s">
        <v>27</v>
      </c>
      <c r="G1056" s="9" t="s">
        <v>27</v>
      </c>
      <c r="H1056" s="9" t="s">
        <v>3160</v>
      </c>
      <c r="I1056" s="9" t="s">
        <v>27</v>
      </c>
      <c r="J1056" s="9" t="s">
        <v>27</v>
      </c>
      <c r="K1056" s="9" t="s">
        <v>27</v>
      </c>
      <c r="L1056" s="9" t="s">
        <v>27</v>
      </c>
      <c r="M1056" s="9" t="s">
        <v>27</v>
      </c>
      <c r="N1056" s="9">
        <v>2021</v>
      </c>
      <c r="O1056" s="9" t="s">
        <v>27</v>
      </c>
      <c r="P1056" s="9" t="s">
        <v>27</v>
      </c>
      <c r="Q1056" s="9" t="s">
        <v>27</v>
      </c>
      <c r="R1056" s="9" t="s">
        <v>27</v>
      </c>
      <c r="S1056" s="9" t="s">
        <v>27</v>
      </c>
      <c r="T1056" s="9" t="s">
        <v>1657</v>
      </c>
      <c r="U1056" s="27" t="s">
        <v>27</v>
      </c>
      <c r="V1056" s="9" t="s">
        <v>3131</v>
      </c>
      <c r="W1056" s="9" t="s">
        <v>294</v>
      </c>
      <c r="X1056" s="9">
        <v>435</v>
      </c>
    </row>
    <row r="1057" spans="2:24" ht="72">
      <c r="B1057" s="9" t="s">
        <v>3163</v>
      </c>
      <c r="C1057" s="9" t="s">
        <v>25</v>
      </c>
      <c r="D1057" s="9" t="s">
        <v>294</v>
      </c>
      <c r="E1057" s="9" t="s">
        <v>3129</v>
      </c>
      <c r="F1057" s="9" t="s">
        <v>27</v>
      </c>
      <c r="G1057" s="9" t="s">
        <v>27</v>
      </c>
      <c r="H1057" s="9" t="s">
        <v>3164</v>
      </c>
      <c r="I1057" s="9" t="s">
        <v>27</v>
      </c>
      <c r="J1057" s="9" t="s">
        <v>27</v>
      </c>
      <c r="K1057" s="9" t="s">
        <v>27</v>
      </c>
      <c r="L1057" s="9" t="s">
        <v>27</v>
      </c>
      <c r="M1057" s="9" t="s">
        <v>27</v>
      </c>
      <c r="N1057" s="9">
        <v>2021</v>
      </c>
      <c r="O1057" s="9" t="s">
        <v>27</v>
      </c>
      <c r="P1057" s="9" t="s">
        <v>27</v>
      </c>
      <c r="Q1057" s="9" t="s">
        <v>27</v>
      </c>
      <c r="R1057" s="9" t="s">
        <v>27</v>
      </c>
      <c r="S1057" s="9" t="s">
        <v>27</v>
      </c>
      <c r="T1057" s="9" t="s">
        <v>1657</v>
      </c>
      <c r="U1057" s="27" t="s">
        <v>27</v>
      </c>
      <c r="V1057" s="9" t="s">
        <v>3131</v>
      </c>
      <c r="W1057" s="9" t="s">
        <v>294</v>
      </c>
      <c r="X1057" s="9">
        <v>435</v>
      </c>
    </row>
    <row r="1058" spans="2:24" ht="72">
      <c r="B1058" s="9" t="s">
        <v>3165</v>
      </c>
      <c r="C1058" s="9" t="s">
        <v>25</v>
      </c>
      <c r="D1058" s="9" t="s">
        <v>294</v>
      </c>
      <c r="E1058" s="9" t="s">
        <v>3129</v>
      </c>
      <c r="F1058" s="9" t="s">
        <v>27</v>
      </c>
      <c r="G1058" s="9" t="s">
        <v>27</v>
      </c>
      <c r="H1058" s="9" t="s">
        <v>3166</v>
      </c>
      <c r="I1058" s="9" t="s">
        <v>27</v>
      </c>
      <c r="J1058" s="9" t="s">
        <v>27</v>
      </c>
      <c r="K1058" s="9" t="s">
        <v>27</v>
      </c>
      <c r="L1058" s="9" t="s">
        <v>27</v>
      </c>
      <c r="M1058" s="9" t="s">
        <v>27</v>
      </c>
      <c r="N1058" s="9">
        <v>2021</v>
      </c>
      <c r="O1058" s="9" t="s">
        <v>27</v>
      </c>
      <c r="P1058" s="9" t="s">
        <v>27</v>
      </c>
      <c r="Q1058" s="9" t="s">
        <v>27</v>
      </c>
      <c r="R1058" s="9" t="s">
        <v>27</v>
      </c>
      <c r="S1058" s="9" t="s">
        <v>27</v>
      </c>
      <c r="T1058" s="9" t="s">
        <v>1657</v>
      </c>
      <c r="U1058" s="27" t="s">
        <v>27</v>
      </c>
      <c r="V1058" s="9" t="s">
        <v>3131</v>
      </c>
      <c r="W1058" s="9" t="s">
        <v>294</v>
      </c>
      <c r="X1058" s="9">
        <v>435</v>
      </c>
    </row>
    <row r="1059" spans="2:24" ht="60">
      <c r="B1059" s="9" t="s">
        <v>3167</v>
      </c>
      <c r="C1059" s="9" t="s">
        <v>25</v>
      </c>
      <c r="D1059" s="9" t="s">
        <v>294</v>
      </c>
      <c r="E1059" s="9" t="s">
        <v>3129</v>
      </c>
      <c r="F1059" s="9" t="s">
        <v>27</v>
      </c>
      <c r="G1059" s="9" t="s">
        <v>27</v>
      </c>
      <c r="H1059" s="9" t="s">
        <v>3166</v>
      </c>
      <c r="I1059" s="9" t="s">
        <v>27</v>
      </c>
      <c r="J1059" s="9" t="s">
        <v>27</v>
      </c>
      <c r="K1059" s="9" t="s">
        <v>27</v>
      </c>
      <c r="L1059" s="9" t="s">
        <v>27</v>
      </c>
      <c r="M1059" s="9" t="s">
        <v>27</v>
      </c>
      <c r="N1059" s="9">
        <v>2021</v>
      </c>
      <c r="O1059" s="9" t="s">
        <v>27</v>
      </c>
      <c r="P1059" s="9" t="s">
        <v>27</v>
      </c>
      <c r="Q1059" s="9" t="s">
        <v>27</v>
      </c>
      <c r="R1059" s="9" t="s">
        <v>27</v>
      </c>
      <c r="S1059" s="9" t="s">
        <v>27</v>
      </c>
      <c r="T1059" s="9" t="s">
        <v>1657</v>
      </c>
      <c r="U1059" s="27" t="s">
        <v>27</v>
      </c>
      <c r="V1059" s="9" t="s">
        <v>3131</v>
      </c>
      <c r="W1059" s="9" t="s">
        <v>294</v>
      </c>
      <c r="X1059" s="9">
        <v>435</v>
      </c>
    </row>
    <row r="1060" spans="2:24" ht="48">
      <c r="B1060" s="9" t="s">
        <v>3168</v>
      </c>
      <c r="C1060" s="9" t="s">
        <v>25</v>
      </c>
      <c r="D1060" s="9" t="s">
        <v>294</v>
      </c>
      <c r="E1060" s="9" t="s">
        <v>3129</v>
      </c>
      <c r="F1060" s="9" t="s">
        <v>27</v>
      </c>
      <c r="G1060" s="9" t="s">
        <v>27</v>
      </c>
      <c r="H1060" s="9" t="s">
        <v>3166</v>
      </c>
      <c r="I1060" s="9" t="s">
        <v>27</v>
      </c>
      <c r="J1060" s="9" t="s">
        <v>27</v>
      </c>
      <c r="K1060" s="9" t="s">
        <v>27</v>
      </c>
      <c r="L1060" s="9" t="s">
        <v>27</v>
      </c>
      <c r="M1060" s="9" t="s">
        <v>27</v>
      </c>
      <c r="N1060" s="9">
        <v>2021</v>
      </c>
      <c r="O1060" s="9" t="s">
        <v>27</v>
      </c>
      <c r="P1060" s="9" t="s">
        <v>27</v>
      </c>
      <c r="Q1060" s="9" t="s">
        <v>27</v>
      </c>
      <c r="R1060" s="9" t="s">
        <v>27</v>
      </c>
      <c r="S1060" s="9" t="s">
        <v>27</v>
      </c>
      <c r="T1060" s="9" t="s">
        <v>1657</v>
      </c>
      <c r="U1060" s="27" t="s">
        <v>27</v>
      </c>
      <c r="V1060" s="9" t="s">
        <v>3131</v>
      </c>
      <c r="W1060" s="9" t="s">
        <v>294</v>
      </c>
      <c r="X1060" s="9">
        <v>435</v>
      </c>
    </row>
    <row r="1061" spans="2:24" ht="72">
      <c r="B1061" s="9" t="s">
        <v>3169</v>
      </c>
      <c r="C1061" s="9" t="s">
        <v>25</v>
      </c>
      <c r="D1061" s="9" t="s">
        <v>294</v>
      </c>
      <c r="E1061" s="9" t="s">
        <v>3129</v>
      </c>
      <c r="F1061" s="9" t="s">
        <v>27</v>
      </c>
      <c r="G1061" s="9" t="s">
        <v>27</v>
      </c>
      <c r="H1061" s="9" t="s">
        <v>3170</v>
      </c>
      <c r="I1061" s="9" t="s">
        <v>27</v>
      </c>
      <c r="J1061" s="9" t="s">
        <v>27</v>
      </c>
      <c r="K1061" s="9" t="s">
        <v>27</v>
      </c>
      <c r="L1061" s="9" t="s">
        <v>27</v>
      </c>
      <c r="M1061" s="9" t="s">
        <v>27</v>
      </c>
      <c r="N1061" s="9">
        <v>2021</v>
      </c>
      <c r="O1061" s="9" t="s">
        <v>27</v>
      </c>
      <c r="P1061" s="9" t="s">
        <v>27</v>
      </c>
      <c r="Q1061" s="9" t="s">
        <v>27</v>
      </c>
      <c r="R1061" s="9" t="s">
        <v>27</v>
      </c>
      <c r="S1061" s="9" t="s">
        <v>27</v>
      </c>
      <c r="T1061" s="9" t="s">
        <v>1657</v>
      </c>
      <c r="U1061" s="27" t="s">
        <v>27</v>
      </c>
      <c r="V1061" s="9" t="s">
        <v>3131</v>
      </c>
      <c r="W1061" s="9" t="s">
        <v>294</v>
      </c>
      <c r="X1061" s="9">
        <v>435</v>
      </c>
    </row>
    <row r="1062" spans="2:24" ht="60">
      <c r="B1062" s="9" t="s">
        <v>3171</v>
      </c>
      <c r="C1062" s="9" t="s">
        <v>25</v>
      </c>
      <c r="D1062" s="9" t="s">
        <v>294</v>
      </c>
      <c r="E1062" s="9" t="s">
        <v>3129</v>
      </c>
      <c r="F1062" s="9" t="s">
        <v>27</v>
      </c>
      <c r="G1062" s="9" t="s">
        <v>27</v>
      </c>
      <c r="H1062" s="9" t="s">
        <v>3172</v>
      </c>
      <c r="I1062" s="9" t="s">
        <v>27</v>
      </c>
      <c r="J1062" s="9" t="s">
        <v>27</v>
      </c>
      <c r="K1062" s="9" t="s">
        <v>27</v>
      </c>
      <c r="L1062" s="9" t="s">
        <v>27</v>
      </c>
      <c r="M1062" s="9" t="s">
        <v>27</v>
      </c>
      <c r="N1062" s="9">
        <v>2021</v>
      </c>
      <c r="O1062" s="9" t="s">
        <v>27</v>
      </c>
      <c r="P1062" s="9" t="s">
        <v>27</v>
      </c>
      <c r="Q1062" s="9" t="s">
        <v>27</v>
      </c>
      <c r="R1062" s="9" t="s">
        <v>27</v>
      </c>
      <c r="S1062" s="9" t="s">
        <v>27</v>
      </c>
      <c r="T1062" s="9" t="s">
        <v>1657</v>
      </c>
      <c r="U1062" s="27" t="s">
        <v>27</v>
      </c>
      <c r="V1062" s="9" t="s">
        <v>3131</v>
      </c>
      <c r="W1062" s="9" t="s">
        <v>294</v>
      </c>
      <c r="X1062" s="9">
        <v>435</v>
      </c>
    </row>
    <row r="1063" spans="2:24" ht="60">
      <c r="B1063" s="9" t="s">
        <v>3173</v>
      </c>
      <c r="C1063" s="9" t="s">
        <v>25</v>
      </c>
      <c r="D1063" s="9" t="s">
        <v>294</v>
      </c>
      <c r="E1063" s="9" t="s">
        <v>3129</v>
      </c>
      <c r="F1063" s="9" t="s">
        <v>27</v>
      </c>
      <c r="G1063" s="9" t="s">
        <v>27</v>
      </c>
      <c r="H1063" s="9" t="s">
        <v>3174</v>
      </c>
      <c r="I1063" s="9" t="s">
        <v>27</v>
      </c>
      <c r="J1063" s="9" t="s">
        <v>27</v>
      </c>
      <c r="K1063" s="9" t="s">
        <v>27</v>
      </c>
      <c r="L1063" s="9" t="s">
        <v>27</v>
      </c>
      <c r="M1063" s="9" t="s">
        <v>27</v>
      </c>
      <c r="N1063" s="9">
        <v>2021</v>
      </c>
      <c r="O1063" s="9" t="s">
        <v>27</v>
      </c>
      <c r="P1063" s="9" t="s">
        <v>27</v>
      </c>
      <c r="Q1063" s="9" t="s">
        <v>27</v>
      </c>
      <c r="R1063" s="9" t="s">
        <v>27</v>
      </c>
      <c r="S1063" s="9" t="s">
        <v>27</v>
      </c>
      <c r="T1063" s="9" t="s">
        <v>1657</v>
      </c>
      <c r="U1063" s="27" t="s">
        <v>27</v>
      </c>
      <c r="V1063" s="9" t="s">
        <v>3131</v>
      </c>
      <c r="W1063" s="9" t="s">
        <v>294</v>
      </c>
      <c r="X1063" s="9">
        <v>435</v>
      </c>
    </row>
    <row r="1064" spans="2:24" ht="72">
      <c r="B1064" s="9" t="s">
        <v>3175</v>
      </c>
      <c r="C1064" s="9" t="s">
        <v>25</v>
      </c>
      <c r="D1064" s="9" t="s">
        <v>294</v>
      </c>
      <c r="E1064" s="9" t="s">
        <v>3129</v>
      </c>
      <c r="F1064" s="9" t="s">
        <v>27</v>
      </c>
      <c r="G1064" s="9" t="s">
        <v>27</v>
      </c>
      <c r="H1064" s="9" t="s">
        <v>3176</v>
      </c>
      <c r="I1064" s="9" t="s">
        <v>27</v>
      </c>
      <c r="J1064" s="9" t="s">
        <v>27</v>
      </c>
      <c r="K1064" s="9" t="s">
        <v>27</v>
      </c>
      <c r="L1064" s="9" t="s">
        <v>27</v>
      </c>
      <c r="M1064" s="9" t="s">
        <v>27</v>
      </c>
      <c r="N1064" s="9">
        <v>2021</v>
      </c>
      <c r="O1064" s="9" t="s">
        <v>27</v>
      </c>
      <c r="P1064" s="9" t="s">
        <v>27</v>
      </c>
      <c r="Q1064" s="9" t="s">
        <v>27</v>
      </c>
      <c r="R1064" s="9" t="s">
        <v>27</v>
      </c>
      <c r="S1064" s="9" t="s">
        <v>27</v>
      </c>
      <c r="T1064" s="9" t="s">
        <v>1657</v>
      </c>
      <c r="U1064" s="27" t="s">
        <v>27</v>
      </c>
      <c r="V1064" s="9" t="s">
        <v>3131</v>
      </c>
      <c r="W1064" s="9" t="s">
        <v>294</v>
      </c>
      <c r="X1064" s="9">
        <v>435</v>
      </c>
    </row>
    <row r="1065" spans="2:24" ht="72">
      <c r="B1065" s="9" t="s">
        <v>3177</v>
      </c>
      <c r="C1065" s="9" t="s">
        <v>25</v>
      </c>
      <c r="D1065" s="9" t="s">
        <v>294</v>
      </c>
      <c r="E1065" s="9" t="s">
        <v>3129</v>
      </c>
      <c r="F1065" s="9" t="s">
        <v>27</v>
      </c>
      <c r="G1065" s="9" t="s">
        <v>27</v>
      </c>
      <c r="H1065" s="9" t="s">
        <v>3176</v>
      </c>
      <c r="I1065" s="9" t="s">
        <v>27</v>
      </c>
      <c r="J1065" s="9" t="s">
        <v>27</v>
      </c>
      <c r="K1065" s="9" t="s">
        <v>27</v>
      </c>
      <c r="L1065" s="9" t="s">
        <v>27</v>
      </c>
      <c r="M1065" s="9" t="s">
        <v>27</v>
      </c>
      <c r="N1065" s="9">
        <v>2021</v>
      </c>
      <c r="O1065" s="9" t="s">
        <v>27</v>
      </c>
      <c r="P1065" s="9" t="s">
        <v>27</v>
      </c>
      <c r="Q1065" s="9" t="s">
        <v>27</v>
      </c>
      <c r="R1065" s="9" t="s">
        <v>27</v>
      </c>
      <c r="S1065" s="9" t="s">
        <v>27</v>
      </c>
      <c r="T1065" s="9" t="s">
        <v>1657</v>
      </c>
      <c r="U1065" s="27" t="s">
        <v>27</v>
      </c>
      <c r="V1065" s="9" t="s">
        <v>3131</v>
      </c>
      <c r="W1065" s="9" t="s">
        <v>294</v>
      </c>
      <c r="X1065" s="9">
        <v>435</v>
      </c>
    </row>
    <row r="1066" spans="2:24" ht="72">
      <c r="B1066" s="9" t="s">
        <v>3178</v>
      </c>
      <c r="C1066" s="9" t="s">
        <v>25</v>
      </c>
      <c r="D1066" s="9" t="s">
        <v>294</v>
      </c>
      <c r="E1066" s="9" t="s">
        <v>3129</v>
      </c>
      <c r="F1066" s="9" t="s">
        <v>27</v>
      </c>
      <c r="G1066" s="9" t="s">
        <v>27</v>
      </c>
      <c r="H1066" s="9" t="s">
        <v>3176</v>
      </c>
      <c r="I1066" s="9" t="s">
        <v>27</v>
      </c>
      <c r="J1066" s="9" t="s">
        <v>27</v>
      </c>
      <c r="K1066" s="9" t="s">
        <v>27</v>
      </c>
      <c r="L1066" s="9" t="s">
        <v>27</v>
      </c>
      <c r="M1066" s="9" t="s">
        <v>27</v>
      </c>
      <c r="N1066" s="9">
        <v>2021</v>
      </c>
      <c r="O1066" s="9" t="s">
        <v>27</v>
      </c>
      <c r="P1066" s="9" t="s">
        <v>27</v>
      </c>
      <c r="Q1066" s="9" t="s">
        <v>27</v>
      </c>
      <c r="R1066" s="9" t="s">
        <v>27</v>
      </c>
      <c r="S1066" s="9" t="s">
        <v>27</v>
      </c>
      <c r="T1066" s="9" t="s">
        <v>1657</v>
      </c>
      <c r="U1066" s="27" t="s">
        <v>27</v>
      </c>
      <c r="V1066" s="9" t="s">
        <v>3131</v>
      </c>
      <c r="W1066" s="9" t="s">
        <v>294</v>
      </c>
      <c r="X1066" s="9">
        <v>435</v>
      </c>
    </row>
    <row r="1067" spans="2:24" ht="60">
      <c r="B1067" s="9" t="s">
        <v>3179</v>
      </c>
      <c r="C1067" s="9" t="s">
        <v>25</v>
      </c>
      <c r="D1067" s="9" t="s">
        <v>294</v>
      </c>
      <c r="E1067" s="9" t="s">
        <v>3129</v>
      </c>
      <c r="F1067" s="9" t="s">
        <v>27</v>
      </c>
      <c r="G1067" s="9" t="s">
        <v>27</v>
      </c>
      <c r="H1067" s="9" t="s">
        <v>3180</v>
      </c>
      <c r="I1067" s="9" t="s">
        <v>27</v>
      </c>
      <c r="J1067" s="9" t="s">
        <v>27</v>
      </c>
      <c r="K1067" s="9" t="s">
        <v>27</v>
      </c>
      <c r="L1067" s="9" t="s">
        <v>27</v>
      </c>
      <c r="M1067" s="9" t="s">
        <v>27</v>
      </c>
      <c r="N1067" s="9">
        <v>2021</v>
      </c>
      <c r="O1067" s="9" t="s">
        <v>27</v>
      </c>
      <c r="P1067" s="9" t="s">
        <v>27</v>
      </c>
      <c r="Q1067" s="9" t="s">
        <v>27</v>
      </c>
      <c r="R1067" s="9" t="s">
        <v>27</v>
      </c>
      <c r="S1067" s="9" t="s">
        <v>27</v>
      </c>
      <c r="T1067" s="9" t="s">
        <v>1657</v>
      </c>
      <c r="U1067" s="27" t="s">
        <v>27</v>
      </c>
      <c r="V1067" s="9" t="s">
        <v>3131</v>
      </c>
      <c r="W1067" s="9" t="s">
        <v>294</v>
      </c>
      <c r="X1067" s="9">
        <v>435</v>
      </c>
    </row>
    <row r="1068" spans="2:24" ht="48">
      <c r="B1068" s="9" t="s">
        <v>3181</v>
      </c>
      <c r="C1068" s="9" t="s">
        <v>25</v>
      </c>
      <c r="D1068" s="9" t="s">
        <v>294</v>
      </c>
      <c r="E1068" s="9" t="s">
        <v>3129</v>
      </c>
      <c r="F1068" s="9" t="s">
        <v>27</v>
      </c>
      <c r="G1068" s="9" t="s">
        <v>27</v>
      </c>
      <c r="H1068" s="9" t="s">
        <v>3182</v>
      </c>
      <c r="I1068" s="9" t="s">
        <v>27</v>
      </c>
      <c r="J1068" s="9" t="s">
        <v>27</v>
      </c>
      <c r="K1068" s="9" t="s">
        <v>27</v>
      </c>
      <c r="L1068" s="9" t="s">
        <v>27</v>
      </c>
      <c r="M1068" s="9" t="s">
        <v>27</v>
      </c>
      <c r="N1068" s="9">
        <v>2021</v>
      </c>
      <c r="O1068" s="9" t="s">
        <v>27</v>
      </c>
      <c r="P1068" s="9" t="s">
        <v>27</v>
      </c>
      <c r="Q1068" s="9" t="s">
        <v>27</v>
      </c>
      <c r="R1068" s="9" t="s">
        <v>27</v>
      </c>
      <c r="S1068" s="9" t="s">
        <v>27</v>
      </c>
      <c r="T1068" s="9" t="s">
        <v>1657</v>
      </c>
      <c r="U1068" s="27" t="s">
        <v>27</v>
      </c>
      <c r="V1068" s="9" t="s">
        <v>3131</v>
      </c>
      <c r="W1068" s="9" t="s">
        <v>294</v>
      </c>
      <c r="X1068" s="9">
        <v>435</v>
      </c>
    </row>
    <row r="1069" spans="2:24" ht="36">
      <c r="B1069" s="9" t="s">
        <v>3183</v>
      </c>
      <c r="C1069" s="9" t="s">
        <v>25</v>
      </c>
      <c r="D1069" s="9" t="s">
        <v>294</v>
      </c>
      <c r="E1069" s="9" t="s">
        <v>3129</v>
      </c>
      <c r="F1069" s="9" t="s">
        <v>27</v>
      </c>
      <c r="G1069" s="9" t="s">
        <v>27</v>
      </c>
      <c r="H1069" s="9" t="s">
        <v>3184</v>
      </c>
      <c r="I1069" s="9" t="s">
        <v>27</v>
      </c>
      <c r="J1069" s="9" t="s">
        <v>27</v>
      </c>
      <c r="K1069" s="9" t="s">
        <v>27</v>
      </c>
      <c r="L1069" s="9" t="s">
        <v>27</v>
      </c>
      <c r="M1069" s="9" t="s">
        <v>27</v>
      </c>
      <c r="N1069" s="9">
        <v>2021</v>
      </c>
      <c r="O1069" s="9" t="s">
        <v>27</v>
      </c>
      <c r="P1069" s="9" t="s">
        <v>27</v>
      </c>
      <c r="Q1069" s="9" t="s">
        <v>27</v>
      </c>
      <c r="R1069" s="9" t="s">
        <v>27</v>
      </c>
      <c r="S1069" s="9" t="s">
        <v>27</v>
      </c>
      <c r="T1069" s="9" t="s">
        <v>1657</v>
      </c>
      <c r="U1069" s="27" t="s">
        <v>27</v>
      </c>
      <c r="V1069" s="9" t="s">
        <v>3131</v>
      </c>
      <c r="W1069" s="9" t="s">
        <v>294</v>
      </c>
      <c r="X1069" s="9">
        <v>435</v>
      </c>
    </row>
    <row r="1070" spans="2:24" ht="36">
      <c r="B1070" s="9" t="s">
        <v>3185</v>
      </c>
      <c r="C1070" s="9" t="s">
        <v>25</v>
      </c>
      <c r="D1070" s="9" t="s">
        <v>294</v>
      </c>
      <c r="E1070" s="9" t="s">
        <v>3129</v>
      </c>
      <c r="F1070" s="9" t="s">
        <v>27</v>
      </c>
      <c r="G1070" s="9" t="s">
        <v>27</v>
      </c>
      <c r="H1070" s="9" t="s">
        <v>3184</v>
      </c>
      <c r="I1070" s="9" t="s">
        <v>27</v>
      </c>
      <c r="J1070" s="9" t="s">
        <v>27</v>
      </c>
      <c r="K1070" s="9" t="s">
        <v>27</v>
      </c>
      <c r="L1070" s="9" t="s">
        <v>27</v>
      </c>
      <c r="M1070" s="9" t="s">
        <v>27</v>
      </c>
      <c r="N1070" s="9">
        <v>2021</v>
      </c>
      <c r="O1070" s="9" t="s">
        <v>27</v>
      </c>
      <c r="P1070" s="9" t="s">
        <v>27</v>
      </c>
      <c r="Q1070" s="9" t="s">
        <v>27</v>
      </c>
      <c r="R1070" s="9" t="s">
        <v>27</v>
      </c>
      <c r="S1070" s="9" t="s">
        <v>27</v>
      </c>
      <c r="T1070" s="9" t="s">
        <v>1657</v>
      </c>
      <c r="U1070" s="27" t="s">
        <v>27</v>
      </c>
      <c r="V1070" s="9" t="s">
        <v>3131</v>
      </c>
      <c r="W1070" s="9" t="s">
        <v>294</v>
      </c>
      <c r="X1070" s="9">
        <v>435</v>
      </c>
    </row>
    <row r="1071" spans="2:24" ht="72">
      <c r="B1071" s="9" t="s">
        <v>3186</v>
      </c>
      <c r="C1071" s="9" t="s">
        <v>25</v>
      </c>
      <c r="D1071" s="9" t="s">
        <v>294</v>
      </c>
      <c r="E1071" s="9" t="s">
        <v>3129</v>
      </c>
      <c r="F1071" s="9" t="s">
        <v>27</v>
      </c>
      <c r="G1071" s="9" t="s">
        <v>27</v>
      </c>
      <c r="H1071" s="9" t="s">
        <v>3187</v>
      </c>
      <c r="I1071" s="9" t="s">
        <v>27</v>
      </c>
      <c r="J1071" s="9" t="s">
        <v>27</v>
      </c>
      <c r="K1071" s="9" t="s">
        <v>27</v>
      </c>
      <c r="L1071" s="9" t="s">
        <v>27</v>
      </c>
      <c r="M1071" s="9" t="s">
        <v>27</v>
      </c>
      <c r="N1071" s="9">
        <v>2021</v>
      </c>
      <c r="O1071" s="9" t="s">
        <v>27</v>
      </c>
      <c r="P1071" s="9" t="s">
        <v>27</v>
      </c>
      <c r="Q1071" s="9" t="s">
        <v>27</v>
      </c>
      <c r="R1071" s="9" t="s">
        <v>27</v>
      </c>
      <c r="S1071" s="9" t="s">
        <v>27</v>
      </c>
      <c r="T1071" s="9" t="s">
        <v>1657</v>
      </c>
      <c r="U1071" s="27" t="s">
        <v>27</v>
      </c>
      <c r="V1071" s="9" t="s">
        <v>3131</v>
      </c>
      <c r="W1071" s="9" t="s">
        <v>294</v>
      </c>
      <c r="X1071" s="9">
        <v>435</v>
      </c>
    </row>
    <row r="1072" spans="2:24" ht="48">
      <c r="B1072" s="9" t="s">
        <v>3188</v>
      </c>
      <c r="C1072" s="9" t="s">
        <v>25</v>
      </c>
      <c r="D1072" s="9" t="s">
        <v>294</v>
      </c>
      <c r="E1072" s="9" t="s">
        <v>3129</v>
      </c>
      <c r="F1072" s="9" t="s">
        <v>27</v>
      </c>
      <c r="G1072" s="9" t="s">
        <v>27</v>
      </c>
      <c r="H1072" s="9" t="s">
        <v>3187</v>
      </c>
      <c r="I1072" s="9" t="s">
        <v>27</v>
      </c>
      <c r="J1072" s="9" t="s">
        <v>27</v>
      </c>
      <c r="K1072" s="9" t="s">
        <v>27</v>
      </c>
      <c r="L1072" s="9" t="s">
        <v>27</v>
      </c>
      <c r="M1072" s="9" t="s">
        <v>27</v>
      </c>
      <c r="N1072" s="9">
        <v>2021</v>
      </c>
      <c r="O1072" s="9" t="s">
        <v>27</v>
      </c>
      <c r="P1072" s="9" t="s">
        <v>27</v>
      </c>
      <c r="Q1072" s="9" t="s">
        <v>27</v>
      </c>
      <c r="R1072" s="9" t="s">
        <v>27</v>
      </c>
      <c r="S1072" s="9" t="s">
        <v>27</v>
      </c>
      <c r="T1072" s="9" t="s">
        <v>1657</v>
      </c>
      <c r="U1072" s="27" t="s">
        <v>27</v>
      </c>
      <c r="V1072" s="9" t="s">
        <v>3131</v>
      </c>
      <c r="W1072" s="9" t="s">
        <v>294</v>
      </c>
      <c r="X1072" s="9">
        <v>435</v>
      </c>
    </row>
    <row r="1073" spans="2:24" ht="48">
      <c r="B1073" s="9" t="s">
        <v>3189</v>
      </c>
      <c r="C1073" s="9" t="s">
        <v>25</v>
      </c>
      <c r="D1073" s="9" t="s">
        <v>294</v>
      </c>
      <c r="E1073" s="9" t="s">
        <v>3129</v>
      </c>
      <c r="F1073" s="9" t="s">
        <v>27</v>
      </c>
      <c r="G1073" s="9" t="s">
        <v>27</v>
      </c>
      <c r="H1073" s="9" t="s">
        <v>3187</v>
      </c>
      <c r="I1073" s="9" t="s">
        <v>27</v>
      </c>
      <c r="J1073" s="9" t="s">
        <v>27</v>
      </c>
      <c r="K1073" s="9" t="s">
        <v>27</v>
      </c>
      <c r="L1073" s="9" t="s">
        <v>27</v>
      </c>
      <c r="M1073" s="9" t="s">
        <v>27</v>
      </c>
      <c r="N1073" s="9">
        <v>2021</v>
      </c>
      <c r="O1073" s="9" t="s">
        <v>27</v>
      </c>
      <c r="P1073" s="9" t="s">
        <v>27</v>
      </c>
      <c r="Q1073" s="9" t="s">
        <v>27</v>
      </c>
      <c r="R1073" s="9" t="s">
        <v>27</v>
      </c>
      <c r="S1073" s="9" t="s">
        <v>27</v>
      </c>
      <c r="T1073" s="9" t="s">
        <v>1657</v>
      </c>
      <c r="U1073" s="27" t="s">
        <v>27</v>
      </c>
      <c r="V1073" s="9" t="s">
        <v>3131</v>
      </c>
      <c r="W1073" s="9" t="s">
        <v>294</v>
      </c>
      <c r="X1073" s="9">
        <v>435</v>
      </c>
    </row>
    <row r="1074" spans="2:24" ht="84">
      <c r="B1074" s="9" t="s">
        <v>3190</v>
      </c>
      <c r="C1074" s="9" t="s">
        <v>25</v>
      </c>
      <c r="D1074" s="9" t="s">
        <v>294</v>
      </c>
      <c r="E1074" s="9" t="s">
        <v>3129</v>
      </c>
      <c r="F1074" s="9" t="s">
        <v>27</v>
      </c>
      <c r="G1074" s="9" t="s">
        <v>27</v>
      </c>
      <c r="H1074" s="9" t="s">
        <v>3187</v>
      </c>
      <c r="I1074" s="9" t="s">
        <v>27</v>
      </c>
      <c r="J1074" s="9" t="s">
        <v>27</v>
      </c>
      <c r="K1074" s="9" t="s">
        <v>27</v>
      </c>
      <c r="L1074" s="9" t="s">
        <v>27</v>
      </c>
      <c r="M1074" s="9" t="s">
        <v>27</v>
      </c>
      <c r="N1074" s="9">
        <v>2021</v>
      </c>
      <c r="O1074" s="9" t="s">
        <v>27</v>
      </c>
      <c r="P1074" s="9" t="s">
        <v>27</v>
      </c>
      <c r="Q1074" s="9" t="s">
        <v>27</v>
      </c>
      <c r="R1074" s="9" t="s">
        <v>27</v>
      </c>
      <c r="S1074" s="9" t="s">
        <v>27</v>
      </c>
      <c r="T1074" s="9" t="s">
        <v>1657</v>
      </c>
      <c r="U1074" s="27" t="s">
        <v>27</v>
      </c>
      <c r="V1074" s="9" t="s">
        <v>3131</v>
      </c>
      <c r="W1074" s="9" t="s">
        <v>294</v>
      </c>
      <c r="X1074" s="9">
        <v>435</v>
      </c>
    </row>
    <row r="1075" spans="2:24" ht="60">
      <c r="B1075" s="9" t="s">
        <v>3191</v>
      </c>
      <c r="C1075" s="9" t="s">
        <v>25</v>
      </c>
      <c r="D1075" s="9" t="s">
        <v>294</v>
      </c>
      <c r="E1075" s="9" t="s">
        <v>3129</v>
      </c>
      <c r="F1075" s="9" t="s">
        <v>27</v>
      </c>
      <c r="G1075" s="9" t="s">
        <v>27</v>
      </c>
      <c r="H1075" s="9" t="s">
        <v>3187</v>
      </c>
      <c r="I1075" s="9" t="s">
        <v>27</v>
      </c>
      <c r="J1075" s="9" t="s">
        <v>27</v>
      </c>
      <c r="K1075" s="9" t="s">
        <v>27</v>
      </c>
      <c r="L1075" s="9" t="s">
        <v>27</v>
      </c>
      <c r="M1075" s="9" t="s">
        <v>27</v>
      </c>
      <c r="N1075" s="9">
        <v>2021</v>
      </c>
      <c r="O1075" s="9" t="s">
        <v>27</v>
      </c>
      <c r="P1075" s="9" t="s">
        <v>27</v>
      </c>
      <c r="Q1075" s="9" t="s">
        <v>27</v>
      </c>
      <c r="R1075" s="9" t="s">
        <v>27</v>
      </c>
      <c r="S1075" s="9" t="s">
        <v>27</v>
      </c>
      <c r="T1075" s="9" t="s">
        <v>1657</v>
      </c>
      <c r="U1075" s="27" t="s">
        <v>27</v>
      </c>
      <c r="V1075" s="9" t="s">
        <v>3131</v>
      </c>
      <c r="W1075" s="9" t="s">
        <v>294</v>
      </c>
      <c r="X1075" s="9">
        <v>435</v>
      </c>
    </row>
    <row r="1076" spans="2:24" ht="72">
      <c r="B1076" s="9" t="s">
        <v>3192</v>
      </c>
      <c r="C1076" s="9" t="s">
        <v>25</v>
      </c>
      <c r="D1076" s="9" t="s">
        <v>294</v>
      </c>
      <c r="E1076" s="9" t="s">
        <v>3129</v>
      </c>
      <c r="F1076" s="9" t="s">
        <v>27</v>
      </c>
      <c r="G1076" s="9" t="s">
        <v>27</v>
      </c>
      <c r="H1076" s="9" t="s">
        <v>3193</v>
      </c>
      <c r="I1076" s="9" t="s">
        <v>27</v>
      </c>
      <c r="J1076" s="9" t="s">
        <v>27</v>
      </c>
      <c r="K1076" s="9" t="s">
        <v>27</v>
      </c>
      <c r="L1076" s="9" t="s">
        <v>27</v>
      </c>
      <c r="M1076" s="9" t="s">
        <v>27</v>
      </c>
      <c r="N1076" s="9">
        <v>2021</v>
      </c>
      <c r="O1076" s="9" t="s">
        <v>27</v>
      </c>
      <c r="P1076" s="9" t="s">
        <v>27</v>
      </c>
      <c r="Q1076" s="9" t="s">
        <v>27</v>
      </c>
      <c r="R1076" s="9" t="s">
        <v>27</v>
      </c>
      <c r="S1076" s="9" t="s">
        <v>27</v>
      </c>
      <c r="T1076" s="9" t="s">
        <v>1657</v>
      </c>
      <c r="U1076" s="27" t="s">
        <v>27</v>
      </c>
      <c r="V1076" s="9" t="s">
        <v>3131</v>
      </c>
      <c r="W1076" s="9" t="s">
        <v>294</v>
      </c>
      <c r="X1076" s="9">
        <v>435</v>
      </c>
    </row>
    <row r="1077" spans="2:24" ht="60">
      <c r="B1077" s="9" t="s">
        <v>3194</v>
      </c>
      <c r="C1077" s="9" t="s">
        <v>25</v>
      </c>
      <c r="D1077" s="9" t="s">
        <v>294</v>
      </c>
      <c r="E1077" s="9" t="s">
        <v>3129</v>
      </c>
      <c r="F1077" s="9" t="s">
        <v>27</v>
      </c>
      <c r="G1077" s="9" t="s">
        <v>27</v>
      </c>
      <c r="H1077" s="9" t="s">
        <v>3195</v>
      </c>
      <c r="I1077" s="9" t="s">
        <v>27</v>
      </c>
      <c r="J1077" s="9" t="s">
        <v>27</v>
      </c>
      <c r="K1077" s="9" t="s">
        <v>27</v>
      </c>
      <c r="L1077" s="9" t="s">
        <v>27</v>
      </c>
      <c r="M1077" s="9" t="s">
        <v>27</v>
      </c>
      <c r="N1077" s="9">
        <v>2021</v>
      </c>
      <c r="O1077" s="9" t="s">
        <v>27</v>
      </c>
      <c r="P1077" s="9" t="s">
        <v>27</v>
      </c>
      <c r="Q1077" s="9" t="s">
        <v>27</v>
      </c>
      <c r="R1077" s="9" t="s">
        <v>27</v>
      </c>
      <c r="S1077" s="9" t="s">
        <v>27</v>
      </c>
      <c r="T1077" s="9" t="s">
        <v>1657</v>
      </c>
      <c r="U1077" s="27" t="s">
        <v>27</v>
      </c>
      <c r="V1077" s="9" t="s">
        <v>3131</v>
      </c>
      <c r="W1077" s="9" t="s">
        <v>294</v>
      </c>
      <c r="X1077" s="9">
        <v>435</v>
      </c>
    </row>
    <row r="1078" spans="2:24" ht="48">
      <c r="B1078" s="9" t="s">
        <v>3196</v>
      </c>
      <c r="C1078" s="9" t="s">
        <v>25</v>
      </c>
      <c r="D1078" s="9" t="s">
        <v>294</v>
      </c>
      <c r="E1078" s="9" t="s">
        <v>3129</v>
      </c>
      <c r="F1078" s="9" t="s">
        <v>27</v>
      </c>
      <c r="G1078" s="9" t="s">
        <v>27</v>
      </c>
      <c r="H1078" s="9" t="s">
        <v>3197</v>
      </c>
      <c r="I1078" s="9" t="s">
        <v>27</v>
      </c>
      <c r="J1078" s="9" t="s">
        <v>27</v>
      </c>
      <c r="K1078" s="9" t="s">
        <v>27</v>
      </c>
      <c r="L1078" s="9" t="s">
        <v>27</v>
      </c>
      <c r="M1078" s="9" t="s">
        <v>27</v>
      </c>
      <c r="N1078" s="9">
        <v>2021</v>
      </c>
      <c r="O1078" s="9" t="s">
        <v>27</v>
      </c>
      <c r="P1078" s="9" t="s">
        <v>27</v>
      </c>
      <c r="Q1078" s="9" t="s">
        <v>27</v>
      </c>
      <c r="R1078" s="9" t="s">
        <v>27</v>
      </c>
      <c r="S1078" s="9" t="s">
        <v>27</v>
      </c>
      <c r="T1078" s="9" t="s">
        <v>1657</v>
      </c>
      <c r="U1078" s="27" t="s">
        <v>27</v>
      </c>
      <c r="V1078" s="9" t="s">
        <v>3131</v>
      </c>
      <c r="W1078" s="9" t="s">
        <v>294</v>
      </c>
      <c r="X1078" s="9">
        <v>435</v>
      </c>
    </row>
    <row r="1079" spans="2:24" ht="84">
      <c r="B1079" s="9" t="s">
        <v>3198</v>
      </c>
      <c r="C1079" s="9" t="s">
        <v>25</v>
      </c>
      <c r="D1079" s="9" t="s">
        <v>294</v>
      </c>
      <c r="E1079" s="9" t="s">
        <v>3129</v>
      </c>
      <c r="F1079" s="9" t="s">
        <v>27</v>
      </c>
      <c r="G1079" s="9" t="s">
        <v>27</v>
      </c>
      <c r="H1079" s="9" t="s">
        <v>3197</v>
      </c>
      <c r="I1079" s="9" t="s">
        <v>27</v>
      </c>
      <c r="J1079" s="9" t="s">
        <v>27</v>
      </c>
      <c r="K1079" s="9" t="s">
        <v>27</v>
      </c>
      <c r="L1079" s="9" t="s">
        <v>27</v>
      </c>
      <c r="M1079" s="9" t="s">
        <v>27</v>
      </c>
      <c r="N1079" s="9">
        <v>2021</v>
      </c>
      <c r="O1079" s="9" t="s">
        <v>27</v>
      </c>
      <c r="P1079" s="9" t="s">
        <v>27</v>
      </c>
      <c r="Q1079" s="9" t="s">
        <v>27</v>
      </c>
      <c r="R1079" s="9" t="s">
        <v>27</v>
      </c>
      <c r="S1079" s="9" t="s">
        <v>27</v>
      </c>
      <c r="T1079" s="9" t="s">
        <v>1657</v>
      </c>
      <c r="U1079" s="27" t="s">
        <v>27</v>
      </c>
      <c r="V1079" s="9" t="s">
        <v>3131</v>
      </c>
      <c r="W1079" s="9" t="s">
        <v>294</v>
      </c>
      <c r="X1079" s="9">
        <v>435</v>
      </c>
    </row>
    <row r="1080" spans="2:24" ht="48">
      <c r="B1080" s="9" t="s">
        <v>3199</v>
      </c>
      <c r="C1080" s="9" t="s">
        <v>25</v>
      </c>
      <c r="D1080" s="9" t="s">
        <v>294</v>
      </c>
      <c r="E1080" s="9" t="s">
        <v>3129</v>
      </c>
      <c r="F1080" s="9" t="s">
        <v>27</v>
      </c>
      <c r="G1080" s="9" t="s">
        <v>27</v>
      </c>
      <c r="H1080" s="9" t="s">
        <v>3197</v>
      </c>
      <c r="I1080" s="9" t="s">
        <v>27</v>
      </c>
      <c r="J1080" s="9" t="s">
        <v>27</v>
      </c>
      <c r="K1080" s="9" t="s">
        <v>27</v>
      </c>
      <c r="L1080" s="9" t="s">
        <v>27</v>
      </c>
      <c r="M1080" s="9" t="s">
        <v>27</v>
      </c>
      <c r="N1080" s="9">
        <v>2021</v>
      </c>
      <c r="O1080" s="9" t="s">
        <v>27</v>
      </c>
      <c r="P1080" s="9" t="s">
        <v>27</v>
      </c>
      <c r="Q1080" s="9" t="s">
        <v>27</v>
      </c>
      <c r="R1080" s="9" t="s">
        <v>27</v>
      </c>
      <c r="S1080" s="9" t="s">
        <v>27</v>
      </c>
      <c r="T1080" s="9" t="s">
        <v>1657</v>
      </c>
      <c r="U1080" s="27" t="s">
        <v>27</v>
      </c>
      <c r="V1080" s="9" t="s">
        <v>3131</v>
      </c>
      <c r="W1080" s="9" t="s">
        <v>294</v>
      </c>
      <c r="X1080" s="9">
        <v>435</v>
      </c>
    </row>
    <row r="1081" spans="2:24" ht="48">
      <c r="B1081" s="9" t="s">
        <v>3200</v>
      </c>
      <c r="C1081" s="9" t="s">
        <v>25</v>
      </c>
      <c r="D1081" s="9" t="s">
        <v>294</v>
      </c>
      <c r="E1081" s="9" t="s">
        <v>3129</v>
      </c>
      <c r="F1081" s="9" t="s">
        <v>27</v>
      </c>
      <c r="G1081" s="9" t="s">
        <v>27</v>
      </c>
      <c r="H1081" s="9" t="s">
        <v>3201</v>
      </c>
      <c r="I1081" s="9" t="s">
        <v>27</v>
      </c>
      <c r="J1081" s="9" t="s">
        <v>27</v>
      </c>
      <c r="K1081" s="9" t="s">
        <v>27</v>
      </c>
      <c r="L1081" s="9" t="s">
        <v>27</v>
      </c>
      <c r="M1081" s="9" t="s">
        <v>27</v>
      </c>
      <c r="N1081" s="9">
        <v>2021</v>
      </c>
      <c r="O1081" s="9" t="s">
        <v>27</v>
      </c>
      <c r="P1081" s="9" t="s">
        <v>27</v>
      </c>
      <c r="Q1081" s="9" t="s">
        <v>27</v>
      </c>
      <c r="R1081" s="9" t="s">
        <v>27</v>
      </c>
      <c r="S1081" s="9" t="s">
        <v>27</v>
      </c>
      <c r="T1081" s="9" t="s">
        <v>1657</v>
      </c>
      <c r="U1081" s="27" t="s">
        <v>27</v>
      </c>
      <c r="V1081" s="9" t="s">
        <v>3131</v>
      </c>
      <c r="W1081" s="9" t="s">
        <v>294</v>
      </c>
      <c r="X1081" s="9">
        <v>435</v>
      </c>
    </row>
    <row r="1082" spans="2:24" ht="36">
      <c r="B1082" s="9" t="s">
        <v>3202</v>
      </c>
      <c r="C1082" s="9" t="s">
        <v>25</v>
      </c>
      <c r="D1082" s="9" t="s">
        <v>294</v>
      </c>
      <c r="E1082" s="9" t="s">
        <v>3129</v>
      </c>
      <c r="F1082" s="9" t="s">
        <v>27</v>
      </c>
      <c r="G1082" s="9" t="s">
        <v>27</v>
      </c>
      <c r="H1082" s="9" t="s">
        <v>3201</v>
      </c>
      <c r="I1082" s="9" t="s">
        <v>27</v>
      </c>
      <c r="J1082" s="9" t="s">
        <v>27</v>
      </c>
      <c r="K1082" s="9" t="s">
        <v>27</v>
      </c>
      <c r="L1082" s="9" t="s">
        <v>27</v>
      </c>
      <c r="M1082" s="9" t="s">
        <v>27</v>
      </c>
      <c r="N1082" s="9">
        <v>2021</v>
      </c>
      <c r="O1082" s="9" t="s">
        <v>27</v>
      </c>
      <c r="P1082" s="9" t="s">
        <v>27</v>
      </c>
      <c r="Q1082" s="9" t="s">
        <v>27</v>
      </c>
      <c r="R1082" s="9" t="s">
        <v>27</v>
      </c>
      <c r="S1082" s="9" t="s">
        <v>27</v>
      </c>
      <c r="T1082" s="9" t="s">
        <v>1657</v>
      </c>
      <c r="U1082" s="27" t="s">
        <v>27</v>
      </c>
      <c r="V1082" s="9" t="s">
        <v>3131</v>
      </c>
      <c r="W1082" s="9" t="s">
        <v>294</v>
      </c>
      <c r="X1082" s="9">
        <v>435</v>
      </c>
    </row>
    <row r="1083" spans="2:24" ht="36">
      <c r="B1083" s="9" t="s">
        <v>3203</v>
      </c>
      <c r="C1083" s="9" t="s">
        <v>25</v>
      </c>
      <c r="D1083" s="9" t="s">
        <v>294</v>
      </c>
      <c r="E1083" s="9" t="s">
        <v>3129</v>
      </c>
      <c r="F1083" s="9" t="s">
        <v>27</v>
      </c>
      <c r="G1083" s="9" t="s">
        <v>27</v>
      </c>
      <c r="H1083" s="9" t="s">
        <v>3204</v>
      </c>
      <c r="I1083" s="9" t="s">
        <v>27</v>
      </c>
      <c r="J1083" s="9" t="s">
        <v>27</v>
      </c>
      <c r="K1083" s="9" t="s">
        <v>27</v>
      </c>
      <c r="L1083" s="9" t="s">
        <v>27</v>
      </c>
      <c r="M1083" s="9" t="s">
        <v>27</v>
      </c>
      <c r="N1083" s="9">
        <v>2021</v>
      </c>
      <c r="O1083" s="9" t="s">
        <v>27</v>
      </c>
      <c r="P1083" s="9" t="s">
        <v>27</v>
      </c>
      <c r="Q1083" s="9" t="s">
        <v>27</v>
      </c>
      <c r="R1083" s="9" t="s">
        <v>27</v>
      </c>
      <c r="S1083" s="9" t="s">
        <v>27</v>
      </c>
      <c r="T1083" s="9" t="s">
        <v>1657</v>
      </c>
      <c r="U1083" s="27" t="s">
        <v>27</v>
      </c>
      <c r="V1083" s="9" t="s">
        <v>3131</v>
      </c>
      <c r="W1083" s="9" t="s">
        <v>294</v>
      </c>
      <c r="X1083" s="9">
        <v>435</v>
      </c>
    </row>
    <row r="1084" spans="2:24" ht="60">
      <c r="B1084" s="9" t="s">
        <v>3205</v>
      </c>
      <c r="C1084" s="9" t="s">
        <v>25</v>
      </c>
      <c r="D1084" s="9" t="s">
        <v>294</v>
      </c>
      <c r="E1084" s="9" t="s">
        <v>3129</v>
      </c>
      <c r="F1084" s="9" t="s">
        <v>27</v>
      </c>
      <c r="G1084" s="9" t="s">
        <v>27</v>
      </c>
      <c r="H1084" s="9" t="s">
        <v>3204</v>
      </c>
      <c r="I1084" s="9" t="s">
        <v>27</v>
      </c>
      <c r="J1084" s="9" t="s">
        <v>27</v>
      </c>
      <c r="K1084" s="9" t="s">
        <v>27</v>
      </c>
      <c r="L1084" s="9" t="s">
        <v>27</v>
      </c>
      <c r="M1084" s="9" t="s">
        <v>27</v>
      </c>
      <c r="N1084" s="9">
        <v>2021</v>
      </c>
      <c r="O1084" s="9" t="s">
        <v>27</v>
      </c>
      <c r="P1084" s="9" t="s">
        <v>27</v>
      </c>
      <c r="Q1084" s="9" t="s">
        <v>27</v>
      </c>
      <c r="R1084" s="9" t="s">
        <v>27</v>
      </c>
      <c r="S1084" s="9" t="s">
        <v>27</v>
      </c>
      <c r="T1084" s="9" t="s">
        <v>1657</v>
      </c>
      <c r="U1084" s="27" t="s">
        <v>27</v>
      </c>
      <c r="V1084" s="9" t="s">
        <v>3131</v>
      </c>
      <c r="W1084" s="9" t="s">
        <v>294</v>
      </c>
      <c r="X1084" s="9">
        <v>435</v>
      </c>
    </row>
    <row r="1085" spans="2:24" ht="60">
      <c r="B1085" s="9" t="s">
        <v>3128</v>
      </c>
      <c r="C1085" s="9" t="s">
        <v>25</v>
      </c>
      <c r="D1085" s="9" t="s">
        <v>316</v>
      </c>
      <c r="E1085" s="9" t="s">
        <v>3206</v>
      </c>
      <c r="F1085" s="9" t="s">
        <v>27</v>
      </c>
      <c r="G1085" s="9" t="s">
        <v>27</v>
      </c>
      <c r="H1085" s="9" t="s">
        <v>3207</v>
      </c>
      <c r="I1085" s="9" t="s">
        <v>27</v>
      </c>
      <c r="J1085" s="9" t="s">
        <v>27</v>
      </c>
      <c r="K1085" s="9" t="s">
        <v>27</v>
      </c>
      <c r="L1085" s="9" t="s">
        <v>27</v>
      </c>
      <c r="M1085" s="9" t="s">
        <v>27</v>
      </c>
      <c r="N1085" s="9">
        <v>2021</v>
      </c>
      <c r="O1085" s="9" t="s">
        <v>27</v>
      </c>
      <c r="P1085" s="9" t="s">
        <v>27</v>
      </c>
      <c r="Q1085" s="9" t="s">
        <v>27</v>
      </c>
      <c r="R1085" s="9" t="s">
        <v>27</v>
      </c>
      <c r="S1085" s="9" t="s">
        <v>27</v>
      </c>
      <c r="T1085" s="9" t="s">
        <v>1657</v>
      </c>
      <c r="U1085" s="27" t="s">
        <v>27</v>
      </c>
      <c r="V1085" s="9" t="s">
        <v>3131</v>
      </c>
      <c r="W1085" s="9" t="s">
        <v>3208</v>
      </c>
      <c r="X1085" s="9">
        <v>74</v>
      </c>
    </row>
    <row r="1086" spans="2:24" ht="96">
      <c r="B1086" s="9" t="s">
        <v>3132</v>
      </c>
      <c r="C1086" s="9" t="s">
        <v>25</v>
      </c>
      <c r="D1086" s="9" t="s">
        <v>316</v>
      </c>
      <c r="E1086" s="9" t="s">
        <v>3206</v>
      </c>
      <c r="F1086" s="9" t="s">
        <v>27</v>
      </c>
      <c r="G1086" s="9" t="s">
        <v>27</v>
      </c>
      <c r="H1086" s="9" t="s">
        <v>3207</v>
      </c>
      <c r="I1086" s="9" t="s">
        <v>27</v>
      </c>
      <c r="J1086" s="9" t="s">
        <v>27</v>
      </c>
      <c r="K1086" s="9" t="s">
        <v>27</v>
      </c>
      <c r="L1086" s="9" t="s">
        <v>27</v>
      </c>
      <c r="M1086" s="9" t="s">
        <v>27</v>
      </c>
      <c r="N1086" s="9">
        <v>2021</v>
      </c>
      <c r="O1086" s="9" t="s">
        <v>27</v>
      </c>
      <c r="P1086" s="9" t="s">
        <v>27</v>
      </c>
      <c r="Q1086" s="9" t="s">
        <v>27</v>
      </c>
      <c r="R1086" s="9" t="s">
        <v>27</v>
      </c>
      <c r="S1086" s="9" t="s">
        <v>27</v>
      </c>
      <c r="T1086" s="9" t="s">
        <v>1657</v>
      </c>
      <c r="U1086" s="27" t="s">
        <v>27</v>
      </c>
      <c r="V1086" s="9" t="s">
        <v>3131</v>
      </c>
      <c r="W1086" s="9" t="s">
        <v>3208</v>
      </c>
      <c r="X1086" s="9">
        <v>74</v>
      </c>
    </row>
    <row r="1087" spans="2:24" ht="120">
      <c r="B1087" s="9" t="s">
        <v>3133</v>
      </c>
      <c r="C1087" s="9" t="s">
        <v>25</v>
      </c>
      <c r="D1087" s="9" t="s">
        <v>316</v>
      </c>
      <c r="E1087" s="9" t="s">
        <v>3206</v>
      </c>
      <c r="F1087" s="9" t="s">
        <v>27</v>
      </c>
      <c r="G1087" s="9" t="s">
        <v>27</v>
      </c>
      <c r="H1087" s="9" t="s">
        <v>3209</v>
      </c>
      <c r="I1087" s="9" t="s">
        <v>27</v>
      </c>
      <c r="J1087" s="9" t="s">
        <v>27</v>
      </c>
      <c r="K1087" s="9" t="s">
        <v>27</v>
      </c>
      <c r="L1087" s="9" t="s">
        <v>27</v>
      </c>
      <c r="M1087" s="9" t="s">
        <v>27</v>
      </c>
      <c r="N1087" s="9">
        <v>2021</v>
      </c>
      <c r="O1087" s="9" t="s">
        <v>27</v>
      </c>
      <c r="P1087" s="9" t="s">
        <v>27</v>
      </c>
      <c r="Q1087" s="9" t="s">
        <v>27</v>
      </c>
      <c r="R1087" s="9" t="s">
        <v>27</v>
      </c>
      <c r="S1087" s="9" t="s">
        <v>27</v>
      </c>
      <c r="T1087" s="9" t="s">
        <v>1657</v>
      </c>
      <c r="U1087" s="27" t="s">
        <v>27</v>
      </c>
      <c r="V1087" s="9" t="s">
        <v>3131</v>
      </c>
      <c r="W1087" s="9" t="s">
        <v>3208</v>
      </c>
      <c r="X1087" s="9">
        <v>74</v>
      </c>
    </row>
    <row r="1088" spans="2:24" ht="84">
      <c r="B1088" s="9" t="s">
        <v>3135</v>
      </c>
      <c r="C1088" s="9" t="s">
        <v>25</v>
      </c>
      <c r="D1088" s="9" t="s">
        <v>316</v>
      </c>
      <c r="E1088" s="9" t="s">
        <v>3206</v>
      </c>
      <c r="F1088" s="9" t="s">
        <v>27</v>
      </c>
      <c r="G1088" s="9" t="s">
        <v>27</v>
      </c>
      <c r="H1088" s="9" t="s">
        <v>3209</v>
      </c>
      <c r="I1088" s="9" t="s">
        <v>27</v>
      </c>
      <c r="J1088" s="9" t="s">
        <v>27</v>
      </c>
      <c r="K1088" s="9" t="s">
        <v>27</v>
      </c>
      <c r="L1088" s="9" t="s">
        <v>27</v>
      </c>
      <c r="M1088" s="9" t="s">
        <v>27</v>
      </c>
      <c r="N1088" s="9">
        <v>2021</v>
      </c>
      <c r="O1088" s="9" t="s">
        <v>27</v>
      </c>
      <c r="P1088" s="9" t="s">
        <v>27</v>
      </c>
      <c r="Q1088" s="9" t="s">
        <v>27</v>
      </c>
      <c r="R1088" s="9" t="s">
        <v>27</v>
      </c>
      <c r="S1088" s="9" t="s">
        <v>27</v>
      </c>
      <c r="T1088" s="9" t="s">
        <v>1657</v>
      </c>
      <c r="U1088" s="27" t="s">
        <v>27</v>
      </c>
      <c r="V1088" s="9" t="s">
        <v>3131</v>
      </c>
      <c r="W1088" s="9" t="s">
        <v>3208</v>
      </c>
      <c r="X1088" s="9">
        <v>74</v>
      </c>
    </row>
    <row r="1089" spans="2:24" ht="108">
      <c r="B1089" s="9" t="s">
        <v>3136</v>
      </c>
      <c r="C1089" s="9" t="s">
        <v>25</v>
      </c>
      <c r="D1089" s="9" t="s">
        <v>316</v>
      </c>
      <c r="E1089" s="9" t="s">
        <v>3206</v>
      </c>
      <c r="F1089" s="9" t="s">
        <v>27</v>
      </c>
      <c r="G1089" s="9" t="s">
        <v>27</v>
      </c>
      <c r="H1089" s="9" t="s">
        <v>3210</v>
      </c>
      <c r="I1089" s="9" t="s">
        <v>27</v>
      </c>
      <c r="J1089" s="9" t="s">
        <v>27</v>
      </c>
      <c r="K1089" s="9" t="s">
        <v>27</v>
      </c>
      <c r="L1089" s="9" t="s">
        <v>27</v>
      </c>
      <c r="M1089" s="9" t="s">
        <v>27</v>
      </c>
      <c r="N1089" s="9">
        <v>2021</v>
      </c>
      <c r="O1089" s="9" t="s">
        <v>27</v>
      </c>
      <c r="P1089" s="9" t="s">
        <v>27</v>
      </c>
      <c r="Q1089" s="9" t="s">
        <v>27</v>
      </c>
      <c r="R1089" s="9" t="s">
        <v>27</v>
      </c>
      <c r="S1089" s="9" t="s">
        <v>27</v>
      </c>
      <c r="T1089" s="9" t="s">
        <v>1657</v>
      </c>
      <c r="U1089" s="27" t="s">
        <v>27</v>
      </c>
      <c r="V1089" s="9" t="s">
        <v>3131</v>
      </c>
      <c r="W1089" s="9" t="s">
        <v>3208</v>
      </c>
      <c r="X1089" s="9">
        <v>74</v>
      </c>
    </row>
    <row r="1090" spans="2:24" ht="96">
      <c r="B1090" s="9" t="s">
        <v>3138</v>
      </c>
      <c r="C1090" s="9" t="s">
        <v>25</v>
      </c>
      <c r="D1090" s="9" t="s">
        <v>316</v>
      </c>
      <c r="E1090" s="9" t="s">
        <v>3206</v>
      </c>
      <c r="F1090" s="9" t="s">
        <v>27</v>
      </c>
      <c r="G1090" s="9" t="s">
        <v>27</v>
      </c>
      <c r="H1090" s="9" t="s">
        <v>3210</v>
      </c>
      <c r="I1090" s="9" t="s">
        <v>27</v>
      </c>
      <c r="J1090" s="9" t="s">
        <v>27</v>
      </c>
      <c r="K1090" s="9" t="s">
        <v>27</v>
      </c>
      <c r="L1090" s="9" t="s">
        <v>27</v>
      </c>
      <c r="M1090" s="9" t="s">
        <v>27</v>
      </c>
      <c r="N1090" s="9">
        <v>2021</v>
      </c>
      <c r="O1090" s="9" t="s">
        <v>27</v>
      </c>
      <c r="P1090" s="9" t="s">
        <v>27</v>
      </c>
      <c r="Q1090" s="9" t="s">
        <v>27</v>
      </c>
      <c r="R1090" s="9" t="s">
        <v>27</v>
      </c>
      <c r="S1090" s="9" t="s">
        <v>27</v>
      </c>
      <c r="T1090" s="9" t="s">
        <v>1657</v>
      </c>
      <c r="U1090" s="27" t="s">
        <v>27</v>
      </c>
      <c r="V1090" s="9" t="s">
        <v>3131</v>
      </c>
      <c r="W1090" s="9" t="s">
        <v>3208</v>
      </c>
      <c r="X1090" s="9">
        <v>74</v>
      </c>
    </row>
    <row r="1091" spans="2:24" ht="60">
      <c r="B1091" s="9" t="s">
        <v>3139</v>
      </c>
      <c r="C1091" s="9" t="s">
        <v>25</v>
      </c>
      <c r="D1091" s="9" t="s">
        <v>316</v>
      </c>
      <c r="E1091" s="9" t="s">
        <v>3206</v>
      </c>
      <c r="F1091" s="9" t="s">
        <v>27</v>
      </c>
      <c r="G1091" s="9" t="s">
        <v>27</v>
      </c>
      <c r="H1091" s="9" t="s">
        <v>3210</v>
      </c>
      <c r="I1091" s="9" t="s">
        <v>27</v>
      </c>
      <c r="J1091" s="9" t="s">
        <v>27</v>
      </c>
      <c r="K1091" s="9" t="s">
        <v>27</v>
      </c>
      <c r="L1091" s="9" t="s">
        <v>27</v>
      </c>
      <c r="M1091" s="9" t="s">
        <v>27</v>
      </c>
      <c r="N1091" s="9">
        <v>2021</v>
      </c>
      <c r="O1091" s="9" t="s">
        <v>27</v>
      </c>
      <c r="P1091" s="9" t="s">
        <v>27</v>
      </c>
      <c r="Q1091" s="9" t="s">
        <v>27</v>
      </c>
      <c r="R1091" s="9" t="s">
        <v>27</v>
      </c>
      <c r="S1091" s="9" t="s">
        <v>27</v>
      </c>
      <c r="T1091" s="9" t="s">
        <v>1657</v>
      </c>
      <c r="U1091" s="27" t="s">
        <v>27</v>
      </c>
      <c r="V1091" s="9" t="s">
        <v>3131</v>
      </c>
      <c r="W1091" s="9" t="s">
        <v>3208</v>
      </c>
      <c r="X1091" s="9">
        <v>74</v>
      </c>
    </row>
    <row r="1092" spans="2:24" ht="60">
      <c r="B1092" s="9" t="s">
        <v>3140</v>
      </c>
      <c r="C1092" s="9" t="s">
        <v>25</v>
      </c>
      <c r="D1092" s="9" t="s">
        <v>316</v>
      </c>
      <c r="E1092" s="9" t="s">
        <v>3206</v>
      </c>
      <c r="F1092" s="9" t="s">
        <v>27</v>
      </c>
      <c r="G1092" s="9" t="s">
        <v>27</v>
      </c>
      <c r="H1092" s="9" t="s">
        <v>3210</v>
      </c>
      <c r="I1092" s="9" t="s">
        <v>27</v>
      </c>
      <c r="J1092" s="9" t="s">
        <v>27</v>
      </c>
      <c r="K1092" s="9" t="s">
        <v>27</v>
      </c>
      <c r="L1092" s="9" t="s">
        <v>27</v>
      </c>
      <c r="M1092" s="9" t="s">
        <v>27</v>
      </c>
      <c r="N1092" s="9">
        <v>2021</v>
      </c>
      <c r="O1092" s="9" t="s">
        <v>27</v>
      </c>
      <c r="P1092" s="9" t="s">
        <v>27</v>
      </c>
      <c r="Q1092" s="9" t="s">
        <v>27</v>
      </c>
      <c r="R1092" s="9" t="s">
        <v>27</v>
      </c>
      <c r="S1092" s="9" t="s">
        <v>27</v>
      </c>
      <c r="T1092" s="9" t="s">
        <v>1657</v>
      </c>
      <c r="U1092" s="27" t="s">
        <v>27</v>
      </c>
      <c r="V1092" s="9" t="s">
        <v>3131</v>
      </c>
      <c r="W1092" s="9" t="s">
        <v>3208</v>
      </c>
      <c r="X1092" s="9">
        <v>74</v>
      </c>
    </row>
    <row r="1093" spans="2:24" ht="60">
      <c r="B1093" s="9" t="s">
        <v>3141</v>
      </c>
      <c r="C1093" s="9" t="s">
        <v>25</v>
      </c>
      <c r="D1093" s="9" t="s">
        <v>316</v>
      </c>
      <c r="E1093" s="9" t="s">
        <v>3206</v>
      </c>
      <c r="F1093" s="9" t="s">
        <v>27</v>
      </c>
      <c r="G1093" s="9" t="s">
        <v>27</v>
      </c>
      <c r="H1093" s="9" t="s">
        <v>3210</v>
      </c>
      <c r="I1093" s="9" t="s">
        <v>27</v>
      </c>
      <c r="J1093" s="9" t="s">
        <v>27</v>
      </c>
      <c r="K1093" s="9" t="s">
        <v>27</v>
      </c>
      <c r="L1093" s="9" t="s">
        <v>27</v>
      </c>
      <c r="M1093" s="9" t="s">
        <v>27</v>
      </c>
      <c r="N1093" s="9">
        <v>2021</v>
      </c>
      <c r="O1093" s="9" t="s">
        <v>27</v>
      </c>
      <c r="P1093" s="9" t="s">
        <v>27</v>
      </c>
      <c r="Q1093" s="9" t="s">
        <v>27</v>
      </c>
      <c r="R1093" s="9" t="s">
        <v>27</v>
      </c>
      <c r="S1093" s="9" t="s">
        <v>27</v>
      </c>
      <c r="T1093" s="9" t="s">
        <v>1657</v>
      </c>
      <c r="U1093" s="27" t="s">
        <v>27</v>
      </c>
      <c r="V1093" s="9" t="s">
        <v>3131</v>
      </c>
      <c r="W1093" s="9" t="s">
        <v>3208</v>
      </c>
      <c r="X1093" s="9">
        <v>74</v>
      </c>
    </row>
    <row r="1094" spans="2:24" ht="60">
      <c r="B1094" s="9" t="s">
        <v>3142</v>
      </c>
      <c r="C1094" s="9" t="s">
        <v>25</v>
      </c>
      <c r="D1094" s="9" t="s">
        <v>316</v>
      </c>
      <c r="E1094" s="9" t="s">
        <v>3206</v>
      </c>
      <c r="F1094" s="9" t="s">
        <v>27</v>
      </c>
      <c r="G1094" s="9" t="s">
        <v>27</v>
      </c>
      <c r="H1094" s="9" t="s">
        <v>2041</v>
      </c>
      <c r="I1094" s="9" t="s">
        <v>27</v>
      </c>
      <c r="J1094" s="9" t="s">
        <v>27</v>
      </c>
      <c r="K1094" s="9" t="s">
        <v>27</v>
      </c>
      <c r="L1094" s="9" t="s">
        <v>27</v>
      </c>
      <c r="M1094" s="9" t="s">
        <v>27</v>
      </c>
      <c r="N1094" s="9">
        <v>2021</v>
      </c>
      <c r="O1094" s="9" t="s">
        <v>27</v>
      </c>
      <c r="P1094" s="9" t="s">
        <v>27</v>
      </c>
      <c r="Q1094" s="9" t="s">
        <v>27</v>
      </c>
      <c r="R1094" s="9" t="s">
        <v>27</v>
      </c>
      <c r="S1094" s="9" t="s">
        <v>27</v>
      </c>
      <c r="T1094" s="9" t="s">
        <v>1657</v>
      </c>
      <c r="U1094" s="27" t="s">
        <v>27</v>
      </c>
      <c r="V1094" s="9" t="s">
        <v>3131</v>
      </c>
      <c r="W1094" s="9" t="s">
        <v>3208</v>
      </c>
      <c r="X1094" s="9">
        <v>74</v>
      </c>
    </row>
    <row r="1095" spans="2:24" ht="48">
      <c r="B1095" s="9" t="s">
        <v>3143</v>
      </c>
      <c r="C1095" s="9" t="s">
        <v>25</v>
      </c>
      <c r="D1095" s="9" t="s">
        <v>316</v>
      </c>
      <c r="E1095" s="9" t="s">
        <v>3206</v>
      </c>
      <c r="F1095" s="9" t="s">
        <v>27</v>
      </c>
      <c r="G1095" s="9" t="s">
        <v>27</v>
      </c>
      <c r="H1095" s="9" t="s">
        <v>2041</v>
      </c>
      <c r="I1095" s="9" t="s">
        <v>27</v>
      </c>
      <c r="J1095" s="9" t="s">
        <v>27</v>
      </c>
      <c r="K1095" s="9" t="s">
        <v>27</v>
      </c>
      <c r="L1095" s="9" t="s">
        <v>27</v>
      </c>
      <c r="M1095" s="9" t="s">
        <v>27</v>
      </c>
      <c r="N1095" s="9">
        <v>2021</v>
      </c>
      <c r="O1095" s="9" t="s">
        <v>27</v>
      </c>
      <c r="P1095" s="9" t="s">
        <v>27</v>
      </c>
      <c r="Q1095" s="9" t="s">
        <v>27</v>
      </c>
      <c r="R1095" s="9" t="s">
        <v>27</v>
      </c>
      <c r="S1095" s="9" t="s">
        <v>27</v>
      </c>
      <c r="T1095" s="9" t="s">
        <v>1657</v>
      </c>
      <c r="U1095" s="27" t="s">
        <v>27</v>
      </c>
      <c r="V1095" s="9" t="s">
        <v>3131</v>
      </c>
      <c r="W1095" s="9" t="s">
        <v>3208</v>
      </c>
      <c r="X1095" s="9">
        <v>74</v>
      </c>
    </row>
    <row r="1096" spans="2:24" ht="24">
      <c r="B1096" s="9" t="s">
        <v>3144</v>
      </c>
      <c r="C1096" s="9" t="s">
        <v>25</v>
      </c>
      <c r="D1096" s="9" t="s">
        <v>316</v>
      </c>
      <c r="E1096" s="9" t="s">
        <v>3206</v>
      </c>
      <c r="F1096" s="9" t="s">
        <v>27</v>
      </c>
      <c r="G1096" s="9" t="s">
        <v>27</v>
      </c>
      <c r="H1096" s="9" t="s">
        <v>2041</v>
      </c>
      <c r="I1096" s="9" t="s">
        <v>27</v>
      </c>
      <c r="J1096" s="9" t="s">
        <v>27</v>
      </c>
      <c r="K1096" s="9" t="s">
        <v>27</v>
      </c>
      <c r="L1096" s="9" t="s">
        <v>27</v>
      </c>
      <c r="M1096" s="9" t="s">
        <v>27</v>
      </c>
      <c r="N1096" s="9">
        <v>2021</v>
      </c>
      <c r="O1096" s="9" t="s">
        <v>27</v>
      </c>
      <c r="P1096" s="9" t="s">
        <v>27</v>
      </c>
      <c r="Q1096" s="9" t="s">
        <v>27</v>
      </c>
      <c r="R1096" s="9" t="s">
        <v>27</v>
      </c>
      <c r="S1096" s="9" t="s">
        <v>27</v>
      </c>
      <c r="T1096" s="9" t="s">
        <v>1657</v>
      </c>
      <c r="U1096" s="27" t="s">
        <v>27</v>
      </c>
      <c r="V1096" s="9" t="s">
        <v>3131</v>
      </c>
      <c r="W1096" s="9" t="s">
        <v>3208</v>
      </c>
      <c r="X1096" s="9">
        <v>74</v>
      </c>
    </row>
    <row r="1097" spans="2:24" ht="36">
      <c r="B1097" s="9" t="s">
        <v>3145</v>
      </c>
      <c r="C1097" s="9" t="s">
        <v>25</v>
      </c>
      <c r="D1097" s="9" t="s">
        <v>316</v>
      </c>
      <c r="E1097" s="9" t="s">
        <v>3206</v>
      </c>
      <c r="F1097" s="9" t="s">
        <v>27</v>
      </c>
      <c r="G1097" s="9" t="s">
        <v>27</v>
      </c>
      <c r="H1097" s="9" t="s">
        <v>2041</v>
      </c>
      <c r="I1097" s="9" t="s">
        <v>27</v>
      </c>
      <c r="J1097" s="9" t="s">
        <v>27</v>
      </c>
      <c r="K1097" s="9" t="s">
        <v>27</v>
      </c>
      <c r="L1097" s="9" t="s">
        <v>27</v>
      </c>
      <c r="M1097" s="9" t="s">
        <v>27</v>
      </c>
      <c r="N1097" s="9">
        <v>2021</v>
      </c>
      <c r="O1097" s="9" t="s">
        <v>27</v>
      </c>
      <c r="P1097" s="9" t="s">
        <v>27</v>
      </c>
      <c r="Q1097" s="9" t="s">
        <v>27</v>
      </c>
      <c r="R1097" s="9" t="s">
        <v>27</v>
      </c>
      <c r="S1097" s="9" t="s">
        <v>27</v>
      </c>
      <c r="T1097" s="9" t="s">
        <v>1657</v>
      </c>
      <c r="U1097" s="27" t="s">
        <v>27</v>
      </c>
      <c r="V1097" s="9" t="s">
        <v>3131</v>
      </c>
      <c r="W1097" s="9" t="s">
        <v>3208</v>
      </c>
      <c r="X1097" s="9">
        <v>74</v>
      </c>
    </row>
    <row r="1098" spans="2:24" ht="60">
      <c r="B1098" s="9" t="s">
        <v>3146</v>
      </c>
      <c r="C1098" s="9" t="s">
        <v>25</v>
      </c>
      <c r="D1098" s="9" t="s">
        <v>316</v>
      </c>
      <c r="E1098" s="9" t="s">
        <v>3206</v>
      </c>
      <c r="F1098" s="9" t="s">
        <v>27</v>
      </c>
      <c r="G1098" s="9" t="s">
        <v>27</v>
      </c>
      <c r="H1098" s="9" t="s">
        <v>3211</v>
      </c>
      <c r="I1098" s="9" t="s">
        <v>27</v>
      </c>
      <c r="J1098" s="9" t="s">
        <v>27</v>
      </c>
      <c r="K1098" s="9" t="s">
        <v>27</v>
      </c>
      <c r="L1098" s="9" t="s">
        <v>27</v>
      </c>
      <c r="M1098" s="9" t="s">
        <v>27</v>
      </c>
      <c r="N1098" s="9">
        <v>2021</v>
      </c>
      <c r="O1098" s="9" t="s">
        <v>27</v>
      </c>
      <c r="P1098" s="9" t="s">
        <v>27</v>
      </c>
      <c r="Q1098" s="9" t="s">
        <v>27</v>
      </c>
      <c r="R1098" s="9" t="s">
        <v>27</v>
      </c>
      <c r="S1098" s="9" t="s">
        <v>27</v>
      </c>
      <c r="T1098" s="9" t="s">
        <v>1657</v>
      </c>
      <c r="U1098" s="27" t="s">
        <v>27</v>
      </c>
      <c r="V1098" s="9" t="s">
        <v>3131</v>
      </c>
      <c r="W1098" s="9" t="s">
        <v>3208</v>
      </c>
      <c r="X1098" s="9">
        <v>74</v>
      </c>
    </row>
    <row r="1099" spans="2:24" ht="36">
      <c r="B1099" s="9" t="s">
        <v>3147</v>
      </c>
      <c r="C1099" s="9" t="s">
        <v>25</v>
      </c>
      <c r="D1099" s="9" t="s">
        <v>316</v>
      </c>
      <c r="E1099" s="9" t="s">
        <v>3206</v>
      </c>
      <c r="F1099" s="9" t="s">
        <v>27</v>
      </c>
      <c r="G1099" s="9" t="s">
        <v>27</v>
      </c>
      <c r="H1099" s="9" t="s">
        <v>2945</v>
      </c>
      <c r="I1099" s="9" t="s">
        <v>27</v>
      </c>
      <c r="J1099" s="9" t="s">
        <v>27</v>
      </c>
      <c r="K1099" s="9" t="s">
        <v>27</v>
      </c>
      <c r="L1099" s="9" t="s">
        <v>27</v>
      </c>
      <c r="M1099" s="9" t="s">
        <v>27</v>
      </c>
      <c r="N1099" s="9">
        <v>2021</v>
      </c>
      <c r="O1099" s="9" t="s">
        <v>27</v>
      </c>
      <c r="P1099" s="9" t="s">
        <v>27</v>
      </c>
      <c r="Q1099" s="9" t="s">
        <v>27</v>
      </c>
      <c r="R1099" s="9" t="s">
        <v>27</v>
      </c>
      <c r="S1099" s="9" t="s">
        <v>27</v>
      </c>
      <c r="T1099" s="9" t="s">
        <v>1657</v>
      </c>
      <c r="U1099" s="27" t="s">
        <v>27</v>
      </c>
      <c r="V1099" s="9" t="s">
        <v>3131</v>
      </c>
      <c r="W1099" s="9" t="s">
        <v>3208</v>
      </c>
      <c r="X1099" s="9">
        <v>74</v>
      </c>
    </row>
    <row r="1100" spans="2:24" ht="36">
      <c r="B1100" s="9" t="s">
        <v>3148</v>
      </c>
      <c r="C1100" s="9" t="s">
        <v>25</v>
      </c>
      <c r="D1100" s="9" t="s">
        <v>316</v>
      </c>
      <c r="E1100" s="9" t="s">
        <v>3206</v>
      </c>
      <c r="F1100" s="9" t="s">
        <v>27</v>
      </c>
      <c r="G1100" s="9" t="s">
        <v>27</v>
      </c>
      <c r="H1100" s="9" t="s">
        <v>2945</v>
      </c>
      <c r="I1100" s="9" t="s">
        <v>27</v>
      </c>
      <c r="J1100" s="9" t="s">
        <v>27</v>
      </c>
      <c r="K1100" s="9" t="s">
        <v>27</v>
      </c>
      <c r="L1100" s="9" t="s">
        <v>27</v>
      </c>
      <c r="M1100" s="9" t="s">
        <v>27</v>
      </c>
      <c r="N1100" s="9">
        <v>2021</v>
      </c>
      <c r="O1100" s="9" t="s">
        <v>27</v>
      </c>
      <c r="P1100" s="9" t="s">
        <v>27</v>
      </c>
      <c r="Q1100" s="9" t="s">
        <v>27</v>
      </c>
      <c r="R1100" s="9" t="s">
        <v>27</v>
      </c>
      <c r="S1100" s="9" t="s">
        <v>27</v>
      </c>
      <c r="T1100" s="9" t="s">
        <v>1657</v>
      </c>
      <c r="U1100" s="27" t="s">
        <v>27</v>
      </c>
      <c r="V1100" s="9" t="s">
        <v>3131</v>
      </c>
      <c r="W1100" s="9" t="s">
        <v>3208</v>
      </c>
      <c r="X1100" s="9">
        <v>74</v>
      </c>
    </row>
    <row r="1101" spans="2:24" ht="24">
      <c r="B1101" s="9" t="s">
        <v>3149</v>
      </c>
      <c r="C1101" s="9" t="s">
        <v>25</v>
      </c>
      <c r="D1101" s="9" t="s">
        <v>316</v>
      </c>
      <c r="E1101" s="9" t="s">
        <v>3206</v>
      </c>
      <c r="F1101" s="9" t="s">
        <v>27</v>
      </c>
      <c r="G1101" s="9" t="s">
        <v>27</v>
      </c>
      <c r="H1101" s="9" t="s">
        <v>3212</v>
      </c>
      <c r="I1101" s="9" t="s">
        <v>27</v>
      </c>
      <c r="J1101" s="9" t="s">
        <v>27</v>
      </c>
      <c r="K1101" s="9" t="s">
        <v>27</v>
      </c>
      <c r="L1101" s="9" t="s">
        <v>27</v>
      </c>
      <c r="M1101" s="9" t="s">
        <v>27</v>
      </c>
      <c r="N1101" s="9">
        <v>2021</v>
      </c>
      <c r="O1101" s="9" t="s">
        <v>27</v>
      </c>
      <c r="P1101" s="9" t="s">
        <v>27</v>
      </c>
      <c r="Q1101" s="9" t="s">
        <v>27</v>
      </c>
      <c r="R1101" s="9" t="s">
        <v>27</v>
      </c>
      <c r="S1101" s="9" t="s">
        <v>27</v>
      </c>
      <c r="T1101" s="9" t="s">
        <v>1657</v>
      </c>
      <c r="U1101" s="27" t="s">
        <v>27</v>
      </c>
      <c r="V1101" s="9" t="s">
        <v>3131</v>
      </c>
      <c r="W1101" s="9" t="s">
        <v>3208</v>
      </c>
      <c r="X1101" s="9">
        <v>74</v>
      </c>
    </row>
    <row r="1102" spans="2:24" ht="48">
      <c r="B1102" s="9" t="s">
        <v>3151</v>
      </c>
      <c r="C1102" s="9" t="s">
        <v>25</v>
      </c>
      <c r="D1102" s="9" t="s">
        <v>316</v>
      </c>
      <c r="E1102" s="9" t="s">
        <v>3206</v>
      </c>
      <c r="F1102" s="9" t="s">
        <v>27</v>
      </c>
      <c r="G1102" s="9" t="s">
        <v>27</v>
      </c>
      <c r="H1102" s="9" t="s">
        <v>3212</v>
      </c>
      <c r="I1102" s="9" t="s">
        <v>27</v>
      </c>
      <c r="J1102" s="9" t="s">
        <v>27</v>
      </c>
      <c r="K1102" s="9" t="s">
        <v>27</v>
      </c>
      <c r="L1102" s="9" t="s">
        <v>27</v>
      </c>
      <c r="M1102" s="9" t="s">
        <v>27</v>
      </c>
      <c r="N1102" s="9">
        <v>2021</v>
      </c>
      <c r="O1102" s="9" t="s">
        <v>27</v>
      </c>
      <c r="P1102" s="9" t="s">
        <v>27</v>
      </c>
      <c r="Q1102" s="9" t="s">
        <v>27</v>
      </c>
      <c r="R1102" s="9" t="s">
        <v>27</v>
      </c>
      <c r="S1102" s="9" t="s">
        <v>27</v>
      </c>
      <c r="T1102" s="9" t="s">
        <v>1657</v>
      </c>
      <c r="U1102" s="27" t="s">
        <v>27</v>
      </c>
      <c r="V1102" s="9" t="s">
        <v>3131</v>
      </c>
      <c r="W1102" s="9" t="s">
        <v>3208</v>
      </c>
      <c r="X1102" s="9">
        <v>74</v>
      </c>
    </row>
    <row r="1103" spans="2:24" ht="36">
      <c r="B1103" s="9" t="s">
        <v>3152</v>
      </c>
      <c r="C1103" s="9" t="s">
        <v>25</v>
      </c>
      <c r="D1103" s="9" t="s">
        <v>316</v>
      </c>
      <c r="E1103" s="9" t="s">
        <v>3206</v>
      </c>
      <c r="F1103" s="9" t="s">
        <v>27</v>
      </c>
      <c r="G1103" s="9" t="s">
        <v>27</v>
      </c>
      <c r="H1103" s="9" t="s">
        <v>3212</v>
      </c>
      <c r="I1103" s="9" t="s">
        <v>27</v>
      </c>
      <c r="J1103" s="9" t="s">
        <v>27</v>
      </c>
      <c r="K1103" s="9" t="s">
        <v>27</v>
      </c>
      <c r="L1103" s="9" t="s">
        <v>27</v>
      </c>
      <c r="M1103" s="9" t="s">
        <v>27</v>
      </c>
      <c r="N1103" s="9">
        <v>2021</v>
      </c>
      <c r="O1103" s="9" t="s">
        <v>27</v>
      </c>
      <c r="P1103" s="9" t="s">
        <v>27</v>
      </c>
      <c r="Q1103" s="9" t="s">
        <v>27</v>
      </c>
      <c r="R1103" s="9" t="s">
        <v>27</v>
      </c>
      <c r="S1103" s="9" t="s">
        <v>27</v>
      </c>
      <c r="T1103" s="9" t="s">
        <v>1657</v>
      </c>
      <c r="U1103" s="27" t="s">
        <v>27</v>
      </c>
      <c r="V1103" s="9" t="s">
        <v>3131</v>
      </c>
      <c r="W1103" s="9" t="s">
        <v>3208</v>
      </c>
      <c r="X1103" s="9">
        <v>74</v>
      </c>
    </row>
    <row r="1104" spans="2:24" ht="60">
      <c r="B1104" s="9" t="s">
        <v>3153</v>
      </c>
      <c r="C1104" s="9" t="s">
        <v>25</v>
      </c>
      <c r="D1104" s="9" t="s">
        <v>316</v>
      </c>
      <c r="E1104" s="9" t="s">
        <v>3206</v>
      </c>
      <c r="F1104" s="9" t="s">
        <v>27</v>
      </c>
      <c r="G1104" s="9" t="s">
        <v>27</v>
      </c>
      <c r="H1104" s="9" t="s">
        <v>3213</v>
      </c>
      <c r="I1104" s="9" t="s">
        <v>27</v>
      </c>
      <c r="J1104" s="9" t="s">
        <v>27</v>
      </c>
      <c r="K1104" s="9" t="s">
        <v>27</v>
      </c>
      <c r="L1104" s="9" t="s">
        <v>27</v>
      </c>
      <c r="M1104" s="9" t="s">
        <v>27</v>
      </c>
      <c r="N1104" s="9">
        <v>2021</v>
      </c>
      <c r="O1104" s="9" t="s">
        <v>27</v>
      </c>
      <c r="P1104" s="9" t="s">
        <v>27</v>
      </c>
      <c r="Q1104" s="9" t="s">
        <v>27</v>
      </c>
      <c r="R1104" s="9" t="s">
        <v>27</v>
      </c>
      <c r="S1104" s="9" t="s">
        <v>27</v>
      </c>
      <c r="T1104" s="9" t="s">
        <v>1657</v>
      </c>
      <c r="U1104" s="27" t="s">
        <v>27</v>
      </c>
      <c r="V1104" s="9" t="s">
        <v>3131</v>
      </c>
      <c r="W1104" s="9" t="s">
        <v>3208</v>
      </c>
      <c r="X1104" s="9">
        <v>74</v>
      </c>
    </row>
    <row r="1105" spans="2:24" ht="60">
      <c r="B1105" s="9" t="s">
        <v>3155</v>
      </c>
      <c r="C1105" s="9" t="s">
        <v>25</v>
      </c>
      <c r="D1105" s="9" t="s">
        <v>316</v>
      </c>
      <c r="E1105" s="9" t="s">
        <v>3206</v>
      </c>
      <c r="F1105" s="9" t="s">
        <v>27</v>
      </c>
      <c r="G1105" s="9" t="s">
        <v>27</v>
      </c>
      <c r="H1105" s="9" t="s">
        <v>3214</v>
      </c>
      <c r="I1105" s="9" t="s">
        <v>27</v>
      </c>
      <c r="J1105" s="9" t="s">
        <v>27</v>
      </c>
      <c r="K1105" s="9" t="s">
        <v>27</v>
      </c>
      <c r="L1105" s="9" t="s">
        <v>27</v>
      </c>
      <c r="M1105" s="9" t="s">
        <v>27</v>
      </c>
      <c r="N1105" s="9">
        <v>2021</v>
      </c>
      <c r="O1105" s="9" t="s">
        <v>27</v>
      </c>
      <c r="P1105" s="9" t="s">
        <v>27</v>
      </c>
      <c r="Q1105" s="9" t="s">
        <v>27</v>
      </c>
      <c r="R1105" s="9" t="s">
        <v>27</v>
      </c>
      <c r="S1105" s="9" t="s">
        <v>27</v>
      </c>
      <c r="T1105" s="9" t="s">
        <v>1657</v>
      </c>
      <c r="U1105" s="27" t="s">
        <v>27</v>
      </c>
      <c r="V1105" s="9" t="s">
        <v>3131</v>
      </c>
      <c r="W1105" s="9" t="s">
        <v>3208</v>
      </c>
      <c r="X1105" s="9">
        <v>74</v>
      </c>
    </row>
    <row r="1106" spans="2:24" ht="72">
      <c r="B1106" s="9" t="s">
        <v>3157</v>
      </c>
      <c r="C1106" s="9" t="s">
        <v>25</v>
      </c>
      <c r="D1106" s="9" t="s">
        <v>316</v>
      </c>
      <c r="E1106" s="9" t="s">
        <v>3206</v>
      </c>
      <c r="F1106" s="9" t="s">
        <v>27</v>
      </c>
      <c r="G1106" s="9" t="s">
        <v>27</v>
      </c>
      <c r="H1106" s="9" t="s">
        <v>3215</v>
      </c>
      <c r="I1106" s="9" t="s">
        <v>27</v>
      </c>
      <c r="J1106" s="9" t="s">
        <v>27</v>
      </c>
      <c r="K1106" s="9" t="s">
        <v>27</v>
      </c>
      <c r="L1106" s="9" t="s">
        <v>27</v>
      </c>
      <c r="M1106" s="9" t="s">
        <v>27</v>
      </c>
      <c r="N1106" s="9">
        <v>2021</v>
      </c>
      <c r="O1106" s="9" t="s">
        <v>27</v>
      </c>
      <c r="P1106" s="9" t="s">
        <v>27</v>
      </c>
      <c r="Q1106" s="9" t="s">
        <v>27</v>
      </c>
      <c r="R1106" s="9" t="s">
        <v>27</v>
      </c>
      <c r="S1106" s="9" t="s">
        <v>27</v>
      </c>
      <c r="T1106" s="9" t="s">
        <v>1657</v>
      </c>
      <c r="U1106" s="27" t="s">
        <v>27</v>
      </c>
      <c r="V1106" s="9" t="s">
        <v>3131</v>
      </c>
      <c r="W1106" s="9" t="s">
        <v>3208</v>
      </c>
      <c r="X1106" s="9">
        <v>74</v>
      </c>
    </row>
    <row r="1107" spans="2:24" ht="60">
      <c r="B1107" s="9" t="s">
        <v>3159</v>
      </c>
      <c r="C1107" s="9" t="s">
        <v>25</v>
      </c>
      <c r="D1107" s="9" t="s">
        <v>316</v>
      </c>
      <c r="E1107" s="9" t="s">
        <v>3206</v>
      </c>
      <c r="F1107" s="9" t="s">
        <v>27</v>
      </c>
      <c r="G1107" s="9" t="s">
        <v>27</v>
      </c>
      <c r="H1107" s="9" t="s">
        <v>3216</v>
      </c>
      <c r="I1107" s="9" t="s">
        <v>27</v>
      </c>
      <c r="J1107" s="9" t="s">
        <v>27</v>
      </c>
      <c r="K1107" s="9" t="s">
        <v>27</v>
      </c>
      <c r="L1107" s="9" t="s">
        <v>27</v>
      </c>
      <c r="M1107" s="9" t="s">
        <v>27</v>
      </c>
      <c r="N1107" s="9">
        <v>2021</v>
      </c>
      <c r="O1107" s="9" t="s">
        <v>27</v>
      </c>
      <c r="P1107" s="9" t="s">
        <v>27</v>
      </c>
      <c r="Q1107" s="9" t="s">
        <v>27</v>
      </c>
      <c r="R1107" s="9" t="s">
        <v>27</v>
      </c>
      <c r="S1107" s="9" t="s">
        <v>27</v>
      </c>
      <c r="T1107" s="9" t="s">
        <v>1657</v>
      </c>
      <c r="U1107" s="27" t="s">
        <v>27</v>
      </c>
      <c r="V1107" s="9" t="s">
        <v>3131</v>
      </c>
      <c r="W1107" s="9" t="s">
        <v>3208</v>
      </c>
      <c r="X1107" s="9">
        <v>74</v>
      </c>
    </row>
    <row r="1108" spans="2:24" ht="48">
      <c r="B1108" s="9" t="s">
        <v>3161</v>
      </c>
      <c r="C1108" s="9" t="s">
        <v>25</v>
      </c>
      <c r="D1108" s="9" t="s">
        <v>316</v>
      </c>
      <c r="E1108" s="9" t="s">
        <v>3206</v>
      </c>
      <c r="F1108" s="9" t="s">
        <v>27</v>
      </c>
      <c r="G1108" s="9" t="s">
        <v>27</v>
      </c>
      <c r="H1108" s="9" t="s">
        <v>3216</v>
      </c>
      <c r="I1108" s="9" t="s">
        <v>27</v>
      </c>
      <c r="J1108" s="9" t="s">
        <v>27</v>
      </c>
      <c r="K1108" s="9" t="s">
        <v>27</v>
      </c>
      <c r="L1108" s="9" t="s">
        <v>27</v>
      </c>
      <c r="M1108" s="9" t="s">
        <v>27</v>
      </c>
      <c r="N1108" s="9">
        <v>2021</v>
      </c>
      <c r="O1108" s="9" t="s">
        <v>27</v>
      </c>
      <c r="P1108" s="9" t="s">
        <v>27</v>
      </c>
      <c r="Q1108" s="9" t="s">
        <v>27</v>
      </c>
      <c r="R1108" s="9" t="s">
        <v>27</v>
      </c>
      <c r="S1108" s="9" t="s">
        <v>27</v>
      </c>
      <c r="T1108" s="9" t="s">
        <v>1657</v>
      </c>
      <c r="U1108" s="27" t="s">
        <v>27</v>
      </c>
      <c r="V1108" s="9" t="s">
        <v>3131</v>
      </c>
      <c r="W1108" s="9" t="s">
        <v>3208</v>
      </c>
      <c r="X1108" s="9">
        <v>74</v>
      </c>
    </row>
    <row r="1109" spans="2:24" ht="60">
      <c r="B1109" s="9" t="s">
        <v>3162</v>
      </c>
      <c r="C1109" s="9" t="s">
        <v>25</v>
      </c>
      <c r="D1109" s="9" t="s">
        <v>316</v>
      </c>
      <c r="E1109" s="9" t="s">
        <v>3206</v>
      </c>
      <c r="F1109" s="9" t="s">
        <v>27</v>
      </c>
      <c r="G1109" s="9" t="s">
        <v>27</v>
      </c>
      <c r="H1109" s="9" t="s">
        <v>3216</v>
      </c>
      <c r="I1109" s="9" t="s">
        <v>27</v>
      </c>
      <c r="J1109" s="9" t="s">
        <v>27</v>
      </c>
      <c r="K1109" s="9" t="s">
        <v>27</v>
      </c>
      <c r="L1109" s="9" t="s">
        <v>27</v>
      </c>
      <c r="M1109" s="9" t="s">
        <v>27</v>
      </c>
      <c r="N1109" s="9">
        <v>2021</v>
      </c>
      <c r="O1109" s="9" t="s">
        <v>27</v>
      </c>
      <c r="P1109" s="9" t="s">
        <v>27</v>
      </c>
      <c r="Q1109" s="9" t="s">
        <v>27</v>
      </c>
      <c r="R1109" s="9" t="s">
        <v>27</v>
      </c>
      <c r="S1109" s="9" t="s">
        <v>27</v>
      </c>
      <c r="T1109" s="9" t="s">
        <v>1657</v>
      </c>
      <c r="U1109" s="27" t="s">
        <v>27</v>
      </c>
      <c r="V1109" s="9" t="s">
        <v>3131</v>
      </c>
      <c r="W1109" s="9" t="s">
        <v>3208</v>
      </c>
      <c r="X1109" s="9">
        <v>74</v>
      </c>
    </row>
    <row r="1110" spans="2:24" ht="72">
      <c r="B1110" s="9" t="s">
        <v>3163</v>
      </c>
      <c r="C1110" s="9" t="s">
        <v>25</v>
      </c>
      <c r="D1110" s="9" t="s">
        <v>316</v>
      </c>
      <c r="E1110" s="9" t="s">
        <v>3206</v>
      </c>
      <c r="F1110" s="9" t="s">
        <v>27</v>
      </c>
      <c r="G1110" s="9" t="s">
        <v>27</v>
      </c>
      <c r="H1110" s="9" t="s">
        <v>3217</v>
      </c>
      <c r="I1110" s="9" t="s">
        <v>27</v>
      </c>
      <c r="J1110" s="9" t="s">
        <v>27</v>
      </c>
      <c r="K1110" s="9" t="s">
        <v>27</v>
      </c>
      <c r="L1110" s="9" t="s">
        <v>27</v>
      </c>
      <c r="M1110" s="9" t="s">
        <v>27</v>
      </c>
      <c r="N1110" s="9">
        <v>2021</v>
      </c>
      <c r="O1110" s="9" t="s">
        <v>27</v>
      </c>
      <c r="P1110" s="9" t="s">
        <v>27</v>
      </c>
      <c r="Q1110" s="9" t="s">
        <v>27</v>
      </c>
      <c r="R1110" s="9" t="s">
        <v>27</v>
      </c>
      <c r="S1110" s="9" t="s">
        <v>27</v>
      </c>
      <c r="T1110" s="9" t="s">
        <v>1657</v>
      </c>
      <c r="U1110" s="27" t="s">
        <v>27</v>
      </c>
      <c r="V1110" s="9" t="s">
        <v>3131</v>
      </c>
      <c r="W1110" s="9" t="s">
        <v>3208</v>
      </c>
      <c r="X1110" s="9">
        <v>74</v>
      </c>
    </row>
    <row r="1111" spans="2:24" ht="72">
      <c r="B1111" s="9" t="s">
        <v>3165</v>
      </c>
      <c r="C1111" s="9" t="s">
        <v>25</v>
      </c>
      <c r="D1111" s="9" t="s">
        <v>316</v>
      </c>
      <c r="E1111" s="9" t="s">
        <v>3206</v>
      </c>
      <c r="F1111" s="9" t="s">
        <v>27</v>
      </c>
      <c r="G1111" s="9" t="s">
        <v>27</v>
      </c>
      <c r="H1111" s="9" t="s">
        <v>3218</v>
      </c>
      <c r="I1111" s="9" t="s">
        <v>27</v>
      </c>
      <c r="J1111" s="9" t="s">
        <v>27</v>
      </c>
      <c r="K1111" s="9" t="s">
        <v>27</v>
      </c>
      <c r="L1111" s="9" t="s">
        <v>27</v>
      </c>
      <c r="M1111" s="9" t="s">
        <v>27</v>
      </c>
      <c r="N1111" s="9">
        <v>2021</v>
      </c>
      <c r="O1111" s="9" t="s">
        <v>27</v>
      </c>
      <c r="P1111" s="9" t="s">
        <v>27</v>
      </c>
      <c r="Q1111" s="9" t="s">
        <v>27</v>
      </c>
      <c r="R1111" s="9" t="s">
        <v>27</v>
      </c>
      <c r="S1111" s="9" t="s">
        <v>27</v>
      </c>
      <c r="T1111" s="9" t="s">
        <v>1657</v>
      </c>
      <c r="U1111" s="27" t="s">
        <v>27</v>
      </c>
      <c r="V1111" s="9" t="s">
        <v>3131</v>
      </c>
      <c r="W1111" s="9" t="s">
        <v>3208</v>
      </c>
      <c r="X1111" s="9">
        <v>74</v>
      </c>
    </row>
    <row r="1112" spans="2:24" ht="60">
      <c r="B1112" s="9" t="s">
        <v>3167</v>
      </c>
      <c r="C1112" s="9" t="s">
        <v>25</v>
      </c>
      <c r="D1112" s="9" t="s">
        <v>316</v>
      </c>
      <c r="E1112" s="9" t="s">
        <v>3206</v>
      </c>
      <c r="F1112" s="9" t="s">
        <v>27</v>
      </c>
      <c r="G1112" s="9" t="s">
        <v>27</v>
      </c>
      <c r="H1112" s="9" t="s">
        <v>3218</v>
      </c>
      <c r="I1112" s="9" t="s">
        <v>27</v>
      </c>
      <c r="J1112" s="9" t="s">
        <v>27</v>
      </c>
      <c r="K1112" s="9" t="s">
        <v>27</v>
      </c>
      <c r="L1112" s="9" t="s">
        <v>27</v>
      </c>
      <c r="M1112" s="9" t="s">
        <v>27</v>
      </c>
      <c r="N1112" s="9">
        <v>2021</v>
      </c>
      <c r="O1112" s="9" t="s">
        <v>27</v>
      </c>
      <c r="P1112" s="9" t="s">
        <v>27</v>
      </c>
      <c r="Q1112" s="9" t="s">
        <v>27</v>
      </c>
      <c r="R1112" s="9" t="s">
        <v>27</v>
      </c>
      <c r="S1112" s="9" t="s">
        <v>27</v>
      </c>
      <c r="T1112" s="9" t="s">
        <v>1657</v>
      </c>
      <c r="U1112" s="27" t="s">
        <v>27</v>
      </c>
      <c r="V1112" s="9" t="s">
        <v>3131</v>
      </c>
      <c r="W1112" s="9" t="s">
        <v>3208</v>
      </c>
      <c r="X1112" s="9">
        <v>74</v>
      </c>
    </row>
    <row r="1113" spans="2:24" ht="48">
      <c r="B1113" s="9" t="s">
        <v>3168</v>
      </c>
      <c r="C1113" s="9" t="s">
        <v>25</v>
      </c>
      <c r="D1113" s="9" t="s">
        <v>316</v>
      </c>
      <c r="E1113" s="9" t="s">
        <v>3206</v>
      </c>
      <c r="F1113" s="9" t="s">
        <v>27</v>
      </c>
      <c r="G1113" s="9" t="s">
        <v>27</v>
      </c>
      <c r="H1113" s="9" t="s">
        <v>3218</v>
      </c>
      <c r="I1113" s="9" t="s">
        <v>27</v>
      </c>
      <c r="J1113" s="9" t="s">
        <v>27</v>
      </c>
      <c r="K1113" s="9" t="s">
        <v>27</v>
      </c>
      <c r="L1113" s="9" t="s">
        <v>27</v>
      </c>
      <c r="M1113" s="9" t="s">
        <v>27</v>
      </c>
      <c r="N1113" s="9">
        <v>2021</v>
      </c>
      <c r="O1113" s="9" t="s">
        <v>27</v>
      </c>
      <c r="P1113" s="9" t="s">
        <v>27</v>
      </c>
      <c r="Q1113" s="9" t="s">
        <v>27</v>
      </c>
      <c r="R1113" s="9" t="s">
        <v>27</v>
      </c>
      <c r="S1113" s="9" t="s">
        <v>27</v>
      </c>
      <c r="T1113" s="9" t="s">
        <v>1657</v>
      </c>
      <c r="U1113" s="27" t="s">
        <v>27</v>
      </c>
      <c r="V1113" s="9" t="s">
        <v>3131</v>
      </c>
      <c r="W1113" s="9" t="s">
        <v>3208</v>
      </c>
      <c r="X1113" s="9">
        <v>74</v>
      </c>
    </row>
    <row r="1114" spans="2:24" ht="72">
      <c r="B1114" s="9" t="s">
        <v>3169</v>
      </c>
      <c r="C1114" s="9" t="s">
        <v>25</v>
      </c>
      <c r="D1114" s="9" t="s">
        <v>316</v>
      </c>
      <c r="E1114" s="9" t="s">
        <v>3206</v>
      </c>
      <c r="F1114" s="9" t="s">
        <v>27</v>
      </c>
      <c r="G1114" s="9" t="s">
        <v>27</v>
      </c>
      <c r="H1114" s="9" t="s">
        <v>3219</v>
      </c>
      <c r="I1114" s="9" t="s">
        <v>27</v>
      </c>
      <c r="J1114" s="9" t="s">
        <v>27</v>
      </c>
      <c r="K1114" s="9" t="s">
        <v>27</v>
      </c>
      <c r="L1114" s="9" t="s">
        <v>27</v>
      </c>
      <c r="M1114" s="9" t="s">
        <v>27</v>
      </c>
      <c r="N1114" s="9">
        <v>2021</v>
      </c>
      <c r="O1114" s="9" t="s">
        <v>27</v>
      </c>
      <c r="P1114" s="9" t="s">
        <v>27</v>
      </c>
      <c r="Q1114" s="9" t="s">
        <v>27</v>
      </c>
      <c r="R1114" s="9" t="s">
        <v>27</v>
      </c>
      <c r="S1114" s="9" t="s">
        <v>27</v>
      </c>
      <c r="T1114" s="9" t="s">
        <v>1657</v>
      </c>
      <c r="U1114" s="27" t="s">
        <v>27</v>
      </c>
      <c r="V1114" s="9" t="s">
        <v>3131</v>
      </c>
      <c r="W1114" s="9" t="s">
        <v>3208</v>
      </c>
      <c r="X1114" s="9">
        <v>74</v>
      </c>
    </row>
    <row r="1115" spans="2:24" ht="60">
      <c r="B1115" s="9" t="s">
        <v>3171</v>
      </c>
      <c r="C1115" s="9" t="s">
        <v>25</v>
      </c>
      <c r="D1115" s="9" t="s">
        <v>316</v>
      </c>
      <c r="E1115" s="9" t="s">
        <v>3206</v>
      </c>
      <c r="F1115" s="9" t="s">
        <v>27</v>
      </c>
      <c r="G1115" s="9" t="s">
        <v>27</v>
      </c>
      <c r="H1115" s="9" t="s">
        <v>3220</v>
      </c>
      <c r="I1115" s="9" t="s">
        <v>27</v>
      </c>
      <c r="J1115" s="9" t="s">
        <v>27</v>
      </c>
      <c r="K1115" s="9" t="s">
        <v>27</v>
      </c>
      <c r="L1115" s="9" t="s">
        <v>27</v>
      </c>
      <c r="M1115" s="9" t="s">
        <v>27</v>
      </c>
      <c r="N1115" s="9">
        <v>2021</v>
      </c>
      <c r="O1115" s="9" t="s">
        <v>27</v>
      </c>
      <c r="P1115" s="9" t="s">
        <v>27</v>
      </c>
      <c r="Q1115" s="9" t="s">
        <v>27</v>
      </c>
      <c r="R1115" s="9" t="s">
        <v>27</v>
      </c>
      <c r="S1115" s="9" t="s">
        <v>27</v>
      </c>
      <c r="T1115" s="9" t="s">
        <v>1657</v>
      </c>
      <c r="U1115" s="27" t="s">
        <v>27</v>
      </c>
      <c r="V1115" s="9" t="s">
        <v>3131</v>
      </c>
      <c r="W1115" s="9" t="s">
        <v>3208</v>
      </c>
      <c r="X1115" s="9">
        <v>74</v>
      </c>
    </row>
    <row r="1116" spans="2:24" ht="60">
      <c r="B1116" s="9" t="s">
        <v>3173</v>
      </c>
      <c r="C1116" s="9" t="s">
        <v>25</v>
      </c>
      <c r="D1116" s="9" t="s">
        <v>316</v>
      </c>
      <c r="E1116" s="9" t="s">
        <v>3206</v>
      </c>
      <c r="F1116" s="9" t="s">
        <v>27</v>
      </c>
      <c r="G1116" s="9" t="s">
        <v>27</v>
      </c>
      <c r="H1116" s="9" t="s">
        <v>3221</v>
      </c>
      <c r="I1116" s="9" t="s">
        <v>27</v>
      </c>
      <c r="J1116" s="9" t="s">
        <v>27</v>
      </c>
      <c r="K1116" s="9" t="s">
        <v>27</v>
      </c>
      <c r="L1116" s="9" t="s">
        <v>27</v>
      </c>
      <c r="M1116" s="9" t="s">
        <v>27</v>
      </c>
      <c r="N1116" s="9">
        <v>2021</v>
      </c>
      <c r="O1116" s="9" t="s">
        <v>27</v>
      </c>
      <c r="P1116" s="9" t="s">
        <v>27</v>
      </c>
      <c r="Q1116" s="9" t="s">
        <v>27</v>
      </c>
      <c r="R1116" s="9" t="s">
        <v>27</v>
      </c>
      <c r="S1116" s="9" t="s">
        <v>27</v>
      </c>
      <c r="T1116" s="9" t="s">
        <v>1657</v>
      </c>
      <c r="U1116" s="27" t="s">
        <v>27</v>
      </c>
      <c r="V1116" s="9" t="s">
        <v>3131</v>
      </c>
      <c r="W1116" s="9" t="s">
        <v>3208</v>
      </c>
      <c r="X1116" s="9">
        <v>74</v>
      </c>
    </row>
    <row r="1117" spans="2:24" ht="48">
      <c r="B1117" s="9" t="s">
        <v>3175</v>
      </c>
      <c r="C1117" s="9" t="s">
        <v>25</v>
      </c>
      <c r="D1117" s="9" t="s">
        <v>316</v>
      </c>
      <c r="E1117" s="9" t="s">
        <v>3206</v>
      </c>
      <c r="F1117" s="9" t="s">
        <v>27</v>
      </c>
      <c r="G1117" s="9" t="s">
        <v>27</v>
      </c>
      <c r="H1117" s="9" t="s">
        <v>3222</v>
      </c>
      <c r="I1117" s="9" t="s">
        <v>27</v>
      </c>
      <c r="J1117" s="9" t="s">
        <v>27</v>
      </c>
      <c r="K1117" s="9" t="s">
        <v>27</v>
      </c>
      <c r="L1117" s="9" t="s">
        <v>27</v>
      </c>
      <c r="M1117" s="9" t="s">
        <v>27</v>
      </c>
      <c r="N1117" s="9">
        <v>2021</v>
      </c>
      <c r="O1117" s="9" t="s">
        <v>27</v>
      </c>
      <c r="P1117" s="9" t="s">
        <v>27</v>
      </c>
      <c r="Q1117" s="9" t="s">
        <v>27</v>
      </c>
      <c r="R1117" s="9" t="s">
        <v>27</v>
      </c>
      <c r="S1117" s="9" t="s">
        <v>27</v>
      </c>
      <c r="T1117" s="9" t="s">
        <v>1657</v>
      </c>
      <c r="U1117" s="27" t="s">
        <v>27</v>
      </c>
      <c r="V1117" s="9" t="s">
        <v>3131</v>
      </c>
      <c r="W1117" s="9" t="s">
        <v>3208</v>
      </c>
      <c r="X1117" s="9">
        <v>74</v>
      </c>
    </row>
    <row r="1118" spans="2:24" ht="48">
      <c r="B1118" s="9" t="s">
        <v>3177</v>
      </c>
      <c r="C1118" s="9" t="s">
        <v>25</v>
      </c>
      <c r="D1118" s="9" t="s">
        <v>316</v>
      </c>
      <c r="E1118" s="9" t="s">
        <v>3206</v>
      </c>
      <c r="F1118" s="9" t="s">
        <v>27</v>
      </c>
      <c r="G1118" s="9" t="s">
        <v>27</v>
      </c>
      <c r="H1118" s="9" t="s">
        <v>3222</v>
      </c>
      <c r="I1118" s="9" t="s">
        <v>27</v>
      </c>
      <c r="J1118" s="9" t="s">
        <v>27</v>
      </c>
      <c r="K1118" s="9" t="s">
        <v>27</v>
      </c>
      <c r="L1118" s="9" t="s">
        <v>27</v>
      </c>
      <c r="M1118" s="9" t="s">
        <v>27</v>
      </c>
      <c r="N1118" s="9">
        <v>2021</v>
      </c>
      <c r="O1118" s="9" t="s">
        <v>27</v>
      </c>
      <c r="P1118" s="9" t="s">
        <v>27</v>
      </c>
      <c r="Q1118" s="9" t="s">
        <v>27</v>
      </c>
      <c r="R1118" s="9" t="s">
        <v>27</v>
      </c>
      <c r="S1118" s="9" t="s">
        <v>27</v>
      </c>
      <c r="T1118" s="9" t="s">
        <v>1657</v>
      </c>
      <c r="U1118" s="27" t="s">
        <v>27</v>
      </c>
      <c r="V1118" s="9" t="s">
        <v>3131</v>
      </c>
      <c r="W1118" s="9" t="s">
        <v>3208</v>
      </c>
      <c r="X1118" s="9">
        <v>74</v>
      </c>
    </row>
    <row r="1119" spans="2:24" ht="72">
      <c r="B1119" s="9" t="s">
        <v>3178</v>
      </c>
      <c r="C1119" s="9" t="s">
        <v>25</v>
      </c>
      <c r="D1119" s="9" t="s">
        <v>316</v>
      </c>
      <c r="E1119" s="9" t="s">
        <v>3206</v>
      </c>
      <c r="F1119" s="9" t="s">
        <v>27</v>
      </c>
      <c r="G1119" s="9" t="s">
        <v>27</v>
      </c>
      <c r="H1119" s="9" t="s">
        <v>3222</v>
      </c>
      <c r="I1119" s="9" t="s">
        <v>27</v>
      </c>
      <c r="J1119" s="9" t="s">
        <v>27</v>
      </c>
      <c r="K1119" s="9" t="s">
        <v>27</v>
      </c>
      <c r="L1119" s="9" t="s">
        <v>27</v>
      </c>
      <c r="M1119" s="9" t="s">
        <v>27</v>
      </c>
      <c r="N1119" s="9">
        <v>2021</v>
      </c>
      <c r="O1119" s="9" t="s">
        <v>27</v>
      </c>
      <c r="P1119" s="9" t="s">
        <v>27</v>
      </c>
      <c r="Q1119" s="9" t="s">
        <v>27</v>
      </c>
      <c r="R1119" s="9" t="s">
        <v>27</v>
      </c>
      <c r="S1119" s="9" t="s">
        <v>27</v>
      </c>
      <c r="T1119" s="9" t="s">
        <v>1657</v>
      </c>
      <c r="U1119" s="27" t="s">
        <v>27</v>
      </c>
      <c r="V1119" s="9" t="s">
        <v>3131</v>
      </c>
      <c r="W1119" s="9" t="s">
        <v>3208</v>
      </c>
      <c r="X1119" s="9">
        <v>74</v>
      </c>
    </row>
    <row r="1120" spans="2:24" ht="48">
      <c r="B1120" s="9" t="s">
        <v>3179</v>
      </c>
      <c r="C1120" s="9" t="s">
        <v>25</v>
      </c>
      <c r="D1120" s="9" t="s">
        <v>316</v>
      </c>
      <c r="E1120" s="9" t="s">
        <v>3206</v>
      </c>
      <c r="F1120" s="9" t="s">
        <v>27</v>
      </c>
      <c r="G1120" s="9" t="s">
        <v>27</v>
      </c>
      <c r="H1120" s="9" t="s">
        <v>3223</v>
      </c>
      <c r="I1120" s="9" t="s">
        <v>27</v>
      </c>
      <c r="J1120" s="9" t="s">
        <v>27</v>
      </c>
      <c r="K1120" s="9" t="s">
        <v>27</v>
      </c>
      <c r="L1120" s="9" t="s">
        <v>27</v>
      </c>
      <c r="M1120" s="9" t="s">
        <v>27</v>
      </c>
      <c r="N1120" s="9">
        <v>2021</v>
      </c>
      <c r="O1120" s="9" t="s">
        <v>27</v>
      </c>
      <c r="P1120" s="9" t="s">
        <v>27</v>
      </c>
      <c r="Q1120" s="9" t="s">
        <v>27</v>
      </c>
      <c r="R1120" s="9" t="s">
        <v>27</v>
      </c>
      <c r="S1120" s="9" t="s">
        <v>27</v>
      </c>
      <c r="T1120" s="9" t="s">
        <v>1657</v>
      </c>
      <c r="U1120" s="27" t="s">
        <v>27</v>
      </c>
      <c r="V1120" s="9" t="s">
        <v>3131</v>
      </c>
      <c r="W1120" s="9" t="s">
        <v>3208</v>
      </c>
      <c r="X1120" s="9">
        <v>74</v>
      </c>
    </row>
    <row r="1121" spans="2:24" ht="48">
      <c r="B1121" s="9" t="s">
        <v>3181</v>
      </c>
      <c r="C1121" s="9" t="s">
        <v>25</v>
      </c>
      <c r="D1121" s="9" t="s">
        <v>316</v>
      </c>
      <c r="E1121" s="9" t="s">
        <v>3206</v>
      </c>
      <c r="F1121" s="9" t="s">
        <v>27</v>
      </c>
      <c r="G1121" s="9" t="s">
        <v>27</v>
      </c>
      <c r="H1121" s="9" t="s">
        <v>3224</v>
      </c>
      <c r="I1121" s="9" t="s">
        <v>27</v>
      </c>
      <c r="J1121" s="9" t="s">
        <v>27</v>
      </c>
      <c r="K1121" s="9" t="s">
        <v>27</v>
      </c>
      <c r="L1121" s="9" t="s">
        <v>27</v>
      </c>
      <c r="M1121" s="9" t="s">
        <v>27</v>
      </c>
      <c r="N1121" s="9">
        <v>2021</v>
      </c>
      <c r="O1121" s="9" t="s">
        <v>27</v>
      </c>
      <c r="P1121" s="9" t="s">
        <v>27</v>
      </c>
      <c r="Q1121" s="9" t="s">
        <v>27</v>
      </c>
      <c r="R1121" s="9" t="s">
        <v>27</v>
      </c>
      <c r="S1121" s="9" t="s">
        <v>27</v>
      </c>
      <c r="T1121" s="9" t="s">
        <v>1657</v>
      </c>
      <c r="U1121" s="27" t="s">
        <v>27</v>
      </c>
      <c r="V1121" s="9" t="s">
        <v>3131</v>
      </c>
      <c r="W1121" s="9" t="s">
        <v>3208</v>
      </c>
      <c r="X1121" s="9">
        <v>74</v>
      </c>
    </row>
    <row r="1122" spans="2:24" ht="24">
      <c r="B1122" s="9" t="s">
        <v>3183</v>
      </c>
      <c r="C1122" s="9" t="s">
        <v>25</v>
      </c>
      <c r="D1122" s="9" t="s">
        <v>316</v>
      </c>
      <c r="E1122" s="9" t="s">
        <v>3206</v>
      </c>
      <c r="F1122" s="9" t="s">
        <v>27</v>
      </c>
      <c r="G1122" s="9" t="s">
        <v>27</v>
      </c>
      <c r="H1122" s="9" t="s">
        <v>3225</v>
      </c>
      <c r="I1122" s="9" t="s">
        <v>27</v>
      </c>
      <c r="J1122" s="9" t="s">
        <v>27</v>
      </c>
      <c r="K1122" s="9" t="s">
        <v>27</v>
      </c>
      <c r="L1122" s="9" t="s">
        <v>27</v>
      </c>
      <c r="M1122" s="9" t="s">
        <v>27</v>
      </c>
      <c r="N1122" s="9">
        <v>2021</v>
      </c>
      <c r="O1122" s="9" t="s">
        <v>27</v>
      </c>
      <c r="P1122" s="9" t="s">
        <v>27</v>
      </c>
      <c r="Q1122" s="9" t="s">
        <v>27</v>
      </c>
      <c r="R1122" s="9" t="s">
        <v>27</v>
      </c>
      <c r="S1122" s="9" t="s">
        <v>27</v>
      </c>
      <c r="T1122" s="9" t="s">
        <v>1657</v>
      </c>
      <c r="U1122" s="27" t="s">
        <v>27</v>
      </c>
      <c r="V1122" s="9" t="s">
        <v>3131</v>
      </c>
      <c r="W1122" s="9" t="s">
        <v>3208</v>
      </c>
      <c r="X1122" s="9">
        <v>74</v>
      </c>
    </row>
    <row r="1123" spans="2:24" ht="24">
      <c r="B1123" s="9" t="s">
        <v>3185</v>
      </c>
      <c r="C1123" s="9" t="s">
        <v>25</v>
      </c>
      <c r="D1123" s="9" t="s">
        <v>316</v>
      </c>
      <c r="E1123" s="9" t="s">
        <v>3206</v>
      </c>
      <c r="F1123" s="9" t="s">
        <v>27</v>
      </c>
      <c r="G1123" s="9" t="s">
        <v>27</v>
      </c>
      <c r="H1123" s="9" t="s">
        <v>3225</v>
      </c>
      <c r="I1123" s="9" t="s">
        <v>27</v>
      </c>
      <c r="J1123" s="9" t="s">
        <v>27</v>
      </c>
      <c r="K1123" s="9" t="s">
        <v>27</v>
      </c>
      <c r="L1123" s="9" t="s">
        <v>27</v>
      </c>
      <c r="M1123" s="9" t="s">
        <v>27</v>
      </c>
      <c r="N1123" s="9">
        <v>2021</v>
      </c>
      <c r="O1123" s="9" t="s">
        <v>27</v>
      </c>
      <c r="P1123" s="9" t="s">
        <v>27</v>
      </c>
      <c r="Q1123" s="9" t="s">
        <v>27</v>
      </c>
      <c r="R1123" s="9" t="s">
        <v>27</v>
      </c>
      <c r="S1123" s="9" t="s">
        <v>27</v>
      </c>
      <c r="T1123" s="9" t="s">
        <v>1657</v>
      </c>
      <c r="U1123" s="27" t="s">
        <v>27</v>
      </c>
      <c r="V1123" s="9" t="s">
        <v>3131</v>
      </c>
      <c r="W1123" s="9" t="s">
        <v>3208</v>
      </c>
      <c r="X1123" s="9">
        <v>74</v>
      </c>
    </row>
    <row r="1124" spans="2:24" ht="72">
      <c r="B1124" s="9" t="s">
        <v>3186</v>
      </c>
      <c r="C1124" s="9" t="s">
        <v>25</v>
      </c>
      <c r="D1124" s="9" t="s">
        <v>316</v>
      </c>
      <c r="E1124" s="9" t="s">
        <v>3206</v>
      </c>
      <c r="F1124" s="9" t="s">
        <v>27</v>
      </c>
      <c r="G1124" s="9" t="s">
        <v>27</v>
      </c>
      <c r="H1124" s="9" t="s">
        <v>3226</v>
      </c>
      <c r="I1124" s="9" t="s">
        <v>27</v>
      </c>
      <c r="J1124" s="9" t="s">
        <v>27</v>
      </c>
      <c r="K1124" s="9" t="s">
        <v>27</v>
      </c>
      <c r="L1124" s="9" t="s">
        <v>27</v>
      </c>
      <c r="M1124" s="9" t="s">
        <v>27</v>
      </c>
      <c r="N1124" s="9">
        <v>2021</v>
      </c>
      <c r="O1124" s="9" t="s">
        <v>27</v>
      </c>
      <c r="P1124" s="9" t="s">
        <v>27</v>
      </c>
      <c r="Q1124" s="9" t="s">
        <v>27</v>
      </c>
      <c r="R1124" s="9" t="s">
        <v>27</v>
      </c>
      <c r="S1124" s="9" t="s">
        <v>27</v>
      </c>
      <c r="T1124" s="9" t="s">
        <v>1657</v>
      </c>
      <c r="U1124" s="27" t="s">
        <v>27</v>
      </c>
      <c r="V1124" s="9" t="s">
        <v>3131</v>
      </c>
      <c r="W1124" s="9" t="s">
        <v>3208</v>
      </c>
      <c r="X1124" s="9">
        <v>74</v>
      </c>
    </row>
    <row r="1125" spans="2:24" ht="48">
      <c r="B1125" s="9" t="s">
        <v>3188</v>
      </c>
      <c r="C1125" s="9" t="s">
        <v>25</v>
      </c>
      <c r="D1125" s="9" t="s">
        <v>316</v>
      </c>
      <c r="E1125" s="9" t="s">
        <v>3206</v>
      </c>
      <c r="F1125" s="9" t="s">
        <v>27</v>
      </c>
      <c r="G1125" s="9" t="s">
        <v>27</v>
      </c>
      <c r="H1125" s="9" t="s">
        <v>3226</v>
      </c>
      <c r="I1125" s="9" t="s">
        <v>27</v>
      </c>
      <c r="J1125" s="9" t="s">
        <v>27</v>
      </c>
      <c r="K1125" s="9" t="s">
        <v>27</v>
      </c>
      <c r="L1125" s="9" t="s">
        <v>27</v>
      </c>
      <c r="M1125" s="9" t="s">
        <v>27</v>
      </c>
      <c r="N1125" s="9">
        <v>2021</v>
      </c>
      <c r="O1125" s="9" t="s">
        <v>27</v>
      </c>
      <c r="P1125" s="9" t="s">
        <v>27</v>
      </c>
      <c r="Q1125" s="9" t="s">
        <v>27</v>
      </c>
      <c r="R1125" s="9" t="s">
        <v>27</v>
      </c>
      <c r="S1125" s="9" t="s">
        <v>27</v>
      </c>
      <c r="T1125" s="9" t="s">
        <v>1657</v>
      </c>
      <c r="U1125" s="27" t="s">
        <v>27</v>
      </c>
      <c r="V1125" s="9" t="s">
        <v>3131</v>
      </c>
      <c r="W1125" s="9" t="s">
        <v>3208</v>
      </c>
      <c r="X1125" s="9">
        <v>74</v>
      </c>
    </row>
    <row r="1126" spans="2:24" ht="48">
      <c r="B1126" s="9" t="s">
        <v>3189</v>
      </c>
      <c r="C1126" s="9" t="s">
        <v>25</v>
      </c>
      <c r="D1126" s="9" t="s">
        <v>316</v>
      </c>
      <c r="E1126" s="9" t="s">
        <v>3206</v>
      </c>
      <c r="F1126" s="9" t="s">
        <v>27</v>
      </c>
      <c r="G1126" s="9" t="s">
        <v>27</v>
      </c>
      <c r="H1126" s="9" t="s">
        <v>3226</v>
      </c>
      <c r="I1126" s="9" t="s">
        <v>27</v>
      </c>
      <c r="J1126" s="9" t="s">
        <v>27</v>
      </c>
      <c r="K1126" s="9" t="s">
        <v>27</v>
      </c>
      <c r="L1126" s="9" t="s">
        <v>27</v>
      </c>
      <c r="M1126" s="9" t="s">
        <v>27</v>
      </c>
      <c r="N1126" s="9">
        <v>2021</v>
      </c>
      <c r="O1126" s="9" t="s">
        <v>27</v>
      </c>
      <c r="P1126" s="9" t="s">
        <v>27</v>
      </c>
      <c r="Q1126" s="9" t="s">
        <v>27</v>
      </c>
      <c r="R1126" s="9" t="s">
        <v>27</v>
      </c>
      <c r="S1126" s="9" t="s">
        <v>27</v>
      </c>
      <c r="T1126" s="9" t="s">
        <v>1657</v>
      </c>
      <c r="U1126" s="27" t="s">
        <v>27</v>
      </c>
      <c r="V1126" s="9" t="s">
        <v>3131</v>
      </c>
      <c r="W1126" s="9" t="s">
        <v>3208</v>
      </c>
      <c r="X1126" s="9">
        <v>74</v>
      </c>
    </row>
    <row r="1127" spans="2:24" ht="84">
      <c r="B1127" s="9" t="s">
        <v>3190</v>
      </c>
      <c r="C1127" s="9" t="s">
        <v>25</v>
      </c>
      <c r="D1127" s="9" t="s">
        <v>316</v>
      </c>
      <c r="E1127" s="9" t="s">
        <v>3206</v>
      </c>
      <c r="F1127" s="9" t="s">
        <v>27</v>
      </c>
      <c r="G1127" s="9" t="s">
        <v>27</v>
      </c>
      <c r="H1127" s="9" t="s">
        <v>3226</v>
      </c>
      <c r="I1127" s="9" t="s">
        <v>27</v>
      </c>
      <c r="J1127" s="9" t="s">
        <v>27</v>
      </c>
      <c r="K1127" s="9" t="s">
        <v>27</v>
      </c>
      <c r="L1127" s="9" t="s">
        <v>27</v>
      </c>
      <c r="M1127" s="9" t="s">
        <v>27</v>
      </c>
      <c r="N1127" s="9">
        <v>2021</v>
      </c>
      <c r="O1127" s="9" t="s">
        <v>27</v>
      </c>
      <c r="P1127" s="9" t="s">
        <v>27</v>
      </c>
      <c r="Q1127" s="9" t="s">
        <v>27</v>
      </c>
      <c r="R1127" s="9" t="s">
        <v>27</v>
      </c>
      <c r="S1127" s="9" t="s">
        <v>27</v>
      </c>
      <c r="T1127" s="9" t="s">
        <v>1657</v>
      </c>
      <c r="U1127" s="27" t="s">
        <v>27</v>
      </c>
      <c r="V1127" s="9" t="s">
        <v>3131</v>
      </c>
      <c r="W1127" s="9" t="s">
        <v>3208</v>
      </c>
      <c r="X1127" s="9">
        <v>74</v>
      </c>
    </row>
    <row r="1128" spans="2:24" ht="60">
      <c r="B1128" s="9" t="s">
        <v>3191</v>
      </c>
      <c r="C1128" s="9" t="s">
        <v>25</v>
      </c>
      <c r="D1128" s="9" t="s">
        <v>316</v>
      </c>
      <c r="E1128" s="9" t="s">
        <v>3206</v>
      </c>
      <c r="F1128" s="9" t="s">
        <v>27</v>
      </c>
      <c r="G1128" s="9" t="s">
        <v>27</v>
      </c>
      <c r="H1128" s="9" t="s">
        <v>3226</v>
      </c>
      <c r="I1128" s="9" t="s">
        <v>27</v>
      </c>
      <c r="J1128" s="9" t="s">
        <v>27</v>
      </c>
      <c r="K1128" s="9" t="s">
        <v>27</v>
      </c>
      <c r="L1128" s="9" t="s">
        <v>27</v>
      </c>
      <c r="M1128" s="9" t="s">
        <v>27</v>
      </c>
      <c r="N1128" s="9">
        <v>2021</v>
      </c>
      <c r="O1128" s="9" t="s">
        <v>27</v>
      </c>
      <c r="P1128" s="9" t="s">
        <v>27</v>
      </c>
      <c r="Q1128" s="9" t="s">
        <v>27</v>
      </c>
      <c r="R1128" s="9" t="s">
        <v>27</v>
      </c>
      <c r="S1128" s="9" t="s">
        <v>27</v>
      </c>
      <c r="T1128" s="9" t="s">
        <v>1657</v>
      </c>
      <c r="U1128" s="27" t="s">
        <v>27</v>
      </c>
      <c r="V1128" s="9" t="s">
        <v>3131</v>
      </c>
      <c r="W1128" s="9" t="s">
        <v>3208</v>
      </c>
      <c r="X1128" s="9">
        <v>74</v>
      </c>
    </row>
    <row r="1129" spans="2:24" ht="60">
      <c r="B1129" s="9" t="s">
        <v>3192</v>
      </c>
      <c r="C1129" s="9" t="s">
        <v>25</v>
      </c>
      <c r="D1129" s="9" t="s">
        <v>316</v>
      </c>
      <c r="E1129" s="9" t="s">
        <v>3206</v>
      </c>
      <c r="F1129" s="9" t="s">
        <v>27</v>
      </c>
      <c r="G1129" s="9" t="s">
        <v>27</v>
      </c>
      <c r="H1129" s="9" t="s">
        <v>3227</v>
      </c>
      <c r="I1129" s="9" t="s">
        <v>27</v>
      </c>
      <c r="J1129" s="9" t="s">
        <v>27</v>
      </c>
      <c r="K1129" s="9" t="s">
        <v>27</v>
      </c>
      <c r="L1129" s="9" t="s">
        <v>27</v>
      </c>
      <c r="M1129" s="9" t="s">
        <v>27</v>
      </c>
      <c r="N1129" s="9">
        <v>2021</v>
      </c>
      <c r="O1129" s="9" t="s">
        <v>27</v>
      </c>
      <c r="P1129" s="9" t="s">
        <v>27</v>
      </c>
      <c r="Q1129" s="9" t="s">
        <v>27</v>
      </c>
      <c r="R1129" s="9" t="s">
        <v>27</v>
      </c>
      <c r="S1129" s="9" t="s">
        <v>27</v>
      </c>
      <c r="T1129" s="9" t="s">
        <v>1657</v>
      </c>
      <c r="U1129" s="27" t="s">
        <v>27</v>
      </c>
      <c r="V1129" s="9" t="s">
        <v>3131</v>
      </c>
      <c r="W1129" s="9" t="s">
        <v>3208</v>
      </c>
      <c r="X1129" s="9">
        <v>74</v>
      </c>
    </row>
    <row r="1130" spans="2:24" ht="60">
      <c r="B1130" s="9" t="s">
        <v>3194</v>
      </c>
      <c r="C1130" s="9" t="s">
        <v>25</v>
      </c>
      <c r="D1130" s="9" t="s">
        <v>316</v>
      </c>
      <c r="E1130" s="9" t="s">
        <v>3206</v>
      </c>
      <c r="F1130" s="9" t="s">
        <v>27</v>
      </c>
      <c r="G1130" s="9" t="s">
        <v>27</v>
      </c>
      <c r="H1130" s="9" t="s">
        <v>3228</v>
      </c>
      <c r="I1130" s="9" t="s">
        <v>27</v>
      </c>
      <c r="J1130" s="9" t="s">
        <v>27</v>
      </c>
      <c r="K1130" s="9" t="s">
        <v>27</v>
      </c>
      <c r="L1130" s="9" t="s">
        <v>27</v>
      </c>
      <c r="M1130" s="9" t="s">
        <v>27</v>
      </c>
      <c r="N1130" s="9">
        <v>2021</v>
      </c>
      <c r="O1130" s="9" t="s">
        <v>27</v>
      </c>
      <c r="P1130" s="9" t="s">
        <v>27</v>
      </c>
      <c r="Q1130" s="9" t="s">
        <v>27</v>
      </c>
      <c r="R1130" s="9" t="s">
        <v>27</v>
      </c>
      <c r="S1130" s="9" t="s">
        <v>27</v>
      </c>
      <c r="T1130" s="9" t="s">
        <v>1657</v>
      </c>
      <c r="U1130" s="27" t="s">
        <v>27</v>
      </c>
      <c r="V1130" s="9" t="s">
        <v>3131</v>
      </c>
      <c r="W1130" s="9" t="s">
        <v>3208</v>
      </c>
      <c r="X1130" s="9">
        <v>74</v>
      </c>
    </row>
    <row r="1131" spans="2:24" ht="48">
      <c r="B1131" s="9" t="s">
        <v>3196</v>
      </c>
      <c r="C1131" s="9" t="s">
        <v>25</v>
      </c>
      <c r="D1131" s="9" t="s">
        <v>316</v>
      </c>
      <c r="E1131" s="9" t="s">
        <v>3206</v>
      </c>
      <c r="F1131" s="9" t="s">
        <v>27</v>
      </c>
      <c r="G1131" s="9" t="s">
        <v>27</v>
      </c>
      <c r="H1131" s="9" t="s">
        <v>3229</v>
      </c>
      <c r="I1131" s="9" t="s">
        <v>27</v>
      </c>
      <c r="J1131" s="9" t="s">
        <v>27</v>
      </c>
      <c r="K1131" s="9" t="s">
        <v>27</v>
      </c>
      <c r="L1131" s="9" t="s">
        <v>27</v>
      </c>
      <c r="M1131" s="9" t="s">
        <v>27</v>
      </c>
      <c r="N1131" s="9">
        <v>2021</v>
      </c>
      <c r="O1131" s="9" t="s">
        <v>27</v>
      </c>
      <c r="P1131" s="9" t="s">
        <v>27</v>
      </c>
      <c r="Q1131" s="9" t="s">
        <v>27</v>
      </c>
      <c r="R1131" s="9" t="s">
        <v>27</v>
      </c>
      <c r="S1131" s="9" t="s">
        <v>27</v>
      </c>
      <c r="T1131" s="9" t="s">
        <v>1657</v>
      </c>
      <c r="U1131" s="27" t="s">
        <v>27</v>
      </c>
      <c r="V1131" s="9" t="s">
        <v>3131</v>
      </c>
      <c r="W1131" s="9" t="s">
        <v>3208</v>
      </c>
      <c r="X1131" s="9">
        <v>74</v>
      </c>
    </row>
    <row r="1132" spans="2:24" ht="84">
      <c r="B1132" s="9" t="s">
        <v>3198</v>
      </c>
      <c r="C1132" s="9" t="s">
        <v>25</v>
      </c>
      <c r="D1132" s="9" t="s">
        <v>316</v>
      </c>
      <c r="E1132" s="9" t="s">
        <v>3206</v>
      </c>
      <c r="F1132" s="9" t="s">
        <v>27</v>
      </c>
      <c r="G1132" s="9" t="s">
        <v>27</v>
      </c>
      <c r="H1132" s="9" t="s">
        <v>3229</v>
      </c>
      <c r="I1132" s="9" t="s">
        <v>27</v>
      </c>
      <c r="J1132" s="9" t="s">
        <v>27</v>
      </c>
      <c r="K1132" s="9" t="s">
        <v>27</v>
      </c>
      <c r="L1132" s="9" t="s">
        <v>27</v>
      </c>
      <c r="M1132" s="9" t="s">
        <v>27</v>
      </c>
      <c r="N1132" s="9">
        <v>2021</v>
      </c>
      <c r="O1132" s="9" t="s">
        <v>27</v>
      </c>
      <c r="P1132" s="9" t="s">
        <v>27</v>
      </c>
      <c r="Q1132" s="9" t="s">
        <v>27</v>
      </c>
      <c r="R1132" s="9" t="s">
        <v>27</v>
      </c>
      <c r="S1132" s="9" t="s">
        <v>27</v>
      </c>
      <c r="T1132" s="9" t="s">
        <v>1657</v>
      </c>
      <c r="U1132" s="27" t="s">
        <v>27</v>
      </c>
      <c r="V1132" s="9" t="s">
        <v>3131</v>
      </c>
      <c r="W1132" s="9" t="s">
        <v>3208</v>
      </c>
      <c r="X1132" s="9">
        <v>74</v>
      </c>
    </row>
    <row r="1133" spans="2:24" ht="48">
      <c r="B1133" s="9" t="s">
        <v>3199</v>
      </c>
      <c r="C1133" s="9" t="s">
        <v>25</v>
      </c>
      <c r="D1133" s="9" t="s">
        <v>316</v>
      </c>
      <c r="E1133" s="9" t="s">
        <v>3206</v>
      </c>
      <c r="F1133" s="9" t="s">
        <v>27</v>
      </c>
      <c r="G1133" s="9" t="s">
        <v>27</v>
      </c>
      <c r="H1133" s="9" t="s">
        <v>3229</v>
      </c>
      <c r="I1133" s="9" t="s">
        <v>27</v>
      </c>
      <c r="J1133" s="9" t="s">
        <v>27</v>
      </c>
      <c r="K1133" s="9" t="s">
        <v>27</v>
      </c>
      <c r="L1133" s="9" t="s">
        <v>27</v>
      </c>
      <c r="M1133" s="9" t="s">
        <v>27</v>
      </c>
      <c r="N1133" s="9">
        <v>2021</v>
      </c>
      <c r="O1133" s="9" t="s">
        <v>27</v>
      </c>
      <c r="P1133" s="9" t="s">
        <v>27</v>
      </c>
      <c r="Q1133" s="9" t="s">
        <v>27</v>
      </c>
      <c r="R1133" s="9" t="s">
        <v>27</v>
      </c>
      <c r="S1133" s="9" t="s">
        <v>27</v>
      </c>
      <c r="T1133" s="9" t="s">
        <v>1657</v>
      </c>
      <c r="U1133" s="27" t="s">
        <v>27</v>
      </c>
      <c r="V1133" s="9" t="s">
        <v>3131</v>
      </c>
      <c r="W1133" s="9" t="s">
        <v>3208</v>
      </c>
      <c r="X1133" s="9">
        <v>74</v>
      </c>
    </row>
    <row r="1134" spans="2:24" ht="48">
      <c r="B1134" s="9" t="s">
        <v>3200</v>
      </c>
      <c r="C1134" s="9" t="s">
        <v>25</v>
      </c>
      <c r="D1134" s="9" t="s">
        <v>316</v>
      </c>
      <c r="E1134" s="9" t="s">
        <v>3206</v>
      </c>
      <c r="F1134" s="9" t="s">
        <v>27</v>
      </c>
      <c r="G1134" s="9" t="s">
        <v>27</v>
      </c>
      <c r="H1134" s="9" t="s">
        <v>3201</v>
      </c>
      <c r="I1134" s="9" t="s">
        <v>27</v>
      </c>
      <c r="J1134" s="9" t="s">
        <v>27</v>
      </c>
      <c r="K1134" s="9" t="s">
        <v>27</v>
      </c>
      <c r="L1134" s="9" t="s">
        <v>27</v>
      </c>
      <c r="M1134" s="9" t="s">
        <v>27</v>
      </c>
      <c r="N1134" s="9">
        <v>2021</v>
      </c>
      <c r="O1134" s="9" t="s">
        <v>27</v>
      </c>
      <c r="P1134" s="9" t="s">
        <v>27</v>
      </c>
      <c r="Q1134" s="9" t="s">
        <v>27</v>
      </c>
      <c r="R1134" s="9" t="s">
        <v>27</v>
      </c>
      <c r="S1134" s="9" t="s">
        <v>27</v>
      </c>
      <c r="T1134" s="9" t="s">
        <v>1657</v>
      </c>
      <c r="U1134" s="27" t="s">
        <v>27</v>
      </c>
      <c r="V1134" s="9" t="s">
        <v>3131</v>
      </c>
      <c r="W1134" s="9" t="s">
        <v>3208</v>
      </c>
      <c r="X1134" s="9">
        <v>74</v>
      </c>
    </row>
    <row r="1135" spans="2:24" ht="36">
      <c r="B1135" s="9" t="s">
        <v>3202</v>
      </c>
      <c r="C1135" s="9" t="s">
        <v>25</v>
      </c>
      <c r="D1135" s="9" t="s">
        <v>316</v>
      </c>
      <c r="E1135" s="9" t="s">
        <v>3206</v>
      </c>
      <c r="F1135" s="9" t="s">
        <v>27</v>
      </c>
      <c r="G1135" s="9" t="s">
        <v>27</v>
      </c>
      <c r="H1135" s="9" t="s">
        <v>3201</v>
      </c>
      <c r="I1135" s="9" t="s">
        <v>27</v>
      </c>
      <c r="J1135" s="9" t="s">
        <v>27</v>
      </c>
      <c r="K1135" s="9" t="s">
        <v>27</v>
      </c>
      <c r="L1135" s="9" t="s">
        <v>27</v>
      </c>
      <c r="M1135" s="9" t="s">
        <v>27</v>
      </c>
      <c r="N1135" s="9">
        <v>2021</v>
      </c>
      <c r="O1135" s="9" t="s">
        <v>27</v>
      </c>
      <c r="P1135" s="9" t="s">
        <v>27</v>
      </c>
      <c r="Q1135" s="9" t="s">
        <v>27</v>
      </c>
      <c r="R1135" s="9" t="s">
        <v>27</v>
      </c>
      <c r="S1135" s="9" t="s">
        <v>27</v>
      </c>
      <c r="T1135" s="9" t="s">
        <v>1657</v>
      </c>
      <c r="U1135" s="27" t="s">
        <v>27</v>
      </c>
      <c r="V1135" s="9" t="s">
        <v>3131</v>
      </c>
      <c r="W1135" s="9" t="s">
        <v>3208</v>
      </c>
      <c r="X1135" s="9">
        <v>74</v>
      </c>
    </row>
    <row r="1136" spans="2:24" ht="36">
      <c r="B1136" s="9" t="s">
        <v>3203</v>
      </c>
      <c r="C1136" s="9" t="s">
        <v>25</v>
      </c>
      <c r="D1136" s="9" t="s">
        <v>316</v>
      </c>
      <c r="E1136" s="9" t="s">
        <v>3206</v>
      </c>
      <c r="F1136" s="9" t="s">
        <v>27</v>
      </c>
      <c r="G1136" s="9" t="s">
        <v>27</v>
      </c>
      <c r="H1136" s="9" t="s">
        <v>3230</v>
      </c>
      <c r="I1136" s="9" t="s">
        <v>27</v>
      </c>
      <c r="J1136" s="9" t="s">
        <v>27</v>
      </c>
      <c r="K1136" s="9" t="s">
        <v>27</v>
      </c>
      <c r="L1136" s="9" t="s">
        <v>27</v>
      </c>
      <c r="M1136" s="9" t="s">
        <v>27</v>
      </c>
      <c r="N1136" s="9">
        <v>2021</v>
      </c>
      <c r="O1136" s="9" t="s">
        <v>27</v>
      </c>
      <c r="P1136" s="9" t="s">
        <v>27</v>
      </c>
      <c r="Q1136" s="9" t="s">
        <v>27</v>
      </c>
      <c r="R1136" s="9" t="s">
        <v>27</v>
      </c>
      <c r="S1136" s="9" t="s">
        <v>27</v>
      </c>
      <c r="T1136" s="9" t="s">
        <v>1657</v>
      </c>
      <c r="U1136" s="27" t="s">
        <v>27</v>
      </c>
      <c r="V1136" s="9" t="s">
        <v>3131</v>
      </c>
      <c r="W1136" s="9" t="s">
        <v>3208</v>
      </c>
      <c r="X1136" s="9">
        <v>74</v>
      </c>
    </row>
    <row r="1137" spans="2:24" ht="60">
      <c r="B1137" s="9" t="s">
        <v>3205</v>
      </c>
      <c r="C1137" s="9" t="s">
        <v>25</v>
      </c>
      <c r="D1137" s="9" t="s">
        <v>316</v>
      </c>
      <c r="E1137" s="9" t="s">
        <v>3206</v>
      </c>
      <c r="F1137" s="9" t="s">
        <v>27</v>
      </c>
      <c r="G1137" s="9" t="s">
        <v>27</v>
      </c>
      <c r="H1137" s="9" t="s">
        <v>3230</v>
      </c>
      <c r="I1137" s="9" t="s">
        <v>27</v>
      </c>
      <c r="J1137" s="9" t="s">
        <v>27</v>
      </c>
      <c r="K1137" s="9" t="s">
        <v>27</v>
      </c>
      <c r="L1137" s="9" t="s">
        <v>27</v>
      </c>
      <c r="M1137" s="9" t="s">
        <v>27</v>
      </c>
      <c r="N1137" s="9">
        <v>2021</v>
      </c>
      <c r="O1137" s="9" t="s">
        <v>27</v>
      </c>
      <c r="P1137" s="9" t="s">
        <v>27</v>
      </c>
      <c r="Q1137" s="9" t="s">
        <v>27</v>
      </c>
      <c r="R1137" s="9" t="s">
        <v>27</v>
      </c>
      <c r="S1137" s="9" t="s">
        <v>27</v>
      </c>
      <c r="T1137" s="9" t="s">
        <v>1657</v>
      </c>
      <c r="U1137" s="27" t="s">
        <v>27</v>
      </c>
      <c r="V1137" s="9" t="s">
        <v>3131</v>
      </c>
      <c r="W1137" s="9" t="s">
        <v>3208</v>
      </c>
      <c r="X1137" s="9">
        <v>74</v>
      </c>
    </row>
  </sheetData>
  <autoFilter ref="A1:Y1137" xr:uid="{0701C987-4B2E-44AA-A796-0CBCC953A4B3}"/>
  <mergeCells count="187">
    <mergeCell ref="A57:A61"/>
    <mergeCell ref="H57:H61"/>
    <mergeCell ref="I57:I61"/>
    <mergeCell ref="S57:S61"/>
    <mergeCell ref="A62:A66"/>
    <mergeCell ref="H62:H66"/>
    <mergeCell ref="I62:I66"/>
    <mergeCell ref="S62:S66"/>
    <mergeCell ref="A67:A70"/>
    <mergeCell ref="H67:H70"/>
    <mergeCell ref="I67:I70"/>
    <mergeCell ref="S67:S70"/>
    <mergeCell ref="A71:A75"/>
    <mergeCell ref="H71:H75"/>
    <mergeCell ref="I71:I75"/>
    <mergeCell ref="S71:S75"/>
    <mergeCell ref="A76:A80"/>
    <mergeCell ref="H76:H80"/>
    <mergeCell ref="I76:I80"/>
    <mergeCell ref="S76:S80"/>
    <mergeCell ref="A81:A85"/>
    <mergeCell ref="H81:H85"/>
    <mergeCell ref="I81:I85"/>
    <mergeCell ref="S81:S85"/>
    <mergeCell ref="A86:A90"/>
    <mergeCell ref="H86:H90"/>
    <mergeCell ref="I86:I90"/>
    <mergeCell ref="S86:S90"/>
    <mergeCell ref="A91:A95"/>
    <mergeCell ref="H91:H95"/>
    <mergeCell ref="I91:I95"/>
    <mergeCell ref="S91:S95"/>
    <mergeCell ref="A96:A98"/>
    <mergeCell ref="H96:H98"/>
    <mergeCell ref="I96:I98"/>
    <mergeCell ref="S96:S98"/>
    <mergeCell ref="A99:A101"/>
    <mergeCell ref="H99:H101"/>
    <mergeCell ref="I99:I101"/>
    <mergeCell ref="S99:S101"/>
    <mergeCell ref="A102:A106"/>
    <mergeCell ref="H102:H106"/>
    <mergeCell ref="I102:I106"/>
    <mergeCell ref="S102:S106"/>
    <mergeCell ref="A107:A111"/>
    <mergeCell ref="H107:H111"/>
    <mergeCell ref="I107:I111"/>
    <mergeCell ref="S107:S111"/>
    <mergeCell ref="A112:A114"/>
    <mergeCell ref="H112:H114"/>
    <mergeCell ref="I112:I114"/>
    <mergeCell ref="S112:S114"/>
    <mergeCell ref="A115:A117"/>
    <mergeCell ref="H115:H117"/>
    <mergeCell ref="I115:I117"/>
    <mergeCell ref="S115:S117"/>
    <mergeCell ref="A118:A121"/>
    <mergeCell ref="H118:H121"/>
    <mergeCell ref="I118:I121"/>
    <mergeCell ref="S118:S121"/>
    <mergeCell ref="A122:A126"/>
    <mergeCell ref="H122:H126"/>
    <mergeCell ref="I122:I126"/>
    <mergeCell ref="S122:S126"/>
    <mergeCell ref="A127:A130"/>
    <mergeCell ref="H127:H130"/>
    <mergeCell ref="I127:I130"/>
    <mergeCell ref="S127:S130"/>
    <mergeCell ref="A131:A134"/>
    <mergeCell ref="H131:H134"/>
    <mergeCell ref="I131:I134"/>
    <mergeCell ref="S131:S134"/>
    <mergeCell ref="A135:A140"/>
    <mergeCell ref="H135:H140"/>
    <mergeCell ref="I135:I140"/>
    <mergeCell ref="S135:S140"/>
    <mergeCell ref="A141:A146"/>
    <mergeCell ref="H141:H146"/>
    <mergeCell ref="I141:I146"/>
    <mergeCell ref="S141:S146"/>
    <mergeCell ref="A147:A150"/>
    <mergeCell ref="H147:H150"/>
    <mergeCell ref="I147:I150"/>
    <mergeCell ref="S147:S150"/>
    <mergeCell ref="A151:A165"/>
    <mergeCell ref="H151:H165"/>
    <mergeCell ref="I151:I165"/>
    <mergeCell ref="S151:S165"/>
    <mergeCell ref="A166:A169"/>
    <mergeCell ref="H166:H169"/>
    <mergeCell ref="I166:I169"/>
    <mergeCell ref="S166:S169"/>
    <mergeCell ref="A170:A187"/>
    <mergeCell ref="H170:H187"/>
    <mergeCell ref="I170:I187"/>
    <mergeCell ref="S170:S187"/>
    <mergeCell ref="A188:A205"/>
    <mergeCell ref="H188:H205"/>
    <mergeCell ref="I188:I205"/>
    <mergeCell ref="S188:S205"/>
    <mergeCell ref="A206:A209"/>
    <mergeCell ref="H206:H209"/>
    <mergeCell ref="I206:I209"/>
    <mergeCell ref="S206:S209"/>
    <mergeCell ref="A210:A214"/>
    <mergeCell ref="H210:H214"/>
    <mergeCell ref="I210:I214"/>
    <mergeCell ref="S210:S214"/>
    <mergeCell ref="A215:A219"/>
    <mergeCell ref="H215:H219"/>
    <mergeCell ref="I215:I219"/>
    <mergeCell ref="S215:S219"/>
    <mergeCell ref="A220:A223"/>
    <mergeCell ref="H220:H223"/>
    <mergeCell ref="I220:I223"/>
    <mergeCell ref="S220:S223"/>
    <mergeCell ref="A224:A227"/>
    <mergeCell ref="H224:H227"/>
    <mergeCell ref="I224:I227"/>
    <mergeCell ref="S224:S227"/>
    <mergeCell ref="I239:I244"/>
    <mergeCell ref="S239:S244"/>
    <mergeCell ref="A245:A252"/>
    <mergeCell ref="H245:H252"/>
    <mergeCell ref="A228:A232"/>
    <mergeCell ref="H228:H232"/>
    <mergeCell ref="I228:I232"/>
    <mergeCell ref="S228:S232"/>
    <mergeCell ref="A233:A238"/>
    <mergeCell ref="H233:H238"/>
    <mergeCell ref="I233:I238"/>
    <mergeCell ref="S233:S238"/>
    <mergeCell ref="A253:A255"/>
    <mergeCell ref="H253:H255"/>
    <mergeCell ref="A256:A258"/>
    <mergeCell ref="H256:H258"/>
    <mergeCell ref="A259:A263"/>
    <mergeCell ref="H259:H263"/>
    <mergeCell ref="A239:A244"/>
    <mergeCell ref="H239:H244"/>
    <mergeCell ref="A307:A311"/>
    <mergeCell ref="A312:A317"/>
    <mergeCell ref="A318:A319"/>
    <mergeCell ref="A320:A328"/>
    <mergeCell ref="A377:A386"/>
    <mergeCell ref="A387:A390"/>
    <mergeCell ref="A264:A267"/>
    <mergeCell ref="H264:H267"/>
    <mergeCell ref="A268:A274"/>
    <mergeCell ref="A275:A288"/>
    <mergeCell ref="A289:A301"/>
    <mergeCell ref="A302:A306"/>
    <mergeCell ref="A428:A432"/>
    <mergeCell ref="A433:A441"/>
    <mergeCell ref="A442:A446"/>
    <mergeCell ref="A447:A450"/>
    <mergeCell ref="A569:A577"/>
    <mergeCell ref="H569:H577"/>
    <mergeCell ref="A391:A395"/>
    <mergeCell ref="A396:A404"/>
    <mergeCell ref="A405:A409"/>
    <mergeCell ref="A410:A413"/>
    <mergeCell ref="A414:A423"/>
    <mergeCell ref="A424:A427"/>
    <mergeCell ref="A775:A785"/>
    <mergeCell ref="A786:A805"/>
    <mergeCell ref="A806:A817"/>
    <mergeCell ref="A839:A852"/>
    <mergeCell ref="A853:A865"/>
    <mergeCell ref="A866:A876"/>
    <mergeCell ref="A578:A582"/>
    <mergeCell ref="H578:H582"/>
    <mergeCell ref="A583:A585"/>
    <mergeCell ref="H583:H585"/>
    <mergeCell ref="A749:A761"/>
    <mergeCell ref="A762:A774"/>
    <mergeCell ref="A977:A981"/>
    <mergeCell ref="A982:A990"/>
    <mergeCell ref="A991:A1017"/>
    <mergeCell ref="A1018:A1022"/>
    <mergeCell ref="A1023:A1031"/>
    <mergeCell ref="A877:A896"/>
    <mergeCell ref="A897:A908"/>
    <mergeCell ref="A909:A935"/>
    <mergeCell ref="A936:A940"/>
    <mergeCell ref="A941:A949"/>
    <mergeCell ref="A950:A976"/>
  </mergeCell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E76B9-8F3E-454C-A4FB-FB1F6599E733}">
  <dimension ref="A1:X182"/>
  <sheetViews>
    <sheetView topLeftCell="I1" workbookViewId="0">
      <selection activeCell="I1" sqref="A1:XFD1048576"/>
    </sheetView>
  </sheetViews>
  <sheetFormatPr defaultRowHeight="12"/>
  <cols>
    <col min="1" max="24" width="20.7109375" style="10" customWidth="1"/>
    <col min="25" max="16384" width="9.140625" style="10"/>
  </cols>
  <sheetData>
    <row r="1" spans="1:24" ht="60">
      <c r="A1" s="21" t="s">
        <v>0</v>
      </c>
      <c r="B1" s="21" t="s">
        <v>1</v>
      </c>
      <c r="C1" s="21" t="s">
        <v>2</v>
      </c>
      <c r="D1" s="21" t="s">
        <v>3</v>
      </c>
      <c r="E1" s="21" t="s">
        <v>4</v>
      </c>
      <c r="F1" s="21" t="s">
        <v>5</v>
      </c>
      <c r="G1" s="21" t="s">
        <v>6</v>
      </c>
      <c r="H1" s="21" t="s">
        <v>7</v>
      </c>
      <c r="I1" s="21" t="s">
        <v>8</v>
      </c>
      <c r="J1" s="21" t="s">
        <v>9</v>
      </c>
      <c r="K1" s="21" t="s">
        <v>3231</v>
      </c>
      <c r="L1" s="21" t="s">
        <v>11</v>
      </c>
      <c r="M1" s="21" t="s">
        <v>12</v>
      </c>
      <c r="N1" s="21" t="s">
        <v>13</v>
      </c>
      <c r="O1" s="21" t="s">
        <v>14</v>
      </c>
      <c r="P1" s="21" t="s">
        <v>15</v>
      </c>
      <c r="Q1" s="21" t="s">
        <v>16</v>
      </c>
      <c r="R1" s="21" t="s">
        <v>1650</v>
      </c>
      <c r="S1" s="21" t="s">
        <v>219</v>
      </c>
      <c r="T1" s="22" t="s">
        <v>19</v>
      </c>
      <c r="U1" s="23" t="s">
        <v>20</v>
      </c>
      <c r="V1" s="10" t="s">
        <v>21</v>
      </c>
      <c r="W1" s="10" t="s">
        <v>22</v>
      </c>
      <c r="X1" s="10" t="s">
        <v>23</v>
      </c>
    </row>
    <row r="2" spans="1:24" ht="96">
      <c r="A2" s="9" t="s">
        <v>3232</v>
      </c>
      <c r="B2" s="9" t="s">
        <v>70</v>
      </c>
      <c r="C2" s="9" t="s">
        <v>229</v>
      </c>
      <c r="D2" s="9" t="s">
        <v>3233</v>
      </c>
      <c r="E2" s="9" t="s">
        <v>887</v>
      </c>
      <c r="F2" s="9" t="s">
        <v>887</v>
      </c>
      <c r="G2" s="9" t="s">
        <v>3234</v>
      </c>
      <c r="H2" s="9" t="s">
        <v>3235</v>
      </c>
      <c r="I2" s="9" t="s">
        <v>27</v>
      </c>
      <c r="J2" s="15">
        <v>6946</v>
      </c>
      <c r="K2" s="16">
        <v>13.51</v>
      </c>
      <c r="L2" s="9" t="s">
        <v>27</v>
      </c>
      <c r="M2" s="9">
        <v>2022</v>
      </c>
      <c r="N2" s="9" t="s">
        <v>3236</v>
      </c>
      <c r="O2" s="9" t="s">
        <v>3236</v>
      </c>
      <c r="P2" s="9">
        <v>2040</v>
      </c>
      <c r="Q2" s="9" t="s">
        <v>32</v>
      </c>
      <c r="R2" s="17">
        <f>(3725345+240040)/1000000</f>
        <v>3.9653849999999999</v>
      </c>
      <c r="S2" s="9" t="s">
        <v>3237</v>
      </c>
      <c r="T2" s="9" t="s">
        <v>27</v>
      </c>
      <c r="U2" s="9" t="s">
        <v>3238</v>
      </c>
      <c r="V2" s="9" t="s">
        <v>3239</v>
      </c>
      <c r="W2" s="9" t="s">
        <v>3240</v>
      </c>
    </row>
    <row r="3" spans="1:24" ht="48">
      <c r="A3" s="9" t="s">
        <v>3232</v>
      </c>
      <c r="B3" s="9" t="s">
        <v>70</v>
      </c>
      <c r="C3" s="9" t="s">
        <v>229</v>
      </c>
      <c r="D3" s="9" t="s">
        <v>3241</v>
      </c>
      <c r="E3" s="9" t="s">
        <v>1584</v>
      </c>
      <c r="F3" s="9" t="s">
        <v>1584</v>
      </c>
      <c r="G3" s="9" t="s">
        <v>3234</v>
      </c>
      <c r="H3" s="9" t="s">
        <v>3242</v>
      </c>
      <c r="I3" s="9" t="s">
        <v>27</v>
      </c>
      <c r="J3" s="15" t="s">
        <v>27</v>
      </c>
      <c r="K3" s="16" t="s">
        <v>27</v>
      </c>
      <c r="L3" s="9" t="s">
        <v>27</v>
      </c>
      <c r="M3" s="9">
        <v>2022</v>
      </c>
      <c r="N3" s="9" t="s">
        <v>3236</v>
      </c>
      <c r="O3" s="9" t="s">
        <v>3236</v>
      </c>
      <c r="P3" s="9">
        <v>2040</v>
      </c>
      <c r="Q3" s="9" t="s">
        <v>32</v>
      </c>
      <c r="R3" s="17">
        <f>370650/1000000</f>
        <v>0.37064999999999998</v>
      </c>
      <c r="S3" s="9">
        <v>2025</v>
      </c>
      <c r="T3" s="9" t="s">
        <v>27</v>
      </c>
      <c r="U3" s="9" t="s">
        <v>3238</v>
      </c>
      <c r="V3" s="9" t="s">
        <v>3239</v>
      </c>
      <c r="W3" s="9" t="s">
        <v>3243</v>
      </c>
    </row>
    <row r="4" spans="1:24" ht="48">
      <c r="A4" s="9" t="s">
        <v>3232</v>
      </c>
      <c r="B4" s="9" t="s">
        <v>70</v>
      </c>
      <c r="C4" s="9" t="s">
        <v>229</v>
      </c>
      <c r="D4" s="9" t="s">
        <v>3244</v>
      </c>
      <c r="E4" s="9" t="s">
        <v>537</v>
      </c>
      <c r="F4" s="9" t="s">
        <v>537</v>
      </c>
      <c r="G4" s="9" t="s">
        <v>3234</v>
      </c>
      <c r="H4" s="9" t="s">
        <v>3242</v>
      </c>
      <c r="I4" s="9" t="s">
        <v>27</v>
      </c>
      <c r="J4" s="15" t="s">
        <v>27</v>
      </c>
      <c r="K4" s="16" t="s">
        <v>27</v>
      </c>
      <c r="L4" s="9" t="s">
        <v>27</v>
      </c>
      <c r="M4" s="9">
        <v>2022</v>
      </c>
      <c r="N4" s="9" t="s">
        <v>3236</v>
      </c>
      <c r="O4" s="9" t="s">
        <v>3236</v>
      </c>
      <c r="P4" s="9">
        <v>2040</v>
      </c>
      <c r="Q4" s="9" t="s">
        <v>32</v>
      </c>
      <c r="R4" s="17">
        <f>38830/1000000</f>
        <v>3.8830000000000003E-2</v>
      </c>
      <c r="S4" s="9">
        <v>2025</v>
      </c>
      <c r="T4" s="9" t="s">
        <v>27</v>
      </c>
      <c r="U4" s="9" t="s">
        <v>3238</v>
      </c>
      <c r="V4" s="9" t="s">
        <v>3239</v>
      </c>
      <c r="W4" s="9" t="s">
        <v>3243</v>
      </c>
    </row>
    <row r="5" spans="1:24" ht="96">
      <c r="A5" s="9" t="s">
        <v>3232</v>
      </c>
      <c r="B5" s="9" t="s">
        <v>70</v>
      </c>
      <c r="C5" s="9" t="s">
        <v>229</v>
      </c>
      <c r="D5" s="9" t="s">
        <v>3245</v>
      </c>
      <c r="E5" s="9" t="s">
        <v>400</v>
      </c>
      <c r="F5" s="9" t="s">
        <v>400</v>
      </c>
      <c r="G5" s="9" t="s">
        <v>3234</v>
      </c>
      <c r="H5" s="9" t="s">
        <v>3235</v>
      </c>
      <c r="I5" s="9" t="s">
        <v>27</v>
      </c>
      <c r="J5" s="15">
        <v>32329</v>
      </c>
      <c r="K5" s="16">
        <v>48.46</v>
      </c>
      <c r="L5" s="9" t="s">
        <v>27</v>
      </c>
      <c r="M5" s="9">
        <v>2022</v>
      </c>
      <c r="N5" s="9" t="s">
        <v>3236</v>
      </c>
      <c r="O5" s="9" t="s">
        <v>3236</v>
      </c>
      <c r="P5" s="9">
        <v>2040</v>
      </c>
      <c r="Q5" s="9" t="s">
        <v>32</v>
      </c>
      <c r="R5" s="17">
        <f>(18254101+480080)/1000000</f>
        <v>18.734181</v>
      </c>
      <c r="S5" s="9" t="s">
        <v>3237</v>
      </c>
      <c r="T5" s="9" t="s">
        <v>27</v>
      </c>
      <c r="U5" s="9" t="s">
        <v>3238</v>
      </c>
      <c r="V5" s="9" t="s">
        <v>3239</v>
      </c>
      <c r="W5" s="9" t="s">
        <v>3246</v>
      </c>
    </row>
    <row r="6" spans="1:24" ht="60">
      <c r="A6" s="9" t="s">
        <v>3232</v>
      </c>
      <c r="B6" s="9" t="s">
        <v>70</v>
      </c>
      <c r="C6" s="9" t="s">
        <v>229</v>
      </c>
      <c r="D6" s="9" t="s">
        <v>3247</v>
      </c>
      <c r="E6" s="9" t="s">
        <v>1405</v>
      </c>
      <c r="F6" s="9" t="s">
        <v>1405</v>
      </c>
      <c r="G6" s="9" t="s">
        <v>3234</v>
      </c>
      <c r="H6" s="9" t="s">
        <v>3248</v>
      </c>
      <c r="I6" s="9" t="s">
        <v>27</v>
      </c>
      <c r="J6" s="15">
        <v>2489</v>
      </c>
      <c r="K6" s="16" t="s">
        <v>27</v>
      </c>
      <c r="L6" s="9" t="s">
        <v>27</v>
      </c>
      <c r="M6" s="9">
        <v>2022</v>
      </c>
      <c r="N6" s="9" t="s">
        <v>3236</v>
      </c>
      <c r="O6" s="9" t="s">
        <v>3236</v>
      </c>
      <c r="P6" s="9">
        <v>2040</v>
      </c>
      <c r="Q6" s="9" t="s">
        <v>32</v>
      </c>
      <c r="R6" s="17">
        <f>(327702+370650)/1000000</f>
        <v>0.69835199999999997</v>
      </c>
      <c r="S6" s="9" t="s">
        <v>3249</v>
      </c>
      <c r="T6" s="9" t="s">
        <v>27</v>
      </c>
      <c r="U6" s="9" t="s">
        <v>3238</v>
      </c>
      <c r="V6" s="9" t="s">
        <v>3239</v>
      </c>
      <c r="W6" s="9" t="s">
        <v>3250</v>
      </c>
    </row>
    <row r="7" spans="1:24" ht="96">
      <c r="A7" s="9" t="s">
        <v>3232</v>
      </c>
      <c r="B7" s="9" t="s">
        <v>70</v>
      </c>
      <c r="C7" s="9" t="s">
        <v>229</v>
      </c>
      <c r="D7" s="9" t="s">
        <v>3251</v>
      </c>
      <c r="E7" s="9" t="s">
        <v>1170</v>
      </c>
      <c r="F7" s="9" t="s">
        <v>1170</v>
      </c>
      <c r="G7" s="9" t="s">
        <v>3234</v>
      </c>
      <c r="H7" s="9" t="s">
        <v>3252</v>
      </c>
      <c r="I7" s="9" t="s">
        <v>27</v>
      </c>
      <c r="J7" s="15">
        <v>21371</v>
      </c>
      <c r="K7" s="16">
        <v>49.57</v>
      </c>
      <c r="L7" s="9" t="s">
        <v>27</v>
      </c>
      <c r="M7" s="9">
        <v>2022</v>
      </c>
      <c r="N7" s="9" t="s">
        <v>3236</v>
      </c>
      <c r="O7" s="9" t="s">
        <v>3236</v>
      </c>
      <c r="P7" s="9">
        <v>2040</v>
      </c>
      <c r="Q7" s="9" t="s">
        <v>32</v>
      </c>
      <c r="R7" s="17">
        <f>(769540+65471168)/1000000</f>
        <v>66.240707999999998</v>
      </c>
      <c r="S7" s="9" t="s">
        <v>3237</v>
      </c>
      <c r="T7" s="9" t="s">
        <v>27</v>
      </c>
      <c r="U7" s="9" t="s">
        <v>3238</v>
      </c>
      <c r="V7" s="9" t="s">
        <v>3239</v>
      </c>
      <c r="W7" s="9" t="s">
        <v>3253</v>
      </c>
    </row>
    <row r="8" spans="1:24" ht="96">
      <c r="A8" s="9" t="s">
        <v>3232</v>
      </c>
      <c r="B8" s="9" t="s">
        <v>70</v>
      </c>
      <c r="C8" s="9" t="s">
        <v>229</v>
      </c>
      <c r="D8" s="9" t="s">
        <v>98</v>
      </c>
      <c r="E8" s="9" t="s">
        <v>231</v>
      </c>
      <c r="F8" s="9" t="s">
        <v>231</v>
      </c>
      <c r="G8" s="9" t="s">
        <v>3234</v>
      </c>
      <c r="H8" s="9" t="s">
        <v>3235</v>
      </c>
      <c r="I8" s="9" t="s">
        <v>27</v>
      </c>
      <c r="J8" s="15">
        <v>38145</v>
      </c>
      <c r="K8" s="16">
        <v>55.47</v>
      </c>
      <c r="L8" s="9" t="s">
        <v>27</v>
      </c>
      <c r="M8" s="9">
        <v>2022</v>
      </c>
      <c r="N8" s="9" t="s">
        <v>3236</v>
      </c>
      <c r="O8" s="9" t="s">
        <v>3236</v>
      </c>
      <c r="P8" s="9">
        <v>2040</v>
      </c>
      <c r="Q8" s="9" t="s">
        <v>32</v>
      </c>
      <c r="R8" s="17">
        <f>12280244/1000000</f>
        <v>12.280244</v>
      </c>
      <c r="S8" s="9" t="s">
        <v>3237</v>
      </c>
      <c r="T8" s="9" t="s">
        <v>27</v>
      </c>
      <c r="U8" s="9" t="s">
        <v>3238</v>
      </c>
      <c r="V8" s="9" t="s">
        <v>3239</v>
      </c>
      <c r="W8" s="9" t="s">
        <v>3254</v>
      </c>
    </row>
    <row r="9" spans="1:24" ht="60">
      <c r="A9" s="9" t="s">
        <v>3232</v>
      </c>
      <c r="B9" s="9" t="s">
        <v>70</v>
      </c>
      <c r="C9" s="9" t="s">
        <v>229</v>
      </c>
      <c r="D9" s="9" t="s">
        <v>3255</v>
      </c>
      <c r="E9" s="9" t="s">
        <v>1214</v>
      </c>
      <c r="F9" s="9" t="s">
        <v>1214</v>
      </c>
      <c r="G9" s="9" t="s">
        <v>3234</v>
      </c>
      <c r="H9" s="9" t="s">
        <v>3248</v>
      </c>
      <c r="I9" s="9" t="s">
        <v>27</v>
      </c>
      <c r="J9" s="15">
        <v>704</v>
      </c>
      <c r="K9" s="16" t="s">
        <v>27</v>
      </c>
      <c r="L9" s="9" t="s">
        <v>27</v>
      </c>
      <c r="M9" s="9">
        <v>2022</v>
      </c>
      <c r="N9" s="9" t="s">
        <v>3236</v>
      </c>
      <c r="O9" s="9" t="s">
        <v>3236</v>
      </c>
      <c r="P9" s="9">
        <v>2040</v>
      </c>
      <c r="Q9" s="9" t="s">
        <v>32</v>
      </c>
      <c r="R9" s="17">
        <f>1133129/1000000</f>
        <v>1.1331290000000001</v>
      </c>
      <c r="S9" s="9" t="s">
        <v>3256</v>
      </c>
      <c r="T9" s="9" t="s">
        <v>27</v>
      </c>
      <c r="U9" s="9" t="s">
        <v>3238</v>
      </c>
      <c r="V9" s="9" t="s">
        <v>3239</v>
      </c>
      <c r="W9" s="9" t="s">
        <v>3257</v>
      </c>
    </row>
    <row r="10" spans="1:24" ht="96">
      <c r="A10" s="9" t="s">
        <v>3232</v>
      </c>
      <c r="B10" s="9" t="s">
        <v>70</v>
      </c>
      <c r="C10" s="9" t="s">
        <v>229</v>
      </c>
      <c r="D10" s="9" t="s">
        <v>3258</v>
      </c>
      <c r="E10" s="9" t="s">
        <v>1266</v>
      </c>
      <c r="F10" s="9" t="s">
        <v>1266</v>
      </c>
      <c r="G10" s="9" t="s">
        <v>3234</v>
      </c>
      <c r="H10" s="9" t="s">
        <v>3259</v>
      </c>
      <c r="I10" s="9" t="s">
        <v>27</v>
      </c>
      <c r="J10" s="15">
        <v>2223</v>
      </c>
      <c r="K10" s="16">
        <v>4.93</v>
      </c>
      <c r="L10" s="9" t="s">
        <v>27</v>
      </c>
      <c r="M10" s="9">
        <v>2022</v>
      </c>
      <c r="N10" s="9" t="s">
        <v>3236</v>
      </c>
      <c r="O10" s="9" t="s">
        <v>3236</v>
      </c>
      <c r="P10" s="9">
        <v>2040</v>
      </c>
      <c r="Q10" s="9" t="s">
        <v>32</v>
      </c>
      <c r="R10" s="17">
        <f>5075366/1000000</f>
        <v>5.0753659999999998</v>
      </c>
      <c r="S10" s="9" t="s">
        <v>3256</v>
      </c>
      <c r="T10" s="9" t="s">
        <v>27</v>
      </c>
      <c r="U10" s="9" t="s">
        <v>3238</v>
      </c>
      <c r="V10" s="9" t="s">
        <v>3239</v>
      </c>
      <c r="W10" s="9" t="s">
        <v>3260</v>
      </c>
    </row>
    <row r="11" spans="1:24" ht="96">
      <c r="A11" s="9" t="s">
        <v>3232</v>
      </c>
      <c r="B11" s="9" t="s">
        <v>70</v>
      </c>
      <c r="C11" s="9" t="s">
        <v>229</v>
      </c>
      <c r="D11" s="9" t="s">
        <v>3261</v>
      </c>
      <c r="E11" s="9" t="s">
        <v>1291</v>
      </c>
      <c r="F11" s="9" t="s">
        <v>1291</v>
      </c>
      <c r="G11" s="9" t="s">
        <v>3234</v>
      </c>
      <c r="H11" s="9" t="s">
        <v>3235</v>
      </c>
      <c r="I11" s="9" t="s">
        <v>27</v>
      </c>
      <c r="J11" s="15">
        <v>1642</v>
      </c>
      <c r="K11" s="16">
        <v>3.39</v>
      </c>
      <c r="L11" s="9" t="s">
        <v>27</v>
      </c>
      <c r="M11" s="9">
        <v>2022</v>
      </c>
      <c r="N11" s="9" t="s">
        <v>3236</v>
      </c>
      <c r="O11" s="9" t="s">
        <v>3236</v>
      </c>
      <c r="P11" s="9">
        <v>2040</v>
      </c>
      <c r="Q11" s="9" t="s">
        <v>32</v>
      </c>
      <c r="R11" s="17">
        <f>708044/1000000</f>
        <v>0.70804400000000001</v>
      </c>
      <c r="S11" s="9" t="s">
        <v>3237</v>
      </c>
      <c r="T11" s="9" t="s">
        <v>27</v>
      </c>
      <c r="U11" s="9" t="s">
        <v>3238</v>
      </c>
      <c r="V11" s="9" t="s">
        <v>3239</v>
      </c>
      <c r="W11" s="9" t="s">
        <v>3262</v>
      </c>
    </row>
    <row r="12" spans="1:24" ht="96">
      <c r="A12" s="9" t="s">
        <v>3232</v>
      </c>
      <c r="B12" s="9" t="s">
        <v>70</v>
      </c>
      <c r="C12" s="9" t="s">
        <v>229</v>
      </c>
      <c r="D12" s="9" t="s">
        <v>3263</v>
      </c>
      <c r="E12" s="9" t="s">
        <v>3264</v>
      </c>
      <c r="F12" s="9" t="s">
        <v>3264</v>
      </c>
      <c r="G12" s="9" t="s">
        <v>3234</v>
      </c>
      <c r="H12" s="9" t="s">
        <v>3259</v>
      </c>
      <c r="I12" s="9" t="s">
        <v>27</v>
      </c>
      <c r="J12" s="15">
        <v>6953</v>
      </c>
      <c r="K12" s="16">
        <v>16.13</v>
      </c>
      <c r="L12" s="9" t="s">
        <v>27</v>
      </c>
      <c r="M12" s="9">
        <v>2022</v>
      </c>
      <c r="N12" s="9" t="s">
        <v>3236</v>
      </c>
      <c r="O12" s="9" t="s">
        <v>3236</v>
      </c>
      <c r="P12" s="9">
        <v>2040</v>
      </c>
      <c r="Q12" s="9" t="s">
        <v>32</v>
      </c>
      <c r="R12" s="17">
        <f>(19404273+282400)/1000000</f>
        <v>19.686672999999999</v>
      </c>
      <c r="S12" s="9" t="s">
        <v>3265</v>
      </c>
      <c r="T12" s="9" t="s">
        <v>27</v>
      </c>
      <c r="U12" s="9" t="s">
        <v>3238</v>
      </c>
      <c r="V12" s="9" t="s">
        <v>3239</v>
      </c>
      <c r="W12" s="9" t="s">
        <v>3266</v>
      </c>
    </row>
    <row r="13" spans="1:24" ht="60">
      <c r="A13" s="9" t="s">
        <v>3232</v>
      </c>
      <c r="B13" s="9" t="s">
        <v>70</v>
      </c>
      <c r="C13" s="9" t="s">
        <v>229</v>
      </c>
      <c r="D13" s="9" t="s">
        <v>98</v>
      </c>
      <c r="E13" s="9" t="s">
        <v>685</v>
      </c>
      <c r="F13" s="9" t="s">
        <v>685</v>
      </c>
      <c r="G13" s="9" t="s">
        <v>3234</v>
      </c>
      <c r="H13" s="9" t="s">
        <v>3248</v>
      </c>
      <c r="I13" s="9" t="s">
        <v>27</v>
      </c>
      <c r="J13" s="15">
        <v>4641</v>
      </c>
      <c r="K13" s="16" t="s">
        <v>27</v>
      </c>
      <c r="L13" s="9" t="s">
        <v>27</v>
      </c>
      <c r="M13" s="9">
        <v>2022</v>
      </c>
      <c r="N13" s="9" t="s">
        <v>3236</v>
      </c>
      <c r="O13" s="9" t="s">
        <v>3236</v>
      </c>
      <c r="P13" s="9">
        <v>2040</v>
      </c>
      <c r="Q13" s="9" t="s">
        <v>32</v>
      </c>
      <c r="R13" s="17">
        <f>1223146/1000000</f>
        <v>1.2231460000000001</v>
      </c>
      <c r="S13" s="9" t="s">
        <v>3256</v>
      </c>
      <c r="T13" s="9" t="s">
        <v>27</v>
      </c>
      <c r="U13" s="9" t="s">
        <v>3238</v>
      </c>
      <c r="V13" s="9" t="s">
        <v>3239</v>
      </c>
      <c r="W13" s="9" t="s">
        <v>3267</v>
      </c>
    </row>
    <row r="14" spans="1:24" ht="96">
      <c r="A14" s="9" t="s">
        <v>3232</v>
      </c>
      <c r="B14" s="9" t="s">
        <v>70</v>
      </c>
      <c r="C14" s="9" t="s">
        <v>229</v>
      </c>
      <c r="D14" s="9" t="s">
        <v>3268</v>
      </c>
      <c r="E14" s="9" t="s">
        <v>367</v>
      </c>
      <c r="F14" s="9" t="s">
        <v>367</v>
      </c>
      <c r="G14" s="9" t="s">
        <v>3234</v>
      </c>
      <c r="H14" s="9" t="s">
        <v>3259</v>
      </c>
      <c r="I14" s="9" t="s">
        <v>27</v>
      </c>
      <c r="J14" s="15">
        <v>8345</v>
      </c>
      <c r="K14" s="16">
        <v>11.64</v>
      </c>
      <c r="L14" s="9" t="s">
        <v>27</v>
      </c>
      <c r="M14" s="9">
        <v>2022</v>
      </c>
      <c r="N14" s="9" t="s">
        <v>3236</v>
      </c>
      <c r="O14" s="9" t="s">
        <v>3236</v>
      </c>
      <c r="P14" s="9">
        <v>2040</v>
      </c>
      <c r="Q14" s="9" t="s">
        <v>32</v>
      </c>
      <c r="R14" s="17">
        <f>18581716/1000000</f>
        <v>18.581716</v>
      </c>
      <c r="S14" s="9" t="s">
        <v>3265</v>
      </c>
      <c r="T14" s="9" t="s">
        <v>27</v>
      </c>
      <c r="U14" s="9" t="s">
        <v>3238</v>
      </c>
      <c r="V14" s="9" t="s">
        <v>3239</v>
      </c>
      <c r="W14" s="9" t="s">
        <v>3269</v>
      </c>
    </row>
    <row r="15" spans="1:24" ht="96">
      <c r="A15" s="9" t="s">
        <v>3232</v>
      </c>
      <c r="B15" s="9" t="s">
        <v>70</v>
      </c>
      <c r="C15" s="9" t="s">
        <v>229</v>
      </c>
      <c r="D15" s="9" t="s">
        <v>3270</v>
      </c>
      <c r="E15" s="9" t="s">
        <v>1567</v>
      </c>
      <c r="F15" s="9" t="s">
        <v>1567</v>
      </c>
      <c r="G15" s="9" t="s">
        <v>3234</v>
      </c>
      <c r="H15" s="9" t="s">
        <v>3259</v>
      </c>
      <c r="I15" s="9" t="s">
        <v>27</v>
      </c>
      <c r="J15" s="15">
        <v>1014</v>
      </c>
      <c r="K15" s="16">
        <v>2.2400000000000002</v>
      </c>
      <c r="L15" s="9" t="s">
        <v>27</v>
      </c>
      <c r="M15" s="9">
        <v>2022</v>
      </c>
      <c r="N15" s="9" t="s">
        <v>3236</v>
      </c>
      <c r="O15" s="9" t="s">
        <v>3236</v>
      </c>
      <c r="P15" s="9">
        <v>2040</v>
      </c>
      <c r="Q15" s="9" t="s">
        <v>32</v>
      </c>
      <c r="R15" s="17">
        <f>1341995/1000000</f>
        <v>1.341995</v>
      </c>
      <c r="S15" s="9" t="s">
        <v>3249</v>
      </c>
      <c r="T15" s="9" t="s">
        <v>27</v>
      </c>
      <c r="U15" s="9" t="s">
        <v>3238</v>
      </c>
      <c r="V15" s="9" t="s">
        <v>3239</v>
      </c>
      <c r="W15" s="9" t="s">
        <v>3271</v>
      </c>
    </row>
    <row r="16" spans="1:24" ht="60">
      <c r="A16" s="9" t="s">
        <v>3232</v>
      </c>
      <c r="B16" s="9" t="s">
        <v>70</v>
      </c>
      <c r="C16" s="9" t="s">
        <v>229</v>
      </c>
      <c r="D16" s="9" t="s">
        <v>3272</v>
      </c>
      <c r="E16" s="9" t="s">
        <v>1289</v>
      </c>
      <c r="F16" s="9" t="s">
        <v>1289</v>
      </c>
      <c r="G16" s="9" t="s">
        <v>3234</v>
      </c>
      <c r="H16" s="9" t="s">
        <v>3273</v>
      </c>
      <c r="I16" s="9" t="s">
        <v>27</v>
      </c>
      <c r="J16" s="15" t="s">
        <v>27</v>
      </c>
      <c r="K16" s="16" t="s">
        <v>27</v>
      </c>
      <c r="L16" s="9" t="s">
        <v>27</v>
      </c>
      <c r="M16" s="9">
        <v>2022</v>
      </c>
      <c r="N16" s="9" t="s">
        <v>3236</v>
      </c>
      <c r="O16" s="9" t="s">
        <v>3236</v>
      </c>
      <c r="P16" s="9">
        <v>2040</v>
      </c>
      <c r="Q16" s="9" t="s">
        <v>32</v>
      </c>
      <c r="R16" s="17">
        <f>861715/1000000</f>
        <v>0.86171500000000001</v>
      </c>
      <c r="S16" s="9" t="s">
        <v>3265</v>
      </c>
      <c r="T16" s="9" t="s">
        <v>27</v>
      </c>
      <c r="U16" s="9" t="s">
        <v>3238</v>
      </c>
      <c r="V16" s="9" t="s">
        <v>3239</v>
      </c>
      <c r="W16" s="9" t="s">
        <v>3274</v>
      </c>
    </row>
    <row r="17" spans="1:24" ht="60">
      <c r="A17" s="9" t="s">
        <v>3232</v>
      </c>
      <c r="B17" s="9" t="s">
        <v>70</v>
      </c>
      <c r="C17" s="9" t="s">
        <v>229</v>
      </c>
      <c r="D17" s="9" t="s">
        <v>3275</v>
      </c>
      <c r="E17" s="9" t="s">
        <v>1516</v>
      </c>
      <c r="F17" s="9" t="s">
        <v>1516</v>
      </c>
      <c r="G17" s="9" t="s">
        <v>3234</v>
      </c>
      <c r="H17" s="9" t="s">
        <v>3248</v>
      </c>
      <c r="I17" s="9" t="s">
        <v>27</v>
      </c>
      <c r="J17" s="15">
        <v>1769</v>
      </c>
      <c r="K17" s="16" t="s">
        <v>27</v>
      </c>
      <c r="L17" s="9" t="s">
        <v>27</v>
      </c>
      <c r="M17" s="9">
        <v>2022</v>
      </c>
      <c r="N17" s="9" t="s">
        <v>3236</v>
      </c>
      <c r="O17" s="9" t="s">
        <v>3236</v>
      </c>
      <c r="P17" s="9">
        <v>2040</v>
      </c>
      <c r="Q17" s="9" t="s">
        <v>32</v>
      </c>
      <c r="R17" s="17">
        <f>3150526/1000000</f>
        <v>3.1505260000000002</v>
      </c>
      <c r="S17" s="9" t="s">
        <v>3256</v>
      </c>
      <c r="T17" s="9" t="s">
        <v>27</v>
      </c>
      <c r="U17" s="9" t="s">
        <v>3238</v>
      </c>
      <c r="V17" s="9" t="s">
        <v>3239</v>
      </c>
      <c r="W17" s="9" t="s">
        <v>3276</v>
      </c>
    </row>
    <row r="18" spans="1:24" ht="60">
      <c r="A18" s="9" t="s">
        <v>3232</v>
      </c>
      <c r="B18" s="9" t="s">
        <v>70</v>
      </c>
      <c r="C18" s="9" t="s">
        <v>229</v>
      </c>
      <c r="D18" s="9" t="s">
        <v>3277</v>
      </c>
      <c r="E18" s="9" t="s">
        <v>1184</v>
      </c>
      <c r="F18" s="9" t="s">
        <v>1184</v>
      </c>
      <c r="G18" s="9" t="s">
        <v>3234</v>
      </c>
      <c r="H18" s="9" t="s">
        <v>3273</v>
      </c>
      <c r="I18" s="9" t="s">
        <v>27</v>
      </c>
      <c r="J18" s="15" t="s">
        <v>27</v>
      </c>
      <c r="K18" s="16" t="s">
        <v>27</v>
      </c>
      <c r="L18" s="9" t="s">
        <v>27</v>
      </c>
      <c r="M18" s="9">
        <v>2022</v>
      </c>
      <c r="N18" s="9" t="s">
        <v>3236</v>
      </c>
      <c r="O18" s="9" t="s">
        <v>3236</v>
      </c>
      <c r="P18" s="9">
        <v>2040</v>
      </c>
      <c r="Q18" s="9" t="s">
        <v>32</v>
      </c>
      <c r="R18" s="17">
        <f>972955/1000000</f>
        <v>0.97295500000000001</v>
      </c>
      <c r="S18" s="9" t="s">
        <v>3265</v>
      </c>
      <c r="T18" s="9" t="s">
        <v>27</v>
      </c>
      <c r="U18" s="9" t="s">
        <v>3238</v>
      </c>
      <c r="V18" s="9" t="s">
        <v>3239</v>
      </c>
      <c r="W18" s="9" t="s">
        <v>3278</v>
      </c>
    </row>
    <row r="19" spans="1:24" ht="96">
      <c r="A19" s="9" t="s">
        <v>3232</v>
      </c>
      <c r="B19" s="9" t="s">
        <v>70</v>
      </c>
      <c r="C19" s="9" t="s">
        <v>229</v>
      </c>
      <c r="D19" s="9" t="s">
        <v>3279</v>
      </c>
      <c r="E19" s="9" t="s">
        <v>1298</v>
      </c>
      <c r="F19" s="9" t="s">
        <v>1298</v>
      </c>
      <c r="G19" s="9" t="s">
        <v>3234</v>
      </c>
      <c r="H19" s="9" t="s">
        <v>3259</v>
      </c>
      <c r="I19" s="9" t="s">
        <v>27</v>
      </c>
      <c r="J19" s="15">
        <v>12118</v>
      </c>
      <c r="K19" s="16">
        <v>4.58</v>
      </c>
      <c r="L19" s="9" t="s">
        <v>27</v>
      </c>
      <c r="M19" s="9">
        <v>2022</v>
      </c>
      <c r="N19" s="9" t="s">
        <v>3236</v>
      </c>
      <c r="O19" s="9" t="s">
        <v>3236</v>
      </c>
      <c r="P19" s="9">
        <v>2040</v>
      </c>
      <c r="Q19" s="9" t="s">
        <v>32</v>
      </c>
      <c r="R19" s="17">
        <f>5282683/1000000</f>
        <v>5.2826829999999996</v>
      </c>
      <c r="S19" s="9" t="s">
        <v>3256</v>
      </c>
      <c r="T19" s="9" t="s">
        <v>27</v>
      </c>
      <c r="U19" s="9" t="s">
        <v>3238</v>
      </c>
      <c r="V19" s="9" t="s">
        <v>3239</v>
      </c>
      <c r="W19" s="9" t="s">
        <v>3280</v>
      </c>
    </row>
    <row r="20" spans="1:24" ht="96">
      <c r="A20" s="9" t="s">
        <v>3232</v>
      </c>
      <c r="B20" s="9" t="s">
        <v>70</v>
      </c>
      <c r="C20" s="9" t="s">
        <v>229</v>
      </c>
      <c r="D20" s="9" t="s">
        <v>3281</v>
      </c>
      <c r="E20" s="9" t="s">
        <v>338</v>
      </c>
      <c r="F20" s="9" t="s">
        <v>338</v>
      </c>
      <c r="G20" s="9" t="s">
        <v>3234</v>
      </c>
      <c r="H20" s="9" t="s">
        <v>3235</v>
      </c>
      <c r="I20" s="9" t="s">
        <v>27</v>
      </c>
      <c r="J20" s="15">
        <v>49163</v>
      </c>
      <c r="K20" s="16">
        <v>79.540000000000006</v>
      </c>
      <c r="L20" s="9" t="s">
        <v>27</v>
      </c>
      <c r="M20" s="9">
        <v>2022</v>
      </c>
      <c r="N20" s="9" t="s">
        <v>3236</v>
      </c>
      <c r="O20" s="9" t="s">
        <v>3236</v>
      </c>
      <c r="P20" s="9">
        <v>2040</v>
      </c>
      <c r="Q20" s="9" t="s">
        <v>32</v>
      </c>
      <c r="R20" s="17">
        <f>6205992/1000000</f>
        <v>6.2059920000000002</v>
      </c>
      <c r="S20" s="9" t="s">
        <v>3237</v>
      </c>
      <c r="T20" s="9" t="s">
        <v>27</v>
      </c>
      <c r="U20" s="9" t="s">
        <v>3238</v>
      </c>
      <c r="V20" s="9" t="s">
        <v>3239</v>
      </c>
      <c r="W20" s="9" t="s">
        <v>3282</v>
      </c>
    </row>
    <row r="21" spans="1:24" ht="72">
      <c r="A21" s="9" t="s">
        <v>3232</v>
      </c>
      <c r="B21" s="9" t="s">
        <v>70</v>
      </c>
      <c r="C21" s="9" t="s">
        <v>229</v>
      </c>
      <c r="D21" s="9" t="s">
        <v>3283</v>
      </c>
      <c r="E21" s="9" t="s">
        <v>709</v>
      </c>
      <c r="F21" s="9" t="s">
        <v>709</v>
      </c>
      <c r="G21" s="9" t="s">
        <v>3234</v>
      </c>
      <c r="H21" s="9" t="s">
        <v>3284</v>
      </c>
      <c r="I21" s="9" t="s">
        <v>27</v>
      </c>
      <c r="J21" s="15">
        <v>17042</v>
      </c>
      <c r="K21" s="16">
        <v>25.39</v>
      </c>
      <c r="L21" s="9" t="s">
        <v>27</v>
      </c>
      <c r="M21" s="9">
        <v>2022</v>
      </c>
      <c r="N21" s="9" t="s">
        <v>3236</v>
      </c>
      <c r="O21" s="9" t="s">
        <v>3236</v>
      </c>
      <c r="P21" s="9">
        <v>2040</v>
      </c>
      <c r="Q21" s="9" t="s">
        <v>32</v>
      </c>
      <c r="R21" s="17">
        <f>3816840/1000000</f>
        <v>3.81684</v>
      </c>
      <c r="S21" s="9" t="s">
        <v>3237</v>
      </c>
      <c r="T21" s="9" t="s">
        <v>27</v>
      </c>
      <c r="U21" s="9" t="s">
        <v>3238</v>
      </c>
      <c r="V21" s="9" t="s">
        <v>3239</v>
      </c>
      <c r="W21" s="9" t="s">
        <v>3285</v>
      </c>
    </row>
    <row r="22" spans="1:24" ht="96">
      <c r="A22" s="9" t="s">
        <v>3232</v>
      </c>
      <c r="B22" s="9" t="s">
        <v>70</v>
      </c>
      <c r="C22" s="9" t="s">
        <v>229</v>
      </c>
      <c r="D22" s="9" t="s">
        <v>3286</v>
      </c>
      <c r="E22" s="9" t="s">
        <v>1410</v>
      </c>
      <c r="F22" s="9" t="s">
        <v>1410</v>
      </c>
      <c r="G22" s="9" t="s">
        <v>3234</v>
      </c>
      <c r="H22" s="9" t="s">
        <v>3287</v>
      </c>
      <c r="I22" s="9" t="s">
        <v>27</v>
      </c>
      <c r="J22" s="15" t="s">
        <v>27</v>
      </c>
      <c r="K22" s="16" t="s">
        <v>27</v>
      </c>
      <c r="L22" s="9" t="s">
        <v>27</v>
      </c>
      <c r="M22" s="9">
        <v>2022</v>
      </c>
      <c r="N22" s="9" t="s">
        <v>3236</v>
      </c>
      <c r="O22" s="9" t="s">
        <v>3236</v>
      </c>
      <c r="P22" s="9">
        <v>2040</v>
      </c>
      <c r="Q22" s="9" t="s">
        <v>32</v>
      </c>
      <c r="R22" s="17">
        <f>3097838/1000000</f>
        <v>3.0978379999999999</v>
      </c>
      <c r="S22" s="9" t="s">
        <v>3265</v>
      </c>
      <c r="T22" s="9" t="s">
        <v>27</v>
      </c>
      <c r="U22" s="9" t="s">
        <v>3238</v>
      </c>
      <c r="V22" s="9" t="s">
        <v>3239</v>
      </c>
      <c r="W22" s="9" t="s">
        <v>3288</v>
      </c>
    </row>
    <row r="23" spans="1:24" ht="96">
      <c r="A23" s="9" t="s">
        <v>3232</v>
      </c>
      <c r="B23" s="9" t="s">
        <v>70</v>
      </c>
      <c r="C23" s="9" t="s">
        <v>229</v>
      </c>
      <c r="D23" s="9" t="s">
        <v>3289</v>
      </c>
      <c r="E23" s="9" t="s">
        <v>719</v>
      </c>
      <c r="F23" s="9" t="s">
        <v>719</v>
      </c>
      <c r="G23" s="9" t="s">
        <v>3234</v>
      </c>
      <c r="H23" s="9" t="s">
        <v>3259</v>
      </c>
      <c r="I23" s="9" t="s">
        <v>27</v>
      </c>
      <c r="J23" s="15" t="s">
        <v>27</v>
      </c>
      <c r="K23" s="16">
        <v>26.59</v>
      </c>
      <c r="L23" s="9" t="s">
        <v>27</v>
      </c>
      <c r="M23" s="9">
        <v>2022</v>
      </c>
      <c r="N23" s="9" t="s">
        <v>3236</v>
      </c>
      <c r="O23" s="9" t="s">
        <v>3236</v>
      </c>
      <c r="P23" s="9">
        <v>2040</v>
      </c>
      <c r="Q23" s="9" t="s">
        <v>32</v>
      </c>
      <c r="R23" s="17">
        <f>17115663/1000000</f>
        <v>17.115663000000001</v>
      </c>
      <c r="S23" s="9" t="s">
        <v>3265</v>
      </c>
      <c r="T23" s="9" t="s">
        <v>27</v>
      </c>
      <c r="U23" s="9" t="s">
        <v>3238</v>
      </c>
      <c r="V23" s="9" t="s">
        <v>3239</v>
      </c>
      <c r="W23" s="9" t="s">
        <v>3290</v>
      </c>
    </row>
    <row r="24" spans="1:24" ht="96">
      <c r="A24" s="9" t="s">
        <v>3232</v>
      </c>
      <c r="B24" s="9" t="s">
        <v>70</v>
      </c>
      <c r="C24" s="9" t="s">
        <v>229</v>
      </c>
      <c r="D24" s="9" t="s">
        <v>3291</v>
      </c>
      <c r="E24" s="9" t="s">
        <v>815</v>
      </c>
      <c r="F24" s="9" t="s">
        <v>815</v>
      </c>
      <c r="G24" s="9" t="s">
        <v>3234</v>
      </c>
      <c r="H24" s="9" t="s">
        <v>3259</v>
      </c>
      <c r="I24" s="9" t="s">
        <v>27</v>
      </c>
      <c r="J24" s="15">
        <v>3360</v>
      </c>
      <c r="K24" s="16">
        <v>7.3</v>
      </c>
      <c r="L24" s="9" t="s">
        <v>27</v>
      </c>
      <c r="M24" s="9">
        <v>2022</v>
      </c>
      <c r="N24" s="9" t="s">
        <v>3236</v>
      </c>
      <c r="O24" s="9" t="s">
        <v>3236</v>
      </c>
      <c r="P24" s="9">
        <v>2040</v>
      </c>
      <c r="Q24" s="9" t="s">
        <v>32</v>
      </c>
      <c r="R24" s="17">
        <f>10154566/1000000</f>
        <v>10.154566000000001</v>
      </c>
      <c r="S24" s="9" t="s">
        <v>3237</v>
      </c>
      <c r="T24" s="9" t="s">
        <v>27</v>
      </c>
      <c r="U24" s="9" t="s">
        <v>3238</v>
      </c>
      <c r="V24" s="9" t="s">
        <v>3239</v>
      </c>
      <c r="W24" s="9" t="s">
        <v>3292</v>
      </c>
    </row>
    <row r="25" spans="1:24" ht="60">
      <c r="A25" s="9" t="s">
        <v>3232</v>
      </c>
      <c r="B25" s="9" t="s">
        <v>70</v>
      </c>
      <c r="C25" s="9" t="s">
        <v>229</v>
      </c>
      <c r="D25" s="9" t="s">
        <v>3293</v>
      </c>
      <c r="E25" s="9" t="s">
        <v>1554</v>
      </c>
      <c r="F25" s="9" t="s">
        <v>1554</v>
      </c>
      <c r="G25" s="9" t="s">
        <v>3234</v>
      </c>
      <c r="H25" s="9" t="s">
        <v>3248</v>
      </c>
      <c r="I25" s="9" t="s">
        <v>27</v>
      </c>
      <c r="J25" s="15">
        <v>686</v>
      </c>
      <c r="K25" s="16" t="s">
        <v>27</v>
      </c>
      <c r="L25" s="9" t="s">
        <v>27</v>
      </c>
      <c r="M25" s="9">
        <v>2022</v>
      </c>
      <c r="N25" s="9" t="s">
        <v>3236</v>
      </c>
      <c r="O25" s="9" t="s">
        <v>3236</v>
      </c>
      <c r="P25" s="9">
        <v>2040</v>
      </c>
      <c r="Q25" s="9" t="s">
        <v>32</v>
      </c>
      <c r="R25" s="17">
        <f>349470/1000000</f>
        <v>0.34947</v>
      </c>
      <c r="S25" s="9" t="s">
        <v>3294</v>
      </c>
      <c r="T25" s="9" t="s">
        <v>27</v>
      </c>
      <c r="U25" s="9" t="s">
        <v>3238</v>
      </c>
      <c r="V25" s="9" t="s">
        <v>3239</v>
      </c>
      <c r="W25" s="9" t="s">
        <v>3295</v>
      </c>
    </row>
    <row r="26" spans="1:24" ht="108">
      <c r="A26" s="9" t="s">
        <v>3232</v>
      </c>
      <c r="B26" s="9" t="s">
        <v>70</v>
      </c>
      <c r="C26" s="9" t="s">
        <v>273</v>
      </c>
      <c r="D26" s="9" t="s">
        <v>389</v>
      </c>
      <c r="E26" s="9" t="s">
        <v>946</v>
      </c>
      <c r="F26" s="9" t="s">
        <v>946</v>
      </c>
      <c r="G26" s="9" t="s">
        <v>3296</v>
      </c>
      <c r="H26" s="9" t="s">
        <v>3297</v>
      </c>
      <c r="I26" s="9" t="s">
        <v>27</v>
      </c>
      <c r="J26" s="15">
        <v>11852.636899525844</v>
      </c>
      <c r="K26" s="16">
        <v>23</v>
      </c>
      <c r="L26" s="9" t="s">
        <v>27</v>
      </c>
      <c r="M26" s="9">
        <v>2022</v>
      </c>
      <c r="N26" s="9" t="s">
        <v>3298</v>
      </c>
      <c r="O26" s="9" t="s">
        <v>3298</v>
      </c>
      <c r="P26" s="9">
        <v>2041</v>
      </c>
      <c r="Q26" s="9" t="s">
        <v>32</v>
      </c>
      <c r="R26" s="17">
        <v>10.081583286142514</v>
      </c>
      <c r="S26" s="9" t="s">
        <v>3299</v>
      </c>
      <c r="T26" s="9" t="s">
        <v>27</v>
      </c>
      <c r="U26" s="9" t="s">
        <v>3300</v>
      </c>
      <c r="V26" s="9"/>
      <c r="W26" s="9"/>
      <c r="X26" s="9" t="s">
        <v>3301</v>
      </c>
    </row>
    <row r="27" spans="1:24" ht="96">
      <c r="A27" s="9" t="s">
        <v>3232</v>
      </c>
      <c r="B27" s="9" t="s">
        <v>70</v>
      </c>
      <c r="C27" s="9" t="s">
        <v>273</v>
      </c>
      <c r="D27" s="9" t="s">
        <v>3302</v>
      </c>
      <c r="E27" s="9" t="s">
        <v>1184</v>
      </c>
      <c r="F27" s="9" t="s">
        <v>1184</v>
      </c>
      <c r="G27" s="9" t="s">
        <v>3296</v>
      </c>
      <c r="H27" s="9" t="s">
        <v>3235</v>
      </c>
      <c r="I27" s="9" t="s">
        <v>27</v>
      </c>
      <c r="J27" s="15">
        <v>59046.067398020685</v>
      </c>
      <c r="K27" s="16">
        <v>91.5</v>
      </c>
      <c r="L27" s="9" t="s">
        <v>27</v>
      </c>
      <c r="M27" s="9">
        <v>2022</v>
      </c>
      <c r="N27" s="9" t="s">
        <v>3298</v>
      </c>
      <c r="O27" s="9" t="s">
        <v>3298</v>
      </c>
      <c r="P27" s="9">
        <v>2041</v>
      </c>
      <c r="Q27" s="9" t="s">
        <v>32</v>
      </c>
      <c r="R27" s="17">
        <v>10.081583286142514</v>
      </c>
      <c r="S27" s="9" t="s">
        <v>3303</v>
      </c>
      <c r="T27" s="9" t="s">
        <v>27</v>
      </c>
      <c r="U27" s="9" t="s">
        <v>3300</v>
      </c>
      <c r="V27" s="9"/>
      <c r="W27" s="9"/>
      <c r="X27" s="9" t="s">
        <v>3301</v>
      </c>
    </row>
    <row r="28" spans="1:24" ht="96">
      <c r="A28" s="9" t="s">
        <v>3232</v>
      </c>
      <c r="B28" s="9" t="s">
        <v>70</v>
      </c>
      <c r="C28" s="9" t="s">
        <v>273</v>
      </c>
      <c r="D28" s="9" t="s">
        <v>3304</v>
      </c>
      <c r="E28" s="9" t="s">
        <v>1232</v>
      </c>
      <c r="F28" s="9" t="s">
        <v>1232</v>
      </c>
      <c r="G28" s="9" t="s">
        <v>3296</v>
      </c>
      <c r="H28" s="9" t="s">
        <v>3252</v>
      </c>
      <c r="I28" s="9" t="s">
        <v>27</v>
      </c>
      <c r="J28" s="15">
        <v>15096.684921172251</v>
      </c>
      <c r="K28" s="16">
        <v>23.84</v>
      </c>
      <c r="L28" s="9" t="s">
        <v>27</v>
      </c>
      <c r="M28" s="9">
        <v>2022</v>
      </c>
      <c r="N28" s="9" t="s">
        <v>3298</v>
      </c>
      <c r="O28" s="9" t="s">
        <v>3298</v>
      </c>
      <c r="P28" s="9">
        <v>2041</v>
      </c>
      <c r="Q28" s="9" t="s">
        <v>32</v>
      </c>
      <c r="R28" s="17">
        <v>10.081583286142514</v>
      </c>
      <c r="S28" s="9" t="s">
        <v>3303</v>
      </c>
      <c r="T28" s="9" t="s">
        <v>27</v>
      </c>
      <c r="U28" s="9" t="s">
        <v>3300</v>
      </c>
      <c r="V28" s="9"/>
      <c r="W28" s="9"/>
      <c r="X28" s="9" t="s">
        <v>3301</v>
      </c>
    </row>
    <row r="29" spans="1:24" ht="96">
      <c r="A29" s="9" t="s">
        <v>3232</v>
      </c>
      <c r="B29" s="9" t="s">
        <v>70</v>
      </c>
      <c r="C29" s="9" t="s">
        <v>273</v>
      </c>
      <c r="D29" s="9" t="s">
        <v>363</v>
      </c>
      <c r="E29" s="9" t="s">
        <v>545</v>
      </c>
      <c r="F29" s="9" t="s">
        <v>545</v>
      </c>
      <c r="G29" s="9" t="s">
        <v>3296</v>
      </c>
      <c r="H29" s="9" t="s">
        <v>3259</v>
      </c>
      <c r="I29" s="9" t="s">
        <v>27</v>
      </c>
      <c r="J29" s="15">
        <v>28378.585212134465</v>
      </c>
      <c r="K29" s="16">
        <v>41.53</v>
      </c>
      <c r="L29" s="9" t="s">
        <v>27</v>
      </c>
      <c r="M29" s="9">
        <v>2022</v>
      </c>
      <c r="N29" s="9" t="s">
        <v>3298</v>
      </c>
      <c r="O29" s="9" t="s">
        <v>3298</v>
      </c>
      <c r="P29" s="9">
        <v>2041</v>
      </c>
      <c r="Q29" s="9" t="s">
        <v>32</v>
      </c>
      <c r="R29" s="17">
        <v>10.081583286142514</v>
      </c>
      <c r="S29" s="9" t="s">
        <v>3299</v>
      </c>
      <c r="T29" s="9" t="s">
        <v>27</v>
      </c>
      <c r="U29" s="9" t="s">
        <v>3300</v>
      </c>
      <c r="V29" s="9"/>
      <c r="W29" s="9"/>
      <c r="X29" s="9" t="s">
        <v>3301</v>
      </c>
    </row>
    <row r="30" spans="1:24" ht="108">
      <c r="A30" s="9" t="s">
        <v>3232</v>
      </c>
      <c r="B30" s="9" t="s">
        <v>70</v>
      </c>
      <c r="C30" s="9" t="s">
        <v>273</v>
      </c>
      <c r="D30" s="9" t="s">
        <v>3305</v>
      </c>
      <c r="E30" s="9" t="s">
        <v>547</v>
      </c>
      <c r="F30" s="9" t="s">
        <v>547</v>
      </c>
      <c r="G30" s="9" t="s">
        <v>3296</v>
      </c>
      <c r="H30" s="9" t="s">
        <v>3297</v>
      </c>
      <c r="I30" s="9" t="s">
        <v>27</v>
      </c>
      <c r="J30" s="15">
        <v>23726.560137656401</v>
      </c>
      <c r="K30" s="16">
        <v>20.79</v>
      </c>
      <c r="L30" s="9" t="s">
        <v>27</v>
      </c>
      <c r="M30" s="9">
        <v>2022</v>
      </c>
      <c r="N30" s="9" t="s">
        <v>3298</v>
      </c>
      <c r="O30" s="9" t="s">
        <v>3298</v>
      </c>
      <c r="P30" s="9">
        <v>2041</v>
      </c>
      <c r="Q30" s="9" t="s">
        <v>32</v>
      </c>
      <c r="R30" s="17">
        <v>10.081583286142514</v>
      </c>
      <c r="S30" s="9" t="s">
        <v>3303</v>
      </c>
      <c r="T30" s="9" t="s">
        <v>27</v>
      </c>
      <c r="U30" s="9" t="s">
        <v>3300</v>
      </c>
      <c r="V30" s="9"/>
      <c r="W30" s="9"/>
      <c r="X30" s="9" t="s">
        <v>3301</v>
      </c>
    </row>
    <row r="31" spans="1:24" ht="96">
      <c r="A31" s="9" t="s">
        <v>3232</v>
      </c>
      <c r="B31" s="9" t="s">
        <v>70</v>
      </c>
      <c r="C31" s="9" t="s">
        <v>273</v>
      </c>
      <c r="D31" s="9" t="s">
        <v>3306</v>
      </c>
      <c r="E31" s="9" t="s">
        <v>1248</v>
      </c>
      <c r="F31" s="9" t="s">
        <v>1248</v>
      </c>
      <c r="G31" s="9" t="s">
        <v>3296</v>
      </c>
      <c r="H31" s="9" t="s">
        <v>3235</v>
      </c>
      <c r="I31" s="9" t="s">
        <v>27</v>
      </c>
      <c r="J31" s="15">
        <v>34246.231484894881</v>
      </c>
      <c r="K31" s="16">
        <v>13.8</v>
      </c>
      <c r="L31" s="9" t="s">
        <v>27</v>
      </c>
      <c r="M31" s="9">
        <v>2022</v>
      </c>
      <c r="N31" s="9" t="s">
        <v>3298</v>
      </c>
      <c r="O31" s="9" t="s">
        <v>3298</v>
      </c>
      <c r="P31" s="9">
        <v>2041</v>
      </c>
      <c r="Q31" s="9" t="s">
        <v>32</v>
      </c>
      <c r="R31" s="17">
        <v>10.081583286142514</v>
      </c>
      <c r="S31" s="9" t="s">
        <v>3303</v>
      </c>
      <c r="T31" s="9" t="s">
        <v>27</v>
      </c>
      <c r="U31" s="9" t="s">
        <v>3300</v>
      </c>
      <c r="V31" s="9"/>
      <c r="W31" s="9"/>
      <c r="X31" s="9" t="s">
        <v>3301</v>
      </c>
    </row>
    <row r="32" spans="1:24" ht="96">
      <c r="A32" s="9" t="s">
        <v>3232</v>
      </c>
      <c r="B32" s="9" t="s">
        <v>70</v>
      </c>
      <c r="C32" s="9" t="s">
        <v>273</v>
      </c>
      <c r="D32" s="9" t="s">
        <v>363</v>
      </c>
      <c r="E32" s="9" t="s">
        <v>1253</v>
      </c>
      <c r="F32" s="9" t="s">
        <v>1253</v>
      </c>
      <c r="G32" s="9" t="s">
        <v>3296</v>
      </c>
      <c r="H32" s="9" t="s">
        <v>3259</v>
      </c>
      <c r="I32" s="9" t="s">
        <v>27</v>
      </c>
      <c r="J32" s="15">
        <v>6161.7089110648158</v>
      </c>
      <c r="K32" s="16">
        <v>5.08</v>
      </c>
      <c r="L32" s="9" t="s">
        <v>27</v>
      </c>
      <c r="M32" s="9">
        <v>2022</v>
      </c>
      <c r="N32" s="9" t="s">
        <v>3298</v>
      </c>
      <c r="O32" s="9" t="s">
        <v>3298</v>
      </c>
      <c r="P32" s="9">
        <v>2041</v>
      </c>
      <c r="Q32" s="9" t="s">
        <v>32</v>
      </c>
      <c r="R32" s="17">
        <v>10.081583286142514</v>
      </c>
      <c r="S32" s="9" t="s">
        <v>3299</v>
      </c>
      <c r="T32" s="9" t="s">
        <v>27</v>
      </c>
      <c r="U32" s="9" t="s">
        <v>3300</v>
      </c>
      <c r="V32" s="9"/>
      <c r="W32" s="9"/>
      <c r="X32" s="9" t="s">
        <v>3301</v>
      </c>
    </row>
    <row r="33" spans="1:24" ht="96">
      <c r="A33" s="9" t="s">
        <v>3232</v>
      </c>
      <c r="B33" s="9" t="s">
        <v>70</v>
      </c>
      <c r="C33" s="9" t="s">
        <v>273</v>
      </c>
      <c r="D33" s="9" t="s">
        <v>3307</v>
      </c>
      <c r="E33" s="9" t="s">
        <v>1277</v>
      </c>
      <c r="F33" s="9" t="s">
        <v>1277</v>
      </c>
      <c r="G33" s="9" t="s">
        <v>3296</v>
      </c>
      <c r="H33" s="9" t="s">
        <v>3259</v>
      </c>
      <c r="I33" s="9" t="s">
        <v>27</v>
      </c>
      <c r="J33" s="15">
        <v>7011.9085411341039</v>
      </c>
      <c r="K33" s="16">
        <v>3.8</v>
      </c>
      <c r="L33" s="9" t="s">
        <v>27</v>
      </c>
      <c r="M33" s="9">
        <v>2022</v>
      </c>
      <c r="N33" s="9" t="s">
        <v>3298</v>
      </c>
      <c r="O33" s="9" t="s">
        <v>3298</v>
      </c>
      <c r="P33" s="9">
        <v>2041</v>
      </c>
      <c r="Q33" s="9" t="s">
        <v>32</v>
      </c>
      <c r="R33" s="17">
        <v>10.081583286142514</v>
      </c>
      <c r="S33" s="9" t="s">
        <v>3303</v>
      </c>
      <c r="T33" s="9" t="s">
        <v>27</v>
      </c>
      <c r="U33" s="9" t="s">
        <v>3300</v>
      </c>
      <c r="V33" s="9"/>
      <c r="W33" s="9"/>
      <c r="X33" s="9" t="s">
        <v>3301</v>
      </c>
    </row>
    <row r="34" spans="1:24" ht="96">
      <c r="A34" s="9" t="s">
        <v>3232</v>
      </c>
      <c r="B34" s="9" t="s">
        <v>70</v>
      </c>
      <c r="C34" s="9" t="s">
        <v>273</v>
      </c>
      <c r="D34" s="9" t="s">
        <v>3308</v>
      </c>
      <c r="E34" s="9" t="s">
        <v>1280</v>
      </c>
      <c r="F34" s="9" t="s">
        <v>1280</v>
      </c>
      <c r="G34" s="9" t="s">
        <v>3296</v>
      </c>
      <c r="H34" s="9" t="s">
        <v>3235</v>
      </c>
      <c r="I34" s="9" t="s">
        <v>27</v>
      </c>
      <c r="J34" s="15">
        <v>282739.60422823363</v>
      </c>
      <c r="K34" s="16">
        <v>380.51</v>
      </c>
      <c r="L34" s="9" t="s">
        <v>27</v>
      </c>
      <c r="M34" s="9">
        <v>2022</v>
      </c>
      <c r="N34" s="9" t="s">
        <v>3298</v>
      </c>
      <c r="O34" s="9" t="s">
        <v>3298</v>
      </c>
      <c r="P34" s="9">
        <v>2041</v>
      </c>
      <c r="Q34" s="9" t="s">
        <v>32</v>
      </c>
      <c r="R34" s="17">
        <v>10.081583286142514</v>
      </c>
      <c r="S34" s="9" t="s">
        <v>3303</v>
      </c>
      <c r="T34" s="9" t="s">
        <v>27</v>
      </c>
      <c r="U34" s="9" t="s">
        <v>3300</v>
      </c>
      <c r="V34" s="9"/>
      <c r="W34" s="9"/>
      <c r="X34" s="9" t="s">
        <v>3301</v>
      </c>
    </row>
    <row r="35" spans="1:24" ht="72">
      <c r="A35" s="9" t="s">
        <v>3232</v>
      </c>
      <c r="B35" s="9" t="s">
        <v>70</v>
      </c>
      <c r="C35" s="9" t="s">
        <v>273</v>
      </c>
      <c r="D35" s="9" t="s">
        <v>27</v>
      </c>
      <c r="E35" s="9" t="s">
        <v>1302</v>
      </c>
      <c r="F35" s="9" t="s">
        <v>1302</v>
      </c>
      <c r="G35" s="9" t="s">
        <v>3296</v>
      </c>
      <c r="H35" s="9" t="s">
        <v>3242</v>
      </c>
      <c r="I35" s="9" t="s">
        <v>27</v>
      </c>
      <c r="J35" s="15">
        <v>54</v>
      </c>
      <c r="K35" s="16" t="s">
        <v>27</v>
      </c>
      <c r="L35" s="9" t="s">
        <v>27</v>
      </c>
      <c r="M35" s="9">
        <v>2022</v>
      </c>
      <c r="N35" s="9" t="s">
        <v>3298</v>
      </c>
      <c r="O35" s="9" t="s">
        <v>3298</v>
      </c>
      <c r="P35" s="9">
        <v>2041</v>
      </c>
      <c r="Q35" s="9" t="s">
        <v>32</v>
      </c>
      <c r="R35" s="17">
        <v>10.081583286142514</v>
      </c>
      <c r="S35" s="9">
        <v>2026</v>
      </c>
      <c r="T35" s="9" t="s">
        <v>27</v>
      </c>
      <c r="U35" s="9" t="s">
        <v>3300</v>
      </c>
      <c r="V35" s="9"/>
      <c r="W35" s="9"/>
      <c r="X35" s="9" t="s">
        <v>3301</v>
      </c>
    </row>
    <row r="36" spans="1:24" ht="96">
      <c r="A36" s="9" t="s">
        <v>3232</v>
      </c>
      <c r="B36" s="9" t="s">
        <v>70</v>
      </c>
      <c r="C36" s="9" t="s">
        <v>273</v>
      </c>
      <c r="D36" s="9" t="s">
        <v>3309</v>
      </c>
      <c r="E36" s="9" t="s">
        <v>651</v>
      </c>
      <c r="F36" s="9" t="s">
        <v>651</v>
      </c>
      <c r="G36" s="9" t="s">
        <v>3296</v>
      </c>
      <c r="H36" s="9" t="s">
        <v>3259</v>
      </c>
      <c r="I36" s="9" t="s">
        <v>27</v>
      </c>
      <c r="J36" s="15">
        <v>14029.204998589474</v>
      </c>
      <c r="K36" s="16">
        <v>20.21</v>
      </c>
      <c r="L36" s="9" t="s">
        <v>27</v>
      </c>
      <c r="M36" s="9">
        <v>2022</v>
      </c>
      <c r="N36" s="9" t="s">
        <v>3298</v>
      </c>
      <c r="O36" s="9" t="s">
        <v>3298</v>
      </c>
      <c r="P36" s="9">
        <v>2041</v>
      </c>
      <c r="Q36" s="9" t="s">
        <v>32</v>
      </c>
      <c r="R36" s="17">
        <v>10.081583286142514</v>
      </c>
      <c r="S36" s="9" t="s">
        <v>3299</v>
      </c>
      <c r="T36" s="9" t="s">
        <v>27</v>
      </c>
      <c r="U36" s="9" t="s">
        <v>3300</v>
      </c>
      <c r="V36" s="9"/>
      <c r="W36" s="9"/>
      <c r="X36" s="9" t="s">
        <v>3301</v>
      </c>
    </row>
    <row r="37" spans="1:24" ht="108">
      <c r="A37" s="9" t="s">
        <v>3232</v>
      </c>
      <c r="B37" s="9" t="s">
        <v>70</v>
      </c>
      <c r="C37" s="9" t="s">
        <v>273</v>
      </c>
      <c r="D37" s="9" t="s">
        <v>3310</v>
      </c>
      <c r="E37" s="9" t="s">
        <v>328</v>
      </c>
      <c r="F37" s="9" t="s">
        <v>328</v>
      </c>
      <c r="G37" s="9" t="s">
        <v>3296</v>
      </c>
      <c r="H37" s="9" t="s">
        <v>3297</v>
      </c>
      <c r="I37" s="9" t="s">
        <v>27</v>
      </c>
      <c r="J37" s="15">
        <v>17702.505725951552</v>
      </c>
      <c r="K37" s="16">
        <v>19.21</v>
      </c>
      <c r="L37" s="9" t="s">
        <v>27</v>
      </c>
      <c r="M37" s="9">
        <v>2022</v>
      </c>
      <c r="N37" s="9" t="s">
        <v>3298</v>
      </c>
      <c r="O37" s="9" t="s">
        <v>3298</v>
      </c>
      <c r="P37" s="9">
        <v>2041</v>
      </c>
      <c r="Q37" s="9" t="s">
        <v>32</v>
      </c>
      <c r="R37" s="17">
        <v>10.081583286142514</v>
      </c>
      <c r="S37" s="9" t="s">
        <v>3303</v>
      </c>
      <c r="T37" s="9" t="s">
        <v>27</v>
      </c>
      <c r="U37" s="9" t="s">
        <v>3300</v>
      </c>
      <c r="V37" s="9"/>
      <c r="W37" s="9"/>
      <c r="X37" s="9" t="s">
        <v>3301</v>
      </c>
    </row>
    <row r="38" spans="1:24" ht="96">
      <c r="A38" s="9" t="s">
        <v>3232</v>
      </c>
      <c r="B38" s="9" t="s">
        <v>70</v>
      </c>
      <c r="C38" s="9" t="s">
        <v>273</v>
      </c>
      <c r="D38" s="9" t="s">
        <v>1483</v>
      </c>
      <c r="E38" s="9" t="s">
        <v>1352</v>
      </c>
      <c r="F38" s="9" t="s">
        <v>1352</v>
      </c>
      <c r="G38" s="9" t="s">
        <v>3296</v>
      </c>
      <c r="H38" s="9" t="s">
        <v>3235</v>
      </c>
      <c r="I38" s="9" t="s">
        <v>27</v>
      </c>
      <c r="J38" s="15">
        <v>23845.153503403832</v>
      </c>
      <c r="K38" s="16">
        <v>11.74</v>
      </c>
      <c r="L38" s="9" t="s">
        <v>27</v>
      </c>
      <c r="M38" s="9">
        <v>2022</v>
      </c>
      <c r="N38" s="9" t="s">
        <v>3298</v>
      </c>
      <c r="O38" s="9" t="s">
        <v>3298</v>
      </c>
      <c r="P38" s="9">
        <v>2041</v>
      </c>
      <c r="Q38" s="9" t="s">
        <v>32</v>
      </c>
      <c r="R38" s="17">
        <v>10.081583286142514</v>
      </c>
      <c r="S38" s="9" t="s">
        <v>3299</v>
      </c>
      <c r="T38" s="9" t="s">
        <v>27</v>
      </c>
      <c r="U38" s="9" t="s">
        <v>3300</v>
      </c>
      <c r="V38" s="9"/>
      <c r="W38" s="9"/>
      <c r="X38" s="9" t="s">
        <v>3301</v>
      </c>
    </row>
    <row r="39" spans="1:24" ht="72">
      <c r="A39" s="9" t="s">
        <v>3232</v>
      </c>
      <c r="B39" s="9" t="s">
        <v>70</v>
      </c>
      <c r="C39" s="9" t="s">
        <v>273</v>
      </c>
      <c r="D39" s="9" t="s">
        <v>27</v>
      </c>
      <c r="E39" s="9" t="s">
        <v>1354</v>
      </c>
      <c r="F39" s="9" t="s">
        <v>1354</v>
      </c>
      <c r="G39" s="9" t="s">
        <v>3296</v>
      </c>
      <c r="H39" s="9" t="s">
        <v>3242</v>
      </c>
      <c r="I39" s="9" t="s">
        <v>27</v>
      </c>
      <c r="J39" s="15">
        <v>2120</v>
      </c>
      <c r="K39" s="16" t="s">
        <v>27</v>
      </c>
      <c r="L39" s="9" t="s">
        <v>27</v>
      </c>
      <c r="M39" s="9">
        <v>2022</v>
      </c>
      <c r="N39" s="9" t="s">
        <v>3298</v>
      </c>
      <c r="O39" s="9" t="s">
        <v>3298</v>
      </c>
      <c r="P39" s="9">
        <v>2041</v>
      </c>
      <c r="Q39" s="9" t="s">
        <v>32</v>
      </c>
      <c r="R39" s="17">
        <v>10.081583286142514</v>
      </c>
      <c r="S39" s="9">
        <v>2026</v>
      </c>
      <c r="T39" s="9" t="s">
        <v>27</v>
      </c>
      <c r="U39" s="9" t="s">
        <v>3300</v>
      </c>
      <c r="V39" s="9"/>
      <c r="W39" s="9"/>
      <c r="X39" s="9" t="s">
        <v>3301</v>
      </c>
    </row>
    <row r="40" spans="1:24" ht="96">
      <c r="A40" s="9" t="s">
        <v>3232</v>
      </c>
      <c r="B40" s="9" t="s">
        <v>70</v>
      </c>
      <c r="C40" s="9" t="s">
        <v>273</v>
      </c>
      <c r="D40" s="9" t="s">
        <v>3309</v>
      </c>
      <c r="E40" s="9" t="s">
        <v>1355</v>
      </c>
      <c r="F40" s="9" t="s">
        <v>1355</v>
      </c>
      <c r="G40" s="9" t="s">
        <v>3296</v>
      </c>
      <c r="H40" s="9" t="s">
        <v>3252</v>
      </c>
      <c r="I40" s="9" t="s">
        <v>27</v>
      </c>
      <c r="J40" s="15">
        <v>105278.89101278318</v>
      </c>
      <c r="K40" s="16">
        <v>219.14</v>
      </c>
      <c r="L40" s="9" t="s">
        <v>27</v>
      </c>
      <c r="M40" s="9">
        <v>2022</v>
      </c>
      <c r="N40" s="9" t="s">
        <v>3298</v>
      </c>
      <c r="O40" s="9" t="s">
        <v>3298</v>
      </c>
      <c r="P40" s="9">
        <v>2041</v>
      </c>
      <c r="Q40" s="9" t="s">
        <v>32</v>
      </c>
      <c r="R40" s="17">
        <v>10.081583286142514</v>
      </c>
      <c r="S40" s="9" t="s">
        <v>3311</v>
      </c>
      <c r="T40" s="9" t="s">
        <v>27</v>
      </c>
      <c r="U40" s="9" t="s">
        <v>3300</v>
      </c>
      <c r="V40" s="9"/>
      <c r="W40" s="9"/>
      <c r="X40" s="9" t="s">
        <v>3301</v>
      </c>
    </row>
    <row r="41" spans="1:24" ht="96">
      <c r="A41" s="9" t="s">
        <v>3232</v>
      </c>
      <c r="B41" s="9" t="s">
        <v>70</v>
      </c>
      <c r="C41" s="9" t="s">
        <v>273</v>
      </c>
      <c r="D41" s="9" t="s">
        <v>3312</v>
      </c>
      <c r="E41" s="9" t="s">
        <v>1382</v>
      </c>
      <c r="F41" s="9" t="s">
        <v>1382</v>
      </c>
      <c r="G41" s="9" t="s">
        <v>3296</v>
      </c>
      <c r="H41" s="9" t="s">
        <v>3259</v>
      </c>
      <c r="I41" s="9" t="s">
        <v>27</v>
      </c>
      <c r="J41" s="15">
        <v>3931.8037332839776</v>
      </c>
      <c r="K41" s="16">
        <v>4.1500000000000004</v>
      </c>
      <c r="L41" s="9" t="s">
        <v>27</v>
      </c>
      <c r="M41" s="9">
        <v>2022</v>
      </c>
      <c r="N41" s="9" t="s">
        <v>3298</v>
      </c>
      <c r="O41" s="9" t="s">
        <v>3298</v>
      </c>
      <c r="P41" s="9">
        <v>2041</v>
      </c>
      <c r="Q41" s="9" t="s">
        <v>32</v>
      </c>
      <c r="R41" s="17">
        <v>10.081583286142514</v>
      </c>
      <c r="S41" s="9" t="s">
        <v>3299</v>
      </c>
      <c r="T41" s="9" t="s">
        <v>27</v>
      </c>
      <c r="U41" s="9" t="s">
        <v>3300</v>
      </c>
      <c r="V41" s="9"/>
      <c r="W41" s="9"/>
      <c r="X41" s="9" t="s">
        <v>3301</v>
      </c>
    </row>
    <row r="42" spans="1:24" ht="72">
      <c r="A42" s="9" t="s">
        <v>3232</v>
      </c>
      <c r="B42" s="9" t="s">
        <v>70</v>
      </c>
      <c r="C42" s="9" t="s">
        <v>273</v>
      </c>
      <c r="D42" s="9" t="s">
        <v>27</v>
      </c>
      <c r="E42" s="9" t="s">
        <v>1394</v>
      </c>
      <c r="F42" s="9" t="s">
        <v>1394</v>
      </c>
      <c r="G42" s="9" t="s">
        <v>3296</v>
      </c>
      <c r="H42" s="9" t="s">
        <v>3242</v>
      </c>
      <c r="I42" s="9" t="s">
        <v>27</v>
      </c>
      <c r="J42" s="15">
        <v>756</v>
      </c>
      <c r="K42" s="16" t="s">
        <v>27</v>
      </c>
      <c r="L42" s="9" t="s">
        <v>27</v>
      </c>
      <c r="M42" s="9">
        <v>2022</v>
      </c>
      <c r="N42" s="9" t="s">
        <v>3298</v>
      </c>
      <c r="O42" s="9" t="s">
        <v>3298</v>
      </c>
      <c r="P42" s="9">
        <v>2041</v>
      </c>
      <c r="Q42" s="9" t="s">
        <v>32</v>
      </c>
      <c r="R42" s="17">
        <v>10.081583286142514</v>
      </c>
      <c r="S42" s="9" t="s">
        <v>3299</v>
      </c>
      <c r="T42" s="9" t="s">
        <v>27</v>
      </c>
      <c r="U42" s="9" t="s">
        <v>3300</v>
      </c>
      <c r="V42" s="9"/>
      <c r="W42" s="9"/>
      <c r="X42" s="9" t="s">
        <v>3301</v>
      </c>
    </row>
    <row r="43" spans="1:24" ht="72">
      <c r="A43" s="9" t="s">
        <v>3232</v>
      </c>
      <c r="B43" s="9" t="s">
        <v>70</v>
      </c>
      <c r="C43" s="9" t="s">
        <v>273</v>
      </c>
      <c r="D43" s="9" t="s">
        <v>27</v>
      </c>
      <c r="E43" s="9" t="s">
        <v>719</v>
      </c>
      <c r="F43" s="9" t="s">
        <v>719</v>
      </c>
      <c r="G43" s="9" t="s">
        <v>3296</v>
      </c>
      <c r="H43" s="9" t="s">
        <v>3242</v>
      </c>
      <c r="I43" s="9" t="s">
        <v>27</v>
      </c>
      <c r="J43" s="15">
        <v>833</v>
      </c>
      <c r="K43" s="16" t="s">
        <v>27</v>
      </c>
      <c r="L43" s="9" t="s">
        <v>27</v>
      </c>
      <c r="M43" s="9">
        <v>2022</v>
      </c>
      <c r="N43" s="9" t="s">
        <v>3298</v>
      </c>
      <c r="O43" s="9" t="s">
        <v>3298</v>
      </c>
      <c r="P43" s="9">
        <v>2041</v>
      </c>
      <c r="Q43" s="9" t="s">
        <v>32</v>
      </c>
      <c r="R43" s="17">
        <v>10.081583286142514</v>
      </c>
      <c r="S43" s="9">
        <v>2026</v>
      </c>
      <c r="T43" s="9" t="s">
        <v>27</v>
      </c>
      <c r="U43" s="9" t="s">
        <v>3300</v>
      </c>
      <c r="V43" s="9"/>
      <c r="W43" s="9"/>
      <c r="X43" s="9" t="s">
        <v>3301</v>
      </c>
    </row>
    <row r="44" spans="1:24" ht="108">
      <c r="A44" s="9" t="s">
        <v>3232</v>
      </c>
      <c r="B44" s="9" t="s">
        <v>70</v>
      </c>
      <c r="C44" s="9" t="s">
        <v>273</v>
      </c>
      <c r="D44" s="9" t="s">
        <v>3313</v>
      </c>
      <c r="E44" s="9" t="s">
        <v>364</v>
      </c>
      <c r="F44" s="9" t="s">
        <v>364</v>
      </c>
      <c r="G44" s="9" t="s">
        <v>3296</v>
      </c>
      <c r="H44" s="9" t="s">
        <v>3297</v>
      </c>
      <c r="I44" s="9" t="s">
        <v>27</v>
      </c>
      <c r="J44" s="15">
        <v>128852.10653167187</v>
      </c>
      <c r="K44" s="16">
        <v>180</v>
      </c>
      <c r="L44" s="9" t="s">
        <v>27</v>
      </c>
      <c r="M44" s="9">
        <v>2022</v>
      </c>
      <c r="N44" s="9" t="s">
        <v>3298</v>
      </c>
      <c r="O44" s="9" t="s">
        <v>3298</v>
      </c>
      <c r="P44" s="9">
        <v>2041</v>
      </c>
      <c r="Q44" s="9" t="s">
        <v>32</v>
      </c>
      <c r="R44" s="17">
        <v>10.081583286142514</v>
      </c>
      <c r="S44" s="9" t="s">
        <v>3299</v>
      </c>
      <c r="T44" s="9" t="s">
        <v>27</v>
      </c>
      <c r="U44" s="9" t="s">
        <v>3300</v>
      </c>
      <c r="V44" s="9"/>
      <c r="W44" s="9"/>
      <c r="X44" s="9" t="s">
        <v>3301</v>
      </c>
    </row>
    <row r="45" spans="1:24" ht="72">
      <c r="A45" s="9" t="s">
        <v>3232</v>
      </c>
      <c r="B45" s="9" t="s">
        <v>70</v>
      </c>
      <c r="C45" s="9" t="s">
        <v>273</v>
      </c>
      <c r="D45" s="9" t="s">
        <v>27</v>
      </c>
      <c r="E45" s="9" t="s">
        <v>1434</v>
      </c>
      <c r="F45" s="9" t="s">
        <v>1434</v>
      </c>
      <c r="G45" s="9" t="s">
        <v>3296</v>
      </c>
      <c r="H45" s="9" t="s">
        <v>3242</v>
      </c>
      <c r="I45" s="9" t="s">
        <v>27</v>
      </c>
      <c r="J45" s="15">
        <v>756</v>
      </c>
      <c r="K45" s="16" t="s">
        <v>27</v>
      </c>
      <c r="L45" s="9" t="s">
        <v>27</v>
      </c>
      <c r="M45" s="9">
        <v>2022</v>
      </c>
      <c r="N45" s="9" t="s">
        <v>3298</v>
      </c>
      <c r="O45" s="9" t="s">
        <v>3298</v>
      </c>
      <c r="P45" s="9">
        <v>2041</v>
      </c>
      <c r="Q45" s="9" t="s">
        <v>32</v>
      </c>
      <c r="R45" s="17">
        <v>10.081583286142514</v>
      </c>
      <c r="S45" s="9">
        <v>2026</v>
      </c>
      <c r="T45" s="9" t="s">
        <v>27</v>
      </c>
      <c r="U45" s="9" t="s">
        <v>3300</v>
      </c>
      <c r="V45" s="9"/>
      <c r="W45" s="9"/>
      <c r="X45" s="9" t="s">
        <v>3301</v>
      </c>
    </row>
    <row r="46" spans="1:24" ht="96">
      <c r="A46" s="9" t="s">
        <v>3232</v>
      </c>
      <c r="B46" s="9" t="s">
        <v>70</v>
      </c>
      <c r="C46" s="9" t="s">
        <v>273</v>
      </c>
      <c r="D46" s="9" t="s">
        <v>3314</v>
      </c>
      <c r="E46" s="9" t="s">
        <v>755</v>
      </c>
      <c r="F46" s="9" t="s">
        <v>755</v>
      </c>
      <c r="G46" s="9" t="s">
        <v>3296</v>
      </c>
      <c r="H46" s="9" t="s">
        <v>3252</v>
      </c>
      <c r="I46" s="9" t="s">
        <v>27</v>
      </c>
      <c r="J46" s="15">
        <v>4676.472021694748</v>
      </c>
      <c r="K46" s="16" t="s">
        <v>27</v>
      </c>
      <c r="L46" s="9" t="s">
        <v>27</v>
      </c>
      <c r="M46" s="9">
        <v>2022</v>
      </c>
      <c r="N46" s="9" t="s">
        <v>3298</v>
      </c>
      <c r="O46" s="9" t="s">
        <v>3298</v>
      </c>
      <c r="P46" s="9">
        <v>2041</v>
      </c>
      <c r="Q46" s="9" t="s">
        <v>32</v>
      </c>
      <c r="R46" s="17">
        <v>10.081583286142514</v>
      </c>
      <c r="S46" s="9" t="s">
        <v>3303</v>
      </c>
      <c r="T46" s="9" t="s">
        <v>27</v>
      </c>
      <c r="U46" s="9" t="s">
        <v>3300</v>
      </c>
      <c r="V46" s="9"/>
      <c r="W46" s="9"/>
      <c r="X46" s="9" t="s">
        <v>3301</v>
      </c>
    </row>
    <row r="47" spans="1:24" ht="108">
      <c r="A47" s="9" t="s">
        <v>3232</v>
      </c>
      <c r="B47" s="9" t="s">
        <v>70</v>
      </c>
      <c r="C47" s="9" t="s">
        <v>273</v>
      </c>
      <c r="D47" s="9" t="s">
        <v>3315</v>
      </c>
      <c r="E47" s="9" t="s">
        <v>1443</v>
      </c>
      <c r="F47" s="9" t="s">
        <v>1443</v>
      </c>
      <c r="G47" s="9" t="s">
        <v>3296</v>
      </c>
      <c r="H47" s="9" t="s">
        <v>3297</v>
      </c>
      <c r="I47" s="9" t="s">
        <v>27</v>
      </c>
      <c r="J47" s="15">
        <v>18330.264628362536</v>
      </c>
      <c r="K47" s="16">
        <v>7.5</v>
      </c>
      <c r="L47" s="9" t="s">
        <v>27</v>
      </c>
      <c r="M47" s="9">
        <v>2022</v>
      </c>
      <c r="N47" s="9" t="s">
        <v>3298</v>
      </c>
      <c r="O47" s="9" t="s">
        <v>3298</v>
      </c>
      <c r="P47" s="9">
        <v>2041</v>
      </c>
      <c r="Q47" s="9" t="s">
        <v>32</v>
      </c>
      <c r="R47" s="17">
        <v>10.081583286142514</v>
      </c>
      <c r="S47" s="9" t="s">
        <v>3299</v>
      </c>
      <c r="T47" s="9" t="s">
        <v>27</v>
      </c>
      <c r="U47" s="9" t="s">
        <v>3300</v>
      </c>
      <c r="V47" s="9"/>
      <c r="W47" s="9"/>
      <c r="X47" s="9" t="s">
        <v>3301</v>
      </c>
    </row>
    <row r="48" spans="1:24" ht="108">
      <c r="A48" s="9" t="s">
        <v>3232</v>
      </c>
      <c r="B48" s="9" t="s">
        <v>70</v>
      </c>
      <c r="C48" s="9" t="s">
        <v>273</v>
      </c>
      <c r="D48" s="9" t="s">
        <v>3316</v>
      </c>
      <c r="E48" s="9" t="s">
        <v>377</v>
      </c>
      <c r="F48" s="9" t="s">
        <v>377</v>
      </c>
      <c r="G48" s="9" t="s">
        <v>3296</v>
      </c>
      <c r="H48" s="9" t="s">
        <v>3297</v>
      </c>
      <c r="I48" s="9" t="s">
        <v>27</v>
      </c>
      <c r="J48" s="15">
        <v>110011.72024256985</v>
      </c>
      <c r="K48" s="16">
        <v>144.19999999999999</v>
      </c>
      <c r="L48" s="9" t="s">
        <v>27</v>
      </c>
      <c r="M48" s="9">
        <v>2022</v>
      </c>
      <c r="N48" s="9" t="s">
        <v>3298</v>
      </c>
      <c r="O48" s="9" t="s">
        <v>3298</v>
      </c>
      <c r="P48" s="9">
        <v>2041</v>
      </c>
      <c r="Q48" s="9" t="s">
        <v>32</v>
      </c>
      <c r="R48" s="17">
        <v>10.081583286142514</v>
      </c>
      <c r="S48" s="9" t="s">
        <v>3299</v>
      </c>
      <c r="T48" s="9" t="s">
        <v>27</v>
      </c>
      <c r="U48" s="9" t="s">
        <v>3300</v>
      </c>
      <c r="V48" s="9"/>
      <c r="W48" s="9"/>
      <c r="X48" s="9" t="s">
        <v>3301</v>
      </c>
    </row>
    <row r="49" spans="1:24" ht="96">
      <c r="A49" s="9" t="s">
        <v>3232</v>
      </c>
      <c r="B49" s="9" t="s">
        <v>70</v>
      </c>
      <c r="C49" s="9" t="s">
        <v>273</v>
      </c>
      <c r="D49" s="9" t="s">
        <v>3317</v>
      </c>
      <c r="E49" s="9" t="s">
        <v>1445</v>
      </c>
      <c r="F49" s="9" t="s">
        <v>1445</v>
      </c>
      <c r="G49" s="9" t="s">
        <v>3296</v>
      </c>
      <c r="H49" s="9" t="s">
        <v>3259</v>
      </c>
      <c r="I49" s="9" t="s">
        <v>27</v>
      </c>
      <c r="J49" s="15">
        <v>9975.3643810359845</v>
      </c>
      <c r="K49" s="16">
        <v>12.9</v>
      </c>
      <c r="L49" s="9" t="s">
        <v>27</v>
      </c>
      <c r="M49" s="9">
        <v>2022</v>
      </c>
      <c r="N49" s="9" t="s">
        <v>3298</v>
      </c>
      <c r="O49" s="9" t="s">
        <v>3298</v>
      </c>
      <c r="P49" s="9">
        <v>2041</v>
      </c>
      <c r="Q49" s="9" t="s">
        <v>32</v>
      </c>
      <c r="R49" s="17">
        <v>10.081583286142514</v>
      </c>
      <c r="S49" s="9" t="s">
        <v>3299</v>
      </c>
      <c r="T49" s="9" t="s">
        <v>27</v>
      </c>
      <c r="U49" s="9" t="s">
        <v>3300</v>
      </c>
      <c r="V49" s="9"/>
      <c r="W49" s="9"/>
      <c r="X49" s="9" t="s">
        <v>3301</v>
      </c>
    </row>
    <row r="50" spans="1:24" ht="96">
      <c r="A50" s="9" t="s">
        <v>3232</v>
      </c>
      <c r="B50" s="9" t="s">
        <v>70</v>
      </c>
      <c r="C50" s="9" t="s">
        <v>273</v>
      </c>
      <c r="D50" s="9" t="s">
        <v>3318</v>
      </c>
      <c r="E50" s="9" t="s">
        <v>1453</v>
      </c>
      <c r="F50" s="9" t="s">
        <v>1453</v>
      </c>
      <c r="G50" s="9" t="s">
        <v>3296</v>
      </c>
      <c r="H50" s="9" t="s">
        <v>3259</v>
      </c>
      <c r="I50" s="9" t="s">
        <v>27</v>
      </c>
      <c r="J50" s="15">
        <v>4605.6692194074576</v>
      </c>
      <c r="K50" s="16">
        <v>5.5</v>
      </c>
      <c r="L50" s="9" t="s">
        <v>27</v>
      </c>
      <c r="M50" s="9">
        <v>2022</v>
      </c>
      <c r="N50" s="9" t="s">
        <v>3298</v>
      </c>
      <c r="O50" s="9" t="s">
        <v>3298</v>
      </c>
      <c r="P50" s="9">
        <v>2041</v>
      </c>
      <c r="Q50" s="9" t="s">
        <v>32</v>
      </c>
      <c r="R50" s="17">
        <v>10.081583286142514</v>
      </c>
      <c r="S50" s="9" t="s">
        <v>3299</v>
      </c>
      <c r="T50" s="9" t="s">
        <v>27</v>
      </c>
      <c r="U50" s="9" t="s">
        <v>3300</v>
      </c>
      <c r="V50" s="9"/>
      <c r="W50" s="9"/>
      <c r="X50" s="9" t="s">
        <v>3301</v>
      </c>
    </row>
    <row r="51" spans="1:24" ht="96">
      <c r="A51" s="9" t="s">
        <v>3232</v>
      </c>
      <c r="B51" s="9" t="s">
        <v>70</v>
      </c>
      <c r="C51" s="9" t="s">
        <v>273</v>
      </c>
      <c r="D51" s="9" t="s">
        <v>3319</v>
      </c>
      <c r="E51" s="9" t="s">
        <v>390</v>
      </c>
      <c r="F51" s="9" t="s">
        <v>390</v>
      </c>
      <c r="G51" s="9" t="s">
        <v>3296</v>
      </c>
      <c r="H51" s="9" t="s">
        <v>3259</v>
      </c>
      <c r="I51" s="9" t="s">
        <v>27</v>
      </c>
      <c r="J51" s="15">
        <v>14720.594844819252</v>
      </c>
      <c r="K51" s="16">
        <v>23.9</v>
      </c>
      <c r="L51" s="9" t="s">
        <v>27</v>
      </c>
      <c r="M51" s="9">
        <v>2022</v>
      </c>
      <c r="N51" s="9" t="s">
        <v>3298</v>
      </c>
      <c r="O51" s="9" t="s">
        <v>3298</v>
      </c>
      <c r="P51" s="9">
        <v>2041</v>
      </c>
      <c r="Q51" s="9" t="s">
        <v>32</v>
      </c>
      <c r="R51" s="17">
        <v>10.081583286142514</v>
      </c>
      <c r="S51" s="9" t="s">
        <v>3299</v>
      </c>
      <c r="T51" s="9" t="s">
        <v>27</v>
      </c>
      <c r="U51" s="9" t="s">
        <v>3300</v>
      </c>
      <c r="V51" s="9"/>
      <c r="W51" s="9"/>
      <c r="X51" s="9" t="s">
        <v>3301</v>
      </c>
    </row>
    <row r="52" spans="1:24" ht="96">
      <c r="A52" s="9" t="s">
        <v>3232</v>
      </c>
      <c r="B52" s="9" t="s">
        <v>70</v>
      </c>
      <c r="C52" s="9" t="s">
        <v>273</v>
      </c>
      <c r="D52" s="9" t="s">
        <v>3320</v>
      </c>
      <c r="E52" s="9" t="s">
        <v>1466</v>
      </c>
      <c r="F52" s="9" t="s">
        <v>1466</v>
      </c>
      <c r="G52" s="9" t="s">
        <v>3296</v>
      </c>
      <c r="H52" s="9" t="s">
        <v>3259</v>
      </c>
      <c r="I52" s="9" t="s">
        <v>27</v>
      </c>
      <c r="J52" s="15">
        <v>7324.0535609720882</v>
      </c>
      <c r="K52" s="16">
        <v>15.38</v>
      </c>
      <c r="L52" s="9" t="s">
        <v>27</v>
      </c>
      <c r="M52" s="9">
        <v>2022</v>
      </c>
      <c r="N52" s="9" t="s">
        <v>3298</v>
      </c>
      <c r="O52" s="9" t="s">
        <v>3298</v>
      </c>
      <c r="P52" s="9">
        <v>2041</v>
      </c>
      <c r="Q52" s="9" t="s">
        <v>32</v>
      </c>
      <c r="R52" s="17">
        <v>10.081583286142514</v>
      </c>
      <c r="S52" s="9" t="s">
        <v>3303</v>
      </c>
      <c r="T52" s="9" t="s">
        <v>27</v>
      </c>
      <c r="U52" s="9" t="s">
        <v>3300</v>
      </c>
      <c r="V52" s="9"/>
      <c r="W52" s="9"/>
      <c r="X52" s="9" t="s">
        <v>3301</v>
      </c>
    </row>
    <row r="53" spans="1:24" ht="96">
      <c r="A53" s="9" t="s">
        <v>3232</v>
      </c>
      <c r="B53" s="9" t="s">
        <v>70</v>
      </c>
      <c r="C53" s="9" t="s">
        <v>273</v>
      </c>
      <c r="D53" s="9" t="s">
        <v>363</v>
      </c>
      <c r="E53" s="9" t="s">
        <v>1469</v>
      </c>
      <c r="F53" s="9" t="s">
        <v>1469</v>
      </c>
      <c r="G53" s="9" t="s">
        <v>3296</v>
      </c>
      <c r="H53" s="9" t="s">
        <v>3259</v>
      </c>
      <c r="I53" s="9" t="s">
        <v>27</v>
      </c>
      <c r="J53" s="15">
        <v>34916.684897659914</v>
      </c>
      <c r="K53" s="16">
        <v>55.8</v>
      </c>
      <c r="L53" s="9" t="s">
        <v>27</v>
      </c>
      <c r="M53" s="9">
        <v>2022</v>
      </c>
      <c r="N53" s="9" t="s">
        <v>3298</v>
      </c>
      <c r="O53" s="9" t="s">
        <v>3298</v>
      </c>
      <c r="P53" s="9">
        <v>2041</v>
      </c>
      <c r="Q53" s="9" t="s">
        <v>32</v>
      </c>
      <c r="R53" s="17">
        <v>10.081583286142514</v>
      </c>
      <c r="S53" s="9" t="s">
        <v>3299</v>
      </c>
      <c r="T53" s="9" t="s">
        <v>27</v>
      </c>
      <c r="U53" s="9" t="s">
        <v>3300</v>
      </c>
      <c r="V53" s="9"/>
      <c r="W53" s="9"/>
      <c r="X53" s="9" t="s">
        <v>3301</v>
      </c>
    </row>
    <row r="54" spans="1:24" ht="72">
      <c r="A54" s="9" t="s">
        <v>3232</v>
      </c>
      <c r="B54" s="9" t="s">
        <v>70</v>
      </c>
      <c r="C54" s="9" t="s">
        <v>273</v>
      </c>
      <c r="D54" s="9" t="s">
        <v>27</v>
      </c>
      <c r="E54" s="9" t="s">
        <v>793</v>
      </c>
      <c r="F54" s="9" t="s">
        <v>793</v>
      </c>
      <c r="G54" s="9" t="s">
        <v>3296</v>
      </c>
      <c r="H54" s="9" t="s">
        <v>3242</v>
      </c>
      <c r="I54" s="9" t="s">
        <v>27</v>
      </c>
      <c r="J54" s="15">
        <v>846</v>
      </c>
      <c r="K54" s="16" t="s">
        <v>27</v>
      </c>
      <c r="L54" s="9" t="s">
        <v>27</v>
      </c>
      <c r="M54" s="9">
        <v>2022</v>
      </c>
      <c r="N54" s="9" t="s">
        <v>3298</v>
      </c>
      <c r="O54" s="9" t="s">
        <v>3298</v>
      </c>
      <c r="P54" s="9">
        <v>2041</v>
      </c>
      <c r="Q54" s="9" t="s">
        <v>32</v>
      </c>
      <c r="R54" s="17">
        <v>10.081583286142514</v>
      </c>
      <c r="S54" s="9">
        <v>2026</v>
      </c>
      <c r="T54" s="9" t="s">
        <v>27</v>
      </c>
      <c r="U54" s="9" t="s">
        <v>3300</v>
      </c>
      <c r="V54" s="9"/>
      <c r="W54" s="9"/>
      <c r="X54" s="9" t="s">
        <v>3301</v>
      </c>
    </row>
    <row r="55" spans="1:24" ht="72">
      <c r="A55" s="9" t="s">
        <v>3232</v>
      </c>
      <c r="B55" s="9" t="s">
        <v>70</v>
      </c>
      <c r="C55" s="9" t="s">
        <v>273</v>
      </c>
      <c r="D55" s="9" t="s">
        <v>27</v>
      </c>
      <c r="E55" s="9" t="s">
        <v>817</v>
      </c>
      <c r="F55" s="9" t="s">
        <v>817</v>
      </c>
      <c r="G55" s="9" t="s">
        <v>3296</v>
      </c>
      <c r="H55" s="9" t="s">
        <v>3242</v>
      </c>
      <c r="I55" s="9" t="s">
        <v>27</v>
      </c>
      <c r="J55" s="15">
        <v>307</v>
      </c>
      <c r="K55" s="16" t="s">
        <v>27</v>
      </c>
      <c r="L55" s="9" t="s">
        <v>27</v>
      </c>
      <c r="M55" s="9">
        <v>2022</v>
      </c>
      <c r="N55" s="9" t="s">
        <v>3298</v>
      </c>
      <c r="O55" s="9" t="s">
        <v>3298</v>
      </c>
      <c r="P55" s="9">
        <v>2041</v>
      </c>
      <c r="Q55" s="9" t="s">
        <v>32</v>
      </c>
      <c r="R55" s="17">
        <v>10.081583286142514</v>
      </c>
      <c r="S55" s="9">
        <v>2026</v>
      </c>
      <c r="T55" s="9" t="s">
        <v>27</v>
      </c>
      <c r="U55" s="9" t="s">
        <v>3300</v>
      </c>
      <c r="V55" s="9"/>
      <c r="W55" s="9"/>
      <c r="X55" s="9" t="s">
        <v>3301</v>
      </c>
    </row>
    <row r="56" spans="1:24" ht="108">
      <c r="A56" s="9" t="s">
        <v>3232</v>
      </c>
      <c r="B56" s="9" t="s">
        <v>70</v>
      </c>
      <c r="C56" s="9" t="s">
        <v>273</v>
      </c>
      <c r="D56" s="9" t="s">
        <v>3321</v>
      </c>
      <c r="E56" s="9" t="s">
        <v>1516</v>
      </c>
      <c r="F56" s="9" t="s">
        <v>1516</v>
      </c>
      <c r="G56" s="9" t="s">
        <v>3296</v>
      </c>
      <c r="H56" s="9" t="s">
        <v>3297</v>
      </c>
      <c r="I56" s="9" t="s">
        <v>27</v>
      </c>
      <c r="J56" s="15">
        <v>33961.298208184708</v>
      </c>
      <c r="K56" s="16">
        <v>4.5</v>
      </c>
      <c r="L56" s="9" t="s">
        <v>27</v>
      </c>
      <c r="M56" s="9">
        <v>2022</v>
      </c>
      <c r="N56" s="9" t="s">
        <v>3298</v>
      </c>
      <c r="O56" s="9" t="s">
        <v>3298</v>
      </c>
      <c r="P56" s="9">
        <v>2041</v>
      </c>
      <c r="Q56" s="9" t="s">
        <v>32</v>
      </c>
      <c r="R56" s="17">
        <v>10.081583286142514</v>
      </c>
      <c r="S56" s="9" t="s">
        <v>3299</v>
      </c>
      <c r="T56" s="9" t="s">
        <v>27</v>
      </c>
      <c r="U56" s="9" t="s">
        <v>3300</v>
      </c>
      <c r="V56" s="9"/>
      <c r="W56" s="9"/>
      <c r="X56" s="9" t="s">
        <v>3301</v>
      </c>
    </row>
    <row r="57" spans="1:24" ht="72">
      <c r="A57" s="9" t="s">
        <v>3232</v>
      </c>
      <c r="B57" s="9" t="s">
        <v>70</v>
      </c>
      <c r="C57" s="9" t="s">
        <v>273</v>
      </c>
      <c r="D57" s="9" t="s">
        <v>27</v>
      </c>
      <c r="E57" s="9" t="s">
        <v>1521</v>
      </c>
      <c r="F57" s="9" t="s">
        <v>1521</v>
      </c>
      <c r="G57" s="9" t="s">
        <v>3296</v>
      </c>
      <c r="H57" s="9" t="s">
        <v>3242</v>
      </c>
      <c r="I57" s="9" t="s">
        <v>27</v>
      </c>
      <c r="J57" s="15">
        <v>88</v>
      </c>
      <c r="K57" s="16" t="s">
        <v>27</v>
      </c>
      <c r="L57" s="9" t="s">
        <v>27</v>
      </c>
      <c r="M57" s="9">
        <v>2022</v>
      </c>
      <c r="N57" s="9" t="s">
        <v>3298</v>
      </c>
      <c r="O57" s="9" t="s">
        <v>3298</v>
      </c>
      <c r="P57" s="9">
        <v>2041</v>
      </c>
      <c r="Q57" s="9" t="s">
        <v>32</v>
      </c>
      <c r="R57" s="17">
        <v>10.081583286142514</v>
      </c>
      <c r="S57" s="9">
        <v>2026</v>
      </c>
      <c r="T57" s="9" t="s">
        <v>27</v>
      </c>
      <c r="U57" s="9" t="s">
        <v>3300</v>
      </c>
      <c r="V57" s="9"/>
      <c r="W57" s="9"/>
      <c r="X57" s="9" t="s">
        <v>3301</v>
      </c>
    </row>
    <row r="58" spans="1:24" ht="96">
      <c r="A58" s="9" t="s">
        <v>3232</v>
      </c>
      <c r="B58" s="9" t="s">
        <v>70</v>
      </c>
      <c r="C58" s="9" t="s">
        <v>273</v>
      </c>
      <c r="D58" s="9" t="s">
        <v>363</v>
      </c>
      <c r="E58" s="9" t="s">
        <v>868</v>
      </c>
      <c r="F58" s="9" t="s">
        <v>868</v>
      </c>
      <c r="G58" s="9" t="s">
        <v>3296</v>
      </c>
      <c r="H58" s="9" t="s">
        <v>3259</v>
      </c>
      <c r="I58" s="9" t="s">
        <v>27</v>
      </c>
      <c r="J58" s="15">
        <v>14487.724065327409</v>
      </c>
      <c r="K58" s="16">
        <v>20.7</v>
      </c>
      <c r="L58" s="9" t="s">
        <v>27</v>
      </c>
      <c r="M58" s="9">
        <v>2022</v>
      </c>
      <c r="N58" s="9" t="s">
        <v>3298</v>
      </c>
      <c r="O58" s="9" t="s">
        <v>3298</v>
      </c>
      <c r="P58" s="9">
        <v>2041</v>
      </c>
      <c r="Q58" s="9" t="s">
        <v>32</v>
      </c>
      <c r="R58" s="17">
        <v>10.081583286142514</v>
      </c>
      <c r="S58" s="9" t="s">
        <v>3299</v>
      </c>
      <c r="T58" s="9" t="s">
        <v>27</v>
      </c>
      <c r="U58" s="9" t="s">
        <v>3300</v>
      </c>
      <c r="V58" s="9"/>
      <c r="W58" s="9"/>
      <c r="X58" s="9" t="s">
        <v>3301</v>
      </c>
    </row>
    <row r="59" spans="1:24" ht="96">
      <c r="A59" s="9" t="s">
        <v>3232</v>
      </c>
      <c r="B59" s="9" t="s">
        <v>70</v>
      </c>
      <c r="C59" s="9" t="s">
        <v>273</v>
      </c>
      <c r="D59" s="9" t="s">
        <v>3322</v>
      </c>
      <c r="E59" s="9" t="s">
        <v>1540</v>
      </c>
      <c r="F59" s="9" t="s">
        <v>1540</v>
      </c>
      <c r="G59" s="9" t="s">
        <v>3296</v>
      </c>
      <c r="H59" s="9" t="s">
        <v>3252</v>
      </c>
      <c r="I59" s="9" t="s">
        <v>27</v>
      </c>
      <c r="J59" s="15">
        <v>10777.943914391173</v>
      </c>
      <c r="K59" s="16">
        <v>14.96</v>
      </c>
      <c r="L59" s="9" t="s">
        <v>27</v>
      </c>
      <c r="M59" s="9">
        <v>2022</v>
      </c>
      <c r="N59" s="9" t="s">
        <v>3298</v>
      </c>
      <c r="O59" s="9" t="s">
        <v>3298</v>
      </c>
      <c r="P59" s="9">
        <v>2041</v>
      </c>
      <c r="Q59" s="9" t="s">
        <v>32</v>
      </c>
      <c r="R59" s="17">
        <v>10.081583286142514</v>
      </c>
      <c r="S59" s="9" t="s">
        <v>3303</v>
      </c>
      <c r="T59" s="9" t="s">
        <v>27</v>
      </c>
      <c r="U59" s="9" t="s">
        <v>3300</v>
      </c>
      <c r="V59" s="9"/>
      <c r="W59" s="9"/>
      <c r="X59" s="9" t="s">
        <v>3301</v>
      </c>
    </row>
    <row r="60" spans="1:24" ht="48">
      <c r="A60" s="9" t="s">
        <v>3232</v>
      </c>
      <c r="B60" s="9" t="s">
        <v>70</v>
      </c>
      <c r="C60" s="9" t="s">
        <v>273</v>
      </c>
      <c r="D60" s="9" t="s">
        <v>3323</v>
      </c>
      <c r="E60" s="9" t="s">
        <v>1184</v>
      </c>
      <c r="F60" s="9" t="s">
        <v>1184</v>
      </c>
      <c r="G60" s="9" t="s">
        <v>3296</v>
      </c>
      <c r="H60" s="9" t="s">
        <v>3324</v>
      </c>
      <c r="I60" s="9" t="s">
        <v>27</v>
      </c>
      <c r="J60" s="15">
        <v>57711</v>
      </c>
      <c r="K60" s="16">
        <f>90+8.35</f>
        <v>98.35</v>
      </c>
      <c r="L60" s="9" t="s">
        <v>27</v>
      </c>
      <c r="M60" s="9">
        <v>2022</v>
      </c>
      <c r="N60" s="9" t="s">
        <v>3298</v>
      </c>
      <c r="O60" s="9" t="s">
        <v>3298</v>
      </c>
      <c r="P60" s="9">
        <v>2041</v>
      </c>
      <c r="Q60" s="9" t="s">
        <v>32</v>
      </c>
      <c r="R60" s="17">
        <v>34.702545894097177</v>
      </c>
      <c r="S60" s="9">
        <v>2041</v>
      </c>
      <c r="T60" s="9" t="s">
        <v>27</v>
      </c>
      <c r="U60" s="9" t="s">
        <v>3300</v>
      </c>
      <c r="V60" s="9"/>
      <c r="W60" s="9"/>
      <c r="X60" s="9" t="s">
        <v>3325</v>
      </c>
    </row>
    <row r="61" spans="1:24" ht="48">
      <c r="A61" s="9" t="s">
        <v>3232</v>
      </c>
      <c r="B61" s="9" t="s">
        <v>70</v>
      </c>
      <c r="C61" s="9" t="s">
        <v>273</v>
      </c>
      <c r="D61" s="9" t="s">
        <v>3326</v>
      </c>
      <c r="E61" s="9" t="s">
        <v>1184</v>
      </c>
      <c r="F61" s="9" t="s">
        <v>1184</v>
      </c>
      <c r="G61" s="9" t="s">
        <v>3296</v>
      </c>
      <c r="H61" s="9" t="s">
        <v>3327</v>
      </c>
      <c r="I61" s="9" t="s">
        <v>27</v>
      </c>
      <c r="J61" s="15">
        <v>57711</v>
      </c>
      <c r="K61" s="16">
        <v>0.5</v>
      </c>
      <c r="L61" s="9" t="s">
        <v>27</v>
      </c>
      <c r="M61" s="9">
        <v>2022</v>
      </c>
      <c r="N61" s="9" t="s">
        <v>3298</v>
      </c>
      <c r="O61" s="9" t="s">
        <v>3298</v>
      </c>
      <c r="P61" s="9">
        <v>2041</v>
      </c>
      <c r="Q61" s="9" t="s">
        <v>32</v>
      </c>
      <c r="R61" s="17">
        <v>0.20657754</v>
      </c>
      <c r="S61" s="9">
        <v>2041</v>
      </c>
      <c r="T61" s="9" t="s">
        <v>27</v>
      </c>
      <c r="U61" s="9" t="s">
        <v>3300</v>
      </c>
      <c r="V61" s="9"/>
      <c r="W61" s="9"/>
      <c r="X61" s="9" t="s">
        <v>3325</v>
      </c>
    </row>
    <row r="62" spans="1:24" ht="48">
      <c r="A62" s="9" t="s">
        <v>3232</v>
      </c>
      <c r="B62" s="9" t="s">
        <v>70</v>
      </c>
      <c r="C62" s="9" t="s">
        <v>273</v>
      </c>
      <c r="D62" s="9" t="s">
        <v>1483</v>
      </c>
      <c r="E62" s="9" t="s">
        <v>1352</v>
      </c>
      <c r="F62" s="9" t="s">
        <v>1352</v>
      </c>
      <c r="G62" s="9" t="s">
        <v>3296</v>
      </c>
      <c r="H62" s="9" t="s">
        <v>3324</v>
      </c>
      <c r="I62" s="9" t="s">
        <v>27</v>
      </c>
      <c r="J62" s="15">
        <v>20005</v>
      </c>
      <c r="K62" s="16">
        <v>11.74</v>
      </c>
      <c r="L62" s="9" t="s">
        <v>27</v>
      </c>
      <c r="M62" s="9">
        <v>2022</v>
      </c>
      <c r="N62" s="9" t="s">
        <v>3298</v>
      </c>
      <c r="O62" s="9" t="s">
        <v>3298</v>
      </c>
      <c r="P62" s="9">
        <v>2041</v>
      </c>
      <c r="Q62" s="9" t="s">
        <v>32</v>
      </c>
      <c r="R62" s="17">
        <v>7.7554176891537887</v>
      </c>
      <c r="S62" s="9">
        <v>2041</v>
      </c>
      <c r="T62" s="9" t="s">
        <v>27</v>
      </c>
      <c r="U62" s="9" t="s">
        <v>3300</v>
      </c>
      <c r="V62" s="9"/>
      <c r="W62" s="9"/>
      <c r="X62" s="9" t="s">
        <v>3325</v>
      </c>
    </row>
    <row r="63" spans="1:24" ht="48">
      <c r="A63" s="9" t="s">
        <v>3232</v>
      </c>
      <c r="B63" s="9" t="s">
        <v>70</v>
      </c>
      <c r="C63" s="9" t="s">
        <v>273</v>
      </c>
      <c r="D63" s="9" t="s">
        <v>3315</v>
      </c>
      <c r="E63" s="9" t="s">
        <v>1443</v>
      </c>
      <c r="F63" s="9" t="s">
        <v>1443</v>
      </c>
      <c r="G63" s="9" t="s">
        <v>3296</v>
      </c>
      <c r="H63" s="9" t="s">
        <v>3324</v>
      </c>
      <c r="I63" s="9" t="s">
        <v>27</v>
      </c>
      <c r="J63" s="15">
        <v>16602</v>
      </c>
      <c r="K63" s="16">
        <v>7.5</v>
      </c>
      <c r="L63" s="9" t="s">
        <v>27</v>
      </c>
      <c r="M63" s="9">
        <v>2022</v>
      </c>
      <c r="N63" s="9" t="s">
        <v>3298</v>
      </c>
      <c r="O63" s="9" t="s">
        <v>3298</v>
      </c>
      <c r="P63" s="9">
        <v>2041</v>
      </c>
      <c r="Q63" s="9" t="s">
        <v>32</v>
      </c>
      <c r="R63" s="17">
        <v>11.166240434522001</v>
      </c>
      <c r="S63" s="9">
        <v>2041</v>
      </c>
      <c r="T63" s="9" t="s">
        <v>27</v>
      </c>
      <c r="U63" s="9" t="s">
        <v>3300</v>
      </c>
      <c r="V63" s="9"/>
      <c r="W63" s="9"/>
      <c r="X63" s="9" t="s">
        <v>3325</v>
      </c>
    </row>
    <row r="64" spans="1:24" ht="48">
      <c r="A64" s="9" t="s">
        <v>3232</v>
      </c>
      <c r="B64" s="9" t="s">
        <v>70</v>
      </c>
      <c r="C64" s="9" t="s">
        <v>273</v>
      </c>
      <c r="D64" s="9" t="s">
        <v>3321</v>
      </c>
      <c r="E64" s="9" t="s">
        <v>1516</v>
      </c>
      <c r="F64" s="9" t="s">
        <v>1516</v>
      </c>
      <c r="G64" s="9" t="s">
        <v>3296</v>
      </c>
      <c r="H64" s="9" t="s">
        <v>3328</v>
      </c>
      <c r="I64" s="9" t="s">
        <v>27</v>
      </c>
      <c r="J64" s="15">
        <v>32247</v>
      </c>
      <c r="K64" s="16">
        <v>4.5</v>
      </c>
      <c r="L64" s="9" t="s">
        <v>27</v>
      </c>
      <c r="M64" s="9">
        <v>2022</v>
      </c>
      <c r="N64" s="9" t="s">
        <v>3298</v>
      </c>
      <c r="O64" s="9" t="s">
        <v>3298</v>
      </c>
      <c r="P64" s="9">
        <v>2041</v>
      </c>
      <c r="Q64" s="9" t="s">
        <v>32</v>
      </c>
      <c r="R64" s="17">
        <v>1.5873978668598017</v>
      </c>
      <c r="S64" s="9">
        <v>2041</v>
      </c>
      <c r="T64" s="9" t="s">
        <v>27</v>
      </c>
      <c r="U64" s="9" t="s">
        <v>3300</v>
      </c>
      <c r="V64" s="9"/>
      <c r="W64" s="9"/>
      <c r="X64" s="9" t="s">
        <v>3325</v>
      </c>
    </row>
    <row r="65" spans="1:24" ht="96">
      <c r="A65" s="9" t="s">
        <v>3232</v>
      </c>
      <c r="B65" s="9" t="s">
        <v>70</v>
      </c>
      <c r="C65" s="9" t="s">
        <v>247</v>
      </c>
      <c r="D65" s="9" t="s">
        <v>248</v>
      </c>
      <c r="E65" s="9" t="s">
        <v>1175</v>
      </c>
      <c r="F65" s="9" t="s">
        <v>1175</v>
      </c>
      <c r="G65" s="9" t="s">
        <v>3329</v>
      </c>
      <c r="H65" s="9" t="s">
        <v>3235</v>
      </c>
      <c r="I65" s="9" t="s">
        <v>27</v>
      </c>
      <c r="J65" s="15">
        <v>8543.7678828756216</v>
      </c>
      <c r="K65" s="16">
        <v>8.44</v>
      </c>
      <c r="L65" s="9" t="s">
        <v>27</v>
      </c>
      <c r="M65" s="9">
        <v>2022</v>
      </c>
      <c r="N65" s="9" t="s">
        <v>3330</v>
      </c>
      <c r="O65" s="9" t="s">
        <v>3330</v>
      </c>
      <c r="P65" s="9">
        <v>2041</v>
      </c>
      <c r="Q65" s="9" t="s">
        <v>32</v>
      </c>
      <c r="R65" s="17">
        <v>11.50283591086205</v>
      </c>
      <c r="S65" s="9">
        <v>2041</v>
      </c>
      <c r="T65" s="9" t="s">
        <v>27</v>
      </c>
      <c r="U65" s="9" t="s">
        <v>3300</v>
      </c>
      <c r="V65" s="9"/>
      <c r="W65" s="9"/>
      <c r="X65" s="9" t="s">
        <v>3331</v>
      </c>
    </row>
    <row r="66" spans="1:24" ht="132">
      <c r="A66" s="9" t="s">
        <v>3232</v>
      </c>
      <c r="B66" s="9" t="s">
        <v>70</v>
      </c>
      <c r="C66" s="9" t="s">
        <v>247</v>
      </c>
      <c r="D66" s="9" t="s">
        <v>3332</v>
      </c>
      <c r="E66" s="9" t="s">
        <v>1179</v>
      </c>
      <c r="F66" s="9" t="s">
        <v>1179</v>
      </c>
      <c r="G66" s="9" t="s">
        <v>3329</v>
      </c>
      <c r="H66" s="9" t="s">
        <v>3297</v>
      </c>
      <c r="I66" s="9" t="s">
        <v>27</v>
      </c>
      <c r="J66" s="15">
        <v>529420.03582458536</v>
      </c>
      <c r="K66" s="16">
        <v>938.83</v>
      </c>
      <c r="L66" s="9" t="s">
        <v>27</v>
      </c>
      <c r="M66" s="9">
        <v>2022</v>
      </c>
      <c r="N66" s="9" t="s">
        <v>3330</v>
      </c>
      <c r="O66" s="9" t="s">
        <v>3330</v>
      </c>
      <c r="P66" s="9">
        <v>2041</v>
      </c>
      <c r="Q66" s="9" t="s">
        <v>32</v>
      </c>
      <c r="R66" s="17">
        <v>11.50283591086205</v>
      </c>
      <c r="S66" s="9">
        <v>2041</v>
      </c>
      <c r="T66" s="9" t="s">
        <v>27</v>
      </c>
      <c r="U66" s="9" t="s">
        <v>3300</v>
      </c>
      <c r="V66" s="9"/>
      <c r="W66" s="9"/>
      <c r="X66" s="9" t="s">
        <v>3331</v>
      </c>
    </row>
    <row r="67" spans="1:24" ht="96">
      <c r="A67" s="9" t="s">
        <v>3232</v>
      </c>
      <c r="B67" s="9" t="s">
        <v>70</v>
      </c>
      <c r="C67" s="9" t="s">
        <v>247</v>
      </c>
      <c r="D67" s="9" t="s">
        <v>3333</v>
      </c>
      <c r="E67" s="9" t="s">
        <v>1189</v>
      </c>
      <c r="F67" s="9" t="s">
        <v>1189</v>
      </c>
      <c r="G67" s="9" t="s">
        <v>3329</v>
      </c>
      <c r="H67" s="9" t="s">
        <v>3259</v>
      </c>
      <c r="I67" s="9" t="s">
        <v>27</v>
      </c>
      <c r="J67" s="15">
        <v>8506.1042130258375</v>
      </c>
      <c r="K67" s="16">
        <v>11.8</v>
      </c>
      <c r="L67" s="9" t="s">
        <v>27</v>
      </c>
      <c r="M67" s="9">
        <v>2022</v>
      </c>
      <c r="N67" s="9" t="s">
        <v>3330</v>
      </c>
      <c r="O67" s="9" t="s">
        <v>3330</v>
      </c>
      <c r="P67" s="9">
        <v>2041</v>
      </c>
      <c r="Q67" s="9" t="s">
        <v>32</v>
      </c>
      <c r="R67" s="17">
        <v>11.50283591086205</v>
      </c>
      <c r="S67" s="9">
        <v>2041</v>
      </c>
      <c r="T67" s="9" t="s">
        <v>27</v>
      </c>
      <c r="U67" s="9" t="s">
        <v>3300</v>
      </c>
      <c r="V67" s="9"/>
      <c r="W67" s="9"/>
      <c r="X67" s="9" t="s">
        <v>3331</v>
      </c>
    </row>
    <row r="68" spans="1:24" ht="108">
      <c r="A68" s="9" t="s">
        <v>3232</v>
      </c>
      <c r="B68" s="9" t="s">
        <v>70</v>
      </c>
      <c r="C68" s="9" t="s">
        <v>247</v>
      </c>
      <c r="D68" s="9" t="s">
        <v>3334</v>
      </c>
      <c r="E68" s="9" t="s">
        <v>249</v>
      </c>
      <c r="F68" s="9" t="s">
        <v>249</v>
      </c>
      <c r="G68" s="9" t="s">
        <v>3329</v>
      </c>
      <c r="H68" s="9" t="s">
        <v>3297</v>
      </c>
      <c r="I68" s="9" t="s">
        <v>27</v>
      </c>
      <c r="J68" s="15">
        <v>51613.386753139661</v>
      </c>
      <c r="K68" s="16">
        <f>4.34+6.04+31.24*2</f>
        <v>72.86</v>
      </c>
      <c r="L68" s="9" t="s">
        <v>27</v>
      </c>
      <c r="M68" s="9">
        <v>2022</v>
      </c>
      <c r="N68" s="9" t="s">
        <v>3330</v>
      </c>
      <c r="O68" s="9" t="s">
        <v>3330</v>
      </c>
      <c r="P68" s="9">
        <v>2041</v>
      </c>
      <c r="Q68" s="9" t="s">
        <v>32</v>
      </c>
      <c r="R68" s="17">
        <v>11.50283591086205</v>
      </c>
      <c r="S68" s="9">
        <v>2041</v>
      </c>
      <c r="T68" s="9" t="s">
        <v>27</v>
      </c>
      <c r="U68" s="9" t="s">
        <v>3300</v>
      </c>
      <c r="V68" s="9"/>
      <c r="W68" s="9"/>
      <c r="X68" s="9" t="s">
        <v>3331</v>
      </c>
    </row>
    <row r="69" spans="1:24" ht="108">
      <c r="A69" s="9" t="s">
        <v>3232</v>
      </c>
      <c r="B69" s="9" t="s">
        <v>70</v>
      </c>
      <c r="C69" s="9" t="s">
        <v>247</v>
      </c>
      <c r="D69" s="9" t="s">
        <v>3335</v>
      </c>
      <c r="E69" s="9" t="s">
        <v>1198</v>
      </c>
      <c r="F69" s="9" t="s">
        <v>1198</v>
      </c>
      <c r="G69" s="9" t="s">
        <v>3329</v>
      </c>
      <c r="H69" s="9" t="s">
        <v>3297</v>
      </c>
      <c r="I69" s="9" t="s">
        <v>27</v>
      </c>
      <c r="J69" s="15">
        <v>4246.4579948524952</v>
      </c>
      <c r="K69" s="16">
        <v>7.02</v>
      </c>
      <c r="L69" s="9" t="s">
        <v>27</v>
      </c>
      <c r="M69" s="9">
        <v>2022</v>
      </c>
      <c r="N69" s="9" t="s">
        <v>3330</v>
      </c>
      <c r="O69" s="9" t="s">
        <v>3330</v>
      </c>
      <c r="P69" s="9">
        <v>2041</v>
      </c>
      <c r="Q69" s="9" t="s">
        <v>32</v>
      </c>
      <c r="R69" s="17">
        <v>11.50283591086205</v>
      </c>
      <c r="S69" s="9">
        <v>2041</v>
      </c>
      <c r="T69" s="9" t="s">
        <v>27</v>
      </c>
      <c r="U69" s="9" t="s">
        <v>3300</v>
      </c>
      <c r="V69" s="9"/>
      <c r="W69" s="9"/>
      <c r="X69" s="9" t="s">
        <v>3331</v>
      </c>
    </row>
    <row r="70" spans="1:24" ht="96">
      <c r="A70" s="9" t="s">
        <v>3232</v>
      </c>
      <c r="B70" s="9" t="s">
        <v>70</v>
      </c>
      <c r="C70" s="9" t="s">
        <v>247</v>
      </c>
      <c r="D70" s="9" t="s">
        <v>3336</v>
      </c>
      <c r="E70" s="9" t="s">
        <v>1200</v>
      </c>
      <c r="F70" s="9" t="s">
        <v>1200</v>
      </c>
      <c r="G70" s="9" t="s">
        <v>3329</v>
      </c>
      <c r="H70" s="9" t="s">
        <v>3259</v>
      </c>
      <c r="I70" s="9" t="s">
        <v>27</v>
      </c>
      <c r="J70" s="15">
        <v>13614.723374453881</v>
      </c>
      <c r="K70" s="16">
        <v>13.9</v>
      </c>
      <c r="L70" s="9" t="s">
        <v>27</v>
      </c>
      <c r="M70" s="9">
        <v>2022</v>
      </c>
      <c r="N70" s="9" t="s">
        <v>3330</v>
      </c>
      <c r="O70" s="9" t="s">
        <v>3330</v>
      </c>
      <c r="P70" s="9">
        <v>2041</v>
      </c>
      <c r="Q70" s="9" t="s">
        <v>32</v>
      </c>
      <c r="R70" s="17">
        <v>11.50283591086205</v>
      </c>
      <c r="S70" s="9">
        <v>2041</v>
      </c>
      <c r="T70" s="9" t="s">
        <v>27</v>
      </c>
      <c r="U70" s="9" t="s">
        <v>3300</v>
      </c>
      <c r="V70" s="9"/>
      <c r="W70" s="9"/>
      <c r="X70" s="9" t="s">
        <v>3331</v>
      </c>
    </row>
    <row r="71" spans="1:24" ht="96">
      <c r="A71" s="9" t="s">
        <v>3232</v>
      </c>
      <c r="B71" s="9" t="s">
        <v>70</v>
      </c>
      <c r="C71" s="9" t="s">
        <v>247</v>
      </c>
      <c r="D71" s="9" t="s">
        <v>1267</v>
      </c>
      <c r="E71" s="9" t="s">
        <v>1237</v>
      </c>
      <c r="F71" s="9" t="s">
        <v>1237</v>
      </c>
      <c r="G71" s="9" t="s">
        <v>3329</v>
      </c>
      <c r="H71" s="9" t="s">
        <v>3259</v>
      </c>
      <c r="I71" s="9" t="s">
        <v>27</v>
      </c>
      <c r="J71" s="15">
        <v>2513.3293874649385</v>
      </c>
      <c r="K71" s="16">
        <v>2.7</v>
      </c>
      <c r="L71" s="9" t="s">
        <v>27</v>
      </c>
      <c r="M71" s="9">
        <v>2022</v>
      </c>
      <c r="N71" s="9" t="s">
        <v>3330</v>
      </c>
      <c r="O71" s="9" t="s">
        <v>3330</v>
      </c>
      <c r="P71" s="9">
        <v>2041</v>
      </c>
      <c r="Q71" s="9" t="s">
        <v>32</v>
      </c>
      <c r="R71" s="17">
        <v>11.50283591086205</v>
      </c>
      <c r="S71" s="9">
        <v>2041</v>
      </c>
      <c r="T71" s="9" t="s">
        <v>27</v>
      </c>
      <c r="U71" s="9" t="s">
        <v>3300</v>
      </c>
      <c r="V71" s="9"/>
      <c r="W71" s="9"/>
      <c r="X71" s="9" t="s">
        <v>3331</v>
      </c>
    </row>
    <row r="72" spans="1:24" ht="108">
      <c r="A72" s="9" t="s">
        <v>3232</v>
      </c>
      <c r="B72" s="9" t="s">
        <v>70</v>
      </c>
      <c r="C72" s="9" t="s">
        <v>247</v>
      </c>
      <c r="D72" s="9" t="s">
        <v>3337</v>
      </c>
      <c r="E72" s="9" t="s">
        <v>578</v>
      </c>
      <c r="F72" s="9" t="s">
        <v>578</v>
      </c>
      <c r="G72" s="9" t="s">
        <v>3329</v>
      </c>
      <c r="H72" s="9" t="s">
        <v>3297</v>
      </c>
      <c r="I72" s="9" t="s">
        <v>27</v>
      </c>
      <c r="J72" s="15">
        <v>65493.328924303278</v>
      </c>
      <c r="K72" s="16">
        <v>130</v>
      </c>
      <c r="L72" s="9" t="s">
        <v>27</v>
      </c>
      <c r="M72" s="9">
        <v>2022</v>
      </c>
      <c r="N72" s="9" t="s">
        <v>3330</v>
      </c>
      <c r="O72" s="9" t="s">
        <v>3330</v>
      </c>
      <c r="P72" s="9">
        <v>2041</v>
      </c>
      <c r="Q72" s="9" t="s">
        <v>32</v>
      </c>
      <c r="R72" s="17">
        <v>11.50283591086205</v>
      </c>
      <c r="S72" s="9">
        <v>2041</v>
      </c>
      <c r="T72" s="9" t="s">
        <v>27</v>
      </c>
      <c r="U72" s="9" t="s">
        <v>3300</v>
      </c>
      <c r="V72" s="9"/>
      <c r="W72" s="9"/>
      <c r="X72" s="9" t="s">
        <v>3331</v>
      </c>
    </row>
    <row r="73" spans="1:24" ht="96">
      <c r="A73" s="9" t="s">
        <v>3232</v>
      </c>
      <c r="B73" s="9" t="s">
        <v>70</v>
      </c>
      <c r="C73" s="9" t="s">
        <v>247</v>
      </c>
      <c r="D73" s="9" t="s">
        <v>3338</v>
      </c>
      <c r="E73" s="9" t="s">
        <v>580</v>
      </c>
      <c r="F73" s="9" t="s">
        <v>580</v>
      </c>
      <c r="G73" s="9" t="s">
        <v>3329</v>
      </c>
      <c r="H73" s="9" t="s">
        <v>3235</v>
      </c>
      <c r="I73" s="9" t="s">
        <v>27</v>
      </c>
      <c r="J73" s="15">
        <v>149357.33610770621</v>
      </c>
      <c r="K73" s="16">
        <f>70+116.94+0.95</f>
        <v>187.89</v>
      </c>
      <c r="L73" s="9" t="s">
        <v>27</v>
      </c>
      <c r="M73" s="9">
        <v>2022</v>
      </c>
      <c r="N73" s="9" t="s">
        <v>3330</v>
      </c>
      <c r="O73" s="9" t="s">
        <v>3330</v>
      </c>
      <c r="P73" s="9">
        <v>2041</v>
      </c>
      <c r="Q73" s="9" t="s">
        <v>32</v>
      </c>
      <c r="R73" s="17">
        <v>11.50283591086205</v>
      </c>
      <c r="S73" s="9">
        <v>2041</v>
      </c>
      <c r="T73" s="9" t="s">
        <v>27</v>
      </c>
      <c r="U73" s="9" t="s">
        <v>3300</v>
      </c>
      <c r="V73" s="9"/>
      <c r="W73" s="9"/>
      <c r="X73" s="9" t="s">
        <v>3331</v>
      </c>
    </row>
    <row r="74" spans="1:24" ht="108">
      <c r="A74" s="9" t="s">
        <v>3232</v>
      </c>
      <c r="B74" s="9" t="s">
        <v>70</v>
      </c>
      <c r="C74" s="9" t="s">
        <v>247</v>
      </c>
      <c r="D74" s="9" t="s">
        <v>3339</v>
      </c>
      <c r="E74" s="9" t="s">
        <v>1257</v>
      </c>
      <c r="F74" s="9" t="s">
        <v>1257</v>
      </c>
      <c r="G74" s="9" t="s">
        <v>3329</v>
      </c>
      <c r="H74" s="9" t="s">
        <v>3297</v>
      </c>
      <c r="I74" s="9" t="s">
        <v>27</v>
      </c>
      <c r="J74" s="15">
        <v>777050.5684648006</v>
      </c>
      <c r="K74" s="16">
        <v>184</v>
      </c>
      <c r="L74" s="9" t="s">
        <v>27</v>
      </c>
      <c r="M74" s="9">
        <v>2022</v>
      </c>
      <c r="N74" s="9" t="s">
        <v>3330</v>
      </c>
      <c r="O74" s="9" t="s">
        <v>3330</v>
      </c>
      <c r="P74" s="9">
        <v>2041</v>
      </c>
      <c r="Q74" s="9" t="s">
        <v>32</v>
      </c>
      <c r="R74" s="17">
        <v>11.50283591086205</v>
      </c>
      <c r="S74" s="9">
        <v>2041</v>
      </c>
      <c r="T74" s="9" t="s">
        <v>27</v>
      </c>
      <c r="U74" s="9" t="s">
        <v>3300</v>
      </c>
      <c r="V74" s="9"/>
      <c r="W74" s="9"/>
      <c r="X74" s="9" t="s">
        <v>3331</v>
      </c>
    </row>
    <row r="75" spans="1:24" ht="96">
      <c r="A75" s="9" t="s">
        <v>3232</v>
      </c>
      <c r="B75" s="9" t="s">
        <v>70</v>
      </c>
      <c r="C75" s="9" t="s">
        <v>247</v>
      </c>
      <c r="D75" s="9" t="s">
        <v>248</v>
      </c>
      <c r="E75" s="9" t="s">
        <v>1271</v>
      </c>
      <c r="F75" s="9" t="s">
        <v>1271</v>
      </c>
      <c r="G75" s="9" t="s">
        <v>3329</v>
      </c>
      <c r="H75" s="9" t="s">
        <v>3259</v>
      </c>
      <c r="I75" s="9" t="s">
        <v>27</v>
      </c>
      <c r="J75" s="15">
        <v>6550.9173142913123</v>
      </c>
      <c r="K75" s="16">
        <v>9.1</v>
      </c>
      <c r="L75" s="9" t="s">
        <v>27</v>
      </c>
      <c r="M75" s="9">
        <v>2022</v>
      </c>
      <c r="N75" s="9" t="s">
        <v>3330</v>
      </c>
      <c r="O75" s="9" t="s">
        <v>3330</v>
      </c>
      <c r="P75" s="9">
        <v>2041</v>
      </c>
      <c r="Q75" s="9" t="s">
        <v>32</v>
      </c>
      <c r="R75" s="17">
        <v>11.50283591086205</v>
      </c>
      <c r="S75" s="9">
        <v>2041</v>
      </c>
      <c r="T75" s="9" t="s">
        <v>27</v>
      </c>
      <c r="U75" s="9" t="s">
        <v>3300</v>
      </c>
      <c r="V75" s="9"/>
      <c r="W75" s="9"/>
      <c r="X75" s="9" t="s">
        <v>3331</v>
      </c>
    </row>
    <row r="76" spans="1:24" ht="108">
      <c r="A76" s="9" t="s">
        <v>3232</v>
      </c>
      <c r="B76" s="9" t="s">
        <v>70</v>
      </c>
      <c r="C76" s="9" t="s">
        <v>247</v>
      </c>
      <c r="D76" s="9" t="s">
        <v>821</v>
      </c>
      <c r="E76" s="9" t="s">
        <v>1272</v>
      </c>
      <c r="F76" s="9" t="s">
        <v>1272</v>
      </c>
      <c r="G76" s="9" t="s">
        <v>3329</v>
      </c>
      <c r="H76" s="9" t="s">
        <v>3297</v>
      </c>
      <c r="I76" s="9" t="s">
        <v>27</v>
      </c>
      <c r="J76" s="15">
        <v>6620.0169633062396</v>
      </c>
      <c r="K76" s="16">
        <v>7.98</v>
      </c>
      <c r="L76" s="9" t="s">
        <v>27</v>
      </c>
      <c r="M76" s="9">
        <v>2022</v>
      </c>
      <c r="N76" s="9" t="s">
        <v>3330</v>
      </c>
      <c r="O76" s="9" t="s">
        <v>3330</v>
      </c>
      <c r="P76" s="9">
        <v>2041</v>
      </c>
      <c r="Q76" s="9" t="s">
        <v>32</v>
      </c>
      <c r="R76" s="17">
        <v>11.50283591086205</v>
      </c>
      <c r="S76" s="9">
        <v>2041</v>
      </c>
      <c r="T76" s="9" t="s">
        <v>27</v>
      </c>
      <c r="U76" s="9" t="s">
        <v>3300</v>
      </c>
      <c r="V76" s="9"/>
      <c r="W76" s="9"/>
      <c r="X76" s="9" t="s">
        <v>3331</v>
      </c>
    </row>
    <row r="77" spans="1:24" ht="72">
      <c r="A77" s="9" t="s">
        <v>3232</v>
      </c>
      <c r="B77" s="9" t="s">
        <v>70</v>
      </c>
      <c r="C77" s="9" t="s">
        <v>247</v>
      </c>
      <c r="D77" s="9" t="s">
        <v>27</v>
      </c>
      <c r="E77" s="9" t="s">
        <v>1273</v>
      </c>
      <c r="F77" s="9" t="s">
        <v>1273</v>
      </c>
      <c r="G77" s="9" t="s">
        <v>3329</v>
      </c>
      <c r="H77" s="9" t="s">
        <v>3242</v>
      </c>
      <c r="I77" s="9" t="s">
        <v>27</v>
      </c>
      <c r="J77" s="15">
        <v>1673</v>
      </c>
      <c r="K77" s="16" t="s">
        <v>27</v>
      </c>
      <c r="L77" s="9" t="s">
        <v>27</v>
      </c>
      <c r="M77" s="9">
        <v>2022</v>
      </c>
      <c r="N77" s="9" t="s">
        <v>3330</v>
      </c>
      <c r="O77" s="9" t="s">
        <v>3330</v>
      </c>
      <c r="P77" s="9">
        <v>2041</v>
      </c>
      <c r="Q77" s="9" t="s">
        <v>32</v>
      </c>
      <c r="R77" s="17">
        <v>11.50283591086205</v>
      </c>
      <c r="S77" s="9">
        <v>2041</v>
      </c>
      <c r="T77" s="9" t="s">
        <v>27</v>
      </c>
      <c r="U77" s="9" t="s">
        <v>3300</v>
      </c>
      <c r="V77" s="9"/>
      <c r="W77" s="9"/>
      <c r="X77" s="9" t="s">
        <v>3331</v>
      </c>
    </row>
    <row r="78" spans="1:24" ht="72">
      <c r="A78" s="9" t="s">
        <v>3232</v>
      </c>
      <c r="B78" s="9" t="s">
        <v>70</v>
      </c>
      <c r="C78" s="9" t="s">
        <v>247</v>
      </c>
      <c r="D78" s="9" t="s">
        <v>27</v>
      </c>
      <c r="E78" s="9" t="s">
        <v>1277</v>
      </c>
      <c r="F78" s="9" t="s">
        <v>1277</v>
      </c>
      <c r="G78" s="9" t="s">
        <v>3329</v>
      </c>
      <c r="H78" s="9" t="s">
        <v>3242</v>
      </c>
      <c r="I78" s="9" t="s">
        <v>27</v>
      </c>
      <c r="J78" s="15">
        <v>1652</v>
      </c>
      <c r="K78" s="16" t="s">
        <v>27</v>
      </c>
      <c r="L78" s="9" t="s">
        <v>27</v>
      </c>
      <c r="M78" s="9">
        <v>2022</v>
      </c>
      <c r="N78" s="9" t="s">
        <v>3330</v>
      </c>
      <c r="O78" s="9" t="s">
        <v>3330</v>
      </c>
      <c r="P78" s="9">
        <v>2041</v>
      </c>
      <c r="Q78" s="9" t="s">
        <v>32</v>
      </c>
      <c r="R78" s="17">
        <v>11.50283591086205</v>
      </c>
      <c r="S78" s="9">
        <v>2041</v>
      </c>
      <c r="T78" s="9" t="s">
        <v>27</v>
      </c>
      <c r="U78" s="9" t="s">
        <v>3300</v>
      </c>
      <c r="V78" s="9"/>
      <c r="W78" s="9"/>
      <c r="X78" s="9" t="s">
        <v>3331</v>
      </c>
    </row>
    <row r="79" spans="1:24" ht="96">
      <c r="A79" s="9" t="s">
        <v>3232</v>
      </c>
      <c r="B79" s="9" t="s">
        <v>70</v>
      </c>
      <c r="C79" s="9" t="s">
        <v>247</v>
      </c>
      <c r="D79" s="9" t="s">
        <v>3340</v>
      </c>
      <c r="E79" s="9" t="s">
        <v>619</v>
      </c>
      <c r="F79" s="9" t="s">
        <v>619</v>
      </c>
      <c r="G79" s="9" t="s">
        <v>3329</v>
      </c>
      <c r="H79" s="9" t="s">
        <v>3252</v>
      </c>
      <c r="I79" s="9" t="s">
        <v>27</v>
      </c>
      <c r="J79" s="15">
        <v>18548.016433574787</v>
      </c>
      <c r="K79" s="16">
        <v>24.5</v>
      </c>
      <c r="L79" s="9" t="s">
        <v>27</v>
      </c>
      <c r="M79" s="9">
        <v>2022</v>
      </c>
      <c r="N79" s="9" t="s">
        <v>3330</v>
      </c>
      <c r="O79" s="9" t="s">
        <v>3330</v>
      </c>
      <c r="P79" s="9">
        <v>2041</v>
      </c>
      <c r="Q79" s="9" t="s">
        <v>32</v>
      </c>
      <c r="R79" s="17">
        <v>11.50283591086205</v>
      </c>
      <c r="S79" s="9">
        <v>2041</v>
      </c>
      <c r="T79" s="9" t="s">
        <v>27</v>
      </c>
      <c r="U79" s="9" t="s">
        <v>3300</v>
      </c>
      <c r="V79" s="9"/>
      <c r="W79" s="9"/>
      <c r="X79" s="9" t="s">
        <v>3331</v>
      </c>
    </row>
    <row r="80" spans="1:24" ht="96">
      <c r="A80" s="9" t="s">
        <v>3232</v>
      </c>
      <c r="B80" s="9" t="s">
        <v>70</v>
      </c>
      <c r="C80" s="9" t="s">
        <v>247</v>
      </c>
      <c r="D80" s="9" t="s">
        <v>3341</v>
      </c>
      <c r="E80" s="9" t="s">
        <v>1294</v>
      </c>
      <c r="F80" s="9" t="s">
        <v>1294</v>
      </c>
      <c r="G80" s="9" t="s">
        <v>3329</v>
      </c>
      <c r="H80" s="9" t="s">
        <v>3235</v>
      </c>
      <c r="I80" s="9" t="s">
        <v>27</v>
      </c>
      <c r="J80" s="15">
        <v>87777.687433934727</v>
      </c>
      <c r="K80" s="16">
        <f>75+52+4.32</f>
        <v>131.32</v>
      </c>
      <c r="L80" s="9" t="s">
        <v>27</v>
      </c>
      <c r="M80" s="9">
        <v>2022</v>
      </c>
      <c r="N80" s="9" t="s">
        <v>3330</v>
      </c>
      <c r="O80" s="9" t="s">
        <v>3330</v>
      </c>
      <c r="P80" s="9">
        <v>2041</v>
      </c>
      <c r="Q80" s="9" t="s">
        <v>32</v>
      </c>
      <c r="R80" s="17">
        <v>11.50283591086205</v>
      </c>
      <c r="S80" s="9">
        <v>2041</v>
      </c>
      <c r="T80" s="9" t="s">
        <v>27</v>
      </c>
      <c r="U80" s="9" t="s">
        <v>3300</v>
      </c>
      <c r="V80" s="9"/>
      <c r="W80" s="9"/>
      <c r="X80" s="9" t="s">
        <v>3331</v>
      </c>
    </row>
    <row r="81" spans="1:24" ht="72">
      <c r="A81" s="9" t="s">
        <v>3232</v>
      </c>
      <c r="B81" s="9" t="s">
        <v>70</v>
      </c>
      <c r="C81" s="9" t="s">
        <v>247</v>
      </c>
      <c r="D81" s="9" t="s">
        <v>27</v>
      </c>
      <c r="E81" s="9" t="s">
        <v>631</v>
      </c>
      <c r="F81" s="9" t="s">
        <v>631</v>
      </c>
      <c r="G81" s="9" t="s">
        <v>3329</v>
      </c>
      <c r="H81" s="9" t="s">
        <v>3242</v>
      </c>
      <c r="I81" s="9" t="s">
        <v>27</v>
      </c>
      <c r="J81" s="15">
        <v>382</v>
      </c>
      <c r="K81" s="16" t="s">
        <v>27</v>
      </c>
      <c r="L81" s="9" t="s">
        <v>27</v>
      </c>
      <c r="M81" s="9">
        <v>2022</v>
      </c>
      <c r="N81" s="9" t="s">
        <v>3330</v>
      </c>
      <c r="O81" s="9" t="s">
        <v>3330</v>
      </c>
      <c r="P81" s="9">
        <v>2041</v>
      </c>
      <c r="Q81" s="9" t="s">
        <v>32</v>
      </c>
      <c r="R81" s="17">
        <v>11.50283591086205</v>
      </c>
      <c r="S81" s="9">
        <v>2041</v>
      </c>
      <c r="T81" s="9" t="s">
        <v>27</v>
      </c>
      <c r="U81" s="9" t="s">
        <v>3300</v>
      </c>
      <c r="V81" s="9"/>
      <c r="W81" s="9"/>
      <c r="X81" s="9" t="s">
        <v>3331</v>
      </c>
    </row>
    <row r="82" spans="1:24" ht="96">
      <c r="A82" s="9" t="s">
        <v>3232</v>
      </c>
      <c r="B82" s="9" t="s">
        <v>70</v>
      </c>
      <c r="C82" s="9" t="s">
        <v>247</v>
      </c>
      <c r="D82" s="9" t="s">
        <v>3342</v>
      </c>
      <c r="E82" s="9" t="s">
        <v>1302</v>
      </c>
      <c r="F82" s="9" t="s">
        <v>1302</v>
      </c>
      <c r="G82" s="9" t="s">
        <v>3329</v>
      </c>
      <c r="H82" s="9" t="s">
        <v>3252</v>
      </c>
      <c r="I82" s="9" t="s">
        <v>27</v>
      </c>
      <c r="J82" s="15">
        <v>9878.9593298987875</v>
      </c>
      <c r="K82" s="16">
        <v>13.71</v>
      </c>
      <c r="L82" s="9" t="s">
        <v>27</v>
      </c>
      <c r="M82" s="9">
        <v>2022</v>
      </c>
      <c r="N82" s="9" t="s">
        <v>3330</v>
      </c>
      <c r="O82" s="9" t="s">
        <v>3330</v>
      </c>
      <c r="P82" s="9">
        <v>2041</v>
      </c>
      <c r="Q82" s="9" t="s">
        <v>32</v>
      </c>
      <c r="R82" s="17">
        <v>11.50283591086205</v>
      </c>
      <c r="S82" s="9">
        <v>2041</v>
      </c>
      <c r="T82" s="9" t="s">
        <v>27</v>
      </c>
      <c r="U82" s="9" t="s">
        <v>3300</v>
      </c>
      <c r="V82" s="9"/>
      <c r="W82" s="9"/>
      <c r="X82" s="9" t="s">
        <v>3331</v>
      </c>
    </row>
    <row r="83" spans="1:24" ht="96">
      <c r="A83" s="9" t="s">
        <v>3232</v>
      </c>
      <c r="B83" s="9" t="s">
        <v>70</v>
      </c>
      <c r="C83" s="9" t="s">
        <v>247</v>
      </c>
      <c r="D83" s="9" t="s">
        <v>3335</v>
      </c>
      <c r="E83" s="9" t="s">
        <v>1305</v>
      </c>
      <c r="F83" s="9" t="s">
        <v>1305</v>
      </c>
      <c r="G83" s="9" t="s">
        <v>3329</v>
      </c>
      <c r="H83" s="9" t="s">
        <v>3259</v>
      </c>
      <c r="I83" s="9" t="s">
        <v>27</v>
      </c>
      <c r="J83" s="15">
        <v>3650.7228307765185</v>
      </c>
      <c r="K83" s="16">
        <v>6.34</v>
      </c>
      <c r="L83" s="9" t="s">
        <v>27</v>
      </c>
      <c r="M83" s="9">
        <v>2022</v>
      </c>
      <c r="N83" s="9" t="s">
        <v>3330</v>
      </c>
      <c r="O83" s="9" t="s">
        <v>3330</v>
      </c>
      <c r="P83" s="9">
        <v>2041</v>
      </c>
      <c r="Q83" s="9" t="s">
        <v>32</v>
      </c>
      <c r="R83" s="17">
        <v>11.50283591086205</v>
      </c>
      <c r="S83" s="9">
        <v>2041</v>
      </c>
      <c r="T83" s="9" t="s">
        <v>27</v>
      </c>
      <c r="U83" s="9" t="s">
        <v>3300</v>
      </c>
      <c r="V83" s="9"/>
      <c r="W83" s="9"/>
      <c r="X83" s="9" t="s">
        <v>3331</v>
      </c>
    </row>
    <row r="84" spans="1:24" ht="108">
      <c r="A84" s="9" t="s">
        <v>3232</v>
      </c>
      <c r="B84" s="9" t="s">
        <v>70</v>
      </c>
      <c r="C84" s="9" t="s">
        <v>247</v>
      </c>
      <c r="D84" s="9" t="s">
        <v>3343</v>
      </c>
      <c r="E84" s="9" t="s">
        <v>1330</v>
      </c>
      <c r="F84" s="9" t="s">
        <v>1330</v>
      </c>
      <c r="G84" s="9" t="s">
        <v>3329</v>
      </c>
      <c r="H84" s="9" t="s">
        <v>3297</v>
      </c>
      <c r="I84" s="9" t="s">
        <v>27</v>
      </c>
      <c r="J84" s="15">
        <v>214585.90110628467</v>
      </c>
      <c r="K84" s="16">
        <v>280</v>
      </c>
      <c r="L84" s="9" t="s">
        <v>27</v>
      </c>
      <c r="M84" s="9">
        <v>2022</v>
      </c>
      <c r="N84" s="9" t="s">
        <v>3330</v>
      </c>
      <c r="O84" s="9" t="s">
        <v>3330</v>
      </c>
      <c r="P84" s="9">
        <v>2041</v>
      </c>
      <c r="Q84" s="9" t="s">
        <v>32</v>
      </c>
      <c r="R84" s="17">
        <v>11.50283591086205</v>
      </c>
      <c r="S84" s="9">
        <v>2041</v>
      </c>
      <c r="T84" s="9" t="s">
        <v>27</v>
      </c>
      <c r="U84" s="9" t="s">
        <v>3300</v>
      </c>
      <c r="V84" s="9"/>
      <c r="W84" s="9"/>
      <c r="X84" s="9" t="s">
        <v>3331</v>
      </c>
    </row>
    <row r="85" spans="1:24" ht="96">
      <c r="A85" s="9" t="s">
        <v>3232</v>
      </c>
      <c r="B85" s="9" t="s">
        <v>70</v>
      </c>
      <c r="C85" s="9" t="s">
        <v>247</v>
      </c>
      <c r="D85" s="9" t="s">
        <v>3344</v>
      </c>
      <c r="E85" s="9" t="s">
        <v>1333</v>
      </c>
      <c r="F85" s="9" t="s">
        <v>1333</v>
      </c>
      <c r="G85" s="9" t="s">
        <v>3329</v>
      </c>
      <c r="H85" s="9" t="s">
        <v>3259</v>
      </c>
      <c r="I85" s="9" t="s">
        <v>27</v>
      </c>
      <c r="J85" s="15">
        <v>52103.630130490004</v>
      </c>
      <c r="K85" s="16">
        <v>95.1</v>
      </c>
      <c r="L85" s="9" t="s">
        <v>27</v>
      </c>
      <c r="M85" s="9">
        <v>2022</v>
      </c>
      <c r="N85" s="9" t="s">
        <v>3330</v>
      </c>
      <c r="O85" s="9" t="s">
        <v>3330</v>
      </c>
      <c r="P85" s="9">
        <v>2041</v>
      </c>
      <c r="Q85" s="9" t="s">
        <v>32</v>
      </c>
      <c r="R85" s="17">
        <v>11.50283591086205</v>
      </c>
      <c r="S85" s="9">
        <v>2041</v>
      </c>
      <c r="T85" s="9" t="s">
        <v>27</v>
      </c>
      <c r="U85" s="9" t="s">
        <v>3300</v>
      </c>
      <c r="V85" s="9"/>
      <c r="W85" s="9"/>
      <c r="X85" s="9" t="s">
        <v>3331</v>
      </c>
    </row>
    <row r="86" spans="1:24" ht="108">
      <c r="A86" s="9" t="s">
        <v>3232</v>
      </c>
      <c r="B86" s="9" t="s">
        <v>70</v>
      </c>
      <c r="C86" s="9" t="s">
        <v>247</v>
      </c>
      <c r="D86" s="9" t="s">
        <v>3345</v>
      </c>
      <c r="E86" s="9" t="s">
        <v>659</v>
      </c>
      <c r="F86" s="9" t="s">
        <v>659</v>
      </c>
      <c r="G86" s="9" t="s">
        <v>3329</v>
      </c>
      <c r="H86" s="9" t="s">
        <v>3297</v>
      </c>
      <c r="I86" s="9" t="s">
        <v>27</v>
      </c>
      <c r="J86" s="15">
        <v>7881.6618181006661</v>
      </c>
      <c r="K86" s="16">
        <v>7.99</v>
      </c>
      <c r="L86" s="9" t="s">
        <v>27</v>
      </c>
      <c r="M86" s="9">
        <v>2022</v>
      </c>
      <c r="N86" s="9" t="s">
        <v>3330</v>
      </c>
      <c r="O86" s="9" t="s">
        <v>3330</v>
      </c>
      <c r="P86" s="9">
        <v>2041</v>
      </c>
      <c r="Q86" s="9" t="s">
        <v>32</v>
      </c>
      <c r="R86" s="17">
        <v>11.50283591086205</v>
      </c>
      <c r="S86" s="9">
        <v>2041</v>
      </c>
      <c r="T86" s="9" t="s">
        <v>27</v>
      </c>
      <c r="U86" s="9" t="s">
        <v>3300</v>
      </c>
      <c r="V86" s="9"/>
      <c r="W86" s="9"/>
      <c r="X86" s="9" t="s">
        <v>3331</v>
      </c>
    </row>
    <row r="87" spans="1:24" ht="96">
      <c r="A87" s="9" t="s">
        <v>3232</v>
      </c>
      <c r="B87" s="9" t="s">
        <v>70</v>
      </c>
      <c r="C87" s="9" t="s">
        <v>247</v>
      </c>
      <c r="D87" s="9" t="s">
        <v>3346</v>
      </c>
      <c r="E87" s="9" t="s">
        <v>1354</v>
      </c>
      <c r="F87" s="9" t="s">
        <v>1354</v>
      </c>
      <c r="G87" s="9" t="s">
        <v>3329</v>
      </c>
      <c r="H87" s="9" t="s">
        <v>3259</v>
      </c>
      <c r="I87" s="9" t="s">
        <v>27</v>
      </c>
      <c r="J87" s="15">
        <v>10876.580150377238</v>
      </c>
      <c r="K87" s="16">
        <v>18.059999999999999</v>
      </c>
      <c r="L87" s="9" t="s">
        <v>27</v>
      </c>
      <c r="M87" s="9">
        <v>2022</v>
      </c>
      <c r="N87" s="9" t="s">
        <v>3330</v>
      </c>
      <c r="O87" s="9" t="s">
        <v>3330</v>
      </c>
      <c r="P87" s="9">
        <v>2041</v>
      </c>
      <c r="Q87" s="9" t="s">
        <v>32</v>
      </c>
      <c r="R87" s="17">
        <v>11.50283591086205</v>
      </c>
      <c r="S87" s="9">
        <v>2041</v>
      </c>
      <c r="T87" s="9" t="s">
        <v>27</v>
      </c>
      <c r="U87" s="9" t="s">
        <v>3300</v>
      </c>
      <c r="V87" s="9"/>
      <c r="W87" s="9"/>
      <c r="X87" s="9" t="s">
        <v>3331</v>
      </c>
    </row>
    <row r="88" spans="1:24" ht="72">
      <c r="A88" s="9" t="s">
        <v>3232</v>
      </c>
      <c r="B88" s="9" t="s">
        <v>70</v>
      </c>
      <c r="C88" s="9" t="s">
        <v>247</v>
      </c>
      <c r="D88" s="9" t="s">
        <v>27</v>
      </c>
      <c r="E88" s="9" t="s">
        <v>1355</v>
      </c>
      <c r="F88" s="9" t="s">
        <v>1355</v>
      </c>
      <c r="G88" s="9" t="s">
        <v>3329</v>
      </c>
      <c r="H88" s="9" t="s">
        <v>3242</v>
      </c>
      <c r="I88" s="9" t="s">
        <v>27</v>
      </c>
      <c r="J88" s="15">
        <v>441</v>
      </c>
      <c r="K88" s="16" t="s">
        <v>27</v>
      </c>
      <c r="L88" s="9" t="s">
        <v>27</v>
      </c>
      <c r="M88" s="9">
        <v>2022</v>
      </c>
      <c r="N88" s="9" t="s">
        <v>3330</v>
      </c>
      <c r="O88" s="9" t="s">
        <v>3330</v>
      </c>
      <c r="P88" s="9">
        <v>2041</v>
      </c>
      <c r="Q88" s="9" t="s">
        <v>32</v>
      </c>
      <c r="R88" s="17">
        <v>11.50283591086205</v>
      </c>
      <c r="S88" s="9">
        <v>2041</v>
      </c>
      <c r="T88" s="9" t="s">
        <v>27</v>
      </c>
      <c r="U88" s="9" t="s">
        <v>3300</v>
      </c>
      <c r="V88" s="9"/>
      <c r="W88" s="9"/>
      <c r="X88" s="9" t="s">
        <v>3331</v>
      </c>
    </row>
    <row r="89" spans="1:24" ht="72">
      <c r="A89" s="9" t="s">
        <v>3232</v>
      </c>
      <c r="B89" s="9" t="s">
        <v>70</v>
      </c>
      <c r="C89" s="9" t="s">
        <v>247</v>
      </c>
      <c r="D89" s="9" t="s">
        <v>27</v>
      </c>
      <c r="E89" s="9" t="s">
        <v>671</v>
      </c>
      <c r="F89" s="9" t="s">
        <v>671</v>
      </c>
      <c r="G89" s="9" t="s">
        <v>3329</v>
      </c>
      <c r="H89" s="9" t="s">
        <v>3242</v>
      </c>
      <c r="I89" s="9" t="s">
        <v>27</v>
      </c>
      <c r="J89" s="15">
        <v>190</v>
      </c>
      <c r="K89" s="16" t="s">
        <v>27</v>
      </c>
      <c r="L89" s="9" t="s">
        <v>27</v>
      </c>
      <c r="M89" s="9">
        <v>2022</v>
      </c>
      <c r="N89" s="9" t="s">
        <v>3330</v>
      </c>
      <c r="O89" s="9" t="s">
        <v>3330</v>
      </c>
      <c r="P89" s="9">
        <v>2041</v>
      </c>
      <c r="Q89" s="9" t="s">
        <v>32</v>
      </c>
      <c r="R89" s="17">
        <v>11.50283591086205</v>
      </c>
      <c r="S89" s="9">
        <v>2041</v>
      </c>
      <c r="T89" s="9" t="s">
        <v>27</v>
      </c>
      <c r="U89" s="9" t="s">
        <v>3300</v>
      </c>
      <c r="V89" s="9"/>
      <c r="W89" s="9"/>
      <c r="X89" s="9" t="s">
        <v>3331</v>
      </c>
    </row>
    <row r="90" spans="1:24" ht="96">
      <c r="A90" s="9" t="s">
        <v>3232</v>
      </c>
      <c r="B90" s="9" t="s">
        <v>70</v>
      </c>
      <c r="C90" s="9" t="s">
        <v>247</v>
      </c>
      <c r="D90" s="9" t="s">
        <v>3347</v>
      </c>
      <c r="E90" s="9" t="s">
        <v>1365</v>
      </c>
      <c r="F90" s="9" t="s">
        <v>1365</v>
      </c>
      <c r="G90" s="9" t="s">
        <v>3329</v>
      </c>
      <c r="H90" s="9" t="s">
        <v>3252</v>
      </c>
      <c r="I90" s="9" t="s">
        <v>27</v>
      </c>
      <c r="J90" s="15">
        <v>5864.6505243186411</v>
      </c>
      <c r="K90" s="16">
        <v>9.11</v>
      </c>
      <c r="L90" s="9" t="s">
        <v>27</v>
      </c>
      <c r="M90" s="9">
        <v>2022</v>
      </c>
      <c r="N90" s="9" t="s">
        <v>3330</v>
      </c>
      <c r="O90" s="9" t="s">
        <v>3330</v>
      </c>
      <c r="P90" s="9">
        <v>2041</v>
      </c>
      <c r="Q90" s="9" t="s">
        <v>32</v>
      </c>
      <c r="R90" s="17">
        <v>11.50283591086205</v>
      </c>
      <c r="S90" s="9">
        <v>2041</v>
      </c>
      <c r="T90" s="9" t="s">
        <v>27</v>
      </c>
      <c r="U90" s="9" t="s">
        <v>3300</v>
      </c>
      <c r="V90" s="9"/>
      <c r="W90" s="9"/>
      <c r="X90" s="9" t="s">
        <v>3331</v>
      </c>
    </row>
    <row r="91" spans="1:24" ht="96">
      <c r="A91" s="9" t="s">
        <v>3232</v>
      </c>
      <c r="B91" s="9" t="s">
        <v>70</v>
      </c>
      <c r="C91" s="9" t="s">
        <v>247</v>
      </c>
      <c r="D91" s="9" t="s">
        <v>3348</v>
      </c>
      <c r="E91" s="9" t="s">
        <v>1374</v>
      </c>
      <c r="F91" s="9" t="s">
        <v>1374</v>
      </c>
      <c r="G91" s="9" t="s">
        <v>3329</v>
      </c>
      <c r="H91" s="9" t="s">
        <v>3235</v>
      </c>
      <c r="I91" s="9" t="s">
        <v>27</v>
      </c>
      <c r="J91" s="15">
        <v>32416.111186453818</v>
      </c>
      <c r="K91" s="16">
        <f>6+18.2*4</f>
        <v>78.8</v>
      </c>
      <c r="L91" s="9" t="s">
        <v>27</v>
      </c>
      <c r="M91" s="9">
        <v>2022</v>
      </c>
      <c r="N91" s="9" t="s">
        <v>3330</v>
      </c>
      <c r="O91" s="9" t="s">
        <v>3330</v>
      </c>
      <c r="P91" s="9">
        <v>2041</v>
      </c>
      <c r="Q91" s="9" t="s">
        <v>32</v>
      </c>
      <c r="R91" s="17">
        <v>11.50283591086205</v>
      </c>
      <c r="S91" s="9">
        <v>2041</v>
      </c>
      <c r="T91" s="9" t="s">
        <v>27</v>
      </c>
      <c r="U91" s="9" t="s">
        <v>3300</v>
      </c>
      <c r="V91" s="9"/>
      <c r="W91" s="9"/>
      <c r="X91" s="9" t="s">
        <v>3331</v>
      </c>
    </row>
    <row r="92" spans="1:24" ht="96">
      <c r="A92" s="9" t="s">
        <v>3232</v>
      </c>
      <c r="B92" s="9" t="s">
        <v>70</v>
      </c>
      <c r="C92" s="9" t="s">
        <v>247</v>
      </c>
      <c r="D92" s="9" t="s">
        <v>3349</v>
      </c>
      <c r="E92" s="9" t="s">
        <v>701</v>
      </c>
      <c r="F92" s="9" t="s">
        <v>701</v>
      </c>
      <c r="G92" s="9" t="s">
        <v>3329</v>
      </c>
      <c r="H92" s="9" t="s">
        <v>3252</v>
      </c>
      <c r="I92" s="9" t="s">
        <v>27</v>
      </c>
      <c r="J92" s="15">
        <v>12845.693292368009</v>
      </c>
      <c r="K92" s="16">
        <v>17.5</v>
      </c>
      <c r="L92" s="9" t="s">
        <v>27</v>
      </c>
      <c r="M92" s="9">
        <v>2022</v>
      </c>
      <c r="N92" s="9" t="s">
        <v>3330</v>
      </c>
      <c r="O92" s="9" t="s">
        <v>3330</v>
      </c>
      <c r="P92" s="9">
        <v>2041</v>
      </c>
      <c r="Q92" s="9" t="s">
        <v>32</v>
      </c>
      <c r="R92" s="17">
        <v>11.50283591086205</v>
      </c>
      <c r="S92" s="9">
        <v>2041</v>
      </c>
      <c r="T92" s="9" t="s">
        <v>27</v>
      </c>
      <c r="U92" s="9" t="s">
        <v>3300</v>
      </c>
      <c r="V92" s="9"/>
      <c r="W92" s="9"/>
      <c r="X92" s="9" t="s">
        <v>3331</v>
      </c>
    </row>
    <row r="93" spans="1:24" ht="96">
      <c r="A93" s="9" t="s">
        <v>3232</v>
      </c>
      <c r="B93" s="9" t="s">
        <v>70</v>
      </c>
      <c r="C93" s="9" t="s">
        <v>247</v>
      </c>
      <c r="D93" s="9" t="s">
        <v>256</v>
      </c>
      <c r="E93" s="9" t="s">
        <v>1394</v>
      </c>
      <c r="F93" s="9" t="s">
        <v>1394</v>
      </c>
      <c r="G93" s="9" t="s">
        <v>3329</v>
      </c>
      <c r="H93" s="9" t="s">
        <v>3259</v>
      </c>
      <c r="I93" s="9" t="s">
        <v>27</v>
      </c>
      <c r="J93" s="15">
        <v>8609.8579717553039</v>
      </c>
      <c r="K93" s="16">
        <v>11.98</v>
      </c>
      <c r="L93" s="9" t="s">
        <v>27</v>
      </c>
      <c r="M93" s="9">
        <v>2022</v>
      </c>
      <c r="N93" s="9" t="s">
        <v>3330</v>
      </c>
      <c r="O93" s="9" t="s">
        <v>3330</v>
      </c>
      <c r="P93" s="9">
        <v>2041</v>
      </c>
      <c r="Q93" s="9" t="s">
        <v>32</v>
      </c>
      <c r="R93" s="17">
        <v>11.50283591086205</v>
      </c>
      <c r="S93" s="9">
        <v>2041</v>
      </c>
      <c r="T93" s="9" t="s">
        <v>27</v>
      </c>
      <c r="U93" s="9" t="s">
        <v>3300</v>
      </c>
      <c r="V93" s="9"/>
      <c r="W93" s="9"/>
      <c r="X93" s="9" t="s">
        <v>3331</v>
      </c>
    </row>
    <row r="94" spans="1:24" ht="108">
      <c r="A94" s="9" t="s">
        <v>3232</v>
      </c>
      <c r="B94" s="9" t="s">
        <v>70</v>
      </c>
      <c r="C94" s="9" t="s">
        <v>247</v>
      </c>
      <c r="D94" s="9" t="s">
        <v>3350</v>
      </c>
      <c r="E94" s="9" t="s">
        <v>1397</v>
      </c>
      <c r="F94" s="9" t="s">
        <v>1397</v>
      </c>
      <c r="G94" s="9" t="s">
        <v>3329</v>
      </c>
      <c r="H94" s="9" t="s">
        <v>3297</v>
      </c>
      <c r="I94" s="9" t="s">
        <v>27</v>
      </c>
      <c r="J94" s="15">
        <v>18908.227803678168</v>
      </c>
      <c r="K94" s="16">
        <v>33.9</v>
      </c>
      <c r="L94" s="9" t="s">
        <v>27</v>
      </c>
      <c r="M94" s="9">
        <v>2022</v>
      </c>
      <c r="N94" s="9" t="s">
        <v>3330</v>
      </c>
      <c r="O94" s="9" t="s">
        <v>3330</v>
      </c>
      <c r="P94" s="9">
        <v>2041</v>
      </c>
      <c r="Q94" s="9" t="s">
        <v>32</v>
      </c>
      <c r="R94" s="17">
        <v>11.50283591086205</v>
      </c>
      <c r="S94" s="9">
        <v>2041</v>
      </c>
      <c r="T94" s="9" t="s">
        <v>27</v>
      </c>
      <c r="U94" s="9" t="s">
        <v>3300</v>
      </c>
      <c r="V94" s="9"/>
      <c r="W94" s="9"/>
      <c r="X94" s="9" t="s">
        <v>3331</v>
      </c>
    </row>
    <row r="95" spans="1:24" ht="96">
      <c r="A95" s="9" t="s">
        <v>3232</v>
      </c>
      <c r="B95" s="9" t="s">
        <v>70</v>
      </c>
      <c r="C95" s="9" t="s">
        <v>247</v>
      </c>
      <c r="D95" s="9" t="s">
        <v>3351</v>
      </c>
      <c r="E95" s="9" t="s">
        <v>1398</v>
      </c>
      <c r="F95" s="9" t="s">
        <v>1398</v>
      </c>
      <c r="G95" s="9" t="s">
        <v>3329</v>
      </c>
      <c r="H95" s="9" t="s">
        <v>3235</v>
      </c>
      <c r="I95" s="9" t="s">
        <v>27</v>
      </c>
      <c r="J95" s="15">
        <v>39428.405488366348</v>
      </c>
      <c r="K95" s="16">
        <v>71</v>
      </c>
      <c r="L95" s="9" t="s">
        <v>27</v>
      </c>
      <c r="M95" s="9">
        <v>2022</v>
      </c>
      <c r="N95" s="9" t="s">
        <v>3330</v>
      </c>
      <c r="O95" s="9" t="s">
        <v>3330</v>
      </c>
      <c r="P95" s="9">
        <v>2041</v>
      </c>
      <c r="Q95" s="9" t="s">
        <v>32</v>
      </c>
      <c r="R95" s="17">
        <v>11.50283591086205</v>
      </c>
      <c r="S95" s="9">
        <v>2041</v>
      </c>
      <c r="T95" s="9" t="s">
        <v>27</v>
      </c>
      <c r="U95" s="9" t="s">
        <v>3300</v>
      </c>
      <c r="V95" s="9"/>
      <c r="W95" s="9"/>
      <c r="X95" s="9" t="s">
        <v>3331</v>
      </c>
    </row>
    <row r="96" spans="1:24" ht="96">
      <c r="A96" s="9" t="s">
        <v>3232</v>
      </c>
      <c r="B96" s="9" t="s">
        <v>70</v>
      </c>
      <c r="C96" s="9" t="s">
        <v>247</v>
      </c>
      <c r="D96" s="9" t="s">
        <v>3352</v>
      </c>
      <c r="E96" s="9" t="s">
        <v>1039</v>
      </c>
      <c r="F96" s="9" t="s">
        <v>1039</v>
      </c>
      <c r="G96" s="9" t="s">
        <v>3329</v>
      </c>
      <c r="H96" s="9" t="s">
        <v>3252</v>
      </c>
      <c r="I96" s="9" t="s">
        <v>27</v>
      </c>
      <c r="J96" s="15">
        <v>5289.6059261019391</v>
      </c>
      <c r="K96" s="16">
        <v>5.14</v>
      </c>
      <c r="L96" s="9" t="s">
        <v>27</v>
      </c>
      <c r="M96" s="9">
        <v>2022</v>
      </c>
      <c r="N96" s="9" t="s">
        <v>3330</v>
      </c>
      <c r="O96" s="9" t="s">
        <v>3330</v>
      </c>
      <c r="P96" s="9">
        <v>2041</v>
      </c>
      <c r="Q96" s="9" t="s">
        <v>32</v>
      </c>
      <c r="R96" s="17">
        <v>11.50283591086205</v>
      </c>
      <c r="S96" s="9">
        <v>2041</v>
      </c>
      <c r="T96" s="9" t="s">
        <v>27</v>
      </c>
      <c r="U96" s="9" t="s">
        <v>3300</v>
      </c>
      <c r="V96" s="9"/>
      <c r="W96" s="9"/>
      <c r="X96" s="9" t="s">
        <v>3331</v>
      </c>
    </row>
    <row r="97" spans="1:24" ht="108">
      <c r="A97" s="9" t="s">
        <v>3232</v>
      </c>
      <c r="B97" s="9" t="s">
        <v>70</v>
      </c>
      <c r="C97" s="9" t="s">
        <v>247</v>
      </c>
      <c r="D97" s="9" t="s">
        <v>3353</v>
      </c>
      <c r="E97" s="9" t="s">
        <v>1436</v>
      </c>
      <c r="F97" s="9" t="s">
        <v>1436</v>
      </c>
      <c r="G97" s="9" t="s">
        <v>3329</v>
      </c>
      <c r="H97" s="9" t="s">
        <v>3297</v>
      </c>
      <c r="I97" s="9" t="s">
        <v>27</v>
      </c>
      <c r="J97" s="15">
        <v>48448.734671376915</v>
      </c>
      <c r="K97" s="16">
        <v>56.73</v>
      </c>
      <c r="L97" s="9" t="s">
        <v>27</v>
      </c>
      <c r="M97" s="9">
        <v>2022</v>
      </c>
      <c r="N97" s="9" t="s">
        <v>3330</v>
      </c>
      <c r="O97" s="9" t="s">
        <v>3330</v>
      </c>
      <c r="P97" s="9">
        <v>2041</v>
      </c>
      <c r="Q97" s="9" t="s">
        <v>32</v>
      </c>
      <c r="R97" s="17">
        <v>11.50283591086205</v>
      </c>
      <c r="S97" s="9">
        <v>2041</v>
      </c>
      <c r="T97" s="9" t="s">
        <v>27</v>
      </c>
      <c r="U97" s="9" t="s">
        <v>3300</v>
      </c>
      <c r="V97" s="9"/>
      <c r="W97" s="9"/>
      <c r="X97" s="9" t="s">
        <v>3331</v>
      </c>
    </row>
    <row r="98" spans="1:24" ht="72">
      <c r="A98" s="9" t="s">
        <v>3232</v>
      </c>
      <c r="B98" s="9" t="s">
        <v>70</v>
      </c>
      <c r="C98" s="9" t="s">
        <v>247</v>
      </c>
      <c r="D98" s="9" t="s">
        <v>27</v>
      </c>
      <c r="E98" s="9" t="s">
        <v>761</v>
      </c>
      <c r="F98" s="9" t="s">
        <v>761</v>
      </c>
      <c r="G98" s="9" t="s">
        <v>3329</v>
      </c>
      <c r="H98" s="9" t="s">
        <v>3242</v>
      </c>
      <c r="I98" s="9" t="s">
        <v>27</v>
      </c>
      <c r="J98" s="15">
        <v>545</v>
      </c>
      <c r="K98" s="16" t="s">
        <v>27</v>
      </c>
      <c r="L98" s="9" t="s">
        <v>27</v>
      </c>
      <c r="M98" s="9">
        <v>2022</v>
      </c>
      <c r="N98" s="9" t="s">
        <v>3330</v>
      </c>
      <c r="O98" s="9" t="s">
        <v>3330</v>
      </c>
      <c r="P98" s="9">
        <v>2041</v>
      </c>
      <c r="Q98" s="9" t="s">
        <v>32</v>
      </c>
      <c r="R98" s="17">
        <v>11.50283591086205</v>
      </c>
      <c r="S98" s="9">
        <v>2041</v>
      </c>
      <c r="T98" s="9" t="s">
        <v>27</v>
      </c>
      <c r="U98" s="9" t="s">
        <v>3300</v>
      </c>
      <c r="V98" s="9"/>
      <c r="W98" s="9"/>
      <c r="X98" s="9" t="s">
        <v>3331</v>
      </c>
    </row>
    <row r="99" spans="1:24" ht="108">
      <c r="A99" s="9" t="s">
        <v>3232</v>
      </c>
      <c r="B99" s="9" t="s">
        <v>70</v>
      </c>
      <c r="C99" s="9" t="s">
        <v>247</v>
      </c>
      <c r="D99" s="9" t="s">
        <v>3315</v>
      </c>
      <c r="E99" s="9" t="s">
        <v>1443</v>
      </c>
      <c r="F99" s="9" t="s">
        <v>1443</v>
      </c>
      <c r="G99" s="9" t="s">
        <v>3329</v>
      </c>
      <c r="H99" s="9" t="s">
        <v>3297</v>
      </c>
      <c r="I99" s="9" t="s">
        <v>27</v>
      </c>
      <c r="J99" s="15">
        <v>18330.264628362536</v>
      </c>
      <c r="K99" s="16">
        <v>30</v>
      </c>
      <c r="L99" s="9" t="s">
        <v>27</v>
      </c>
      <c r="M99" s="9">
        <v>2022</v>
      </c>
      <c r="N99" s="9" t="s">
        <v>3330</v>
      </c>
      <c r="O99" s="9" t="s">
        <v>3330</v>
      </c>
      <c r="P99" s="9">
        <v>2041</v>
      </c>
      <c r="Q99" s="9" t="s">
        <v>32</v>
      </c>
      <c r="R99" s="17">
        <v>11.50283591086205</v>
      </c>
      <c r="S99" s="9">
        <v>2041</v>
      </c>
      <c r="T99" s="9" t="s">
        <v>27</v>
      </c>
      <c r="U99" s="9" t="s">
        <v>3300</v>
      </c>
      <c r="V99" s="9"/>
      <c r="W99" s="9"/>
      <c r="X99" s="9" t="s">
        <v>3331</v>
      </c>
    </row>
    <row r="100" spans="1:24" ht="72">
      <c r="A100" s="9" t="s">
        <v>3232</v>
      </c>
      <c r="B100" s="9" t="s">
        <v>70</v>
      </c>
      <c r="C100" s="9" t="s">
        <v>247</v>
      </c>
      <c r="D100" s="9" t="s">
        <v>27</v>
      </c>
      <c r="E100" s="9" t="s">
        <v>377</v>
      </c>
      <c r="F100" s="9" t="s">
        <v>377</v>
      </c>
      <c r="G100" s="9" t="s">
        <v>3329</v>
      </c>
      <c r="H100" s="9" t="s">
        <v>3242</v>
      </c>
      <c r="I100" s="9" t="s">
        <v>27</v>
      </c>
      <c r="J100" s="15">
        <v>110011.72024256985</v>
      </c>
      <c r="K100" s="16" t="s">
        <v>27</v>
      </c>
      <c r="L100" s="9" t="s">
        <v>27</v>
      </c>
      <c r="M100" s="9">
        <v>2022</v>
      </c>
      <c r="N100" s="9" t="s">
        <v>3330</v>
      </c>
      <c r="O100" s="9" t="s">
        <v>3330</v>
      </c>
      <c r="P100" s="9">
        <v>2041</v>
      </c>
      <c r="Q100" s="9" t="s">
        <v>32</v>
      </c>
      <c r="R100" s="17">
        <v>2.3052601799999999</v>
      </c>
      <c r="S100" s="9">
        <v>2041</v>
      </c>
      <c r="T100" s="9" t="s">
        <v>27</v>
      </c>
      <c r="U100" s="9" t="s">
        <v>3300</v>
      </c>
      <c r="V100" s="9"/>
      <c r="W100" s="9"/>
      <c r="X100" s="9" t="s">
        <v>3331</v>
      </c>
    </row>
    <row r="101" spans="1:24" ht="96">
      <c r="A101" s="9" t="s">
        <v>3232</v>
      </c>
      <c r="B101" s="9" t="s">
        <v>70</v>
      </c>
      <c r="C101" s="9" t="s">
        <v>247</v>
      </c>
      <c r="D101" s="9" t="s">
        <v>3336</v>
      </c>
      <c r="E101" s="9" t="s">
        <v>1444</v>
      </c>
      <c r="F101" s="9" t="s">
        <v>1444</v>
      </c>
      <c r="G101" s="9" t="s">
        <v>3329</v>
      </c>
      <c r="H101" s="9" t="s">
        <v>3259</v>
      </c>
      <c r="I101" s="9" t="s">
        <v>27</v>
      </c>
      <c r="J101" s="15">
        <v>29324.703422578219</v>
      </c>
      <c r="K101" s="16">
        <v>45.4</v>
      </c>
      <c r="L101" s="9" t="s">
        <v>27</v>
      </c>
      <c r="M101" s="9">
        <v>2022</v>
      </c>
      <c r="N101" s="9" t="s">
        <v>3330</v>
      </c>
      <c r="O101" s="9" t="s">
        <v>3330</v>
      </c>
      <c r="P101" s="9">
        <v>2041</v>
      </c>
      <c r="Q101" s="9" t="s">
        <v>32</v>
      </c>
      <c r="R101" s="17">
        <v>11.50283591086205</v>
      </c>
      <c r="S101" s="9">
        <v>2041</v>
      </c>
      <c r="T101" s="9" t="s">
        <v>27</v>
      </c>
      <c r="U101" s="9" t="s">
        <v>3300</v>
      </c>
      <c r="V101" s="9"/>
      <c r="W101" s="9"/>
      <c r="X101" s="9" t="s">
        <v>3331</v>
      </c>
    </row>
    <row r="102" spans="1:24" ht="108">
      <c r="A102" s="9" t="s">
        <v>3232</v>
      </c>
      <c r="B102" s="9" t="s">
        <v>70</v>
      </c>
      <c r="C102" s="9" t="s">
        <v>247</v>
      </c>
      <c r="D102" s="9" t="s">
        <v>1078</v>
      </c>
      <c r="E102" s="9" t="s">
        <v>387</v>
      </c>
      <c r="F102" s="9" t="s">
        <v>387</v>
      </c>
      <c r="G102" s="9" t="s">
        <v>3329</v>
      </c>
      <c r="H102" s="9" t="s">
        <v>3297</v>
      </c>
      <c r="I102" s="9" t="s">
        <v>27</v>
      </c>
      <c r="J102" s="15">
        <v>5269.02545846475</v>
      </c>
      <c r="K102" s="16">
        <v>13</v>
      </c>
      <c r="L102" s="9" t="s">
        <v>27</v>
      </c>
      <c r="M102" s="9">
        <v>2022</v>
      </c>
      <c r="N102" s="9" t="s">
        <v>3330</v>
      </c>
      <c r="O102" s="9" t="s">
        <v>3330</v>
      </c>
      <c r="P102" s="9">
        <v>2041</v>
      </c>
      <c r="Q102" s="9" t="s">
        <v>32</v>
      </c>
      <c r="R102" s="17">
        <v>11.50283591086205</v>
      </c>
      <c r="S102" s="9">
        <v>2041</v>
      </c>
      <c r="T102" s="9" t="s">
        <v>27</v>
      </c>
      <c r="U102" s="9" t="s">
        <v>3300</v>
      </c>
      <c r="V102" s="9"/>
      <c r="W102" s="9"/>
      <c r="X102" s="9" t="s">
        <v>3331</v>
      </c>
    </row>
    <row r="103" spans="1:24" ht="96">
      <c r="A103" s="9" t="s">
        <v>3232</v>
      </c>
      <c r="B103" s="9" t="s">
        <v>70</v>
      </c>
      <c r="C103" s="9" t="s">
        <v>247</v>
      </c>
      <c r="D103" s="9" t="s">
        <v>3354</v>
      </c>
      <c r="E103" s="9" t="s">
        <v>785</v>
      </c>
      <c r="F103" s="9" t="s">
        <v>785</v>
      </c>
      <c r="G103" s="9" t="s">
        <v>3329</v>
      </c>
      <c r="H103" s="9" t="s">
        <v>3252</v>
      </c>
      <c r="I103" s="9" t="s">
        <v>27</v>
      </c>
      <c r="J103" s="15">
        <v>5756.6712906872262</v>
      </c>
      <c r="K103" s="16">
        <v>5.8</v>
      </c>
      <c r="L103" s="9" t="s">
        <v>27</v>
      </c>
      <c r="M103" s="9">
        <v>2022</v>
      </c>
      <c r="N103" s="9" t="s">
        <v>3330</v>
      </c>
      <c r="O103" s="9" t="s">
        <v>3330</v>
      </c>
      <c r="P103" s="9">
        <v>2041</v>
      </c>
      <c r="Q103" s="9" t="s">
        <v>32</v>
      </c>
      <c r="R103" s="17">
        <v>11.50283591086205</v>
      </c>
      <c r="S103" s="9">
        <v>2041</v>
      </c>
      <c r="T103" s="9" t="s">
        <v>27</v>
      </c>
      <c r="U103" s="9" t="s">
        <v>3300</v>
      </c>
      <c r="V103" s="9"/>
      <c r="W103" s="9"/>
      <c r="X103" s="9" t="s">
        <v>3331</v>
      </c>
    </row>
    <row r="104" spans="1:24" ht="72">
      <c r="A104" s="9" t="s">
        <v>3232</v>
      </c>
      <c r="B104" s="9" t="s">
        <v>70</v>
      </c>
      <c r="C104" s="9" t="s">
        <v>247</v>
      </c>
      <c r="D104" s="9" t="s">
        <v>27</v>
      </c>
      <c r="E104" s="9" t="s">
        <v>793</v>
      </c>
      <c r="F104" s="9" t="s">
        <v>793</v>
      </c>
      <c r="G104" s="9" t="s">
        <v>3329</v>
      </c>
      <c r="H104" s="9" t="s">
        <v>3242</v>
      </c>
      <c r="I104" s="9" t="s">
        <v>27</v>
      </c>
      <c r="J104" s="15">
        <v>801</v>
      </c>
      <c r="K104" s="16" t="s">
        <v>27</v>
      </c>
      <c r="L104" s="9" t="s">
        <v>27</v>
      </c>
      <c r="M104" s="9">
        <v>2022</v>
      </c>
      <c r="N104" s="9" t="s">
        <v>3330</v>
      </c>
      <c r="O104" s="9" t="s">
        <v>3330</v>
      </c>
      <c r="P104" s="9">
        <v>2041</v>
      </c>
      <c r="Q104" s="9" t="s">
        <v>32</v>
      </c>
      <c r="R104" s="17">
        <v>11.50283591086205</v>
      </c>
      <c r="S104" s="9">
        <v>2041</v>
      </c>
      <c r="T104" s="9" t="s">
        <v>27</v>
      </c>
      <c r="U104" s="9" t="s">
        <v>3300</v>
      </c>
      <c r="V104" s="9"/>
      <c r="W104" s="9"/>
      <c r="X104" s="9" t="s">
        <v>3331</v>
      </c>
    </row>
    <row r="105" spans="1:24" ht="96">
      <c r="A105" s="9" t="s">
        <v>3232</v>
      </c>
      <c r="B105" s="9" t="s">
        <v>70</v>
      </c>
      <c r="C105" s="9" t="s">
        <v>247</v>
      </c>
      <c r="D105" s="9" t="s">
        <v>3355</v>
      </c>
      <c r="E105" s="9" t="s">
        <v>407</v>
      </c>
      <c r="F105" s="9" t="s">
        <v>407</v>
      </c>
      <c r="G105" s="9" t="s">
        <v>3329</v>
      </c>
      <c r="H105" s="9" t="s">
        <v>3259</v>
      </c>
      <c r="I105" s="9" t="s">
        <v>27</v>
      </c>
      <c r="J105" s="15">
        <v>2210.0289839048146</v>
      </c>
      <c r="K105" s="16">
        <v>4.5999999999999996</v>
      </c>
      <c r="L105" s="9" t="s">
        <v>27</v>
      </c>
      <c r="M105" s="9">
        <v>2022</v>
      </c>
      <c r="N105" s="9" t="s">
        <v>3330</v>
      </c>
      <c r="O105" s="9" t="s">
        <v>3330</v>
      </c>
      <c r="P105" s="9">
        <v>2041</v>
      </c>
      <c r="Q105" s="9" t="s">
        <v>32</v>
      </c>
      <c r="R105" s="17">
        <v>11.50283591086205</v>
      </c>
      <c r="S105" s="9">
        <v>2041</v>
      </c>
      <c r="T105" s="9" t="s">
        <v>27</v>
      </c>
      <c r="U105" s="9" t="s">
        <v>3300</v>
      </c>
      <c r="V105" s="9"/>
      <c r="W105" s="9"/>
      <c r="X105" s="9" t="s">
        <v>3331</v>
      </c>
    </row>
    <row r="106" spans="1:24" ht="72">
      <c r="A106" s="9" t="s">
        <v>3232</v>
      </c>
      <c r="B106" s="9" t="s">
        <v>70</v>
      </c>
      <c r="C106" s="9" t="s">
        <v>247</v>
      </c>
      <c r="D106" s="9" t="s">
        <v>27</v>
      </c>
      <c r="E106" s="9" t="s">
        <v>817</v>
      </c>
      <c r="F106" s="9" t="s">
        <v>817</v>
      </c>
      <c r="G106" s="9" t="s">
        <v>3329</v>
      </c>
      <c r="H106" s="9" t="s">
        <v>3242</v>
      </c>
      <c r="I106" s="9" t="s">
        <v>27</v>
      </c>
      <c r="J106" s="15">
        <v>307</v>
      </c>
      <c r="K106" s="16" t="s">
        <v>27</v>
      </c>
      <c r="L106" s="9" t="s">
        <v>27</v>
      </c>
      <c r="M106" s="9">
        <v>2022</v>
      </c>
      <c r="N106" s="9" t="s">
        <v>3330</v>
      </c>
      <c r="O106" s="9" t="s">
        <v>3330</v>
      </c>
      <c r="P106" s="9">
        <v>2041</v>
      </c>
      <c r="Q106" s="9" t="s">
        <v>32</v>
      </c>
      <c r="R106" s="17">
        <v>11.50283591086205</v>
      </c>
      <c r="S106" s="9">
        <v>2041</v>
      </c>
      <c r="T106" s="9" t="s">
        <v>27</v>
      </c>
      <c r="U106" s="9" t="s">
        <v>3300</v>
      </c>
      <c r="V106" s="9"/>
      <c r="W106" s="9"/>
      <c r="X106" s="9" t="s">
        <v>3331</v>
      </c>
    </row>
    <row r="107" spans="1:24" ht="96">
      <c r="A107" s="9" t="s">
        <v>3232</v>
      </c>
      <c r="B107" s="9" t="s">
        <v>70</v>
      </c>
      <c r="C107" s="9" t="s">
        <v>247</v>
      </c>
      <c r="D107" s="9" t="s">
        <v>3356</v>
      </c>
      <c r="E107" s="9" t="s">
        <v>821</v>
      </c>
      <c r="F107" s="9" t="s">
        <v>821</v>
      </c>
      <c r="G107" s="9" t="s">
        <v>3329</v>
      </c>
      <c r="H107" s="9" t="s">
        <v>3259</v>
      </c>
      <c r="I107" s="9" t="s">
        <v>27</v>
      </c>
      <c r="J107" s="15">
        <v>6575.7830992071667</v>
      </c>
      <c r="K107" s="16">
        <f>3.18*2</f>
        <v>6.36</v>
      </c>
      <c r="L107" s="9" t="s">
        <v>27</v>
      </c>
      <c r="M107" s="9">
        <v>2022</v>
      </c>
      <c r="N107" s="9" t="s">
        <v>3330</v>
      </c>
      <c r="O107" s="9" t="s">
        <v>3330</v>
      </c>
      <c r="P107" s="9">
        <v>2041</v>
      </c>
      <c r="Q107" s="9" t="s">
        <v>32</v>
      </c>
      <c r="R107" s="17">
        <v>11.50283591086205</v>
      </c>
      <c r="S107" s="9">
        <v>2041</v>
      </c>
      <c r="T107" s="9" t="s">
        <v>27</v>
      </c>
      <c r="U107" s="9" t="s">
        <v>3300</v>
      </c>
      <c r="V107" s="9"/>
      <c r="W107" s="9"/>
      <c r="X107" s="9" t="s">
        <v>3331</v>
      </c>
    </row>
    <row r="108" spans="1:24" ht="96">
      <c r="A108" s="9" t="s">
        <v>3232</v>
      </c>
      <c r="B108" s="9" t="s">
        <v>70</v>
      </c>
      <c r="C108" s="9" t="s">
        <v>247</v>
      </c>
      <c r="D108" s="9" t="s">
        <v>248</v>
      </c>
      <c r="E108" s="9" t="s">
        <v>862</v>
      </c>
      <c r="F108" s="9" t="s">
        <v>862</v>
      </c>
      <c r="G108" s="9" t="s">
        <v>3329</v>
      </c>
      <c r="H108" s="9" t="s">
        <v>3259</v>
      </c>
      <c r="I108" s="9" t="s">
        <v>27</v>
      </c>
      <c r="J108" s="15">
        <v>4677.2751296876804</v>
      </c>
      <c r="K108" s="16">
        <v>7.2</v>
      </c>
      <c r="L108" s="9" t="s">
        <v>27</v>
      </c>
      <c r="M108" s="9">
        <v>2022</v>
      </c>
      <c r="N108" s="9" t="s">
        <v>3330</v>
      </c>
      <c r="O108" s="9" t="s">
        <v>3330</v>
      </c>
      <c r="P108" s="9">
        <v>2041</v>
      </c>
      <c r="Q108" s="9" t="s">
        <v>32</v>
      </c>
      <c r="R108" s="17">
        <v>11.50283591086205</v>
      </c>
      <c r="S108" s="9">
        <v>2041</v>
      </c>
      <c r="T108" s="9" t="s">
        <v>27</v>
      </c>
      <c r="U108" s="9" t="s">
        <v>3300</v>
      </c>
      <c r="V108" s="9"/>
      <c r="W108" s="9"/>
      <c r="X108" s="9" t="s">
        <v>3331</v>
      </c>
    </row>
    <row r="109" spans="1:24" ht="108">
      <c r="A109" s="9" t="s">
        <v>3232</v>
      </c>
      <c r="B109" s="9" t="s">
        <v>70</v>
      </c>
      <c r="C109" s="9" t="s">
        <v>247</v>
      </c>
      <c r="D109" s="9" t="s">
        <v>3357</v>
      </c>
      <c r="E109" s="9" t="s">
        <v>1533</v>
      </c>
      <c r="F109" s="9" t="s">
        <v>1533</v>
      </c>
      <c r="G109" s="9" t="s">
        <v>3329</v>
      </c>
      <c r="H109" s="9" t="s">
        <v>3297</v>
      </c>
      <c r="I109" s="9" t="s">
        <v>27</v>
      </c>
      <c r="J109" s="15">
        <v>35553.2384933305</v>
      </c>
      <c r="K109" s="16">
        <f>7+22.98*2</f>
        <v>52.96</v>
      </c>
      <c r="L109" s="9" t="s">
        <v>27</v>
      </c>
      <c r="M109" s="9">
        <v>2022</v>
      </c>
      <c r="N109" s="9" t="s">
        <v>3330</v>
      </c>
      <c r="O109" s="9" t="s">
        <v>3330</v>
      </c>
      <c r="P109" s="9">
        <v>2041</v>
      </c>
      <c r="Q109" s="9" t="s">
        <v>32</v>
      </c>
      <c r="R109" s="17">
        <v>11.50283591086205</v>
      </c>
      <c r="S109" s="9">
        <v>2041</v>
      </c>
      <c r="T109" s="9" t="s">
        <v>27</v>
      </c>
      <c r="U109" s="9" t="s">
        <v>3300</v>
      </c>
      <c r="V109" s="9"/>
      <c r="W109" s="9"/>
      <c r="X109" s="9" t="s">
        <v>3331</v>
      </c>
    </row>
    <row r="110" spans="1:24" ht="108">
      <c r="A110" s="9" t="s">
        <v>3232</v>
      </c>
      <c r="B110" s="9" t="s">
        <v>70</v>
      </c>
      <c r="C110" s="9" t="s">
        <v>247</v>
      </c>
      <c r="D110" s="9" t="s">
        <v>3358</v>
      </c>
      <c r="E110" s="9" t="s">
        <v>874</v>
      </c>
      <c r="F110" s="9" t="s">
        <v>874</v>
      </c>
      <c r="G110" s="9" t="s">
        <v>3329</v>
      </c>
      <c r="H110" s="9" t="s">
        <v>3297</v>
      </c>
      <c r="I110" s="9" t="s">
        <v>27</v>
      </c>
      <c r="J110" s="15">
        <v>6383.9816005573957</v>
      </c>
      <c r="K110" s="16">
        <v>7.9</v>
      </c>
      <c r="L110" s="9" t="s">
        <v>27</v>
      </c>
      <c r="M110" s="9">
        <v>2022</v>
      </c>
      <c r="N110" s="9" t="s">
        <v>3330</v>
      </c>
      <c r="O110" s="9" t="s">
        <v>3330</v>
      </c>
      <c r="P110" s="9">
        <v>2041</v>
      </c>
      <c r="Q110" s="9" t="s">
        <v>32</v>
      </c>
      <c r="R110" s="17">
        <v>11.50283591086205</v>
      </c>
      <c r="S110" s="9">
        <v>2041</v>
      </c>
      <c r="T110" s="9" t="s">
        <v>27</v>
      </c>
      <c r="U110" s="9" t="s">
        <v>3300</v>
      </c>
      <c r="V110" s="9"/>
      <c r="W110" s="9"/>
      <c r="X110" s="9" t="s">
        <v>3331</v>
      </c>
    </row>
    <row r="111" spans="1:24" ht="96">
      <c r="A111" s="9" t="s">
        <v>3232</v>
      </c>
      <c r="B111" s="9" t="s">
        <v>70</v>
      </c>
      <c r="C111" s="9" t="s">
        <v>247</v>
      </c>
      <c r="D111" s="9" t="s">
        <v>3350</v>
      </c>
      <c r="E111" s="9" t="s">
        <v>1546</v>
      </c>
      <c r="F111" s="9" t="s">
        <v>1546</v>
      </c>
      <c r="G111" s="9" t="s">
        <v>3329</v>
      </c>
      <c r="H111" s="9" t="s">
        <v>3259</v>
      </c>
      <c r="I111" s="9" t="s">
        <v>27</v>
      </c>
      <c r="J111" s="15">
        <v>39378.378928407124</v>
      </c>
      <c r="K111" s="16">
        <v>55.48</v>
      </c>
      <c r="L111" s="9" t="s">
        <v>27</v>
      </c>
      <c r="M111" s="9">
        <v>2022</v>
      </c>
      <c r="N111" s="9" t="s">
        <v>3330</v>
      </c>
      <c r="O111" s="9" t="s">
        <v>3330</v>
      </c>
      <c r="P111" s="9">
        <v>2041</v>
      </c>
      <c r="Q111" s="9" t="s">
        <v>32</v>
      </c>
      <c r="R111" s="17">
        <v>11.50283591086205</v>
      </c>
      <c r="S111" s="9">
        <v>2041</v>
      </c>
      <c r="T111" s="9" t="s">
        <v>27</v>
      </c>
      <c r="U111" s="9" t="s">
        <v>3300</v>
      </c>
      <c r="V111" s="9"/>
      <c r="W111" s="9"/>
      <c r="X111" s="9" t="s">
        <v>3331</v>
      </c>
    </row>
    <row r="112" spans="1:24" ht="72">
      <c r="A112" s="9" t="s">
        <v>3232</v>
      </c>
      <c r="B112" s="9" t="s">
        <v>70</v>
      </c>
      <c r="C112" s="9" t="s">
        <v>247</v>
      </c>
      <c r="D112" s="9" t="s">
        <v>27</v>
      </c>
      <c r="E112" s="9" t="s">
        <v>1559</v>
      </c>
      <c r="F112" s="9" t="s">
        <v>1559</v>
      </c>
      <c r="G112" s="9" t="s">
        <v>3329</v>
      </c>
      <c r="H112" s="9" t="s">
        <v>3242</v>
      </c>
      <c r="I112" s="9" t="s">
        <v>27</v>
      </c>
      <c r="J112" s="15">
        <v>2012</v>
      </c>
      <c r="K112" s="16" t="s">
        <v>27</v>
      </c>
      <c r="L112" s="9" t="s">
        <v>27</v>
      </c>
      <c r="M112" s="9">
        <v>2022</v>
      </c>
      <c r="N112" s="9" t="s">
        <v>3330</v>
      </c>
      <c r="O112" s="9" t="s">
        <v>3330</v>
      </c>
      <c r="P112" s="9">
        <v>2041</v>
      </c>
      <c r="Q112" s="9" t="s">
        <v>32</v>
      </c>
      <c r="R112" s="17">
        <v>11.50283591086205</v>
      </c>
      <c r="S112" s="9">
        <v>2041</v>
      </c>
      <c r="T112" s="9" t="s">
        <v>27</v>
      </c>
      <c r="U112" s="9" t="s">
        <v>3300</v>
      </c>
      <c r="V112" s="9"/>
      <c r="W112" s="9"/>
      <c r="X112" s="9" t="s">
        <v>3331</v>
      </c>
    </row>
    <row r="113" spans="1:24" ht="48">
      <c r="A113" s="9" t="s">
        <v>3232</v>
      </c>
      <c r="B113" s="9" t="s">
        <v>70</v>
      </c>
      <c r="C113" s="9" t="s">
        <v>247</v>
      </c>
      <c r="D113" s="9" t="s">
        <v>3359</v>
      </c>
      <c r="E113" s="9" t="s">
        <v>1179</v>
      </c>
      <c r="F113" s="9" t="s">
        <v>1179</v>
      </c>
      <c r="G113" s="9" t="s">
        <v>3329</v>
      </c>
      <c r="H113" s="9" t="s">
        <v>3324</v>
      </c>
      <c r="I113" s="9" t="s">
        <v>27</v>
      </c>
      <c r="J113" s="15">
        <v>529420.03582458536</v>
      </c>
      <c r="K113" s="16">
        <f>4.5+74.4</f>
        <v>78.900000000000006</v>
      </c>
      <c r="L113" s="9" t="s">
        <v>27</v>
      </c>
      <c r="M113" s="9">
        <v>2022</v>
      </c>
      <c r="N113" s="17" t="s">
        <v>3330</v>
      </c>
      <c r="O113" s="9" t="s">
        <v>3330</v>
      </c>
      <c r="P113" s="9">
        <v>2041</v>
      </c>
      <c r="Q113" s="9" t="s">
        <v>32</v>
      </c>
      <c r="R113" s="17">
        <v>7.6816677106963471</v>
      </c>
      <c r="S113" s="9">
        <v>2041</v>
      </c>
      <c r="T113" s="9" t="s">
        <v>27</v>
      </c>
      <c r="U113" s="9" t="s">
        <v>3300</v>
      </c>
      <c r="V113" s="9"/>
      <c r="W113" s="9"/>
      <c r="X113" s="9" t="s">
        <v>3325</v>
      </c>
    </row>
    <row r="114" spans="1:24" ht="48">
      <c r="A114" s="9" t="s">
        <v>3232</v>
      </c>
      <c r="B114" s="9" t="s">
        <v>70</v>
      </c>
      <c r="C114" s="9" t="s">
        <v>247</v>
      </c>
      <c r="D114" s="9" t="s">
        <v>3333</v>
      </c>
      <c r="E114" s="9" t="s">
        <v>1189</v>
      </c>
      <c r="F114" s="9" t="s">
        <v>1189</v>
      </c>
      <c r="G114" s="9" t="s">
        <v>3329</v>
      </c>
      <c r="H114" s="9" t="s">
        <v>3324</v>
      </c>
      <c r="I114" s="9" t="s">
        <v>27</v>
      </c>
      <c r="J114" s="15">
        <v>8506.1042130258375</v>
      </c>
      <c r="K114" s="16">
        <v>11.8</v>
      </c>
      <c r="L114" s="9" t="s">
        <v>27</v>
      </c>
      <c r="M114" s="9">
        <v>2022</v>
      </c>
      <c r="N114" s="17" t="s">
        <v>3330</v>
      </c>
      <c r="O114" s="9" t="s">
        <v>3330</v>
      </c>
      <c r="P114" s="9">
        <v>2041</v>
      </c>
      <c r="Q114" s="9" t="s">
        <v>32</v>
      </c>
      <c r="R114" s="17">
        <v>17.14589068987403</v>
      </c>
      <c r="S114" s="9">
        <v>2041</v>
      </c>
      <c r="T114" s="9" t="s">
        <v>27</v>
      </c>
      <c r="U114" s="9" t="s">
        <v>3300</v>
      </c>
      <c r="V114" s="9"/>
      <c r="W114" s="9"/>
      <c r="X114" s="9" t="s">
        <v>3325</v>
      </c>
    </row>
    <row r="115" spans="1:24" ht="48">
      <c r="A115" s="9" t="s">
        <v>3232</v>
      </c>
      <c r="B115" s="9" t="s">
        <v>70</v>
      </c>
      <c r="C115" s="9" t="s">
        <v>247</v>
      </c>
      <c r="D115" s="9" t="s">
        <v>1267</v>
      </c>
      <c r="E115" s="9" t="s">
        <v>1237</v>
      </c>
      <c r="F115" s="9" t="s">
        <v>1237</v>
      </c>
      <c r="G115" s="9" t="s">
        <v>3329</v>
      </c>
      <c r="H115" s="9" t="s">
        <v>3324</v>
      </c>
      <c r="I115" s="9" t="s">
        <v>27</v>
      </c>
      <c r="J115" s="15">
        <v>2513.3293874649385</v>
      </c>
      <c r="K115" s="16">
        <v>2.7</v>
      </c>
      <c r="L115" s="9" t="s">
        <v>27</v>
      </c>
      <c r="M115" s="9">
        <v>2022</v>
      </c>
      <c r="N115" s="17" t="s">
        <v>3330</v>
      </c>
      <c r="O115" s="9" t="s">
        <v>3330</v>
      </c>
      <c r="P115" s="9">
        <v>2041</v>
      </c>
      <c r="Q115" s="9" t="s">
        <v>32</v>
      </c>
      <c r="R115" s="17">
        <v>1.8961612254120417</v>
      </c>
      <c r="S115" s="9">
        <v>2041</v>
      </c>
      <c r="T115" s="9" t="s">
        <v>27</v>
      </c>
      <c r="U115" s="9" t="s">
        <v>3300</v>
      </c>
      <c r="V115" s="9"/>
      <c r="W115" s="9"/>
      <c r="X115" s="9" t="s">
        <v>3325</v>
      </c>
    </row>
    <row r="116" spans="1:24" ht="48">
      <c r="A116" s="9" t="s">
        <v>3232</v>
      </c>
      <c r="B116" s="9" t="s">
        <v>70</v>
      </c>
      <c r="C116" s="9" t="s">
        <v>247</v>
      </c>
      <c r="D116" s="9" t="s">
        <v>248</v>
      </c>
      <c r="E116" s="9" t="s">
        <v>1271</v>
      </c>
      <c r="F116" s="9" t="s">
        <v>1271</v>
      </c>
      <c r="G116" s="9" t="s">
        <v>3329</v>
      </c>
      <c r="H116" s="9" t="s">
        <v>3324</v>
      </c>
      <c r="I116" s="9" t="s">
        <v>27</v>
      </c>
      <c r="J116" s="15">
        <v>6550.9173142913123</v>
      </c>
      <c r="K116" s="16">
        <v>9.1</v>
      </c>
      <c r="L116" s="9" t="s">
        <v>27</v>
      </c>
      <c r="M116" s="9">
        <v>2022</v>
      </c>
      <c r="N116" s="17" t="s">
        <v>3330</v>
      </c>
      <c r="O116" s="9" t="s">
        <v>3330</v>
      </c>
      <c r="P116" s="9">
        <v>2041</v>
      </c>
      <c r="Q116" s="9" t="s">
        <v>32</v>
      </c>
      <c r="R116" s="17">
        <v>5.7781694201436542</v>
      </c>
      <c r="S116" s="9">
        <v>2041</v>
      </c>
      <c r="T116" s="9" t="s">
        <v>27</v>
      </c>
      <c r="U116" s="9" t="s">
        <v>3300</v>
      </c>
      <c r="V116" s="9"/>
      <c r="W116" s="9"/>
      <c r="X116" s="9" t="s">
        <v>3325</v>
      </c>
    </row>
    <row r="117" spans="1:24" ht="48">
      <c r="A117" s="9" t="s">
        <v>3232</v>
      </c>
      <c r="B117" s="9" t="s">
        <v>70</v>
      </c>
      <c r="C117" s="9" t="s">
        <v>247</v>
      </c>
      <c r="D117" s="9" t="s">
        <v>821</v>
      </c>
      <c r="E117" s="9" t="s">
        <v>1272</v>
      </c>
      <c r="F117" s="9" t="s">
        <v>1272</v>
      </c>
      <c r="G117" s="9" t="s">
        <v>3329</v>
      </c>
      <c r="H117" s="9" t="s">
        <v>3324</v>
      </c>
      <c r="I117" s="9" t="s">
        <v>27</v>
      </c>
      <c r="J117" s="15">
        <v>6620.0169633062396</v>
      </c>
      <c r="K117" s="16">
        <v>7.98</v>
      </c>
      <c r="L117" s="9" t="s">
        <v>27</v>
      </c>
      <c r="M117" s="9">
        <v>2022</v>
      </c>
      <c r="N117" s="17" t="s">
        <v>3330</v>
      </c>
      <c r="O117" s="9" t="s">
        <v>3330</v>
      </c>
      <c r="P117" s="9">
        <v>2041</v>
      </c>
      <c r="Q117" s="9" t="s">
        <v>32</v>
      </c>
      <c r="R117" s="17">
        <v>5.0262402757268978</v>
      </c>
      <c r="S117" s="9">
        <v>2041</v>
      </c>
      <c r="T117" s="9" t="s">
        <v>27</v>
      </c>
      <c r="U117" s="9" t="s">
        <v>3300</v>
      </c>
      <c r="V117" s="9"/>
      <c r="W117" s="9"/>
      <c r="X117" s="9" t="s">
        <v>3325</v>
      </c>
    </row>
    <row r="118" spans="1:24" ht="48">
      <c r="A118" s="9" t="s">
        <v>3232</v>
      </c>
      <c r="B118" s="9" t="s">
        <v>70</v>
      </c>
      <c r="C118" s="9" t="s">
        <v>247</v>
      </c>
      <c r="D118" s="9" t="s">
        <v>3342</v>
      </c>
      <c r="E118" s="9" t="s">
        <v>1302</v>
      </c>
      <c r="F118" s="9" t="s">
        <v>1302</v>
      </c>
      <c r="G118" s="9" t="s">
        <v>3329</v>
      </c>
      <c r="H118" s="9" t="s">
        <v>3324</v>
      </c>
      <c r="I118" s="9" t="s">
        <v>27</v>
      </c>
      <c r="J118" s="15">
        <v>9878.9593298987875</v>
      </c>
      <c r="K118" s="16">
        <v>13.71</v>
      </c>
      <c r="L118" s="9" t="s">
        <v>27</v>
      </c>
      <c r="M118" s="9">
        <v>2022</v>
      </c>
      <c r="N118" s="17" t="s">
        <v>3330</v>
      </c>
      <c r="O118" s="9" t="s">
        <v>3330</v>
      </c>
      <c r="P118" s="9">
        <v>2041</v>
      </c>
      <c r="Q118" s="9" t="s">
        <v>32</v>
      </c>
      <c r="R118" s="17">
        <v>3.8111323006418103</v>
      </c>
      <c r="S118" s="9">
        <v>2041</v>
      </c>
      <c r="T118" s="9" t="s">
        <v>27</v>
      </c>
      <c r="U118" s="9" t="s">
        <v>3300</v>
      </c>
      <c r="V118" s="9"/>
      <c r="W118" s="9"/>
      <c r="X118" s="9" t="s">
        <v>3325</v>
      </c>
    </row>
    <row r="119" spans="1:24" ht="48">
      <c r="A119" s="9" t="s">
        <v>3232</v>
      </c>
      <c r="B119" s="9" t="s">
        <v>70</v>
      </c>
      <c r="C119" s="9" t="s">
        <v>247</v>
      </c>
      <c r="D119" s="9" t="s">
        <v>3344</v>
      </c>
      <c r="E119" s="9" t="s">
        <v>1333</v>
      </c>
      <c r="F119" s="9" t="s">
        <v>1333</v>
      </c>
      <c r="G119" s="9" t="s">
        <v>3329</v>
      </c>
      <c r="H119" s="9" t="s">
        <v>3324</v>
      </c>
      <c r="I119" s="9" t="s">
        <v>27</v>
      </c>
      <c r="J119" s="15">
        <v>52103.630130490004</v>
      </c>
      <c r="K119" s="16">
        <v>95.1</v>
      </c>
      <c r="L119" s="9" t="s">
        <v>27</v>
      </c>
      <c r="M119" s="9">
        <v>2022</v>
      </c>
      <c r="N119" s="17" t="s">
        <v>3330</v>
      </c>
      <c r="O119" s="9" t="s">
        <v>3330</v>
      </c>
      <c r="P119" s="9">
        <v>2041</v>
      </c>
      <c r="Q119" s="9" t="s">
        <v>32</v>
      </c>
      <c r="R119" s="17">
        <v>2.4403682821709456</v>
      </c>
      <c r="S119" s="9">
        <v>2041</v>
      </c>
      <c r="T119" s="9" t="s">
        <v>27</v>
      </c>
      <c r="U119" s="9" t="s">
        <v>3300</v>
      </c>
      <c r="V119" s="9"/>
      <c r="W119" s="9"/>
      <c r="X119" s="9" t="s">
        <v>3325</v>
      </c>
    </row>
    <row r="120" spans="1:24" ht="48">
      <c r="A120" s="9" t="s">
        <v>3232</v>
      </c>
      <c r="B120" s="9" t="s">
        <v>70</v>
      </c>
      <c r="C120" s="9" t="s">
        <v>247</v>
      </c>
      <c r="D120" s="9" t="s">
        <v>3345</v>
      </c>
      <c r="E120" s="9" t="s">
        <v>659</v>
      </c>
      <c r="F120" s="9" t="s">
        <v>659</v>
      </c>
      <c r="G120" s="9" t="s">
        <v>3329</v>
      </c>
      <c r="H120" s="9" t="s">
        <v>3360</v>
      </c>
      <c r="I120" s="9" t="s">
        <v>27</v>
      </c>
      <c r="J120" s="15">
        <v>7881.6618181006661</v>
      </c>
      <c r="K120" s="16">
        <v>7.99</v>
      </c>
      <c r="L120" s="9" t="s">
        <v>27</v>
      </c>
      <c r="M120" s="9">
        <v>2022</v>
      </c>
      <c r="N120" s="17" t="s">
        <v>3330</v>
      </c>
      <c r="O120" s="9" t="s">
        <v>3330</v>
      </c>
      <c r="P120" s="9">
        <v>2041</v>
      </c>
      <c r="Q120" s="9" t="s">
        <v>32</v>
      </c>
      <c r="R120" s="17">
        <v>1.8518620222894135</v>
      </c>
      <c r="S120" s="9">
        <v>2041</v>
      </c>
      <c r="T120" s="9" t="s">
        <v>27</v>
      </c>
      <c r="U120" s="9" t="s">
        <v>3300</v>
      </c>
      <c r="V120" s="9"/>
      <c r="W120" s="9"/>
      <c r="X120" s="9" t="s">
        <v>3325</v>
      </c>
    </row>
    <row r="121" spans="1:24" ht="48">
      <c r="A121" s="9" t="s">
        <v>3232</v>
      </c>
      <c r="B121" s="9" t="s">
        <v>70</v>
      </c>
      <c r="C121" s="9" t="s">
        <v>247</v>
      </c>
      <c r="D121" s="9" t="s">
        <v>3361</v>
      </c>
      <c r="E121" s="9" t="s">
        <v>1374</v>
      </c>
      <c r="F121" s="9" t="s">
        <v>1374</v>
      </c>
      <c r="G121" s="9" t="s">
        <v>3329</v>
      </c>
      <c r="H121" s="9" t="s">
        <v>3324</v>
      </c>
      <c r="I121" s="9" t="s">
        <v>27</v>
      </c>
      <c r="J121" s="15">
        <v>32416.111186453818</v>
      </c>
      <c r="K121" s="16">
        <v>18.2</v>
      </c>
      <c r="L121" s="9" t="s">
        <v>27</v>
      </c>
      <c r="M121" s="9">
        <v>2022</v>
      </c>
      <c r="N121" s="17" t="s">
        <v>3330</v>
      </c>
      <c r="O121" s="9" t="s">
        <v>3330</v>
      </c>
      <c r="P121" s="9">
        <v>2041</v>
      </c>
      <c r="Q121" s="9" t="s">
        <v>32</v>
      </c>
      <c r="R121" s="17">
        <v>5.0969377172907224</v>
      </c>
      <c r="S121" s="9">
        <v>2041</v>
      </c>
      <c r="T121" s="9" t="s">
        <v>27</v>
      </c>
      <c r="U121" s="9" t="s">
        <v>3300</v>
      </c>
      <c r="V121" s="9"/>
      <c r="W121" s="9"/>
      <c r="X121" s="9" t="s">
        <v>3325</v>
      </c>
    </row>
    <row r="122" spans="1:24" ht="48">
      <c r="A122" s="9" t="s">
        <v>3232</v>
      </c>
      <c r="B122" s="9" t="s">
        <v>70</v>
      </c>
      <c r="C122" s="9" t="s">
        <v>247</v>
      </c>
      <c r="D122" s="9" t="s">
        <v>3349</v>
      </c>
      <c r="E122" s="9" t="s">
        <v>701</v>
      </c>
      <c r="F122" s="9" t="s">
        <v>701</v>
      </c>
      <c r="G122" s="9" t="s">
        <v>3329</v>
      </c>
      <c r="H122" s="9" t="s">
        <v>3328</v>
      </c>
      <c r="I122" s="9" t="s">
        <v>27</v>
      </c>
      <c r="J122" s="15">
        <v>12845.693292368009</v>
      </c>
      <c r="K122" s="16">
        <v>17.5</v>
      </c>
      <c r="L122" s="9" t="s">
        <v>27</v>
      </c>
      <c r="M122" s="9">
        <v>2022</v>
      </c>
      <c r="N122" s="17" t="s">
        <v>3330</v>
      </c>
      <c r="O122" s="9" t="s">
        <v>3330</v>
      </c>
      <c r="P122" s="9">
        <v>2041</v>
      </c>
      <c r="Q122" s="9" t="s">
        <v>32</v>
      </c>
      <c r="R122" s="17">
        <v>2.1544937267712463</v>
      </c>
      <c r="S122" s="9">
        <v>2041</v>
      </c>
      <c r="T122" s="9" t="s">
        <v>27</v>
      </c>
      <c r="U122" s="9" t="s">
        <v>3300</v>
      </c>
      <c r="V122" s="9"/>
      <c r="W122" s="9"/>
      <c r="X122" s="9" t="s">
        <v>3325</v>
      </c>
    </row>
    <row r="123" spans="1:24" ht="48">
      <c r="A123" s="9" t="s">
        <v>3232</v>
      </c>
      <c r="B123" s="9" t="s">
        <v>70</v>
      </c>
      <c r="C123" s="9" t="s">
        <v>247</v>
      </c>
      <c r="D123" s="9" t="s">
        <v>256</v>
      </c>
      <c r="E123" s="9" t="s">
        <v>1394</v>
      </c>
      <c r="F123" s="9" t="s">
        <v>1394</v>
      </c>
      <c r="G123" s="9" t="s">
        <v>3329</v>
      </c>
      <c r="H123" s="9" t="s">
        <v>3324</v>
      </c>
      <c r="I123" s="9" t="s">
        <v>27</v>
      </c>
      <c r="J123" s="15">
        <v>8609.8579717553039</v>
      </c>
      <c r="K123" s="16">
        <v>11.98</v>
      </c>
      <c r="L123" s="9" t="s">
        <v>27</v>
      </c>
      <c r="M123" s="9">
        <v>2022</v>
      </c>
      <c r="N123" s="17" t="s">
        <v>3330</v>
      </c>
      <c r="O123" s="9" t="s">
        <v>3330</v>
      </c>
      <c r="P123" s="9">
        <v>2041</v>
      </c>
      <c r="Q123" s="9" t="s">
        <v>32</v>
      </c>
      <c r="R123" s="17">
        <v>4.5248209293715194</v>
      </c>
      <c r="S123" s="9">
        <v>2041</v>
      </c>
      <c r="T123" s="9" t="s">
        <v>27</v>
      </c>
      <c r="U123" s="9" t="s">
        <v>3300</v>
      </c>
      <c r="V123" s="9"/>
      <c r="W123" s="9"/>
      <c r="X123" s="9" t="s">
        <v>3325</v>
      </c>
    </row>
    <row r="124" spans="1:24" ht="48">
      <c r="A124" s="9" t="s">
        <v>3232</v>
      </c>
      <c r="B124" s="9" t="s">
        <v>70</v>
      </c>
      <c r="C124" s="9" t="s">
        <v>247</v>
      </c>
      <c r="D124" s="9" t="s">
        <v>3350</v>
      </c>
      <c r="E124" s="9" t="s">
        <v>1397</v>
      </c>
      <c r="F124" s="9" t="s">
        <v>1397</v>
      </c>
      <c r="G124" s="9" t="s">
        <v>3329</v>
      </c>
      <c r="H124" s="9" t="s">
        <v>3328</v>
      </c>
      <c r="I124" s="9" t="s">
        <v>27</v>
      </c>
      <c r="J124" s="15">
        <v>18908.227803678168</v>
      </c>
      <c r="K124" s="16">
        <v>33.9</v>
      </c>
      <c r="L124" s="9" t="s">
        <v>27</v>
      </c>
      <c r="M124" s="9">
        <v>2022</v>
      </c>
      <c r="N124" s="17" t="s">
        <v>3330</v>
      </c>
      <c r="O124" s="9" t="s">
        <v>3330</v>
      </c>
      <c r="P124" s="9">
        <v>2041</v>
      </c>
      <c r="Q124" s="9" t="s">
        <v>32</v>
      </c>
      <c r="R124" s="17">
        <v>3.2670818004791808</v>
      </c>
      <c r="S124" s="9">
        <v>2041</v>
      </c>
      <c r="T124" s="9" t="s">
        <v>27</v>
      </c>
      <c r="U124" s="9" t="s">
        <v>3300</v>
      </c>
      <c r="V124" s="9"/>
      <c r="W124" s="9"/>
      <c r="X124" s="9" t="s">
        <v>3325</v>
      </c>
    </row>
    <row r="125" spans="1:24" ht="48">
      <c r="A125" s="9" t="s">
        <v>3232</v>
      </c>
      <c r="B125" s="9" t="s">
        <v>70</v>
      </c>
      <c r="C125" s="9" t="s">
        <v>247</v>
      </c>
      <c r="D125" s="9" t="s">
        <v>3352</v>
      </c>
      <c r="E125" s="9" t="s">
        <v>1039</v>
      </c>
      <c r="F125" s="9" t="s">
        <v>1039</v>
      </c>
      <c r="G125" s="9" t="s">
        <v>3329</v>
      </c>
      <c r="H125" s="9" t="s">
        <v>3324</v>
      </c>
      <c r="I125" s="9" t="s">
        <v>27</v>
      </c>
      <c r="J125" s="15">
        <v>5289.6059261019391</v>
      </c>
      <c r="K125" s="16">
        <v>5.14</v>
      </c>
      <c r="L125" s="9" t="s">
        <v>27</v>
      </c>
      <c r="M125" s="9">
        <v>2022</v>
      </c>
      <c r="N125" s="17" t="s">
        <v>3330</v>
      </c>
      <c r="O125" s="9" t="s">
        <v>3330</v>
      </c>
      <c r="P125" s="9">
        <v>2041</v>
      </c>
      <c r="Q125" s="9" t="s">
        <v>32</v>
      </c>
      <c r="R125" s="17">
        <v>1.5990351326679288</v>
      </c>
      <c r="S125" s="9">
        <v>2041</v>
      </c>
      <c r="T125" s="9" t="s">
        <v>27</v>
      </c>
      <c r="U125" s="9" t="s">
        <v>3300</v>
      </c>
      <c r="V125" s="9"/>
      <c r="W125" s="9"/>
      <c r="X125" s="9" t="s">
        <v>3325</v>
      </c>
    </row>
    <row r="126" spans="1:24" ht="48">
      <c r="A126" s="9" t="s">
        <v>3232</v>
      </c>
      <c r="B126" s="9" t="s">
        <v>70</v>
      </c>
      <c r="C126" s="9" t="s">
        <v>247</v>
      </c>
      <c r="D126" s="9" t="s">
        <v>3353</v>
      </c>
      <c r="E126" s="9" t="s">
        <v>1436</v>
      </c>
      <c r="F126" s="9" t="s">
        <v>1436</v>
      </c>
      <c r="G126" s="9" t="s">
        <v>3329</v>
      </c>
      <c r="H126" s="9" t="s">
        <v>3324</v>
      </c>
      <c r="I126" s="9" t="s">
        <v>27</v>
      </c>
      <c r="J126" s="15">
        <v>48448.734671376915</v>
      </c>
      <c r="K126" s="16">
        <v>56.73</v>
      </c>
      <c r="L126" s="9" t="s">
        <v>27</v>
      </c>
      <c r="M126" s="9">
        <v>2022</v>
      </c>
      <c r="N126" s="17" t="s">
        <v>3330</v>
      </c>
      <c r="O126" s="9" t="s">
        <v>3330</v>
      </c>
      <c r="P126" s="9">
        <v>2041</v>
      </c>
      <c r="Q126" s="9" t="s">
        <v>32</v>
      </c>
      <c r="R126" s="17">
        <v>11.05171441525648</v>
      </c>
      <c r="S126" s="9">
        <v>2041</v>
      </c>
      <c r="T126" s="9" t="s">
        <v>27</v>
      </c>
      <c r="U126" s="9" t="s">
        <v>3300</v>
      </c>
      <c r="V126" s="9"/>
      <c r="W126" s="9"/>
      <c r="X126" s="9" t="s">
        <v>3325</v>
      </c>
    </row>
    <row r="127" spans="1:24" ht="48">
      <c r="A127" s="9" t="s">
        <v>3232</v>
      </c>
      <c r="B127" s="9" t="s">
        <v>70</v>
      </c>
      <c r="C127" s="9" t="s">
        <v>247</v>
      </c>
      <c r="D127" s="9" t="s">
        <v>1078</v>
      </c>
      <c r="E127" s="9" t="s">
        <v>387</v>
      </c>
      <c r="F127" s="9" t="s">
        <v>387</v>
      </c>
      <c r="G127" s="9" t="s">
        <v>3329</v>
      </c>
      <c r="H127" s="9" t="s">
        <v>3360</v>
      </c>
      <c r="I127" s="9" t="s">
        <v>27</v>
      </c>
      <c r="J127" s="15">
        <v>5269.02545846475</v>
      </c>
      <c r="K127" s="16">
        <v>13</v>
      </c>
      <c r="L127" s="9" t="s">
        <v>27</v>
      </c>
      <c r="M127" s="9">
        <v>2022</v>
      </c>
      <c r="N127" s="17" t="s">
        <v>3330</v>
      </c>
      <c r="O127" s="9" t="s">
        <v>3330</v>
      </c>
      <c r="P127" s="9">
        <v>2041</v>
      </c>
      <c r="Q127" s="9" t="s">
        <v>32</v>
      </c>
      <c r="R127" s="17">
        <v>2.9568995163881948</v>
      </c>
      <c r="S127" s="9">
        <v>2041</v>
      </c>
      <c r="T127" s="9" t="s">
        <v>27</v>
      </c>
      <c r="U127" s="9" t="s">
        <v>3300</v>
      </c>
      <c r="V127" s="9"/>
      <c r="W127" s="9"/>
      <c r="X127" s="9" t="s">
        <v>3325</v>
      </c>
    </row>
    <row r="128" spans="1:24" ht="48">
      <c r="A128" s="9" t="s">
        <v>3232</v>
      </c>
      <c r="B128" s="9" t="s">
        <v>70</v>
      </c>
      <c r="C128" s="9" t="s">
        <v>247</v>
      </c>
      <c r="D128" s="9" t="s">
        <v>3355</v>
      </c>
      <c r="E128" s="9" t="s">
        <v>407</v>
      </c>
      <c r="F128" s="9" t="s">
        <v>407</v>
      </c>
      <c r="G128" s="9" t="s">
        <v>3329</v>
      </c>
      <c r="H128" s="9" t="s">
        <v>3360</v>
      </c>
      <c r="I128" s="9" t="s">
        <v>27</v>
      </c>
      <c r="J128" s="15">
        <v>2210.0289839048146</v>
      </c>
      <c r="K128" s="16">
        <v>4.5999999999999996</v>
      </c>
      <c r="L128" s="9" t="s">
        <v>27</v>
      </c>
      <c r="M128" s="9">
        <v>2022</v>
      </c>
      <c r="N128" s="17" t="s">
        <v>3330</v>
      </c>
      <c r="O128" s="9" t="s">
        <v>3330</v>
      </c>
      <c r="P128" s="9">
        <v>2041</v>
      </c>
      <c r="Q128" s="9" t="s">
        <v>32</v>
      </c>
      <c r="R128" s="17">
        <v>1.787539202103128</v>
      </c>
      <c r="S128" s="9">
        <v>2041</v>
      </c>
      <c r="T128" s="9" t="s">
        <v>27</v>
      </c>
      <c r="U128" s="9" t="s">
        <v>3300</v>
      </c>
      <c r="V128" s="9"/>
      <c r="W128" s="9"/>
      <c r="X128" s="9" t="s">
        <v>3325</v>
      </c>
    </row>
    <row r="129" spans="1:24" ht="48">
      <c r="A129" s="9" t="s">
        <v>3232</v>
      </c>
      <c r="B129" s="9" t="s">
        <v>70</v>
      </c>
      <c r="C129" s="9" t="s">
        <v>247</v>
      </c>
      <c r="D129" s="9" t="s">
        <v>3362</v>
      </c>
      <c r="E129" s="9" t="s">
        <v>821</v>
      </c>
      <c r="F129" s="9" t="s">
        <v>821</v>
      </c>
      <c r="G129" s="9" t="s">
        <v>3329</v>
      </c>
      <c r="H129" s="9" t="s">
        <v>3360</v>
      </c>
      <c r="I129" s="9" t="s">
        <v>27</v>
      </c>
      <c r="J129" s="15">
        <v>6575.7830992071667</v>
      </c>
      <c r="K129" s="16">
        <v>3.18</v>
      </c>
      <c r="L129" s="9" t="s">
        <v>27</v>
      </c>
      <c r="M129" s="9">
        <v>2022</v>
      </c>
      <c r="N129" s="17" t="s">
        <v>3330</v>
      </c>
      <c r="O129" s="9" t="s">
        <v>3330</v>
      </c>
      <c r="P129" s="9">
        <v>2041</v>
      </c>
      <c r="Q129" s="9" t="s">
        <v>32</v>
      </c>
      <c r="R129" s="17">
        <v>1.3827716650310997</v>
      </c>
      <c r="S129" s="9">
        <v>2041</v>
      </c>
      <c r="T129" s="9" t="s">
        <v>27</v>
      </c>
      <c r="U129" s="9" t="s">
        <v>3300</v>
      </c>
      <c r="V129" s="9"/>
      <c r="W129" s="9"/>
      <c r="X129" s="9" t="s">
        <v>3325</v>
      </c>
    </row>
    <row r="130" spans="1:24" ht="48">
      <c r="A130" s="9" t="s">
        <v>3232</v>
      </c>
      <c r="B130" s="9" t="s">
        <v>70</v>
      </c>
      <c r="C130" s="9" t="s">
        <v>247</v>
      </c>
      <c r="D130" s="9" t="s">
        <v>3363</v>
      </c>
      <c r="E130" s="9" t="s">
        <v>1533</v>
      </c>
      <c r="F130" s="9" t="s">
        <v>1533</v>
      </c>
      <c r="G130" s="9" t="s">
        <v>3329</v>
      </c>
      <c r="H130" s="9" t="s">
        <v>3328</v>
      </c>
      <c r="I130" s="9" t="s">
        <v>27</v>
      </c>
      <c r="J130" s="15">
        <v>35553.2384933305</v>
      </c>
      <c r="K130" s="16">
        <v>7</v>
      </c>
      <c r="L130" s="9" t="s">
        <v>27</v>
      </c>
      <c r="M130" s="9">
        <v>2022</v>
      </c>
      <c r="N130" s="17" t="s">
        <v>3330</v>
      </c>
      <c r="O130" s="9" t="s">
        <v>3330</v>
      </c>
      <c r="P130" s="9">
        <v>2041</v>
      </c>
      <c r="Q130" s="9" t="s">
        <v>32</v>
      </c>
      <c r="R130" s="17">
        <v>2.8692135134682535</v>
      </c>
      <c r="S130" s="9">
        <v>2041</v>
      </c>
      <c r="T130" s="9" t="s">
        <v>27</v>
      </c>
      <c r="U130" s="9" t="s">
        <v>3300</v>
      </c>
      <c r="V130" s="9"/>
      <c r="W130" s="9"/>
      <c r="X130" s="9" t="s">
        <v>3325</v>
      </c>
    </row>
    <row r="131" spans="1:24" ht="48">
      <c r="A131" s="9" t="s">
        <v>3232</v>
      </c>
      <c r="B131" s="9" t="s">
        <v>70</v>
      </c>
      <c r="C131" s="9" t="s">
        <v>247</v>
      </c>
      <c r="D131" s="9" t="s">
        <v>3364</v>
      </c>
      <c r="E131" s="9" t="s">
        <v>1533</v>
      </c>
      <c r="F131" s="9" t="s">
        <v>1533</v>
      </c>
      <c r="G131" s="9" t="s">
        <v>3329</v>
      </c>
      <c r="H131" s="9" t="s">
        <v>3324</v>
      </c>
      <c r="I131" s="9" t="s">
        <v>27</v>
      </c>
      <c r="J131" s="15">
        <v>35553.2384933305</v>
      </c>
      <c r="K131" s="16">
        <v>22.98</v>
      </c>
      <c r="L131" s="9" t="s">
        <v>27</v>
      </c>
      <c r="M131" s="9">
        <v>2022</v>
      </c>
      <c r="N131" s="17" t="s">
        <v>3330</v>
      </c>
      <c r="O131" s="9" t="s">
        <v>3330</v>
      </c>
      <c r="P131" s="9">
        <v>2041</v>
      </c>
      <c r="Q131" s="9" t="s">
        <v>32</v>
      </c>
      <c r="R131" s="17">
        <v>2.1390557450039691</v>
      </c>
      <c r="S131" s="9">
        <v>2041</v>
      </c>
      <c r="T131" s="9" t="s">
        <v>27</v>
      </c>
      <c r="U131" s="9" t="s">
        <v>3300</v>
      </c>
      <c r="V131" s="9"/>
      <c r="W131" s="9"/>
      <c r="X131" s="9" t="s">
        <v>3325</v>
      </c>
    </row>
    <row r="132" spans="1:24" ht="48">
      <c r="A132" s="9" t="s">
        <v>3232</v>
      </c>
      <c r="B132" s="9" t="s">
        <v>70</v>
      </c>
      <c r="C132" s="9" t="s">
        <v>247</v>
      </c>
      <c r="D132" s="9" t="s">
        <v>3358</v>
      </c>
      <c r="E132" s="9" t="s">
        <v>874</v>
      </c>
      <c r="F132" s="9" t="s">
        <v>874</v>
      </c>
      <c r="G132" s="9" t="s">
        <v>3329</v>
      </c>
      <c r="H132" s="9" t="s">
        <v>3324</v>
      </c>
      <c r="I132" s="9" t="s">
        <v>27</v>
      </c>
      <c r="J132" s="15">
        <v>6383.9816005573957</v>
      </c>
      <c r="K132" s="16">
        <v>7.9</v>
      </c>
      <c r="L132" s="9" t="s">
        <v>27</v>
      </c>
      <c r="M132" s="9">
        <v>2022</v>
      </c>
      <c r="N132" s="17" t="s">
        <v>3330</v>
      </c>
      <c r="O132" s="9" t="s">
        <v>3330</v>
      </c>
      <c r="P132" s="9">
        <v>2041</v>
      </c>
      <c r="Q132" s="9" t="s">
        <v>32</v>
      </c>
      <c r="R132" s="17">
        <v>1.7846400299980503</v>
      </c>
      <c r="S132" s="9">
        <v>2041</v>
      </c>
      <c r="T132" s="9" t="s">
        <v>27</v>
      </c>
      <c r="U132" s="9" t="s">
        <v>3300</v>
      </c>
      <c r="V132" s="9"/>
      <c r="W132" s="9"/>
      <c r="X132" s="9" t="s">
        <v>3325</v>
      </c>
    </row>
    <row r="133" spans="1:24" ht="96">
      <c r="A133" s="9" t="s">
        <v>3232</v>
      </c>
      <c r="B133" s="9" t="s">
        <v>70</v>
      </c>
      <c r="C133" s="9" t="s">
        <v>630</v>
      </c>
      <c r="D133" s="9" t="s">
        <v>3365</v>
      </c>
      <c r="E133" s="9" t="s">
        <v>1143</v>
      </c>
      <c r="F133" s="9" t="s">
        <v>1143</v>
      </c>
      <c r="G133" s="9" t="s">
        <v>3366</v>
      </c>
      <c r="H133" s="9" t="s">
        <v>3259</v>
      </c>
      <c r="I133" s="9" t="s">
        <v>27</v>
      </c>
      <c r="J133" s="15">
        <v>26895.045640902874</v>
      </c>
      <c r="K133" s="16">
        <v>30</v>
      </c>
      <c r="L133" s="9" t="s">
        <v>27</v>
      </c>
      <c r="M133" s="9">
        <v>2022</v>
      </c>
      <c r="N133" s="17" t="s">
        <v>3367</v>
      </c>
      <c r="O133" s="9" t="s">
        <v>3367</v>
      </c>
      <c r="P133" s="9">
        <v>2041</v>
      </c>
      <c r="Q133" s="9" t="s">
        <v>32</v>
      </c>
      <c r="R133" s="17">
        <v>46.815752959438107</v>
      </c>
      <c r="S133" s="17">
        <v>2041</v>
      </c>
      <c r="T133" s="17" t="s">
        <v>27</v>
      </c>
      <c r="U133" s="17" t="s">
        <v>3300</v>
      </c>
      <c r="V133" s="17"/>
      <c r="W133" s="17"/>
      <c r="X133" s="9" t="s">
        <v>3368</v>
      </c>
    </row>
    <row r="134" spans="1:24" ht="96">
      <c r="A134" s="9" t="s">
        <v>3232</v>
      </c>
      <c r="B134" s="9" t="s">
        <v>70</v>
      </c>
      <c r="C134" s="9" t="s">
        <v>630</v>
      </c>
      <c r="D134" s="9" t="s">
        <v>3369</v>
      </c>
      <c r="E134" s="9" t="s">
        <v>1163</v>
      </c>
      <c r="F134" s="9" t="s">
        <v>1163</v>
      </c>
      <c r="G134" s="9" t="s">
        <v>3366</v>
      </c>
      <c r="H134" s="9" t="s">
        <v>3252</v>
      </c>
      <c r="I134" s="9" t="s">
        <v>27</v>
      </c>
      <c r="J134" s="15">
        <v>3780.7918086185146</v>
      </c>
      <c r="K134" s="16">
        <v>17.829999999999998</v>
      </c>
      <c r="L134" s="9" t="s">
        <v>27</v>
      </c>
      <c r="M134" s="9">
        <v>2022</v>
      </c>
      <c r="N134" s="17" t="s">
        <v>3367</v>
      </c>
      <c r="O134" s="9" t="s">
        <v>3367</v>
      </c>
      <c r="P134" s="9">
        <v>2041</v>
      </c>
      <c r="Q134" s="9" t="s">
        <v>32</v>
      </c>
      <c r="R134" s="17">
        <v>4.4987316990812047</v>
      </c>
      <c r="S134" s="9">
        <v>2041</v>
      </c>
      <c r="T134" s="9" t="s">
        <v>27</v>
      </c>
      <c r="U134" s="9" t="s">
        <v>3300</v>
      </c>
      <c r="V134" s="9"/>
      <c r="W134" s="9"/>
      <c r="X134" s="9" t="s">
        <v>3368</v>
      </c>
    </row>
    <row r="135" spans="1:24" ht="96">
      <c r="A135" s="9" t="s">
        <v>3232</v>
      </c>
      <c r="B135" s="9" t="s">
        <v>70</v>
      </c>
      <c r="C135" s="9" t="s">
        <v>630</v>
      </c>
      <c r="D135" s="9" t="s">
        <v>3343</v>
      </c>
      <c r="E135" s="9" t="s">
        <v>1181</v>
      </c>
      <c r="F135" s="9" t="s">
        <v>1181</v>
      </c>
      <c r="G135" s="9" t="s">
        <v>3366</v>
      </c>
      <c r="H135" s="9" t="s">
        <v>3259</v>
      </c>
      <c r="I135" s="9" t="s">
        <v>27</v>
      </c>
      <c r="J135" s="15">
        <v>2868.7737547852903</v>
      </c>
      <c r="K135" s="16">
        <v>3.5</v>
      </c>
      <c r="L135" s="9" t="s">
        <v>27</v>
      </c>
      <c r="M135" s="9">
        <v>2022</v>
      </c>
      <c r="N135" s="17" t="s">
        <v>3367</v>
      </c>
      <c r="O135" s="9" t="s">
        <v>3367</v>
      </c>
      <c r="P135" s="9">
        <v>2041</v>
      </c>
      <c r="Q135" s="9" t="s">
        <v>32</v>
      </c>
      <c r="R135" s="17">
        <v>7.4696487875741466</v>
      </c>
      <c r="S135" s="9">
        <v>2041</v>
      </c>
      <c r="T135" s="9" t="s">
        <v>27</v>
      </c>
      <c r="U135" s="9" t="s">
        <v>3300</v>
      </c>
      <c r="V135" s="9"/>
      <c r="W135" s="9"/>
      <c r="X135" s="9" t="s">
        <v>3368</v>
      </c>
    </row>
    <row r="136" spans="1:24" ht="72">
      <c r="A136" s="9" t="s">
        <v>3232</v>
      </c>
      <c r="B136" s="9" t="s">
        <v>70</v>
      </c>
      <c r="C136" s="9" t="s">
        <v>630</v>
      </c>
      <c r="D136" s="9" t="s">
        <v>27</v>
      </c>
      <c r="E136" s="9" t="s">
        <v>1233</v>
      </c>
      <c r="F136" s="9" t="s">
        <v>1233</v>
      </c>
      <c r="G136" s="9" t="s">
        <v>3366</v>
      </c>
      <c r="H136" s="9" t="s">
        <v>3242</v>
      </c>
      <c r="I136" s="9" t="s">
        <v>27</v>
      </c>
      <c r="J136" s="15">
        <v>34471.037355296306</v>
      </c>
      <c r="K136" s="16" t="s">
        <v>27</v>
      </c>
      <c r="L136" s="9" t="s">
        <v>27</v>
      </c>
      <c r="M136" s="9">
        <v>2022</v>
      </c>
      <c r="N136" s="17" t="s">
        <v>3367</v>
      </c>
      <c r="O136" s="9" t="s">
        <v>3367</v>
      </c>
      <c r="P136" s="9">
        <v>2041</v>
      </c>
      <c r="Q136" s="9" t="s">
        <v>32</v>
      </c>
      <c r="R136" s="17">
        <v>5.5974127899999999</v>
      </c>
      <c r="S136" s="9">
        <v>2041</v>
      </c>
      <c r="T136" s="9" t="s">
        <v>27</v>
      </c>
      <c r="U136" s="9" t="s">
        <v>3300</v>
      </c>
      <c r="V136" s="9"/>
      <c r="W136" s="9"/>
      <c r="X136" s="9" t="s">
        <v>3368</v>
      </c>
    </row>
    <row r="137" spans="1:24" ht="96">
      <c r="A137" s="9" t="s">
        <v>3232</v>
      </c>
      <c r="B137" s="9" t="s">
        <v>70</v>
      </c>
      <c r="C137" s="9" t="s">
        <v>630</v>
      </c>
      <c r="D137" s="9" t="s">
        <v>3370</v>
      </c>
      <c r="E137" s="9" t="s">
        <v>1241</v>
      </c>
      <c r="F137" s="9" t="s">
        <v>1241</v>
      </c>
      <c r="G137" s="9" t="s">
        <v>3366</v>
      </c>
      <c r="H137" s="9" t="s">
        <v>3259</v>
      </c>
      <c r="I137" s="9" t="s">
        <v>27</v>
      </c>
      <c r="J137" s="15">
        <v>1293.7720985977303</v>
      </c>
      <c r="K137" s="16">
        <v>1.9</v>
      </c>
      <c r="L137" s="9" t="s">
        <v>27</v>
      </c>
      <c r="M137" s="9">
        <v>2022</v>
      </c>
      <c r="N137" s="17" t="s">
        <v>3367</v>
      </c>
      <c r="O137" s="9" t="s">
        <v>3367</v>
      </c>
      <c r="P137" s="9">
        <v>2041</v>
      </c>
      <c r="Q137" s="9" t="s">
        <v>32</v>
      </c>
      <c r="R137" s="17">
        <v>2.1521243545457596</v>
      </c>
      <c r="S137" s="9">
        <v>2041</v>
      </c>
      <c r="T137" s="9" t="s">
        <v>27</v>
      </c>
      <c r="U137" s="9" t="s">
        <v>3300</v>
      </c>
      <c r="V137" s="9"/>
      <c r="W137" s="9"/>
      <c r="X137" s="9" t="s">
        <v>3368</v>
      </c>
    </row>
    <row r="138" spans="1:24" ht="72">
      <c r="A138" s="9" t="s">
        <v>3232</v>
      </c>
      <c r="B138" s="9" t="s">
        <v>70</v>
      </c>
      <c r="C138" s="9" t="s">
        <v>630</v>
      </c>
      <c r="D138" s="9" t="s">
        <v>27</v>
      </c>
      <c r="E138" s="9" t="s">
        <v>1266</v>
      </c>
      <c r="F138" s="9" t="s">
        <v>1266</v>
      </c>
      <c r="G138" s="9" t="s">
        <v>3366</v>
      </c>
      <c r="H138" s="9" t="s">
        <v>3242</v>
      </c>
      <c r="I138" s="9" t="s">
        <v>27</v>
      </c>
      <c r="J138" s="15">
        <v>3089.2258223907693</v>
      </c>
      <c r="K138" s="16" t="s">
        <v>27</v>
      </c>
      <c r="L138" s="9" t="s">
        <v>27</v>
      </c>
      <c r="M138" s="9">
        <v>2022</v>
      </c>
      <c r="N138" s="17" t="s">
        <v>3367</v>
      </c>
      <c r="O138" s="9" t="s">
        <v>3367</v>
      </c>
      <c r="P138" s="9">
        <v>2041</v>
      </c>
      <c r="Q138" s="9" t="s">
        <v>32</v>
      </c>
      <c r="R138" s="17">
        <v>0.36914296999999996</v>
      </c>
      <c r="S138" s="9">
        <v>2041</v>
      </c>
      <c r="T138" s="9" t="s">
        <v>27</v>
      </c>
      <c r="U138" s="9" t="s">
        <v>3300</v>
      </c>
      <c r="V138" s="9"/>
      <c r="W138" s="9"/>
      <c r="X138" s="9" t="s">
        <v>3368</v>
      </c>
    </row>
    <row r="139" spans="1:24" ht="72">
      <c r="A139" s="9" t="s">
        <v>3232</v>
      </c>
      <c r="B139" s="9" t="s">
        <v>70</v>
      </c>
      <c r="C139" s="9" t="s">
        <v>630</v>
      </c>
      <c r="D139" s="9" t="s">
        <v>27</v>
      </c>
      <c r="E139" s="9" t="s">
        <v>1298</v>
      </c>
      <c r="F139" s="9" t="s">
        <v>1298</v>
      </c>
      <c r="G139" s="9" t="s">
        <v>3366</v>
      </c>
      <c r="H139" s="9" t="s">
        <v>3242</v>
      </c>
      <c r="I139" s="9" t="s">
        <v>27</v>
      </c>
      <c r="J139" s="15">
        <v>3807.4332669996597</v>
      </c>
      <c r="K139" s="16" t="s">
        <v>27</v>
      </c>
      <c r="L139" s="9" t="s">
        <v>27</v>
      </c>
      <c r="M139" s="9">
        <v>2022</v>
      </c>
      <c r="N139" s="17" t="s">
        <v>3367</v>
      </c>
      <c r="O139" s="9" t="s">
        <v>3367</v>
      </c>
      <c r="P139" s="9">
        <v>2041</v>
      </c>
      <c r="Q139" s="9" t="s">
        <v>32</v>
      </c>
      <c r="R139" s="17">
        <v>0.11300294999999999</v>
      </c>
      <c r="S139" s="9">
        <v>2041</v>
      </c>
      <c r="T139" s="9" t="s">
        <v>27</v>
      </c>
      <c r="U139" s="9" t="s">
        <v>3300</v>
      </c>
      <c r="V139" s="9"/>
      <c r="W139" s="9"/>
      <c r="X139" s="9" t="s">
        <v>3368</v>
      </c>
    </row>
    <row r="140" spans="1:24" ht="108">
      <c r="A140" s="9" t="s">
        <v>3232</v>
      </c>
      <c r="B140" s="9" t="s">
        <v>70</v>
      </c>
      <c r="C140" s="9" t="s">
        <v>630</v>
      </c>
      <c r="D140" s="9" t="s">
        <v>3371</v>
      </c>
      <c r="E140" s="9" t="s">
        <v>631</v>
      </c>
      <c r="F140" s="9" t="s">
        <v>631</v>
      </c>
      <c r="G140" s="9" t="s">
        <v>3366</v>
      </c>
      <c r="H140" s="9" t="s">
        <v>3297</v>
      </c>
      <c r="I140" s="9" t="s">
        <v>27</v>
      </c>
      <c r="J140" s="15">
        <v>18098.862185743084</v>
      </c>
      <c r="K140" s="16">
        <v>22.49</v>
      </c>
      <c r="L140" s="9" t="s">
        <v>27</v>
      </c>
      <c r="M140" s="9">
        <v>2022</v>
      </c>
      <c r="N140" s="17" t="s">
        <v>3367</v>
      </c>
      <c r="O140" s="9" t="s">
        <v>3367</v>
      </c>
      <c r="P140" s="9">
        <v>2041</v>
      </c>
      <c r="Q140" s="9" t="s">
        <v>32</v>
      </c>
      <c r="R140" s="17">
        <v>35.056297143961089</v>
      </c>
      <c r="S140" s="9">
        <v>2041</v>
      </c>
      <c r="T140" s="9" t="s">
        <v>27</v>
      </c>
      <c r="U140" s="9" t="s">
        <v>3300</v>
      </c>
      <c r="V140" s="9"/>
      <c r="W140" s="9"/>
      <c r="X140" s="9" t="s">
        <v>3368</v>
      </c>
    </row>
    <row r="141" spans="1:24" ht="72">
      <c r="A141" s="9" t="s">
        <v>3232</v>
      </c>
      <c r="B141" s="9" t="s">
        <v>70</v>
      </c>
      <c r="C141" s="9" t="s">
        <v>630</v>
      </c>
      <c r="D141" s="9" t="s">
        <v>27</v>
      </c>
      <c r="E141" s="9" t="s">
        <v>342</v>
      </c>
      <c r="F141" s="9" t="s">
        <v>342</v>
      </c>
      <c r="G141" s="9" t="s">
        <v>3366</v>
      </c>
      <c r="H141" s="9" t="s">
        <v>3242</v>
      </c>
      <c r="I141" s="9" t="s">
        <v>27</v>
      </c>
      <c r="J141" s="15">
        <v>21905.97192678888</v>
      </c>
      <c r="K141" s="16" t="s">
        <v>27</v>
      </c>
      <c r="L141" s="9" t="s">
        <v>27</v>
      </c>
      <c r="M141" s="9">
        <v>2022</v>
      </c>
      <c r="N141" s="17" t="s">
        <v>3367</v>
      </c>
      <c r="O141" s="9" t="s">
        <v>3367</v>
      </c>
      <c r="P141" s="9">
        <v>2041</v>
      </c>
      <c r="Q141" s="9" t="s">
        <v>32</v>
      </c>
      <c r="R141" s="17">
        <v>1.8984495599999998</v>
      </c>
      <c r="S141" s="9">
        <v>2041</v>
      </c>
      <c r="T141" s="9" t="s">
        <v>27</v>
      </c>
      <c r="U141" s="9" t="s">
        <v>3300</v>
      </c>
      <c r="V141" s="9"/>
      <c r="W141" s="9"/>
      <c r="X141" s="9" t="s">
        <v>3368</v>
      </c>
    </row>
    <row r="142" spans="1:24" ht="96">
      <c r="A142" s="9" t="s">
        <v>3232</v>
      </c>
      <c r="B142" s="9" t="s">
        <v>70</v>
      </c>
      <c r="C142" s="9" t="s">
        <v>630</v>
      </c>
      <c r="D142" s="9" t="s">
        <v>3372</v>
      </c>
      <c r="E142" s="9" t="s">
        <v>1404</v>
      </c>
      <c r="F142" s="9" t="s">
        <v>1404</v>
      </c>
      <c r="G142" s="9" t="s">
        <v>3366</v>
      </c>
      <c r="H142" s="9" t="s">
        <v>3259</v>
      </c>
      <c r="I142" s="9" t="s">
        <v>27</v>
      </c>
      <c r="J142" s="15">
        <v>4275.4223682676793</v>
      </c>
      <c r="K142" s="16">
        <v>5.63</v>
      </c>
      <c r="L142" s="9" t="s">
        <v>27</v>
      </c>
      <c r="M142" s="9">
        <v>2022</v>
      </c>
      <c r="N142" s="17" t="s">
        <v>3367</v>
      </c>
      <c r="O142" s="9" t="s">
        <v>3367</v>
      </c>
      <c r="P142" s="9">
        <v>2041</v>
      </c>
      <c r="Q142" s="9" t="s">
        <v>32</v>
      </c>
      <c r="R142" s="17">
        <v>5.5056849807298205</v>
      </c>
      <c r="S142" s="9">
        <v>2041</v>
      </c>
      <c r="T142" s="9" t="s">
        <v>27</v>
      </c>
      <c r="U142" s="9" t="s">
        <v>3300</v>
      </c>
      <c r="V142" s="9"/>
      <c r="W142" s="9"/>
      <c r="X142" s="9" t="s">
        <v>3368</v>
      </c>
    </row>
    <row r="143" spans="1:24" ht="108">
      <c r="A143" s="9" t="s">
        <v>3232</v>
      </c>
      <c r="B143" s="9" t="s">
        <v>70</v>
      </c>
      <c r="C143" s="9" t="s">
        <v>630</v>
      </c>
      <c r="D143" s="9" t="s">
        <v>3373</v>
      </c>
      <c r="E143" s="9" t="s">
        <v>1417</v>
      </c>
      <c r="F143" s="9" t="s">
        <v>1417</v>
      </c>
      <c r="G143" s="9" t="s">
        <v>3366</v>
      </c>
      <c r="H143" s="9" t="s">
        <v>3297</v>
      </c>
      <c r="I143" s="9" t="s">
        <v>27</v>
      </c>
      <c r="J143" s="15">
        <v>10573.227765030921</v>
      </c>
      <c r="K143" s="16">
        <v>22.86</v>
      </c>
      <c r="L143" s="9" t="s">
        <v>27</v>
      </c>
      <c r="M143" s="9">
        <v>2022</v>
      </c>
      <c r="N143" s="17" t="s">
        <v>3367</v>
      </c>
      <c r="O143" s="9" t="s">
        <v>3367</v>
      </c>
      <c r="P143" s="9">
        <v>2041</v>
      </c>
      <c r="Q143" s="9" t="s">
        <v>32</v>
      </c>
      <c r="R143" s="17">
        <v>17.611797023663478</v>
      </c>
      <c r="S143" s="9">
        <v>2041</v>
      </c>
      <c r="T143" s="9" t="s">
        <v>27</v>
      </c>
      <c r="U143" s="9" t="s">
        <v>3300</v>
      </c>
      <c r="V143" s="9"/>
      <c r="W143" s="9"/>
      <c r="X143" s="9" t="s">
        <v>3368</v>
      </c>
    </row>
    <row r="144" spans="1:24" ht="96">
      <c r="A144" s="9" t="s">
        <v>3232</v>
      </c>
      <c r="B144" s="9" t="s">
        <v>70</v>
      </c>
      <c r="C144" s="9" t="s">
        <v>630</v>
      </c>
      <c r="D144" s="9" t="s">
        <v>3374</v>
      </c>
      <c r="E144" s="9" t="s">
        <v>1439</v>
      </c>
      <c r="F144" s="9" t="s">
        <v>1439</v>
      </c>
      <c r="G144" s="9" t="s">
        <v>3366</v>
      </c>
      <c r="H144" s="9" t="s">
        <v>3252</v>
      </c>
      <c r="I144" s="9" t="s">
        <v>27</v>
      </c>
      <c r="J144" s="15">
        <v>5870.0350633074813</v>
      </c>
      <c r="K144" s="16">
        <v>7.4</v>
      </c>
      <c r="L144" s="9" t="s">
        <v>27</v>
      </c>
      <c r="M144" s="9">
        <v>2022</v>
      </c>
      <c r="N144" s="17" t="s">
        <v>3367</v>
      </c>
      <c r="O144" s="9" t="s">
        <v>3367</v>
      </c>
      <c r="P144" s="9">
        <v>2041</v>
      </c>
      <c r="Q144" s="9" t="s">
        <v>32</v>
      </c>
      <c r="R144" s="17">
        <v>13.608622488347757</v>
      </c>
      <c r="S144" s="9">
        <v>2041</v>
      </c>
      <c r="T144" s="9" t="s">
        <v>27</v>
      </c>
      <c r="U144" s="9" t="s">
        <v>3300</v>
      </c>
      <c r="V144" s="9"/>
      <c r="W144" s="9"/>
      <c r="X144" s="9" t="s">
        <v>3368</v>
      </c>
    </row>
    <row r="145" spans="1:24" ht="72">
      <c r="A145" s="9" t="s">
        <v>3232</v>
      </c>
      <c r="B145" s="9" t="s">
        <v>70</v>
      </c>
      <c r="C145" s="9" t="s">
        <v>630</v>
      </c>
      <c r="D145" s="9" t="s">
        <v>27</v>
      </c>
      <c r="E145" s="9" t="s">
        <v>767</v>
      </c>
      <c r="F145" s="9" t="s">
        <v>767</v>
      </c>
      <c r="G145" s="9" t="s">
        <v>3366</v>
      </c>
      <c r="H145" s="9" t="s">
        <v>3242</v>
      </c>
      <c r="I145" s="9" t="s">
        <v>27</v>
      </c>
      <c r="J145" s="15">
        <v>181683.31489869699</v>
      </c>
      <c r="K145" s="16" t="s">
        <v>27</v>
      </c>
      <c r="L145" s="9" t="s">
        <v>27</v>
      </c>
      <c r="M145" s="9">
        <v>2022</v>
      </c>
      <c r="N145" s="17" t="s">
        <v>3367</v>
      </c>
      <c r="O145" s="9" t="s">
        <v>3367</v>
      </c>
      <c r="P145" s="9">
        <v>2041</v>
      </c>
      <c r="Q145" s="9" t="s">
        <v>32</v>
      </c>
      <c r="R145" s="17">
        <v>5.8912204599999995</v>
      </c>
      <c r="S145" s="9">
        <v>2041</v>
      </c>
      <c r="T145" s="9" t="s">
        <v>27</v>
      </c>
      <c r="U145" s="9" t="s">
        <v>3300</v>
      </c>
      <c r="V145" s="9"/>
      <c r="W145" s="9"/>
      <c r="X145" s="9" t="s">
        <v>3368</v>
      </c>
    </row>
    <row r="146" spans="1:24" ht="96">
      <c r="A146" s="9" t="s">
        <v>3232</v>
      </c>
      <c r="B146" s="9" t="s">
        <v>70</v>
      </c>
      <c r="C146" s="9" t="s">
        <v>630</v>
      </c>
      <c r="D146" s="9" t="s">
        <v>3375</v>
      </c>
      <c r="E146" s="9" t="s">
        <v>793</v>
      </c>
      <c r="F146" s="9" t="s">
        <v>793</v>
      </c>
      <c r="G146" s="9" t="s">
        <v>3366</v>
      </c>
      <c r="H146" s="9" t="s">
        <v>3259</v>
      </c>
      <c r="I146" s="9" t="s">
        <v>27</v>
      </c>
      <c r="J146" s="15">
        <v>37437.813148811358</v>
      </c>
      <c r="K146" s="16">
        <v>59.7</v>
      </c>
      <c r="L146" s="9" t="s">
        <v>27</v>
      </c>
      <c r="M146" s="9">
        <v>2022</v>
      </c>
      <c r="N146" s="17" t="s">
        <v>3367</v>
      </c>
      <c r="O146" s="9" t="s">
        <v>3367</v>
      </c>
      <c r="P146" s="9">
        <v>2041</v>
      </c>
      <c r="Q146" s="9" t="s">
        <v>32</v>
      </c>
      <c r="R146" s="17">
        <v>29.948037828480562</v>
      </c>
      <c r="S146" s="9">
        <v>2041</v>
      </c>
      <c r="T146" s="9" t="s">
        <v>27</v>
      </c>
      <c r="U146" s="9" t="s">
        <v>3300</v>
      </c>
      <c r="V146" s="9"/>
      <c r="W146" s="9"/>
      <c r="X146" s="9" t="s">
        <v>3368</v>
      </c>
    </row>
    <row r="147" spans="1:24" ht="72">
      <c r="A147" s="9" t="s">
        <v>3232</v>
      </c>
      <c r="B147" s="9" t="s">
        <v>70</v>
      </c>
      <c r="C147" s="9" t="s">
        <v>630</v>
      </c>
      <c r="D147" s="9" t="s">
        <v>27</v>
      </c>
      <c r="E147" s="9" t="s">
        <v>815</v>
      </c>
      <c r="F147" s="9" t="s">
        <v>815</v>
      </c>
      <c r="G147" s="9" t="s">
        <v>3366</v>
      </c>
      <c r="H147" s="9" t="s">
        <v>3242</v>
      </c>
      <c r="I147" s="9" t="s">
        <v>27</v>
      </c>
      <c r="J147" s="15">
        <v>4381.2268481149767</v>
      </c>
      <c r="K147" s="16" t="s">
        <v>27</v>
      </c>
      <c r="L147" s="9" t="s">
        <v>27</v>
      </c>
      <c r="M147" s="9">
        <v>2022</v>
      </c>
      <c r="N147" s="17" t="s">
        <v>3367</v>
      </c>
      <c r="O147" s="9" t="s">
        <v>3367</v>
      </c>
      <c r="P147" s="9">
        <v>2041</v>
      </c>
      <c r="Q147" s="9" t="s">
        <v>32</v>
      </c>
      <c r="R147" s="17">
        <v>0.45201179999999996</v>
      </c>
      <c r="S147" s="9">
        <v>2041</v>
      </c>
      <c r="T147" s="9" t="s">
        <v>27</v>
      </c>
      <c r="U147" s="9" t="s">
        <v>3300</v>
      </c>
      <c r="V147" s="9"/>
      <c r="W147" s="9"/>
      <c r="X147" s="9" t="s">
        <v>3368</v>
      </c>
    </row>
    <row r="148" spans="1:24" ht="72">
      <c r="A148" s="9" t="s">
        <v>3232</v>
      </c>
      <c r="B148" s="9" t="s">
        <v>70</v>
      </c>
      <c r="C148" s="9" t="s">
        <v>630</v>
      </c>
      <c r="D148" s="9" t="s">
        <v>27</v>
      </c>
      <c r="E148" s="9" t="s">
        <v>823</v>
      </c>
      <c r="F148" s="9" t="s">
        <v>823</v>
      </c>
      <c r="G148" s="9" t="s">
        <v>3366</v>
      </c>
      <c r="H148" s="9" t="s">
        <v>3242</v>
      </c>
      <c r="I148" s="9" t="s">
        <v>27</v>
      </c>
      <c r="J148" s="15">
        <v>12272.679551940373</v>
      </c>
      <c r="K148" s="16" t="s">
        <v>27</v>
      </c>
      <c r="L148" s="9" t="s">
        <v>27</v>
      </c>
      <c r="M148" s="9">
        <v>2022</v>
      </c>
      <c r="N148" s="17" t="s">
        <v>3367</v>
      </c>
      <c r="O148" s="9" t="s">
        <v>3367</v>
      </c>
      <c r="P148" s="9">
        <v>2041</v>
      </c>
      <c r="Q148" s="9" t="s">
        <v>32</v>
      </c>
      <c r="R148" s="17">
        <v>0.56501475000000001</v>
      </c>
      <c r="S148" s="9">
        <v>2041</v>
      </c>
      <c r="T148" s="9" t="s">
        <v>27</v>
      </c>
      <c r="U148" s="9" t="s">
        <v>3300</v>
      </c>
      <c r="V148" s="9"/>
      <c r="W148" s="9"/>
      <c r="X148" s="9" t="s">
        <v>3368</v>
      </c>
    </row>
    <row r="149" spans="1:24" ht="96">
      <c r="A149" s="9" t="s">
        <v>3232</v>
      </c>
      <c r="B149" s="9" t="s">
        <v>70</v>
      </c>
      <c r="C149" s="9" t="s">
        <v>630</v>
      </c>
      <c r="D149" s="9" t="s">
        <v>3376</v>
      </c>
      <c r="E149" s="9" t="s">
        <v>1090</v>
      </c>
      <c r="F149" s="9" t="s">
        <v>1090</v>
      </c>
      <c r="G149" s="9" t="s">
        <v>3366</v>
      </c>
      <c r="H149" s="9" t="s">
        <v>3252</v>
      </c>
      <c r="I149" s="9" t="s">
        <v>27</v>
      </c>
      <c r="J149" s="15">
        <v>3752.3645557421569</v>
      </c>
      <c r="K149" s="16">
        <v>4.32</v>
      </c>
      <c r="L149" s="9" t="s">
        <v>27</v>
      </c>
      <c r="M149" s="9">
        <v>2022</v>
      </c>
      <c r="N149" s="17" t="s">
        <v>3367</v>
      </c>
      <c r="O149" s="9" t="s">
        <v>3367</v>
      </c>
      <c r="P149" s="9">
        <v>2041</v>
      </c>
      <c r="Q149" s="9" t="s">
        <v>32</v>
      </c>
      <c r="R149" s="17">
        <v>6.4507285832718342</v>
      </c>
      <c r="S149" s="9">
        <v>2041</v>
      </c>
      <c r="T149" s="9" t="s">
        <v>27</v>
      </c>
      <c r="U149" s="9" t="s">
        <v>3300</v>
      </c>
      <c r="V149" s="9"/>
      <c r="W149" s="9"/>
      <c r="X149" s="9" t="s">
        <v>3368</v>
      </c>
    </row>
    <row r="150" spans="1:24" ht="96">
      <c r="A150" s="9" t="s">
        <v>3232</v>
      </c>
      <c r="B150" s="9" t="s">
        <v>70</v>
      </c>
      <c r="C150" s="9" t="s">
        <v>630</v>
      </c>
      <c r="D150" s="9" t="s">
        <v>3377</v>
      </c>
      <c r="E150" s="9" t="s">
        <v>1525</v>
      </c>
      <c r="F150" s="9" t="s">
        <v>1525</v>
      </c>
      <c r="G150" s="9" t="s">
        <v>3366</v>
      </c>
      <c r="H150" s="9" t="s">
        <v>3235</v>
      </c>
      <c r="I150" s="9" t="s">
        <v>27</v>
      </c>
      <c r="J150" s="15">
        <v>8314.6369852586758</v>
      </c>
      <c r="K150" s="16">
        <v>9.68</v>
      </c>
      <c r="L150" s="9" t="s">
        <v>27</v>
      </c>
      <c r="M150" s="9">
        <v>2022</v>
      </c>
      <c r="N150" s="17" t="s">
        <v>3367</v>
      </c>
      <c r="O150" s="9" t="s">
        <v>3367</v>
      </c>
      <c r="P150" s="9">
        <v>2041</v>
      </c>
      <c r="Q150" s="9" t="s">
        <v>32</v>
      </c>
      <c r="R150" s="17">
        <v>10.558489265025035</v>
      </c>
      <c r="S150" s="9">
        <v>2041</v>
      </c>
      <c r="T150" s="9" t="s">
        <v>27</v>
      </c>
      <c r="U150" s="9" t="s">
        <v>3300</v>
      </c>
      <c r="V150" s="9"/>
      <c r="W150" s="9"/>
      <c r="X150" s="9" t="s">
        <v>3368</v>
      </c>
    </row>
    <row r="151" spans="1:24" ht="96">
      <c r="A151" s="9" t="s">
        <v>3232</v>
      </c>
      <c r="B151" s="9" t="s">
        <v>70</v>
      </c>
      <c r="C151" s="9" t="s">
        <v>630</v>
      </c>
      <c r="D151" s="9" t="s">
        <v>3378</v>
      </c>
      <c r="E151" s="9" t="s">
        <v>1094</v>
      </c>
      <c r="F151" s="9" t="s">
        <v>1094</v>
      </c>
      <c r="G151" s="9" t="s">
        <v>3366</v>
      </c>
      <c r="H151" s="9" t="s">
        <v>3235</v>
      </c>
      <c r="I151" s="9" t="s">
        <v>27</v>
      </c>
      <c r="J151" s="15">
        <v>42745.650561496841</v>
      </c>
      <c r="K151" s="16">
        <v>55</v>
      </c>
      <c r="L151" s="9" t="s">
        <v>27</v>
      </c>
      <c r="M151" s="9">
        <v>2022</v>
      </c>
      <c r="N151" s="17" t="s">
        <v>3367</v>
      </c>
      <c r="O151" s="9" t="s">
        <v>3367</v>
      </c>
      <c r="P151" s="9">
        <v>2041</v>
      </c>
      <c r="Q151" s="9" t="s">
        <v>32</v>
      </c>
      <c r="R151" s="17">
        <v>26.398608802072207</v>
      </c>
      <c r="S151" s="9">
        <v>2041</v>
      </c>
      <c r="T151" s="9" t="s">
        <v>27</v>
      </c>
      <c r="U151" s="9" t="s">
        <v>3300</v>
      </c>
      <c r="V151" s="9"/>
      <c r="W151" s="9"/>
      <c r="X151" s="9" t="s">
        <v>3368</v>
      </c>
    </row>
    <row r="152" spans="1:24" ht="72">
      <c r="A152" s="9" t="s">
        <v>3232</v>
      </c>
      <c r="B152" s="9" t="s">
        <v>70</v>
      </c>
      <c r="C152" s="9" t="s">
        <v>630</v>
      </c>
      <c r="D152" s="9" t="s">
        <v>27</v>
      </c>
      <c r="E152" s="9" t="s">
        <v>1554</v>
      </c>
      <c r="F152" s="9" t="s">
        <v>1554</v>
      </c>
      <c r="G152" s="9" t="s">
        <v>3366</v>
      </c>
      <c r="H152" s="9" t="s">
        <v>3242</v>
      </c>
      <c r="I152" s="9" t="s">
        <v>27</v>
      </c>
      <c r="J152" s="15">
        <v>671.53072465861192</v>
      </c>
      <c r="K152" s="16" t="s">
        <v>27</v>
      </c>
      <c r="L152" s="9" t="s">
        <v>27</v>
      </c>
      <c r="M152" s="9">
        <v>2022</v>
      </c>
      <c r="N152" s="17" t="s">
        <v>3367</v>
      </c>
      <c r="O152" s="9" t="s">
        <v>3367</v>
      </c>
      <c r="P152" s="9">
        <v>2041</v>
      </c>
      <c r="Q152" s="9" t="s">
        <v>32</v>
      </c>
      <c r="R152" s="17">
        <v>4.5201180000000001E-2</v>
      </c>
      <c r="S152" s="9">
        <v>2041</v>
      </c>
      <c r="T152" s="9" t="s">
        <v>27</v>
      </c>
      <c r="U152" s="9" t="s">
        <v>3300</v>
      </c>
      <c r="V152" s="9"/>
      <c r="W152" s="9"/>
      <c r="X152" s="9" t="s">
        <v>3368</v>
      </c>
    </row>
    <row r="153" spans="1:24" ht="96">
      <c r="A153" s="9" t="s">
        <v>3232</v>
      </c>
      <c r="B153" s="9" t="s">
        <v>70</v>
      </c>
      <c r="C153" s="9" t="s">
        <v>630</v>
      </c>
      <c r="D153" s="9" t="s">
        <v>3343</v>
      </c>
      <c r="E153" s="9" t="s">
        <v>1569</v>
      </c>
      <c r="F153" s="9" t="s">
        <v>1569</v>
      </c>
      <c r="G153" s="9" t="s">
        <v>3366</v>
      </c>
      <c r="H153" s="9" t="s">
        <v>3235</v>
      </c>
      <c r="I153" s="9" t="s">
        <v>27</v>
      </c>
      <c r="J153" s="15">
        <v>7740.8896081095554</v>
      </c>
      <c r="K153" s="16">
        <v>12.11</v>
      </c>
      <c r="L153" s="9" t="s">
        <v>27</v>
      </c>
      <c r="M153" s="9">
        <v>2022</v>
      </c>
      <c r="N153" s="17" t="s">
        <v>3367</v>
      </c>
      <c r="O153" s="9" t="s">
        <v>3367</v>
      </c>
      <c r="P153" s="9">
        <v>2041</v>
      </c>
      <c r="Q153" s="9" t="s">
        <v>32</v>
      </c>
      <c r="R153" s="17">
        <v>7.4146958938880019</v>
      </c>
      <c r="S153" s="9">
        <v>2041</v>
      </c>
      <c r="T153" s="9" t="s">
        <v>27</v>
      </c>
      <c r="U153" s="9" t="s">
        <v>3300</v>
      </c>
      <c r="V153" s="9"/>
      <c r="W153" s="9"/>
      <c r="X153" s="9" t="s">
        <v>3368</v>
      </c>
    </row>
    <row r="154" spans="1:24" ht="108">
      <c r="A154" s="9" t="s">
        <v>3232</v>
      </c>
      <c r="B154" s="9" t="s">
        <v>70</v>
      </c>
      <c r="C154" s="9" t="s">
        <v>630</v>
      </c>
      <c r="D154" s="9" t="s">
        <v>263</v>
      </c>
      <c r="E154" s="9" t="s">
        <v>1575</v>
      </c>
      <c r="F154" s="9" t="s">
        <v>1575</v>
      </c>
      <c r="G154" s="9" t="s">
        <v>3366</v>
      </c>
      <c r="H154" s="9" t="s">
        <v>3297</v>
      </c>
      <c r="I154" s="9" t="s">
        <v>27</v>
      </c>
      <c r="J154" s="15">
        <v>37241.496047053377</v>
      </c>
      <c r="K154" s="16">
        <v>54.96</v>
      </c>
      <c r="L154" s="9" t="s">
        <v>27</v>
      </c>
      <c r="M154" s="9">
        <v>2022</v>
      </c>
      <c r="N154" s="17" t="s">
        <v>3367</v>
      </c>
      <c r="O154" s="9" t="s">
        <v>3367</v>
      </c>
      <c r="P154" s="9">
        <v>2041</v>
      </c>
      <c r="Q154" s="9" t="s">
        <v>32</v>
      </c>
      <c r="R154" s="17">
        <v>28.215604881983147</v>
      </c>
      <c r="S154" s="9">
        <v>2041</v>
      </c>
      <c r="T154" s="9" t="s">
        <v>27</v>
      </c>
      <c r="U154" s="9" t="s">
        <v>3300</v>
      </c>
      <c r="V154" s="9"/>
      <c r="W154" s="9"/>
      <c r="X154" s="9" t="s">
        <v>3368</v>
      </c>
    </row>
    <row r="155" spans="1:24" ht="96">
      <c r="A155" s="9" t="s">
        <v>3232</v>
      </c>
      <c r="B155" s="9" t="s">
        <v>70</v>
      </c>
      <c r="C155" s="9" t="s">
        <v>630</v>
      </c>
      <c r="D155" s="9" t="s">
        <v>3379</v>
      </c>
      <c r="E155" s="9" t="s">
        <v>1585</v>
      </c>
      <c r="F155" s="9" t="s">
        <v>1585</v>
      </c>
      <c r="G155" s="9" t="s">
        <v>3366</v>
      </c>
      <c r="H155" s="9" t="s">
        <v>3235</v>
      </c>
      <c r="I155" s="9" t="s">
        <v>27</v>
      </c>
      <c r="J155" s="15">
        <v>9105.9020265558465</v>
      </c>
      <c r="K155" s="16">
        <v>15.4</v>
      </c>
      <c r="L155" s="9" t="s">
        <v>27</v>
      </c>
      <c r="M155" s="9">
        <v>2022</v>
      </c>
      <c r="N155" s="17" t="s">
        <v>3367</v>
      </c>
      <c r="O155" s="9" t="s">
        <v>3367</v>
      </c>
      <c r="P155" s="9">
        <v>2041</v>
      </c>
      <c r="Q155" s="9" t="s">
        <v>32</v>
      </c>
      <c r="R155" s="17">
        <v>10.804768132013979</v>
      </c>
      <c r="S155" s="9">
        <v>2041</v>
      </c>
      <c r="T155" s="9" t="s">
        <v>27</v>
      </c>
      <c r="U155" s="9" t="s">
        <v>3300</v>
      </c>
      <c r="V155" s="9"/>
      <c r="W155" s="9"/>
      <c r="X155" s="9" t="s">
        <v>3368</v>
      </c>
    </row>
    <row r="156" spans="1:24" ht="84">
      <c r="A156" s="9" t="s">
        <v>3232</v>
      </c>
      <c r="B156" s="9" t="s">
        <v>70</v>
      </c>
      <c r="C156" s="9" t="s">
        <v>352</v>
      </c>
      <c r="D156" s="9" t="s">
        <v>3380</v>
      </c>
      <c r="E156" s="9" t="s">
        <v>1167</v>
      </c>
      <c r="F156" s="9" t="s">
        <v>1167</v>
      </c>
      <c r="G156" s="9" t="s">
        <v>3381</v>
      </c>
      <c r="H156" s="9" t="s">
        <v>3382</v>
      </c>
      <c r="I156" s="9" t="s">
        <v>27</v>
      </c>
      <c r="J156" s="15">
        <v>6506</v>
      </c>
      <c r="K156" s="9" t="s">
        <v>27</v>
      </c>
      <c r="L156" s="9" t="s">
        <v>27</v>
      </c>
      <c r="M156" s="9">
        <v>2022</v>
      </c>
      <c r="N156" s="17" t="s">
        <v>3383</v>
      </c>
      <c r="O156" s="9" t="s">
        <v>3384</v>
      </c>
      <c r="P156" s="9">
        <v>2041</v>
      </c>
      <c r="Q156" s="9" t="s">
        <v>32</v>
      </c>
      <c r="R156" s="9">
        <v>7.29</v>
      </c>
      <c r="S156" s="13">
        <v>2033</v>
      </c>
      <c r="T156" s="13" t="s">
        <v>27</v>
      </c>
      <c r="U156" s="9" t="s">
        <v>2810</v>
      </c>
      <c r="V156" s="13" t="s">
        <v>3385</v>
      </c>
      <c r="W156" s="10" t="s">
        <v>3386</v>
      </c>
    </row>
    <row r="157" spans="1:24" ht="84">
      <c r="A157" s="9" t="s">
        <v>3232</v>
      </c>
      <c r="B157" s="9" t="s">
        <v>70</v>
      </c>
      <c r="C157" s="9" t="s">
        <v>352</v>
      </c>
      <c r="D157" s="9" t="s">
        <v>3387</v>
      </c>
      <c r="E157" s="9" t="s">
        <v>970</v>
      </c>
      <c r="F157" s="9" t="s">
        <v>970</v>
      </c>
      <c r="G157" s="9" t="s">
        <v>3381</v>
      </c>
      <c r="H157" s="9" t="s">
        <v>3388</v>
      </c>
      <c r="I157" s="9" t="s">
        <v>27</v>
      </c>
      <c r="J157" s="15">
        <v>5848</v>
      </c>
      <c r="K157" s="9" t="s">
        <v>27</v>
      </c>
      <c r="L157" s="9" t="s">
        <v>27</v>
      </c>
      <c r="M157" s="9">
        <v>2022</v>
      </c>
      <c r="N157" s="13" t="s">
        <v>3383</v>
      </c>
      <c r="O157" s="13" t="s">
        <v>3384</v>
      </c>
      <c r="P157" s="13">
        <v>2041</v>
      </c>
      <c r="Q157" s="13" t="s">
        <v>32</v>
      </c>
      <c r="R157" s="10">
        <v>3.92</v>
      </c>
      <c r="S157" s="9">
        <v>2033</v>
      </c>
      <c r="T157" s="9" t="s">
        <v>27</v>
      </c>
      <c r="U157" s="9" t="s">
        <v>2810</v>
      </c>
      <c r="V157" s="9" t="s">
        <v>3385</v>
      </c>
      <c r="W157" s="9" t="s">
        <v>3386</v>
      </c>
    </row>
    <row r="158" spans="1:24" ht="84">
      <c r="A158" s="9" t="s">
        <v>3232</v>
      </c>
      <c r="B158" s="9" t="s">
        <v>70</v>
      </c>
      <c r="C158" s="9" t="s">
        <v>352</v>
      </c>
      <c r="D158" s="9" t="s">
        <v>3389</v>
      </c>
      <c r="E158" s="9" t="s">
        <v>1309</v>
      </c>
      <c r="F158" s="9" t="s">
        <v>1309</v>
      </c>
      <c r="G158" s="9" t="s">
        <v>3381</v>
      </c>
      <c r="H158" s="9" t="s">
        <v>3390</v>
      </c>
      <c r="I158" s="9" t="s">
        <v>27</v>
      </c>
      <c r="J158" s="15">
        <v>1920</v>
      </c>
      <c r="K158" s="9" t="s">
        <v>27</v>
      </c>
      <c r="L158" s="9" t="s">
        <v>27</v>
      </c>
      <c r="M158" s="9">
        <v>2022</v>
      </c>
      <c r="N158" s="17" t="s">
        <v>3383</v>
      </c>
      <c r="O158" s="9" t="s">
        <v>3384</v>
      </c>
      <c r="P158" s="9">
        <v>2041</v>
      </c>
      <c r="Q158" s="9" t="s">
        <v>32</v>
      </c>
      <c r="R158" s="9">
        <v>0.74</v>
      </c>
      <c r="S158" s="30">
        <v>2027</v>
      </c>
      <c r="T158" s="30" t="s">
        <v>27</v>
      </c>
      <c r="U158" s="9" t="s">
        <v>2810</v>
      </c>
      <c r="V158" s="30" t="s">
        <v>3385</v>
      </c>
      <c r="W158" s="10" t="s">
        <v>3386</v>
      </c>
    </row>
    <row r="159" spans="1:24" ht="84">
      <c r="A159" s="9" t="s">
        <v>3232</v>
      </c>
      <c r="B159" s="9" t="s">
        <v>70</v>
      </c>
      <c r="C159" s="9" t="s">
        <v>352</v>
      </c>
      <c r="D159" s="9" t="s">
        <v>3391</v>
      </c>
      <c r="E159" s="9" t="s">
        <v>1017</v>
      </c>
      <c r="F159" s="9" t="s">
        <v>1017</v>
      </c>
      <c r="G159" s="9" t="s">
        <v>3381</v>
      </c>
      <c r="H159" s="9" t="s">
        <v>3382</v>
      </c>
      <c r="I159" s="9" t="s">
        <v>27</v>
      </c>
      <c r="J159" s="15">
        <v>9041</v>
      </c>
      <c r="K159" s="16" t="s">
        <v>27</v>
      </c>
      <c r="L159" s="9" t="s">
        <v>27</v>
      </c>
      <c r="M159" s="9">
        <v>2022</v>
      </c>
      <c r="N159" s="9" t="s">
        <v>3383</v>
      </c>
      <c r="O159" s="9" t="s">
        <v>3384</v>
      </c>
      <c r="P159" s="9">
        <v>2041</v>
      </c>
      <c r="Q159" s="9" t="s">
        <v>32</v>
      </c>
      <c r="R159" s="9">
        <v>8.48</v>
      </c>
      <c r="S159" s="9">
        <v>2033</v>
      </c>
      <c r="T159" s="9" t="s">
        <v>27</v>
      </c>
      <c r="U159" s="9" t="s">
        <v>2810</v>
      </c>
      <c r="V159" s="9" t="s">
        <v>3385</v>
      </c>
      <c r="W159" s="10" t="s">
        <v>3386</v>
      </c>
    </row>
    <row r="160" spans="1:24" ht="84">
      <c r="A160" s="9" t="s">
        <v>3232</v>
      </c>
      <c r="B160" s="9" t="s">
        <v>70</v>
      </c>
      <c r="C160" s="9" t="s">
        <v>352</v>
      </c>
      <c r="D160" s="9" t="s">
        <v>263</v>
      </c>
      <c r="E160" s="9" t="s">
        <v>353</v>
      </c>
      <c r="F160" s="9" t="s">
        <v>353</v>
      </c>
      <c r="G160" s="9" t="s">
        <v>3381</v>
      </c>
      <c r="H160" s="9" t="s">
        <v>3382</v>
      </c>
      <c r="I160" s="9" t="s">
        <v>27</v>
      </c>
      <c r="J160" s="15">
        <v>21868</v>
      </c>
      <c r="K160" s="16" t="s">
        <v>27</v>
      </c>
      <c r="L160" s="9" t="s">
        <v>27</v>
      </c>
      <c r="M160" s="9">
        <v>2022</v>
      </c>
      <c r="N160" s="9" t="s">
        <v>3383</v>
      </c>
      <c r="O160" s="9" t="s">
        <v>3384</v>
      </c>
      <c r="P160" s="9">
        <v>2041</v>
      </c>
      <c r="Q160" s="9" t="s">
        <v>32</v>
      </c>
      <c r="R160" s="9">
        <v>6.29</v>
      </c>
      <c r="S160" s="9">
        <v>2033</v>
      </c>
      <c r="T160" s="9" t="s">
        <v>27</v>
      </c>
      <c r="U160" s="9" t="s">
        <v>2810</v>
      </c>
      <c r="V160" s="9" t="s">
        <v>3385</v>
      </c>
      <c r="W160" s="10" t="s">
        <v>3386</v>
      </c>
    </row>
    <row r="161" spans="1:23" ht="84">
      <c r="A161" s="9" t="s">
        <v>3232</v>
      </c>
      <c r="B161" s="9" t="s">
        <v>70</v>
      </c>
      <c r="C161" s="9" t="s">
        <v>352</v>
      </c>
      <c r="D161" s="9" t="s">
        <v>3392</v>
      </c>
      <c r="E161" s="9" t="s">
        <v>725</v>
      </c>
      <c r="F161" s="9" t="s">
        <v>725</v>
      </c>
      <c r="G161" s="9" t="s">
        <v>3381</v>
      </c>
      <c r="H161" s="9" t="s">
        <v>3382</v>
      </c>
      <c r="I161" s="9" t="s">
        <v>27</v>
      </c>
      <c r="J161" s="15">
        <v>3550</v>
      </c>
      <c r="K161" s="16" t="s">
        <v>27</v>
      </c>
      <c r="L161" s="9" t="s">
        <v>27</v>
      </c>
      <c r="M161" s="9">
        <v>2022</v>
      </c>
      <c r="N161" s="9" t="s">
        <v>3383</v>
      </c>
      <c r="O161" s="9" t="s">
        <v>3384</v>
      </c>
      <c r="P161" s="9">
        <v>2041</v>
      </c>
      <c r="Q161" s="9" t="s">
        <v>32</v>
      </c>
      <c r="R161" s="9">
        <v>0.15</v>
      </c>
      <c r="S161" s="9">
        <v>2033</v>
      </c>
      <c r="T161" s="9" t="s">
        <v>27</v>
      </c>
      <c r="U161" s="9" t="s">
        <v>2810</v>
      </c>
      <c r="V161" s="9" t="s">
        <v>3385</v>
      </c>
      <c r="W161" s="10" t="s">
        <v>3386</v>
      </c>
    </row>
    <row r="162" spans="1:23" ht="84">
      <c r="A162" s="9" t="s">
        <v>3232</v>
      </c>
      <c r="B162" s="9" t="s">
        <v>70</v>
      </c>
      <c r="C162" s="9" t="s">
        <v>352</v>
      </c>
      <c r="D162" s="9" t="s">
        <v>3393</v>
      </c>
      <c r="E162" s="9" t="s">
        <v>1053</v>
      </c>
      <c r="F162" s="9" t="s">
        <v>1053</v>
      </c>
      <c r="G162" s="9" t="s">
        <v>3381</v>
      </c>
      <c r="H162" s="9" t="s">
        <v>3382</v>
      </c>
      <c r="I162" s="9" t="s">
        <v>27</v>
      </c>
      <c r="J162" s="15">
        <v>1187</v>
      </c>
      <c r="K162" s="16" t="s">
        <v>27</v>
      </c>
      <c r="L162" s="9" t="s">
        <v>27</v>
      </c>
      <c r="M162" s="9">
        <v>2022</v>
      </c>
      <c r="N162" s="9" t="s">
        <v>3383</v>
      </c>
      <c r="O162" s="9" t="s">
        <v>3384</v>
      </c>
      <c r="P162" s="9">
        <v>2041</v>
      </c>
      <c r="Q162" s="9" t="s">
        <v>32</v>
      </c>
      <c r="R162" s="9">
        <v>0.11</v>
      </c>
      <c r="S162" s="9">
        <v>2033</v>
      </c>
      <c r="T162" s="9" t="s">
        <v>27</v>
      </c>
      <c r="U162" s="9" t="s">
        <v>2810</v>
      </c>
      <c r="V162" s="9" t="s">
        <v>3385</v>
      </c>
      <c r="W162" s="10" t="s">
        <v>3386</v>
      </c>
    </row>
    <row r="163" spans="1:23" ht="84">
      <c r="A163" s="9" t="s">
        <v>3232</v>
      </c>
      <c r="B163" s="9" t="s">
        <v>70</v>
      </c>
      <c r="C163" s="9" t="s">
        <v>352</v>
      </c>
      <c r="D163" s="9" t="s">
        <v>3394</v>
      </c>
      <c r="E163" s="9" t="s">
        <v>1429</v>
      </c>
      <c r="F163" s="9" t="s">
        <v>1429</v>
      </c>
      <c r="G163" s="9" t="s">
        <v>3381</v>
      </c>
      <c r="H163" s="9" t="s">
        <v>3395</v>
      </c>
      <c r="I163" s="9" t="s">
        <v>27</v>
      </c>
      <c r="J163" s="15">
        <v>2228</v>
      </c>
      <c r="K163" s="16" t="s">
        <v>27</v>
      </c>
      <c r="L163" s="9" t="s">
        <v>27</v>
      </c>
      <c r="M163" s="9">
        <v>2022</v>
      </c>
      <c r="N163" s="9" t="s">
        <v>3383</v>
      </c>
      <c r="O163" s="9" t="s">
        <v>3384</v>
      </c>
      <c r="P163" s="9">
        <v>2041</v>
      </c>
      <c r="Q163" s="9" t="s">
        <v>32</v>
      </c>
      <c r="R163" s="9">
        <v>1.46</v>
      </c>
      <c r="S163" s="9">
        <v>2027</v>
      </c>
      <c r="T163" s="9" t="s">
        <v>27</v>
      </c>
      <c r="U163" s="9" t="s">
        <v>2810</v>
      </c>
      <c r="V163" s="9" t="s">
        <v>3385</v>
      </c>
      <c r="W163" s="10" t="s">
        <v>3386</v>
      </c>
    </row>
    <row r="164" spans="1:23" ht="84">
      <c r="A164" s="9" t="s">
        <v>3232</v>
      </c>
      <c r="B164" s="9" t="s">
        <v>70</v>
      </c>
      <c r="C164" s="9" t="s">
        <v>352</v>
      </c>
      <c r="D164" s="9" t="s">
        <v>3396</v>
      </c>
      <c r="E164" s="9" t="s">
        <v>1437</v>
      </c>
      <c r="F164" s="9" t="s">
        <v>1437</v>
      </c>
      <c r="G164" s="9" t="s">
        <v>3381</v>
      </c>
      <c r="H164" s="9" t="s">
        <v>3388</v>
      </c>
      <c r="I164" s="9" t="s">
        <v>27</v>
      </c>
      <c r="J164" s="15">
        <v>3592</v>
      </c>
      <c r="K164" s="16" t="s">
        <v>27</v>
      </c>
      <c r="L164" s="9" t="s">
        <v>27</v>
      </c>
      <c r="M164" s="9">
        <v>2022</v>
      </c>
      <c r="N164" s="9" t="s">
        <v>3383</v>
      </c>
      <c r="O164" s="9" t="s">
        <v>3384</v>
      </c>
      <c r="P164" s="9">
        <v>2041</v>
      </c>
      <c r="Q164" s="9" t="s">
        <v>32</v>
      </c>
      <c r="R164" s="9">
        <v>2.13</v>
      </c>
      <c r="S164" s="9">
        <v>2033</v>
      </c>
      <c r="T164" s="9" t="s">
        <v>27</v>
      </c>
      <c r="U164" s="9" t="s">
        <v>2810</v>
      </c>
      <c r="V164" s="9" t="s">
        <v>3385</v>
      </c>
      <c r="W164" s="10" t="s">
        <v>3386</v>
      </c>
    </row>
    <row r="165" spans="1:23" ht="84">
      <c r="A165" s="9" t="s">
        <v>3232</v>
      </c>
      <c r="B165" s="9" t="s">
        <v>70</v>
      </c>
      <c r="C165" s="9" t="s">
        <v>352</v>
      </c>
      <c r="D165" s="9" t="s">
        <v>3322</v>
      </c>
      <c r="E165" s="9" t="s">
        <v>783</v>
      </c>
      <c r="F165" s="9" t="s">
        <v>783</v>
      </c>
      <c r="G165" s="9" t="s">
        <v>3381</v>
      </c>
      <c r="H165" s="9" t="s">
        <v>3388</v>
      </c>
      <c r="I165" s="9" t="s">
        <v>27</v>
      </c>
      <c r="J165" s="15">
        <v>3352</v>
      </c>
      <c r="K165" s="16" t="s">
        <v>27</v>
      </c>
      <c r="L165" s="9" t="s">
        <v>27</v>
      </c>
      <c r="M165" s="9">
        <v>2022</v>
      </c>
      <c r="N165" s="9" t="s">
        <v>3383</v>
      </c>
      <c r="O165" s="9" t="s">
        <v>3384</v>
      </c>
      <c r="P165" s="9">
        <v>2041</v>
      </c>
      <c r="Q165" s="9" t="s">
        <v>32</v>
      </c>
      <c r="R165" s="9">
        <v>1.97</v>
      </c>
      <c r="S165" s="9">
        <v>2033</v>
      </c>
      <c r="T165" s="9" t="s">
        <v>27</v>
      </c>
      <c r="U165" s="9" t="s">
        <v>2810</v>
      </c>
      <c r="V165" s="9" t="s">
        <v>3385</v>
      </c>
      <c r="W165" s="10" t="s">
        <v>3386</v>
      </c>
    </row>
    <row r="166" spans="1:23" ht="84">
      <c r="A166" s="9" t="s">
        <v>3232</v>
      </c>
      <c r="B166" s="9" t="s">
        <v>70</v>
      </c>
      <c r="C166" s="9" t="s">
        <v>352</v>
      </c>
      <c r="D166" s="9" t="s">
        <v>3397</v>
      </c>
      <c r="E166" s="9" t="s">
        <v>1519</v>
      </c>
      <c r="F166" s="9" t="s">
        <v>1519</v>
      </c>
      <c r="G166" s="9" t="s">
        <v>3381</v>
      </c>
      <c r="H166" s="9" t="s">
        <v>3382</v>
      </c>
      <c r="I166" s="9" t="s">
        <v>27</v>
      </c>
      <c r="J166" s="15">
        <v>2105</v>
      </c>
      <c r="K166" s="16" t="s">
        <v>27</v>
      </c>
      <c r="L166" s="9" t="s">
        <v>27</v>
      </c>
      <c r="M166" s="9">
        <v>2022</v>
      </c>
      <c r="N166" s="9" t="s">
        <v>3383</v>
      </c>
      <c r="O166" s="9" t="s">
        <v>3384</v>
      </c>
      <c r="P166" s="9">
        <v>2041</v>
      </c>
      <c r="Q166" s="9" t="s">
        <v>32</v>
      </c>
      <c r="R166" s="9">
        <v>0.9</v>
      </c>
      <c r="S166" s="9">
        <v>2033</v>
      </c>
      <c r="T166" s="9" t="s">
        <v>27</v>
      </c>
      <c r="U166" s="9" t="s">
        <v>2810</v>
      </c>
      <c r="V166" s="9" t="s">
        <v>3385</v>
      </c>
      <c r="W166" s="10" t="s">
        <v>3386</v>
      </c>
    </row>
    <row r="167" spans="1:23" ht="84">
      <c r="A167" s="9" t="s">
        <v>3232</v>
      </c>
      <c r="B167" s="9" t="s">
        <v>70</v>
      </c>
      <c r="C167" s="9" t="s">
        <v>352</v>
      </c>
      <c r="D167" s="9" t="s">
        <v>3398</v>
      </c>
      <c r="E167" s="9" t="s">
        <v>1104</v>
      </c>
      <c r="F167" s="9" t="s">
        <v>1104</v>
      </c>
      <c r="G167" s="9" t="s">
        <v>3381</v>
      </c>
      <c r="H167" s="9" t="s">
        <v>3388</v>
      </c>
      <c r="I167" s="9" t="s">
        <v>27</v>
      </c>
      <c r="J167" s="15">
        <v>3276</v>
      </c>
      <c r="K167" s="16" t="s">
        <v>27</v>
      </c>
      <c r="L167" s="9" t="s">
        <v>27</v>
      </c>
      <c r="M167" s="9">
        <v>2022</v>
      </c>
      <c r="N167" s="9" t="s">
        <v>3383</v>
      </c>
      <c r="O167" s="9" t="s">
        <v>3384</v>
      </c>
      <c r="P167" s="9">
        <v>2041</v>
      </c>
      <c r="Q167" s="9" t="s">
        <v>32</v>
      </c>
      <c r="R167" s="9">
        <v>2.1800000000000002</v>
      </c>
      <c r="S167" s="9">
        <v>2033</v>
      </c>
      <c r="T167" s="9" t="s">
        <v>27</v>
      </c>
      <c r="U167" s="9" t="s">
        <v>2810</v>
      </c>
      <c r="V167" s="9" t="s">
        <v>3385</v>
      </c>
      <c r="W167" s="10" t="s">
        <v>3386</v>
      </c>
    </row>
    <row r="168" spans="1:23" ht="84">
      <c r="A168" s="9" t="s">
        <v>3232</v>
      </c>
      <c r="B168" s="9" t="s">
        <v>70</v>
      </c>
      <c r="C168" s="9" t="s">
        <v>352</v>
      </c>
      <c r="D168" s="9" t="s">
        <v>3399</v>
      </c>
      <c r="E168" s="9" t="s">
        <v>876</v>
      </c>
      <c r="F168" s="9" t="s">
        <v>876</v>
      </c>
      <c r="G168" s="9" t="s">
        <v>3381</v>
      </c>
      <c r="H168" s="9" t="s">
        <v>3382</v>
      </c>
      <c r="I168" s="9" t="s">
        <v>27</v>
      </c>
      <c r="J168" s="15">
        <v>2747</v>
      </c>
      <c r="K168" s="16" t="s">
        <v>27</v>
      </c>
      <c r="L168" s="9" t="s">
        <v>27</v>
      </c>
      <c r="M168" s="9">
        <v>2022</v>
      </c>
      <c r="N168" s="9" t="s">
        <v>3383</v>
      </c>
      <c r="O168" s="9" t="s">
        <v>3384</v>
      </c>
      <c r="P168" s="9">
        <v>2041</v>
      </c>
      <c r="Q168" s="9" t="s">
        <v>32</v>
      </c>
      <c r="R168" s="9">
        <v>0.59</v>
      </c>
      <c r="S168" s="9">
        <v>2033</v>
      </c>
      <c r="T168" s="9" t="s">
        <v>27</v>
      </c>
      <c r="U168" s="9" t="s">
        <v>2810</v>
      </c>
      <c r="V168" s="9" t="s">
        <v>3385</v>
      </c>
      <c r="W168" s="10" t="s">
        <v>3386</v>
      </c>
    </row>
    <row r="169" spans="1:23" ht="60">
      <c r="A169" s="9" t="s">
        <v>3232</v>
      </c>
      <c r="B169" s="9" t="s">
        <v>70</v>
      </c>
      <c r="C169" s="9" t="s">
        <v>590</v>
      </c>
      <c r="D169" s="9" t="s">
        <v>3400</v>
      </c>
      <c r="E169" s="9" t="s">
        <v>1146</v>
      </c>
      <c r="F169" s="9" t="s">
        <v>1146</v>
      </c>
      <c r="G169" s="9" t="s">
        <v>3401</v>
      </c>
      <c r="H169" s="9" t="s">
        <v>3388</v>
      </c>
      <c r="I169" s="9" t="s">
        <v>27</v>
      </c>
      <c r="J169" s="15">
        <v>16285</v>
      </c>
      <c r="K169" s="16" t="s">
        <v>27</v>
      </c>
      <c r="L169" s="9" t="s">
        <v>27</v>
      </c>
      <c r="M169" s="9">
        <v>2022</v>
      </c>
      <c r="N169" s="9" t="s">
        <v>2937</v>
      </c>
      <c r="O169" s="9" t="s">
        <v>3384</v>
      </c>
      <c r="P169" s="9">
        <v>2041</v>
      </c>
      <c r="Q169" s="9" t="s">
        <v>32</v>
      </c>
      <c r="R169" s="17">
        <v>35.19</v>
      </c>
      <c r="S169" s="9">
        <v>2033</v>
      </c>
      <c r="T169" s="9" t="s">
        <v>27</v>
      </c>
      <c r="U169" s="9" t="s">
        <v>2810</v>
      </c>
      <c r="V169" s="9" t="s">
        <v>3402</v>
      </c>
      <c r="W169" s="9" t="s">
        <v>3403</v>
      </c>
    </row>
    <row r="170" spans="1:23" ht="72">
      <c r="A170" s="9" t="s">
        <v>3232</v>
      </c>
      <c r="B170" s="9" t="s">
        <v>70</v>
      </c>
      <c r="C170" s="9" t="s">
        <v>590</v>
      </c>
      <c r="D170" s="9" t="s">
        <v>3404</v>
      </c>
      <c r="E170" s="9" t="s">
        <v>962</v>
      </c>
      <c r="F170" s="9" t="s">
        <v>962</v>
      </c>
      <c r="G170" s="9" t="s">
        <v>3401</v>
      </c>
      <c r="H170" s="9" t="s">
        <v>3382</v>
      </c>
      <c r="I170" s="9" t="s">
        <v>27</v>
      </c>
      <c r="J170" s="15">
        <v>3371</v>
      </c>
      <c r="K170" s="16" t="s">
        <v>27</v>
      </c>
      <c r="L170" s="9" t="s">
        <v>27</v>
      </c>
      <c r="M170" s="9">
        <v>2022</v>
      </c>
      <c r="N170" s="9" t="s">
        <v>2937</v>
      </c>
      <c r="O170" s="9" t="s">
        <v>3384</v>
      </c>
      <c r="P170" s="9">
        <v>2041</v>
      </c>
      <c r="Q170" s="9" t="s">
        <v>32</v>
      </c>
      <c r="R170" s="17">
        <v>6.36</v>
      </c>
      <c r="S170" s="9">
        <v>2033</v>
      </c>
      <c r="T170" s="9" t="s">
        <v>27</v>
      </c>
      <c r="U170" s="9" t="s">
        <v>2810</v>
      </c>
      <c r="V170" s="9" t="s">
        <v>2941</v>
      </c>
      <c r="W170" s="9" t="s">
        <v>3403</v>
      </c>
    </row>
    <row r="171" spans="1:23" ht="84">
      <c r="A171" s="9" t="s">
        <v>3232</v>
      </c>
      <c r="B171" s="9" t="s">
        <v>70</v>
      </c>
      <c r="C171" s="9" t="s">
        <v>590</v>
      </c>
      <c r="D171" s="9" t="s">
        <v>3405</v>
      </c>
      <c r="E171" s="9" t="s">
        <v>1230</v>
      </c>
      <c r="F171" s="9" t="s">
        <v>1230</v>
      </c>
      <c r="G171" s="9" t="s">
        <v>3401</v>
      </c>
      <c r="H171" s="9" t="s">
        <v>3390</v>
      </c>
      <c r="I171" s="9" t="s">
        <v>27</v>
      </c>
      <c r="J171" s="15">
        <v>12232</v>
      </c>
      <c r="K171" s="16" t="s">
        <v>27</v>
      </c>
      <c r="L171" s="9" t="s">
        <v>27</v>
      </c>
      <c r="M171" s="9">
        <v>2022</v>
      </c>
      <c r="N171" s="9" t="s">
        <v>2937</v>
      </c>
      <c r="O171" s="9" t="s">
        <v>3384</v>
      </c>
      <c r="P171" s="9">
        <v>2041</v>
      </c>
      <c r="Q171" s="9" t="s">
        <v>32</v>
      </c>
      <c r="R171" s="17">
        <v>6.01</v>
      </c>
      <c r="S171" s="9">
        <v>2033</v>
      </c>
      <c r="T171" s="9" t="s">
        <v>27</v>
      </c>
      <c r="U171" s="9" t="s">
        <v>2810</v>
      </c>
      <c r="V171" s="9" t="s">
        <v>2941</v>
      </c>
      <c r="W171" s="9" t="s">
        <v>3403</v>
      </c>
    </row>
    <row r="172" spans="1:23" ht="60">
      <c r="A172" s="9" t="s">
        <v>3232</v>
      </c>
      <c r="B172" s="9" t="s">
        <v>70</v>
      </c>
      <c r="C172" s="9" t="s">
        <v>590</v>
      </c>
      <c r="D172" s="9" t="s">
        <v>3406</v>
      </c>
      <c r="E172" s="9" t="s">
        <v>966</v>
      </c>
      <c r="F172" s="9" t="s">
        <v>966</v>
      </c>
      <c r="G172" s="9" t="s">
        <v>3401</v>
      </c>
      <c r="H172" s="9" t="s">
        <v>3395</v>
      </c>
      <c r="I172" s="9" t="s">
        <v>27</v>
      </c>
      <c r="J172" s="15">
        <v>1745</v>
      </c>
      <c r="K172" s="16" t="s">
        <v>27</v>
      </c>
      <c r="L172" s="9" t="s">
        <v>27</v>
      </c>
      <c r="M172" s="9">
        <v>2022</v>
      </c>
      <c r="N172" s="9" t="s">
        <v>2937</v>
      </c>
      <c r="O172" s="9" t="s">
        <v>3384</v>
      </c>
      <c r="P172" s="9">
        <v>2041</v>
      </c>
      <c r="Q172" s="9" t="s">
        <v>32</v>
      </c>
      <c r="R172" s="17">
        <v>1.1399999999999999</v>
      </c>
      <c r="S172" s="9">
        <v>2033</v>
      </c>
      <c r="T172" s="9" t="s">
        <v>27</v>
      </c>
      <c r="U172" s="9" t="s">
        <v>2810</v>
      </c>
      <c r="V172" s="9" t="s">
        <v>2941</v>
      </c>
      <c r="W172" s="9" t="s">
        <v>3403</v>
      </c>
    </row>
    <row r="173" spans="1:23" ht="60">
      <c r="A173" s="9" t="s">
        <v>3232</v>
      </c>
      <c r="B173" s="9" t="s">
        <v>70</v>
      </c>
      <c r="C173" s="9" t="s">
        <v>590</v>
      </c>
      <c r="D173" s="9" t="s">
        <v>3407</v>
      </c>
      <c r="E173" s="9" t="s">
        <v>591</v>
      </c>
      <c r="F173" s="9" t="s">
        <v>591</v>
      </c>
      <c r="G173" s="9" t="s">
        <v>3401</v>
      </c>
      <c r="H173" s="9" t="s">
        <v>3395</v>
      </c>
      <c r="I173" s="9" t="s">
        <v>27</v>
      </c>
      <c r="J173" s="15">
        <v>4232</v>
      </c>
      <c r="K173" s="16" t="s">
        <v>27</v>
      </c>
      <c r="L173" s="9" t="s">
        <v>27</v>
      </c>
      <c r="M173" s="9">
        <v>2022</v>
      </c>
      <c r="N173" s="9" t="s">
        <v>2937</v>
      </c>
      <c r="O173" s="9" t="s">
        <v>3384</v>
      </c>
      <c r="P173" s="9">
        <v>2041</v>
      </c>
      <c r="Q173" s="9" t="s">
        <v>32</v>
      </c>
      <c r="R173" s="17">
        <v>4.8600000000000003</v>
      </c>
      <c r="S173" s="9">
        <v>2027</v>
      </c>
      <c r="T173" s="9" t="s">
        <v>27</v>
      </c>
      <c r="U173" s="9" t="s">
        <v>2810</v>
      </c>
      <c r="V173" s="9" t="s">
        <v>2941</v>
      </c>
      <c r="W173" s="9" t="s">
        <v>3403</v>
      </c>
    </row>
    <row r="174" spans="1:23" ht="72">
      <c r="A174" s="9" t="s">
        <v>3232</v>
      </c>
      <c r="B174" s="9" t="s">
        <v>70</v>
      </c>
      <c r="C174" s="9" t="s">
        <v>590</v>
      </c>
      <c r="D174" s="9" t="s">
        <v>3400</v>
      </c>
      <c r="E174" s="9" t="s">
        <v>997</v>
      </c>
      <c r="F174" s="9" t="s">
        <v>997</v>
      </c>
      <c r="G174" s="9" t="s">
        <v>3401</v>
      </c>
      <c r="H174" s="9" t="s">
        <v>3408</v>
      </c>
      <c r="I174" s="9" t="s">
        <v>27</v>
      </c>
      <c r="J174" s="15">
        <v>3249</v>
      </c>
      <c r="K174" s="16" t="s">
        <v>27</v>
      </c>
      <c r="L174" s="9" t="s">
        <v>27</v>
      </c>
      <c r="M174" s="9">
        <v>2022</v>
      </c>
      <c r="N174" s="9" t="s">
        <v>2937</v>
      </c>
      <c r="O174" s="9" t="s">
        <v>3384</v>
      </c>
      <c r="P174" s="9">
        <v>2041</v>
      </c>
      <c r="Q174" s="9" t="s">
        <v>32</v>
      </c>
      <c r="R174" s="17">
        <v>1.4</v>
      </c>
      <c r="S174" s="9">
        <v>2033</v>
      </c>
      <c r="T174" s="9" t="s">
        <v>27</v>
      </c>
      <c r="U174" s="9" t="s">
        <v>2810</v>
      </c>
      <c r="V174" s="9" t="s">
        <v>2941</v>
      </c>
      <c r="W174" s="9" t="s">
        <v>3403</v>
      </c>
    </row>
    <row r="175" spans="1:23" ht="72">
      <c r="A175" s="9" t="s">
        <v>3232</v>
      </c>
      <c r="B175" s="9" t="s">
        <v>70</v>
      </c>
      <c r="C175" s="9" t="s">
        <v>590</v>
      </c>
      <c r="D175" s="9" t="s">
        <v>98</v>
      </c>
      <c r="E175" s="9" t="s">
        <v>1343</v>
      </c>
      <c r="F175" s="9" t="s">
        <v>1343</v>
      </c>
      <c r="G175" s="9" t="s">
        <v>3401</v>
      </c>
      <c r="H175" s="9" t="s">
        <v>3382</v>
      </c>
      <c r="I175" s="9" t="s">
        <v>27</v>
      </c>
      <c r="J175" s="15">
        <v>5862</v>
      </c>
      <c r="K175" s="16" t="s">
        <v>27</v>
      </c>
      <c r="L175" s="9" t="s">
        <v>27</v>
      </c>
      <c r="M175" s="9">
        <v>2022</v>
      </c>
      <c r="N175" s="9" t="s">
        <v>2937</v>
      </c>
      <c r="O175" s="9" t="s">
        <v>3384</v>
      </c>
      <c r="P175" s="9">
        <v>2041</v>
      </c>
      <c r="Q175" s="9" t="s">
        <v>32</v>
      </c>
      <c r="R175" s="17">
        <v>3.17</v>
      </c>
      <c r="S175" s="9">
        <v>2033</v>
      </c>
      <c r="T175" s="9" t="s">
        <v>27</v>
      </c>
      <c r="U175" s="9" t="s">
        <v>2810</v>
      </c>
      <c r="V175" s="9" t="s">
        <v>2941</v>
      </c>
      <c r="W175" s="9" t="s">
        <v>3403</v>
      </c>
    </row>
    <row r="176" spans="1:23" ht="72">
      <c r="A176" s="9" t="s">
        <v>3232</v>
      </c>
      <c r="B176" s="9" t="s">
        <v>70</v>
      </c>
      <c r="C176" s="9" t="s">
        <v>590</v>
      </c>
      <c r="D176" s="9" t="s">
        <v>3409</v>
      </c>
      <c r="E176" s="9" t="s">
        <v>1377</v>
      </c>
      <c r="F176" s="9" t="s">
        <v>1377</v>
      </c>
      <c r="G176" s="9" t="s">
        <v>3401</v>
      </c>
      <c r="H176" s="9" t="s">
        <v>3382</v>
      </c>
      <c r="I176" s="9" t="s">
        <v>27</v>
      </c>
      <c r="J176" s="15">
        <v>5216</v>
      </c>
      <c r="K176" s="16" t="s">
        <v>27</v>
      </c>
      <c r="L176" s="9" t="s">
        <v>27</v>
      </c>
      <c r="M176" s="9">
        <v>2022</v>
      </c>
      <c r="N176" s="9" t="s">
        <v>2937</v>
      </c>
      <c r="O176" s="9" t="s">
        <v>3384</v>
      </c>
      <c r="P176" s="9">
        <v>2041</v>
      </c>
      <c r="Q176" s="9" t="s">
        <v>32</v>
      </c>
      <c r="R176" s="17">
        <v>1.83</v>
      </c>
      <c r="S176" s="9">
        <v>2033</v>
      </c>
      <c r="T176" s="9" t="s">
        <v>27</v>
      </c>
      <c r="U176" s="9" t="s">
        <v>2810</v>
      </c>
      <c r="V176" s="9" t="s">
        <v>2941</v>
      </c>
      <c r="W176" s="9" t="s">
        <v>3403</v>
      </c>
    </row>
    <row r="177" spans="1:23" ht="72">
      <c r="A177" s="9" t="s">
        <v>3232</v>
      </c>
      <c r="B177" s="9" t="s">
        <v>70</v>
      </c>
      <c r="C177" s="9" t="s">
        <v>590</v>
      </c>
      <c r="D177" s="9" t="s">
        <v>3410</v>
      </c>
      <c r="E177" s="9" t="s">
        <v>1031</v>
      </c>
      <c r="F177" s="9" t="s">
        <v>1031</v>
      </c>
      <c r="G177" s="9" t="s">
        <v>3401</v>
      </c>
      <c r="H177" s="9" t="s">
        <v>3382</v>
      </c>
      <c r="I177" s="9" t="s">
        <v>27</v>
      </c>
      <c r="J177" s="15">
        <v>852</v>
      </c>
      <c r="K177" s="16" t="s">
        <v>27</v>
      </c>
      <c r="L177" s="9" t="s">
        <v>27</v>
      </c>
      <c r="M177" s="9">
        <v>2022</v>
      </c>
      <c r="N177" s="9" t="s">
        <v>2937</v>
      </c>
      <c r="O177" s="9" t="s">
        <v>3384</v>
      </c>
      <c r="P177" s="9">
        <v>2041</v>
      </c>
      <c r="Q177" s="9" t="s">
        <v>32</v>
      </c>
      <c r="R177" s="17">
        <v>0.69</v>
      </c>
      <c r="S177" s="9">
        <v>2033</v>
      </c>
      <c r="T177" s="9" t="s">
        <v>27</v>
      </c>
      <c r="U177" s="9" t="s">
        <v>2810</v>
      </c>
      <c r="V177" s="9" t="s">
        <v>2941</v>
      </c>
      <c r="W177" s="9" t="s">
        <v>3403</v>
      </c>
    </row>
    <row r="178" spans="1:23" ht="84">
      <c r="A178" s="9" t="s">
        <v>3232</v>
      </c>
      <c r="B178" s="9" t="s">
        <v>70</v>
      </c>
      <c r="C178" s="9" t="s">
        <v>590</v>
      </c>
      <c r="D178" s="9" t="s">
        <v>3405</v>
      </c>
      <c r="E178" s="9" t="s">
        <v>1421</v>
      </c>
      <c r="F178" s="9" t="s">
        <v>1421</v>
      </c>
      <c r="G178" s="9" t="s">
        <v>3401</v>
      </c>
      <c r="H178" s="9" t="s">
        <v>3390</v>
      </c>
      <c r="I178" s="9" t="s">
        <v>27</v>
      </c>
      <c r="J178" s="15">
        <v>33755</v>
      </c>
      <c r="K178" s="16" t="s">
        <v>27</v>
      </c>
      <c r="L178" s="9" t="s">
        <v>27</v>
      </c>
      <c r="M178" s="9">
        <v>2022</v>
      </c>
      <c r="N178" s="9" t="s">
        <v>2937</v>
      </c>
      <c r="O178" s="9" t="s">
        <v>3384</v>
      </c>
      <c r="P178" s="9">
        <v>2041</v>
      </c>
      <c r="Q178" s="9" t="s">
        <v>32</v>
      </c>
      <c r="R178" s="17">
        <v>22.04</v>
      </c>
      <c r="S178" s="9">
        <v>2027</v>
      </c>
      <c r="T178" s="9" t="s">
        <v>27</v>
      </c>
      <c r="U178" s="9" t="s">
        <v>2810</v>
      </c>
      <c r="V178" s="9" t="s">
        <v>2941</v>
      </c>
      <c r="W178" s="9" t="s">
        <v>3403</v>
      </c>
    </row>
    <row r="179" spans="1:23" ht="84">
      <c r="A179" s="9" t="s">
        <v>3232</v>
      </c>
      <c r="B179" s="9" t="s">
        <v>70</v>
      </c>
      <c r="C179" s="9" t="s">
        <v>590</v>
      </c>
      <c r="D179" s="9" t="s">
        <v>3404</v>
      </c>
      <c r="E179" s="9" t="s">
        <v>747</v>
      </c>
      <c r="F179" s="9" t="s">
        <v>747</v>
      </c>
      <c r="G179" s="9" t="s">
        <v>3401</v>
      </c>
      <c r="H179" s="9" t="s">
        <v>3390</v>
      </c>
      <c r="I179" s="9" t="s">
        <v>27</v>
      </c>
      <c r="J179" s="15">
        <v>5042</v>
      </c>
      <c r="K179" s="16" t="s">
        <v>27</v>
      </c>
      <c r="L179" s="9" t="s">
        <v>27</v>
      </c>
      <c r="M179" s="9">
        <v>2022</v>
      </c>
      <c r="N179" s="9" t="s">
        <v>2937</v>
      </c>
      <c r="O179" s="9" t="s">
        <v>3384</v>
      </c>
      <c r="P179" s="9">
        <v>2041</v>
      </c>
      <c r="Q179" s="9" t="s">
        <v>32</v>
      </c>
      <c r="R179" s="17">
        <v>1.3</v>
      </c>
      <c r="S179" s="9">
        <v>2033</v>
      </c>
      <c r="T179" s="9" t="s">
        <v>27</v>
      </c>
      <c r="U179" s="9" t="s">
        <v>2810</v>
      </c>
      <c r="V179" s="9" t="s">
        <v>2941</v>
      </c>
      <c r="W179" s="9" t="s">
        <v>3403</v>
      </c>
    </row>
    <row r="180" spans="1:23" ht="72">
      <c r="A180" s="9" t="s">
        <v>3232</v>
      </c>
      <c r="B180" s="9" t="s">
        <v>70</v>
      </c>
      <c r="C180" s="9" t="s">
        <v>590</v>
      </c>
      <c r="D180" s="9" t="s">
        <v>3411</v>
      </c>
      <c r="E180" s="9" t="s">
        <v>1450</v>
      </c>
      <c r="F180" s="9" t="s">
        <v>1450</v>
      </c>
      <c r="G180" s="9" t="s">
        <v>3401</v>
      </c>
      <c r="H180" s="9" t="s">
        <v>3382</v>
      </c>
      <c r="I180" s="9" t="s">
        <v>27</v>
      </c>
      <c r="J180" s="15">
        <v>5121</v>
      </c>
      <c r="K180" s="16" t="s">
        <v>27</v>
      </c>
      <c r="L180" s="9" t="s">
        <v>27</v>
      </c>
      <c r="M180" s="9">
        <v>2022</v>
      </c>
      <c r="N180" s="9" t="s">
        <v>2937</v>
      </c>
      <c r="O180" s="9" t="s">
        <v>3384</v>
      </c>
      <c r="P180" s="9">
        <v>2041</v>
      </c>
      <c r="Q180" s="9" t="s">
        <v>32</v>
      </c>
      <c r="R180" s="17">
        <v>3.21</v>
      </c>
      <c r="S180" s="9">
        <v>2033</v>
      </c>
      <c r="T180" s="9" t="s">
        <v>27</v>
      </c>
      <c r="U180" s="9" t="s">
        <v>2810</v>
      </c>
      <c r="V180" s="9" t="s">
        <v>2941</v>
      </c>
      <c r="W180" s="9" t="s">
        <v>3403</v>
      </c>
    </row>
    <row r="181" spans="1:23" ht="72">
      <c r="A181" s="9" t="s">
        <v>3232</v>
      </c>
      <c r="B181" s="9" t="s">
        <v>70</v>
      </c>
      <c r="C181" s="9" t="s">
        <v>590</v>
      </c>
      <c r="D181" s="9" t="s">
        <v>3412</v>
      </c>
      <c r="E181" s="9" t="s">
        <v>801</v>
      </c>
      <c r="F181" s="9" t="s">
        <v>801</v>
      </c>
      <c r="G181" s="9" t="s">
        <v>3401</v>
      </c>
      <c r="H181" s="9" t="s">
        <v>3382</v>
      </c>
      <c r="I181" s="9" t="s">
        <v>27</v>
      </c>
      <c r="J181" s="15">
        <v>11170</v>
      </c>
      <c r="K181" s="16" t="s">
        <v>27</v>
      </c>
      <c r="L181" s="9" t="s">
        <v>27</v>
      </c>
      <c r="M181" s="9">
        <v>2022</v>
      </c>
      <c r="N181" s="9" t="s">
        <v>2937</v>
      </c>
      <c r="O181" s="9" t="s">
        <v>3384</v>
      </c>
      <c r="P181" s="9">
        <v>2041</v>
      </c>
      <c r="Q181" s="9" t="s">
        <v>32</v>
      </c>
      <c r="R181" s="17">
        <v>11.76</v>
      </c>
      <c r="S181" s="9">
        <v>2033</v>
      </c>
      <c r="T181" s="9" t="s">
        <v>27</v>
      </c>
      <c r="U181" s="9" t="s">
        <v>2810</v>
      </c>
      <c r="V181" s="9" t="s">
        <v>2941</v>
      </c>
      <c r="W181" s="9" t="s">
        <v>3403</v>
      </c>
    </row>
    <row r="182" spans="1:23" ht="72">
      <c r="A182" s="9" t="s">
        <v>3232</v>
      </c>
      <c r="B182" s="9" t="s">
        <v>70</v>
      </c>
      <c r="C182" s="9" t="s">
        <v>590</v>
      </c>
      <c r="D182" s="9" t="s">
        <v>3413</v>
      </c>
      <c r="E182" s="9" t="s">
        <v>1128</v>
      </c>
      <c r="F182" s="9" t="s">
        <v>1128</v>
      </c>
      <c r="G182" s="9" t="s">
        <v>3401</v>
      </c>
      <c r="H182" s="9" t="s">
        <v>3382</v>
      </c>
      <c r="I182" s="9" t="s">
        <v>27</v>
      </c>
      <c r="J182" s="15">
        <v>126626</v>
      </c>
      <c r="K182" s="16" t="s">
        <v>27</v>
      </c>
      <c r="L182" s="9" t="s">
        <v>27</v>
      </c>
      <c r="M182" s="9">
        <v>2022</v>
      </c>
      <c r="N182" s="9" t="s">
        <v>2937</v>
      </c>
      <c r="O182" s="9" t="s">
        <v>3384</v>
      </c>
      <c r="P182" s="9">
        <v>2041</v>
      </c>
      <c r="Q182" s="9" t="s">
        <v>32</v>
      </c>
      <c r="R182" s="17">
        <v>78.319999999999993</v>
      </c>
      <c r="S182" s="9">
        <v>2033</v>
      </c>
      <c r="T182" s="9" t="s">
        <v>27</v>
      </c>
      <c r="U182" s="9" t="s">
        <v>2810</v>
      </c>
      <c r="V182" s="9" t="s">
        <v>2941</v>
      </c>
      <c r="W182" s="9" t="s">
        <v>3403</v>
      </c>
    </row>
  </sheetData>
  <autoFilter ref="A1:X182" xr:uid="{60CE76B9-8F3E-454C-A4FB-FB1F6599E733}"/>
  <dataValidations count="2">
    <dataValidation type="list" allowBlank="1" showInputMessage="1" showErrorMessage="1" sqref="Q2:Q155" xr:uid="{E8E56172-CCB9-4E26-B267-09192071A30C}">
      <formula1>$Y$7:$Y$13</formula1>
    </dataValidation>
    <dataValidation type="list" allowBlank="1" showInputMessage="1" showErrorMessage="1" sqref="Q156:Q182" xr:uid="{3131C36C-03CA-4E71-95FD-4AEB3E98A783}">
      <formula1>$Y$8:$Y$14</formula1>
    </dataValidation>
  </dataValidation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3B118-C1D1-4F7B-8AC6-CDA6BB5852B9}">
  <dimension ref="A1:T18"/>
  <sheetViews>
    <sheetView workbookViewId="0">
      <pane ySplit="1" topLeftCell="A2" activePane="bottomLeft" state="frozen"/>
      <selection pane="bottomLeft" sqref="A1:XFD1048576"/>
    </sheetView>
  </sheetViews>
  <sheetFormatPr defaultRowHeight="12"/>
  <cols>
    <col min="1" max="6" width="20.7109375" style="10" customWidth="1"/>
    <col min="7" max="7" width="26.5703125" style="10" customWidth="1"/>
    <col min="8" max="8" width="32.7109375" style="10" customWidth="1"/>
    <col min="9" max="12" width="20.7109375" style="10" customWidth="1"/>
    <col min="13" max="13" width="9.28515625" style="10" customWidth="1"/>
    <col min="14" max="20" width="20.7109375" style="10" customWidth="1"/>
    <col min="21" max="16384" width="9.140625" style="10"/>
  </cols>
  <sheetData>
    <row r="1" spans="1:20" ht="60">
      <c r="A1" s="6" t="s">
        <v>0</v>
      </c>
      <c r="B1" s="6" t="s">
        <v>1</v>
      </c>
      <c r="C1" s="6" t="s">
        <v>2</v>
      </c>
      <c r="D1" s="6" t="s">
        <v>3</v>
      </c>
      <c r="E1" s="6" t="s">
        <v>4</v>
      </c>
      <c r="F1" s="6" t="s">
        <v>5</v>
      </c>
      <c r="G1" s="6" t="s">
        <v>6</v>
      </c>
      <c r="H1" s="6" t="s">
        <v>7</v>
      </c>
      <c r="I1" s="6" t="s">
        <v>8</v>
      </c>
      <c r="J1" s="6" t="s">
        <v>9</v>
      </c>
      <c r="K1" s="7" t="s">
        <v>10</v>
      </c>
      <c r="L1" s="6" t="s">
        <v>11</v>
      </c>
      <c r="M1" s="6" t="s">
        <v>12</v>
      </c>
      <c r="N1" s="6" t="s">
        <v>13</v>
      </c>
      <c r="O1" s="6" t="s">
        <v>14</v>
      </c>
      <c r="P1" s="6" t="s">
        <v>15</v>
      </c>
      <c r="Q1" s="6" t="s">
        <v>16</v>
      </c>
      <c r="R1" s="6" t="s">
        <v>17</v>
      </c>
      <c r="S1" s="6" t="s">
        <v>219</v>
      </c>
      <c r="T1" s="8" t="s">
        <v>19</v>
      </c>
    </row>
    <row r="2" spans="1:20" ht="120">
      <c r="A2" s="10" t="s">
        <v>3414</v>
      </c>
      <c r="B2" s="10" t="s">
        <v>70</v>
      </c>
      <c r="C2" s="10" t="s">
        <v>372</v>
      </c>
      <c r="D2" s="10" t="s">
        <v>3415</v>
      </c>
      <c r="E2" s="10" t="s">
        <v>697</v>
      </c>
      <c r="F2" s="10" t="s">
        <v>697</v>
      </c>
      <c r="G2" s="10" t="s">
        <v>3416</v>
      </c>
      <c r="H2" s="10" t="s">
        <v>3417</v>
      </c>
      <c r="I2" s="10" t="s">
        <v>27</v>
      </c>
      <c r="J2" s="10" t="s">
        <v>27</v>
      </c>
      <c r="K2" s="10" t="s">
        <v>27</v>
      </c>
      <c r="L2" s="10" t="s">
        <v>27</v>
      </c>
      <c r="M2" s="10" t="s">
        <v>27</v>
      </c>
      <c r="N2" s="10" t="s">
        <v>3418</v>
      </c>
      <c r="O2" s="10" t="s">
        <v>27</v>
      </c>
      <c r="P2" s="10" t="s">
        <v>3419</v>
      </c>
      <c r="Q2" s="10" t="s">
        <v>27</v>
      </c>
      <c r="R2" s="10" t="s">
        <v>3420</v>
      </c>
      <c r="S2" s="10" t="s">
        <v>27</v>
      </c>
      <c r="T2" s="10" t="s">
        <v>27</v>
      </c>
    </row>
    <row r="3" spans="1:20" ht="204">
      <c r="A3" s="10" t="s">
        <v>3421</v>
      </c>
      <c r="B3" s="10" t="s">
        <v>3422</v>
      </c>
      <c r="C3" s="10" t="s">
        <v>241</v>
      </c>
      <c r="D3" s="10" t="s">
        <v>3423</v>
      </c>
      <c r="E3" s="10" t="s">
        <v>1019</v>
      </c>
      <c r="F3" s="10" t="s">
        <v>1019</v>
      </c>
      <c r="G3" s="10" t="s">
        <v>3424</v>
      </c>
      <c r="H3" s="10" t="s">
        <v>27</v>
      </c>
      <c r="I3" s="10" t="s">
        <v>27</v>
      </c>
      <c r="J3" s="10" t="s">
        <v>27</v>
      </c>
      <c r="K3" s="10" t="s">
        <v>27</v>
      </c>
      <c r="L3" s="10" t="s">
        <v>27</v>
      </c>
      <c r="M3" s="10" t="s">
        <v>27</v>
      </c>
      <c r="N3" s="10" t="s">
        <v>3425</v>
      </c>
      <c r="O3" s="10" t="s">
        <v>27</v>
      </c>
      <c r="P3" s="10" t="s">
        <v>3426</v>
      </c>
      <c r="Q3" s="10" t="s">
        <v>27</v>
      </c>
      <c r="R3" s="10" t="s">
        <v>3427</v>
      </c>
      <c r="S3" s="10" t="s">
        <v>27</v>
      </c>
      <c r="T3" s="10" t="s">
        <v>27</v>
      </c>
    </row>
    <row r="4" spans="1:20" ht="216">
      <c r="A4" s="10" t="s">
        <v>3428</v>
      </c>
      <c r="B4" s="10" t="s">
        <v>70</v>
      </c>
      <c r="C4" s="10" t="s">
        <v>3429</v>
      </c>
      <c r="D4" s="10" t="s">
        <v>27</v>
      </c>
      <c r="E4" s="10" t="s">
        <v>3430</v>
      </c>
      <c r="F4" s="10" t="s">
        <v>3430</v>
      </c>
      <c r="G4" s="10" t="s">
        <v>3431</v>
      </c>
      <c r="H4" s="10" t="s">
        <v>27</v>
      </c>
      <c r="I4" s="10" t="s">
        <v>27</v>
      </c>
      <c r="J4" s="10" t="s">
        <v>27</v>
      </c>
      <c r="K4" s="10" t="s">
        <v>27</v>
      </c>
      <c r="L4" s="10" t="s">
        <v>27</v>
      </c>
      <c r="M4" s="10" t="s">
        <v>27</v>
      </c>
      <c r="N4" s="10" t="s">
        <v>3432</v>
      </c>
      <c r="O4" s="10" t="s">
        <v>27</v>
      </c>
      <c r="P4" s="10" t="s">
        <v>3433</v>
      </c>
      <c r="Q4" s="10" t="s">
        <v>27</v>
      </c>
      <c r="R4" s="10" t="s">
        <v>3434</v>
      </c>
      <c r="S4" s="10" t="s">
        <v>27</v>
      </c>
      <c r="T4" s="10" t="s">
        <v>27</v>
      </c>
    </row>
    <row r="5" spans="1:20" ht="180">
      <c r="A5" s="10" t="s">
        <v>3435</v>
      </c>
      <c r="B5" s="10" t="s">
        <v>70</v>
      </c>
      <c r="C5" s="10" t="s">
        <v>884</v>
      </c>
      <c r="D5" s="10" t="s">
        <v>27</v>
      </c>
      <c r="E5" s="10" t="s">
        <v>3436</v>
      </c>
      <c r="F5" s="10" t="s">
        <v>3436</v>
      </c>
      <c r="G5" s="10" t="s">
        <v>3437</v>
      </c>
      <c r="H5" s="10" t="s">
        <v>27</v>
      </c>
      <c r="I5" s="10" t="s">
        <v>27</v>
      </c>
      <c r="J5" s="10" t="s">
        <v>27</v>
      </c>
      <c r="K5" s="10" t="s">
        <v>27</v>
      </c>
      <c r="L5" s="10" t="s">
        <v>27</v>
      </c>
      <c r="M5" s="10" t="s">
        <v>27</v>
      </c>
      <c r="N5" s="10" t="s">
        <v>3438</v>
      </c>
      <c r="O5" s="10" t="s">
        <v>27</v>
      </c>
      <c r="P5" s="10" t="s">
        <v>3433</v>
      </c>
      <c r="Q5" s="10" t="s">
        <v>27</v>
      </c>
      <c r="R5" s="10" t="s">
        <v>3439</v>
      </c>
      <c r="S5" s="10" t="s">
        <v>27</v>
      </c>
      <c r="T5" s="10" t="s">
        <v>27</v>
      </c>
    </row>
    <row r="6" spans="1:20" ht="192">
      <c r="A6" s="10" t="s">
        <v>3440</v>
      </c>
      <c r="B6" s="10" t="s">
        <v>70</v>
      </c>
      <c r="C6" s="10" t="s">
        <v>241</v>
      </c>
      <c r="D6" s="10" t="s">
        <v>3441</v>
      </c>
      <c r="E6" s="10" t="s">
        <v>3442</v>
      </c>
      <c r="F6" s="10" t="s">
        <v>3442</v>
      </c>
      <c r="G6" s="10" t="s">
        <v>3443</v>
      </c>
      <c r="H6" s="10" t="s">
        <v>27</v>
      </c>
      <c r="I6" s="10" t="s">
        <v>27</v>
      </c>
      <c r="J6" s="10" t="s">
        <v>27</v>
      </c>
      <c r="K6" s="10" t="s">
        <v>27</v>
      </c>
      <c r="L6" s="10" t="s">
        <v>27</v>
      </c>
      <c r="M6" s="10" t="s">
        <v>27</v>
      </c>
      <c r="N6" s="10" t="s">
        <v>3444</v>
      </c>
      <c r="O6" s="10" t="s">
        <v>27</v>
      </c>
      <c r="P6" s="10" t="s">
        <v>3419</v>
      </c>
      <c r="Q6" s="10" t="s">
        <v>27</v>
      </c>
      <c r="R6" s="10" t="s">
        <v>3445</v>
      </c>
      <c r="S6" s="10" t="s">
        <v>27</v>
      </c>
      <c r="T6" s="10" t="s">
        <v>27</v>
      </c>
    </row>
    <row r="7" spans="1:20" ht="168">
      <c r="A7" s="10" t="s">
        <v>3446</v>
      </c>
      <c r="B7" s="10" t="s">
        <v>70</v>
      </c>
      <c r="C7" s="10" t="s">
        <v>266</v>
      </c>
      <c r="D7" s="10" t="s">
        <v>27</v>
      </c>
      <c r="E7" s="10" t="s">
        <v>3447</v>
      </c>
      <c r="F7" s="10" t="s">
        <v>3447</v>
      </c>
      <c r="G7" s="10" t="s">
        <v>3448</v>
      </c>
      <c r="H7" s="10" t="s">
        <v>27</v>
      </c>
      <c r="I7" s="10" t="s">
        <v>27</v>
      </c>
      <c r="J7" s="10" t="s">
        <v>27</v>
      </c>
      <c r="K7" s="10" t="s">
        <v>27</v>
      </c>
      <c r="L7" s="10" t="s">
        <v>27</v>
      </c>
      <c r="M7" s="10" t="s">
        <v>27</v>
      </c>
      <c r="N7" s="10" t="s">
        <v>3449</v>
      </c>
      <c r="O7" s="10" t="s">
        <v>27</v>
      </c>
      <c r="P7" s="10" t="s">
        <v>3450</v>
      </c>
      <c r="Q7" s="10" t="s">
        <v>27</v>
      </c>
      <c r="R7" s="10" t="s">
        <v>3451</v>
      </c>
      <c r="S7" s="10" t="s">
        <v>27</v>
      </c>
      <c r="T7" s="10" t="s">
        <v>27</v>
      </c>
    </row>
    <row r="8" spans="1:20" ht="192">
      <c r="A8" s="10" t="s">
        <v>3452</v>
      </c>
      <c r="B8" s="10" t="s">
        <v>70</v>
      </c>
      <c r="C8" s="10" t="s">
        <v>241</v>
      </c>
      <c r="D8" s="10" t="s">
        <v>3453</v>
      </c>
      <c r="E8" s="10" t="s">
        <v>3454</v>
      </c>
      <c r="F8" s="10" t="s">
        <v>3454</v>
      </c>
      <c r="G8" s="10" t="s">
        <v>3455</v>
      </c>
      <c r="H8" s="10" t="s">
        <v>27</v>
      </c>
      <c r="I8" s="10" t="s">
        <v>27</v>
      </c>
      <c r="J8" s="10" t="s">
        <v>27</v>
      </c>
      <c r="K8" s="10" t="s">
        <v>27</v>
      </c>
      <c r="L8" s="10" t="s">
        <v>27</v>
      </c>
      <c r="M8" s="10" t="s">
        <v>27</v>
      </c>
      <c r="N8" s="10" t="s">
        <v>3456</v>
      </c>
      <c r="O8" s="10" t="s">
        <v>27</v>
      </c>
      <c r="P8" s="10" t="s">
        <v>3419</v>
      </c>
      <c r="Q8" s="10" t="s">
        <v>27</v>
      </c>
      <c r="R8" s="10" t="s">
        <v>3457</v>
      </c>
      <c r="S8" s="10" t="s">
        <v>27</v>
      </c>
      <c r="T8" s="10" t="s">
        <v>27</v>
      </c>
    </row>
    <row r="9" spans="1:20" ht="240">
      <c r="A9" s="10" t="s">
        <v>3458</v>
      </c>
      <c r="B9" s="10" t="s">
        <v>25</v>
      </c>
      <c r="C9" s="10" t="s">
        <v>884</v>
      </c>
      <c r="D9" s="10" t="s">
        <v>27</v>
      </c>
      <c r="E9" s="10" t="s">
        <v>952</v>
      </c>
      <c r="F9" s="10" t="s">
        <v>952</v>
      </c>
      <c r="G9" s="10" t="s">
        <v>3459</v>
      </c>
      <c r="H9" s="10" t="s">
        <v>27</v>
      </c>
      <c r="I9" s="10" t="s">
        <v>27</v>
      </c>
      <c r="J9" s="10" t="s">
        <v>27</v>
      </c>
      <c r="K9" s="10" t="s">
        <v>27</v>
      </c>
      <c r="L9" s="10" t="s">
        <v>27</v>
      </c>
      <c r="M9" s="10" t="s">
        <v>27</v>
      </c>
      <c r="N9" s="10" t="s">
        <v>3460</v>
      </c>
      <c r="O9" s="10" t="s">
        <v>27</v>
      </c>
      <c r="P9" s="10" t="s">
        <v>3461</v>
      </c>
      <c r="Q9" s="10" t="s">
        <v>27</v>
      </c>
      <c r="R9" s="10" t="s">
        <v>3462</v>
      </c>
      <c r="S9" s="10" t="s">
        <v>27</v>
      </c>
      <c r="T9" s="10" t="s">
        <v>27</v>
      </c>
    </row>
    <row r="10" spans="1:20" ht="252">
      <c r="A10" s="10" t="s">
        <v>3463</v>
      </c>
      <c r="B10" s="10" t="s">
        <v>70</v>
      </c>
      <c r="C10" s="10" t="s">
        <v>288</v>
      </c>
      <c r="D10" s="10" t="s">
        <v>27</v>
      </c>
      <c r="E10" s="10" t="s">
        <v>3464</v>
      </c>
      <c r="F10" s="10" t="s">
        <v>3464</v>
      </c>
      <c r="G10" s="10" t="s">
        <v>3465</v>
      </c>
      <c r="H10" s="10" t="s">
        <v>27</v>
      </c>
      <c r="I10" s="10" t="s">
        <v>27</v>
      </c>
      <c r="J10" s="10" t="s">
        <v>27</v>
      </c>
      <c r="K10" s="10" t="s">
        <v>27</v>
      </c>
      <c r="L10" s="10" t="s">
        <v>27</v>
      </c>
      <c r="M10" s="10" t="s">
        <v>27</v>
      </c>
      <c r="N10" s="10" t="s">
        <v>3466</v>
      </c>
      <c r="O10" s="10" t="s">
        <v>27</v>
      </c>
      <c r="P10" s="10" t="s">
        <v>3419</v>
      </c>
      <c r="Q10" s="10" t="s">
        <v>27</v>
      </c>
      <c r="R10" s="10" t="s">
        <v>3467</v>
      </c>
      <c r="S10" s="10" t="s">
        <v>27</v>
      </c>
      <c r="T10" s="10" t="s">
        <v>27</v>
      </c>
    </row>
    <row r="11" spans="1:20" ht="192">
      <c r="A11" s="10" t="s">
        <v>3468</v>
      </c>
      <c r="B11" s="10" t="s">
        <v>70</v>
      </c>
      <c r="C11" s="10" t="s">
        <v>288</v>
      </c>
      <c r="D11" s="10" t="s">
        <v>27</v>
      </c>
      <c r="E11" s="10" t="s">
        <v>3469</v>
      </c>
      <c r="F11" s="10" t="s">
        <v>3469</v>
      </c>
      <c r="G11" s="10" t="s">
        <v>3470</v>
      </c>
      <c r="H11" s="10" t="s">
        <v>27</v>
      </c>
      <c r="I11" s="10" t="s">
        <v>27</v>
      </c>
      <c r="J11" s="10" t="s">
        <v>27</v>
      </c>
      <c r="K11" s="10" t="s">
        <v>27</v>
      </c>
      <c r="L11" s="10" t="s">
        <v>27</v>
      </c>
      <c r="M11" s="10" t="s">
        <v>27</v>
      </c>
      <c r="N11" s="10" t="s">
        <v>3471</v>
      </c>
      <c r="O11" s="10" t="s">
        <v>27</v>
      </c>
      <c r="P11" s="10" t="s">
        <v>3419</v>
      </c>
      <c r="Q11" s="10" t="s">
        <v>27</v>
      </c>
      <c r="R11" s="10" t="s">
        <v>3472</v>
      </c>
      <c r="S11" s="10" t="s">
        <v>27</v>
      </c>
      <c r="T11" s="10" t="s">
        <v>27</v>
      </c>
    </row>
    <row r="12" spans="1:20" ht="168">
      <c r="A12" s="10" t="s">
        <v>3473</v>
      </c>
      <c r="B12" s="10" t="s">
        <v>70</v>
      </c>
      <c r="C12" s="10" t="s">
        <v>43</v>
      </c>
      <c r="D12" s="10" t="s">
        <v>27</v>
      </c>
      <c r="E12" s="10" t="s">
        <v>264</v>
      </c>
      <c r="F12" s="10" t="s">
        <v>264</v>
      </c>
      <c r="G12" s="10" t="s">
        <v>3474</v>
      </c>
      <c r="H12" s="10" t="s">
        <v>27</v>
      </c>
      <c r="I12" s="10" t="s">
        <v>27</v>
      </c>
      <c r="J12" s="10" t="s">
        <v>27</v>
      </c>
      <c r="K12" s="10" t="s">
        <v>27</v>
      </c>
      <c r="L12" s="10" t="s">
        <v>27</v>
      </c>
      <c r="M12" s="10" t="s">
        <v>27</v>
      </c>
      <c r="N12" s="10" t="s">
        <v>3475</v>
      </c>
      <c r="O12" s="10" t="s">
        <v>27</v>
      </c>
      <c r="P12" s="10" t="s">
        <v>3476</v>
      </c>
      <c r="Q12" s="10" t="s">
        <v>27</v>
      </c>
      <c r="R12" s="10" t="s">
        <v>3477</v>
      </c>
      <c r="S12" s="10" t="s">
        <v>27</v>
      </c>
      <c r="T12" s="10" t="s">
        <v>27</v>
      </c>
    </row>
    <row r="13" spans="1:20" ht="156">
      <c r="A13" s="10" t="s">
        <v>3478</v>
      </c>
      <c r="B13" s="10" t="s">
        <v>3422</v>
      </c>
      <c r="C13" s="10" t="s">
        <v>288</v>
      </c>
      <c r="D13" s="10" t="s">
        <v>27</v>
      </c>
      <c r="E13" s="10" t="s">
        <v>3479</v>
      </c>
      <c r="F13" s="10" t="s">
        <v>3479</v>
      </c>
      <c r="G13" s="10" t="s">
        <v>3480</v>
      </c>
      <c r="H13" s="10" t="s">
        <v>27</v>
      </c>
      <c r="I13" s="10" t="s">
        <v>27</v>
      </c>
      <c r="J13" s="10" t="s">
        <v>27</v>
      </c>
      <c r="K13" s="10" t="s">
        <v>27</v>
      </c>
      <c r="L13" s="10" t="s">
        <v>27</v>
      </c>
      <c r="M13" s="10" t="s">
        <v>27</v>
      </c>
      <c r="N13" s="10" t="s">
        <v>3481</v>
      </c>
      <c r="O13" s="10" t="s">
        <v>27</v>
      </c>
      <c r="P13" s="10" t="s">
        <v>3419</v>
      </c>
      <c r="Q13" s="10" t="s">
        <v>27</v>
      </c>
      <c r="R13" s="10" t="s">
        <v>3482</v>
      </c>
      <c r="S13" s="10" t="s">
        <v>27</v>
      </c>
      <c r="T13" s="10" t="s">
        <v>27</v>
      </c>
    </row>
    <row r="14" spans="1:20" ht="120">
      <c r="A14" s="10" t="s">
        <v>3483</v>
      </c>
      <c r="B14" s="10" t="s">
        <v>70</v>
      </c>
      <c r="C14" s="10" t="s">
        <v>372</v>
      </c>
      <c r="D14" s="10" t="s">
        <v>3484</v>
      </c>
      <c r="E14" s="10" t="s">
        <v>697</v>
      </c>
      <c r="F14" s="10" t="s">
        <v>697</v>
      </c>
      <c r="G14" s="10" t="s">
        <v>3485</v>
      </c>
      <c r="H14" s="10" t="s">
        <v>27</v>
      </c>
      <c r="I14" s="10" t="s">
        <v>27</v>
      </c>
      <c r="J14" s="10" t="s">
        <v>27</v>
      </c>
      <c r="K14" s="10" t="s">
        <v>27</v>
      </c>
      <c r="L14" s="10" t="s">
        <v>27</v>
      </c>
      <c r="M14" s="10" t="s">
        <v>27</v>
      </c>
      <c r="N14" s="10" t="s">
        <v>3418</v>
      </c>
      <c r="O14" s="10" t="s">
        <v>27</v>
      </c>
      <c r="P14" s="10" t="s">
        <v>3486</v>
      </c>
      <c r="Q14" s="10" t="s">
        <v>27</v>
      </c>
      <c r="R14" s="31">
        <v>618472.87</v>
      </c>
      <c r="S14" s="10" t="s">
        <v>27</v>
      </c>
      <c r="T14" s="10" t="s">
        <v>27</v>
      </c>
    </row>
    <row r="15" spans="1:20" ht="192">
      <c r="A15" s="10" t="s">
        <v>3487</v>
      </c>
      <c r="B15" s="10" t="s">
        <v>25</v>
      </c>
      <c r="C15" s="10" t="s">
        <v>3488</v>
      </c>
      <c r="D15" s="10" t="s">
        <v>3488</v>
      </c>
      <c r="E15" s="10" t="s">
        <v>3488</v>
      </c>
      <c r="F15" s="10" t="s">
        <v>3488</v>
      </c>
      <c r="G15" s="10" t="s">
        <v>3489</v>
      </c>
      <c r="H15" s="10" t="s">
        <v>27</v>
      </c>
      <c r="I15" s="10" t="s">
        <v>27</v>
      </c>
      <c r="J15" s="10" t="s">
        <v>27</v>
      </c>
      <c r="K15" s="10" t="s">
        <v>27</v>
      </c>
      <c r="L15" s="10" t="s">
        <v>27</v>
      </c>
      <c r="M15" s="10" t="s">
        <v>27</v>
      </c>
      <c r="N15" s="10" t="s">
        <v>3490</v>
      </c>
      <c r="O15" s="10" t="s">
        <v>27</v>
      </c>
      <c r="P15" s="10" t="s">
        <v>3491</v>
      </c>
      <c r="Q15" s="10" t="s">
        <v>27</v>
      </c>
      <c r="R15" s="31">
        <v>16993812</v>
      </c>
      <c r="S15" s="10" t="s">
        <v>27</v>
      </c>
      <c r="T15" s="10" t="s">
        <v>27</v>
      </c>
    </row>
    <row r="16" spans="1:20" ht="132">
      <c r="A16" s="10" t="s">
        <v>3492</v>
      </c>
      <c r="B16" s="10" t="s">
        <v>70</v>
      </c>
      <c r="C16" s="10" t="s">
        <v>266</v>
      </c>
      <c r="D16" s="10" t="s">
        <v>3493</v>
      </c>
      <c r="E16" s="10" t="s">
        <v>683</v>
      </c>
      <c r="F16" s="10" t="s">
        <v>683</v>
      </c>
      <c r="G16" s="10" t="s">
        <v>3494</v>
      </c>
      <c r="H16" s="10" t="s">
        <v>27</v>
      </c>
      <c r="I16" s="10" t="s">
        <v>27</v>
      </c>
      <c r="J16" s="10" t="s">
        <v>27</v>
      </c>
      <c r="K16" s="10" t="s">
        <v>27</v>
      </c>
      <c r="L16" s="10" t="s">
        <v>27</v>
      </c>
      <c r="M16" s="10" t="s">
        <v>27</v>
      </c>
      <c r="N16" s="10" t="s">
        <v>3456</v>
      </c>
      <c r="O16" s="10" t="s">
        <v>27</v>
      </c>
      <c r="P16" s="10" t="s">
        <v>55</v>
      </c>
      <c r="Q16" s="10" t="s">
        <v>27</v>
      </c>
      <c r="R16" s="31">
        <v>2526500</v>
      </c>
      <c r="S16" s="10" t="s">
        <v>27</v>
      </c>
      <c r="T16" s="10" t="s">
        <v>27</v>
      </c>
    </row>
    <row r="17" spans="1:20" ht="108">
      <c r="A17" s="10" t="s">
        <v>3495</v>
      </c>
      <c r="B17" s="10" t="s">
        <v>70</v>
      </c>
      <c r="C17" s="10" t="s">
        <v>276</v>
      </c>
      <c r="D17" s="10" t="s">
        <v>27</v>
      </c>
      <c r="E17" s="10" t="s">
        <v>3496</v>
      </c>
      <c r="F17" s="10" t="s">
        <v>3496</v>
      </c>
      <c r="G17" s="10" t="s">
        <v>3497</v>
      </c>
      <c r="H17" s="10" t="s">
        <v>27</v>
      </c>
      <c r="I17" s="10" t="s">
        <v>27</v>
      </c>
      <c r="J17" s="10" t="s">
        <v>27</v>
      </c>
      <c r="K17" s="10" t="s">
        <v>27</v>
      </c>
      <c r="L17" s="10" t="s">
        <v>27</v>
      </c>
      <c r="M17" s="10" t="s">
        <v>27</v>
      </c>
      <c r="N17" s="10" t="s">
        <v>3498</v>
      </c>
      <c r="O17" s="10" t="s">
        <v>27</v>
      </c>
      <c r="P17" s="10" t="s">
        <v>33</v>
      </c>
      <c r="Q17" s="10" t="s">
        <v>27</v>
      </c>
      <c r="R17" s="31">
        <v>961406</v>
      </c>
      <c r="S17" s="10" t="s">
        <v>27</v>
      </c>
      <c r="T17" s="10" t="s">
        <v>27</v>
      </c>
    </row>
    <row r="18" spans="1:20" ht="180">
      <c r="A18" s="10" t="s">
        <v>3499</v>
      </c>
      <c r="B18" s="10" t="s">
        <v>3422</v>
      </c>
      <c r="C18" s="10" t="s">
        <v>346</v>
      </c>
      <c r="D18" s="10" t="s">
        <v>3500</v>
      </c>
      <c r="E18" s="10" t="s">
        <v>3501</v>
      </c>
      <c r="F18" s="10" t="s">
        <v>3501</v>
      </c>
      <c r="G18" s="10" t="s">
        <v>3502</v>
      </c>
      <c r="H18" s="10" t="s">
        <v>27</v>
      </c>
      <c r="I18" s="10" t="s">
        <v>27</v>
      </c>
      <c r="J18" s="10" t="s">
        <v>27</v>
      </c>
      <c r="K18" s="10" t="s">
        <v>27</v>
      </c>
      <c r="L18" s="10" t="s">
        <v>27</v>
      </c>
      <c r="M18" s="10" t="s">
        <v>27</v>
      </c>
      <c r="N18" s="10" t="s">
        <v>3503</v>
      </c>
      <c r="O18" s="10" t="s">
        <v>27</v>
      </c>
      <c r="P18" s="10" t="s">
        <v>3504</v>
      </c>
      <c r="Q18" s="10" t="s">
        <v>27</v>
      </c>
      <c r="R18" s="31">
        <v>43093549.979999997</v>
      </c>
      <c r="S18" s="10" t="s">
        <v>27</v>
      </c>
      <c r="T18" s="10" t="s">
        <v>27</v>
      </c>
    </row>
  </sheetData>
  <autoFilter ref="A1:T18" xr:uid="{4473B118-C1D1-4F7B-8AC6-CDA6BB5852B9}"/>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E5A1-677B-4F14-BF7D-8F280580EC7F}">
  <dimension ref="A1:Z103"/>
  <sheetViews>
    <sheetView tabSelected="1" workbookViewId="0">
      <pane ySplit="1" topLeftCell="A2" activePane="bottomLeft" state="frozen"/>
      <selection pane="bottomLeft" sqref="A1:XFD1048576"/>
    </sheetView>
  </sheetViews>
  <sheetFormatPr defaultRowHeight="12"/>
  <cols>
    <col min="1" max="1" width="29.140625" style="10" customWidth="1"/>
    <col min="2" max="2" width="13.140625" style="10" customWidth="1"/>
    <col min="3" max="3" width="25.28515625" style="10" customWidth="1"/>
    <col min="4" max="4" width="17" style="10" customWidth="1"/>
    <col min="5" max="5" width="10.7109375" style="10" customWidth="1"/>
    <col min="6" max="6" width="15.42578125" style="10" customWidth="1"/>
    <col min="7" max="7" width="27" style="10" customWidth="1"/>
    <col min="8" max="8" width="9.140625" style="10"/>
    <col min="9" max="9" width="11" style="10" customWidth="1"/>
    <col min="10" max="10" width="11.140625" style="10" customWidth="1"/>
    <col min="11" max="11" width="10" style="10" customWidth="1"/>
    <col min="12" max="14" width="9.140625" style="10"/>
    <col min="15" max="15" width="26.140625" style="10" customWidth="1"/>
    <col min="16" max="18" width="9.140625" style="10"/>
    <col min="19" max="19" width="12.140625" style="10" customWidth="1"/>
    <col min="20" max="16384" width="9.140625" style="10"/>
  </cols>
  <sheetData>
    <row r="1" spans="1:26" ht="132">
      <c r="A1" s="21" t="s">
        <v>0</v>
      </c>
      <c r="B1" s="21" t="s">
        <v>1</v>
      </c>
      <c r="C1" s="21" t="s">
        <v>2</v>
      </c>
      <c r="D1" s="21" t="s">
        <v>3</v>
      </c>
      <c r="E1" s="21" t="s">
        <v>4</v>
      </c>
      <c r="F1" s="21" t="s">
        <v>5</v>
      </c>
      <c r="G1" s="21" t="s">
        <v>6</v>
      </c>
      <c r="H1" s="21" t="s">
        <v>7</v>
      </c>
      <c r="I1" s="21" t="s">
        <v>8</v>
      </c>
      <c r="J1" s="21" t="s">
        <v>9</v>
      </c>
      <c r="K1" s="21" t="s">
        <v>3231</v>
      </c>
      <c r="L1" s="21" t="s">
        <v>11</v>
      </c>
      <c r="M1" s="21" t="s">
        <v>12</v>
      </c>
      <c r="N1" s="21" t="s">
        <v>13</v>
      </c>
      <c r="O1" s="21" t="s">
        <v>14</v>
      </c>
      <c r="P1" s="21" t="s">
        <v>15</v>
      </c>
      <c r="Q1" s="21" t="s">
        <v>16</v>
      </c>
      <c r="R1" s="21" t="s">
        <v>1650</v>
      </c>
      <c r="S1" s="21" t="s">
        <v>3505</v>
      </c>
      <c r="T1" s="22" t="s">
        <v>19</v>
      </c>
      <c r="U1" s="23" t="s">
        <v>20</v>
      </c>
      <c r="V1" s="10" t="s">
        <v>21</v>
      </c>
      <c r="W1" s="10" t="s">
        <v>22</v>
      </c>
    </row>
    <row r="2" spans="1:26" ht="96">
      <c r="A2" s="36" t="s">
        <v>2112</v>
      </c>
      <c r="B2" s="36" t="s">
        <v>25</v>
      </c>
      <c r="C2" s="36" t="s">
        <v>630</v>
      </c>
      <c r="D2" s="9" t="s">
        <v>3506</v>
      </c>
      <c r="E2" s="9" t="s">
        <v>3507</v>
      </c>
      <c r="F2" s="36" t="s">
        <v>27</v>
      </c>
      <c r="G2" s="36" t="s">
        <v>3508</v>
      </c>
      <c r="H2" s="9" t="s">
        <v>27</v>
      </c>
      <c r="I2" s="9" t="s">
        <v>27</v>
      </c>
      <c r="J2" s="9" t="s">
        <v>27</v>
      </c>
      <c r="K2" s="9" t="s">
        <v>27</v>
      </c>
      <c r="L2" s="9" t="s">
        <v>27</v>
      </c>
      <c r="M2" s="9" t="s">
        <v>27</v>
      </c>
      <c r="N2" s="9" t="s">
        <v>3509</v>
      </c>
      <c r="O2" s="9" t="s">
        <v>3509</v>
      </c>
      <c r="P2" s="9" t="s">
        <v>27</v>
      </c>
      <c r="Q2" s="9" t="s">
        <v>102</v>
      </c>
      <c r="R2" s="9" t="s">
        <v>27</v>
      </c>
      <c r="S2" s="9" t="s">
        <v>27</v>
      </c>
      <c r="T2" s="9" t="s">
        <v>27</v>
      </c>
      <c r="U2" s="9"/>
      <c r="V2" s="9" t="s">
        <v>3510</v>
      </c>
      <c r="W2" s="9"/>
      <c r="Z2" s="10" t="s">
        <v>85</v>
      </c>
    </row>
    <row r="3" spans="1:26" ht="96">
      <c r="A3" s="36"/>
      <c r="B3" s="36"/>
      <c r="C3" s="36"/>
      <c r="D3" s="9" t="s">
        <v>3511</v>
      </c>
      <c r="E3" s="9" t="s">
        <v>1525</v>
      </c>
      <c r="F3" s="36"/>
      <c r="G3" s="36"/>
      <c r="H3" s="9" t="s">
        <v>27</v>
      </c>
      <c r="I3" s="9" t="s">
        <v>27</v>
      </c>
      <c r="J3" s="9" t="s">
        <v>27</v>
      </c>
      <c r="K3" s="9" t="s">
        <v>27</v>
      </c>
      <c r="L3" s="9" t="s">
        <v>27</v>
      </c>
      <c r="M3" s="9" t="s">
        <v>27</v>
      </c>
      <c r="N3" s="9" t="s">
        <v>3509</v>
      </c>
      <c r="O3" s="9" t="s">
        <v>3509</v>
      </c>
      <c r="P3" s="9" t="s">
        <v>27</v>
      </c>
      <c r="Q3" s="9" t="s">
        <v>102</v>
      </c>
      <c r="R3" s="9" t="s">
        <v>27</v>
      </c>
      <c r="S3" s="9" t="s">
        <v>27</v>
      </c>
      <c r="T3" s="9" t="s">
        <v>27</v>
      </c>
      <c r="U3" s="9"/>
      <c r="V3" s="9" t="s">
        <v>3510</v>
      </c>
      <c r="W3" s="9"/>
      <c r="Z3" s="10" t="s">
        <v>77</v>
      </c>
    </row>
    <row r="4" spans="1:26" ht="96">
      <c r="A4" s="36"/>
      <c r="B4" s="36"/>
      <c r="C4" s="36"/>
      <c r="D4" s="9" t="s">
        <v>263</v>
      </c>
      <c r="E4" s="9" t="s">
        <v>1575</v>
      </c>
      <c r="F4" s="36"/>
      <c r="G4" s="36"/>
      <c r="H4" s="9" t="s">
        <v>27</v>
      </c>
      <c r="I4" s="9" t="s">
        <v>27</v>
      </c>
      <c r="J4" s="9" t="s">
        <v>27</v>
      </c>
      <c r="K4" s="9" t="s">
        <v>27</v>
      </c>
      <c r="L4" s="9" t="s">
        <v>27</v>
      </c>
      <c r="M4" s="9" t="s">
        <v>27</v>
      </c>
      <c r="N4" s="9" t="s">
        <v>3509</v>
      </c>
      <c r="O4" s="9" t="s">
        <v>3509</v>
      </c>
      <c r="P4" s="9" t="s">
        <v>27</v>
      </c>
      <c r="Q4" s="9" t="s">
        <v>102</v>
      </c>
      <c r="R4" s="9" t="s">
        <v>27</v>
      </c>
      <c r="S4" s="9" t="s">
        <v>27</v>
      </c>
      <c r="T4" s="9" t="s">
        <v>27</v>
      </c>
      <c r="U4" s="9"/>
      <c r="V4" s="9" t="s">
        <v>3510</v>
      </c>
      <c r="W4" s="9"/>
      <c r="Z4" s="10" t="s">
        <v>102</v>
      </c>
    </row>
    <row r="5" spans="1:26" ht="96">
      <c r="A5" s="36"/>
      <c r="B5" s="36"/>
      <c r="C5" s="36" t="s">
        <v>241</v>
      </c>
      <c r="D5" s="9" t="s">
        <v>263</v>
      </c>
      <c r="E5" s="9" t="s">
        <v>929</v>
      </c>
      <c r="F5" s="36"/>
      <c r="G5" s="36"/>
      <c r="H5" s="9" t="s">
        <v>27</v>
      </c>
      <c r="I5" s="9" t="s">
        <v>27</v>
      </c>
      <c r="J5" s="9" t="s">
        <v>27</v>
      </c>
      <c r="K5" s="9" t="s">
        <v>27</v>
      </c>
      <c r="L5" s="9" t="s">
        <v>27</v>
      </c>
      <c r="M5" s="9" t="s">
        <v>27</v>
      </c>
      <c r="N5" s="9" t="s">
        <v>3509</v>
      </c>
      <c r="O5" s="9" t="s">
        <v>3509</v>
      </c>
      <c r="P5" s="9" t="s">
        <v>27</v>
      </c>
      <c r="Q5" s="9" t="s">
        <v>102</v>
      </c>
      <c r="R5" s="9" t="s">
        <v>27</v>
      </c>
      <c r="S5" s="9" t="s">
        <v>27</v>
      </c>
      <c r="T5" s="9" t="s">
        <v>27</v>
      </c>
      <c r="U5" s="9"/>
      <c r="V5" s="9" t="s">
        <v>3510</v>
      </c>
      <c r="W5" s="9"/>
    </row>
    <row r="6" spans="1:26" ht="96">
      <c r="A6" s="36"/>
      <c r="B6" s="36"/>
      <c r="C6" s="36"/>
      <c r="D6" s="9" t="s">
        <v>3512</v>
      </c>
      <c r="E6" s="9" t="s">
        <v>858</v>
      </c>
      <c r="F6" s="36"/>
      <c r="G6" s="36"/>
      <c r="H6" s="9" t="s">
        <v>27</v>
      </c>
      <c r="I6" s="9" t="s">
        <v>27</v>
      </c>
      <c r="J6" s="9" t="s">
        <v>27</v>
      </c>
      <c r="K6" s="9" t="s">
        <v>27</v>
      </c>
      <c r="L6" s="9" t="s">
        <v>27</v>
      </c>
      <c r="M6" s="9" t="s">
        <v>27</v>
      </c>
      <c r="N6" s="9" t="s">
        <v>3509</v>
      </c>
      <c r="O6" s="9" t="s">
        <v>3509</v>
      </c>
      <c r="P6" s="9" t="s">
        <v>27</v>
      </c>
      <c r="Q6" s="9" t="s">
        <v>102</v>
      </c>
      <c r="R6" s="9" t="s">
        <v>27</v>
      </c>
      <c r="S6" s="9" t="s">
        <v>27</v>
      </c>
      <c r="T6" s="9" t="s">
        <v>27</v>
      </c>
      <c r="U6" s="9"/>
      <c r="V6" s="9" t="s">
        <v>3513</v>
      </c>
      <c r="W6" s="9"/>
    </row>
    <row r="7" spans="1:26" ht="96">
      <c r="A7" s="36"/>
      <c r="B7" s="36"/>
      <c r="C7" s="36"/>
      <c r="D7" s="9" t="s">
        <v>3514</v>
      </c>
      <c r="E7" s="9" t="s">
        <v>1475</v>
      </c>
      <c r="F7" s="36"/>
      <c r="G7" s="36"/>
      <c r="H7" s="9" t="s">
        <v>27</v>
      </c>
      <c r="I7" s="9" t="s">
        <v>27</v>
      </c>
      <c r="J7" s="9" t="s">
        <v>27</v>
      </c>
      <c r="K7" s="9" t="s">
        <v>27</v>
      </c>
      <c r="L7" s="9" t="s">
        <v>27</v>
      </c>
      <c r="M7" s="9" t="s">
        <v>27</v>
      </c>
      <c r="N7" s="9" t="s">
        <v>3509</v>
      </c>
      <c r="O7" s="9" t="s">
        <v>3509</v>
      </c>
      <c r="P7" s="9" t="s">
        <v>27</v>
      </c>
      <c r="Q7" s="9" t="s">
        <v>102</v>
      </c>
      <c r="R7" s="9" t="s">
        <v>27</v>
      </c>
      <c r="S7" s="9" t="s">
        <v>27</v>
      </c>
      <c r="T7" s="9" t="s">
        <v>27</v>
      </c>
      <c r="U7" s="9"/>
      <c r="V7" s="9" t="s">
        <v>3513</v>
      </c>
      <c r="W7" s="9"/>
    </row>
    <row r="8" spans="1:26" ht="96">
      <c r="A8" s="36"/>
      <c r="B8" s="36"/>
      <c r="C8" s="36"/>
      <c r="D8" s="9" t="s">
        <v>3512</v>
      </c>
      <c r="E8" s="9" t="s">
        <v>1475</v>
      </c>
      <c r="F8" s="36"/>
      <c r="G8" s="36"/>
      <c r="H8" s="9" t="s">
        <v>27</v>
      </c>
      <c r="I8" s="9" t="s">
        <v>27</v>
      </c>
      <c r="J8" s="9" t="s">
        <v>27</v>
      </c>
      <c r="K8" s="9" t="s">
        <v>27</v>
      </c>
      <c r="L8" s="9" t="s">
        <v>27</v>
      </c>
      <c r="M8" s="9" t="s">
        <v>27</v>
      </c>
      <c r="N8" s="9" t="s">
        <v>3509</v>
      </c>
      <c r="O8" s="9" t="s">
        <v>3509</v>
      </c>
      <c r="P8" s="9" t="s">
        <v>27</v>
      </c>
      <c r="Q8" s="9" t="s">
        <v>102</v>
      </c>
      <c r="R8" s="9" t="s">
        <v>27</v>
      </c>
      <c r="S8" s="9" t="s">
        <v>27</v>
      </c>
      <c r="T8" s="9" t="s">
        <v>27</v>
      </c>
      <c r="U8" s="9"/>
      <c r="V8" s="9" t="s">
        <v>3513</v>
      </c>
      <c r="W8" s="9"/>
    </row>
    <row r="9" spans="1:26" ht="96">
      <c r="A9" s="36"/>
      <c r="B9" s="36"/>
      <c r="C9" s="36"/>
      <c r="D9" s="9" t="s">
        <v>3512</v>
      </c>
      <c r="E9" s="9" t="s">
        <v>689</v>
      </c>
      <c r="F9" s="36"/>
      <c r="G9" s="36"/>
      <c r="H9" s="9" t="s">
        <v>27</v>
      </c>
      <c r="I9" s="9" t="s">
        <v>27</v>
      </c>
      <c r="J9" s="9" t="s">
        <v>27</v>
      </c>
      <c r="K9" s="9" t="s">
        <v>27</v>
      </c>
      <c r="L9" s="9" t="s">
        <v>27</v>
      </c>
      <c r="M9" s="9" t="s">
        <v>27</v>
      </c>
      <c r="N9" s="9" t="s">
        <v>3509</v>
      </c>
      <c r="O9" s="9" t="s">
        <v>3509</v>
      </c>
      <c r="P9" s="9" t="s">
        <v>27</v>
      </c>
      <c r="Q9" s="9" t="s">
        <v>102</v>
      </c>
      <c r="R9" s="9" t="s">
        <v>27</v>
      </c>
      <c r="S9" s="9" t="s">
        <v>27</v>
      </c>
      <c r="T9" s="9" t="s">
        <v>27</v>
      </c>
      <c r="U9" s="9"/>
      <c r="V9" s="9" t="s">
        <v>3513</v>
      </c>
      <c r="W9" s="9"/>
    </row>
    <row r="10" spans="1:26" ht="96">
      <c r="A10" s="36"/>
      <c r="B10" s="36"/>
      <c r="C10" s="36"/>
      <c r="D10" s="9" t="s">
        <v>3515</v>
      </c>
      <c r="E10" s="9" t="s">
        <v>675</v>
      </c>
      <c r="F10" s="36"/>
      <c r="G10" s="36"/>
      <c r="H10" s="9" t="s">
        <v>27</v>
      </c>
      <c r="I10" s="9" t="s">
        <v>27</v>
      </c>
      <c r="J10" s="9" t="s">
        <v>27</v>
      </c>
      <c r="K10" s="9" t="s">
        <v>27</v>
      </c>
      <c r="L10" s="9" t="s">
        <v>27</v>
      </c>
      <c r="M10" s="9" t="s">
        <v>27</v>
      </c>
      <c r="N10" s="9" t="s">
        <v>3509</v>
      </c>
      <c r="O10" s="9" t="s">
        <v>3509</v>
      </c>
      <c r="P10" s="9" t="s">
        <v>27</v>
      </c>
      <c r="Q10" s="9" t="s">
        <v>102</v>
      </c>
      <c r="R10" s="9" t="s">
        <v>27</v>
      </c>
      <c r="S10" s="9" t="s">
        <v>27</v>
      </c>
      <c r="T10" s="9" t="s">
        <v>27</v>
      </c>
      <c r="U10" s="9"/>
      <c r="V10" s="9" t="s">
        <v>3513</v>
      </c>
      <c r="W10" s="9"/>
    </row>
    <row r="11" spans="1:26" ht="96">
      <c r="A11" s="36"/>
      <c r="B11" s="36"/>
      <c r="C11" s="36"/>
      <c r="D11" s="9" t="s">
        <v>3512</v>
      </c>
      <c r="E11" s="9" t="s">
        <v>1379</v>
      </c>
      <c r="F11" s="36"/>
      <c r="G11" s="36"/>
      <c r="H11" s="9" t="s">
        <v>27</v>
      </c>
      <c r="I11" s="9" t="s">
        <v>27</v>
      </c>
      <c r="J11" s="9" t="s">
        <v>27</v>
      </c>
      <c r="K11" s="9" t="s">
        <v>27</v>
      </c>
      <c r="L11" s="9" t="s">
        <v>27</v>
      </c>
      <c r="M11" s="9" t="s">
        <v>27</v>
      </c>
      <c r="N11" s="9" t="s">
        <v>3509</v>
      </c>
      <c r="O11" s="9" t="s">
        <v>3509</v>
      </c>
      <c r="P11" s="9" t="s">
        <v>27</v>
      </c>
      <c r="Q11" s="9" t="s">
        <v>102</v>
      </c>
      <c r="R11" s="9" t="s">
        <v>27</v>
      </c>
      <c r="S11" s="9" t="s">
        <v>27</v>
      </c>
      <c r="T11" s="9" t="s">
        <v>27</v>
      </c>
      <c r="U11" s="9"/>
      <c r="V11" s="9" t="s">
        <v>3513</v>
      </c>
      <c r="W11" s="9"/>
    </row>
    <row r="12" spans="1:26" ht="96">
      <c r="A12" s="36"/>
      <c r="B12" s="36"/>
      <c r="C12" s="36"/>
      <c r="D12" s="9" t="s">
        <v>3512</v>
      </c>
      <c r="E12" s="9" t="s">
        <v>1477</v>
      </c>
      <c r="F12" s="36"/>
      <c r="G12" s="36"/>
      <c r="H12" s="9" t="s">
        <v>27</v>
      </c>
      <c r="I12" s="9" t="s">
        <v>27</v>
      </c>
      <c r="J12" s="9" t="s">
        <v>27</v>
      </c>
      <c r="K12" s="9" t="s">
        <v>27</v>
      </c>
      <c r="L12" s="9" t="s">
        <v>27</v>
      </c>
      <c r="M12" s="9" t="s">
        <v>27</v>
      </c>
      <c r="N12" s="9" t="s">
        <v>3509</v>
      </c>
      <c r="O12" s="9" t="s">
        <v>3509</v>
      </c>
      <c r="P12" s="9" t="s">
        <v>27</v>
      </c>
      <c r="Q12" s="9" t="s">
        <v>102</v>
      </c>
      <c r="R12" s="9" t="s">
        <v>27</v>
      </c>
      <c r="S12" s="9" t="s">
        <v>27</v>
      </c>
      <c r="T12" s="9" t="s">
        <v>27</v>
      </c>
      <c r="U12" s="9"/>
      <c r="V12" s="9" t="s">
        <v>3513</v>
      </c>
      <c r="W12" s="9"/>
    </row>
    <row r="13" spans="1:26" ht="96">
      <c r="A13" s="36"/>
      <c r="B13" s="36"/>
      <c r="C13" s="36"/>
      <c r="D13" s="9" t="s">
        <v>3512</v>
      </c>
      <c r="E13" s="9" t="s">
        <v>243</v>
      </c>
      <c r="F13" s="36"/>
      <c r="G13" s="36"/>
      <c r="H13" s="9" t="s">
        <v>27</v>
      </c>
      <c r="I13" s="9" t="s">
        <v>27</v>
      </c>
      <c r="J13" s="9" t="s">
        <v>27</v>
      </c>
      <c r="K13" s="9" t="s">
        <v>27</v>
      </c>
      <c r="L13" s="9" t="s">
        <v>27</v>
      </c>
      <c r="M13" s="9" t="s">
        <v>27</v>
      </c>
      <c r="N13" s="9" t="s">
        <v>3509</v>
      </c>
      <c r="O13" s="9" t="s">
        <v>3509</v>
      </c>
      <c r="P13" s="9" t="s">
        <v>27</v>
      </c>
      <c r="Q13" s="9" t="s">
        <v>102</v>
      </c>
      <c r="R13" s="9" t="s">
        <v>27</v>
      </c>
      <c r="S13" s="9" t="s">
        <v>27</v>
      </c>
      <c r="T13" s="9" t="s">
        <v>27</v>
      </c>
      <c r="U13" s="9"/>
      <c r="V13" s="9" t="s">
        <v>3513</v>
      </c>
      <c r="W13" s="9"/>
    </row>
    <row r="14" spans="1:26" ht="96">
      <c r="A14" s="36"/>
      <c r="B14" s="36"/>
      <c r="C14" s="36"/>
      <c r="D14" s="9" t="s">
        <v>3516</v>
      </c>
      <c r="E14" s="9" t="s">
        <v>3517</v>
      </c>
      <c r="F14" s="36"/>
      <c r="G14" s="36"/>
      <c r="H14" s="9" t="s">
        <v>27</v>
      </c>
      <c r="I14" s="9" t="s">
        <v>27</v>
      </c>
      <c r="J14" s="9" t="s">
        <v>27</v>
      </c>
      <c r="K14" s="9" t="s">
        <v>27</v>
      </c>
      <c r="L14" s="9" t="s">
        <v>27</v>
      </c>
      <c r="M14" s="9" t="s">
        <v>27</v>
      </c>
      <c r="N14" s="9" t="s">
        <v>3509</v>
      </c>
      <c r="O14" s="9" t="s">
        <v>3509</v>
      </c>
      <c r="P14" s="9" t="s">
        <v>27</v>
      </c>
      <c r="Q14" s="9" t="s">
        <v>102</v>
      </c>
      <c r="R14" s="9" t="s">
        <v>27</v>
      </c>
      <c r="S14" s="9" t="s">
        <v>27</v>
      </c>
      <c r="T14" s="9" t="s">
        <v>27</v>
      </c>
      <c r="U14" s="9"/>
      <c r="V14" s="9" t="s">
        <v>3513</v>
      </c>
      <c r="W14" s="9"/>
    </row>
    <row r="15" spans="1:26" ht="96">
      <c r="A15" s="36"/>
      <c r="B15" s="36"/>
      <c r="C15" s="36"/>
      <c r="D15" s="9" t="s">
        <v>3512</v>
      </c>
      <c r="E15" s="9" t="s">
        <v>761</v>
      </c>
      <c r="F15" s="36"/>
      <c r="G15" s="36"/>
      <c r="H15" s="9" t="s">
        <v>27</v>
      </c>
      <c r="I15" s="9" t="s">
        <v>27</v>
      </c>
      <c r="J15" s="9" t="s">
        <v>27</v>
      </c>
      <c r="K15" s="9" t="s">
        <v>27</v>
      </c>
      <c r="L15" s="9" t="s">
        <v>27</v>
      </c>
      <c r="M15" s="9" t="s">
        <v>27</v>
      </c>
      <c r="N15" s="9" t="s">
        <v>3509</v>
      </c>
      <c r="O15" s="9" t="s">
        <v>3509</v>
      </c>
      <c r="P15" s="9" t="s">
        <v>27</v>
      </c>
      <c r="Q15" s="9" t="s">
        <v>102</v>
      </c>
      <c r="R15" s="9" t="s">
        <v>27</v>
      </c>
      <c r="S15" s="9" t="s">
        <v>27</v>
      </c>
      <c r="T15" s="9" t="s">
        <v>27</v>
      </c>
      <c r="U15" s="9"/>
      <c r="V15" s="9" t="s">
        <v>3513</v>
      </c>
      <c r="W15" s="9"/>
    </row>
    <row r="16" spans="1:26" ht="96">
      <c r="A16" s="36"/>
      <c r="B16" s="36"/>
      <c r="C16" s="36" t="s">
        <v>43</v>
      </c>
      <c r="D16" s="9" t="s">
        <v>263</v>
      </c>
      <c r="E16" s="9" t="s">
        <v>397</v>
      </c>
      <c r="F16" s="36"/>
      <c r="G16" s="36"/>
      <c r="H16" s="9" t="s">
        <v>27</v>
      </c>
      <c r="I16" s="9" t="s">
        <v>27</v>
      </c>
      <c r="J16" s="9" t="s">
        <v>27</v>
      </c>
      <c r="K16" s="9" t="s">
        <v>27</v>
      </c>
      <c r="L16" s="9" t="s">
        <v>27</v>
      </c>
      <c r="M16" s="9" t="s">
        <v>27</v>
      </c>
      <c r="N16" s="9" t="s">
        <v>3509</v>
      </c>
      <c r="O16" s="9" t="s">
        <v>3509</v>
      </c>
      <c r="P16" s="9" t="s">
        <v>27</v>
      </c>
      <c r="Q16" s="9" t="s">
        <v>102</v>
      </c>
      <c r="R16" s="9" t="s">
        <v>27</v>
      </c>
      <c r="S16" s="9" t="s">
        <v>27</v>
      </c>
      <c r="T16" s="9" t="s">
        <v>27</v>
      </c>
      <c r="U16" s="9"/>
      <c r="V16" s="9" t="s">
        <v>3510</v>
      </c>
      <c r="W16" s="9"/>
    </row>
    <row r="17" spans="1:23" ht="96">
      <c r="A17" s="36"/>
      <c r="B17" s="36"/>
      <c r="C17" s="36"/>
      <c r="D17" s="9" t="s">
        <v>263</v>
      </c>
      <c r="E17" s="9" t="s">
        <v>264</v>
      </c>
      <c r="F17" s="36"/>
      <c r="G17" s="36"/>
      <c r="H17" s="9" t="s">
        <v>27</v>
      </c>
      <c r="I17" s="9" t="s">
        <v>27</v>
      </c>
      <c r="J17" s="9" t="s">
        <v>27</v>
      </c>
      <c r="K17" s="9" t="s">
        <v>27</v>
      </c>
      <c r="L17" s="9" t="s">
        <v>27</v>
      </c>
      <c r="M17" s="9" t="s">
        <v>27</v>
      </c>
      <c r="N17" s="9" t="s">
        <v>3509</v>
      </c>
      <c r="O17" s="9" t="s">
        <v>3509</v>
      </c>
      <c r="P17" s="9" t="s">
        <v>27</v>
      </c>
      <c r="Q17" s="9" t="s">
        <v>102</v>
      </c>
      <c r="R17" s="9" t="s">
        <v>27</v>
      </c>
      <c r="S17" s="9" t="s">
        <v>27</v>
      </c>
      <c r="T17" s="9" t="s">
        <v>27</v>
      </c>
      <c r="U17" s="9"/>
      <c r="V17" s="9" t="s">
        <v>3510</v>
      </c>
      <c r="W17" s="9"/>
    </row>
    <row r="18" spans="1:23" ht="96">
      <c r="A18" s="36"/>
      <c r="B18" s="36"/>
      <c r="C18" s="36" t="s">
        <v>372</v>
      </c>
      <c r="D18" s="9" t="s">
        <v>3518</v>
      </c>
      <c r="E18" s="9" t="s">
        <v>519</v>
      </c>
      <c r="F18" s="36"/>
      <c r="G18" s="36"/>
      <c r="H18" s="9" t="s">
        <v>27</v>
      </c>
      <c r="I18" s="9" t="s">
        <v>27</v>
      </c>
      <c r="J18" s="9" t="s">
        <v>27</v>
      </c>
      <c r="K18" s="9" t="s">
        <v>27</v>
      </c>
      <c r="L18" s="9" t="s">
        <v>27</v>
      </c>
      <c r="M18" s="9" t="s">
        <v>27</v>
      </c>
      <c r="N18" s="9" t="s">
        <v>3509</v>
      </c>
      <c r="O18" s="9" t="s">
        <v>3509</v>
      </c>
      <c r="P18" s="9" t="s">
        <v>27</v>
      </c>
      <c r="Q18" s="9" t="s">
        <v>102</v>
      </c>
      <c r="R18" s="9" t="s">
        <v>27</v>
      </c>
      <c r="S18" s="9" t="s">
        <v>27</v>
      </c>
      <c r="T18" s="9" t="s">
        <v>27</v>
      </c>
      <c r="U18" s="9"/>
      <c r="V18" s="9" t="s">
        <v>3510</v>
      </c>
      <c r="W18" s="9"/>
    </row>
    <row r="19" spans="1:23" ht="96">
      <c r="A19" s="36"/>
      <c r="B19" s="36"/>
      <c r="C19" s="36"/>
      <c r="D19" s="9" t="s">
        <v>3518</v>
      </c>
      <c r="E19" s="9" t="s">
        <v>835</v>
      </c>
      <c r="F19" s="36"/>
      <c r="G19" s="36"/>
      <c r="H19" s="9" t="s">
        <v>27</v>
      </c>
      <c r="I19" s="9" t="s">
        <v>27</v>
      </c>
      <c r="J19" s="9" t="s">
        <v>27</v>
      </c>
      <c r="K19" s="9" t="s">
        <v>27</v>
      </c>
      <c r="L19" s="9" t="s">
        <v>27</v>
      </c>
      <c r="M19" s="9" t="s">
        <v>27</v>
      </c>
      <c r="N19" s="9" t="s">
        <v>3509</v>
      </c>
      <c r="O19" s="9" t="s">
        <v>3509</v>
      </c>
      <c r="P19" s="9" t="s">
        <v>27</v>
      </c>
      <c r="Q19" s="9" t="s">
        <v>102</v>
      </c>
      <c r="R19" s="9" t="s">
        <v>27</v>
      </c>
      <c r="S19" s="9" t="s">
        <v>27</v>
      </c>
      <c r="T19" s="9" t="s">
        <v>27</v>
      </c>
      <c r="U19" s="9"/>
      <c r="V19" s="9" t="s">
        <v>3510</v>
      </c>
      <c r="W19" s="9"/>
    </row>
    <row r="20" spans="1:23" ht="96">
      <c r="A20" s="36"/>
      <c r="B20" s="36"/>
      <c r="C20" s="36" t="s">
        <v>884</v>
      </c>
      <c r="D20" s="9" t="s">
        <v>263</v>
      </c>
      <c r="E20" s="9" t="s">
        <v>885</v>
      </c>
      <c r="F20" s="36"/>
      <c r="G20" s="36"/>
      <c r="H20" s="9" t="s">
        <v>27</v>
      </c>
      <c r="I20" s="9" t="s">
        <v>27</v>
      </c>
      <c r="J20" s="9" t="s">
        <v>27</v>
      </c>
      <c r="K20" s="9" t="s">
        <v>27</v>
      </c>
      <c r="L20" s="9" t="s">
        <v>27</v>
      </c>
      <c r="M20" s="9" t="s">
        <v>27</v>
      </c>
      <c r="N20" s="9" t="s">
        <v>3509</v>
      </c>
      <c r="O20" s="9" t="s">
        <v>3509</v>
      </c>
      <c r="P20" s="9" t="s">
        <v>27</v>
      </c>
      <c r="Q20" s="9" t="s">
        <v>102</v>
      </c>
      <c r="R20" s="9" t="s">
        <v>27</v>
      </c>
      <c r="S20" s="9" t="s">
        <v>27</v>
      </c>
      <c r="T20" s="9" t="s">
        <v>27</v>
      </c>
      <c r="U20" s="9"/>
      <c r="V20" s="9" t="s">
        <v>3510</v>
      </c>
      <c r="W20" s="9"/>
    </row>
    <row r="21" spans="1:23" ht="96">
      <c r="A21" s="36"/>
      <c r="B21" s="36"/>
      <c r="C21" s="36"/>
      <c r="D21" s="9" t="s">
        <v>3519</v>
      </c>
      <c r="E21" s="9" t="s">
        <v>3520</v>
      </c>
      <c r="F21" s="36"/>
      <c r="G21" s="36"/>
      <c r="H21" s="9" t="s">
        <v>27</v>
      </c>
      <c r="I21" s="9" t="s">
        <v>27</v>
      </c>
      <c r="J21" s="9" t="s">
        <v>27</v>
      </c>
      <c r="K21" s="9" t="s">
        <v>27</v>
      </c>
      <c r="L21" s="9" t="s">
        <v>27</v>
      </c>
      <c r="M21" s="9" t="s">
        <v>27</v>
      </c>
      <c r="N21" s="9" t="s">
        <v>3509</v>
      </c>
      <c r="O21" s="9" t="s">
        <v>3509</v>
      </c>
      <c r="P21" s="9" t="s">
        <v>27</v>
      </c>
      <c r="Q21" s="9" t="s">
        <v>102</v>
      </c>
      <c r="R21" s="9" t="s">
        <v>27</v>
      </c>
      <c r="S21" s="9" t="s">
        <v>27</v>
      </c>
      <c r="T21" s="9" t="s">
        <v>27</v>
      </c>
      <c r="U21" s="9"/>
      <c r="V21" s="9" t="s">
        <v>3510</v>
      </c>
      <c r="W21" s="9"/>
    </row>
    <row r="22" spans="1:23" ht="96">
      <c r="A22" s="36"/>
      <c r="B22" s="36"/>
      <c r="C22" s="36" t="s">
        <v>266</v>
      </c>
      <c r="D22" s="9" t="s">
        <v>263</v>
      </c>
      <c r="E22" s="9" t="s">
        <v>1520</v>
      </c>
      <c r="F22" s="36"/>
      <c r="G22" s="36"/>
      <c r="H22" s="9" t="s">
        <v>27</v>
      </c>
      <c r="I22" s="9" t="s">
        <v>27</v>
      </c>
      <c r="J22" s="9" t="s">
        <v>27</v>
      </c>
      <c r="K22" s="9" t="s">
        <v>27</v>
      </c>
      <c r="L22" s="9" t="s">
        <v>27</v>
      </c>
      <c r="M22" s="9" t="s">
        <v>27</v>
      </c>
      <c r="N22" s="9" t="s">
        <v>3509</v>
      </c>
      <c r="O22" s="9" t="s">
        <v>3509</v>
      </c>
      <c r="P22" s="9" t="s">
        <v>27</v>
      </c>
      <c r="Q22" s="9" t="s">
        <v>102</v>
      </c>
      <c r="R22" s="9" t="s">
        <v>27</v>
      </c>
      <c r="S22" s="9" t="s">
        <v>27</v>
      </c>
      <c r="T22" s="9" t="s">
        <v>27</v>
      </c>
      <c r="U22" s="9"/>
      <c r="V22" s="9" t="s">
        <v>3510</v>
      </c>
      <c r="W22" s="9"/>
    </row>
    <row r="23" spans="1:23" ht="96">
      <c r="A23" s="36"/>
      <c r="B23" s="36"/>
      <c r="C23" s="36"/>
      <c r="D23" s="9" t="s">
        <v>3521</v>
      </c>
      <c r="E23" s="9" t="s">
        <v>3522</v>
      </c>
      <c r="F23" s="36"/>
      <c r="G23" s="36"/>
      <c r="H23" s="9" t="s">
        <v>27</v>
      </c>
      <c r="I23" s="9" t="s">
        <v>27</v>
      </c>
      <c r="J23" s="9" t="s">
        <v>27</v>
      </c>
      <c r="K23" s="9" t="s">
        <v>27</v>
      </c>
      <c r="L23" s="9" t="s">
        <v>27</v>
      </c>
      <c r="M23" s="9" t="s">
        <v>27</v>
      </c>
      <c r="N23" s="9" t="s">
        <v>3509</v>
      </c>
      <c r="O23" s="9" t="s">
        <v>3509</v>
      </c>
      <c r="P23" s="9" t="s">
        <v>27</v>
      </c>
      <c r="Q23" s="9" t="s">
        <v>102</v>
      </c>
      <c r="R23" s="9" t="s">
        <v>27</v>
      </c>
      <c r="S23" s="9" t="s">
        <v>27</v>
      </c>
      <c r="T23" s="9" t="s">
        <v>27</v>
      </c>
      <c r="U23" s="9"/>
      <c r="V23" s="9" t="s">
        <v>3510</v>
      </c>
      <c r="W23" s="9"/>
    </row>
    <row r="24" spans="1:23" ht="96">
      <c r="A24" s="36"/>
      <c r="B24" s="36"/>
      <c r="C24" s="36"/>
      <c r="D24" s="9" t="s">
        <v>3521</v>
      </c>
      <c r="E24" s="9" t="s">
        <v>3523</v>
      </c>
      <c r="F24" s="36"/>
      <c r="G24" s="36"/>
      <c r="H24" s="9" t="s">
        <v>27</v>
      </c>
      <c r="I24" s="9" t="s">
        <v>27</v>
      </c>
      <c r="J24" s="9" t="s">
        <v>27</v>
      </c>
      <c r="K24" s="9" t="s">
        <v>27</v>
      </c>
      <c r="L24" s="9" t="s">
        <v>27</v>
      </c>
      <c r="M24" s="9" t="s">
        <v>27</v>
      </c>
      <c r="N24" s="9" t="s">
        <v>3509</v>
      </c>
      <c r="O24" s="9" t="s">
        <v>3509</v>
      </c>
      <c r="P24" s="9" t="s">
        <v>27</v>
      </c>
      <c r="Q24" s="9" t="s">
        <v>102</v>
      </c>
      <c r="R24" s="9" t="s">
        <v>27</v>
      </c>
      <c r="S24" s="9" t="s">
        <v>27</v>
      </c>
      <c r="T24" s="9" t="s">
        <v>27</v>
      </c>
      <c r="U24" s="9"/>
      <c r="V24" s="9" t="s">
        <v>3510</v>
      </c>
      <c r="W24" s="9"/>
    </row>
    <row r="25" spans="1:23" ht="96">
      <c r="A25" s="36"/>
      <c r="B25" s="36"/>
      <c r="C25" s="9" t="s">
        <v>288</v>
      </c>
      <c r="D25" s="9" t="s">
        <v>3524</v>
      </c>
      <c r="E25" s="9" t="s">
        <v>3525</v>
      </c>
      <c r="F25" s="36"/>
      <c r="G25" s="36"/>
      <c r="H25" s="9" t="s">
        <v>27</v>
      </c>
      <c r="I25" s="9" t="s">
        <v>27</v>
      </c>
      <c r="J25" s="9" t="s">
        <v>27</v>
      </c>
      <c r="K25" s="9" t="s">
        <v>27</v>
      </c>
      <c r="L25" s="9" t="s">
        <v>27</v>
      </c>
      <c r="M25" s="9" t="s">
        <v>27</v>
      </c>
      <c r="N25" s="9" t="s">
        <v>3509</v>
      </c>
      <c r="O25" s="9" t="s">
        <v>3509</v>
      </c>
      <c r="P25" s="9" t="s">
        <v>27</v>
      </c>
      <c r="Q25" s="9" t="s">
        <v>102</v>
      </c>
      <c r="R25" s="9" t="s">
        <v>27</v>
      </c>
      <c r="S25" s="9" t="s">
        <v>27</v>
      </c>
      <c r="T25" s="9" t="s">
        <v>27</v>
      </c>
      <c r="U25" s="9"/>
      <c r="V25" s="9" t="s">
        <v>3510</v>
      </c>
      <c r="W25" s="9"/>
    </row>
    <row r="26" spans="1:23" ht="96">
      <c r="A26" s="36"/>
      <c r="B26" s="36"/>
      <c r="C26" s="36" t="s">
        <v>346</v>
      </c>
      <c r="D26" s="9" t="s">
        <v>3526</v>
      </c>
      <c r="E26" s="9" t="s">
        <v>441</v>
      </c>
      <c r="F26" s="36"/>
      <c r="G26" s="36"/>
      <c r="H26" s="9" t="s">
        <v>27</v>
      </c>
      <c r="I26" s="9" t="s">
        <v>27</v>
      </c>
      <c r="J26" s="9" t="s">
        <v>27</v>
      </c>
      <c r="K26" s="9" t="s">
        <v>27</v>
      </c>
      <c r="L26" s="9" t="s">
        <v>27</v>
      </c>
      <c r="M26" s="9" t="s">
        <v>27</v>
      </c>
      <c r="N26" s="9" t="s">
        <v>3509</v>
      </c>
      <c r="O26" s="9" t="s">
        <v>3509</v>
      </c>
      <c r="P26" s="9" t="s">
        <v>27</v>
      </c>
      <c r="Q26" s="9" t="s">
        <v>102</v>
      </c>
      <c r="R26" s="9" t="s">
        <v>27</v>
      </c>
      <c r="S26" s="9" t="s">
        <v>27</v>
      </c>
      <c r="T26" s="9" t="s">
        <v>27</v>
      </c>
      <c r="U26" s="9"/>
      <c r="V26" s="9" t="s">
        <v>3527</v>
      </c>
      <c r="W26" s="9"/>
    </row>
    <row r="27" spans="1:23" ht="96">
      <c r="A27" s="36"/>
      <c r="B27" s="36"/>
      <c r="C27" s="36"/>
      <c r="D27" s="9" t="s">
        <v>1485</v>
      </c>
      <c r="E27" s="9" t="s">
        <v>1268</v>
      </c>
      <c r="F27" s="36"/>
      <c r="G27" s="36"/>
      <c r="H27" s="9" t="s">
        <v>27</v>
      </c>
      <c r="I27" s="9" t="s">
        <v>27</v>
      </c>
      <c r="J27" s="9" t="s">
        <v>27</v>
      </c>
      <c r="K27" s="9" t="s">
        <v>27</v>
      </c>
      <c r="L27" s="9" t="s">
        <v>27</v>
      </c>
      <c r="M27" s="9" t="s">
        <v>27</v>
      </c>
      <c r="N27" s="9" t="s">
        <v>3509</v>
      </c>
      <c r="O27" s="9" t="s">
        <v>3509</v>
      </c>
      <c r="P27" s="9" t="s">
        <v>27</v>
      </c>
      <c r="Q27" s="9" t="s">
        <v>102</v>
      </c>
      <c r="R27" s="9" t="s">
        <v>27</v>
      </c>
      <c r="S27" s="9" t="s">
        <v>27</v>
      </c>
      <c r="T27" s="9" t="s">
        <v>27</v>
      </c>
      <c r="U27" s="9"/>
      <c r="V27" s="9" t="s">
        <v>3527</v>
      </c>
      <c r="W27" s="9"/>
    </row>
    <row r="28" spans="1:23" ht="96">
      <c r="A28" s="36"/>
      <c r="B28" s="36"/>
      <c r="C28" s="36" t="s">
        <v>323</v>
      </c>
      <c r="D28" s="9" t="s">
        <v>825</v>
      </c>
      <c r="E28" s="9" t="s">
        <v>825</v>
      </c>
      <c r="F28" s="36"/>
      <c r="G28" s="36"/>
      <c r="H28" s="9" t="s">
        <v>27</v>
      </c>
      <c r="I28" s="9" t="s">
        <v>27</v>
      </c>
      <c r="J28" s="9" t="s">
        <v>27</v>
      </c>
      <c r="K28" s="9" t="s">
        <v>27</v>
      </c>
      <c r="L28" s="9" t="s">
        <v>27</v>
      </c>
      <c r="M28" s="9" t="s">
        <v>27</v>
      </c>
      <c r="N28" s="9" t="s">
        <v>3509</v>
      </c>
      <c r="O28" s="9" t="s">
        <v>3509</v>
      </c>
      <c r="P28" s="9" t="s">
        <v>27</v>
      </c>
      <c r="Q28" s="9" t="s">
        <v>102</v>
      </c>
      <c r="R28" s="9" t="s">
        <v>27</v>
      </c>
      <c r="S28" s="9" t="s">
        <v>27</v>
      </c>
      <c r="T28" s="9" t="s">
        <v>27</v>
      </c>
      <c r="U28" s="9"/>
      <c r="V28" s="9" t="s">
        <v>3527</v>
      </c>
      <c r="W28" s="9"/>
    </row>
    <row r="29" spans="1:23" ht="96">
      <c r="A29" s="36"/>
      <c r="B29" s="36"/>
      <c r="C29" s="36"/>
      <c r="D29" s="9" t="s">
        <v>825</v>
      </c>
      <c r="E29" s="9" t="s">
        <v>1427</v>
      </c>
      <c r="F29" s="36"/>
      <c r="G29" s="36"/>
      <c r="H29" s="9" t="s">
        <v>27</v>
      </c>
      <c r="I29" s="9" t="s">
        <v>27</v>
      </c>
      <c r="J29" s="9" t="s">
        <v>27</v>
      </c>
      <c r="K29" s="9" t="s">
        <v>27</v>
      </c>
      <c r="L29" s="9" t="s">
        <v>27</v>
      </c>
      <c r="M29" s="9" t="s">
        <v>27</v>
      </c>
      <c r="N29" s="9" t="s">
        <v>3509</v>
      </c>
      <c r="O29" s="9" t="s">
        <v>3509</v>
      </c>
      <c r="P29" s="9" t="s">
        <v>27</v>
      </c>
      <c r="Q29" s="9" t="s">
        <v>102</v>
      </c>
      <c r="R29" s="9" t="s">
        <v>27</v>
      </c>
      <c r="S29" s="9" t="s">
        <v>27</v>
      </c>
      <c r="T29" s="9" t="s">
        <v>27</v>
      </c>
      <c r="U29" s="9"/>
      <c r="V29" s="9" t="s">
        <v>3527</v>
      </c>
      <c r="W29" s="9"/>
    </row>
    <row r="30" spans="1:23" ht="96">
      <c r="A30" s="36"/>
      <c r="B30" s="36"/>
      <c r="C30" s="36"/>
      <c r="D30" s="9" t="s">
        <v>825</v>
      </c>
      <c r="E30" s="9" t="s">
        <v>1262</v>
      </c>
      <c r="F30" s="36"/>
      <c r="G30" s="36"/>
      <c r="H30" s="9" t="s">
        <v>27</v>
      </c>
      <c r="I30" s="9" t="s">
        <v>27</v>
      </c>
      <c r="J30" s="9" t="s">
        <v>27</v>
      </c>
      <c r="K30" s="9" t="s">
        <v>27</v>
      </c>
      <c r="L30" s="9" t="s">
        <v>27</v>
      </c>
      <c r="M30" s="9" t="s">
        <v>27</v>
      </c>
      <c r="N30" s="9" t="s">
        <v>3509</v>
      </c>
      <c r="O30" s="9" t="s">
        <v>3509</v>
      </c>
      <c r="P30" s="9" t="s">
        <v>27</v>
      </c>
      <c r="Q30" s="9" t="s">
        <v>102</v>
      </c>
      <c r="R30" s="9" t="s">
        <v>27</v>
      </c>
      <c r="S30" s="9" t="s">
        <v>27</v>
      </c>
      <c r="T30" s="9" t="s">
        <v>27</v>
      </c>
      <c r="U30" s="9"/>
      <c r="V30" s="9" t="s">
        <v>3527</v>
      </c>
      <c r="W30" s="9"/>
    </row>
    <row r="31" spans="1:23" ht="96">
      <c r="A31" s="36"/>
      <c r="B31" s="36"/>
      <c r="C31" s="36" t="s">
        <v>252</v>
      </c>
      <c r="D31" s="9" t="s">
        <v>1485</v>
      </c>
      <c r="E31" s="9" t="s">
        <v>254</v>
      </c>
      <c r="F31" s="36"/>
      <c r="G31" s="36"/>
      <c r="H31" s="9" t="s">
        <v>27</v>
      </c>
      <c r="I31" s="9" t="s">
        <v>27</v>
      </c>
      <c r="J31" s="9" t="s">
        <v>27</v>
      </c>
      <c r="K31" s="9" t="s">
        <v>27</v>
      </c>
      <c r="L31" s="9" t="s">
        <v>27</v>
      </c>
      <c r="M31" s="9" t="s">
        <v>27</v>
      </c>
      <c r="N31" s="9" t="s">
        <v>3509</v>
      </c>
      <c r="O31" s="9" t="s">
        <v>3509</v>
      </c>
      <c r="P31" s="9" t="s">
        <v>27</v>
      </c>
      <c r="Q31" s="9" t="s">
        <v>102</v>
      </c>
      <c r="R31" s="9" t="s">
        <v>27</v>
      </c>
      <c r="S31" s="9" t="s">
        <v>27</v>
      </c>
      <c r="T31" s="9" t="s">
        <v>27</v>
      </c>
      <c r="U31" s="9"/>
      <c r="V31" s="9" t="s">
        <v>3527</v>
      </c>
      <c r="W31" s="9"/>
    </row>
    <row r="32" spans="1:23" ht="96">
      <c r="A32" s="36"/>
      <c r="B32" s="36"/>
      <c r="C32" s="36"/>
      <c r="D32" s="9" t="s">
        <v>3528</v>
      </c>
      <c r="E32" s="9" t="s">
        <v>449</v>
      </c>
      <c r="F32" s="36"/>
      <c r="G32" s="36"/>
      <c r="H32" s="9" t="s">
        <v>27</v>
      </c>
      <c r="I32" s="9" t="s">
        <v>27</v>
      </c>
      <c r="J32" s="9" t="s">
        <v>27</v>
      </c>
      <c r="K32" s="9" t="s">
        <v>27</v>
      </c>
      <c r="L32" s="9" t="s">
        <v>27</v>
      </c>
      <c r="M32" s="9" t="s">
        <v>27</v>
      </c>
      <c r="N32" s="9" t="s">
        <v>3509</v>
      </c>
      <c r="O32" s="9" t="s">
        <v>3509</v>
      </c>
      <c r="P32" s="9" t="s">
        <v>27</v>
      </c>
      <c r="Q32" s="9" t="s">
        <v>102</v>
      </c>
      <c r="R32" s="9" t="s">
        <v>27</v>
      </c>
      <c r="S32" s="9" t="s">
        <v>27</v>
      </c>
      <c r="T32" s="9" t="s">
        <v>27</v>
      </c>
      <c r="U32" s="9"/>
      <c r="V32" s="9" t="s">
        <v>3527</v>
      </c>
      <c r="W32" s="9"/>
    </row>
    <row r="33" spans="1:23" ht="96">
      <c r="A33" s="36"/>
      <c r="B33" s="36"/>
      <c r="C33" s="9" t="s">
        <v>136</v>
      </c>
      <c r="D33" s="9" t="s">
        <v>3529</v>
      </c>
      <c r="E33" s="9" t="s">
        <v>1399</v>
      </c>
      <c r="F33" s="36"/>
      <c r="G33" s="36"/>
      <c r="H33" s="9" t="s">
        <v>27</v>
      </c>
      <c r="I33" s="9" t="s">
        <v>27</v>
      </c>
      <c r="J33" s="9" t="s">
        <v>27</v>
      </c>
      <c r="K33" s="9" t="s">
        <v>27</v>
      </c>
      <c r="L33" s="9" t="s">
        <v>27</v>
      </c>
      <c r="M33" s="9" t="s">
        <v>27</v>
      </c>
      <c r="N33" s="9" t="s">
        <v>3509</v>
      </c>
      <c r="O33" s="9" t="s">
        <v>3509</v>
      </c>
      <c r="P33" s="9" t="s">
        <v>27</v>
      </c>
      <c r="Q33" s="9" t="s">
        <v>102</v>
      </c>
      <c r="R33" s="9" t="s">
        <v>27</v>
      </c>
      <c r="S33" s="9" t="s">
        <v>27</v>
      </c>
      <c r="T33" s="9" t="s">
        <v>27</v>
      </c>
      <c r="U33" s="9"/>
      <c r="V33" s="9" t="s">
        <v>3527</v>
      </c>
      <c r="W33" s="9"/>
    </row>
    <row r="34" spans="1:23" ht="96">
      <c r="A34" s="36"/>
      <c r="B34" s="36"/>
      <c r="C34" s="36" t="s">
        <v>468</v>
      </c>
      <c r="D34" s="9" t="s">
        <v>1485</v>
      </c>
      <c r="E34" s="9" t="s">
        <v>138</v>
      </c>
      <c r="F34" s="36"/>
      <c r="G34" s="36"/>
      <c r="H34" s="9" t="s">
        <v>27</v>
      </c>
      <c r="I34" s="9" t="s">
        <v>27</v>
      </c>
      <c r="J34" s="9" t="s">
        <v>27</v>
      </c>
      <c r="K34" s="9" t="s">
        <v>27</v>
      </c>
      <c r="L34" s="9" t="s">
        <v>27</v>
      </c>
      <c r="M34" s="9" t="s">
        <v>27</v>
      </c>
      <c r="N34" s="9" t="s">
        <v>3509</v>
      </c>
      <c r="O34" s="9" t="s">
        <v>3509</v>
      </c>
      <c r="P34" s="9" t="s">
        <v>27</v>
      </c>
      <c r="Q34" s="9" t="s">
        <v>102</v>
      </c>
      <c r="R34" s="9" t="s">
        <v>27</v>
      </c>
      <c r="S34" s="9" t="s">
        <v>27</v>
      </c>
      <c r="T34" s="9" t="s">
        <v>27</v>
      </c>
      <c r="U34" s="9"/>
      <c r="V34" s="9" t="s">
        <v>3527</v>
      </c>
      <c r="W34" s="9"/>
    </row>
    <row r="35" spans="1:23" ht="96">
      <c r="A35" s="36"/>
      <c r="B35" s="36"/>
      <c r="C35" s="36"/>
      <c r="D35" s="9" t="s">
        <v>1485</v>
      </c>
      <c r="E35" s="9" t="s">
        <v>925</v>
      </c>
      <c r="F35" s="36"/>
      <c r="G35" s="36"/>
      <c r="H35" s="9" t="s">
        <v>27</v>
      </c>
      <c r="I35" s="9" t="s">
        <v>27</v>
      </c>
      <c r="J35" s="9" t="s">
        <v>27</v>
      </c>
      <c r="K35" s="9" t="s">
        <v>27</v>
      </c>
      <c r="L35" s="9" t="s">
        <v>27</v>
      </c>
      <c r="M35" s="9" t="s">
        <v>27</v>
      </c>
      <c r="N35" s="9" t="s">
        <v>3509</v>
      </c>
      <c r="O35" s="9" t="s">
        <v>3509</v>
      </c>
      <c r="P35" s="9" t="s">
        <v>27</v>
      </c>
      <c r="Q35" s="9" t="s">
        <v>102</v>
      </c>
      <c r="R35" s="9" t="s">
        <v>27</v>
      </c>
      <c r="S35" s="9" t="s">
        <v>27</v>
      </c>
      <c r="T35" s="9" t="s">
        <v>27</v>
      </c>
      <c r="U35" s="9"/>
      <c r="V35" s="9" t="s">
        <v>3527</v>
      </c>
      <c r="W35" s="9"/>
    </row>
    <row r="36" spans="1:23" ht="96">
      <c r="A36" s="36"/>
      <c r="B36" s="36"/>
      <c r="C36" s="36" t="s">
        <v>316</v>
      </c>
      <c r="D36" s="9" t="s">
        <v>106</v>
      </c>
      <c r="E36" s="9" t="s">
        <v>1226</v>
      </c>
      <c r="F36" s="36"/>
      <c r="G36" s="36"/>
      <c r="H36" s="9" t="s">
        <v>27</v>
      </c>
      <c r="I36" s="9" t="s">
        <v>27</v>
      </c>
      <c r="J36" s="9" t="s">
        <v>27</v>
      </c>
      <c r="K36" s="9" t="s">
        <v>27</v>
      </c>
      <c r="L36" s="9" t="s">
        <v>27</v>
      </c>
      <c r="M36" s="9" t="s">
        <v>27</v>
      </c>
      <c r="N36" s="9" t="s">
        <v>3509</v>
      </c>
      <c r="O36" s="9" t="s">
        <v>3509</v>
      </c>
      <c r="P36" s="9" t="s">
        <v>27</v>
      </c>
      <c r="Q36" s="9" t="s">
        <v>102</v>
      </c>
      <c r="R36" s="9" t="s">
        <v>27</v>
      </c>
      <c r="S36" s="9" t="s">
        <v>27</v>
      </c>
      <c r="T36" s="9" t="s">
        <v>27</v>
      </c>
      <c r="U36" s="9"/>
      <c r="V36" s="9" t="s">
        <v>3530</v>
      </c>
      <c r="W36" s="9"/>
    </row>
    <row r="37" spans="1:23" ht="96">
      <c r="A37" s="36"/>
      <c r="B37" s="36"/>
      <c r="C37" s="36"/>
      <c r="D37" s="9" t="s">
        <v>3531</v>
      </c>
      <c r="E37" s="9" t="s">
        <v>3532</v>
      </c>
      <c r="F37" s="36"/>
      <c r="G37" s="36"/>
      <c r="H37" s="9" t="s">
        <v>27</v>
      </c>
      <c r="I37" s="9" t="s">
        <v>27</v>
      </c>
      <c r="J37" s="9" t="s">
        <v>27</v>
      </c>
      <c r="K37" s="9" t="s">
        <v>27</v>
      </c>
      <c r="L37" s="9" t="s">
        <v>27</v>
      </c>
      <c r="M37" s="9" t="s">
        <v>27</v>
      </c>
      <c r="N37" s="9" t="s">
        <v>3509</v>
      </c>
      <c r="O37" s="9" t="s">
        <v>3509</v>
      </c>
      <c r="P37" s="9" t="s">
        <v>27</v>
      </c>
      <c r="Q37" s="9" t="s">
        <v>102</v>
      </c>
      <c r="R37" s="9" t="s">
        <v>27</v>
      </c>
      <c r="S37" s="9" t="s">
        <v>27</v>
      </c>
      <c r="T37" s="9" t="s">
        <v>27</v>
      </c>
      <c r="U37" s="9"/>
      <c r="V37" s="9" t="s">
        <v>3530</v>
      </c>
      <c r="W37" s="9"/>
    </row>
    <row r="38" spans="1:23" ht="96">
      <c r="A38" s="36"/>
      <c r="B38" s="36"/>
      <c r="C38" s="36"/>
      <c r="D38" s="9" t="s">
        <v>317</v>
      </c>
      <c r="E38" s="9" t="s">
        <v>318</v>
      </c>
      <c r="F38" s="36"/>
      <c r="G38" s="36"/>
      <c r="H38" s="9" t="s">
        <v>27</v>
      </c>
      <c r="I38" s="9" t="s">
        <v>27</v>
      </c>
      <c r="J38" s="9" t="s">
        <v>27</v>
      </c>
      <c r="K38" s="9" t="s">
        <v>27</v>
      </c>
      <c r="L38" s="9" t="s">
        <v>27</v>
      </c>
      <c r="M38" s="9" t="s">
        <v>27</v>
      </c>
      <c r="N38" s="9" t="s">
        <v>3509</v>
      </c>
      <c r="O38" s="9" t="s">
        <v>3509</v>
      </c>
      <c r="P38" s="9" t="s">
        <v>27</v>
      </c>
      <c r="Q38" s="9" t="s">
        <v>102</v>
      </c>
      <c r="R38" s="9" t="s">
        <v>27</v>
      </c>
      <c r="S38" s="9" t="s">
        <v>27</v>
      </c>
      <c r="T38" s="9" t="s">
        <v>27</v>
      </c>
      <c r="U38" s="9"/>
      <c r="V38" s="9" t="s">
        <v>3533</v>
      </c>
      <c r="W38" s="9"/>
    </row>
    <row r="39" spans="1:23" ht="96">
      <c r="A39" s="36"/>
      <c r="B39" s="36"/>
      <c r="C39" s="36"/>
      <c r="D39" s="9" t="s">
        <v>317</v>
      </c>
      <c r="E39" s="9" t="s">
        <v>494</v>
      </c>
      <c r="F39" s="36"/>
      <c r="G39" s="36"/>
      <c r="H39" s="9" t="s">
        <v>27</v>
      </c>
      <c r="I39" s="9" t="s">
        <v>27</v>
      </c>
      <c r="J39" s="9" t="s">
        <v>27</v>
      </c>
      <c r="K39" s="9" t="s">
        <v>27</v>
      </c>
      <c r="L39" s="9" t="s">
        <v>27</v>
      </c>
      <c r="M39" s="9" t="s">
        <v>27</v>
      </c>
      <c r="N39" s="9" t="s">
        <v>3509</v>
      </c>
      <c r="O39" s="9" t="s">
        <v>3509</v>
      </c>
      <c r="P39" s="9" t="s">
        <v>27</v>
      </c>
      <c r="Q39" s="9" t="s">
        <v>102</v>
      </c>
      <c r="R39" s="9" t="s">
        <v>27</v>
      </c>
      <c r="S39" s="9" t="s">
        <v>27</v>
      </c>
      <c r="T39" s="9" t="s">
        <v>27</v>
      </c>
      <c r="U39" s="9"/>
      <c r="V39" s="9" t="s">
        <v>3533</v>
      </c>
      <c r="W39" s="9"/>
    </row>
    <row r="40" spans="1:23" ht="96">
      <c r="A40" s="36"/>
      <c r="B40" s="36"/>
      <c r="C40" s="36"/>
      <c r="D40" s="9" t="s">
        <v>88</v>
      </c>
      <c r="E40" s="9" t="s">
        <v>494</v>
      </c>
      <c r="F40" s="36"/>
      <c r="G40" s="36"/>
      <c r="H40" s="9" t="s">
        <v>27</v>
      </c>
      <c r="I40" s="9" t="s">
        <v>27</v>
      </c>
      <c r="J40" s="9" t="s">
        <v>27</v>
      </c>
      <c r="K40" s="9" t="s">
        <v>27</v>
      </c>
      <c r="L40" s="9" t="s">
        <v>27</v>
      </c>
      <c r="M40" s="9" t="s">
        <v>27</v>
      </c>
      <c r="N40" s="9" t="s">
        <v>3509</v>
      </c>
      <c r="O40" s="9" t="s">
        <v>3509</v>
      </c>
      <c r="P40" s="9" t="s">
        <v>27</v>
      </c>
      <c r="Q40" s="9" t="s">
        <v>102</v>
      </c>
      <c r="R40" s="9" t="s">
        <v>27</v>
      </c>
      <c r="S40" s="9" t="s">
        <v>27</v>
      </c>
      <c r="T40" s="9" t="s">
        <v>27</v>
      </c>
      <c r="U40" s="9"/>
      <c r="V40" s="9" t="s">
        <v>3533</v>
      </c>
      <c r="W40" s="9"/>
    </row>
    <row r="41" spans="1:23" ht="96">
      <c r="A41" s="36"/>
      <c r="B41" s="36"/>
      <c r="C41" s="36"/>
      <c r="D41" s="9" t="s">
        <v>317</v>
      </c>
      <c r="E41" s="9" t="s">
        <v>1238</v>
      </c>
      <c r="F41" s="36"/>
      <c r="G41" s="36"/>
      <c r="H41" s="9" t="s">
        <v>27</v>
      </c>
      <c r="I41" s="9" t="s">
        <v>27</v>
      </c>
      <c r="J41" s="9" t="s">
        <v>27</v>
      </c>
      <c r="K41" s="9" t="s">
        <v>27</v>
      </c>
      <c r="L41" s="9" t="s">
        <v>27</v>
      </c>
      <c r="M41" s="9" t="s">
        <v>27</v>
      </c>
      <c r="N41" s="9" t="s">
        <v>3509</v>
      </c>
      <c r="O41" s="9" t="s">
        <v>3509</v>
      </c>
      <c r="P41" s="9" t="s">
        <v>27</v>
      </c>
      <c r="Q41" s="9" t="s">
        <v>102</v>
      </c>
      <c r="R41" s="9" t="s">
        <v>27</v>
      </c>
      <c r="S41" s="9" t="s">
        <v>27</v>
      </c>
      <c r="T41" s="9" t="s">
        <v>27</v>
      </c>
      <c r="U41" s="9"/>
      <c r="V41" s="9" t="s">
        <v>3533</v>
      </c>
      <c r="W41" s="9"/>
    </row>
    <row r="42" spans="1:23" ht="84">
      <c r="A42" s="36" t="s">
        <v>2112</v>
      </c>
      <c r="B42" s="36" t="s">
        <v>25</v>
      </c>
      <c r="C42" s="9" t="s">
        <v>27</v>
      </c>
      <c r="D42" s="9" t="s">
        <v>27</v>
      </c>
      <c r="E42" s="9" t="s">
        <v>27</v>
      </c>
      <c r="F42" s="9" t="s">
        <v>27</v>
      </c>
      <c r="G42" s="9" t="s">
        <v>3534</v>
      </c>
      <c r="H42" s="9" t="s">
        <v>27</v>
      </c>
      <c r="I42" s="9" t="s">
        <v>27</v>
      </c>
      <c r="J42" s="9" t="s">
        <v>27</v>
      </c>
      <c r="K42" s="9" t="s">
        <v>27</v>
      </c>
      <c r="L42" s="9" t="s">
        <v>27</v>
      </c>
      <c r="M42" s="9" t="s">
        <v>27</v>
      </c>
      <c r="N42" s="9" t="s">
        <v>31</v>
      </c>
      <c r="O42" s="9" t="s">
        <v>27</v>
      </c>
      <c r="P42" s="9">
        <v>2035</v>
      </c>
      <c r="Q42" s="9" t="s">
        <v>32</v>
      </c>
      <c r="R42" s="9" t="s">
        <v>27</v>
      </c>
      <c r="S42" s="9" t="s">
        <v>27</v>
      </c>
      <c r="T42" s="9" t="s">
        <v>27</v>
      </c>
      <c r="U42" s="9" t="s">
        <v>225</v>
      </c>
      <c r="V42" s="9" t="s">
        <v>3535</v>
      </c>
      <c r="W42" s="9">
        <v>145</v>
      </c>
    </row>
    <row r="43" spans="1:23" ht="84">
      <c r="A43" s="36"/>
      <c r="B43" s="36"/>
      <c r="C43" s="9" t="s">
        <v>27</v>
      </c>
      <c r="D43" s="9" t="s">
        <v>27</v>
      </c>
      <c r="E43" s="9" t="s">
        <v>27</v>
      </c>
      <c r="F43" s="9" t="s">
        <v>27</v>
      </c>
      <c r="G43" s="9" t="s">
        <v>3536</v>
      </c>
      <c r="H43" s="9" t="s">
        <v>27</v>
      </c>
      <c r="I43" s="9" t="s">
        <v>27</v>
      </c>
      <c r="J43" s="9" t="s">
        <v>27</v>
      </c>
      <c r="K43" s="9" t="s">
        <v>27</v>
      </c>
      <c r="L43" s="9" t="s">
        <v>27</v>
      </c>
      <c r="M43" s="9" t="s">
        <v>27</v>
      </c>
      <c r="N43" s="9" t="s">
        <v>31</v>
      </c>
      <c r="O43" s="9" t="s">
        <v>27</v>
      </c>
      <c r="P43" s="9">
        <v>2035</v>
      </c>
      <c r="Q43" s="9" t="s">
        <v>32</v>
      </c>
      <c r="R43" s="9" t="s">
        <v>27</v>
      </c>
      <c r="S43" s="9" t="s">
        <v>27</v>
      </c>
      <c r="T43" s="9" t="s">
        <v>27</v>
      </c>
      <c r="U43" s="9" t="s">
        <v>225</v>
      </c>
      <c r="V43" s="9" t="s">
        <v>3535</v>
      </c>
      <c r="W43" s="9">
        <v>145</v>
      </c>
    </row>
    <row r="44" spans="1:23" ht="84">
      <c r="A44" s="36" t="s">
        <v>3537</v>
      </c>
      <c r="B44" s="36" t="s">
        <v>25</v>
      </c>
      <c r="C44" s="9" t="s">
        <v>27</v>
      </c>
      <c r="D44" s="9" t="s">
        <v>27</v>
      </c>
      <c r="E44" s="9" t="s">
        <v>27</v>
      </c>
      <c r="F44" s="9" t="s">
        <v>27</v>
      </c>
      <c r="G44" s="9" t="s">
        <v>3538</v>
      </c>
      <c r="H44" s="9" t="s">
        <v>27</v>
      </c>
      <c r="I44" s="9" t="s">
        <v>27</v>
      </c>
      <c r="J44" s="9" t="s">
        <v>27</v>
      </c>
      <c r="K44" s="9" t="s">
        <v>27</v>
      </c>
      <c r="L44" s="9" t="s">
        <v>27</v>
      </c>
      <c r="M44" s="9" t="s">
        <v>27</v>
      </c>
      <c r="N44" s="9" t="s">
        <v>31</v>
      </c>
      <c r="O44" s="9" t="s">
        <v>27</v>
      </c>
      <c r="P44" s="9">
        <v>2035</v>
      </c>
      <c r="Q44" s="9" t="s">
        <v>32</v>
      </c>
      <c r="R44" s="9" t="s">
        <v>27</v>
      </c>
      <c r="S44" s="9" t="s">
        <v>27</v>
      </c>
      <c r="T44" s="9" t="s">
        <v>27</v>
      </c>
      <c r="U44" s="9" t="s">
        <v>225</v>
      </c>
      <c r="V44" s="9" t="s">
        <v>3535</v>
      </c>
      <c r="W44" s="9">
        <v>148</v>
      </c>
    </row>
    <row r="45" spans="1:23" ht="84">
      <c r="A45" s="36"/>
      <c r="B45" s="36"/>
      <c r="C45" s="9" t="s">
        <v>27</v>
      </c>
      <c r="D45" s="9" t="s">
        <v>27</v>
      </c>
      <c r="E45" s="9" t="s">
        <v>27</v>
      </c>
      <c r="F45" s="9" t="s">
        <v>27</v>
      </c>
      <c r="G45" s="9" t="s">
        <v>3539</v>
      </c>
      <c r="H45" s="9" t="s">
        <v>27</v>
      </c>
      <c r="I45" s="9" t="s">
        <v>27</v>
      </c>
      <c r="J45" s="9" t="s">
        <v>27</v>
      </c>
      <c r="K45" s="9" t="s">
        <v>27</v>
      </c>
      <c r="L45" s="9" t="s">
        <v>27</v>
      </c>
      <c r="M45" s="9" t="s">
        <v>27</v>
      </c>
      <c r="N45" s="9" t="s">
        <v>31</v>
      </c>
      <c r="O45" s="9" t="s">
        <v>27</v>
      </c>
      <c r="P45" s="9">
        <v>2035</v>
      </c>
      <c r="Q45" s="9" t="s">
        <v>32</v>
      </c>
      <c r="R45" s="9" t="s">
        <v>27</v>
      </c>
      <c r="S45" s="9" t="s">
        <v>27</v>
      </c>
      <c r="T45" s="9" t="s">
        <v>27</v>
      </c>
      <c r="U45" s="9" t="s">
        <v>225</v>
      </c>
      <c r="V45" s="9" t="s">
        <v>3535</v>
      </c>
      <c r="W45" s="9">
        <v>148</v>
      </c>
    </row>
    <row r="46" spans="1:23" ht="84">
      <c r="A46" s="36"/>
      <c r="B46" s="36"/>
      <c r="C46" s="9" t="s">
        <v>27</v>
      </c>
      <c r="D46" s="9" t="s">
        <v>27</v>
      </c>
      <c r="E46" s="9" t="s">
        <v>27</v>
      </c>
      <c r="F46" s="9" t="s">
        <v>27</v>
      </c>
      <c r="G46" s="9" t="s">
        <v>3540</v>
      </c>
      <c r="H46" s="9" t="s">
        <v>27</v>
      </c>
      <c r="I46" s="9" t="s">
        <v>27</v>
      </c>
      <c r="J46" s="9" t="s">
        <v>27</v>
      </c>
      <c r="K46" s="9" t="s">
        <v>27</v>
      </c>
      <c r="L46" s="9" t="s">
        <v>27</v>
      </c>
      <c r="M46" s="9" t="s">
        <v>27</v>
      </c>
      <c r="N46" s="9" t="s">
        <v>31</v>
      </c>
      <c r="O46" s="9" t="s">
        <v>27</v>
      </c>
      <c r="P46" s="9">
        <v>2035</v>
      </c>
      <c r="Q46" s="9" t="s">
        <v>32</v>
      </c>
      <c r="R46" s="9" t="s">
        <v>27</v>
      </c>
      <c r="S46" s="9" t="s">
        <v>27</v>
      </c>
      <c r="T46" s="9" t="s">
        <v>27</v>
      </c>
      <c r="U46" s="9" t="s">
        <v>225</v>
      </c>
      <c r="V46" s="9" t="s">
        <v>3535</v>
      </c>
      <c r="W46" s="9">
        <v>148</v>
      </c>
    </row>
    <row r="47" spans="1:23" ht="84">
      <c r="A47" s="36" t="s">
        <v>2997</v>
      </c>
      <c r="B47" s="36" t="s">
        <v>25</v>
      </c>
      <c r="C47" s="9" t="s">
        <v>27</v>
      </c>
      <c r="D47" s="9" t="s">
        <v>27</v>
      </c>
      <c r="E47" s="9" t="s">
        <v>27</v>
      </c>
      <c r="F47" s="9" t="s">
        <v>27</v>
      </c>
      <c r="G47" s="9" t="s">
        <v>3541</v>
      </c>
      <c r="H47" s="9" t="s">
        <v>27</v>
      </c>
      <c r="I47" s="9" t="s">
        <v>27</v>
      </c>
      <c r="J47" s="9" t="s">
        <v>27</v>
      </c>
      <c r="K47" s="9" t="s">
        <v>27</v>
      </c>
      <c r="L47" s="9" t="s">
        <v>27</v>
      </c>
      <c r="M47" s="9" t="s">
        <v>27</v>
      </c>
      <c r="N47" s="9" t="s">
        <v>31</v>
      </c>
      <c r="O47" s="9" t="s">
        <v>27</v>
      </c>
      <c r="P47" s="9">
        <v>2035</v>
      </c>
      <c r="Q47" s="9" t="s">
        <v>32</v>
      </c>
      <c r="R47" s="9" t="s">
        <v>27</v>
      </c>
      <c r="S47" s="9" t="s">
        <v>27</v>
      </c>
      <c r="T47" s="9" t="s">
        <v>27</v>
      </c>
      <c r="U47" s="9" t="s">
        <v>225</v>
      </c>
      <c r="V47" s="9" t="s">
        <v>3535</v>
      </c>
      <c r="W47" s="9">
        <v>150</v>
      </c>
    </row>
    <row r="48" spans="1:23" ht="84">
      <c r="A48" s="36"/>
      <c r="B48" s="36"/>
      <c r="C48" s="9" t="s">
        <v>27</v>
      </c>
      <c r="D48" s="9" t="s">
        <v>27</v>
      </c>
      <c r="E48" s="9" t="s">
        <v>27</v>
      </c>
      <c r="F48" s="9" t="s">
        <v>27</v>
      </c>
      <c r="G48" s="9" t="s">
        <v>3542</v>
      </c>
      <c r="H48" s="9" t="s">
        <v>27</v>
      </c>
      <c r="I48" s="9" t="s">
        <v>27</v>
      </c>
      <c r="J48" s="9" t="s">
        <v>27</v>
      </c>
      <c r="K48" s="9" t="s">
        <v>27</v>
      </c>
      <c r="L48" s="9" t="s">
        <v>27</v>
      </c>
      <c r="M48" s="9" t="s">
        <v>27</v>
      </c>
      <c r="N48" s="9" t="s">
        <v>31</v>
      </c>
      <c r="O48" s="9" t="s">
        <v>27</v>
      </c>
      <c r="P48" s="9">
        <v>2035</v>
      </c>
      <c r="Q48" s="9" t="s">
        <v>32</v>
      </c>
      <c r="R48" s="9" t="s">
        <v>27</v>
      </c>
      <c r="S48" s="9" t="s">
        <v>27</v>
      </c>
      <c r="T48" s="9" t="s">
        <v>27</v>
      </c>
      <c r="U48" s="9" t="s">
        <v>225</v>
      </c>
      <c r="V48" s="9" t="s">
        <v>3535</v>
      </c>
      <c r="W48" s="9">
        <v>150</v>
      </c>
    </row>
    <row r="49" spans="1:23" ht="84">
      <c r="A49" s="36"/>
      <c r="B49" s="36"/>
      <c r="C49" s="9" t="s">
        <v>27</v>
      </c>
      <c r="D49" s="9" t="s">
        <v>27</v>
      </c>
      <c r="E49" s="9" t="s">
        <v>27</v>
      </c>
      <c r="F49" s="9" t="s">
        <v>27</v>
      </c>
      <c r="G49" s="9" t="s">
        <v>3543</v>
      </c>
      <c r="H49" s="9" t="s">
        <v>27</v>
      </c>
      <c r="I49" s="9" t="s">
        <v>27</v>
      </c>
      <c r="J49" s="9" t="s">
        <v>27</v>
      </c>
      <c r="K49" s="9" t="s">
        <v>27</v>
      </c>
      <c r="L49" s="9" t="s">
        <v>27</v>
      </c>
      <c r="M49" s="9" t="s">
        <v>27</v>
      </c>
      <c r="N49" s="9" t="s">
        <v>31</v>
      </c>
      <c r="O49" s="9" t="s">
        <v>27</v>
      </c>
      <c r="P49" s="9">
        <v>2035</v>
      </c>
      <c r="Q49" s="9" t="s">
        <v>32</v>
      </c>
      <c r="R49" s="9" t="s">
        <v>27</v>
      </c>
      <c r="S49" s="9" t="s">
        <v>27</v>
      </c>
      <c r="T49" s="9" t="s">
        <v>27</v>
      </c>
      <c r="U49" s="9" t="s">
        <v>225</v>
      </c>
      <c r="V49" s="9" t="s">
        <v>3535</v>
      </c>
      <c r="W49" s="9">
        <v>150</v>
      </c>
    </row>
    <row r="50" spans="1:23" ht="84">
      <c r="A50" s="36"/>
      <c r="B50" s="36"/>
      <c r="C50" s="9" t="s">
        <v>27</v>
      </c>
      <c r="D50" s="9" t="s">
        <v>27</v>
      </c>
      <c r="E50" s="9" t="s">
        <v>27</v>
      </c>
      <c r="F50" s="9" t="s">
        <v>27</v>
      </c>
      <c r="G50" s="9" t="s">
        <v>3544</v>
      </c>
      <c r="H50" s="9" t="s">
        <v>27</v>
      </c>
      <c r="I50" s="9" t="s">
        <v>27</v>
      </c>
      <c r="J50" s="9" t="s">
        <v>27</v>
      </c>
      <c r="K50" s="9" t="s">
        <v>27</v>
      </c>
      <c r="L50" s="9" t="s">
        <v>27</v>
      </c>
      <c r="M50" s="9" t="s">
        <v>27</v>
      </c>
      <c r="N50" s="9" t="s">
        <v>31</v>
      </c>
      <c r="O50" s="9" t="s">
        <v>27</v>
      </c>
      <c r="P50" s="9">
        <v>2035</v>
      </c>
      <c r="Q50" s="9" t="s">
        <v>32</v>
      </c>
      <c r="R50" s="9" t="s">
        <v>27</v>
      </c>
      <c r="S50" s="9" t="s">
        <v>27</v>
      </c>
      <c r="T50" s="9" t="s">
        <v>27</v>
      </c>
      <c r="U50" s="9" t="s">
        <v>225</v>
      </c>
      <c r="V50" s="9" t="s">
        <v>3535</v>
      </c>
      <c r="W50" s="9">
        <v>150</v>
      </c>
    </row>
    <row r="51" spans="1:23" ht="84">
      <c r="A51" s="36" t="s">
        <v>3545</v>
      </c>
      <c r="B51" s="36" t="s">
        <v>25</v>
      </c>
      <c r="C51" s="9" t="s">
        <v>27</v>
      </c>
      <c r="D51" s="9" t="s">
        <v>27</v>
      </c>
      <c r="E51" s="9" t="s">
        <v>27</v>
      </c>
      <c r="F51" s="9" t="s">
        <v>27</v>
      </c>
      <c r="G51" s="9" t="s">
        <v>3546</v>
      </c>
      <c r="H51" s="9" t="s">
        <v>27</v>
      </c>
      <c r="I51" s="9" t="s">
        <v>27</v>
      </c>
      <c r="J51" s="9" t="s">
        <v>27</v>
      </c>
      <c r="K51" s="9" t="s">
        <v>27</v>
      </c>
      <c r="L51" s="9" t="s">
        <v>27</v>
      </c>
      <c r="M51" s="9" t="s">
        <v>27</v>
      </c>
      <c r="N51" s="9" t="s">
        <v>31</v>
      </c>
      <c r="O51" s="9" t="s">
        <v>27</v>
      </c>
      <c r="P51" s="9">
        <v>2035</v>
      </c>
      <c r="Q51" s="9" t="s">
        <v>32</v>
      </c>
      <c r="R51" s="9" t="s">
        <v>27</v>
      </c>
      <c r="S51" s="9" t="s">
        <v>27</v>
      </c>
      <c r="T51" s="9" t="s">
        <v>27</v>
      </c>
      <c r="U51" s="9" t="s">
        <v>225</v>
      </c>
      <c r="V51" s="9" t="s">
        <v>3535</v>
      </c>
      <c r="W51" s="9">
        <v>153</v>
      </c>
    </row>
    <row r="52" spans="1:23" ht="84">
      <c r="A52" s="36"/>
      <c r="B52" s="36"/>
      <c r="C52" s="9" t="s">
        <v>27</v>
      </c>
      <c r="D52" s="9" t="s">
        <v>27</v>
      </c>
      <c r="E52" s="9" t="s">
        <v>27</v>
      </c>
      <c r="F52" s="9" t="s">
        <v>27</v>
      </c>
      <c r="G52" s="9" t="s">
        <v>3547</v>
      </c>
      <c r="H52" s="9" t="s">
        <v>27</v>
      </c>
      <c r="I52" s="9" t="s">
        <v>27</v>
      </c>
      <c r="J52" s="9" t="s">
        <v>27</v>
      </c>
      <c r="K52" s="9" t="s">
        <v>27</v>
      </c>
      <c r="L52" s="9" t="s">
        <v>27</v>
      </c>
      <c r="M52" s="9" t="s">
        <v>27</v>
      </c>
      <c r="N52" s="9" t="s">
        <v>31</v>
      </c>
      <c r="O52" s="9" t="s">
        <v>27</v>
      </c>
      <c r="P52" s="9">
        <v>2035</v>
      </c>
      <c r="Q52" s="9" t="s">
        <v>32</v>
      </c>
      <c r="R52" s="9" t="s">
        <v>27</v>
      </c>
      <c r="S52" s="9" t="s">
        <v>27</v>
      </c>
      <c r="T52" s="9" t="s">
        <v>27</v>
      </c>
      <c r="U52" s="9" t="s">
        <v>225</v>
      </c>
      <c r="V52" s="9" t="s">
        <v>3535</v>
      </c>
      <c r="W52" s="9">
        <v>153</v>
      </c>
    </row>
    <row r="53" spans="1:23" ht="84">
      <c r="A53" s="36"/>
      <c r="B53" s="36"/>
      <c r="C53" s="9" t="s">
        <v>27</v>
      </c>
      <c r="D53" s="9" t="s">
        <v>27</v>
      </c>
      <c r="E53" s="9" t="s">
        <v>27</v>
      </c>
      <c r="F53" s="9" t="s">
        <v>27</v>
      </c>
      <c r="G53" s="9" t="s">
        <v>3548</v>
      </c>
      <c r="H53" s="9" t="s">
        <v>27</v>
      </c>
      <c r="I53" s="9" t="s">
        <v>27</v>
      </c>
      <c r="J53" s="9" t="s">
        <v>27</v>
      </c>
      <c r="K53" s="9" t="s">
        <v>27</v>
      </c>
      <c r="L53" s="9" t="s">
        <v>27</v>
      </c>
      <c r="M53" s="9" t="s">
        <v>27</v>
      </c>
      <c r="N53" s="9" t="s">
        <v>31</v>
      </c>
      <c r="O53" s="9" t="s">
        <v>27</v>
      </c>
      <c r="P53" s="9">
        <v>2035</v>
      </c>
      <c r="Q53" s="9" t="s">
        <v>32</v>
      </c>
      <c r="R53" s="9" t="s">
        <v>27</v>
      </c>
      <c r="S53" s="9" t="s">
        <v>27</v>
      </c>
      <c r="T53" s="9" t="s">
        <v>27</v>
      </c>
      <c r="U53" s="9" t="s">
        <v>225</v>
      </c>
      <c r="V53" s="9" t="s">
        <v>3535</v>
      </c>
      <c r="W53" s="9">
        <v>153</v>
      </c>
    </row>
    <row r="54" spans="1:23" ht="84">
      <c r="A54" s="36"/>
      <c r="B54" s="36"/>
      <c r="C54" s="9" t="s">
        <v>27</v>
      </c>
      <c r="D54" s="9" t="s">
        <v>27</v>
      </c>
      <c r="E54" s="9" t="s">
        <v>27</v>
      </c>
      <c r="F54" s="9" t="s">
        <v>27</v>
      </c>
      <c r="G54" s="9" t="s">
        <v>3549</v>
      </c>
      <c r="H54" s="9" t="s">
        <v>27</v>
      </c>
      <c r="I54" s="9" t="s">
        <v>27</v>
      </c>
      <c r="J54" s="9" t="s">
        <v>27</v>
      </c>
      <c r="K54" s="9" t="s">
        <v>27</v>
      </c>
      <c r="L54" s="9" t="s">
        <v>27</v>
      </c>
      <c r="M54" s="9" t="s">
        <v>27</v>
      </c>
      <c r="N54" s="9" t="s">
        <v>31</v>
      </c>
      <c r="O54" s="9" t="s">
        <v>27</v>
      </c>
      <c r="P54" s="9">
        <v>2035</v>
      </c>
      <c r="Q54" s="9" t="s">
        <v>32</v>
      </c>
      <c r="R54" s="9" t="s">
        <v>27</v>
      </c>
      <c r="S54" s="9" t="s">
        <v>27</v>
      </c>
      <c r="T54" s="9" t="s">
        <v>27</v>
      </c>
      <c r="U54" s="9" t="s">
        <v>225</v>
      </c>
      <c r="V54" s="9" t="s">
        <v>3535</v>
      </c>
      <c r="W54" s="9">
        <v>153</v>
      </c>
    </row>
    <row r="55" spans="1:23" ht="408">
      <c r="A55" s="9" t="s">
        <v>3550</v>
      </c>
      <c r="B55" s="9" t="s">
        <v>25</v>
      </c>
      <c r="C55" s="9" t="s">
        <v>252</v>
      </c>
      <c r="D55" s="9" t="s">
        <v>3551</v>
      </c>
      <c r="E55" s="9" t="s">
        <v>841</v>
      </c>
      <c r="F55" s="9" t="s">
        <v>3552</v>
      </c>
      <c r="G55" s="9" t="s">
        <v>3553</v>
      </c>
      <c r="H55" s="9" t="s">
        <v>3554</v>
      </c>
      <c r="I55" s="9" t="s">
        <v>27</v>
      </c>
      <c r="J55" s="9" t="s">
        <v>3555</v>
      </c>
      <c r="K55" s="9" t="s">
        <v>27</v>
      </c>
      <c r="L55" s="9" t="s">
        <v>27</v>
      </c>
      <c r="M55" s="9" t="s">
        <v>27</v>
      </c>
      <c r="N55" s="9" t="s">
        <v>168</v>
      </c>
      <c r="O55" s="9" t="s">
        <v>168</v>
      </c>
      <c r="P55" s="9">
        <v>2035</v>
      </c>
      <c r="Q55" s="9" t="s">
        <v>32</v>
      </c>
      <c r="R55" s="9" t="s">
        <v>3556</v>
      </c>
      <c r="S55" s="9" t="s">
        <v>33</v>
      </c>
      <c r="T55" s="9" t="s">
        <v>27</v>
      </c>
      <c r="U55" s="9" t="s">
        <v>225</v>
      </c>
      <c r="V55" s="32" t="s">
        <v>3557</v>
      </c>
      <c r="W55" s="9">
        <v>1</v>
      </c>
    </row>
    <row r="56" spans="1:23" ht="96">
      <c r="A56" s="9" t="s">
        <v>3558</v>
      </c>
      <c r="B56" s="9" t="s">
        <v>25</v>
      </c>
      <c r="C56" s="9" t="s">
        <v>3559</v>
      </c>
      <c r="D56" s="9" t="s">
        <v>27</v>
      </c>
      <c r="E56" s="9" t="s">
        <v>27</v>
      </c>
      <c r="F56" s="9" t="s">
        <v>3560</v>
      </c>
      <c r="G56" s="9" t="s">
        <v>3561</v>
      </c>
      <c r="H56" s="9" t="s">
        <v>27</v>
      </c>
      <c r="I56" s="9" t="s">
        <v>27</v>
      </c>
      <c r="J56" s="9" t="s">
        <v>27</v>
      </c>
      <c r="K56" s="9" t="s">
        <v>27</v>
      </c>
      <c r="L56" s="9" t="s">
        <v>27</v>
      </c>
      <c r="M56" s="9" t="s">
        <v>27</v>
      </c>
      <c r="N56" s="9" t="s">
        <v>31</v>
      </c>
      <c r="O56" s="9" t="s">
        <v>27</v>
      </c>
      <c r="P56" s="9">
        <v>2035</v>
      </c>
      <c r="Q56" s="9" t="s">
        <v>32</v>
      </c>
      <c r="R56" s="9" t="s">
        <v>27</v>
      </c>
      <c r="S56" s="9" t="s">
        <v>27</v>
      </c>
      <c r="T56" s="9" t="s">
        <v>27</v>
      </c>
      <c r="U56" s="9" t="s">
        <v>3562</v>
      </c>
      <c r="V56" s="9" t="s">
        <v>3563</v>
      </c>
      <c r="W56" s="9">
        <v>27</v>
      </c>
    </row>
    <row r="57" spans="1:23" ht="96">
      <c r="A57" s="9" t="s">
        <v>3564</v>
      </c>
      <c r="B57" s="9" t="s">
        <v>25</v>
      </c>
      <c r="C57" s="9" t="s">
        <v>3559</v>
      </c>
      <c r="D57" s="9" t="s">
        <v>27</v>
      </c>
      <c r="E57" s="9" t="s">
        <v>27</v>
      </c>
      <c r="F57" s="9" t="s">
        <v>3565</v>
      </c>
      <c r="G57" s="9" t="s">
        <v>3566</v>
      </c>
      <c r="H57" s="9" t="s">
        <v>27</v>
      </c>
      <c r="I57" s="9" t="s">
        <v>27</v>
      </c>
      <c r="J57" s="9" t="s">
        <v>27</v>
      </c>
      <c r="K57" s="9" t="s">
        <v>27</v>
      </c>
      <c r="L57" s="9" t="s">
        <v>27</v>
      </c>
      <c r="M57" s="9" t="s">
        <v>27</v>
      </c>
      <c r="N57" s="9" t="s">
        <v>31</v>
      </c>
      <c r="O57" s="9" t="s">
        <v>27</v>
      </c>
      <c r="P57" s="9">
        <v>2035</v>
      </c>
      <c r="Q57" s="9" t="s">
        <v>32</v>
      </c>
      <c r="R57" s="9" t="s">
        <v>27</v>
      </c>
      <c r="S57" s="9" t="s">
        <v>27</v>
      </c>
      <c r="T57" s="9" t="s">
        <v>27</v>
      </c>
      <c r="U57" s="9" t="s">
        <v>3562</v>
      </c>
      <c r="V57" s="9" t="s">
        <v>3563</v>
      </c>
      <c r="W57" s="9">
        <v>27</v>
      </c>
    </row>
    <row r="58" spans="1:23" ht="84">
      <c r="A58" s="9" t="s">
        <v>3567</v>
      </c>
      <c r="B58" s="9" t="s">
        <v>25</v>
      </c>
      <c r="C58" s="9" t="s">
        <v>3568</v>
      </c>
      <c r="D58" s="9" t="s">
        <v>27</v>
      </c>
      <c r="E58" s="9" t="s">
        <v>27</v>
      </c>
      <c r="F58" s="9" t="s">
        <v>3569</v>
      </c>
      <c r="G58" s="9" t="s">
        <v>3570</v>
      </c>
      <c r="H58" s="9" t="s">
        <v>3571</v>
      </c>
      <c r="I58" s="9" t="s">
        <v>27</v>
      </c>
      <c r="J58" s="9" t="s">
        <v>27</v>
      </c>
      <c r="K58" s="9" t="s">
        <v>27</v>
      </c>
      <c r="L58" s="9" t="s">
        <v>27</v>
      </c>
      <c r="M58" s="9">
        <v>2023</v>
      </c>
      <c r="N58" s="9" t="s">
        <v>31</v>
      </c>
      <c r="O58" s="9" t="s">
        <v>31</v>
      </c>
      <c r="P58" s="9" t="s">
        <v>27</v>
      </c>
      <c r="Q58" s="9" t="s">
        <v>27</v>
      </c>
      <c r="R58" s="9" t="s">
        <v>27</v>
      </c>
      <c r="S58" s="9" t="s">
        <v>27</v>
      </c>
      <c r="T58" s="9" t="s">
        <v>27</v>
      </c>
      <c r="U58" s="9" t="s">
        <v>31</v>
      </c>
      <c r="V58" s="9" t="s">
        <v>3572</v>
      </c>
      <c r="W58" s="9"/>
    </row>
    <row r="59" spans="1:23" ht="84">
      <c r="A59" s="9" t="s">
        <v>3567</v>
      </c>
      <c r="B59" s="9" t="s">
        <v>25</v>
      </c>
      <c r="C59" s="9" t="s">
        <v>3573</v>
      </c>
      <c r="D59" s="9" t="s">
        <v>27</v>
      </c>
      <c r="E59" s="9" t="s">
        <v>27</v>
      </c>
      <c r="F59" s="9" t="s">
        <v>3574</v>
      </c>
      <c r="G59" s="9" t="s">
        <v>3575</v>
      </c>
      <c r="H59" s="9" t="s">
        <v>3576</v>
      </c>
      <c r="I59" s="9" t="s">
        <v>27</v>
      </c>
      <c r="J59" s="9" t="s">
        <v>27</v>
      </c>
      <c r="K59" s="9" t="s">
        <v>27</v>
      </c>
      <c r="L59" s="9" t="s">
        <v>27</v>
      </c>
      <c r="M59" s="9">
        <v>2023</v>
      </c>
      <c r="N59" s="9" t="s">
        <v>31</v>
      </c>
      <c r="O59" s="9" t="s">
        <v>31</v>
      </c>
      <c r="P59" s="9" t="s">
        <v>27</v>
      </c>
      <c r="Q59" s="9" t="s">
        <v>27</v>
      </c>
      <c r="R59" s="9" t="s">
        <v>27</v>
      </c>
      <c r="S59" s="9" t="s">
        <v>27</v>
      </c>
      <c r="T59" s="9" t="s">
        <v>27</v>
      </c>
      <c r="U59" s="9" t="s">
        <v>31</v>
      </c>
      <c r="V59" s="9" t="s">
        <v>3572</v>
      </c>
      <c r="W59" s="9"/>
    </row>
    <row r="60" spans="1:23" ht="84">
      <c r="A60" s="9" t="s">
        <v>3567</v>
      </c>
      <c r="B60" s="9" t="s">
        <v>25</v>
      </c>
      <c r="C60" s="9" t="s">
        <v>3577</v>
      </c>
      <c r="D60" s="9" t="s">
        <v>27</v>
      </c>
      <c r="E60" s="9" t="s">
        <v>27</v>
      </c>
      <c r="F60" s="9" t="s">
        <v>3578</v>
      </c>
      <c r="G60" s="9" t="s">
        <v>3579</v>
      </c>
      <c r="H60" s="9" t="s">
        <v>3580</v>
      </c>
      <c r="I60" s="9" t="s">
        <v>27</v>
      </c>
      <c r="J60" s="9" t="s">
        <v>27</v>
      </c>
      <c r="K60" s="9" t="s">
        <v>27</v>
      </c>
      <c r="L60" s="9" t="s">
        <v>27</v>
      </c>
      <c r="M60" s="9">
        <v>2023</v>
      </c>
      <c r="N60" s="9" t="s">
        <v>31</v>
      </c>
      <c r="O60" s="9" t="s">
        <v>31</v>
      </c>
      <c r="P60" s="9" t="s">
        <v>27</v>
      </c>
      <c r="Q60" s="9" t="s">
        <v>27</v>
      </c>
      <c r="R60" s="9" t="s">
        <v>27</v>
      </c>
      <c r="S60" s="9" t="s">
        <v>27</v>
      </c>
      <c r="T60" s="9" t="s">
        <v>27</v>
      </c>
      <c r="U60" s="9" t="s">
        <v>31</v>
      </c>
      <c r="V60" s="9" t="s">
        <v>3572</v>
      </c>
      <c r="W60" s="9"/>
    </row>
    <row r="61" spans="1:23" ht="84">
      <c r="A61" s="9" t="s">
        <v>3567</v>
      </c>
      <c r="B61" s="9" t="s">
        <v>25</v>
      </c>
      <c r="C61" s="9" t="s">
        <v>3581</v>
      </c>
      <c r="D61" s="9" t="s">
        <v>27</v>
      </c>
      <c r="E61" s="9" t="s">
        <v>27</v>
      </c>
      <c r="F61" s="9" t="s">
        <v>3582</v>
      </c>
      <c r="G61" s="9" t="s">
        <v>3583</v>
      </c>
      <c r="H61" s="9" t="s">
        <v>3584</v>
      </c>
      <c r="I61" s="9" t="s">
        <v>27</v>
      </c>
      <c r="J61" s="9" t="s">
        <v>27</v>
      </c>
      <c r="K61" s="9" t="s">
        <v>27</v>
      </c>
      <c r="L61" s="9" t="s">
        <v>27</v>
      </c>
      <c r="M61" s="9">
        <v>2023</v>
      </c>
      <c r="N61" s="9" t="s">
        <v>31</v>
      </c>
      <c r="O61" s="9" t="s">
        <v>31</v>
      </c>
      <c r="P61" s="9" t="s">
        <v>27</v>
      </c>
      <c r="Q61" s="9" t="s">
        <v>27</v>
      </c>
      <c r="R61" s="9" t="s">
        <v>27</v>
      </c>
      <c r="S61" s="9" t="s">
        <v>27</v>
      </c>
      <c r="T61" s="9" t="s">
        <v>27</v>
      </c>
      <c r="U61" s="9" t="s">
        <v>31</v>
      </c>
      <c r="V61" s="9" t="s">
        <v>3572</v>
      </c>
      <c r="W61" s="9"/>
    </row>
    <row r="62" spans="1:23" ht="180">
      <c r="A62" s="9" t="s">
        <v>3585</v>
      </c>
      <c r="B62" s="9" t="s">
        <v>25</v>
      </c>
      <c r="C62" s="9" t="s">
        <v>27</v>
      </c>
      <c r="D62" s="9" t="s">
        <v>27</v>
      </c>
      <c r="E62" s="9" t="s">
        <v>27</v>
      </c>
      <c r="F62" s="9" t="s">
        <v>27</v>
      </c>
      <c r="G62" s="9" t="s">
        <v>3586</v>
      </c>
      <c r="H62" s="9" t="s">
        <v>27</v>
      </c>
      <c r="I62" s="9" t="s">
        <v>27</v>
      </c>
      <c r="J62" s="9" t="s">
        <v>27</v>
      </c>
      <c r="K62" s="9" t="s">
        <v>27</v>
      </c>
      <c r="L62" s="9" t="s">
        <v>27</v>
      </c>
      <c r="M62" s="9">
        <v>2021</v>
      </c>
      <c r="N62" s="9" t="s">
        <v>3587</v>
      </c>
      <c r="O62" s="9" t="s">
        <v>3588</v>
      </c>
      <c r="P62" s="9">
        <v>2030</v>
      </c>
      <c r="Q62" s="9" t="s">
        <v>32</v>
      </c>
      <c r="R62" s="9" t="s">
        <v>27</v>
      </c>
      <c r="S62" s="9" t="s">
        <v>27</v>
      </c>
      <c r="T62" s="9" t="s">
        <v>27</v>
      </c>
      <c r="U62" s="9" t="s">
        <v>3589</v>
      </c>
      <c r="V62" s="32" t="s">
        <v>3590</v>
      </c>
      <c r="W62" s="9">
        <v>107</v>
      </c>
    </row>
    <row r="63" spans="1:23" ht="180">
      <c r="A63" s="9" t="s">
        <v>3591</v>
      </c>
      <c r="B63" s="9" t="s">
        <v>25</v>
      </c>
      <c r="C63" s="9" t="s">
        <v>27</v>
      </c>
      <c r="D63" s="9" t="s">
        <v>27</v>
      </c>
      <c r="E63" s="9" t="s">
        <v>27</v>
      </c>
      <c r="F63" s="9" t="s">
        <v>27</v>
      </c>
      <c r="G63" s="9" t="s">
        <v>3592</v>
      </c>
      <c r="H63" s="9" t="s">
        <v>27</v>
      </c>
      <c r="I63" s="9" t="s">
        <v>27</v>
      </c>
      <c r="J63" s="9" t="s">
        <v>27</v>
      </c>
      <c r="K63" s="9" t="s">
        <v>27</v>
      </c>
      <c r="L63" s="9" t="s">
        <v>27</v>
      </c>
      <c r="M63" s="9">
        <v>2021</v>
      </c>
      <c r="N63" s="9" t="s">
        <v>3587</v>
      </c>
      <c r="O63" s="9" t="s">
        <v>3588</v>
      </c>
      <c r="P63" s="9">
        <v>2030</v>
      </c>
      <c r="Q63" s="9" t="s">
        <v>32</v>
      </c>
      <c r="R63" s="9" t="s">
        <v>27</v>
      </c>
      <c r="S63" s="9" t="s">
        <v>27</v>
      </c>
      <c r="T63" s="9" t="s">
        <v>27</v>
      </c>
      <c r="U63" s="9" t="s">
        <v>3589</v>
      </c>
      <c r="V63" s="32" t="s">
        <v>3593</v>
      </c>
      <c r="W63" s="9">
        <v>107</v>
      </c>
    </row>
    <row r="64" spans="1:23" ht="180">
      <c r="A64" s="9" t="s">
        <v>3594</v>
      </c>
      <c r="B64" s="9" t="s">
        <v>25</v>
      </c>
      <c r="C64" s="9" t="s">
        <v>27</v>
      </c>
      <c r="D64" s="9" t="s">
        <v>27</v>
      </c>
      <c r="E64" s="9" t="s">
        <v>27</v>
      </c>
      <c r="F64" s="9" t="s">
        <v>27</v>
      </c>
      <c r="G64" s="9" t="s">
        <v>3595</v>
      </c>
      <c r="H64" s="9" t="s">
        <v>27</v>
      </c>
      <c r="I64" s="9" t="s">
        <v>27</v>
      </c>
      <c r="J64" s="9" t="s">
        <v>27</v>
      </c>
      <c r="K64" s="9" t="s">
        <v>27</v>
      </c>
      <c r="L64" s="9" t="s">
        <v>27</v>
      </c>
      <c r="M64" s="9">
        <v>2021</v>
      </c>
      <c r="N64" s="9" t="s">
        <v>3587</v>
      </c>
      <c r="O64" s="9" t="s">
        <v>3596</v>
      </c>
      <c r="P64" s="9">
        <v>2031</v>
      </c>
      <c r="Q64" s="9" t="s">
        <v>32</v>
      </c>
      <c r="R64" s="9" t="s">
        <v>27</v>
      </c>
      <c r="S64" s="9" t="s">
        <v>27</v>
      </c>
      <c r="T64" s="9" t="s">
        <v>27</v>
      </c>
      <c r="U64" s="9" t="s">
        <v>3589</v>
      </c>
      <c r="V64" s="32" t="s">
        <v>3597</v>
      </c>
      <c r="W64" s="9">
        <v>107</v>
      </c>
    </row>
    <row r="65" spans="1:23" ht="180">
      <c r="A65" s="9" t="s">
        <v>3598</v>
      </c>
      <c r="B65" s="9" t="s">
        <v>25</v>
      </c>
      <c r="C65" s="9" t="s">
        <v>27</v>
      </c>
      <c r="D65" s="9" t="s">
        <v>27</v>
      </c>
      <c r="E65" s="9" t="s">
        <v>27</v>
      </c>
      <c r="F65" s="9" t="s">
        <v>27</v>
      </c>
      <c r="G65" s="9" t="s">
        <v>3599</v>
      </c>
      <c r="H65" s="9" t="s">
        <v>27</v>
      </c>
      <c r="I65" s="9" t="s">
        <v>27</v>
      </c>
      <c r="J65" s="9" t="s">
        <v>27</v>
      </c>
      <c r="K65" s="9" t="s">
        <v>27</v>
      </c>
      <c r="L65" s="9" t="s">
        <v>27</v>
      </c>
      <c r="M65" s="9">
        <v>2021</v>
      </c>
      <c r="N65" s="9" t="s">
        <v>3587</v>
      </c>
      <c r="O65" s="9" t="s">
        <v>3588</v>
      </c>
      <c r="P65" s="9">
        <v>2031</v>
      </c>
      <c r="Q65" s="9" t="s">
        <v>32</v>
      </c>
      <c r="R65" s="9" t="s">
        <v>27</v>
      </c>
      <c r="S65" s="9" t="s">
        <v>27</v>
      </c>
      <c r="T65" s="9" t="s">
        <v>27</v>
      </c>
      <c r="U65" s="9" t="s">
        <v>3589</v>
      </c>
      <c r="V65" s="32" t="s">
        <v>3600</v>
      </c>
      <c r="W65" s="9">
        <v>107</v>
      </c>
    </row>
    <row r="66" spans="1:23" ht="180">
      <c r="A66" s="9" t="s">
        <v>3601</v>
      </c>
      <c r="B66" s="9" t="s">
        <v>25</v>
      </c>
      <c r="C66" s="9" t="s">
        <v>27</v>
      </c>
      <c r="D66" s="9" t="s">
        <v>27</v>
      </c>
      <c r="E66" s="9" t="s">
        <v>27</v>
      </c>
      <c r="F66" s="9" t="s">
        <v>27</v>
      </c>
      <c r="G66" s="9" t="s">
        <v>3602</v>
      </c>
      <c r="H66" s="9" t="s">
        <v>27</v>
      </c>
      <c r="I66" s="9" t="s">
        <v>27</v>
      </c>
      <c r="J66" s="9" t="s">
        <v>27</v>
      </c>
      <c r="K66" s="9" t="s">
        <v>27</v>
      </c>
      <c r="L66" s="9" t="s">
        <v>27</v>
      </c>
      <c r="M66" s="9">
        <v>2021</v>
      </c>
      <c r="N66" s="9" t="s">
        <v>3587</v>
      </c>
      <c r="O66" s="9" t="s">
        <v>3588</v>
      </c>
      <c r="P66" s="9">
        <v>2031</v>
      </c>
      <c r="Q66" s="9" t="s">
        <v>32</v>
      </c>
      <c r="R66" s="9" t="s">
        <v>27</v>
      </c>
      <c r="S66" s="9" t="s">
        <v>27</v>
      </c>
      <c r="T66" s="9" t="s">
        <v>27</v>
      </c>
      <c r="U66" s="9" t="s">
        <v>3589</v>
      </c>
      <c r="V66" s="32" t="s">
        <v>3603</v>
      </c>
      <c r="W66" s="9">
        <v>107</v>
      </c>
    </row>
    <row r="67" spans="1:23" ht="180">
      <c r="A67" s="9" t="s">
        <v>3604</v>
      </c>
      <c r="B67" s="9" t="s">
        <v>25</v>
      </c>
      <c r="C67" s="9" t="s">
        <v>27</v>
      </c>
      <c r="D67" s="9" t="s">
        <v>27</v>
      </c>
      <c r="E67" s="9" t="s">
        <v>27</v>
      </c>
      <c r="F67" s="9" t="s">
        <v>27</v>
      </c>
      <c r="G67" s="9" t="s">
        <v>3604</v>
      </c>
      <c r="H67" s="9" t="s">
        <v>27</v>
      </c>
      <c r="I67" s="9" t="s">
        <v>27</v>
      </c>
      <c r="J67" s="9" t="s">
        <v>27</v>
      </c>
      <c r="K67" s="9" t="s">
        <v>27</v>
      </c>
      <c r="L67" s="9" t="s">
        <v>27</v>
      </c>
      <c r="M67" s="9">
        <v>2021</v>
      </c>
      <c r="N67" s="9" t="s">
        <v>3587</v>
      </c>
      <c r="O67" s="9" t="s">
        <v>3588</v>
      </c>
      <c r="P67" s="9">
        <v>2031</v>
      </c>
      <c r="Q67" s="9" t="s">
        <v>32</v>
      </c>
      <c r="R67" s="9" t="s">
        <v>27</v>
      </c>
      <c r="S67" s="9" t="s">
        <v>27</v>
      </c>
      <c r="T67" s="9" t="s">
        <v>27</v>
      </c>
      <c r="U67" s="9" t="s">
        <v>3589</v>
      </c>
      <c r="V67" s="32" t="s">
        <v>3605</v>
      </c>
      <c r="W67" s="9">
        <v>107</v>
      </c>
    </row>
    <row r="68" spans="1:23" ht="180">
      <c r="A68" s="9" t="s">
        <v>3606</v>
      </c>
      <c r="B68" s="9" t="s">
        <v>25</v>
      </c>
      <c r="C68" s="9" t="s">
        <v>27</v>
      </c>
      <c r="D68" s="9" t="s">
        <v>27</v>
      </c>
      <c r="E68" s="9" t="s">
        <v>27</v>
      </c>
      <c r="F68" s="9" t="s">
        <v>27</v>
      </c>
      <c r="G68" s="9" t="s">
        <v>3607</v>
      </c>
      <c r="H68" s="9" t="s">
        <v>27</v>
      </c>
      <c r="I68" s="9" t="s">
        <v>27</v>
      </c>
      <c r="J68" s="9" t="s">
        <v>27</v>
      </c>
      <c r="K68" s="9" t="s">
        <v>27</v>
      </c>
      <c r="L68" s="9" t="s">
        <v>27</v>
      </c>
      <c r="M68" s="9">
        <v>2021</v>
      </c>
      <c r="N68" s="9" t="s">
        <v>3587</v>
      </c>
      <c r="O68" s="9" t="s">
        <v>3588</v>
      </c>
      <c r="P68" s="9">
        <v>2042</v>
      </c>
      <c r="Q68" s="9" t="s">
        <v>32</v>
      </c>
      <c r="R68" s="9" t="s">
        <v>27</v>
      </c>
      <c r="S68" s="9" t="s">
        <v>27</v>
      </c>
      <c r="T68" s="9" t="s">
        <v>27</v>
      </c>
      <c r="U68" s="9" t="s">
        <v>3589</v>
      </c>
      <c r="V68" s="32" t="s">
        <v>3608</v>
      </c>
      <c r="W68" s="9">
        <v>107</v>
      </c>
    </row>
    <row r="69" spans="1:23" ht="180">
      <c r="A69" s="9" t="s">
        <v>3609</v>
      </c>
      <c r="B69" s="9" t="s">
        <v>25</v>
      </c>
      <c r="C69" s="9" t="s">
        <v>27</v>
      </c>
      <c r="D69" s="9" t="s">
        <v>27</v>
      </c>
      <c r="E69" s="9" t="s">
        <v>27</v>
      </c>
      <c r="F69" s="9" t="s">
        <v>27</v>
      </c>
      <c r="G69" s="9" t="s">
        <v>3610</v>
      </c>
      <c r="H69" s="9" t="s">
        <v>27</v>
      </c>
      <c r="I69" s="9" t="s">
        <v>27</v>
      </c>
      <c r="J69" s="9" t="s">
        <v>27</v>
      </c>
      <c r="K69" s="9" t="s">
        <v>27</v>
      </c>
      <c r="L69" s="9" t="s">
        <v>27</v>
      </c>
      <c r="M69" s="9">
        <v>2021</v>
      </c>
      <c r="N69" s="9" t="s">
        <v>3587</v>
      </c>
      <c r="O69" s="9" t="s">
        <v>3588</v>
      </c>
      <c r="P69" s="9">
        <v>2042</v>
      </c>
      <c r="Q69" s="9" t="s">
        <v>32</v>
      </c>
      <c r="R69" s="9" t="s">
        <v>27</v>
      </c>
      <c r="S69" s="9" t="s">
        <v>27</v>
      </c>
      <c r="T69" s="9" t="s">
        <v>27</v>
      </c>
      <c r="U69" s="9" t="s">
        <v>3589</v>
      </c>
      <c r="V69" s="32" t="s">
        <v>3611</v>
      </c>
      <c r="W69" s="9">
        <v>107</v>
      </c>
    </row>
    <row r="70" spans="1:23" ht="180">
      <c r="A70" s="9" t="s">
        <v>3612</v>
      </c>
      <c r="B70" s="9" t="s">
        <v>25</v>
      </c>
      <c r="C70" s="9" t="s">
        <v>27</v>
      </c>
      <c r="D70" s="9" t="s">
        <v>27</v>
      </c>
      <c r="E70" s="9" t="s">
        <v>27</v>
      </c>
      <c r="F70" s="9" t="s">
        <v>27</v>
      </c>
      <c r="G70" s="9" t="s">
        <v>3612</v>
      </c>
      <c r="H70" s="9" t="s">
        <v>27</v>
      </c>
      <c r="I70" s="9" t="s">
        <v>27</v>
      </c>
      <c r="J70" s="9" t="s">
        <v>27</v>
      </c>
      <c r="K70" s="9" t="s">
        <v>27</v>
      </c>
      <c r="L70" s="9" t="s">
        <v>27</v>
      </c>
      <c r="M70" s="9">
        <v>2021</v>
      </c>
      <c r="N70" s="9" t="s">
        <v>3587</v>
      </c>
      <c r="O70" s="9" t="s">
        <v>3588</v>
      </c>
      <c r="P70" s="9">
        <v>2042</v>
      </c>
      <c r="Q70" s="9" t="s">
        <v>32</v>
      </c>
      <c r="R70" s="9" t="s">
        <v>27</v>
      </c>
      <c r="S70" s="9" t="s">
        <v>27</v>
      </c>
      <c r="T70" s="9" t="s">
        <v>27</v>
      </c>
      <c r="U70" s="9" t="s">
        <v>3589</v>
      </c>
      <c r="V70" s="32" t="s">
        <v>3613</v>
      </c>
      <c r="W70" s="9">
        <v>107</v>
      </c>
    </row>
    <row r="71" spans="1:23" ht="180">
      <c r="A71" s="9" t="s">
        <v>3614</v>
      </c>
      <c r="B71" s="9" t="s">
        <v>25</v>
      </c>
      <c r="C71" s="9" t="s">
        <v>27</v>
      </c>
      <c r="D71" s="9" t="s">
        <v>27</v>
      </c>
      <c r="E71" s="9" t="s">
        <v>27</v>
      </c>
      <c r="F71" s="9" t="s">
        <v>27</v>
      </c>
      <c r="G71" s="9" t="s">
        <v>3614</v>
      </c>
      <c r="H71" s="9" t="s">
        <v>27</v>
      </c>
      <c r="I71" s="9" t="s">
        <v>27</v>
      </c>
      <c r="J71" s="9" t="s">
        <v>27</v>
      </c>
      <c r="K71" s="9" t="s">
        <v>27</v>
      </c>
      <c r="L71" s="9" t="s">
        <v>27</v>
      </c>
      <c r="M71" s="9">
        <v>2021</v>
      </c>
      <c r="N71" s="9" t="s">
        <v>3587</v>
      </c>
      <c r="O71" s="9" t="s">
        <v>3596</v>
      </c>
      <c r="P71" s="9">
        <v>2042</v>
      </c>
      <c r="Q71" s="9" t="s">
        <v>32</v>
      </c>
      <c r="R71" s="9" t="s">
        <v>27</v>
      </c>
      <c r="S71" s="9" t="s">
        <v>27</v>
      </c>
      <c r="T71" s="9" t="s">
        <v>27</v>
      </c>
      <c r="U71" s="9" t="s">
        <v>3589</v>
      </c>
      <c r="V71" s="32" t="s">
        <v>3615</v>
      </c>
      <c r="W71" s="9">
        <v>107</v>
      </c>
    </row>
    <row r="72" spans="1:23" ht="180">
      <c r="A72" s="9" t="s">
        <v>3616</v>
      </c>
      <c r="B72" s="9" t="s">
        <v>25</v>
      </c>
      <c r="C72" s="9" t="s">
        <v>27</v>
      </c>
      <c r="D72" s="9" t="s">
        <v>27</v>
      </c>
      <c r="E72" s="9" t="s">
        <v>27</v>
      </c>
      <c r="F72" s="9" t="s">
        <v>27</v>
      </c>
      <c r="G72" s="9" t="s">
        <v>3617</v>
      </c>
      <c r="H72" s="9" t="s">
        <v>27</v>
      </c>
      <c r="I72" s="9" t="s">
        <v>27</v>
      </c>
      <c r="J72" s="9" t="s">
        <v>27</v>
      </c>
      <c r="K72" s="9" t="s">
        <v>27</v>
      </c>
      <c r="L72" s="9" t="s">
        <v>27</v>
      </c>
      <c r="M72" s="9">
        <v>2021</v>
      </c>
      <c r="N72" s="9" t="s">
        <v>3587</v>
      </c>
      <c r="O72" s="9" t="s">
        <v>3588</v>
      </c>
      <c r="P72" s="9">
        <v>2030</v>
      </c>
      <c r="Q72" s="9" t="s">
        <v>32</v>
      </c>
      <c r="R72" s="9" t="s">
        <v>27</v>
      </c>
      <c r="S72" s="9" t="s">
        <v>27</v>
      </c>
      <c r="T72" s="9" t="s">
        <v>27</v>
      </c>
      <c r="U72" s="9" t="s">
        <v>3589</v>
      </c>
      <c r="V72" s="32" t="s">
        <v>3618</v>
      </c>
      <c r="W72" s="9">
        <v>107</v>
      </c>
    </row>
    <row r="73" spans="1:23" ht="180">
      <c r="A73" s="9" t="s">
        <v>3619</v>
      </c>
      <c r="B73" s="9" t="s">
        <v>25</v>
      </c>
      <c r="C73" s="9" t="s">
        <v>27</v>
      </c>
      <c r="D73" s="9" t="s">
        <v>27</v>
      </c>
      <c r="E73" s="9" t="s">
        <v>27</v>
      </c>
      <c r="F73" s="9" t="s">
        <v>27</v>
      </c>
      <c r="G73" s="9" t="s">
        <v>3620</v>
      </c>
      <c r="H73" s="9" t="s">
        <v>27</v>
      </c>
      <c r="I73" s="9" t="s">
        <v>27</v>
      </c>
      <c r="J73" s="9" t="s">
        <v>27</v>
      </c>
      <c r="K73" s="9" t="s">
        <v>27</v>
      </c>
      <c r="L73" s="9" t="s">
        <v>27</v>
      </c>
      <c r="M73" s="9">
        <v>2021</v>
      </c>
      <c r="N73" s="9" t="s">
        <v>3587</v>
      </c>
      <c r="O73" s="9" t="s">
        <v>3588</v>
      </c>
      <c r="P73" s="9">
        <v>2030</v>
      </c>
      <c r="Q73" s="9" t="s">
        <v>32</v>
      </c>
      <c r="R73" s="9" t="s">
        <v>27</v>
      </c>
      <c r="S73" s="9" t="s">
        <v>27</v>
      </c>
      <c r="T73" s="9" t="s">
        <v>27</v>
      </c>
      <c r="U73" s="9" t="s">
        <v>3589</v>
      </c>
      <c r="V73" s="32" t="s">
        <v>3621</v>
      </c>
      <c r="W73" s="9">
        <v>107</v>
      </c>
    </row>
    <row r="74" spans="1:23" ht="180">
      <c r="A74" s="9" t="s">
        <v>3622</v>
      </c>
      <c r="B74" s="9" t="s">
        <v>25</v>
      </c>
      <c r="C74" s="9" t="s">
        <v>27</v>
      </c>
      <c r="D74" s="9" t="s">
        <v>27</v>
      </c>
      <c r="E74" s="9" t="s">
        <v>27</v>
      </c>
      <c r="F74" s="9" t="s">
        <v>27</v>
      </c>
      <c r="G74" s="9" t="s">
        <v>3622</v>
      </c>
      <c r="H74" s="9" t="s">
        <v>27</v>
      </c>
      <c r="I74" s="9" t="s">
        <v>27</v>
      </c>
      <c r="J74" s="9" t="s">
        <v>27</v>
      </c>
      <c r="K74" s="9" t="s">
        <v>27</v>
      </c>
      <c r="L74" s="9" t="s">
        <v>27</v>
      </c>
      <c r="M74" s="9">
        <v>2021</v>
      </c>
      <c r="N74" s="9" t="s">
        <v>3587</v>
      </c>
      <c r="O74" s="9" t="s">
        <v>3588</v>
      </c>
      <c r="P74" s="9">
        <v>2030</v>
      </c>
      <c r="Q74" s="9" t="s">
        <v>32</v>
      </c>
      <c r="R74" s="9" t="s">
        <v>27</v>
      </c>
      <c r="S74" s="9" t="s">
        <v>27</v>
      </c>
      <c r="T74" s="9" t="s">
        <v>27</v>
      </c>
      <c r="U74" s="9" t="s">
        <v>3589</v>
      </c>
      <c r="V74" s="32" t="s">
        <v>3623</v>
      </c>
      <c r="W74" s="9">
        <v>107</v>
      </c>
    </row>
    <row r="75" spans="1:23" ht="180">
      <c r="A75" s="9" t="s">
        <v>3624</v>
      </c>
      <c r="B75" s="9" t="s">
        <v>25</v>
      </c>
      <c r="C75" s="9" t="s">
        <v>27</v>
      </c>
      <c r="D75" s="9" t="s">
        <v>27</v>
      </c>
      <c r="E75" s="9" t="s">
        <v>27</v>
      </c>
      <c r="F75" s="9" t="s">
        <v>27</v>
      </c>
      <c r="G75" s="9" t="s">
        <v>3624</v>
      </c>
      <c r="H75" s="9" t="s">
        <v>27</v>
      </c>
      <c r="I75" s="9" t="s">
        <v>27</v>
      </c>
      <c r="J75" s="9" t="s">
        <v>27</v>
      </c>
      <c r="K75" s="9" t="s">
        <v>27</v>
      </c>
      <c r="L75" s="9" t="s">
        <v>27</v>
      </c>
      <c r="M75" s="9">
        <v>2021</v>
      </c>
      <c r="N75" s="9" t="s">
        <v>3587</v>
      </c>
      <c r="O75" s="9" t="s">
        <v>3625</v>
      </c>
      <c r="P75" s="9">
        <v>2030</v>
      </c>
      <c r="Q75" s="9" t="s">
        <v>32</v>
      </c>
      <c r="R75" s="9" t="s">
        <v>27</v>
      </c>
      <c r="S75" s="9" t="s">
        <v>27</v>
      </c>
      <c r="T75" s="9" t="s">
        <v>27</v>
      </c>
      <c r="U75" s="9" t="s">
        <v>3589</v>
      </c>
      <c r="V75" s="32" t="s">
        <v>3626</v>
      </c>
      <c r="W75" s="9">
        <v>107</v>
      </c>
    </row>
    <row r="76" spans="1:23" ht="180">
      <c r="A76" s="9" t="s">
        <v>3627</v>
      </c>
      <c r="B76" s="9" t="s">
        <v>25</v>
      </c>
      <c r="C76" s="9" t="s">
        <v>27</v>
      </c>
      <c r="D76" s="9" t="s">
        <v>27</v>
      </c>
      <c r="E76" s="9" t="s">
        <v>27</v>
      </c>
      <c r="F76" s="9" t="s">
        <v>27</v>
      </c>
      <c r="G76" s="9" t="s">
        <v>3627</v>
      </c>
      <c r="H76" s="9" t="s">
        <v>27</v>
      </c>
      <c r="I76" s="9" t="s">
        <v>27</v>
      </c>
      <c r="J76" s="9" t="s">
        <v>27</v>
      </c>
      <c r="K76" s="9" t="s">
        <v>27</v>
      </c>
      <c r="L76" s="9" t="s">
        <v>27</v>
      </c>
      <c r="M76" s="9">
        <v>2021</v>
      </c>
      <c r="N76" s="9" t="s">
        <v>3587</v>
      </c>
      <c r="O76" s="9" t="s">
        <v>3628</v>
      </c>
      <c r="P76" s="9">
        <v>2030</v>
      </c>
      <c r="Q76" s="9" t="s">
        <v>32</v>
      </c>
      <c r="R76" s="9" t="s">
        <v>27</v>
      </c>
      <c r="S76" s="9" t="s">
        <v>27</v>
      </c>
      <c r="T76" s="9" t="s">
        <v>27</v>
      </c>
      <c r="U76" s="9" t="s">
        <v>3589</v>
      </c>
      <c r="V76" s="32" t="s">
        <v>3629</v>
      </c>
      <c r="W76" s="9">
        <v>107</v>
      </c>
    </row>
    <row r="77" spans="1:23" ht="180">
      <c r="A77" s="9" t="s">
        <v>3630</v>
      </c>
      <c r="B77" s="9" t="s">
        <v>25</v>
      </c>
      <c r="C77" s="9" t="s">
        <v>27</v>
      </c>
      <c r="D77" s="9" t="s">
        <v>27</v>
      </c>
      <c r="E77" s="9" t="s">
        <v>27</v>
      </c>
      <c r="F77" s="9" t="s">
        <v>27</v>
      </c>
      <c r="G77" s="9" t="s">
        <v>3630</v>
      </c>
      <c r="H77" s="9" t="s">
        <v>27</v>
      </c>
      <c r="I77" s="9" t="s">
        <v>27</v>
      </c>
      <c r="J77" s="9" t="s">
        <v>27</v>
      </c>
      <c r="K77" s="9" t="s">
        <v>27</v>
      </c>
      <c r="L77" s="9" t="s">
        <v>27</v>
      </c>
      <c r="M77" s="9">
        <v>2021</v>
      </c>
      <c r="N77" s="9" t="s">
        <v>3587</v>
      </c>
      <c r="O77" s="9" t="s">
        <v>3625</v>
      </c>
      <c r="P77" s="9">
        <v>2030</v>
      </c>
      <c r="Q77" s="9" t="s">
        <v>32</v>
      </c>
      <c r="R77" s="9" t="s">
        <v>27</v>
      </c>
      <c r="S77" s="9" t="s">
        <v>27</v>
      </c>
      <c r="T77" s="9" t="s">
        <v>27</v>
      </c>
      <c r="U77" s="9" t="s">
        <v>3589</v>
      </c>
      <c r="V77" s="32" t="s">
        <v>3631</v>
      </c>
      <c r="W77" s="9">
        <v>107</v>
      </c>
    </row>
    <row r="78" spans="1:23" ht="180">
      <c r="A78" s="9" t="s">
        <v>3632</v>
      </c>
      <c r="B78" s="9" t="s">
        <v>25</v>
      </c>
      <c r="C78" s="9" t="s">
        <v>27</v>
      </c>
      <c r="D78" s="9" t="s">
        <v>27</v>
      </c>
      <c r="E78" s="9" t="s">
        <v>27</v>
      </c>
      <c r="F78" s="9" t="s">
        <v>27</v>
      </c>
      <c r="G78" s="9" t="s">
        <v>3632</v>
      </c>
      <c r="H78" s="9" t="s">
        <v>27</v>
      </c>
      <c r="I78" s="9" t="s">
        <v>27</v>
      </c>
      <c r="J78" s="9" t="s">
        <v>27</v>
      </c>
      <c r="K78" s="9" t="s">
        <v>27</v>
      </c>
      <c r="L78" s="9" t="s">
        <v>27</v>
      </c>
      <c r="M78" s="9">
        <v>2021</v>
      </c>
      <c r="N78" s="9" t="s">
        <v>3587</v>
      </c>
      <c r="O78" s="9" t="s">
        <v>3588</v>
      </c>
      <c r="P78" s="9">
        <v>2030</v>
      </c>
      <c r="Q78" s="9" t="s">
        <v>32</v>
      </c>
      <c r="R78" s="9" t="s">
        <v>27</v>
      </c>
      <c r="S78" s="9" t="s">
        <v>27</v>
      </c>
      <c r="T78" s="9" t="s">
        <v>27</v>
      </c>
      <c r="U78" s="9" t="s">
        <v>3589</v>
      </c>
      <c r="V78" s="32" t="s">
        <v>3633</v>
      </c>
      <c r="W78" s="9">
        <v>107</v>
      </c>
    </row>
    <row r="79" spans="1:23" ht="180">
      <c r="A79" s="9" t="s">
        <v>3634</v>
      </c>
      <c r="B79" s="9" t="s">
        <v>25</v>
      </c>
      <c r="C79" s="9" t="s">
        <v>27</v>
      </c>
      <c r="D79" s="9" t="s">
        <v>27</v>
      </c>
      <c r="E79" s="9" t="s">
        <v>27</v>
      </c>
      <c r="F79" s="9" t="s">
        <v>27</v>
      </c>
      <c r="G79" s="9" t="s">
        <v>3634</v>
      </c>
      <c r="H79" s="9" t="s">
        <v>27</v>
      </c>
      <c r="I79" s="9" t="s">
        <v>27</v>
      </c>
      <c r="J79" s="9" t="s">
        <v>27</v>
      </c>
      <c r="K79" s="9" t="s">
        <v>27</v>
      </c>
      <c r="L79" s="9" t="s">
        <v>27</v>
      </c>
      <c r="M79" s="9">
        <v>2021</v>
      </c>
      <c r="N79" s="9" t="s">
        <v>3587</v>
      </c>
      <c r="O79" s="9" t="s">
        <v>3635</v>
      </c>
      <c r="P79" s="9">
        <v>2030</v>
      </c>
      <c r="Q79" s="9" t="s">
        <v>32</v>
      </c>
      <c r="R79" s="9" t="s">
        <v>27</v>
      </c>
      <c r="S79" s="9" t="s">
        <v>27</v>
      </c>
      <c r="T79" s="9" t="s">
        <v>27</v>
      </c>
      <c r="U79" s="9" t="s">
        <v>3589</v>
      </c>
      <c r="V79" s="32" t="s">
        <v>3636</v>
      </c>
      <c r="W79" s="9">
        <v>107</v>
      </c>
    </row>
    <row r="80" spans="1:23" ht="240">
      <c r="A80" s="9" t="s">
        <v>3637</v>
      </c>
      <c r="B80" s="9" t="s">
        <v>25</v>
      </c>
      <c r="C80" s="9" t="s">
        <v>27</v>
      </c>
      <c r="D80" s="9" t="s">
        <v>27</v>
      </c>
      <c r="E80" s="9" t="s">
        <v>27</v>
      </c>
      <c r="F80" s="9" t="s">
        <v>27</v>
      </c>
      <c r="G80" s="9" t="s">
        <v>3637</v>
      </c>
      <c r="H80" s="9" t="s">
        <v>27</v>
      </c>
      <c r="I80" s="9" t="s">
        <v>27</v>
      </c>
      <c r="J80" s="9" t="s">
        <v>27</v>
      </c>
      <c r="K80" s="9" t="s">
        <v>27</v>
      </c>
      <c r="L80" s="9" t="s">
        <v>27</v>
      </c>
      <c r="M80" s="9">
        <v>2021</v>
      </c>
      <c r="N80" s="9" t="s">
        <v>3587</v>
      </c>
      <c r="O80" s="9" t="s">
        <v>3638</v>
      </c>
      <c r="P80" s="9">
        <v>2042</v>
      </c>
      <c r="Q80" s="9" t="s">
        <v>32</v>
      </c>
      <c r="R80" s="9" t="s">
        <v>27</v>
      </c>
      <c r="S80" s="9" t="s">
        <v>27</v>
      </c>
      <c r="T80" s="9" t="s">
        <v>27</v>
      </c>
      <c r="U80" s="9" t="s">
        <v>3589</v>
      </c>
      <c r="V80" s="32" t="s">
        <v>3639</v>
      </c>
      <c r="W80" s="9">
        <v>107</v>
      </c>
    </row>
    <row r="81" spans="1:23" ht="180">
      <c r="A81" s="9" t="s">
        <v>3640</v>
      </c>
      <c r="B81" s="9" t="s">
        <v>25</v>
      </c>
      <c r="C81" s="9" t="s">
        <v>27</v>
      </c>
      <c r="D81" s="9" t="s">
        <v>27</v>
      </c>
      <c r="E81" s="9" t="s">
        <v>27</v>
      </c>
      <c r="F81" s="9" t="s">
        <v>27</v>
      </c>
      <c r="G81" s="9" t="s">
        <v>3640</v>
      </c>
      <c r="H81" s="9" t="s">
        <v>27</v>
      </c>
      <c r="I81" s="9" t="s">
        <v>27</v>
      </c>
      <c r="J81" s="9" t="s">
        <v>27</v>
      </c>
      <c r="K81" s="9" t="s">
        <v>27</v>
      </c>
      <c r="L81" s="9" t="s">
        <v>27</v>
      </c>
      <c r="M81" s="9">
        <v>2021</v>
      </c>
      <c r="N81" s="9" t="s">
        <v>3587</v>
      </c>
      <c r="O81" s="9" t="s">
        <v>1619</v>
      </c>
      <c r="P81" s="9">
        <v>2042</v>
      </c>
      <c r="Q81" s="9" t="s">
        <v>32</v>
      </c>
      <c r="R81" s="9" t="s">
        <v>27</v>
      </c>
      <c r="S81" s="9" t="s">
        <v>27</v>
      </c>
      <c r="T81" s="9" t="s">
        <v>27</v>
      </c>
      <c r="U81" s="9" t="s">
        <v>3589</v>
      </c>
      <c r="V81" s="32" t="s">
        <v>3641</v>
      </c>
      <c r="W81" s="9">
        <v>107</v>
      </c>
    </row>
    <row r="82" spans="1:23" ht="180">
      <c r="A82" s="9" t="s">
        <v>3642</v>
      </c>
      <c r="B82" s="9" t="s">
        <v>25</v>
      </c>
      <c r="C82" s="9" t="s">
        <v>27</v>
      </c>
      <c r="D82" s="9" t="s">
        <v>27</v>
      </c>
      <c r="E82" s="9" t="s">
        <v>27</v>
      </c>
      <c r="F82" s="9" t="s">
        <v>27</v>
      </c>
      <c r="G82" s="9" t="s">
        <v>3642</v>
      </c>
      <c r="H82" s="9" t="s">
        <v>27</v>
      </c>
      <c r="I82" s="9" t="s">
        <v>27</v>
      </c>
      <c r="J82" s="9" t="s">
        <v>27</v>
      </c>
      <c r="K82" s="9" t="s">
        <v>27</v>
      </c>
      <c r="L82" s="9" t="s">
        <v>27</v>
      </c>
      <c r="M82" s="9">
        <v>2021</v>
      </c>
      <c r="N82" s="9" t="s">
        <v>3587</v>
      </c>
      <c r="O82" s="9" t="s">
        <v>3588</v>
      </c>
      <c r="P82" s="9">
        <v>2042</v>
      </c>
      <c r="Q82" s="9" t="s">
        <v>32</v>
      </c>
      <c r="R82" s="9" t="s">
        <v>27</v>
      </c>
      <c r="S82" s="9" t="s">
        <v>27</v>
      </c>
      <c r="T82" s="9" t="s">
        <v>27</v>
      </c>
      <c r="U82" s="9" t="s">
        <v>3589</v>
      </c>
      <c r="V82" s="32" t="s">
        <v>3643</v>
      </c>
      <c r="W82" s="9">
        <v>107</v>
      </c>
    </row>
    <row r="83" spans="1:23" ht="180">
      <c r="A83" s="9" t="s">
        <v>3644</v>
      </c>
      <c r="B83" s="9" t="s">
        <v>25</v>
      </c>
      <c r="C83" s="9" t="s">
        <v>27</v>
      </c>
      <c r="D83" s="9" t="s">
        <v>27</v>
      </c>
      <c r="E83" s="9" t="s">
        <v>27</v>
      </c>
      <c r="F83" s="9" t="s">
        <v>27</v>
      </c>
      <c r="G83" s="9" t="s">
        <v>3644</v>
      </c>
      <c r="H83" s="9" t="s">
        <v>27</v>
      </c>
      <c r="I83" s="9" t="s">
        <v>27</v>
      </c>
      <c r="J83" s="9" t="s">
        <v>27</v>
      </c>
      <c r="K83" s="9" t="s">
        <v>27</v>
      </c>
      <c r="L83" s="9" t="s">
        <v>27</v>
      </c>
      <c r="M83" s="9">
        <v>2021</v>
      </c>
      <c r="N83" s="9" t="s">
        <v>3587</v>
      </c>
      <c r="O83" s="9" t="s">
        <v>3628</v>
      </c>
      <c r="P83" s="9">
        <v>2030</v>
      </c>
      <c r="Q83" s="9" t="s">
        <v>32</v>
      </c>
      <c r="R83" s="9" t="s">
        <v>27</v>
      </c>
      <c r="S83" s="9" t="s">
        <v>27</v>
      </c>
      <c r="T83" s="9" t="s">
        <v>27</v>
      </c>
      <c r="U83" s="9" t="s">
        <v>3589</v>
      </c>
      <c r="V83" s="32" t="s">
        <v>3645</v>
      </c>
      <c r="W83" s="9">
        <v>107</v>
      </c>
    </row>
    <row r="84" spans="1:23" ht="180">
      <c r="A84" s="9" t="s">
        <v>3646</v>
      </c>
      <c r="B84" s="9" t="s">
        <v>25</v>
      </c>
      <c r="C84" s="9" t="s">
        <v>27</v>
      </c>
      <c r="D84" s="9" t="s">
        <v>27</v>
      </c>
      <c r="E84" s="9" t="s">
        <v>27</v>
      </c>
      <c r="F84" s="9" t="s">
        <v>27</v>
      </c>
      <c r="G84" s="9" t="s">
        <v>3646</v>
      </c>
      <c r="H84" s="9" t="s">
        <v>27</v>
      </c>
      <c r="I84" s="9" t="s">
        <v>27</v>
      </c>
      <c r="J84" s="9" t="s">
        <v>27</v>
      </c>
      <c r="K84" s="9" t="s">
        <v>27</v>
      </c>
      <c r="L84" s="9" t="s">
        <v>27</v>
      </c>
      <c r="M84" s="9">
        <v>2021</v>
      </c>
      <c r="N84" s="9" t="s">
        <v>3587</v>
      </c>
      <c r="O84" s="9" t="s">
        <v>3384</v>
      </c>
      <c r="P84" s="9">
        <v>2042</v>
      </c>
      <c r="Q84" s="9" t="s">
        <v>32</v>
      </c>
      <c r="R84" s="9" t="s">
        <v>27</v>
      </c>
      <c r="S84" s="9" t="s">
        <v>27</v>
      </c>
      <c r="T84" s="9" t="s">
        <v>27</v>
      </c>
      <c r="U84" s="9" t="s">
        <v>3589</v>
      </c>
      <c r="V84" s="32" t="s">
        <v>3647</v>
      </c>
      <c r="W84" s="9">
        <v>107</v>
      </c>
    </row>
    <row r="85" spans="1:23" ht="180">
      <c r="A85" s="9" t="s">
        <v>3648</v>
      </c>
      <c r="B85" s="9" t="s">
        <v>25</v>
      </c>
      <c r="C85" s="9" t="s">
        <v>27</v>
      </c>
      <c r="D85" s="9" t="s">
        <v>27</v>
      </c>
      <c r="E85" s="9" t="s">
        <v>27</v>
      </c>
      <c r="F85" s="9" t="s">
        <v>27</v>
      </c>
      <c r="G85" s="9" t="s">
        <v>3648</v>
      </c>
      <c r="H85" s="9" t="s">
        <v>27</v>
      </c>
      <c r="I85" s="9" t="s">
        <v>27</v>
      </c>
      <c r="J85" s="9" t="s">
        <v>27</v>
      </c>
      <c r="K85" s="9" t="s">
        <v>27</v>
      </c>
      <c r="L85" s="9" t="s">
        <v>27</v>
      </c>
      <c r="M85" s="9">
        <v>2021</v>
      </c>
      <c r="N85" s="9" t="s">
        <v>3587</v>
      </c>
      <c r="O85" s="9" t="s">
        <v>3588</v>
      </c>
      <c r="P85" s="9">
        <v>2042</v>
      </c>
      <c r="Q85" s="9" t="s">
        <v>32</v>
      </c>
      <c r="R85" s="9" t="s">
        <v>27</v>
      </c>
      <c r="S85" s="9" t="s">
        <v>27</v>
      </c>
      <c r="T85" s="9" t="s">
        <v>27</v>
      </c>
      <c r="U85" s="9" t="s">
        <v>3589</v>
      </c>
      <c r="V85" s="32" t="s">
        <v>3649</v>
      </c>
      <c r="W85" s="9">
        <v>107</v>
      </c>
    </row>
    <row r="86" spans="1:23" ht="180">
      <c r="A86" s="9" t="s">
        <v>3650</v>
      </c>
      <c r="B86" s="9" t="s">
        <v>25</v>
      </c>
      <c r="C86" s="9" t="s">
        <v>27</v>
      </c>
      <c r="D86" s="9" t="s">
        <v>27</v>
      </c>
      <c r="E86" s="9" t="s">
        <v>27</v>
      </c>
      <c r="F86" s="9" t="s">
        <v>27</v>
      </c>
      <c r="G86" s="9" t="s">
        <v>3650</v>
      </c>
      <c r="H86" s="9" t="s">
        <v>27</v>
      </c>
      <c r="I86" s="9" t="s">
        <v>27</v>
      </c>
      <c r="J86" s="9" t="s">
        <v>27</v>
      </c>
      <c r="K86" s="9" t="s">
        <v>27</v>
      </c>
      <c r="L86" s="9" t="s">
        <v>27</v>
      </c>
      <c r="M86" s="9">
        <v>2021</v>
      </c>
      <c r="N86" s="9" t="s">
        <v>3587</v>
      </c>
      <c r="O86" s="9" t="s">
        <v>3651</v>
      </c>
      <c r="P86" s="9">
        <v>2030</v>
      </c>
      <c r="Q86" s="9" t="s">
        <v>32</v>
      </c>
      <c r="R86" s="9" t="s">
        <v>27</v>
      </c>
      <c r="S86" s="9" t="s">
        <v>27</v>
      </c>
      <c r="T86" s="9" t="s">
        <v>27</v>
      </c>
      <c r="U86" s="9" t="s">
        <v>3589</v>
      </c>
      <c r="V86" s="32" t="s">
        <v>3652</v>
      </c>
      <c r="W86" s="9">
        <v>107</v>
      </c>
    </row>
    <row r="87" spans="1:23" ht="180">
      <c r="A87" s="9" t="s">
        <v>3653</v>
      </c>
      <c r="B87" s="9" t="s">
        <v>25</v>
      </c>
      <c r="C87" s="9" t="s">
        <v>27</v>
      </c>
      <c r="D87" s="9" t="s">
        <v>27</v>
      </c>
      <c r="E87" s="9" t="s">
        <v>27</v>
      </c>
      <c r="F87" s="9" t="s">
        <v>27</v>
      </c>
      <c r="G87" s="9" t="s">
        <v>3653</v>
      </c>
      <c r="H87" s="9" t="s">
        <v>27</v>
      </c>
      <c r="I87" s="9" t="s">
        <v>27</v>
      </c>
      <c r="J87" s="9" t="s">
        <v>27</v>
      </c>
      <c r="K87" s="9" t="s">
        <v>27</v>
      </c>
      <c r="L87" s="9" t="s">
        <v>27</v>
      </c>
      <c r="M87" s="9">
        <v>2021</v>
      </c>
      <c r="N87" s="9" t="s">
        <v>3587</v>
      </c>
      <c r="O87" s="9" t="s">
        <v>3654</v>
      </c>
      <c r="P87" s="9">
        <v>2030</v>
      </c>
      <c r="Q87" s="9" t="s">
        <v>32</v>
      </c>
      <c r="R87" s="9" t="s">
        <v>27</v>
      </c>
      <c r="S87" s="9" t="s">
        <v>27</v>
      </c>
      <c r="T87" s="9" t="s">
        <v>27</v>
      </c>
      <c r="U87" s="9" t="s">
        <v>3589</v>
      </c>
      <c r="V87" s="32" t="s">
        <v>3655</v>
      </c>
      <c r="W87" s="9">
        <v>107</v>
      </c>
    </row>
    <row r="88" spans="1:23" ht="180">
      <c r="A88" s="9" t="s">
        <v>3656</v>
      </c>
      <c r="B88" s="9" t="s">
        <v>25</v>
      </c>
      <c r="C88" s="9" t="s">
        <v>27</v>
      </c>
      <c r="D88" s="9" t="s">
        <v>27</v>
      </c>
      <c r="E88" s="9" t="s">
        <v>27</v>
      </c>
      <c r="F88" s="9" t="s">
        <v>27</v>
      </c>
      <c r="G88" s="9" t="s">
        <v>3656</v>
      </c>
      <c r="H88" s="9" t="s">
        <v>27</v>
      </c>
      <c r="I88" s="9" t="s">
        <v>27</v>
      </c>
      <c r="J88" s="9" t="s">
        <v>27</v>
      </c>
      <c r="K88" s="9" t="s">
        <v>27</v>
      </c>
      <c r="L88" s="9" t="s">
        <v>27</v>
      </c>
      <c r="M88" s="9">
        <v>2021</v>
      </c>
      <c r="N88" s="9" t="s">
        <v>3587</v>
      </c>
      <c r="O88" s="9" t="s">
        <v>3654</v>
      </c>
      <c r="P88" s="9">
        <v>2030</v>
      </c>
      <c r="Q88" s="9" t="s">
        <v>32</v>
      </c>
      <c r="R88" s="9" t="s">
        <v>27</v>
      </c>
      <c r="S88" s="9" t="s">
        <v>27</v>
      </c>
      <c r="T88" s="9" t="s">
        <v>27</v>
      </c>
      <c r="U88" s="9" t="s">
        <v>3589</v>
      </c>
      <c r="V88" s="32" t="s">
        <v>3657</v>
      </c>
      <c r="W88" s="9">
        <v>107</v>
      </c>
    </row>
    <row r="89" spans="1:23" ht="180">
      <c r="A89" s="9" t="s">
        <v>3658</v>
      </c>
      <c r="B89" s="9" t="s">
        <v>25</v>
      </c>
      <c r="C89" s="9" t="s">
        <v>27</v>
      </c>
      <c r="D89" s="9" t="s">
        <v>27</v>
      </c>
      <c r="E89" s="9" t="s">
        <v>27</v>
      </c>
      <c r="F89" s="9" t="s">
        <v>27</v>
      </c>
      <c r="G89" s="9" t="s">
        <v>3658</v>
      </c>
      <c r="H89" s="9" t="s">
        <v>27</v>
      </c>
      <c r="I89" s="9" t="s">
        <v>27</v>
      </c>
      <c r="J89" s="9" t="s">
        <v>27</v>
      </c>
      <c r="K89" s="9" t="s">
        <v>27</v>
      </c>
      <c r="L89" s="9" t="s">
        <v>27</v>
      </c>
      <c r="M89" s="9">
        <v>2021</v>
      </c>
      <c r="N89" s="9" t="s">
        <v>3587</v>
      </c>
      <c r="O89" s="9" t="s">
        <v>3659</v>
      </c>
      <c r="P89" s="9">
        <v>2030</v>
      </c>
      <c r="Q89" s="9" t="s">
        <v>32</v>
      </c>
      <c r="R89" s="9" t="s">
        <v>27</v>
      </c>
      <c r="S89" s="9" t="s">
        <v>27</v>
      </c>
      <c r="T89" s="9" t="s">
        <v>27</v>
      </c>
      <c r="U89" s="9" t="s">
        <v>3589</v>
      </c>
      <c r="V89" s="32" t="s">
        <v>3660</v>
      </c>
      <c r="W89" s="9">
        <v>107</v>
      </c>
    </row>
    <row r="90" spans="1:23" ht="180">
      <c r="A90" s="9" t="s">
        <v>3661</v>
      </c>
      <c r="B90" s="9" t="s">
        <v>25</v>
      </c>
      <c r="C90" s="9" t="s">
        <v>27</v>
      </c>
      <c r="D90" s="9" t="s">
        <v>27</v>
      </c>
      <c r="E90" s="9" t="s">
        <v>27</v>
      </c>
      <c r="F90" s="9" t="s">
        <v>27</v>
      </c>
      <c r="G90" s="9" t="s">
        <v>3661</v>
      </c>
      <c r="H90" s="9" t="s">
        <v>27</v>
      </c>
      <c r="I90" s="9" t="s">
        <v>27</v>
      </c>
      <c r="J90" s="9" t="s">
        <v>27</v>
      </c>
      <c r="K90" s="9" t="s">
        <v>27</v>
      </c>
      <c r="L90" s="9" t="s">
        <v>27</v>
      </c>
      <c r="M90" s="9">
        <v>2021</v>
      </c>
      <c r="N90" s="9" t="s">
        <v>3587</v>
      </c>
      <c r="O90" s="9" t="s">
        <v>3662</v>
      </c>
      <c r="P90" s="9">
        <v>2030</v>
      </c>
      <c r="Q90" s="9" t="s">
        <v>32</v>
      </c>
      <c r="R90" s="9" t="s">
        <v>27</v>
      </c>
      <c r="S90" s="9" t="s">
        <v>27</v>
      </c>
      <c r="T90" s="9" t="s">
        <v>27</v>
      </c>
      <c r="U90" s="9" t="s">
        <v>3589</v>
      </c>
      <c r="V90" s="32" t="s">
        <v>3663</v>
      </c>
      <c r="W90" s="9">
        <v>107</v>
      </c>
    </row>
    <row r="91" spans="1:23" ht="180">
      <c r="A91" s="9" t="s">
        <v>3664</v>
      </c>
      <c r="B91" s="9" t="s">
        <v>25</v>
      </c>
      <c r="C91" s="9" t="s">
        <v>27</v>
      </c>
      <c r="D91" s="9" t="s">
        <v>27</v>
      </c>
      <c r="E91" s="9" t="s">
        <v>27</v>
      </c>
      <c r="F91" s="9" t="s">
        <v>27</v>
      </c>
      <c r="G91" s="9" t="s">
        <v>3664</v>
      </c>
      <c r="H91" s="9" t="s">
        <v>27</v>
      </c>
      <c r="I91" s="9" t="s">
        <v>27</v>
      </c>
      <c r="J91" s="9" t="s">
        <v>27</v>
      </c>
      <c r="K91" s="9" t="s">
        <v>27</v>
      </c>
      <c r="L91" s="9" t="s">
        <v>27</v>
      </c>
      <c r="M91" s="9">
        <v>2021</v>
      </c>
      <c r="N91" s="9" t="s">
        <v>3587</v>
      </c>
      <c r="O91" s="9" t="s">
        <v>3665</v>
      </c>
      <c r="P91" s="9">
        <v>2030</v>
      </c>
      <c r="Q91" s="9" t="s">
        <v>32</v>
      </c>
      <c r="R91" s="9" t="s">
        <v>27</v>
      </c>
      <c r="S91" s="9" t="s">
        <v>27</v>
      </c>
      <c r="T91" s="9" t="s">
        <v>27</v>
      </c>
      <c r="U91" s="9" t="s">
        <v>3589</v>
      </c>
      <c r="V91" s="32" t="s">
        <v>3666</v>
      </c>
      <c r="W91" s="9">
        <v>107</v>
      </c>
    </row>
    <row r="92" spans="1:23" ht="180">
      <c r="A92" s="9" t="s">
        <v>3667</v>
      </c>
      <c r="B92" s="9" t="s">
        <v>25</v>
      </c>
      <c r="C92" s="9" t="s">
        <v>27</v>
      </c>
      <c r="D92" s="9" t="s">
        <v>27</v>
      </c>
      <c r="E92" s="9" t="s">
        <v>27</v>
      </c>
      <c r="F92" s="9" t="s">
        <v>27</v>
      </c>
      <c r="G92" s="9" t="s">
        <v>3667</v>
      </c>
      <c r="H92" s="9" t="s">
        <v>27</v>
      </c>
      <c r="I92" s="9" t="s">
        <v>27</v>
      </c>
      <c r="J92" s="9" t="s">
        <v>27</v>
      </c>
      <c r="K92" s="9" t="s">
        <v>27</v>
      </c>
      <c r="L92" s="9" t="s">
        <v>27</v>
      </c>
      <c r="M92" s="9">
        <v>2021</v>
      </c>
      <c r="N92" s="9" t="s">
        <v>3587</v>
      </c>
      <c r="O92" s="9" t="s">
        <v>3668</v>
      </c>
      <c r="P92" s="9">
        <v>2042</v>
      </c>
      <c r="Q92" s="9" t="s">
        <v>32</v>
      </c>
      <c r="R92" s="9" t="s">
        <v>27</v>
      </c>
      <c r="S92" s="9" t="s">
        <v>27</v>
      </c>
      <c r="T92" s="9" t="s">
        <v>27</v>
      </c>
      <c r="U92" s="9" t="s">
        <v>3589</v>
      </c>
      <c r="V92" s="32" t="s">
        <v>3669</v>
      </c>
      <c r="W92" s="9">
        <v>107</v>
      </c>
    </row>
    <row r="93" spans="1:23" ht="180">
      <c r="A93" s="9" t="s">
        <v>3670</v>
      </c>
      <c r="B93" s="9" t="s">
        <v>25</v>
      </c>
      <c r="C93" s="9" t="s">
        <v>27</v>
      </c>
      <c r="D93" s="9" t="s">
        <v>27</v>
      </c>
      <c r="E93" s="9" t="s">
        <v>27</v>
      </c>
      <c r="F93" s="9" t="s">
        <v>27</v>
      </c>
      <c r="G93" s="9" t="s">
        <v>3670</v>
      </c>
      <c r="H93" s="9" t="s">
        <v>27</v>
      </c>
      <c r="I93" s="9" t="s">
        <v>27</v>
      </c>
      <c r="J93" s="9" t="s">
        <v>27</v>
      </c>
      <c r="K93" s="9" t="s">
        <v>27</v>
      </c>
      <c r="L93" s="9" t="s">
        <v>27</v>
      </c>
      <c r="M93" s="9">
        <v>2021</v>
      </c>
      <c r="N93" s="9" t="s">
        <v>3587</v>
      </c>
      <c r="O93" s="9" t="s">
        <v>3668</v>
      </c>
      <c r="P93" s="9">
        <v>2042</v>
      </c>
      <c r="Q93" s="9" t="s">
        <v>32</v>
      </c>
      <c r="R93" s="9" t="s">
        <v>27</v>
      </c>
      <c r="S93" s="9" t="s">
        <v>27</v>
      </c>
      <c r="T93" s="9" t="s">
        <v>27</v>
      </c>
      <c r="U93" s="9" t="s">
        <v>3589</v>
      </c>
      <c r="V93" s="32" t="s">
        <v>3671</v>
      </c>
      <c r="W93" s="9">
        <v>107</v>
      </c>
    </row>
    <row r="94" spans="1:23" ht="180">
      <c r="A94" s="9" t="s">
        <v>3672</v>
      </c>
      <c r="B94" s="9" t="s">
        <v>25</v>
      </c>
      <c r="C94" s="9" t="s">
        <v>27</v>
      </c>
      <c r="D94" s="9" t="s">
        <v>27</v>
      </c>
      <c r="E94" s="9" t="s">
        <v>27</v>
      </c>
      <c r="F94" s="9" t="s">
        <v>27</v>
      </c>
      <c r="G94" s="9" t="s">
        <v>3672</v>
      </c>
      <c r="H94" s="9" t="s">
        <v>27</v>
      </c>
      <c r="I94" s="9" t="s">
        <v>27</v>
      </c>
      <c r="J94" s="9" t="s">
        <v>27</v>
      </c>
      <c r="K94" s="9" t="s">
        <v>27</v>
      </c>
      <c r="L94" s="9" t="s">
        <v>27</v>
      </c>
      <c r="M94" s="9">
        <v>2021</v>
      </c>
      <c r="N94" s="9" t="s">
        <v>3587</v>
      </c>
      <c r="O94" s="9" t="s">
        <v>3673</v>
      </c>
      <c r="P94" s="9">
        <v>2042</v>
      </c>
      <c r="Q94" s="9" t="s">
        <v>32</v>
      </c>
      <c r="R94" s="9" t="s">
        <v>27</v>
      </c>
      <c r="S94" s="9" t="s">
        <v>27</v>
      </c>
      <c r="T94" s="9" t="s">
        <v>27</v>
      </c>
      <c r="U94" s="9" t="s">
        <v>3589</v>
      </c>
      <c r="V94" s="32" t="s">
        <v>3674</v>
      </c>
      <c r="W94" s="9">
        <v>107</v>
      </c>
    </row>
    <row r="95" spans="1:23" ht="180">
      <c r="A95" s="9" t="s">
        <v>3675</v>
      </c>
      <c r="B95" s="9" t="s">
        <v>25</v>
      </c>
      <c r="C95" s="9" t="s">
        <v>27</v>
      </c>
      <c r="D95" s="9" t="s">
        <v>27</v>
      </c>
      <c r="E95" s="9" t="s">
        <v>27</v>
      </c>
      <c r="F95" s="9" t="s">
        <v>27</v>
      </c>
      <c r="G95" s="9" t="s">
        <v>3675</v>
      </c>
      <c r="H95" s="9" t="s">
        <v>27</v>
      </c>
      <c r="I95" s="9" t="s">
        <v>27</v>
      </c>
      <c r="J95" s="9" t="s">
        <v>27</v>
      </c>
      <c r="K95" s="9" t="s">
        <v>27</v>
      </c>
      <c r="L95" s="9" t="s">
        <v>27</v>
      </c>
      <c r="M95" s="9">
        <v>2021</v>
      </c>
      <c r="N95" s="9" t="s">
        <v>3587</v>
      </c>
      <c r="O95" s="9" t="s">
        <v>3676</v>
      </c>
      <c r="P95" s="9">
        <v>2042</v>
      </c>
      <c r="Q95" s="9" t="s">
        <v>32</v>
      </c>
      <c r="R95" s="9" t="s">
        <v>27</v>
      </c>
      <c r="S95" s="9" t="s">
        <v>27</v>
      </c>
      <c r="T95" s="9" t="s">
        <v>27</v>
      </c>
      <c r="U95" s="9" t="s">
        <v>3589</v>
      </c>
      <c r="V95" s="32" t="s">
        <v>3677</v>
      </c>
      <c r="W95" s="9">
        <v>107</v>
      </c>
    </row>
    <row r="96" spans="1:23" ht="180">
      <c r="A96" s="9" t="s">
        <v>3678</v>
      </c>
      <c r="B96" s="9" t="s">
        <v>25</v>
      </c>
      <c r="C96" s="9" t="s">
        <v>27</v>
      </c>
      <c r="D96" s="9" t="s">
        <v>27</v>
      </c>
      <c r="E96" s="9" t="s">
        <v>27</v>
      </c>
      <c r="F96" s="9" t="s">
        <v>27</v>
      </c>
      <c r="G96" s="9" t="s">
        <v>3678</v>
      </c>
      <c r="H96" s="9" t="s">
        <v>27</v>
      </c>
      <c r="I96" s="9" t="s">
        <v>27</v>
      </c>
      <c r="J96" s="9" t="s">
        <v>27</v>
      </c>
      <c r="K96" s="9" t="s">
        <v>27</v>
      </c>
      <c r="L96" s="9" t="s">
        <v>27</v>
      </c>
      <c r="M96" s="9">
        <v>2021</v>
      </c>
      <c r="N96" s="9" t="s">
        <v>3587</v>
      </c>
      <c r="O96" s="9" t="s">
        <v>3679</v>
      </c>
      <c r="P96" s="9">
        <v>2042</v>
      </c>
      <c r="Q96" s="9" t="s">
        <v>32</v>
      </c>
      <c r="R96" s="9" t="s">
        <v>27</v>
      </c>
      <c r="S96" s="9" t="s">
        <v>27</v>
      </c>
      <c r="T96" s="9" t="s">
        <v>27</v>
      </c>
      <c r="U96" s="9" t="s">
        <v>3589</v>
      </c>
      <c r="V96" s="32" t="s">
        <v>3680</v>
      </c>
      <c r="W96" s="9">
        <v>107</v>
      </c>
    </row>
    <row r="97" spans="1:23" ht="180">
      <c r="A97" s="9" t="s">
        <v>3681</v>
      </c>
      <c r="B97" s="9" t="s">
        <v>25</v>
      </c>
      <c r="C97" s="9" t="s">
        <v>27</v>
      </c>
      <c r="D97" s="9" t="s">
        <v>27</v>
      </c>
      <c r="E97" s="9" t="s">
        <v>27</v>
      </c>
      <c r="F97" s="9" t="s">
        <v>27</v>
      </c>
      <c r="G97" s="9" t="s">
        <v>3681</v>
      </c>
      <c r="H97" s="9" t="s">
        <v>27</v>
      </c>
      <c r="I97" s="9" t="s">
        <v>27</v>
      </c>
      <c r="J97" s="9" t="s">
        <v>27</v>
      </c>
      <c r="K97" s="9" t="s">
        <v>27</v>
      </c>
      <c r="L97" s="9" t="s">
        <v>27</v>
      </c>
      <c r="M97" s="9">
        <v>2021</v>
      </c>
      <c r="N97" s="9" t="s">
        <v>3587</v>
      </c>
      <c r="O97" s="9" t="s">
        <v>3679</v>
      </c>
      <c r="P97" s="9">
        <v>2030</v>
      </c>
      <c r="Q97" s="9" t="s">
        <v>32</v>
      </c>
      <c r="R97" s="9" t="s">
        <v>27</v>
      </c>
      <c r="S97" s="9" t="s">
        <v>27</v>
      </c>
      <c r="T97" s="9" t="s">
        <v>27</v>
      </c>
      <c r="U97" s="9" t="s">
        <v>3589</v>
      </c>
      <c r="V97" s="32" t="s">
        <v>3682</v>
      </c>
      <c r="W97" s="9">
        <v>107</v>
      </c>
    </row>
    <row r="98" spans="1:23" ht="180">
      <c r="A98" s="9" t="s">
        <v>3683</v>
      </c>
      <c r="B98" s="9" t="s">
        <v>25</v>
      </c>
      <c r="C98" s="9" t="s">
        <v>27</v>
      </c>
      <c r="D98" s="9" t="s">
        <v>27</v>
      </c>
      <c r="E98" s="9" t="s">
        <v>27</v>
      </c>
      <c r="F98" s="9" t="s">
        <v>27</v>
      </c>
      <c r="G98" s="9" t="s">
        <v>3683</v>
      </c>
      <c r="H98" s="9" t="s">
        <v>27</v>
      </c>
      <c r="I98" s="9" t="s">
        <v>27</v>
      </c>
      <c r="J98" s="9" t="s">
        <v>27</v>
      </c>
      <c r="K98" s="9" t="s">
        <v>27</v>
      </c>
      <c r="L98" s="9" t="s">
        <v>27</v>
      </c>
      <c r="M98" s="9">
        <v>2021</v>
      </c>
      <c r="N98" s="9" t="s">
        <v>3587</v>
      </c>
      <c r="O98" s="9" t="s">
        <v>3684</v>
      </c>
      <c r="P98" s="9">
        <v>2030</v>
      </c>
      <c r="Q98" s="9" t="s">
        <v>32</v>
      </c>
      <c r="R98" s="9" t="s">
        <v>27</v>
      </c>
      <c r="S98" s="9" t="s">
        <v>27</v>
      </c>
      <c r="T98" s="9" t="s">
        <v>27</v>
      </c>
      <c r="U98" s="9" t="s">
        <v>3589</v>
      </c>
      <c r="V98" s="32" t="s">
        <v>3685</v>
      </c>
      <c r="W98" s="9">
        <v>107</v>
      </c>
    </row>
    <row r="99" spans="1:23" ht="180">
      <c r="A99" s="9" t="s">
        <v>3686</v>
      </c>
      <c r="B99" s="9" t="s">
        <v>25</v>
      </c>
      <c r="C99" s="9" t="s">
        <v>27</v>
      </c>
      <c r="D99" s="9" t="s">
        <v>27</v>
      </c>
      <c r="E99" s="9" t="s">
        <v>27</v>
      </c>
      <c r="F99" s="9" t="s">
        <v>27</v>
      </c>
      <c r="G99" s="9" t="s">
        <v>3686</v>
      </c>
      <c r="H99" s="9" t="s">
        <v>27</v>
      </c>
      <c r="I99" s="9" t="s">
        <v>27</v>
      </c>
      <c r="J99" s="9" t="s">
        <v>27</v>
      </c>
      <c r="K99" s="9" t="s">
        <v>27</v>
      </c>
      <c r="L99" s="9" t="s">
        <v>27</v>
      </c>
      <c r="M99" s="9">
        <v>2021</v>
      </c>
      <c r="N99" s="9" t="s">
        <v>3587</v>
      </c>
      <c r="O99" s="9" t="s">
        <v>3687</v>
      </c>
      <c r="P99" s="9">
        <v>2030</v>
      </c>
      <c r="Q99" s="9" t="s">
        <v>32</v>
      </c>
      <c r="R99" s="9" t="s">
        <v>27</v>
      </c>
      <c r="S99" s="9" t="s">
        <v>27</v>
      </c>
      <c r="T99" s="9" t="s">
        <v>27</v>
      </c>
      <c r="U99" s="9" t="s">
        <v>3589</v>
      </c>
      <c r="V99" s="32" t="s">
        <v>3688</v>
      </c>
      <c r="W99" s="9">
        <v>107</v>
      </c>
    </row>
    <row r="100" spans="1:23" ht="180">
      <c r="A100" s="9" t="s">
        <v>3689</v>
      </c>
      <c r="B100" s="9" t="s">
        <v>25</v>
      </c>
      <c r="C100" s="9" t="s">
        <v>27</v>
      </c>
      <c r="D100" s="9" t="s">
        <v>27</v>
      </c>
      <c r="E100" s="9" t="s">
        <v>27</v>
      </c>
      <c r="F100" s="9" t="s">
        <v>27</v>
      </c>
      <c r="G100" s="9" t="s">
        <v>3689</v>
      </c>
      <c r="H100" s="9" t="s">
        <v>27</v>
      </c>
      <c r="I100" s="9" t="s">
        <v>27</v>
      </c>
      <c r="J100" s="9" t="s">
        <v>27</v>
      </c>
      <c r="K100" s="9" t="s">
        <v>27</v>
      </c>
      <c r="L100" s="9" t="s">
        <v>27</v>
      </c>
      <c r="M100" s="9">
        <v>2021</v>
      </c>
      <c r="N100" s="9" t="s">
        <v>3587</v>
      </c>
      <c r="O100" s="9" t="s">
        <v>3679</v>
      </c>
      <c r="P100" s="9">
        <v>2030</v>
      </c>
      <c r="Q100" s="9" t="s">
        <v>32</v>
      </c>
      <c r="R100" s="9" t="s">
        <v>27</v>
      </c>
      <c r="S100" s="9" t="s">
        <v>27</v>
      </c>
      <c r="T100" s="9" t="s">
        <v>27</v>
      </c>
      <c r="U100" s="9" t="s">
        <v>3589</v>
      </c>
      <c r="V100" s="32" t="s">
        <v>3690</v>
      </c>
      <c r="W100" s="9">
        <v>107</v>
      </c>
    </row>
    <row r="101" spans="1:23" ht="180">
      <c r="A101" s="9" t="s">
        <v>3691</v>
      </c>
      <c r="B101" s="9" t="s">
        <v>25</v>
      </c>
      <c r="C101" s="9" t="s">
        <v>27</v>
      </c>
      <c r="D101" s="9" t="s">
        <v>27</v>
      </c>
      <c r="E101" s="9" t="s">
        <v>27</v>
      </c>
      <c r="F101" s="9" t="s">
        <v>27</v>
      </c>
      <c r="G101" s="9" t="s">
        <v>3691</v>
      </c>
      <c r="H101" s="9" t="s">
        <v>27</v>
      </c>
      <c r="I101" s="9" t="s">
        <v>27</v>
      </c>
      <c r="J101" s="9" t="s">
        <v>27</v>
      </c>
      <c r="K101" s="9" t="s">
        <v>27</v>
      </c>
      <c r="L101" s="9" t="s">
        <v>27</v>
      </c>
      <c r="M101" s="9">
        <v>2021</v>
      </c>
      <c r="N101" s="9" t="s">
        <v>3587</v>
      </c>
      <c r="O101" s="9" t="s">
        <v>3684</v>
      </c>
      <c r="P101" s="9">
        <v>2030</v>
      </c>
      <c r="Q101" s="9" t="s">
        <v>32</v>
      </c>
      <c r="R101" s="9" t="s">
        <v>27</v>
      </c>
      <c r="S101" s="9" t="s">
        <v>27</v>
      </c>
      <c r="T101" s="9" t="s">
        <v>27</v>
      </c>
      <c r="U101" s="9" t="s">
        <v>3589</v>
      </c>
      <c r="V101" s="32" t="s">
        <v>3692</v>
      </c>
      <c r="W101" s="9">
        <v>107</v>
      </c>
    </row>
    <row r="102" spans="1:23" ht="180">
      <c r="A102" s="9" t="s">
        <v>3693</v>
      </c>
      <c r="B102" s="9" t="s">
        <v>25</v>
      </c>
      <c r="C102" s="9" t="s">
        <v>27</v>
      </c>
      <c r="D102" s="9" t="s">
        <v>27</v>
      </c>
      <c r="E102" s="9" t="s">
        <v>27</v>
      </c>
      <c r="F102" s="9" t="s">
        <v>27</v>
      </c>
      <c r="G102" s="9" t="s">
        <v>3693</v>
      </c>
      <c r="H102" s="9" t="s">
        <v>27</v>
      </c>
      <c r="I102" s="9" t="s">
        <v>27</v>
      </c>
      <c r="J102" s="9" t="s">
        <v>27</v>
      </c>
      <c r="K102" s="9" t="s">
        <v>27</v>
      </c>
      <c r="L102" s="9" t="s">
        <v>27</v>
      </c>
      <c r="M102" s="9">
        <v>2021</v>
      </c>
      <c r="N102" s="9" t="s">
        <v>3587</v>
      </c>
      <c r="O102" s="9" t="s">
        <v>3679</v>
      </c>
      <c r="P102" s="9">
        <v>2030</v>
      </c>
      <c r="Q102" s="9" t="s">
        <v>32</v>
      </c>
      <c r="R102" s="9" t="s">
        <v>27</v>
      </c>
      <c r="S102" s="9" t="s">
        <v>27</v>
      </c>
      <c r="T102" s="9" t="s">
        <v>27</v>
      </c>
      <c r="U102" s="9" t="s">
        <v>3589</v>
      </c>
      <c r="V102" s="32" t="s">
        <v>3694</v>
      </c>
      <c r="W102" s="9">
        <v>107</v>
      </c>
    </row>
    <row r="103" spans="1:23" ht="180">
      <c r="A103" s="9" t="s">
        <v>3695</v>
      </c>
      <c r="B103" s="9" t="s">
        <v>25</v>
      </c>
      <c r="C103" s="9" t="s">
        <v>27</v>
      </c>
      <c r="D103" s="9" t="s">
        <v>27</v>
      </c>
      <c r="E103" s="9" t="s">
        <v>27</v>
      </c>
      <c r="F103" s="9" t="s">
        <v>27</v>
      </c>
      <c r="G103" s="9" t="s">
        <v>3695</v>
      </c>
      <c r="H103" s="9" t="s">
        <v>27</v>
      </c>
      <c r="I103" s="9" t="s">
        <v>27</v>
      </c>
      <c r="J103" s="9" t="s">
        <v>27</v>
      </c>
      <c r="K103" s="9" t="s">
        <v>27</v>
      </c>
      <c r="L103" s="9" t="s">
        <v>27</v>
      </c>
      <c r="M103" s="9">
        <v>2021</v>
      </c>
      <c r="N103" s="9" t="s">
        <v>3587</v>
      </c>
      <c r="O103" s="9" t="s">
        <v>3679</v>
      </c>
      <c r="P103" s="9">
        <v>2030</v>
      </c>
      <c r="Q103" s="9" t="s">
        <v>32</v>
      </c>
      <c r="R103" s="9" t="s">
        <v>27</v>
      </c>
      <c r="S103" s="9" t="s">
        <v>27</v>
      </c>
      <c r="T103" s="9" t="s">
        <v>27</v>
      </c>
      <c r="U103" s="9" t="s">
        <v>3589</v>
      </c>
      <c r="V103" s="32" t="s">
        <v>3696</v>
      </c>
      <c r="W103" s="9">
        <v>107</v>
      </c>
    </row>
  </sheetData>
  <autoFilter ref="A1:W103" xr:uid="{E957E5A1-677B-4F14-BF7D-8F280580EC7F}"/>
  <mergeCells count="23">
    <mergeCell ref="G2:G41"/>
    <mergeCell ref="F2:F41"/>
    <mergeCell ref="C2:C4"/>
    <mergeCell ref="C5:C15"/>
    <mergeCell ref="C16:C17"/>
    <mergeCell ref="C18:C19"/>
    <mergeCell ref="C20:C21"/>
    <mergeCell ref="C22:C24"/>
    <mergeCell ref="C36:C41"/>
    <mergeCell ref="C26:C27"/>
    <mergeCell ref="C28:C30"/>
    <mergeCell ref="C31:C32"/>
    <mergeCell ref="B47:B50"/>
    <mergeCell ref="A47:A50"/>
    <mergeCell ref="A51:A54"/>
    <mergeCell ref="B51:B54"/>
    <mergeCell ref="C34:C35"/>
    <mergeCell ref="A44:A46"/>
    <mergeCell ref="B44:B46"/>
    <mergeCell ref="A42:A43"/>
    <mergeCell ref="B42:B43"/>
    <mergeCell ref="A2:A41"/>
    <mergeCell ref="B2:B41"/>
  </mergeCells>
  <phoneticPr fontId="1" type="noConversion"/>
  <hyperlinks>
    <hyperlink ref="V55" r:id="rId1" xr:uid="{40A355AD-DA9B-4FAA-8B88-47801B5160A3}"/>
    <hyperlink ref="V62" r:id="rId2" xr:uid="{0AA6FF14-7025-498E-A2A9-0D83A04E443E}"/>
    <hyperlink ref="V63" r:id="rId3" display="\\srv-prj\Prj\1474-IMG-EPE\04-ProdEmElaboracao\Produto 2 - Diagnóstico\RP006\PESB_x000a__x000a_P6_Proposta_preliminar_Rev03" xr:uid="{C8186E59-EA1B-44DA-BFC9-78FD2BFAB87C}"/>
    <hyperlink ref="V64" r:id="rId4" display="\\srv-prj\Prj\1474-IMG-EPE\04-ProdEmElaboracao\Produto 2 - Diagnóstico\RP006\PESB_x000a__x000a_P6_Proposta_preliminar_Rev03" xr:uid="{6FE48296-1791-4DBA-A677-5B75A652EDD6}"/>
    <hyperlink ref="V65" r:id="rId5" display="\\srv-prj\Prj\1474-IMG-EPE\04-ProdEmElaboracao\Produto 2 - Diagnóstico\RP006\PESB_x000a__x000a_P6_Proposta_preliminar_Rev03" xr:uid="{ADCB81AD-CE73-4409-8C38-F4E53D19C41F}"/>
    <hyperlink ref="V66" r:id="rId6" display="\\srv-prj\Prj\1474-IMG-EPE\04-ProdEmElaboracao\Produto 2 - Diagnóstico\RP006\PESB_x000a__x000a_P6_Proposta_preliminar_Rev03" xr:uid="{3E673191-CA8F-4A41-9FB6-9E138816EBDD}"/>
    <hyperlink ref="V67" r:id="rId7" display="\\srv-prj\Prj\1474-IMG-EPE\04-ProdEmElaboracao\Produto 2 - Diagnóstico\RP006\PESB_x000a__x000a_P6_Proposta_preliminar_Rev03" xr:uid="{72938D85-278C-434E-B61D-0EC7391D0B4D}"/>
    <hyperlink ref="V68" r:id="rId8" display="\\srv-prj\Prj\1474-IMG-EPE\04-ProdEmElaboracao\Produto 2 - Diagnóstico\RP006\PESB_x000a__x000a_P6_Proposta_preliminar_Rev03" xr:uid="{BB0FF6F3-28CD-432C-ACFA-A1A7FBC6B374}"/>
    <hyperlink ref="V69" r:id="rId9" display="\\srv-prj\Prj\1474-IMG-EPE\04-ProdEmElaboracao\Produto 2 - Diagnóstico\RP006\PESB_x000a__x000a_P6_Proposta_preliminar_Rev03" xr:uid="{48037105-1536-4288-B84E-F6A6CD6FCCBC}"/>
    <hyperlink ref="V70" r:id="rId10" display="\\srv-prj\Prj\1474-IMG-EPE\04-ProdEmElaboracao\Produto 2 - Diagnóstico\RP006\PESB_x000a__x000a_P6_Proposta_preliminar_Rev03" xr:uid="{158AEA18-79D9-4946-9BCE-4CFFEC80847D}"/>
    <hyperlink ref="V71" r:id="rId11" display="\\srv-prj\Prj\1474-IMG-EPE\04-ProdEmElaboracao\Produto 2 - Diagnóstico\RP006\PESB_x000a__x000a_P6_Proposta_preliminar_Rev03" xr:uid="{3B2C2031-BDA4-4B80-9F93-BFCAFBCEEC09}"/>
    <hyperlink ref="V72" r:id="rId12" display="\\srv-prj\Prj\1474-IMG-EPE\04-ProdEmElaboracao\Produto 2 - Diagnóstico\RP006\PESB_x000a__x000a_P6_Proposta_preliminar_Rev03" xr:uid="{E51B8C50-FE52-44B9-B424-50E378CA8D38}"/>
    <hyperlink ref="V73" r:id="rId13" display="\\srv-prj\Prj\1474-IMG-EPE\04-ProdEmElaboracao\Produto 2 - Diagnóstico\RP006\PESB_x000a__x000a_P6_Proposta_preliminar_Rev03" xr:uid="{B52EC9A0-A5F9-4987-9A37-1C2F39BA588C}"/>
    <hyperlink ref="V74" r:id="rId14" display="\\srv-prj\Prj\1474-IMG-EPE\04-ProdEmElaboracao\Produto 2 - Diagnóstico\RP006\PESB_x000a__x000a_P6_Proposta_preliminar_Rev03" xr:uid="{F46761E1-37AA-49A9-9353-038BBF33172D}"/>
    <hyperlink ref="V75" r:id="rId15" display="\\srv-prj\Prj\1474-IMG-EPE\04-ProdEmElaboracao\Produto 2 - Diagnóstico\RP006\PESB_x000a__x000a_P6_Proposta_preliminar_Rev03" xr:uid="{D928207B-AD6A-4488-A0F2-3FBA3A14FB40}"/>
    <hyperlink ref="V76" r:id="rId16" display="\\srv-prj\Prj\1474-IMG-EPE\04-ProdEmElaboracao\Produto 2 - Diagnóstico\RP006\PESB_x000a__x000a_P6_Proposta_preliminar_Rev03" xr:uid="{21059C5D-C29A-462F-8742-2E9A681C402E}"/>
    <hyperlink ref="V77" r:id="rId17" display="\\srv-prj\Prj\1474-IMG-EPE\04-ProdEmElaboracao\Produto 2 - Diagnóstico\RP006\PESB_x000a__x000a_P6_Proposta_preliminar_Rev03" xr:uid="{116DC86D-EE54-407E-A32A-36FB387CFF4B}"/>
    <hyperlink ref="V78" r:id="rId18" display="\\srv-prj\Prj\1474-IMG-EPE\04-ProdEmElaboracao\Produto 2 - Diagnóstico\RP006\PESB_x000a__x000a_P6_Proposta_preliminar_Rev03" xr:uid="{9341536D-6704-42DA-A728-6B2840F70772}"/>
    <hyperlink ref="V79" r:id="rId19" display="\\srv-prj\Prj\1474-IMG-EPE\04-ProdEmElaboracao\Produto 2 - Diagnóstico\RP006\PESB_x000a__x000a_P6_Proposta_preliminar_Rev03" xr:uid="{052E7CC0-D0A7-4241-A5F4-1007B1463551}"/>
    <hyperlink ref="V80" r:id="rId20" display="\\srv-prj\Prj\1474-IMG-EPE\04-ProdEmElaboracao\Produto 2 - Diagnóstico\RP006\PESB_x000a__x000a_P6_Proposta_preliminar_Rev03" xr:uid="{46D9694A-2912-41ED-A196-9A2DFE6264FB}"/>
    <hyperlink ref="V81" r:id="rId21" display="\\srv-prj\Prj\1474-IMG-EPE\04-ProdEmElaboracao\Produto 2 - Diagnóstico\RP006\PESB_x000a__x000a_P6_Proposta_preliminar_Rev03" xr:uid="{E572DB5D-D71E-4320-A555-6A3EED1F2174}"/>
    <hyperlink ref="V82" r:id="rId22" display="\\srv-prj\Prj\1474-IMG-EPE\04-ProdEmElaboracao\Produto 2 - Diagnóstico\RP006\PESB_x000a__x000a_P6_Proposta_preliminar_Rev03" xr:uid="{4E5BA5D5-29C2-4265-B7AD-D48AF5081311}"/>
    <hyperlink ref="V83" r:id="rId23" display="\\srv-prj\Prj\1474-IMG-EPE\04-ProdEmElaboracao\Produto 2 - Diagnóstico\RP006\PESB_x000a__x000a_P6_Proposta_preliminar_Rev03" xr:uid="{CB0E4171-857B-493A-A618-25785168C834}"/>
    <hyperlink ref="V84" r:id="rId24" display="\\srv-prj\Prj\1474-IMG-EPE\04-ProdEmElaboracao\Produto 2 - Diagnóstico\RP006\PESB_x000a__x000a_P6_Proposta_preliminar_Rev03" xr:uid="{89646FF8-4FE8-456F-8434-005E4A07B553}"/>
    <hyperlink ref="V85" r:id="rId25" display="\\srv-prj\Prj\1474-IMG-EPE\04-ProdEmElaboracao\Produto 2 - Diagnóstico\RP006\PESB_x000a__x000a_P6_Proposta_preliminar_Rev03" xr:uid="{F2F11F0E-C73C-4EA4-8D8B-F1C5D0F75627}"/>
    <hyperlink ref="V86" r:id="rId26" display="\\srv-prj\Prj\1474-IMG-EPE\04-ProdEmElaboracao\Produto 2 - Diagnóstico\RP006\PESB_x000a__x000a_P6_Proposta_preliminar_Rev03" xr:uid="{3D58838F-45D0-4269-A914-0D168F843509}"/>
    <hyperlink ref="V87" r:id="rId27" display="\\srv-prj\Prj\1474-IMG-EPE\04-ProdEmElaboracao\Produto 2 - Diagnóstico\RP006\PESB_x000a__x000a_P6_Proposta_preliminar_Rev03" xr:uid="{0CDA8242-4EF0-4003-9DFE-06EFAFA31E1F}"/>
    <hyperlink ref="V88" r:id="rId28" display="\\srv-prj\Prj\1474-IMG-EPE\04-ProdEmElaboracao\Produto 2 - Diagnóstico\RP006\PESB_x000a__x000a_P6_Proposta_preliminar_Rev03" xr:uid="{B8BAF47E-5E26-4B39-B7C9-391FD0B015C5}"/>
    <hyperlink ref="V89" r:id="rId29" display="\\srv-prj\Prj\1474-IMG-EPE\04-ProdEmElaboracao\Produto 2 - Diagnóstico\RP006\PESB_x000a__x000a_P6_Proposta_preliminar_Rev03" xr:uid="{DB4D2B90-FEC6-484F-A640-497B50EDF63E}"/>
    <hyperlink ref="V90" r:id="rId30" display="\\srv-prj\Prj\1474-IMG-EPE\04-ProdEmElaboracao\Produto 2 - Diagnóstico\RP006\PESB_x000a__x000a_P6_Proposta_preliminar_Rev03" xr:uid="{69266D80-17E4-4A0E-A349-066E10CB7E20}"/>
    <hyperlink ref="V91" r:id="rId31" display="\\srv-prj\Prj\1474-IMG-EPE\04-ProdEmElaboracao\Produto 2 - Diagnóstico\RP006\PESB_x000a__x000a_P6_Proposta_preliminar_Rev03" xr:uid="{C0B89FCA-DB2A-419F-90B8-DC5D01716CEA}"/>
    <hyperlink ref="V92" r:id="rId32" display="\\srv-prj\Prj\1474-IMG-EPE\04-ProdEmElaboracao\Produto 2 - Diagnóstico\RP006\PESB_x000a__x000a_P6_Proposta_preliminar_Rev03" xr:uid="{E7C4BAEF-6B38-4DE5-AC89-031A08E4B200}"/>
    <hyperlink ref="V93" r:id="rId33" display="\\srv-prj\Prj\1474-IMG-EPE\04-ProdEmElaboracao\Produto 2 - Diagnóstico\RP006\PESB_x000a__x000a_P6_Proposta_preliminar_Rev03" xr:uid="{99009783-796B-4901-911D-1787813D1143}"/>
    <hyperlink ref="V94" r:id="rId34" display="\\srv-prj\Prj\1474-IMG-EPE\04-ProdEmElaboracao\Produto 2 - Diagnóstico\RP006\PESB_x000a__x000a_P6_Proposta_preliminar_Rev03" xr:uid="{8FC053A2-4950-4CC4-B976-BA1148960471}"/>
    <hyperlink ref="V95" r:id="rId35" display="\\srv-prj\Prj\1474-IMG-EPE\04-ProdEmElaboracao\Produto 2 - Diagnóstico\RP006\PESB_x000a__x000a_P6_Proposta_preliminar_Rev03" xr:uid="{9ED67B61-555B-4FF1-A190-F15C606D0AA0}"/>
    <hyperlink ref="V96" r:id="rId36" display="\\srv-prj\Prj\1474-IMG-EPE\04-ProdEmElaboracao\Produto 2 - Diagnóstico\RP006\PESB_x000a__x000a_P6_Proposta_preliminar_Rev03" xr:uid="{62C43985-07DD-4245-9AB9-9DD97EDF1149}"/>
    <hyperlink ref="V97" r:id="rId37" display="\\srv-prj\Prj\1474-IMG-EPE\04-ProdEmElaboracao\Produto 2 - Diagnóstico\RP006\PESB_x000a__x000a_P6_Proposta_preliminar_Rev03" xr:uid="{31237AEF-44E6-4D2B-82CE-B711FFC77773}"/>
    <hyperlink ref="V98" r:id="rId38" display="\\srv-prj\Prj\1474-IMG-EPE\04-ProdEmElaboracao\Produto 2 - Diagnóstico\RP006\PESB_x000a__x000a_P6_Proposta_preliminar_Rev03" xr:uid="{B96710AF-D480-479F-839E-C5FC8A4BF5EC}"/>
    <hyperlink ref="V99" r:id="rId39" display="\\srv-prj\Prj\1474-IMG-EPE\04-ProdEmElaboracao\Produto 2 - Diagnóstico\RP006\PESB_x000a__x000a_P6_Proposta_preliminar_Rev03" xr:uid="{C8DD2D69-F7F4-497D-BF89-B740CF3C1EA8}"/>
    <hyperlink ref="V100" r:id="rId40" display="\\srv-prj\Prj\1474-IMG-EPE\04-ProdEmElaboracao\Produto 2 - Diagnóstico\RP006\PESB_x000a__x000a_P6_Proposta_preliminar_Rev03" xr:uid="{2BDBB7A7-97C2-4F46-A6B4-E2516764AE4A}"/>
    <hyperlink ref="V101" r:id="rId41" display="\\srv-prj\Prj\1474-IMG-EPE\04-ProdEmElaboracao\Produto 2 - Diagnóstico\RP006\PESB_x000a__x000a_P6_Proposta_preliminar_Rev03" xr:uid="{44EB32FD-ED68-4065-9D82-86DDA08C9984}"/>
    <hyperlink ref="V102" r:id="rId42" display="\\srv-prj\Prj\1474-IMG-EPE\04-ProdEmElaboracao\Produto 2 - Diagnóstico\RP006\PESB_x000a__x000a_P6_Proposta_preliminar_Rev03" xr:uid="{C36B6C95-FCA5-4722-817F-C80C82225FEC}"/>
    <hyperlink ref="V103" r:id="rId43" display="\\srv-prj\Prj\1474-IMG-EPE\04-ProdEmElaboracao\Produto 2 - Diagnóstico\RP006\PESB_x000a__x000a_P6_Proposta_preliminar_Rev03" xr:uid="{39C5D602-CE45-45B4-B203-75A2ABA5EA07}"/>
  </hyperlinks>
  <pageMargins left="0.511811024" right="0.511811024" top="0.78740157499999996" bottom="0.78740157499999996" header="0.31496062000000002" footer="0.31496062000000002"/>
  <pageSetup paperSize="9" orientation="portrait" horizontalDpi="200" verticalDpi="200" r:id="rId44"/>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Flora Kaori Abuno</dc:creator>
  <cp:keywords/>
  <dc:description/>
  <cp:lastModifiedBy>Usuário Convidado</cp:lastModifiedBy>
  <cp:revision/>
  <dcterms:created xsi:type="dcterms:W3CDTF">2023-02-27T20:00:24Z</dcterms:created>
  <dcterms:modified xsi:type="dcterms:W3CDTF">2024-04-08T13:36:49Z</dcterms:modified>
  <cp:category/>
  <cp:contentStatus/>
</cp:coreProperties>
</file>